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y\Downloads\"/>
    </mc:Choice>
  </mc:AlternateContent>
  <bookViews>
    <workbookView xWindow="-15" yWindow="-15" windowWidth="19440" windowHeight="6405" tabRatio="624" activeTab="1"/>
  </bookViews>
  <sheets>
    <sheet name="Отчет" sheetId="10" r:id="rId1"/>
    <sheet name="Расчет" sheetId="12" r:id="rId2"/>
    <sheet name="Лист1" sheetId="11" r:id="rId3"/>
  </sheets>
  <definedNames>
    <definedName name="_xlnm._FilterDatabase" localSheetId="0" hidden="1">Отчет!$A$8:$GI$632</definedName>
    <definedName name="_xlnm._FilterDatabase" localSheetId="1" hidden="1">Расчет!$A$8:$GG$628</definedName>
    <definedName name="_xlnm.Print_Area" localSheetId="0">Отчет!$A$1:$GI$632</definedName>
    <definedName name="_xlnm.Print_Area" localSheetId="1">Расчет!$A$1:$GG$628</definedName>
  </definedNames>
  <calcPr calcId="162913"/>
</workbook>
</file>

<file path=xl/calcChain.xml><?xml version="1.0" encoding="utf-8"?>
<calcChain xmlns="http://schemas.openxmlformats.org/spreadsheetml/2006/main">
  <c r="BC70" i="10" l="1"/>
  <c r="BA70" i="10"/>
  <c r="AE70" i="10"/>
  <c r="BC291" i="10"/>
  <c r="BC217" i="10"/>
  <c r="BC155" i="10"/>
  <c r="AY413" i="10" l="1"/>
  <c r="BE215" i="10" l="1"/>
  <c r="BE196" i="10"/>
  <c r="BI628" i="10" l="1"/>
  <c r="BJ628" i="10"/>
  <c r="BK628" i="10"/>
  <c r="GF624" i="12"/>
  <c r="GE624" i="12"/>
  <c r="GD624" i="12"/>
  <c r="FP624" i="12"/>
  <c r="BJ624" i="12"/>
  <c r="BI624" i="12"/>
  <c r="BH624" i="12"/>
  <c r="GA623" i="12"/>
  <c r="FZ623" i="12"/>
  <c r="FY623" i="12"/>
  <c r="FX623" i="12"/>
  <c r="FW623" i="12"/>
  <c r="FV623" i="12"/>
  <c r="FU623" i="12"/>
  <c r="FT623" i="12"/>
  <c r="FS623" i="12"/>
  <c r="FR623" i="12"/>
  <c r="FQ623" i="12"/>
  <c r="FO623" i="12"/>
  <c r="FN623" i="12"/>
  <c r="FM623" i="12"/>
  <c r="FL623" i="12"/>
  <c r="FK623" i="12"/>
  <c r="FJ623" i="12"/>
  <c r="FI623" i="12"/>
  <c r="FH623" i="12"/>
  <c r="FG623" i="12"/>
  <c r="FF623" i="12"/>
  <c r="FE623" i="12"/>
  <c r="FD623" i="12"/>
  <c r="FC623" i="12"/>
  <c r="FB623" i="12"/>
  <c r="FA623" i="12"/>
  <c r="EZ623" i="12"/>
  <c r="EY623" i="12"/>
  <c r="EX623" i="12"/>
  <c r="EW623" i="12"/>
  <c r="EV623" i="12"/>
  <c r="EU623" i="12"/>
  <c r="ET623" i="12"/>
  <c r="ES623" i="12"/>
  <c r="ER623" i="12"/>
  <c r="EQ623" i="12"/>
  <c r="EP623" i="12"/>
  <c r="EO623" i="12"/>
  <c r="EN623" i="12"/>
  <c r="EM623" i="12"/>
  <c r="EL623" i="12"/>
  <c r="EK623" i="12"/>
  <c r="EJ623" i="12"/>
  <c r="EH623" i="12"/>
  <c r="DR623" i="12"/>
  <c r="DQ623" i="12"/>
  <c r="BX623" i="12"/>
  <c r="BG623" i="12"/>
  <c r="BF623" i="12"/>
  <c r="M623" i="12"/>
  <c r="GA622" i="12"/>
  <c r="FZ622" i="12"/>
  <c r="FY622" i="12"/>
  <c r="FX622" i="12"/>
  <c r="FW622" i="12"/>
  <c r="FV622" i="12"/>
  <c r="FU622" i="12"/>
  <c r="FT622" i="12"/>
  <c r="FS622" i="12"/>
  <c r="FR622" i="12"/>
  <c r="FQ622" i="12"/>
  <c r="FO622" i="12"/>
  <c r="FN622" i="12"/>
  <c r="FM622" i="12"/>
  <c r="FL622" i="12"/>
  <c r="FK622" i="12"/>
  <c r="FJ622" i="12"/>
  <c r="FI622" i="12"/>
  <c r="FH622" i="12"/>
  <c r="FG622" i="12"/>
  <c r="FF622" i="12"/>
  <c r="FE622" i="12"/>
  <c r="FD622" i="12"/>
  <c r="FC622" i="12"/>
  <c r="FB622" i="12"/>
  <c r="FA622" i="12"/>
  <c r="EZ622" i="12"/>
  <c r="EY622" i="12"/>
  <c r="EX622" i="12"/>
  <c r="EW622" i="12"/>
  <c r="EV622" i="12"/>
  <c r="EU622" i="12"/>
  <c r="ET622" i="12"/>
  <c r="ES622" i="12"/>
  <c r="ER622" i="12"/>
  <c r="EQ622" i="12"/>
  <c r="EP622" i="12"/>
  <c r="EO622" i="12"/>
  <c r="EN622" i="12"/>
  <c r="EM622" i="12"/>
  <c r="EL622" i="12"/>
  <c r="EK622" i="12"/>
  <c r="EJ622" i="12"/>
  <c r="EH622" i="12"/>
  <c r="DR622" i="12"/>
  <c r="DQ622" i="12"/>
  <c r="BX622" i="12"/>
  <c r="BG622" i="12"/>
  <c r="BF622" i="12"/>
  <c r="M622" i="12"/>
  <c r="GA621" i="12"/>
  <c r="FZ621" i="12"/>
  <c r="FY621" i="12"/>
  <c r="FX621" i="12"/>
  <c r="FW621" i="12"/>
  <c r="FV621" i="12"/>
  <c r="FU621" i="12"/>
  <c r="FT621" i="12"/>
  <c r="FS621" i="12"/>
  <c r="FR621" i="12"/>
  <c r="FQ621" i="12"/>
  <c r="FO621" i="12"/>
  <c r="FN621" i="12"/>
  <c r="FM621" i="12"/>
  <c r="FL621" i="12"/>
  <c r="FK621" i="12"/>
  <c r="FJ621" i="12"/>
  <c r="FI621" i="12"/>
  <c r="FH621" i="12"/>
  <c r="FG621" i="12"/>
  <c r="FF621" i="12"/>
  <c r="FE621" i="12"/>
  <c r="FD621" i="12"/>
  <c r="FC621" i="12"/>
  <c r="FB621" i="12"/>
  <c r="FA621" i="12"/>
  <c r="EZ621" i="12"/>
  <c r="EY621" i="12"/>
  <c r="EX621" i="12"/>
  <c r="EW621" i="12"/>
  <c r="EV621" i="12"/>
  <c r="EU621" i="12"/>
  <c r="ET621" i="12"/>
  <c r="ES621" i="12"/>
  <c r="ER621" i="12"/>
  <c r="EQ621" i="12"/>
  <c r="EP621" i="12"/>
  <c r="EO621" i="12"/>
  <c r="EN621" i="12"/>
  <c r="EM621" i="12"/>
  <c r="EL621" i="12"/>
  <c r="EK621" i="12"/>
  <c r="EJ621" i="12"/>
  <c r="EH621" i="12"/>
  <c r="DR621" i="12"/>
  <c r="DQ621" i="12"/>
  <c r="BX621" i="12"/>
  <c r="BG621" i="12"/>
  <c r="BF621" i="12"/>
  <c r="M621" i="12"/>
  <c r="GA620" i="12"/>
  <c r="FZ620" i="12"/>
  <c r="FY620" i="12"/>
  <c r="FX620" i="12"/>
  <c r="FW620" i="12"/>
  <c r="FV620" i="12"/>
  <c r="FU620" i="12"/>
  <c r="FT620" i="12"/>
  <c r="FS620" i="12"/>
  <c r="FR620" i="12"/>
  <c r="FQ620" i="12"/>
  <c r="FO620" i="12"/>
  <c r="FN620" i="12"/>
  <c r="FM620" i="12"/>
  <c r="FL620" i="12"/>
  <c r="FK620" i="12"/>
  <c r="FJ620" i="12"/>
  <c r="FI620" i="12"/>
  <c r="FH620" i="12"/>
  <c r="FG620" i="12"/>
  <c r="FF620" i="12"/>
  <c r="FE620" i="12"/>
  <c r="FD620" i="12"/>
  <c r="FC620" i="12"/>
  <c r="FB620" i="12"/>
  <c r="FA620" i="12"/>
  <c r="EZ620" i="12"/>
  <c r="EY620" i="12"/>
  <c r="EX620" i="12"/>
  <c r="EW620" i="12"/>
  <c r="EV620" i="12"/>
  <c r="EU620" i="12"/>
  <c r="ET620" i="12"/>
  <c r="ES620" i="12"/>
  <c r="ER620" i="12"/>
  <c r="EQ620" i="12"/>
  <c r="EP620" i="12"/>
  <c r="EO620" i="12"/>
  <c r="EN620" i="12"/>
  <c r="EM620" i="12"/>
  <c r="EL620" i="12"/>
  <c r="EK620" i="12"/>
  <c r="EJ620" i="12"/>
  <c r="EH620" i="12"/>
  <c r="DR620" i="12"/>
  <c r="DQ620" i="12"/>
  <c r="BX620" i="12"/>
  <c r="BG620" i="12"/>
  <c r="BF620" i="12"/>
  <c r="M620" i="12"/>
  <c r="GA619" i="12"/>
  <c r="FZ619" i="12"/>
  <c r="FY619" i="12"/>
  <c r="FX619" i="12"/>
  <c r="FW619" i="12"/>
  <c r="FV619" i="12"/>
  <c r="FU619" i="12"/>
  <c r="FT619" i="12"/>
  <c r="FS619" i="12"/>
  <c r="FR619" i="12"/>
  <c r="FQ619" i="12"/>
  <c r="FO619" i="12"/>
  <c r="FN619" i="12"/>
  <c r="FM619" i="12"/>
  <c r="FL619" i="12"/>
  <c r="FK619" i="12"/>
  <c r="FJ619" i="12"/>
  <c r="FI619" i="12"/>
  <c r="FH619" i="12"/>
  <c r="FG619" i="12"/>
  <c r="FF619" i="12"/>
  <c r="FE619" i="12"/>
  <c r="FD619" i="12"/>
  <c r="FC619" i="12"/>
  <c r="FB619" i="12"/>
  <c r="FA619" i="12"/>
  <c r="EZ619" i="12"/>
  <c r="EY619" i="12"/>
  <c r="EX619" i="12"/>
  <c r="EW619" i="12"/>
  <c r="EV619" i="12"/>
  <c r="EU619" i="12"/>
  <c r="ET619" i="12"/>
  <c r="ES619" i="12"/>
  <c r="ER619" i="12"/>
  <c r="EQ619" i="12"/>
  <c r="EP619" i="12"/>
  <c r="EO619" i="12"/>
  <c r="EN619" i="12"/>
  <c r="EM619" i="12"/>
  <c r="EL619" i="12"/>
  <c r="EK619" i="12"/>
  <c r="EJ619" i="12"/>
  <c r="EH619" i="12"/>
  <c r="DR619" i="12"/>
  <c r="DQ619" i="12"/>
  <c r="BX619" i="12"/>
  <c r="BG619" i="12"/>
  <c r="BF619" i="12"/>
  <c r="M619" i="12"/>
  <c r="GA618" i="12"/>
  <c r="FZ618" i="12"/>
  <c r="FY618" i="12"/>
  <c r="FX618" i="12"/>
  <c r="FW618" i="12"/>
  <c r="FV618" i="12"/>
  <c r="FU618" i="12"/>
  <c r="FT618" i="12"/>
  <c r="FS618" i="12"/>
  <c r="FR618" i="12"/>
  <c r="FQ618" i="12"/>
  <c r="FO618" i="12"/>
  <c r="FN618" i="12"/>
  <c r="FM618" i="12"/>
  <c r="FL618" i="12"/>
  <c r="FK618" i="12"/>
  <c r="FJ618" i="12"/>
  <c r="FI618" i="12"/>
  <c r="FH618" i="12"/>
  <c r="FG618" i="12"/>
  <c r="FF618" i="12"/>
  <c r="FE618" i="12"/>
  <c r="FD618" i="12"/>
  <c r="FC618" i="12"/>
  <c r="FB618" i="12"/>
  <c r="FA618" i="12"/>
  <c r="EZ618" i="12"/>
  <c r="EY618" i="12"/>
  <c r="EX618" i="12"/>
  <c r="EW618" i="12"/>
  <c r="EV618" i="12"/>
  <c r="EU618" i="12"/>
  <c r="ET618" i="12"/>
  <c r="ES618" i="12"/>
  <c r="ER618" i="12"/>
  <c r="EQ618" i="12"/>
  <c r="EP618" i="12"/>
  <c r="EO618" i="12"/>
  <c r="EN618" i="12"/>
  <c r="EM618" i="12"/>
  <c r="EL618" i="12"/>
  <c r="EK618" i="12"/>
  <c r="EJ618" i="12"/>
  <c r="EH618" i="12"/>
  <c r="DR618" i="12"/>
  <c r="DQ618" i="12"/>
  <c r="BX618" i="12"/>
  <c r="BG618" i="12"/>
  <c r="BF618" i="12"/>
  <c r="M618" i="12"/>
  <c r="GA617" i="12"/>
  <c r="FZ617" i="12"/>
  <c r="FY617" i="12"/>
  <c r="FX617" i="12"/>
  <c r="FW617" i="12"/>
  <c r="FV617" i="12"/>
  <c r="FU617" i="12"/>
  <c r="FT617" i="12"/>
  <c r="FS617" i="12"/>
  <c r="FR617" i="12"/>
  <c r="FQ617" i="12"/>
  <c r="FO617" i="12"/>
  <c r="FN617" i="12"/>
  <c r="FM617" i="12"/>
  <c r="FL617" i="12"/>
  <c r="FK617" i="12"/>
  <c r="FJ617" i="12"/>
  <c r="FI617" i="12"/>
  <c r="FH617" i="12"/>
  <c r="FG617" i="12"/>
  <c r="FF617" i="12"/>
  <c r="FE617" i="12"/>
  <c r="FD617" i="12"/>
  <c r="FC617" i="12"/>
  <c r="FB617" i="12"/>
  <c r="FA617" i="12"/>
  <c r="EZ617" i="12"/>
  <c r="EY617" i="12"/>
  <c r="EX617" i="12"/>
  <c r="EW617" i="12"/>
  <c r="EV617" i="12"/>
  <c r="EU617" i="12"/>
  <c r="ET617" i="12"/>
  <c r="ES617" i="12"/>
  <c r="ER617" i="12"/>
  <c r="EQ617" i="12"/>
  <c r="EP617" i="12"/>
  <c r="EO617" i="12"/>
  <c r="EN617" i="12"/>
  <c r="EM617" i="12"/>
  <c r="EL617" i="12"/>
  <c r="EK617" i="12"/>
  <c r="EJ617" i="12"/>
  <c r="EH617" i="12"/>
  <c r="DR617" i="12"/>
  <c r="DQ617" i="12"/>
  <c r="BX617" i="12"/>
  <c r="BG617" i="12"/>
  <c r="BF617" i="12"/>
  <c r="M617" i="12"/>
  <c r="GA616" i="12"/>
  <c r="FZ616" i="12"/>
  <c r="FY616" i="12"/>
  <c r="FX616" i="12"/>
  <c r="FW616" i="12"/>
  <c r="FV616" i="12"/>
  <c r="FU616" i="12"/>
  <c r="FT616" i="12"/>
  <c r="FS616" i="12"/>
  <c r="FR616" i="12"/>
  <c r="FQ616" i="12"/>
  <c r="FO616" i="12"/>
  <c r="FN616" i="12"/>
  <c r="FM616" i="12"/>
  <c r="FL616" i="12"/>
  <c r="FK616" i="12"/>
  <c r="FJ616" i="12"/>
  <c r="FI616" i="12"/>
  <c r="FH616" i="12"/>
  <c r="FG616" i="12"/>
  <c r="FF616" i="12"/>
  <c r="FE616" i="12"/>
  <c r="FD616" i="12"/>
  <c r="FC616" i="12"/>
  <c r="FB616" i="12"/>
  <c r="FA616" i="12"/>
  <c r="EZ616" i="12"/>
  <c r="EY616" i="12"/>
  <c r="EX616" i="12"/>
  <c r="EW616" i="12"/>
  <c r="EV616" i="12"/>
  <c r="EU616" i="12"/>
  <c r="ET616" i="12"/>
  <c r="ES616" i="12"/>
  <c r="ER616" i="12"/>
  <c r="EQ616" i="12"/>
  <c r="EP616" i="12"/>
  <c r="EO616" i="12"/>
  <c r="EN616" i="12"/>
  <c r="EM616" i="12"/>
  <c r="EL616" i="12"/>
  <c r="EK616" i="12"/>
  <c r="EJ616" i="12"/>
  <c r="EH616" i="12"/>
  <c r="DR616" i="12"/>
  <c r="DQ616" i="12"/>
  <c r="BX616" i="12"/>
  <c r="BG616" i="12"/>
  <c r="BF616" i="12"/>
  <c r="M616" i="12"/>
  <c r="GA615" i="12"/>
  <c r="FZ615" i="12"/>
  <c r="FY615" i="12"/>
  <c r="FX615" i="12"/>
  <c r="FW615" i="12"/>
  <c r="FV615" i="12"/>
  <c r="FU615" i="12"/>
  <c r="FT615" i="12"/>
  <c r="FS615" i="12"/>
  <c r="FR615" i="12"/>
  <c r="FQ615" i="12"/>
  <c r="FO615" i="12"/>
  <c r="FN615" i="12"/>
  <c r="FM615" i="12"/>
  <c r="FL615" i="12"/>
  <c r="FK615" i="12"/>
  <c r="FJ615" i="12"/>
  <c r="FI615" i="12"/>
  <c r="FH615" i="12"/>
  <c r="FG615" i="12"/>
  <c r="FF615" i="12"/>
  <c r="FE615" i="12"/>
  <c r="FD615" i="12"/>
  <c r="FC615" i="12"/>
  <c r="FB615" i="12"/>
  <c r="FA615" i="12"/>
  <c r="EZ615" i="12"/>
  <c r="EY615" i="12"/>
  <c r="EX615" i="12"/>
  <c r="EW615" i="12"/>
  <c r="EV615" i="12"/>
  <c r="EU615" i="12"/>
  <c r="ET615" i="12"/>
  <c r="ES615" i="12"/>
  <c r="ER615" i="12"/>
  <c r="EQ615" i="12"/>
  <c r="EP615" i="12"/>
  <c r="EO615" i="12"/>
  <c r="EN615" i="12"/>
  <c r="EM615" i="12"/>
  <c r="EL615" i="12"/>
  <c r="EK615" i="12"/>
  <c r="EJ615" i="12"/>
  <c r="EH615" i="12"/>
  <c r="DR615" i="12"/>
  <c r="DQ615" i="12"/>
  <c r="BX615" i="12"/>
  <c r="BG615" i="12"/>
  <c r="BF615" i="12"/>
  <c r="M615" i="12"/>
  <c r="GA614" i="12"/>
  <c r="FZ614" i="12"/>
  <c r="FY614" i="12"/>
  <c r="FX614" i="12"/>
  <c r="FW614" i="12"/>
  <c r="FV614" i="12"/>
  <c r="FU614" i="12"/>
  <c r="FT614" i="12"/>
  <c r="FS614" i="12"/>
  <c r="FR614" i="12"/>
  <c r="FQ614" i="12"/>
  <c r="FO614" i="12"/>
  <c r="FN614" i="12"/>
  <c r="FM614" i="12"/>
  <c r="FL614" i="12"/>
  <c r="FK614" i="12"/>
  <c r="FJ614" i="12"/>
  <c r="FI614" i="12"/>
  <c r="FH614" i="12"/>
  <c r="FG614" i="12"/>
  <c r="FF614" i="12"/>
  <c r="FE614" i="12"/>
  <c r="FD614" i="12"/>
  <c r="FC614" i="12"/>
  <c r="FB614" i="12"/>
  <c r="FA614" i="12"/>
  <c r="EZ614" i="12"/>
  <c r="EY614" i="12"/>
  <c r="EX614" i="12"/>
  <c r="EW614" i="12"/>
  <c r="EV614" i="12"/>
  <c r="EU614" i="12"/>
  <c r="ET614" i="12"/>
  <c r="ES614" i="12"/>
  <c r="ER614" i="12"/>
  <c r="EQ614" i="12"/>
  <c r="EP614" i="12"/>
  <c r="EO614" i="12"/>
  <c r="EN614" i="12"/>
  <c r="EM614" i="12"/>
  <c r="EL614" i="12"/>
  <c r="EK614" i="12"/>
  <c r="EJ614" i="12"/>
  <c r="EH614" i="12"/>
  <c r="DR614" i="12"/>
  <c r="DQ614" i="12"/>
  <c r="BX614" i="12"/>
  <c r="BG614" i="12"/>
  <c r="BF614" i="12"/>
  <c r="M614" i="12"/>
  <c r="GA613" i="12"/>
  <c r="FZ613" i="12"/>
  <c r="FY613" i="12"/>
  <c r="FX613" i="12"/>
  <c r="FW613" i="12"/>
  <c r="FV613" i="12"/>
  <c r="FU613" i="12"/>
  <c r="FT613" i="12"/>
  <c r="FS613" i="12"/>
  <c r="FR613" i="12"/>
  <c r="FQ613" i="12"/>
  <c r="FO613" i="12"/>
  <c r="FN613" i="12"/>
  <c r="FM613" i="12"/>
  <c r="FL613" i="12"/>
  <c r="FK613" i="12"/>
  <c r="FJ613" i="12"/>
  <c r="FI613" i="12"/>
  <c r="FH613" i="12"/>
  <c r="FG613" i="12"/>
  <c r="FF613" i="12"/>
  <c r="FE613" i="12"/>
  <c r="FD613" i="12"/>
  <c r="FC613" i="12"/>
  <c r="FB613" i="12"/>
  <c r="FA613" i="12"/>
  <c r="EZ613" i="12"/>
  <c r="EY613" i="12"/>
  <c r="EX613" i="12"/>
  <c r="EW613" i="12"/>
  <c r="EV613" i="12"/>
  <c r="EU613" i="12"/>
  <c r="ET613" i="12"/>
  <c r="ES613" i="12"/>
  <c r="ER613" i="12"/>
  <c r="EQ613" i="12"/>
  <c r="EP613" i="12"/>
  <c r="EO613" i="12"/>
  <c r="EN613" i="12"/>
  <c r="EM613" i="12"/>
  <c r="EL613" i="12"/>
  <c r="EK613" i="12"/>
  <c r="EJ613" i="12"/>
  <c r="EH613" i="12"/>
  <c r="DR613" i="12"/>
  <c r="DQ613" i="12"/>
  <c r="BX613" i="12"/>
  <c r="BG613" i="12"/>
  <c r="BF613" i="12"/>
  <c r="M613" i="12"/>
  <c r="GA612" i="12"/>
  <c r="FZ612" i="12"/>
  <c r="FY612" i="12"/>
  <c r="FX612" i="12"/>
  <c r="FW612" i="12"/>
  <c r="FV612" i="12"/>
  <c r="FU612" i="12"/>
  <c r="FT612" i="12"/>
  <c r="FS612" i="12"/>
  <c r="FR612" i="12"/>
  <c r="FQ612" i="12"/>
  <c r="FO612" i="12"/>
  <c r="FN612" i="12"/>
  <c r="FM612" i="12"/>
  <c r="FL612" i="12"/>
  <c r="FK612" i="12"/>
  <c r="FJ612" i="12"/>
  <c r="FI612" i="12"/>
  <c r="FH612" i="12"/>
  <c r="FG612" i="12"/>
  <c r="FF612" i="12"/>
  <c r="FE612" i="12"/>
  <c r="FD612" i="12"/>
  <c r="FC612" i="12"/>
  <c r="FB612" i="12"/>
  <c r="FA612" i="12"/>
  <c r="EZ612" i="12"/>
  <c r="EY612" i="12"/>
  <c r="EX612" i="12"/>
  <c r="EW612" i="12"/>
  <c r="EV612" i="12"/>
  <c r="EU612" i="12"/>
  <c r="ET612" i="12"/>
  <c r="ES612" i="12"/>
  <c r="ER612" i="12"/>
  <c r="EQ612" i="12"/>
  <c r="EP612" i="12"/>
  <c r="EO612" i="12"/>
  <c r="EN612" i="12"/>
  <c r="EM612" i="12"/>
  <c r="EL612" i="12"/>
  <c r="EK612" i="12"/>
  <c r="EJ612" i="12"/>
  <c r="EH612" i="12"/>
  <c r="DR612" i="12"/>
  <c r="DQ612" i="12"/>
  <c r="BX612" i="12"/>
  <c r="BG612" i="12"/>
  <c r="BF612" i="12"/>
  <c r="M612" i="12"/>
  <c r="GA611" i="12"/>
  <c r="FZ611" i="12"/>
  <c r="FY611" i="12"/>
  <c r="FX611" i="12"/>
  <c r="FW611" i="12"/>
  <c r="FV611" i="12"/>
  <c r="FU611" i="12"/>
  <c r="FT611" i="12"/>
  <c r="FS611" i="12"/>
  <c r="FR611" i="12"/>
  <c r="FQ611" i="12"/>
  <c r="FO611" i="12"/>
  <c r="FN611" i="12"/>
  <c r="FM611" i="12"/>
  <c r="FL611" i="12"/>
  <c r="FK611" i="12"/>
  <c r="FJ611" i="12"/>
  <c r="FI611" i="12"/>
  <c r="FH611" i="12"/>
  <c r="FG611" i="12"/>
  <c r="FF611" i="12"/>
  <c r="FE611" i="12"/>
  <c r="FD611" i="12"/>
  <c r="FC611" i="12"/>
  <c r="FB611" i="12"/>
  <c r="FA611" i="12"/>
  <c r="EZ611" i="12"/>
  <c r="EY611" i="12"/>
  <c r="EX611" i="12"/>
  <c r="EW611" i="12"/>
  <c r="EV611" i="12"/>
  <c r="EU611" i="12"/>
  <c r="ET611" i="12"/>
  <c r="ES611" i="12"/>
  <c r="ER611" i="12"/>
  <c r="EQ611" i="12"/>
  <c r="EP611" i="12"/>
  <c r="EO611" i="12"/>
  <c r="EN611" i="12"/>
  <c r="EM611" i="12"/>
  <c r="EL611" i="12"/>
  <c r="EK611" i="12"/>
  <c r="EJ611" i="12"/>
  <c r="EH611" i="12"/>
  <c r="DR611" i="12"/>
  <c r="DQ611" i="12"/>
  <c r="BX611" i="12"/>
  <c r="BG611" i="12"/>
  <c r="BF611" i="12"/>
  <c r="M611" i="12"/>
  <c r="GA610" i="12"/>
  <c r="FZ610" i="12"/>
  <c r="FY610" i="12"/>
  <c r="FX610" i="12"/>
  <c r="FW610" i="12"/>
  <c r="FV610" i="12"/>
  <c r="FU610" i="12"/>
  <c r="FT610" i="12"/>
  <c r="FS610" i="12"/>
  <c r="FR610" i="12"/>
  <c r="FQ610" i="12"/>
  <c r="FO610" i="12"/>
  <c r="FN610" i="12"/>
  <c r="FM610" i="12"/>
  <c r="FL610" i="12"/>
  <c r="FK610" i="12"/>
  <c r="FJ610" i="12"/>
  <c r="FI610" i="12"/>
  <c r="FH610" i="12"/>
  <c r="FG610" i="12"/>
  <c r="FF610" i="12"/>
  <c r="FE610" i="12"/>
  <c r="FD610" i="12"/>
  <c r="FC610" i="12"/>
  <c r="FB610" i="12"/>
  <c r="FA610" i="12"/>
  <c r="EZ610" i="12"/>
  <c r="EY610" i="12"/>
  <c r="EX610" i="12"/>
  <c r="EW610" i="12"/>
  <c r="EV610" i="12"/>
  <c r="EU610" i="12"/>
  <c r="ET610" i="12"/>
  <c r="ES610" i="12"/>
  <c r="ER610" i="12"/>
  <c r="EQ610" i="12"/>
  <c r="EP610" i="12"/>
  <c r="EO610" i="12"/>
  <c r="EN610" i="12"/>
  <c r="EM610" i="12"/>
  <c r="EL610" i="12"/>
  <c r="EK610" i="12"/>
  <c r="EJ610" i="12"/>
  <c r="EH610" i="12"/>
  <c r="DR610" i="12"/>
  <c r="DQ610" i="12"/>
  <c r="BX610" i="12"/>
  <c r="BG610" i="12"/>
  <c r="BF610" i="12"/>
  <c r="M610" i="12"/>
  <c r="GA609" i="12"/>
  <c r="FZ609" i="12"/>
  <c r="FY609" i="12"/>
  <c r="FX609" i="12"/>
  <c r="FW609" i="12"/>
  <c r="FV609" i="12"/>
  <c r="FU609" i="12"/>
  <c r="FT609" i="12"/>
  <c r="FS609" i="12"/>
  <c r="FR609" i="12"/>
  <c r="FQ609" i="12"/>
  <c r="FO609" i="12"/>
  <c r="FN609" i="12"/>
  <c r="FM609" i="12"/>
  <c r="FL609" i="12"/>
  <c r="FK609" i="12"/>
  <c r="FJ609" i="12"/>
  <c r="FI609" i="12"/>
  <c r="FH609" i="12"/>
  <c r="FG609" i="12"/>
  <c r="FF609" i="12"/>
  <c r="FE609" i="12"/>
  <c r="FD609" i="12"/>
  <c r="FC609" i="12"/>
  <c r="FB609" i="12"/>
  <c r="FA609" i="12"/>
  <c r="EZ609" i="12"/>
  <c r="EY609" i="12"/>
  <c r="EX609" i="12"/>
  <c r="EW609" i="12"/>
  <c r="EV609" i="12"/>
  <c r="EU609" i="12"/>
  <c r="ET609" i="12"/>
  <c r="ES609" i="12"/>
  <c r="ER609" i="12"/>
  <c r="EQ609" i="12"/>
  <c r="EP609" i="12"/>
  <c r="EO609" i="12"/>
  <c r="EN609" i="12"/>
  <c r="EM609" i="12"/>
  <c r="EL609" i="12"/>
  <c r="EK609" i="12"/>
  <c r="EJ609" i="12"/>
  <c r="EH609" i="12"/>
  <c r="DR609" i="12"/>
  <c r="DQ609" i="12"/>
  <c r="BX609" i="12"/>
  <c r="BG609" i="12"/>
  <c r="BF609" i="12"/>
  <c r="M609" i="12"/>
  <c r="GA608" i="12"/>
  <c r="FZ608" i="12"/>
  <c r="FY608" i="12"/>
  <c r="FX608" i="12"/>
  <c r="FW608" i="12"/>
  <c r="FV608" i="12"/>
  <c r="FU608" i="12"/>
  <c r="FT608" i="12"/>
  <c r="FS608" i="12"/>
  <c r="FR608" i="12"/>
  <c r="FQ608" i="12"/>
  <c r="FO608" i="12"/>
  <c r="FN608" i="12"/>
  <c r="FM608" i="12"/>
  <c r="FL608" i="12"/>
  <c r="FK608" i="12"/>
  <c r="FJ608" i="12"/>
  <c r="FI608" i="12"/>
  <c r="FH608" i="12"/>
  <c r="FG608" i="12"/>
  <c r="FF608" i="12"/>
  <c r="FE608" i="12"/>
  <c r="FD608" i="12"/>
  <c r="FC608" i="12"/>
  <c r="FB608" i="12"/>
  <c r="FA608" i="12"/>
  <c r="EZ608" i="12"/>
  <c r="EY608" i="12"/>
  <c r="EX608" i="12"/>
  <c r="EW608" i="12"/>
  <c r="EV608" i="12"/>
  <c r="EU608" i="12"/>
  <c r="ET608" i="12"/>
  <c r="ES608" i="12"/>
  <c r="ER608" i="12"/>
  <c r="EQ608" i="12"/>
  <c r="EP608" i="12"/>
  <c r="EO608" i="12"/>
  <c r="EN608" i="12"/>
  <c r="EM608" i="12"/>
  <c r="EL608" i="12"/>
  <c r="EK608" i="12"/>
  <c r="EJ608" i="12"/>
  <c r="EH608" i="12"/>
  <c r="EH607" i="12" s="1"/>
  <c r="DR608" i="12"/>
  <c r="DQ608" i="12"/>
  <c r="BX608" i="12"/>
  <c r="BG608" i="12"/>
  <c r="BF608" i="12"/>
  <c r="M608" i="12"/>
  <c r="DP607" i="12"/>
  <c r="DO607" i="12"/>
  <c r="DN607" i="12"/>
  <c r="DM607" i="12"/>
  <c r="DL607" i="12"/>
  <c r="DK607" i="12"/>
  <c r="DJ607" i="12"/>
  <c r="DI607" i="12"/>
  <c r="DH607" i="12"/>
  <c r="DG607" i="12"/>
  <c r="DF607" i="12"/>
  <c r="DE607" i="12"/>
  <c r="DD607" i="12"/>
  <c r="DC607" i="12"/>
  <c r="DB607" i="12"/>
  <c r="DA607" i="12"/>
  <c r="CZ607" i="12"/>
  <c r="CY607" i="12"/>
  <c r="CX607" i="12"/>
  <c r="CW607" i="12"/>
  <c r="CV607" i="12"/>
  <c r="CU607" i="12"/>
  <c r="CT607" i="12"/>
  <c r="CS607" i="12"/>
  <c r="CR607" i="12"/>
  <c r="CQ607" i="12"/>
  <c r="CP607" i="12"/>
  <c r="CO607" i="12"/>
  <c r="CN607" i="12"/>
  <c r="CM607" i="12"/>
  <c r="CL607" i="12"/>
  <c r="CK607" i="12"/>
  <c r="CJ607" i="12"/>
  <c r="CI607" i="12"/>
  <c r="CH607" i="12"/>
  <c r="CG607" i="12"/>
  <c r="CF607" i="12"/>
  <c r="CE607" i="12"/>
  <c r="CD607" i="12"/>
  <c r="CC607" i="12"/>
  <c r="CB607" i="12"/>
  <c r="CA607" i="12"/>
  <c r="BZ607" i="12"/>
  <c r="BY607" i="12"/>
  <c r="BW607" i="12"/>
  <c r="BE607" i="12"/>
  <c r="BD607" i="12"/>
  <c r="BC607" i="12"/>
  <c r="BB607" i="12"/>
  <c r="BA607" i="12"/>
  <c r="AZ607" i="12"/>
  <c r="AY607" i="12"/>
  <c r="AX607" i="12"/>
  <c r="AW607" i="12"/>
  <c r="AV607" i="12"/>
  <c r="AU607" i="12"/>
  <c r="AT607" i="12"/>
  <c r="AS607" i="12"/>
  <c r="AR607" i="12"/>
  <c r="AQ607" i="12"/>
  <c r="AP607" i="12"/>
  <c r="AO607" i="12"/>
  <c r="AN607" i="12"/>
  <c r="AM607" i="12"/>
  <c r="AL607" i="12"/>
  <c r="AK607" i="12"/>
  <c r="AJ607" i="12"/>
  <c r="AI607" i="12"/>
  <c r="AH607" i="12"/>
  <c r="AG607" i="12"/>
  <c r="AF607" i="12"/>
  <c r="AE607" i="12"/>
  <c r="AD607" i="12"/>
  <c r="AC607" i="12"/>
  <c r="AB607" i="12"/>
  <c r="AA607" i="12"/>
  <c r="Z607" i="12"/>
  <c r="Y607" i="12"/>
  <c r="X607" i="12"/>
  <c r="W607" i="12"/>
  <c r="V607" i="12"/>
  <c r="U607" i="12"/>
  <c r="T607" i="12"/>
  <c r="S607" i="12"/>
  <c r="R607" i="12"/>
  <c r="Q607" i="12"/>
  <c r="P607" i="12"/>
  <c r="O607" i="12"/>
  <c r="N607" i="12"/>
  <c r="L607" i="12"/>
  <c r="GA606" i="12"/>
  <c r="FZ606" i="12"/>
  <c r="FY606" i="12"/>
  <c r="FX606" i="12"/>
  <c r="FW606" i="12"/>
  <c r="FV606" i="12"/>
  <c r="FU606" i="12"/>
  <c r="FT606" i="12"/>
  <c r="FS606" i="12"/>
  <c r="FR606" i="12"/>
  <c r="FQ606" i="12"/>
  <c r="FO606" i="12"/>
  <c r="FN606" i="12"/>
  <c r="FM606" i="12"/>
  <c r="FL606" i="12"/>
  <c r="FK606" i="12"/>
  <c r="FJ606" i="12"/>
  <c r="FI606" i="12"/>
  <c r="FH606" i="12"/>
  <c r="FG606" i="12"/>
  <c r="FF606" i="12"/>
  <c r="FE606" i="12"/>
  <c r="FD606" i="12"/>
  <c r="FC606" i="12"/>
  <c r="FB606" i="12"/>
  <c r="FA606" i="12"/>
  <c r="EZ606" i="12"/>
  <c r="EY606" i="12"/>
  <c r="EX606" i="12"/>
  <c r="EW606" i="12"/>
  <c r="EV606" i="12"/>
  <c r="EU606" i="12"/>
  <c r="ET606" i="12"/>
  <c r="ES606" i="12"/>
  <c r="ER606" i="12"/>
  <c r="EQ606" i="12"/>
  <c r="EP606" i="12"/>
  <c r="EO606" i="12"/>
  <c r="EN606" i="12"/>
  <c r="EM606" i="12"/>
  <c r="EL606" i="12"/>
  <c r="EK606" i="12"/>
  <c r="EJ606" i="12"/>
  <c r="EH606" i="12"/>
  <c r="DR606" i="12"/>
  <c r="DQ606" i="12"/>
  <c r="BX606" i="12"/>
  <c r="BG606" i="12"/>
  <c r="BF606" i="12"/>
  <c r="M606" i="12"/>
  <c r="GA605" i="12"/>
  <c r="FZ605" i="12"/>
  <c r="FY605" i="12"/>
  <c r="FX605" i="12"/>
  <c r="FW605" i="12"/>
  <c r="FV605" i="12"/>
  <c r="FU605" i="12"/>
  <c r="FT605" i="12"/>
  <c r="FS605" i="12"/>
  <c r="FR605" i="12"/>
  <c r="FQ605" i="12"/>
  <c r="FO605" i="12"/>
  <c r="FN605" i="12"/>
  <c r="FM605" i="12"/>
  <c r="FL605" i="12"/>
  <c r="FK605" i="12"/>
  <c r="FJ605" i="12"/>
  <c r="FI605" i="12"/>
  <c r="FH605" i="12"/>
  <c r="FG605" i="12"/>
  <c r="FF605" i="12"/>
  <c r="FE605" i="12"/>
  <c r="FD605" i="12"/>
  <c r="FC605" i="12"/>
  <c r="FB605" i="12"/>
  <c r="FA605" i="12"/>
  <c r="EZ605" i="12"/>
  <c r="EY605" i="12"/>
  <c r="EX605" i="12"/>
  <c r="EW605" i="12"/>
  <c r="EV605" i="12"/>
  <c r="EU605" i="12"/>
  <c r="ET605" i="12"/>
  <c r="ES605" i="12"/>
  <c r="ER605" i="12"/>
  <c r="EQ605" i="12"/>
  <c r="EP605" i="12"/>
  <c r="EO605" i="12"/>
  <c r="EN605" i="12"/>
  <c r="EM605" i="12"/>
  <c r="EL605" i="12"/>
  <c r="EK605" i="12"/>
  <c r="EJ605" i="12"/>
  <c r="EH605" i="12"/>
  <c r="DR605" i="12"/>
  <c r="DQ605" i="12"/>
  <c r="BX605" i="12"/>
  <c r="BG605" i="12"/>
  <c r="BF605" i="12"/>
  <c r="M605" i="12"/>
  <c r="GA604" i="12"/>
  <c r="FZ604" i="12"/>
  <c r="FY604" i="12"/>
  <c r="FX604" i="12"/>
  <c r="FW604" i="12"/>
  <c r="FV604" i="12"/>
  <c r="FU604" i="12"/>
  <c r="FT604" i="12"/>
  <c r="FS604" i="12"/>
  <c r="FR604" i="12"/>
  <c r="FQ604" i="12"/>
  <c r="FO604" i="12"/>
  <c r="FN604" i="12"/>
  <c r="FM604" i="12"/>
  <c r="FL604" i="12"/>
  <c r="FK604" i="12"/>
  <c r="FJ604" i="12"/>
  <c r="FI604" i="12"/>
  <c r="FH604" i="12"/>
  <c r="FG604" i="12"/>
  <c r="FF604" i="12"/>
  <c r="FE604" i="12"/>
  <c r="FD604" i="12"/>
  <c r="FC604" i="12"/>
  <c r="FB604" i="12"/>
  <c r="FA604" i="12"/>
  <c r="EZ604" i="12"/>
  <c r="EY604" i="12"/>
  <c r="EX604" i="12"/>
  <c r="EW604" i="12"/>
  <c r="EV604" i="12"/>
  <c r="EU604" i="12"/>
  <c r="ET604" i="12"/>
  <c r="ES604" i="12"/>
  <c r="ER604" i="12"/>
  <c r="EQ604" i="12"/>
  <c r="EP604" i="12"/>
  <c r="EO604" i="12"/>
  <c r="EN604" i="12"/>
  <c r="EM604" i="12"/>
  <c r="EL604" i="12"/>
  <c r="EK604" i="12"/>
  <c r="EJ604" i="12"/>
  <c r="EH604" i="12"/>
  <c r="DR604" i="12"/>
  <c r="DQ604" i="12"/>
  <c r="BX604" i="12"/>
  <c r="BG604" i="12"/>
  <c r="BF604" i="12"/>
  <c r="M604" i="12"/>
  <c r="GA603" i="12"/>
  <c r="FZ603" i="12"/>
  <c r="FY603" i="12"/>
  <c r="FX603" i="12"/>
  <c r="FW603" i="12"/>
  <c r="FV603" i="12"/>
  <c r="FU603" i="12"/>
  <c r="FT603" i="12"/>
  <c r="FS603" i="12"/>
  <c r="FR603" i="12"/>
  <c r="FQ603" i="12"/>
  <c r="FO603" i="12"/>
  <c r="FN603" i="12"/>
  <c r="FM603" i="12"/>
  <c r="FL603" i="12"/>
  <c r="FK603" i="12"/>
  <c r="FJ603" i="12"/>
  <c r="FI603" i="12"/>
  <c r="FH603" i="12"/>
  <c r="FG603" i="12"/>
  <c r="FF603" i="12"/>
  <c r="FE603" i="12"/>
  <c r="FD603" i="12"/>
  <c r="FC603" i="12"/>
  <c r="FB603" i="12"/>
  <c r="FA603" i="12"/>
  <c r="EZ603" i="12"/>
  <c r="EY603" i="12"/>
  <c r="EX603" i="12"/>
  <c r="EW603" i="12"/>
  <c r="EV603" i="12"/>
  <c r="EU603" i="12"/>
  <c r="ET603" i="12"/>
  <c r="ES603" i="12"/>
  <c r="ER603" i="12"/>
  <c r="EQ603" i="12"/>
  <c r="EP603" i="12"/>
  <c r="EO603" i="12"/>
  <c r="EN603" i="12"/>
  <c r="EM603" i="12"/>
  <c r="EL603" i="12"/>
  <c r="EK603" i="12"/>
  <c r="EJ603" i="12"/>
  <c r="EH603" i="12"/>
  <c r="DR603" i="12"/>
  <c r="DQ603" i="12"/>
  <c r="BX603" i="12"/>
  <c r="BG603" i="12"/>
  <c r="BF603" i="12"/>
  <c r="M603" i="12"/>
  <c r="GA602" i="12"/>
  <c r="FZ602" i="12"/>
  <c r="FY602" i="12"/>
  <c r="FX602" i="12"/>
  <c r="FW602" i="12"/>
  <c r="FV602" i="12"/>
  <c r="FU602" i="12"/>
  <c r="FT602" i="12"/>
  <c r="FS602" i="12"/>
  <c r="FR602" i="12"/>
  <c r="FQ602" i="12"/>
  <c r="FO602" i="12"/>
  <c r="FN602" i="12"/>
  <c r="FM602" i="12"/>
  <c r="FL602" i="12"/>
  <c r="FK602" i="12"/>
  <c r="FJ602" i="12"/>
  <c r="FI602" i="12"/>
  <c r="FH602" i="12"/>
  <c r="FG602" i="12"/>
  <c r="FF602" i="12"/>
  <c r="FE602" i="12"/>
  <c r="FD602" i="12"/>
  <c r="FC602" i="12"/>
  <c r="FB602" i="12"/>
  <c r="FA602" i="12"/>
  <c r="EZ602" i="12"/>
  <c r="EY602" i="12"/>
  <c r="EX602" i="12"/>
  <c r="EW602" i="12"/>
  <c r="EV602" i="12"/>
  <c r="EU602" i="12"/>
  <c r="ET602" i="12"/>
  <c r="ES602" i="12"/>
  <c r="ER602" i="12"/>
  <c r="EQ602" i="12"/>
  <c r="EP602" i="12"/>
  <c r="EO602" i="12"/>
  <c r="EN602" i="12"/>
  <c r="EM602" i="12"/>
  <c r="EL602" i="12"/>
  <c r="EK602" i="12"/>
  <c r="EJ602" i="12"/>
  <c r="EH602" i="12"/>
  <c r="DR602" i="12"/>
  <c r="DQ602" i="12"/>
  <c r="BX602" i="12"/>
  <c r="BG602" i="12"/>
  <c r="BF602" i="12"/>
  <c r="M602" i="12"/>
  <c r="GA601" i="12"/>
  <c r="FZ601" i="12"/>
  <c r="FY601" i="12"/>
  <c r="FX601" i="12"/>
  <c r="FW601" i="12"/>
  <c r="FV601" i="12"/>
  <c r="FU601" i="12"/>
  <c r="FT601" i="12"/>
  <c r="FS601" i="12"/>
  <c r="FR601" i="12"/>
  <c r="FQ601" i="12"/>
  <c r="FO601" i="12"/>
  <c r="FN601" i="12"/>
  <c r="FM601" i="12"/>
  <c r="FL601" i="12"/>
  <c r="FK601" i="12"/>
  <c r="FJ601" i="12"/>
  <c r="FI601" i="12"/>
  <c r="FH601" i="12"/>
  <c r="FG601" i="12"/>
  <c r="FF601" i="12"/>
  <c r="FE601" i="12"/>
  <c r="FD601" i="12"/>
  <c r="FC601" i="12"/>
  <c r="FB601" i="12"/>
  <c r="FA601" i="12"/>
  <c r="EZ601" i="12"/>
  <c r="EY601" i="12"/>
  <c r="EX601" i="12"/>
  <c r="EW601" i="12"/>
  <c r="EV601" i="12"/>
  <c r="EU601" i="12"/>
  <c r="ET601" i="12"/>
  <c r="ES601" i="12"/>
  <c r="ER601" i="12"/>
  <c r="EQ601" i="12"/>
  <c r="EP601" i="12"/>
  <c r="EO601" i="12"/>
  <c r="EN601" i="12"/>
  <c r="EM601" i="12"/>
  <c r="EL601" i="12"/>
  <c r="EK601" i="12"/>
  <c r="EJ601" i="12"/>
  <c r="EH601" i="12"/>
  <c r="DR601" i="12"/>
  <c r="DQ601" i="12"/>
  <c r="BX601" i="12"/>
  <c r="BG601" i="12"/>
  <c r="BF601" i="12"/>
  <c r="M601" i="12"/>
  <c r="GA600" i="12"/>
  <c r="FZ600" i="12"/>
  <c r="FY600" i="12"/>
  <c r="FX600" i="12"/>
  <c r="FW600" i="12"/>
  <c r="FV600" i="12"/>
  <c r="FU600" i="12"/>
  <c r="FT600" i="12"/>
  <c r="FS600" i="12"/>
  <c r="FR600" i="12"/>
  <c r="FQ600" i="12"/>
  <c r="FO600" i="12"/>
  <c r="FN600" i="12"/>
  <c r="FM600" i="12"/>
  <c r="FL600" i="12"/>
  <c r="FK600" i="12"/>
  <c r="FJ600" i="12"/>
  <c r="FI600" i="12"/>
  <c r="FH600" i="12"/>
  <c r="FG600" i="12"/>
  <c r="FF600" i="12"/>
  <c r="FE600" i="12"/>
  <c r="FD600" i="12"/>
  <c r="FC600" i="12"/>
  <c r="FB600" i="12"/>
  <c r="FA600" i="12"/>
  <c r="EZ600" i="12"/>
  <c r="EY600" i="12"/>
  <c r="EX600" i="12"/>
  <c r="EW600" i="12"/>
  <c r="EV600" i="12"/>
  <c r="EU600" i="12"/>
  <c r="ET600" i="12"/>
  <c r="ES600" i="12"/>
  <c r="ER600" i="12"/>
  <c r="EQ600" i="12"/>
  <c r="EP600" i="12"/>
  <c r="EO600" i="12"/>
  <c r="EN600" i="12"/>
  <c r="EM600" i="12"/>
  <c r="EL600" i="12"/>
  <c r="EK600" i="12"/>
  <c r="EJ600" i="12"/>
  <c r="EH600" i="12"/>
  <c r="DR600" i="12"/>
  <c r="DQ600" i="12"/>
  <c r="BX600" i="12"/>
  <c r="BG600" i="12"/>
  <c r="BF600" i="12"/>
  <c r="M600" i="12"/>
  <c r="GA599" i="12"/>
  <c r="FZ599" i="12"/>
  <c r="FY599" i="12"/>
  <c r="FX599" i="12"/>
  <c r="FW599" i="12"/>
  <c r="FV599" i="12"/>
  <c r="FU599" i="12"/>
  <c r="FT599" i="12"/>
  <c r="FS599" i="12"/>
  <c r="FR599" i="12"/>
  <c r="FQ599" i="12"/>
  <c r="FO599" i="12"/>
  <c r="FN599" i="12"/>
  <c r="FM599" i="12"/>
  <c r="FL599" i="12"/>
  <c r="FK599" i="12"/>
  <c r="FJ599" i="12"/>
  <c r="FI599" i="12"/>
  <c r="FH599" i="12"/>
  <c r="FG599" i="12"/>
  <c r="FF599" i="12"/>
  <c r="FE599" i="12"/>
  <c r="FD599" i="12"/>
  <c r="FC599" i="12"/>
  <c r="FB599" i="12"/>
  <c r="FA599" i="12"/>
  <c r="EZ599" i="12"/>
  <c r="EY599" i="12"/>
  <c r="EX599" i="12"/>
  <c r="EW599" i="12"/>
  <c r="EV599" i="12"/>
  <c r="EU599" i="12"/>
  <c r="ET599" i="12"/>
  <c r="ES599" i="12"/>
  <c r="ER599" i="12"/>
  <c r="EQ599" i="12"/>
  <c r="EP599" i="12"/>
  <c r="EO599" i="12"/>
  <c r="EN599" i="12"/>
  <c r="EM599" i="12"/>
  <c r="EL599" i="12"/>
  <c r="EK599" i="12"/>
  <c r="EJ599" i="12"/>
  <c r="EH599" i="12"/>
  <c r="DR599" i="12"/>
  <c r="DQ599" i="12"/>
  <c r="BX599" i="12"/>
  <c r="BG599" i="12"/>
  <c r="BF599" i="12"/>
  <c r="M599" i="12"/>
  <c r="GA598" i="12"/>
  <c r="FZ598" i="12"/>
  <c r="FY598" i="12"/>
  <c r="FX598" i="12"/>
  <c r="FW598" i="12"/>
  <c r="FV598" i="12"/>
  <c r="FU598" i="12"/>
  <c r="FT598" i="12"/>
  <c r="FS598" i="12"/>
  <c r="FR598" i="12"/>
  <c r="FQ598" i="12"/>
  <c r="FO598" i="12"/>
  <c r="FN598" i="12"/>
  <c r="FM598" i="12"/>
  <c r="FL598" i="12"/>
  <c r="FK598" i="12"/>
  <c r="FJ598" i="12"/>
  <c r="FI598" i="12"/>
  <c r="FH598" i="12"/>
  <c r="FG598" i="12"/>
  <c r="FF598" i="12"/>
  <c r="FE598" i="12"/>
  <c r="FD598" i="12"/>
  <c r="FC598" i="12"/>
  <c r="FB598" i="12"/>
  <c r="FA598" i="12"/>
  <c r="EZ598" i="12"/>
  <c r="EY598" i="12"/>
  <c r="EX598" i="12"/>
  <c r="EW598" i="12"/>
  <c r="EV598" i="12"/>
  <c r="EU598" i="12"/>
  <c r="ET598" i="12"/>
  <c r="ES598" i="12"/>
  <c r="ER598" i="12"/>
  <c r="EQ598" i="12"/>
  <c r="EP598" i="12"/>
  <c r="EO598" i="12"/>
  <c r="EN598" i="12"/>
  <c r="EM598" i="12"/>
  <c r="EL598" i="12"/>
  <c r="EK598" i="12"/>
  <c r="EJ598" i="12"/>
  <c r="EH598" i="12"/>
  <c r="DR598" i="12"/>
  <c r="DQ598" i="12"/>
  <c r="BX598" i="12"/>
  <c r="BG598" i="12"/>
  <c r="BF598" i="12"/>
  <c r="M598" i="12"/>
  <c r="GA597" i="12"/>
  <c r="FZ597" i="12"/>
  <c r="FY597" i="12"/>
  <c r="FX597" i="12"/>
  <c r="FW597" i="12"/>
  <c r="FV597" i="12"/>
  <c r="FU597" i="12"/>
  <c r="FT597" i="12"/>
  <c r="FS597" i="12"/>
  <c r="FR597" i="12"/>
  <c r="FQ597" i="12"/>
  <c r="FO597" i="12"/>
  <c r="FN597" i="12"/>
  <c r="FM597" i="12"/>
  <c r="FL597" i="12"/>
  <c r="FK597" i="12"/>
  <c r="FJ597" i="12"/>
  <c r="FI597" i="12"/>
  <c r="FH597" i="12"/>
  <c r="FG597" i="12"/>
  <c r="FF597" i="12"/>
  <c r="FE597" i="12"/>
  <c r="FD597" i="12"/>
  <c r="FC597" i="12"/>
  <c r="FB597" i="12"/>
  <c r="FA597" i="12"/>
  <c r="EZ597" i="12"/>
  <c r="EY597" i="12"/>
  <c r="EX597" i="12"/>
  <c r="EW597" i="12"/>
  <c r="EV597" i="12"/>
  <c r="EU597" i="12"/>
  <c r="ET597" i="12"/>
  <c r="ES597" i="12"/>
  <c r="ER597" i="12"/>
  <c r="EQ597" i="12"/>
  <c r="EP597" i="12"/>
  <c r="EO597" i="12"/>
  <c r="EN597" i="12"/>
  <c r="EM597" i="12"/>
  <c r="EL597" i="12"/>
  <c r="EK597" i="12"/>
  <c r="EJ597" i="12"/>
  <c r="EH597" i="12"/>
  <c r="DR597" i="12"/>
  <c r="DQ597" i="12"/>
  <c r="BX597" i="12"/>
  <c r="BG597" i="12"/>
  <c r="BF597" i="12"/>
  <c r="M597" i="12"/>
  <c r="GA596" i="12"/>
  <c r="FZ596" i="12"/>
  <c r="FY596" i="12"/>
  <c r="FX596" i="12"/>
  <c r="FW596" i="12"/>
  <c r="FV596" i="12"/>
  <c r="FU596" i="12"/>
  <c r="FT596" i="12"/>
  <c r="FS596" i="12"/>
  <c r="FR596" i="12"/>
  <c r="FQ596" i="12"/>
  <c r="FO596" i="12"/>
  <c r="FN596" i="12"/>
  <c r="FM596" i="12"/>
  <c r="FL596" i="12"/>
  <c r="FK596" i="12"/>
  <c r="FJ596" i="12"/>
  <c r="FI596" i="12"/>
  <c r="FH596" i="12"/>
  <c r="FG596" i="12"/>
  <c r="FF596" i="12"/>
  <c r="FE596" i="12"/>
  <c r="FD596" i="12"/>
  <c r="FC596" i="12"/>
  <c r="FB596" i="12"/>
  <c r="FA596" i="12"/>
  <c r="EZ596" i="12"/>
  <c r="EY596" i="12"/>
  <c r="EX596" i="12"/>
  <c r="EW596" i="12"/>
  <c r="EV596" i="12"/>
  <c r="EU596" i="12"/>
  <c r="ET596" i="12"/>
  <c r="ES596" i="12"/>
  <c r="ER596" i="12"/>
  <c r="EQ596" i="12"/>
  <c r="EP596" i="12"/>
  <c r="EO596" i="12"/>
  <c r="EN596" i="12"/>
  <c r="EM596" i="12"/>
  <c r="EL596" i="12"/>
  <c r="EK596" i="12"/>
  <c r="EJ596" i="12"/>
  <c r="EH596" i="12"/>
  <c r="DR596" i="12"/>
  <c r="DQ596" i="12"/>
  <c r="BX596" i="12"/>
  <c r="BG596" i="12"/>
  <c r="BF596" i="12"/>
  <c r="M596" i="12"/>
  <c r="GA595" i="12"/>
  <c r="FZ595" i="12"/>
  <c r="FY595" i="12"/>
  <c r="FX595" i="12"/>
  <c r="FW595" i="12"/>
  <c r="FV595" i="12"/>
  <c r="FU595" i="12"/>
  <c r="FT595" i="12"/>
  <c r="FS595" i="12"/>
  <c r="FR595" i="12"/>
  <c r="FQ595" i="12"/>
  <c r="FO595" i="12"/>
  <c r="FN595" i="12"/>
  <c r="FM595" i="12"/>
  <c r="FL595" i="12"/>
  <c r="FK595" i="12"/>
  <c r="FJ595" i="12"/>
  <c r="FI595" i="12"/>
  <c r="FH595" i="12"/>
  <c r="FG595" i="12"/>
  <c r="FF595" i="12"/>
  <c r="FE595" i="12"/>
  <c r="FD595" i="12"/>
  <c r="FC595" i="12"/>
  <c r="FB595" i="12"/>
  <c r="FA595" i="12"/>
  <c r="FA593" i="12" s="1"/>
  <c r="EZ595" i="12"/>
  <c r="EY595" i="12"/>
  <c r="EX595" i="12"/>
  <c r="EW595" i="12"/>
  <c r="EV595" i="12"/>
  <c r="EU595" i="12"/>
  <c r="ET595" i="12"/>
  <c r="ES595" i="12"/>
  <c r="ER595" i="12"/>
  <c r="EQ595" i="12"/>
  <c r="EP595" i="12"/>
  <c r="EO595" i="12"/>
  <c r="EN595" i="12"/>
  <c r="EM595" i="12"/>
  <c r="EL595" i="12"/>
  <c r="EK595" i="12"/>
  <c r="EJ595" i="12"/>
  <c r="EH595" i="12"/>
  <c r="DR595" i="12"/>
  <c r="DQ595" i="12"/>
  <c r="BX595" i="12"/>
  <c r="BG595" i="12"/>
  <c r="BF595" i="12"/>
  <c r="M595" i="12"/>
  <c r="GA594" i="12"/>
  <c r="FZ594" i="12"/>
  <c r="FY594" i="12"/>
  <c r="FX594" i="12"/>
  <c r="FW594" i="12"/>
  <c r="FV594" i="12"/>
  <c r="FU594" i="12"/>
  <c r="FT594" i="12"/>
  <c r="FS594" i="12"/>
  <c r="FR594" i="12"/>
  <c r="FQ594" i="12"/>
  <c r="FO594" i="12"/>
  <c r="FN594" i="12"/>
  <c r="FM594" i="12"/>
  <c r="FL594" i="12"/>
  <c r="FK594" i="12"/>
  <c r="FJ594" i="12"/>
  <c r="FI594" i="12"/>
  <c r="FH594" i="12"/>
  <c r="FG594" i="12"/>
  <c r="FF594" i="12"/>
  <c r="FE594" i="12"/>
  <c r="FD594" i="12"/>
  <c r="FC594" i="12"/>
  <c r="FB594" i="12"/>
  <c r="FA594" i="12"/>
  <c r="EZ594" i="12"/>
  <c r="EY594" i="12"/>
  <c r="EX594" i="12"/>
  <c r="EW594" i="12"/>
  <c r="EV594" i="12"/>
  <c r="EU594" i="12"/>
  <c r="ET594" i="12"/>
  <c r="ES594" i="12"/>
  <c r="ER594" i="12"/>
  <c r="EQ594" i="12"/>
  <c r="EP594" i="12"/>
  <c r="EO594" i="12"/>
  <c r="EN594" i="12"/>
  <c r="EM594" i="12"/>
  <c r="EL594" i="12"/>
  <c r="EK594" i="12"/>
  <c r="EJ594" i="12"/>
  <c r="EH594" i="12"/>
  <c r="DR594" i="12"/>
  <c r="DQ594" i="12"/>
  <c r="BX594" i="12"/>
  <c r="BG594" i="12"/>
  <c r="BF594" i="12"/>
  <c r="M594" i="12"/>
  <c r="DP593" i="12"/>
  <c r="DO593" i="12"/>
  <c r="DN593" i="12"/>
  <c r="DM593" i="12"/>
  <c r="DL593" i="12"/>
  <c r="DK593" i="12"/>
  <c r="DJ593" i="12"/>
  <c r="DI593" i="12"/>
  <c r="DH593" i="12"/>
  <c r="DG593" i="12"/>
  <c r="DF593" i="12"/>
  <c r="DE593" i="12"/>
  <c r="DD593" i="12"/>
  <c r="DC593" i="12"/>
  <c r="DB593" i="12"/>
  <c r="DA593" i="12"/>
  <c r="CZ593" i="12"/>
  <c r="CY593" i="12"/>
  <c r="CX593" i="12"/>
  <c r="CW593" i="12"/>
  <c r="CV593" i="12"/>
  <c r="CU593" i="12"/>
  <c r="CT593" i="12"/>
  <c r="CS593" i="12"/>
  <c r="CR593" i="12"/>
  <c r="CQ593" i="12"/>
  <c r="CP593" i="12"/>
  <c r="CO593" i="12"/>
  <c r="CN593" i="12"/>
  <c r="CM593" i="12"/>
  <c r="CL593" i="12"/>
  <c r="CK593" i="12"/>
  <c r="CJ593" i="12"/>
  <c r="CI593" i="12"/>
  <c r="CH593" i="12"/>
  <c r="CG593" i="12"/>
  <c r="CF593" i="12"/>
  <c r="CE593" i="12"/>
  <c r="CD593" i="12"/>
  <c r="CC593" i="12"/>
  <c r="CB593" i="12"/>
  <c r="CA593" i="12"/>
  <c r="BZ593" i="12"/>
  <c r="BY593" i="12"/>
  <c r="BW593" i="12"/>
  <c r="BE593" i="12"/>
  <c r="BD593" i="12"/>
  <c r="BC593" i="12"/>
  <c r="BB593" i="12"/>
  <c r="BA593" i="12"/>
  <c r="AZ593" i="12"/>
  <c r="AY593" i="12"/>
  <c r="AX593" i="12"/>
  <c r="AW593" i="12"/>
  <c r="AV593" i="12"/>
  <c r="AU593" i="12"/>
  <c r="AT593" i="12"/>
  <c r="AS593" i="12"/>
  <c r="AR593" i="12"/>
  <c r="AQ593" i="12"/>
  <c r="AP593" i="12"/>
  <c r="AO593" i="12"/>
  <c r="AN593" i="12"/>
  <c r="AM593" i="12"/>
  <c r="AL593" i="12"/>
  <c r="AK593" i="12"/>
  <c r="AJ593" i="12"/>
  <c r="AI593" i="12"/>
  <c r="AH593" i="12"/>
  <c r="AG593" i="12"/>
  <c r="AF593" i="12"/>
  <c r="AE593" i="12"/>
  <c r="AD593" i="12"/>
  <c r="AC593" i="12"/>
  <c r="AB593" i="12"/>
  <c r="AA593" i="12"/>
  <c r="Z593" i="12"/>
  <c r="Y593" i="12"/>
  <c r="X593" i="12"/>
  <c r="W593" i="12"/>
  <c r="V593" i="12"/>
  <c r="U593" i="12"/>
  <c r="T593" i="12"/>
  <c r="S593" i="12"/>
  <c r="R593" i="12"/>
  <c r="Q593" i="12"/>
  <c r="P593" i="12"/>
  <c r="O593" i="12"/>
  <c r="N593" i="12"/>
  <c r="L593" i="12"/>
  <c r="GA592" i="12"/>
  <c r="FZ592" i="12"/>
  <c r="FY592" i="12"/>
  <c r="FX592" i="12"/>
  <c r="FW592" i="12"/>
  <c r="FV592" i="12"/>
  <c r="FU592" i="12"/>
  <c r="FT592" i="12"/>
  <c r="FS592" i="12"/>
  <c r="FR592" i="12"/>
  <c r="FQ592" i="12"/>
  <c r="FO592" i="12"/>
  <c r="FN592" i="12"/>
  <c r="FM592" i="12"/>
  <c r="FL592" i="12"/>
  <c r="FK592" i="12"/>
  <c r="FJ592" i="12"/>
  <c r="FI592" i="12"/>
  <c r="FH592" i="12"/>
  <c r="FG592" i="12"/>
  <c r="FF592" i="12"/>
  <c r="FE592" i="12"/>
  <c r="FD592" i="12"/>
  <c r="FC592" i="12"/>
  <c r="FB592" i="12"/>
  <c r="FA592" i="12"/>
  <c r="EZ592" i="12"/>
  <c r="EY592" i="12"/>
  <c r="EX592" i="12"/>
  <c r="EW592" i="12"/>
  <c r="EV592" i="12"/>
  <c r="EU592" i="12"/>
  <c r="ET592" i="12"/>
  <c r="ES592" i="12"/>
  <c r="ER592" i="12"/>
  <c r="EQ592" i="12"/>
  <c r="EP592" i="12"/>
  <c r="EO592" i="12"/>
  <c r="EN592" i="12"/>
  <c r="EM592" i="12"/>
  <c r="EL592" i="12"/>
  <c r="EK592" i="12"/>
  <c r="EJ592" i="12"/>
  <c r="EH592" i="12"/>
  <c r="DR592" i="12"/>
  <c r="DQ592" i="12"/>
  <c r="BX592" i="12"/>
  <c r="BG592" i="12"/>
  <c r="BF592" i="12"/>
  <c r="M592" i="12"/>
  <c r="GA591" i="12"/>
  <c r="FZ591" i="12"/>
  <c r="FY591" i="12"/>
  <c r="FX591" i="12"/>
  <c r="FW591" i="12"/>
  <c r="FV591" i="12"/>
  <c r="FU591" i="12"/>
  <c r="FT591" i="12"/>
  <c r="FS591" i="12"/>
  <c r="FR591" i="12"/>
  <c r="FQ591" i="12"/>
  <c r="FO591" i="12"/>
  <c r="FN591" i="12"/>
  <c r="FM591" i="12"/>
  <c r="FL591" i="12"/>
  <c r="FK591" i="12"/>
  <c r="FJ591" i="12"/>
  <c r="FI591" i="12"/>
  <c r="FH591" i="12"/>
  <c r="FG591" i="12"/>
  <c r="FF591" i="12"/>
  <c r="FE591" i="12"/>
  <c r="FD591" i="12"/>
  <c r="FC591" i="12"/>
  <c r="FB591" i="12"/>
  <c r="FA591" i="12"/>
  <c r="EZ591" i="12"/>
  <c r="EY591" i="12"/>
  <c r="EX591" i="12"/>
  <c r="EW591" i="12"/>
  <c r="EV591" i="12"/>
  <c r="EU591" i="12"/>
  <c r="ET591" i="12"/>
  <c r="ES591" i="12"/>
  <c r="ER591" i="12"/>
  <c r="EQ591" i="12"/>
  <c r="EP591" i="12"/>
  <c r="EO591" i="12"/>
  <c r="EN591" i="12"/>
  <c r="EM591" i="12"/>
  <c r="EL591" i="12"/>
  <c r="EK591" i="12"/>
  <c r="EJ591" i="12"/>
  <c r="EH591" i="12"/>
  <c r="DR591" i="12"/>
  <c r="DQ591" i="12"/>
  <c r="BX591" i="12"/>
  <c r="BG591" i="12"/>
  <c r="BF591" i="12"/>
  <c r="M591" i="12"/>
  <c r="GA590" i="12"/>
  <c r="FZ590" i="12"/>
  <c r="FY590" i="12"/>
  <c r="FX590" i="12"/>
  <c r="FW590" i="12"/>
  <c r="FV590" i="12"/>
  <c r="FU590" i="12"/>
  <c r="FT590" i="12"/>
  <c r="FS590" i="12"/>
  <c r="FR590" i="12"/>
  <c r="FQ590" i="12"/>
  <c r="FO590" i="12"/>
  <c r="FN590" i="12"/>
  <c r="FM590" i="12"/>
  <c r="FL590" i="12"/>
  <c r="FK590" i="12"/>
  <c r="FJ590" i="12"/>
  <c r="FI590" i="12"/>
  <c r="FH590" i="12"/>
  <c r="FG590" i="12"/>
  <c r="FF590" i="12"/>
  <c r="FE590" i="12"/>
  <c r="FD590" i="12"/>
  <c r="FC590" i="12"/>
  <c r="FB590" i="12"/>
  <c r="FA590" i="12"/>
  <c r="EZ590" i="12"/>
  <c r="EY590" i="12"/>
  <c r="EX590" i="12"/>
  <c r="EW590" i="12"/>
  <c r="EV590" i="12"/>
  <c r="EU590" i="12"/>
  <c r="ET590" i="12"/>
  <c r="ES590" i="12"/>
  <c r="ER590" i="12"/>
  <c r="EQ590" i="12"/>
  <c r="EP590" i="12"/>
  <c r="EO590" i="12"/>
  <c r="EN590" i="12"/>
  <c r="EM590" i="12"/>
  <c r="EL590" i="12"/>
  <c r="EK590" i="12"/>
  <c r="EJ590" i="12"/>
  <c r="EH590" i="12"/>
  <c r="DR590" i="12"/>
  <c r="DQ590" i="12"/>
  <c r="BX590" i="12"/>
  <c r="BG590" i="12"/>
  <c r="BF590" i="12"/>
  <c r="M590" i="12"/>
  <c r="GA589" i="12"/>
  <c r="FZ589" i="12"/>
  <c r="FY589" i="12"/>
  <c r="FX589" i="12"/>
  <c r="FW589" i="12"/>
  <c r="FV589" i="12"/>
  <c r="FU589" i="12"/>
  <c r="FT589" i="12"/>
  <c r="FS589" i="12"/>
  <c r="FR589" i="12"/>
  <c r="FQ589" i="12"/>
  <c r="FO589" i="12"/>
  <c r="FN589" i="12"/>
  <c r="FM589" i="12"/>
  <c r="FL589" i="12"/>
  <c r="FK589" i="12"/>
  <c r="FJ589" i="12"/>
  <c r="FI589" i="12"/>
  <c r="FH589" i="12"/>
  <c r="FG589" i="12"/>
  <c r="FF589" i="12"/>
  <c r="FE589" i="12"/>
  <c r="FD589" i="12"/>
  <c r="FC589" i="12"/>
  <c r="FB589" i="12"/>
  <c r="FA589" i="12"/>
  <c r="EZ589" i="12"/>
  <c r="EY589" i="12"/>
  <c r="EX589" i="12"/>
  <c r="EW589" i="12"/>
  <c r="EV589" i="12"/>
  <c r="EU589" i="12"/>
  <c r="ET589" i="12"/>
  <c r="ES589" i="12"/>
  <c r="ER589" i="12"/>
  <c r="EQ589" i="12"/>
  <c r="EP589" i="12"/>
  <c r="EO589" i="12"/>
  <c r="EN589" i="12"/>
  <c r="EM589" i="12"/>
  <c r="EL589" i="12"/>
  <c r="EK589" i="12"/>
  <c r="EJ589" i="12"/>
  <c r="EH589" i="12"/>
  <c r="DR589" i="12"/>
  <c r="DQ589" i="12"/>
  <c r="BX589" i="12"/>
  <c r="BG589" i="12"/>
  <c r="BF589" i="12"/>
  <c r="M589" i="12"/>
  <c r="GA588" i="12"/>
  <c r="FZ588" i="12"/>
  <c r="FY588" i="12"/>
  <c r="FX588" i="12"/>
  <c r="FW588" i="12"/>
  <c r="FV588" i="12"/>
  <c r="FU588" i="12"/>
  <c r="FT588" i="12"/>
  <c r="FS588" i="12"/>
  <c r="FR588" i="12"/>
  <c r="FQ588" i="12"/>
  <c r="FO588" i="12"/>
  <c r="FN588" i="12"/>
  <c r="FM588" i="12"/>
  <c r="FL588" i="12"/>
  <c r="FK588" i="12"/>
  <c r="FJ588" i="12"/>
  <c r="FI588" i="12"/>
  <c r="FH588" i="12"/>
  <c r="FG588" i="12"/>
  <c r="FF588" i="12"/>
  <c r="FE588" i="12"/>
  <c r="FD588" i="12"/>
  <c r="FC588" i="12"/>
  <c r="FB588" i="12"/>
  <c r="FA588" i="12"/>
  <c r="EZ588" i="12"/>
  <c r="EY588" i="12"/>
  <c r="EX588" i="12"/>
  <c r="EW588" i="12"/>
  <c r="EV588" i="12"/>
  <c r="EU588" i="12"/>
  <c r="ET588" i="12"/>
  <c r="ES588" i="12"/>
  <c r="ER588" i="12"/>
  <c r="EQ588" i="12"/>
  <c r="EP588" i="12"/>
  <c r="EO588" i="12"/>
  <c r="EN588" i="12"/>
  <c r="EM588" i="12"/>
  <c r="EL588" i="12"/>
  <c r="EK588" i="12"/>
  <c r="EJ588" i="12"/>
  <c r="EH588" i="12"/>
  <c r="DR588" i="12"/>
  <c r="DQ588" i="12"/>
  <c r="BX588" i="12"/>
  <c r="BG588" i="12"/>
  <c r="BF588" i="12"/>
  <c r="M588" i="12"/>
  <c r="GA587" i="12"/>
  <c r="FZ587" i="12"/>
  <c r="FY587" i="12"/>
  <c r="FX587" i="12"/>
  <c r="FW587" i="12"/>
  <c r="FV587" i="12"/>
  <c r="FU587" i="12"/>
  <c r="FT587" i="12"/>
  <c r="FS587" i="12"/>
  <c r="FR587" i="12"/>
  <c r="FQ587" i="12"/>
  <c r="FO587" i="12"/>
  <c r="FN587" i="12"/>
  <c r="FM587" i="12"/>
  <c r="FL587" i="12"/>
  <c r="FK587" i="12"/>
  <c r="FJ587" i="12"/>
  <c r="FI587" i="12"/>
  <c r="FH587" i="12"/>
  <c r="FG587" i="12"/>
  <c r="FF587" i="12"/>
  <c r="FE587" i="12"/>
  <c r="FD587" i="12"/>
  <c r="FC587" i="12"/>
  <c r="FB587" i="12"/>
  <c r="FA587" i="12"/>
  <c r="EZ587" i="12"/>
  <c r="EY587" i="12"/>
  <c r="EX587" i="12"/>
  <c r="EW587" i="12"/>
  <c r="EV587" i="12"/>
  <c r="EU587" i="12"/>
  <c r="ET587" i="12"/>
  <c r="ES587" i="12"/>
  <c r="ER587" i="12"/>
  <c r="EQ587" i="12"/>
  <c r="EP587" i="12"/>
  <c r="EO587" i="12"/>
  <c r="EN587" i="12"/>
  <c r="EM587" i="12"/>
  <c r="EL587" i="12"/>
  <c r="EK587" i="12"/>
  <c r="EJ587" i="12"/>
  <c r="EH587" i="12"/>
  <c r="DR587" i="12"/>
  <c r="DQ587" i="12"/>
  <c r="BX587" i="12"/>
  <c r="BG587" i="12"/>
  <c r="BF587" i="12"/>
  <c r="M587" i="12"/>
  <c r="GA586" i="12"/>
  <c r="FZ586" i="12"/>
  <c r="FY586" i="12"/>
  <c r="FX586" i="12"/>
  <c r="FW586" i="12"/>
  <c r="FV586" i="12"/>
  <c r="FU586" i="12"/>
  <c r="FT586" i="12"/>
  <c r="FS586" i="12"/>
  <c r="FR586" i="12"/>
  <c r="FQ586" i="12"/>
  <c r="FO586" i="12"/>
  <c r="FN586" i="12"/>
  <c r="FM586" i="12"/>
  <c r="FL586" i="12"/>
  <c r="FK586" i="12"/>
  <c r="FJ586" i="12"/>
  <c r="FI586" i="12"/>
  <c r="FH586" i="12"/>
  <c r="FG586" i="12"/>
  <c r="FF586" i="12"/>
  <c r="FE586" i="12"/>
  <c r="FD586" i="12"/>
  <c r="FC586" i="12"/>
  <c r="FB586" i="12"/>
  <c r="FA586" i="12"/>
  <c r="EZ586" i="12"/>
  <c r="EY586" i="12"/>
  <c r="EX586" i="12"/>
  <c r="EW586" i="12"/>
  <c r="EV586" i="12"/>
  <c r="EU586" i="12"/>
  <c r="ET586" i="12"/>
  <c r="ES586" i="12"/>
  <c r="ER586" i="12"/>
  <c r="EQ586" i="12"/>
  <c r="EP586" i="12"/>
  <c r="EO586" i="12"/>
  <c r="EN586" i="12"/>
  <c r="EM586" i="12"/>
  <c r="EL586" i="12"/>
  <c r="EK586" i="12"/>
  <c r="EJ586" i="12"/>
  <c r="EH586" i="12"/>
  <c r="DR586" i="12"/>
  <c r="DQ586" i="12"/>
  <c r="BX586" i="12"/>
  <c r="BG586" i="12"/>
  <c r="BF586" i="12"/>
  <c r="M586" i="12"/>
  <c r="GA585" i="12"/>
  <c r="FZ585" i="12"/>
  <c r="FY585" i="12"/>
  <c r="FX585" i="12"/>
  <c r="FW585" i="12"/>
  <c r="FV585" i="12"/>
  <c r="FU585" i="12"/>
  <c r="FT585" i="12"/>
  <c r="FS585" i="12"/>
  <c r="FR585" i="12"/>
  <c r="FQ585" i="12"/>
  <c r="FO585" i="12"/>
  <c r="FN585" i="12"/>
  <c r="FM585" i="12"/>
  <c r="FL585" i="12"/>
  <c r="FK585" i="12"/>
  <c r="FJ585" i="12"/>
  <c r="FI585" i="12"/>
  <c r="FH585" i="12"/>
  <c r="FG585" i="12"/>
  <c r="FF585" i="12"/>
  <c r="FE585" i="12"/>
  <c r="FD585" i="12"/>
  <c r="FC585" i="12"/>
  <c r="FB585" i="12"/>
  <c r="FA585" i="12"/>
  <c r="EZ585" i="12"/>
  <c r="EY585" i="12"/>
  <c r="EX585" i="12"/>
  <c r="EW585" i="12"/>
  <c r="EV585" i="12"/>
  <c r="EU585" i="12"/>
  <c r="ET585" i="12"/>
  <c r="ES585" i="12"/>
  <c r="ER585" i="12"/>
  <c r="EQ585" i="12"/>
  <c r="EP585" i="12"/>
  <c r="EO585" i="12"/>
  <c r="EN585" i="12"/>
  <c r="EM585" i="12"/>
  <c r="EL585" i="12"/>
  <c r="EK585" i="12"/>
  <c r="EJ585" i="12"/>
  <c r="EH585" i="12"/>
  <c r="DR585" i="12"/>
  <c r="DQ585" i="12"/>
  <c r="BX585" i="12"/>
  <c r="BG585" i="12"/>
  <c r="BF585" i="12"/>
  <c r="M585" i="12"/>
  <c r="GA584" i="12"/>
  <c r="FZ584" i="12"/>
  <c r="FY584" i="12"/>
  <c r="FX584" i="12"/>
  <c r="FW584" i="12"/>
  <c r="FV584" i="12"/>
  <c r="FU584" i="12"/>
  <c r="FT584" i="12"/>
  <c r="FS584" i="12"/>
  <c r="FR584" i="12"/>
  <c r="FQ584" i="12"/>
  <c r="FO584" i="12"/>
  <c r="FN584" i="12"/>
  <c r="FM584" i="12"/>
  <c r="FL584" i="12"/>
  <c r="FK584" i="12"/>
  <c r="FJ584" i="12"/>
  <c r="FI584" i="12"/>
  <c r="FH584" i="12"/>
  <c r="FG584" i="12"/>
  <c r="FF584" i="12"/>
  <c r="FE584" i="12"/>
  <c r="FD584" i="12"/>
  <c r="FC584" i="12"/>
  <c r="FB584" i="12"/>
  <c r="FA584" i="12"/>
  <c r="EZ584" i="12"/>
  <c r="EY584" i="12"/>
  <c r="EX584" i="12"/>
  <c r="EW584" i="12"/>
  <c r="EV584" i="12"/>
  <c r="EU584" i="12"/>
  <c r="ET584" i="12"/>
  <c r="ES584" i="12"/>
  <c r="ER584" i="12"/>
  <c r="EQ584" i="12"/>
  <c r="EP584" i="12"/>
  <c r="EO584" i="12"/>
  <c r="EN584" i="12"/>
  <c r="EM584" i="12"/>
  <c r="EL584" i="12"/>
  <c r="EK584" i="12"/>
  <c r="EJ584" i="12"/>
  <c r="EH584" i="12"/>
  <c r="DR584" i="12"/>
  <c r="DQ584" i="12"/>
  <c r="BX584" i="12"/>
  <c r="BG584" i="12"/>
  <c r="BF584" i="12"/>
  <c r="M584" i="12"/>
  <c r="GA583" i="12"/>
  <c r="FZ583" i="12"/>
  <c r="FY583" i="12"/>
  <c r="FX583" i="12"/>
  <c r="FW583" i="12"/>
  <c r="FV583" i="12"/>
  <c r="FU583" i="12"/>
  <c r="FT583" i="12"/>
  <c r="FS583" i="12"/>
  <c r="FR583" i="12"/>
  <c r="FQ583" i="12"/>
  <c r="FO583" i="12"/>
  <c r="FN583" i="12"/>
  <c r="FM583" i="12"/>
  <c r="FL583" i="12"/>
  <c r="FK583" i="12"/>
  <c r="FJ583" i="12"/>
  <c r="FI583" i="12"/>
  <c r="FH583" i="12"/>
  <c r="FG583" i="12"/>
  <c r="FF583" i="12"/>
  <c r="FE583" i="12"/>
  <c r="FD583" i="12"/>
  <c r="FC583" i="12"/>
  <c r="FB583" i="12"/>
  <c r="FA583" i="12"/>
  <c r="EZ583" i="12"/>
  <c r="EY583" i="12"/>
  <c r="EX583" i="12"/>
  <c r="EW583" i="12"/>
  <c r="EV583" i="12"/>
  <c r="EU583" i="12"/>
  <c r="ET583" i="12"/>
  <c r="ES583" i="12"/>
  <c r="ER583" i="12"/>
  <c r="EQ583" i="12"/>
  <c r="EP583" i="12"/>
  <c r="EO583" i="12"/>
  <c r="EN583" i="12"/>
  <c r="EM583" i="12"/>
  <c r="EL583" i="12"/>
  <c r="EK583" i="12"/>
  <c r="EJ583" i="12"/>
  <c r="EH583" i="12"/>
  <c r="DR583" i="12"/>
  <c r="DQ583" i="12"/>
  <c r="BX583" i="12"/>
  <c r="BG583" i="12"/>
  <c r="BF583" i="12"/>
  <c r="M583" i="12"/>
  <c r="GA582" i="12"/>
  <c r="FZ582" i="12"/>
  <c r="FY582" i="12"/>
  <c r="FX582" i="12"/>
  <c r="FW582" i="12"/>
  <c r="FV582" i="12"/>
  <c r="FU582" i="12"/>
  <c r="FT582" i="12"/>
  <c r="FS582" i="12"/>
  <c r="FR582" i="12"/>
  <c r="FQ582" i="12"/>
  <c r="FO582" i="12"/>
  <c r="FN582" i="12"/>
  <c r="FM582" i="12"/>
  <c r="FL582" i="12"/>
  <c r="FK582" i="12"/>
  <c r="FJ582" i="12"/>
  <c r="FI582" i="12"/>
  <c r="FH582" i="12"/>
  <c r="FG582" i="12"/>
  <c r="FF582" i="12"/>
  <c r="FE582" i="12"/>
  <c r="FD582" i="12"/>
  <c r="FC582" i="12"/>
  <c r="FB582" i="12"/>
  <c r="FA582" i="12"/>
  <c r="EZ582" i="12"/>
  <c r="EY582" i="12"/>
  <c r="EX582" i="12"/>
  <c r="EW582" i="12"/>
  <c r="EV582" i="12"/>
  <c r="EU582" i="12"/>
  <c r="ET582" i="12"/>
  <c r="ES582" i="12"/>
  <c r="ER582" i="12"/>
  <c r="EQ582" i="12"/>
  <c r="EP582" i="12"/>
  <c r="EO582" i="12"/>
  <c r="EN582" i="12"/>
  <c r="EM582" i="12"/>
  <c r="EL582" i="12"/>
  <c r="EK582" i="12"/>
  <c r="EJ582" i="12"/>
  <c r="EH582" i="12"/>
  <c r="DR582" i="12"/>
  <c r="DQ582" i="12"/>
  <c r="BX582" i="12"/>
  <c r="BG582" i="12"/>
  <c r="BF582" i="12"/>
  <c r="M582" i="12"/>
  <c r="GA581" i="12"/>
  <c r="FZ581" i="12"/>
  <c r="FY581" i="12"/>
  <c r="FX581" i="12"/>
  <c r="FW581" i="12"/>
  <c r="FV581" i="12"/>
  <c r="FU581" i="12"/>
  <c r="FT581" i="12"/>
  <c r="FS581" i="12"/>
  <c r="FR581" i="12"/>
  <c r="FQ581" i="12"/>
  <c r="FO581" i="12"/>
  <c r="FN581" i="12"/>
  <c r="FM581" i="12"/>
  <c r="FL581" i="12"/>
  <c r="FK581" i="12"/>
  <c r="FJ581" i="12"/>
  <c r="FI581" i="12"/>
  <c r="FH581" i="12"/>
  <c r="FG581" i="12"/>
  <c r="FF581" i="12"/>
  <c r="FE581" i="12"/>
  <c r="FD581" i="12"/>
  <c r="FC581" i="12"/>
  <c r="FB581" i="12"/>
  <c r="FA581" i="12"/>
  <c r="EZ581" i="12"/>
  <c r="EY581" i="12"/>
  <c r="EX581" i="12"/>
  <c r="EW581" i="12"/>
  <c r="EV581" i="12"/>
  <c r="EU581" i="12"/>
  <c r="ET581" i="12"/>
  <c r="ES581" i="12"/>
  <c r="ER581" i="12"/>
  <c r="EQ581" i="12"/>
  <c r="EP581" i="12"/>
  <c r="EO581" i="12"/>
  <c r="EN581" i="12"/>
  <c r="EM581" i="12"/>
  <c r="EL581" i="12"/>
  <c r="EK581" i="12"/>
  <c r="EJ581" i="12"/>
  <c r="EH581" i="12"/>
  <c r="DR581" i="12"/>
  <c r="DQ581" i="12"/>
  <c r="BX581" i="12"/>
  <c r="BG581" i="12"/>
  <c r="BF581" i="12"/>
  <c r="M581" i="12"/>
  <c r="GA580" i="12"/>
  <c r="FZ580" i="12"/>
  <c r="FY580" i="12"/>
  <c r="FX580" i="12"/>
  <c r="FW580" i="12"/>
  <c r="FV580" i="12"/>
  <c r="FU580" i="12"/>
  <c r="FT580" i="12"/>
  <c r="FS580" i="12"/>
  <c r="FR580" i="12"/>
  <c r="FQ580" i="12"/>
  <c r="FO580" i="12"/>
  <c r="FN580" i="12"/>
  <c r="FM580" i="12"/>
  <c r="FL580" i="12"/>
  <c r="FK580" i="12"/>
  <c r="FJ580" i="12"/>
  <c r="FI580" i="12"/>
  <c r="FH580" i="12"/>
  <c r="FG580" i="12"/>
  <c r="FF580" i="12"/>
  <c r="FE580" i="12"/>
  <c r="FD580" i="12"/>
  <c r="FC580" i="12"/>
  <c r="FB580" i="12"/>
  <c r="FA580" i="12"/>
  <c r="EZ580" i="12"/>
  <c r="EY580" i="12"/>
  <c r="EX580" i="12"/>
  <c r="EW580" i="12"/>
  <c r="EV580" i="12"/>
  <c r="EU580" i="12"/>
  <c r="ET580" i="12"/>
  <c r="ES580" i="12"/>
  <c r="ER580" i="12"/>
  <c r="EQ580" i="12"/>
  <c r="EP580" i="12"/>
  <c r="EO580" i="12"/>
  <c r="EN580" i="12"/>
  <c r="EM580" i="12"/>
  <c r="EL580" i="12"/>
  <c r="EK580" i="12"/>
  <c r="EJ580" i="12"/>
  <c r="EH580" i="12"/>
  <c r="DR580" i="12"/>
  <c r="DQ580" i="12"/>
  <c r="BX580" i="12"/>
  <c r="BG580" i="12"/>
  <c r="BF580" i="12"/>
  <c r="M580" i="12"/>
  <c r="GA579" i="12"/>
  <c r="FZ579" i="12"/>
  <c r="FY579" i="12"/>
  <c r="FX579" i="12"/>
  <c r="FW579" i="12"/>
  <c r="FV579" i="12"/>
  <c r="FU579" i="12"/>
  <c r="FT579" i="12"/>
  <c r="FS579" i="12"/>
  <c r="FR579" i="12"/>
  <c r="FQ579" i="12"/>
  <c r="FO579" i="12"/>
  <c r="FN579" i="12"/>
  <c r="FM579" i="12"/>
  <c r="FL579" i="12"/>
  <c r="FK579" i="12"/>
  <c r="FJ579" i="12"/>
  <c r="FI579" i="12"/>
  <c r="FH579" i="12"/>
  <c r="FG579" i="12"/>
  <c r="FF579" i="12"/>
  <c r="FE579" i="12"/>
  <c r="FD579" i="12"/>
  <c r="FC579" i="12"/>
  <c r="FB579" i="12"/>
  <c r="FA579" i="12"/>
  <c r="EZ579" i="12"/>
  <c r="EY579" i="12"/>
  <c r="EX579" i="12"/>
  <c r="EW579" i="12"/>
  <c r="EV579" i="12"/>
  <c r="EU579" i="12"/>
  <c r="ET579" i="12"/>
  <c r="ES579" i="12"/>
  <c r="ER579" i="12"/>
  <c r="EQ579" i="12"/>
  <c r="EP579" i="12"/>
  <c r="EO579" i="12"/>
  <c r="EN579" i="12"/>
  <c r="EM579" i="12"/>
  <c r="EL579" i="12"/>
  <c r="EK579" i="12"/>
  <c r="EJ579" i="12"/>
  <c r="EH579" i="12"/>
  <c r="DR579" i="12"/>
  <c r="DQ579" i="12"/>
  <c r="BX579" i="12"/>
  <c r="BG579" i="12"/>
  <c r="BF579" i="12"/>
  <c r="M579" i="12"/>
  <c r="GA578" i="12"/>
  <c r="FZ578" i="12"/>
  <c r="FY578" i="12"/>
  <c r="FX578" i="12"/>
  <c r="FW578" i="12"/>
  <c r="FV578" i="12"/>
  <c r="FU578" i="12"/>
  <c r="FT578" i="12"/>
  <c r="FS578" i="12"/>
  <c r="FR578" i="12"/>
  <c r="FQ578" i="12"/>
  <c r="FO578" i="12"/>
  <c r="FN578" i="12"/>
  <c r="FM578" i="12"/>
  <c r="FL578" i="12"/>
  <c r="FK578" i="12"/>
  <c r="FJ578" i="12"/>
  <c r="FI578" i="12"/>
  <c r="FH578" i="12"/>
  <c r="FG578" i="12"/>
  <c r="FG577" i="12" s="1"/>
  <c r="FF578" i="12"/>
  <c r="FE578" i="12"/>
  <c r="FD578" i="12"/>
  <c r="FC578" i="12"/>
  <c r="FB578" i="12"/>
  <c r="FA578" i="12"/>
  <c r="EZ578" i="12"/>
  <c r="EY578" i="12"/>
  <c r="EX578" i="12"/>
  <c r="EW578" i="12"/>
  <c r="EV578" i="12"/>
  <c r="EU578" i="12"/>
  <c r="ET578" i="12"/>
  <c r="ES578" i="12"/>
  <c r="ER578" i="12"/>
  <c r="EQ578" i="12"/>
  <c r="EP578" i="12"/>
  <c r="EO578" i="12"/>
  <c r="EN578" i="12"/>
  <c r="EM578" i="12"/>
  <c r="EL578" i="12"/>
  <c r="EK578" i="12"/>
  <c r="EJ578" i="12"/>
  <c r="EH578" i="12"/>
  <c r="DR578" i="12"/>
  <c r="DQ578" i="12"/>
  <c r="BX578" i="12"/>
  <c r="BX577" i="12" s="1"/>
  <c r="BG578" i="12"/>
  <c r="BF578" i="12"/>
  <c r="M578" i="12"/>
  <c r="DP577" i="12"/>
  <c r="DO577" i="12"/>
  <c r="DN577" i="12"/>
  <c r="DM577" i="12"/>
  <c r="DL577" i="12"/>
  <c r="DK577" i="12"/>
  <c r="DJ577" i="12"/>
  <c r="DI577" i="12"/>
  <c r="DH577" i="12"/>
  <c r="DG577" i="12"/>
  <c r="DF577" i="12"/>
  <c r="DE577" i="12"/>
  <c r="DD577" i="12"/>
  <c r="DC577" i="12"/>
  <c r="DB577" i="12"/>
  <c r="DA577" i="12"/>
  <c r="CZ577" i="12"/>
  <c r="CY577" i="12"/>
  <c r="CX577" i="12"/>
  <c r="CW577" i="12"/>
  <c r="CV577" i="12"/>
  <c r="CU577" i="12"/>
  <c r="CT577" i="12"/>
  <c r="CS577" i="12"/>
  <c r="CR577" i="12"/>
  <c r="CQ577" i="12"/>
  <c r="CP577" i="12"/>
  <c r="CO577" i="12"/>
  <c r="CN577" i="12"/>
  <c r="CM577" i="12"/>
  <c r="CL577" i="12"/>
  <c r="CK577" i="12"/>
  <c r="CJ577" i="12"/>
  <c r="CI577" i="12"/>
  <c r="CH577" i="12"/>
  <c r="CG577" i="12"/>
  <c r="CF577" i="12"/>
  <c r="CE577" i="12"/>
  <c r="CD577" i="12"/>
  <c r="CC577" i="12"/>
  <c r="CB577" i="12"/>
  <c r="CA577" i="12"/>
  <c r="BZ577" i="12"/>
  <c r="BY577" i="12"/>
  <c r="BW577" i="12"/>
  <c r="BE577" i="12"/>
  <c r="BD577" i="12"/>
  <c r="BC577" i="12"/>
  <c r="BB577" i="12"/>
  <c r="BA577" i="12"/>
  <c r="AZ577" i="12"/>
  <c r="AY577" i="12"/>
  <c r="AX577" i="12"/>
  <c r="AW577" i="12"/>
  <c r="AV577" i="12"/>
  <c r="AU577" i="12"/>
  <c r="AT577" i="12"/>
  <c r="AS577" i="12"/>
  <c r="AR577" i="12"/>
  <c r="AQ577" i="12"/>
  <c r="AP577" i="12"/>
  <c r="AO577" i="12"/>
  <c r="AN577" i="12"/>
  <c r="AM577" i="12"/>
  <c r="AL577" i="12"/>
  <c r="AK577" i="12"/>
  <c r="AJ577" i="12"/>
  <c r="AI577" i="12"/>
  <c r="AH577" i="12"/>
  <c r="AG577" i="12"/>
  <c r="AF577" i="12"/>
  <c r="AE577" i="12"/>
  <c r="AD577" i="12"/>
  <c r="AC577" i="12"/>
  <c r="AB577" i="12"/>
  <c r="AA577" i="12"/>
  <c r="Z577" i="12"/>
  <c r="Y577" i="12"/>
  <c r="X577" i="12"/>
  <c r="W577" i="12"/>
  <c r="V577" i="12"/>
  <c r="U577" i="12"/>
  <c r="T577" i="12"/>
  <c r="S577" i="12"/>
  <c r="R577" i="12"/>
  <c r="Q577" i="12"/>
  <c r="P577" i="12"/>
  <c r="O577" i="12"/>
  <c r="N577" i="12"/>
  <c r="L577" i="12"/>
  <c r="GA576" i="12"/>
  <c r="FZ576" i="12"/>
  <c r="FY576" i="12"/>
  <c r="FX576" i="12"/>
  <c r="FW576" i="12"/>
  <c r="FV576" i="12"/>
  <c r="FU576" i="12"/>
  <c r="FT576" i="12"/>
  <c r="FS576" i="12"/>
  <c r="FR576" i="12"/>
  <c r="FQ576" i="12"/>
  <c r="FO576" i="12"/>
  <c r="FN576" i="12"/>
  <c r="FM576" i="12"/>
  <c r="FL576" i="12"/>
  <c r="FK576" i="12"/>
  <c r="FJ576" i="12"/>
  <c r="FI576" i="12"/>
  <c r="FH576" i="12"/>
  <c r="FG576" i="12"/>
  <c r="FF576" i="12"/>
  <c r="FE576" i="12"/>
  <c r="FD576" i="12"/>
  <c r="FC576" i="12"/>
  <c r="FB576" i="12"/>
  <c r="FA576" i="12"/>
  <c r="EZ576" i="12"/>
  <c r="EY576" i="12"/>
  <c r="EX576" i="12"/>
  <c r="EW576" i="12"/>
  <c r="EV576" i="12"/>
  <c r="EU576" i="12"/>
  <c r="ET576" i="12"/>
  <c r="ES576" i="12"/>
  <c r="ER576" i="12"/>
  <c r="EQ576" i="12"/>
  <c r="EP576" i="12"/>
  <c r="EO576" i="12"/>
  <c r="EN576" i="12"/>
  <c r="EM576" i="12"/>
  <c r="EL576" i="12"/>
  <c r="EK576" i="12"/>
  <c r="EJ576" i="12"/>
  <c r="EH576" i="12"/>
  <c r="DR576" i="12"/>
  <c r="DQ576" i="12"/>
  <c r="BX576" i="12"/>
  <c r="BG576" i="12"/>
  <c r="BF576" i="12"/>
  <c r="M576" i="12"/>
  <c r="GA575" i="12"/>
  <c r="FZ575" i="12"/>
  <c r="FY575" i="12"/>
  <c r="FX575" i="12"/>
  <c r="FW575" i="12"/>
  <c r="FV575" i="12"/>
  <c r="FU575" i="12"/>
  <c r="FT575" i="12"/>
  <c r="FS575" i="12"/>
  <c r="FR575" i="12"/>
  <c r="FQ575" i="12"/>
  <c r="FO575" i="12"/>
  <c r="FN575" i="12"/>
  <c r="FM575" i="12"/>
  <c r="FL575" i="12"/>
  <c r="FK575" i="12"/>
  <c r="FJ575" i="12"/>
  <c r="FI575" i="12"/>
  <c r="FH575" i="12"/>
  <c r="FG575" i="12"/>
  <c r="FF575" i="12"/>
  <c r="FE575" i="12"/>
  <c r="FD575" i="12"/>
  <c r="FC575" i="12"/>
  <c r="FB575" i="12"/>
  <c r="FA575" i="12"/>
  <c r="EZ575" i="12"/>
  <c r="EY575" i="12"/>
  <c r="EX575" i="12"/>
  <c r="EW575" i="12"/>
  <c r="EV575" i="12"/>
  <c r="EU575" i="12"/>
  <c r="ET575" i="12"/>
  <c r="ES575" i="12"/>
  <c r="ER575" i="12"/>
  <c r="EQ575" i="12"/>
  <c r="EP575" i="12"/>
  <c r="EO575" i="12"/>
  <c r="EN575" i="12"/>
  <c r="EM575" i="12"/>
  <c r="EL575" i="12"/>
  <c r="EK575" i="12"/>
  <c r="DR575" i="12"/>
  <c r="DQ575" i="12"/>
  <c r="BX575" i="12"/>
  <c r="BG575" i="12"/>
  <c r="BF575" i="12"/>
  <c r="M575" i="12"/>
  <c r="GA574" i="12"/>
  <c r="FZ574" i="12"/>
  <c r="FY574" i="12"/>
  <c r="FX574" i="12"/>
  <c r="FW574" i="12"/>
  <c r="FV574" i="12"/>
  <c r="FU574" i="12"/>
  <c r="FT574" i="12"/>
  <c r="FS574" i="12"/>
  <c r="FR574" i="12"/>
  <c r="FQ574" i="12"/>
  <c r="FO574" i="12"/>
  <c r="FN574" i="12"/>
  <c r="FM574" i="12"/>
  <c r="FL574" i="12"/>
  <c r="FK574" i="12"/>
  <c r="FJ574" i="12"/>
  <c r="FI574" i="12"/>
  <c r="FH574" i="12"/>
  <c r="FG574" i="12"/>
  <c r="FF574" i="12"/>
  <c r="FE574" i="12"/>
  <c r="FD574" i="12"/>
  <c r="FC574" i="12"/>
  <c r="FB574" i="12"/>
  <c r="FA574" i="12"/>
  <c r="EZ574" i="12"/>
  <c r="EY574" i="12"/>
  <c r="EX574" i="12"/>
  <c r="EW574" i="12"/>
  <c r="EV574" i="12"/>
  <c r="EU574" i="12"/>
  <c r="ET574" i="12"/>
  <c r="ES574" i="12"/>
  <c r="ER574" i="12"/>
  <c r="EQ574" i="12"/>
  <c r="EP574" i="12"/>
  <c r="EO574" i="12"/>
  <c r="EN574" i="12"/>
  <c r="EM574" i="12"/>
  <c r="EL574" i="12"/>
  <c r="EK574" i="12"/>
  <c r="DR574" i="12"/>
  <c r="DQ574" i="12"/>
  <c r="BX574" i="12"/>
  <c r="BG574" i="12"/>
  <c r="BF574" i="12"/>
  <c r="M574" i="12"/>
  <c r="GA573" i="12"/>
  <c r="FZ573" i="12"/>
  <c r="FY573" i="12"/>
  <c r="FX573" i="12"/>
  <c r="FW573" i="12"/>
  <c r="FV573" i="12"/>
  <c r="FU573" i="12"/>
  <c r="FT573" i="12"/>
  <c r="FS573" i="12"/>
  <c r="FR573" i="12"/>
  <c r="FQ573" i="12"/>
  <c r="FO573" i="12"/>
  <c r="FN573" i="12"/>
  <c r="FM573" i="12"/>
  <c r="FL573" i="12"/>
  <c r="FK573" i="12"/>
  <c r="FJ573" i="12"/>
  <c r="FI573" i="12"/>
  <c r="FH573" i="12"/>
  <c r="FG573" i="12"/>
  <c r="FF573" i="12"/>
  <c r="FE573" i="12"/>
  <c r="FD573" i="12"/>
  <c r="FC573" i="12"/>
  <c r="FB573" i="12"/>
  <c r="FA573" i="12"/>
  <c r="EZ573" i="12"/>
  <c r="EY573" i="12"/>
  <c r="EX573" i="12"/>
  <c r="EW573" i="12"/>
  <c r="EV573" i="12"/>
  <c r="EU573" i="12"/>
  <c r="ET573" i="12"/>
  <c r="ES573" i="12"/>
  <c r="ER573" i="12"/>
  <c r="EQ573" i="12"/>
  <c r="EP573" i="12"/>
  <c r="EO573" i="12"/>
  <c r="EN573" i="12"/>
  <c r="EM573" i="12"/>
  <c r="EL573" i="12"/>
  <c r="EK573" i="12"/>
  <c r="EJ573" i="12"/>
  <c r="EH573" i="12"/>
  <c r="DR573" i="12"/>
  <c r="DQ573" i="12"/>
  <c r="BX573" i="12"/>
  <c r="BG573" i="12"/>
  <c r="BF573" i="12"/>
  <c r="M573" i="12"/>
  <c r="GA572" i="12"/>
  <c r="FZ572" i="12"/>
  <c r="FY572" i="12"/>
  <c r="FX572" i="12"/>
  <c r="FW572" i="12"/>
  <c r="FV572" i="12"/>
  <c r="FU572" i="12"/>
  <c r="FT572" i="12"/>
  <c r="FS572" i="12"/>
  <c r="FR572" i="12"/>
  <c r="FQ572" i="12"/>
  <c r="FO572" i="12"/>
  <c r="FN572" i="12"/>
  <c r="FM572" i="12"/>
  <c r="FL572" i="12"/>
  <c r="FK572" i="12"/>
  <c r="FJ572" i="12"/>
  <c r="FI572" i="12"/>
  <c r="FH572" i="12"/>
  <c r="FG572" i="12"/>
  <c r="FF572" i="12"/>
  <c r="FE572" i="12"/>
  <c r="FD572" i="12"/>
  <c r="FC572" i="12"/>
  <c r="FB572" i="12"/>
  <c r="FA572" i="12"/>
  <c r="EZ572" i="12"/>
  <c r="EY572" i="12"/>
  <c r="EX572" i="12"/>
  <c r="EW572" i="12"/>
  <c r="EV572" i="12"/>
  <c r="EU572" i="12"/>
  <c r="ET572" i="12"/>
  <c r="ES572" i="12"/>
  <c r="ER572" i="12"/>
  <c r="EQ572" i="12"/>
  <c r="EP572" i="12"/>
  <c r="EO572" i="12"/>
  <c r="EN572" i="12"/>
  <c r="EM572" i="12"/>
  <c r="EL572" i="12"/>
  <c r="EK572" i="12"/>
  <c r="EJ572" i="12"/>
  <c r="EH572" i="12"/>
  <c r="DR572" i="12"/>
  <c r="DQ572" i="12"/>
  <c r="BX572" i="12"/>
  <c r="BG572" i="12"/>
  <c r="BF572" i="12"/>
  <c r="M572" i="12"/>
  <c r="GA571" i="12"/>
  <c r="FZ571" i="12"/>
  <c r="FY571" i="12"/>
  <c r="FX571" i="12"/>
  <c r="FW571" i="12"/>
  <c r="FV571" i="12"/>
  <c r="FU571" i="12"/>
  <c r="FT571" i="12"/>
  <c r="FS571" i="12"/>
  <c r="FR571" i="12"/>
  <c r="FQ571" i="12"/>
  <c r="FO571" i="12"/>
  <c r="FN571" i="12"/>
  <c r="FM571" i="12"/>
  <c r="FL571" i="12"/>
  <c r="FK571" i="12"/>
  <c r="FJ571" i="12"/>
  <c r="FI571" i="12"/>
  <c r="FH571" i="12"/>
  <c r="FG571" i="12"/>
  <c r="FF571" i="12"/>
  <c r="FE571" i="12"/>
  <c r="FD571" i="12"/>
  <c r="FC571" i="12"/>
  <c r="FB571" i="12"/>
  <c r="FA571" i="12"/>
  <c r="EZ571" i="12"/>
  <c r="EY571" i="12"/>
  <c r="EX571" i="12"/>
  <c r="EW571" i="12"/>
  <c r="EV571" i="12"/>
  <c r="EU571" i="12"/>
  <c r="ET571" i="12"/>
  <c r="ES571" i="12"/>
  <c r="ER571" i="12"/>
  <c r="EQ571" i="12"/>
  <c r="EP571" i="12"/>
  <c r="EO571" i="12"/>
  <c r="EN571" i="12"/>
  <c r="EM571" i="12"/>
  <c r="EL571" i="12"/>
  <c r="EK571" i="12"/>
  <c r="DR571" i="12"/>
  <c r="DQ571" i="12"/>
  <c r="BX571" i="12"/>
  <c r="BG571" i="12"/>
  <c r="BF571" i="12"/>
  <c r="M571" i="12"/>
  <c r="GA570" i="12"/>
  <c r="FZ570" i="12"/>
  <c r="FY570" i="12"/>
  <c r="FX570" i="12"/>
  <c r="FW570" i="12"/>
  <c r="FV570" i="12"/>
  <c r="FU570" i="12"/>
  <c r="FT570" i="12"/>
  <c r="FS570" i="12"/>
  <c r="FR570" i="12"/>
  <c r="FQ570" i="12"/>
  <c r="FO570" i="12"/>
  <c r="FN570" i="12"/>
  <c r="FM570" i="12"/>
  <c r="FL570" i="12"/>
  <c r="FK570" i="12"/>
  <c r="FJ570" i="12"/>
  <c r="FI570" i="12"/>
  <c r="FH570" i="12"/>
  <c r="FG570" i="12"/>
  <c r="FF570" i="12"/>
  <c r="FE570" i="12"/>
  <c r="FD570" i="12"/>
  <c r="FC570" i="12"/>
  <c r="FB570" i="12"/>
  <c r="FA570" i="12"/>
  <c r="EZ570" i="12"/>
  <c r="EY570" i="12"/>
  <c r="EX570" i="12"/>
  <c r="EW570" i="12"/>
  <c r="EV570" i="12"/>
  <c r="EU570" i="12"/>
  <c r="ET570" i="12"/>
  <c r="ES570" i="12"/>
  <c r="ER570" i="12"/>
  <c r="EQ570" i="12"/>
  <c r="EP570" i="12"/>
  <c r="EO570" i="12"/>
  <c r="EN570" i="12"/>
  <c r="EM570" i="12"/>
  <c r="EL570" i="12"/>
  <c r="EK570" i="12"/>
  <c r="EJ570" i="12"/>
  <c r="EH570" i="12"/>
  <c r="DR570" i="12"/>
  <c r="DQ570" i="12"/>
  <c r="BX570" i="12"/>
  <c r="BG570" i="12"/>
  <c r="BF570" i="12"/>
  <c r="M570" i="12"/>
  <c r="GA569" i="12"/>
  <c r="FZ569" i="12"/>
  <c r="FY569" i="12"/>
  <c r="FX569" i="12"/>
  <c r="FW569" i="12"/>
  <c r="FV569" i="12"/>
  <c r="FU569" i="12"/>
  <c r="FT569" i="12"/>
  <c r="FS569" i="12"/>
  <c r="FR569" i="12"/>
  <c r="FQ569" i="12"/>
  <c r="FO569" i="12"/>
  <c r="FN569" i="12"/>
  <c r="FM569" i="12"/>
  <c r="FL569" i="12"/>
  <c r="FK569" i="12"/>
  <c r="FJ569" i="12"/>
  <c r="FI569" i="12"/>
  <c r="FH569" i="12"/>
  <c r="FG569" i="12"/>
  <c r="FF569" i="12"/>
  <c r="FE569" i="12"/>
  <c r="FD569" i="12"/>
  <c r="FC569" i="12"/>
  <c r="FB569" i="12"/>
  <c r="FA569" i="12"/>
  <c r="EZ569" i="12"/>
  <c r="EY569" i="12"/>
  <c r="EX569" i="12"/>
  <c r="EW569" i="12"/>
  <c r="EV569" i="12"/>
  <c r="EU569" i="12"/>
  <c r="ET569" i="12"/>
  <c r="ES569" i="12"/>
  <c r="ER569" i="12"/>
  <c r="EQ569" i="12"/>
  <c r="EP569" i="12"/>
  <c r="EO569" i="12"/>
  <c r="EN569" i="12"/>
  <c r="EM569" i="12"/>
  <c r="EL569" i="12"/>
  <c r="EK569" i="12"/>
  <c r="EJ569" i="12"/>
  <c r="EH569" i="12"/>
  <c r="DR569" i="12"/>
  <c r="DQ569" i="12"/>
  <c r="BX569" i="12"/>
  <c r="BG569" i="12"/>
  <c r="BF569" i="12"/>
  <c r="M569" i="12"/>
  <c r="GA568" i="12"/>
  <c r="FZ568" i="12"/>
  <c r="FY568" i="12"/>
  <c r="FX568" i="12"/>
  <c r="FW568" i="12"/>
  <c r="FV568" i="12"/>
  <c r="FU568" i="12"/>
  <c r="FT568" i="12"/>
  <c r="FS568" i="12"/>
  <c r="FR568" i="12"/>
  <c r="FQ568" i="12"/>
  <c r="FO568" i="12"/>
  <c r="FN568" i="12"/>
  <c r="FM568" i="12"/>
  <c r="FL568" i="12"/>
  <c r="FK568" i="12"/>
  <c r="FJ568" i="12"/>
  <c r="FI568" i="12"/>
  <c r="FH568" i="12"/>
  <c r="FG568" i="12"/>
  <c r="FF568" i="12"/>
  <c r="FE568" i="12"/>
  <c r="FD568" i="12"/>
  <c r="FC568" i="12"/>
  <c r="FB568" i="12"/>
  <c r="FA568" i="12"/>
  <c r="EZ568" i="12"/>
  <c r="EY568" i="12"/>
  <c r="EX568" i="12"/>
  <c r="EW568" i="12"/>
  <c r="EV568" i="12"/>
  <c r="EU568" i="12"/>
  <c r="ET568" i="12"/>
  <c r="ES568" i="12"/>
  <c r="ER568" i="12"/>
  <c r="EQ568" i="12"/>
  <c r="EP568" i="12"/>
  <c r="EO568" i="12"/>
  <c r="EN568" i="12"/>
  <c r="EM568" i="12"/>
  <c r="EL568" i="12"/>
  <c r="EK568" i="12"/>
  <c r="EJ568" i="12"/>
  <c r="EH568" i="12"/>
  <c r="DR568" i="12"/>
  <c r="DQ568" i="12"/>
  <c r="BX568" i="12"/>
  <c r="BG568" i="12"/>
  <c r="BF568" i="12"/>
  <c r="M568" i="12"/>
  <c r="GA567" i="12"/>
  <c r="FZ567" i="12"/>
  <c r="FY567" i="12"/>
  <c r="FX567" i="12"/>
  <c r="FW567" i="12"/>
  <c r="FV567" i="12"/>
  <c r="FU567" i="12"/>
  <c r="FT567" i="12"/>
  <c r="FS567" i="12"/>
  <c r="FR567" i="12"/>
  <c r="FQ567" i="12"/>
  <c r="FO567" i="12"/>
  <c r="FN567" i="12"/>
  <c r="FM567" i="12"/>
  <c r="FL567" i="12"/>
  <c r="FK567" i="12"/>
  <c r="FJ567" i="12"/>
  <c r="FI567" i="12"/>
  <c r="FH567" i="12"/>
  <c r="FG567" i="12"/>
  <c r="FF567" i="12"/>
  <c r="FE567" i="12"/>
  <c r="FD567" i="12"/>
  <c r="FC567" i="12"/>
  <c r="FB567" i="12"/>
  <c r="FA567" i="12"/>
  <c r="EZ567" i="12"/>
  <c r="EY567" i="12"/>
  <c r="EX567" i="12"/>
  <c r="EW567" i="12"/>
  <c r="EV567" i="12"/>
  <c r="EU567" i="12"/>
  <c r="ET567" i="12"/>
  <c r="ES567" i="12"/>
  <c r="ER567" i="12"/>
  <c r="EQ567" i="12"/>
  <c r="EP567" i="12"/>
  <c r="EO567" i="12"/>
  <c r="EN567" i="12"/>
  <c r="EM567" i="12"/>
  <c r="EL567" i="12"/>
  <c r="EK567" i="12"/>
  <c r="EJ567" i="12"/>
  <c r="EH567" i="12"/>
  <c r="DR567" i="12"/>
  <c r="DQ567" i="12"/>
  <c r="BX567" i="12"/>
  <c r="BG567" i="12"/>
  <c r="BF567" i="12"/>
  <c r="M567" i="12"/>
  <c r="GA566" i="12"/>
  <c r="FZ566" i="12"/>
  <c r="FY566" i="12"/>
  <c r="FX566" i="12"/>
  <c r="FW566" i="12"/>
  <c r="FV566" i="12"/>
  <c r="FU566" i="12"/>
  <c r="FT566" i="12"/>
  <c r="FS566" i="12"/>
  <c r="FR566" i="12"/>
  <c r="FQ566" i="12"/>
  <c r="FO566" i="12"/>
  <c r="FN566" i="12"/>
  <c r="FM566" i="12"/>
  <c r="FL566" i="12"/>
  <c r="FK566" i="12"/>
  <c r="FJ566" i="12"/>
  <c r="FI566" i="12"/>
  <c r="FH566" i="12"/>
  <c r="FG566" i="12"/>
  <c r="FF566" i="12"/>
  <c r="FE566" i="12"/>
  <c r="FD566" i="12"/>
  <c r="FC566" i="12"/>
  <c r="FB566" i="12"/>
  <c r="FA566" i="12"/>
  <c r="EZ566" i="12"/>
  <c r="EY566" i="12"/>
  <c r="EX566" i="12"/>
  <c r="EW566" i="12"/>
  <c r="EV566" i="12"/>
  <c r="EU566" i="12"/>
  <c r="ET566" i="12"/>
  <c r="ES566" i="12"/>
  <c r="ER566" i="12"/>
  <c r="EQ566" i="12"/>
  <c r="EP566" i="12"/>
  <c r="EO566" i="12"/>
  <c r="EN566" i="12"/>
  <c r="EM566" i="12"/>
  <c r="EL566" i="12"/>
  <c r="EK566" i="12"/>
  <c r="EJ566" i="12"/>
  <c r="EH566" i="12"/>
  <c r="DR566" i="12"/>
  <c r="DQ566" i="12"/>
  <c r="BX566" i="12"/>
  <c r="BG566" i="12"/>
  <c r="BF566" i="12"/>
  <c r="M566" i="12"/>
  <c r="GA565" i="12"/>
  <c r="FZ565" i="12"/>
  <c r="FY565" i="12"/>
  <c r="FX565" i="12"/>
  <c r="FW565" i="12"/>
  <c r="FV565" i="12"/>
  <c r="FU565" i="12"/>
  <c r="FT565" i="12"/>
  <c r="FS565" i="12"/>
  <c r="FR565" i="12"/>
  <c r="FQ565" i="12"/>
  <c r="FO565" i="12"/>
  <c r="FN565" i="12"/>
  <c r="FM565" i="12"/>
  <c r="FL565" i="12"/>
  <c r="FK565" i="12"/>
  <c r="FJ565" i="12"/>
  <c r="FI565" i="12"/>
  <c r="FH565" i="12"/>
  <c r="FG565" i="12"/>
  <c r="FF565" i="12"/>
  <c r="FE565" i="12"/>
  <c r="FD565" i="12"/>
  <c r="FC565" i="12"/>
  <c r="FB565" i="12"/>
  <c r="FA565" i="12"/>
  <c r="EZ565" i="12"/>
  <c r="EY565" i="12"/>
  <c r="EX565" i="12"/>
  <c r="EW565" i="12"/>
  <c r="EV565" i="12"/>
  <c r="EU565" i="12"/>
  <c r="ET565" i="12"/>
  <c r="ET563" i="12" s="1"/>
  <c r="ES565" i="12"/>
  <c r="ER565" i="12"/>
  <c r="EQ565" i="12"/>
  <c r="EP565" i="12"/>
  <c r="EO565" i="12"/>
  <c r="EN565" i="12"/>
  <c r="EM565" i="12"/>
  <c r="EL565" i="12"/>
  <c r="EK565" i="12"/>
  <c r="EJ565" i="12"/>
  <c r="EH565" i="12"/>
  <c r="DR565" i="12"/>
  <c r="DQ565" i="12"/>
  <c r="BX565" i="12"/>
  <c r="BG565" i="12"/>
  <c r="BF565" i="12"/>
  <c r="M565" i="12"/>
  <c r="GA564" i="12"/>
  <c r="FZ564" i="12"/>
  <c r="FY564" i="12"/>
  <c r="FX564" i="12"/>
  <c r="FW564" i="12"/>
  <c r="FV564" i="12"/>
  <c r="FU564" i="12"/>
  <c r="FT564" i="12"/>
  <c r="FS564" i="12"/>
  <c r="FR564" i="12"/>
  <c r="FQ564" i="12"/>
  <c r="FO564" i="12"/>
  <c r="FN564" i="12"/>
  <c r="FM564" i="12"/>
  <c r="FL564" i="12"/>
  <c r="FK564" i="12"/>
  <c r="FJ564" i="12"/>
  <c r="FI564" i="12"/>
  <c r="FH564" i="12"/>
  <c r="FG564" i="12"/>
  <c r="FF564" i="12"/>
  <c r="FE564" i="12"/>
  <c r="FD564" i="12"/>
  <c r="FC564" i="12"/>
  <c r="FB564" i="12"/>
  <c r="FA564" i="12"/>
  <c r="EZ564" i="12"/>
  <c r="EY564" i="12"/>
  <c r="EX564" i="12"/>
  <c r="EW564" i="12"/>
  <c r="EV564" i="12"/>
  <c r="EU564" i="12"/>
  <c r="ET564" i="12"/>
  <c r="ES564" i="12"/>
  <c r="ER564" i="12"/>
  <c r="EQ564" i="12"/>
  <c r="EP564" i="12"/>
  <c r="EO564" i="12"/>
  <c r="EN564" i="12"/>
  <c r="EM564" i="12"/>
  <c r="EL564" i="12"/>
  <c r="EK564" i="12"/>
  <c r="EJ564" i="12"/>
  <c r="EH564" i="12"/>
  <c r="DR564" i="12"/>
  <c r="DQ564" i="12"/>
  <c r="BX564" i="12"/>
  <c r="BG564" i="12"/>
  <c r="BF564" i="12"/>
  <c r="M564" i="12"/>
  <c r="DP563" i="12"/>
  <c r="DO563" i="12"/>
  <c r="DN563" i="12"/>
  <c r="DM563" i="12"/>
  <c r="DL563" i="12"/>
  <c r="DK563" i="12"/>
  <c r="DJ563" i="12"/>
  <c r="DI563" i="12"/>
  <c r="DH563" i="12"/>
  <c r="DG563" i="12"/>
  <c r="DF563" i="12"/>
  <c r="DE563" i="12"/>
  <c r="DD563" i="12"/>
  <c r="DC563" i="12"/>
  <c r="DB563" i="12"/>
  <c r="DA563" i="12"/>
  <c r="CZ563" i="12"/>
  <c r="CY563" i="12"/>
  <c r="CX563" i="12"/>
  <c r="CW563" i="12"/>
  <c r="CV563" i="12"/>
  <c r="CU563" i="12"/>
  <c r="CT563" i="12"/>
  <c r="CS563" i="12"/>
  <c r="CR563" i="12"/>
  <c r="CQ563" i="12"/>
  <c r="CP563" i="12"/>
  <c r="CO563" i="12"/>
  <c r="CN563" i="12"/>
  <c r="CM563" i="12"/>
  <c r="CL563" i="12"/>
  <c r="CK563" i="12"/>
  <c r="CJ563" i="12"/>
  <c r="CI563" i="12"/>
  <c r="CH563" i="12"/>
  <c r="CG563" i="12"/>
  <c r="CF563" i="12"/>
  <c r="CE563" i="12"/>
  <c r="CD563" i="12"/>
  <c r="CC563" i="12"/>
  <c r="CB563" i="12"/>
  <c r="CA563" i="12"/>
  <c r="BZ563" i="12"/>
  <c r="BY563" i="12"/>
  <c r="BW563" i="12"/>
  <c r="BE563" i="12"/>
  <c r="BD563" i="12"/>
  <c r="BC563" i="12"/>
  <c r="BB563" i="12"/>
  <c r="BA563" i="12"/>
  <c r="AZ563" i="12"/>
  <c r="AY563" i="12"/>
  <c r="AX563" i="12"/>
  <c r="AW563" i="12"/>
  <c r="AV563" i="12"/>
  <c r="AU563" i="12"/>
  <c r="AT563" i="12"/>
  <c r="AS563" i="12"/>
  <c r="AR563" i="12"/>
  <c r="AQ563" i="12"/>
  <c r="AP563" i="12"/>
  <c r="AO563" i="12"/>
  <c r="AN563" i="12"/>
  <c r="AM563" i="12"/>
  <c r="AL563" i="12"/>
  <c r="AK563" i="12"/>
  <c r="AJ563" i="12"/>
  <c r="AI563" i="12"/>
  <c r="AH563" i="12"/>
  <c r="AG563" i="12"/>
  <c r="AF563" i="12"/>
  <c r="AE563" i="12"/>
  <c r="AD563" i="12"/>
  <c r="AC563" i="12"/>
  <c r="AB563" i="12"/>
  <c r="AA563" i="12"/>
  <c r="Z563" i="12"/>
  <c r="Y563" i="12"/>
  <c r="X563" i="12"/>
  <c r="W563" i="12"/>
  <c r="V563" i="12"/>
  <c r="U563" i="12"/>
  <c r="T563" i="12"/>
  <c r="S563" i="12"/>
  <c r="R563" i="12"/>
  <c r="Q563" i="12"/>
  <c r="P563" i="12"/>
  <c r="O563" i="12"/>
  <c r="N563" i="12"/>
  <c r="L563" i="12"/>
  <c r="GA562" i="12"/>
  <c r="FZ562" i="12"/>
  <c r="FY562" i="12"/>
  <c r="FX562" i="12"/>
  <c r="FW562" i="12"/>
  <c r="FV562" i="12"/>
  <c r="FU562" i="12"/>
  <c r="FT562" i="12"/>
  <c r="FS562" i="12"/>
  <c r="FR562" i="12"/>
  <c r="FQ562" i="12"/>
  <c r="FO562" i="12"/>
  <c r="FN562" i="12"/>
  <c r="FM562" i="12"/>
  <c r="FL562" i="12"/>
  <c r="FK562" i="12"/>
  <c r="FJ562" i="12"/>
  <c r="FI562" i="12"/>
  <c r="FH562" i="12"/>
  <c r="FG562" i="12"/>
  <c r="FF562" i="12"/>
  <c r="FE562" i="12"/>
  <c r="FD562" i="12"/>
  <c r="FC562" i="12"/>
  <c r="FB562" i="12"/>
  <c r="FA562" i="12"/>
  <c r="EZ562" i="12"/>
  <c r="EY562" i="12"/>
  <c r="EX562" i="12"/>
  <c r="EW562" i="12"/>
  <c r="EV562" i="12"/>
  <c r="EU562" i="12"/>
  <c r="ET562" i="12"/>
  <c r="ES562" i="12"/>
  <c r="ER562" i="12"/>
  <c r="EQ562" i="12"/>
  <c r="EP562" i="12"/>
  <c r="EO562" i="12"/>
  <c r="EN562" i="12"/>
  <c r="EM562" i="12"/>
  <c r="EL562" i="12"/>
  <c r="EK562" i="12"/>
  <c r="EJ562" i="12"/>
  <c r="EH562" i="12"/>
  <c r="DR562" i="12"/>
  <c r="DQ562" i="12"/>
  <c r="BX562" i="12"/>
  <c r="BG562" i="12"/>
  <c r="BF562" i="12"/>
  <c r="M562" i="12"/>
  <c r="GA561" i="12"/>
  <c r="FZ561" i="12"/>
  <c r="FY561" i="12"/>
  <c r="FX561" i="12"/>
  <c r="FW561" i="12"/>
  <c r="FV561" i="12"/>
  <c r="FU561" i="12"/>
  <c r="FT561" i="12"/>
  <c r="FS561" i="12"/>
  <c r="FR561" i="12"/>
  <c r="FQ561" i="12"/>
  <c r="FO561" i="12"/>
  <c r="FN561" i="12"/>
  <c r="FM561" i="12"/>
  <c r="FL561" i="12"/>
  <c r="FK561" i="12"/>
  <c r="FJ561" i="12"/>
  <c r="FI561" i="12"/>
  <c r="FH561" i="12"/>
  <c r="FG561" i="12"/>
  <c r="FF561" i="12"/>
  <c r="FE561" i="12"/>
  <c r="FD561" i="12"/>
  <c r="FC561" i="12"/>
  <c r="FB561" i="12"/>
  <c r="FA561" i="12"/>
  <c r="EZ561" i="12"/>
  <c r="EY561" i="12"/>
  <c r="EX561" i="12"/>
  <c r="EW561" i="12"/>
  <c r="EV561" i="12"/>
  <c r="EU561" i="12"/>
  <c r="ET561" i="12"/>
  <c r="ES561" i="12"/>
  <c r="ER561" i="12"/>
  <c r="EQ561" i="12"/>
  <c r="EP561" i="12"/>
  <c r="EO561" i="12"/>
  <c r="EN561" i="12"/>
  <c r="EM561" i="12"/>
  <c r="EL561" i="12"/>
  <c r="EK561" i="12"/>
  <c r="EJ561" i="12"/>
  <c r="EH561" i="12"/>
  <c r="DR561" i="12"/>
  <c r="DQ561" i="12"/>
  <c r="BX561" i="12"/>
  <c r="BG561" i="12"/>
  <c r="BF561" i="12"/>
  <c r="M561" i="12"/>
  <c r="GA560" i="12"/>
  <c r="FZ560" i="12"/>
  <c r="FY560" i="12"/>
  <c r="FX560" i="12"/>
  <c r="FW560" i="12"/>
  <c r="FV560" i="12"/>
  <c r="FU560" i="12"/>
  <c r="FT560" i="12"/>
  <c r="FS560" i="12"/>
  <c r="FR560" i="12"/>
  <c r="FQ560" i="12"/>
  <c r="FO560" i="12"/>
  <c r="FN560" i="12"/>
  <c r="FM560" i="12"/>
  <c r="FL560" i="12"/>
  <c r="FK560" i="12"/>
  <c r="FJ560" i="12"/>
  <c r="FI560" i="12"/>
  <c r="FH560" i="12"/>
  <c r="FG560" i="12"/>
  <c r="FF560" i="12"/>
  <c r="FE560" i="12"/>
  <c r="FD560" i="12"/>
  <c r="FC560" i="12"/>
  <c r="FB560" i="12"/>
  <c r="FA560" i="12"/>
  <c r="EZ560" i="12"/>
  <c r="EY560" i="12"/>
  <c r="EX560" i="12"/>
  <c r="EW560" i="12"/>
  <c r="EV560" i="12"/>
  <c r="EU560" i="12"/>
  <c r="ET560" i="12"/>
  <c r="ES560" i="12"/>
  <c r="ER560" i="12"/>
  <c r="EQ560" i="12"/>
  <c r="EP560" i="12"/>
  <c r="EO560" i="12"/>
  <c r="EN560" i="12"/>
  <c r="EM560" i="12"/>
  <c r="EL560" i="12"/>
  <c r="EK560" i="12"/>
  <c r="EJ560" i="12"/>
  <c r="EH560" i="12"/>
  <c r="DR560" i="12"/>
  <c r="DQ560" i="12"/>
  <c r="BX560" i="12"/>
  <c r="BG560" i="12"/>
  <c r="BF560" i="12"/>
  <c r="M560" i="12"/>
  <c r="GA559" i="12"/>
  <c r="FZ559" i="12"/>
  <c r="FY559" i="12"/>
  <c r="FX559" i="12"/>
  <c r="FW559" i="12"/>
  <c r="FV559" i="12"/>
  <c r="FU559" i="12"/>
  <c r="FT559" i="12"/>
  <c r="FS559" i="12"/>
  <c r="FR559" i="12"/>
  <c r="FQ559" i="12"/>
  <c r="FO559" i="12"/>
  <c r="FN559" i="12"/>
  <c r="FM559" i="12"/>
  <c r="FL559" i="12"/>
  <c r="FK559" i="12"/>
  <c r="FJ559" i="12"/>
  <c r="FI559" i="12"/>
  <c r="FH559" i="12"/>
  <c r="FG559" i="12"/>
  <c r="FF559" i="12"/>
  <c r="FE559" i="12"/>
  <c r="FD559" i="12"/>
  <c r="FC559" i="12"/>
  <c r="FB559" i="12"/>
  <c r="FA559" i="12"/>
  <c r="EZ559" i="12"/>
  <c r="EY559" i="12"/>
  <c r="EX559" i="12"/>
  <c r="EW559" i="12"/>
  <c r="EV559" i="12"/>
  <c r="EU559" i="12"/>
  <c r="ET559" i="12"/>
  <c r="ES559" i="12"/>
  <c r="ER559" i="12"/>
  <c r="EQ559" i="12"/>
  <c r="EP559" i="12"/>
  <c r="EO559" i="12"/>
  <c r="EN559" i="12"/>
  <c r="EM559" i="12"/>
  <c r="EL559" i="12"/>
  <c r="EK559" i="12"/>
  <c r="EJ559" i="12"/>
  <c r="EH559" i="12"/>
  <c r="DR559" i="12"/>
  <c r="DQ559" i="12"/>
  <c r="BX559" i="12"/>
  <c r="BG559" i="12"/>
  <c r="BF559" i="12"/>
  <c r="M559" i="12"/>
  <c r="GA558" i="12"/>
  <c r="FZ558" i="12"/>
  <c r="FY558" i="12"/>
  <c r="FX558" i="12"/>
  <c r="FW558" i="12"/>
  <c r="FV558" i="12"/>
  <c r="FU558" i="12"/>
  <c r="FT558" i="12"/>
  <c r="FS558" i="12"/>
  <c r="FR558" i="12"/>
  <c r="FQ558" i="12"/>
  <c r="FO558" i="12"/>
  <c r="FN558" i="12"/>
  <c r="FM558" i="12"/>
  <c r="FL558" i="12"/>
  <c r="FK558" i="12"/>
  <c r="FJ558" i="12"/>
  <c r="FI558" i="12"/>
  <c r="FH558" i="12"/>
  <c r="FG558" i="12"/>
  <c r="FF558" i="12"/>
  <c r="FE558" i="12"/>
  <c r="FD558" i="12"/>
  <c r="FC558" i="12"/>
  <c r="FB558" i="12"/>
  <c r="FA558" i="12"/>
  <c r="EZ558" i="12"/>
  <c r="EY558" i="12"/>
  <c r="EX558" i="12"/>
  <c r="EW558" i="12"/>
  <c r="EV558" i="12"/>
  <c r="EU558" i="12"/>
  <c r="ET558" i="12"/>
  <c r="ES558" i="12"/>
  <c r="ER558" i="12"/>
  <c r="EQ558" i="12"/>
  <c r="EP558" i="12"/>
  <c r="EO558" i="12"/>
  <c r="EN558" i="12"/>
  <c r="EM558" i="12"/>
  <c r="EL558" i="12"/>
  <c r="EK558" i="12"/>
  <c r="EJ558" i="12"/>
  <c r="EH558" i="12"/>
  <c r="DR558" i="12"/>
  <c r="DQ558" i="12"/>
  <c r="BX558" i="12"/>
  <c r="BG558" i="12"/>
  <c r="BF558" i="12"/>
  <c r="M558" i="12"/>
  <c r="GA557" i="12"/>
  <c r="FZ557" i="12"/>
  <c r="FY557" i="12"/>
  <c r="FX557" i="12"/>
  <c r="FW557" i="12"/>
  <c r="FV557" i="12"/>
  <c r="FU557" i="12"/>
  <c r="FT557" i="12"/>
  <c r="FS557" i="12"/>
  <c r="FR557" i="12"/>
  <c r="FQ557" i="12"/>
  <c r="FO557" i="12"/>
  <c r="FN557" i="12"/>
  <c r="FM557" i="12"/>
  <c r="FL557" i="12"/>
  <c r="FK557" i="12"/>
  <c r="FJ557" i="12"/>
  <c r="FI557" i="12"/>
  <c r="FH557" i="12"/>
  <c r="FG557" i="12"/>
  <c r="FF557" i="12"/>
  <c r="FE557" i="12"/>
  <c r="FD557" i="12"/>
  <c r="FC557" i="12"/>
  <c r="FB557" i="12"/>
  <c r="FA557" i="12"/>
  <c r="EZ557" i="12"/>
  <c r="EY557" i="12"/>
  <c r="EX557" i="12"/>
  <c r="EW557" i="12"/>
  <c r="EV557" i="12"/>
  <c r="EU557" i="12"/>
  <c r="ET557" i="12"/>
  <c r="ES557" i="12"/>
  <c r="ER557" i="12"/>
  <c r="EQ557" i="12"/>
  <c r="EP557" i="12"/>
  <c r="EO557" i="12"/>
  <c r="EN557" i="12"/>
  <c r="EM557" i="12"/>
  <c r="EL557" i="12"/>
  <c r="EK557" i="12"/>
  <c r="EJ557" i="12"/>
  <c r="EH557" i="12"/>
  <c r="DR557" i="12"/>
  <c r="DQ557" i="12"/>
  <c r="BX557" i="12"/>
  <c r="BG557" i="12"/>
  <c r="BF557" i="12"/>
  <c r="M557" i="12"/>
  <c r="GA556" i="12"/>
  <c r="FZ556" i="12"/>
  <c r="FY556" i="12"/>
  <c r="FX556" i="12"/>
  <c r="FW556" i="12"/>
  <c r="FV556" i="12"/>
  <c r="FU556" i="12"/>
  <c r="FT556" i="12"/>
  <c r="FS556" i="12"/>
  <c r="FR556" i="12"/>
  <c r="FQ556" i="12"/>
  <c r="FO556" i="12"/>
  <c r="FN556" i="12"/>
  <c r="FM556" i="12"/>
  <c r="FL556" i="12"/>
  <c r="FK556" i="12"/>
  <c r="FJ556" i="12"/>
  <c r="FI556" i="12"/>
  <c r="FH556" i="12"/>
  <c r="FG556" i="12"/>
  <c r="FF556" i="12"/>
  <c r="FE556" i="12"/>
  <c r="FD556" i="12"/>
  <c r="FC556" i="12"/>
  <c r="FB556" i="12"/>
  <c r="FA556" i="12"/>
  <c r="EZ556" i="12"/>
  <c r="EY556" i="12"/>
  <c r="EX556" i="12"/>
  <c r="EW556" i="12"/>
  <c r="EV556" i="12"/>
  <c r="EU556" i="12"/>
  <c r="ET556" i="12"/>
  <c r="ES556" i="12"/>
  <c r="ER556" i="12"/>
  <c r="EQ556" i="12"/>
  <c r="EP556" i="12"/>
  <c r="EO556" i="12"/>
  <c r="EN556" i="12"/>
  <c r="EM556" i="12"/>
  <c r="EL556" i="12"/>
  <c r="EK556" i="12"/>
  <c r="EJ556" i="12"/>
  <c r="EH556" i="12"/>
  <c r="DR556" i="12"/>
  <c r="DQ556" i="12"/>
  <c r="BX556" i="12"/>
  <c r="BG556" i="12"/>
  <c r="BF556" i="12"/>
  <c r="M556" i="12"/>
  <c r="GA555" i="12"/>
  <c r="FZ555" i="12"/>
  <c r="FY555" i="12"/>
  <c r="FX555" i="12"/>
  <c r="FW555" i="12"/>
  <c r="FV555" i="12"/>
  <c r="FU555" i="12"/>
  <c r="FT555" i="12"/>
  <c r="FS555" i="12"/>
  <c r="FR555" i="12"/>
  <c r="FQ555" i="12"/>
  <c r="FO555" i="12"/>
  <c r="FN555" i="12"/>
  <c r="FM555" i="12"/>
  <c r="FL555" i="12"/>
  <c r="FK555" i="12"/>
  <c r="FJ555" i="12"/>
  <c r="FI555" i="12"/>
  <c r="FH555" i="12"/>
  <c r="FG555" i="12"/>
  <c r="FF555" i="12"/>
  <c r="FE555" i="12"/>
  <c r="FD555" i="12"/>
  <c r="FC555" i="12"/>
  <c r="FB555" i="12"/>
  <c r="FA555" i="12"/>
  <c r="EZ555" i="12"/>
  <c r="EY555" i="12"/>
  <c r="EX555" i="12"/>
  <c r="EW555" i="12"/>
  <c r="EV555" i="12"/>
  <c r="EU555" i="12"/>
  <c r="ET555" i="12"/>
  <c r="ES555" i="12"/>
  <c r="ER555" i="12"/>
  <c r="EQ555" i="12"/>
  <c r="EP555" i="12"/>
  <c r="EO555" i="12"/>
  <c r="EN555" i="12"/>
  <c r="EM555" i="12"/>
  <c r="EL555" i="12"/>
  <c r="EK555" i="12"/>
  <c r="EJ555" i="12"/>
  <c r="EH555" i="12"/>
  <c r="DR555" i="12"/>
  <c r="DQ555" i="12"/>
  <c r="BX555" i="12"/>
  <c r="BG555" i="12"/>
  <c r="BF555" i="12"/>
  <c r="M555" i="12"/>
  <c r="GA554" i="12"/>
  <c r="FZ554" i="12"/>
  <c r="FY554" i="12"/>
  <c r="FX554" i="12"/>
  <c r="FW554" i="12"/>
  <c r="FV554" i="12"/>
  <c r="FU554" i="12"/>
  <c r="FT554" i="12"/>
  <c r="FS554" i="12"/>
  <c r="FR554" i="12"/>
  <c r="FQ554" i="12"/>
  <c r="FO554" i="12"/>
  <c r="FN554" i="12"/>
  <c r="FM554" i="12"/>
  <c r="FL554" i="12"/>
  <c r="FK554" i="12"/>
  <c r="FJ554" i="12"/>
  <c r="FI554" i="12"/>
  <c r="FH554" i="12"/>
  <c r="FG554" i="12"/>
  <c r="FF554" i="12"/>
  <c r="FE554" i="12"/>
  <c r="FD554" i="12"/>
  <c r="FC554" i="12"/>
  <c r="FB554" i="12"/>
  <c r="FA554" i="12"/>
  <c r="EZ554" i="12"/>
  <c r="EY554" i="12"/>
  <c r="EX554" i="12"/>
  <c r="EW554" i="12"/>
  <c r="EV554" i="12"/>
  <c r="EU554" i="12"/>
  <c r="ET554" i="12"/>
  <c r="ES554" i="12"/>
  <c r="ER554" i="12"/>
  <c r="EQ554" i="12"/>
  <c r="EP554" i="12"/>
  <c r="EO554" i="12"/>
  <c r="EN554" i="12"/>
  <c r="EM554" i="12"/>
  <c r="EL554" i="12"/>
  <c r="EK554" i="12"/>
  <c r="EJ554" i="12"/>
  <c r="EH554" i="12"/>
  <c r="DR554" i="12"/>
  <c r="DQ554" i="12"/>
  <c r="BX554" i="12"/>
  <c r="BG554" i="12"/>
  <c r="BF554" i="12"/>
  <c r="M554" i="12"/>
  <c r="GA553" i="12"/>
  <c r="FZ553" i="12"/>
  <c r="FY553" i="12"/>
  <c r="FX553" i="12"/>
  <c r="FW553" i="12"/>
  <c r="FV553" i="12"/>
  <c r="FU553" i="12"/>
  <c r="FT553" i="12"/>
  <c r="FS553" i="12"/>
  <c r="FR553" i="12"/>
  <c r="FQ553" i="12"/>
  <c r="FO553" i="12"/>
  <c r="FN553" i="12"/>
  <c r="FM553" i="12"/>
  <c r="FL553" i="12"/>
  <c r="FK553" i="12"/>
  <c r="FJ553" i="12"/>
  <c r="FI553" i="12"/>
  <c r="FH553" i="12"/>
  <c r="FG553" i="12"/>
  <c r="FF553" i="12"/>
  <c r="FE553" i="12"/>
  <c r="FD553" i="12"/>
  <c r="FC553" i="12"/>
  <c r="FB553" i="12"/>
  <c r="FA553" i="12"/>
  <c r="EZ553" i="12"/>
  <c r="EY553" i="12"/>
  <c r="EX553" i="12"/>
  <c r="EW553" i="12"/>
  <c r="EV553" i="12"/>
  <c r="EU553" i="12"/>
  <c r="ET553" i="12"/>
  <c r="ES553" i="12"/>
  <c r="ER553" i="12"/>
  <c r="EQ553" i="12"/>
  <c r="EP553" i="12"/>
  <c r="EO553" i="12"/>
  <c r="EN553" i="12"/>
  <c r="EM553" i="12"/>
  <c r="EL553" i="12"/>
  <c r="EK553" i="12"/>
  <c r="EJ553" i="12"/>
  <c r="EH553" i="12"/>
  <c r="DR553" i="12"/>
  <c r="DQ553" i="12"/>
  <c r="BX553" i="12"/>
  <c r="BG553" i="12"/>
  <c r="BF553" i="12"/>
  <c r="M553" i="12"/>
  <c r="GA552" i="12"/>
  <c r="FZ552" i="12"/>
  <c r="FY552" i="12"/>
  <c r="FX552" i="12"/>
  <c r="FW552" i="12"/>
  <c r="FV552" i="12"/>
  <c r="FU552" i="12"/>
  <c r="FT552" i="12"/>
  <c r="FS552" i="12"/>
  <c r="FR552" i="12"/>
  <c r="FQ552" i="12"/>
  <c r="FO552" i="12"/>
  <c r="FN552" i="12"/>
  <c r="FM552" i="12"/>
  <c r="FL552" i="12"/>
  <c r="FK552" i="12"/>
  <c r="FJ552" i="12"/>
  <c r="FI552" i="12"/>
  <c r="FH552" i="12"/>
  <c r="FG552" i="12"/>
  <c r="FF552" i="12"/>
  <c r="FE552" i="12"/>
  <c r="FD552" i="12"/>
  <c r="FC552" i="12"/>
  <c r="FB552" i="12"/>
  <c r="FA552" i="12"/>
  <c r="EZ552" i="12"/>
  <c r="EY552" i="12"/>
  <c r="EX552" i="12"/>
  <c r="EW552" i="12"/>
  <c r="EV552" i="12"/>
  <c r="EU552" i="12"/>
  <c r="ET552" i="12"/>
  <c r="ES552" i="12"/>
  <c r="ER552" i="12"/>
  <c r="EQ552" i="12"/>
  <c r="EP552" i="12"/>
  <c r="EO552" i="12"/>
  <c r="EN552" i="12"/>
  <c r="EM552" i="12"/>
  <c r="EL552" i="12"/>
  <c r="EK552" i="12"/>
  <c r="EJ552" i="12"/>
  <c r="EH552" i="12"/>
  <c r="DR552" i="12"/>
  <c r="DQ552" i="12"/>
  <c r="BX552" i="12"/>
  <c r="BG552" i="12"/>
  <c r="BF552" i="12"/>
  <c r="M552" i="12"/>
  <c r="GA551" i="12"/>
  <c r="FZ551" i="12"/>
  <c r="FY551" i="12"/>
  <c r="FX551" i="12"/>
  <c r="FW551" i="12"/>
  <c r="FV551" i="12"/>
  <c r="FU551" i="12"/>
  <c r="FT551" i="12"/>
  <c r="FS551" i="12"/>
  <c r="FR551" i="12"/>
  <c r="FQ551" i="12"/>
  <c r="FO551" i="12"/>
  <c r="FN551" i="12"/>
  <c r="FM551" i="12"/>
  <c r="FL551" i="12"/>
  <c r="FK551" i="12"/>
  <c r="FJ551" i="12"/>
  <c r="FI551" i="12"/>
  <c r="FH551" i="12"/>
  <c r="FG551" i="12"/>
  <c r="FF551" i="12"/>
  <c r="FE551" i="12"/>
  <c r="FD551" i="12"/>
  <c r="FC551" i="12"/>
  <c r="FB551" i="12"/>
  <c r="FA551" i="12"/>
  <c r="EZ551" i="12"/>
  <c r="EY551" i="12"/>
  <c r="EX551" i="12"/>
  <c r="EW551" i="12"/>
  <c r="EV551" i="12"/>
  <c r="EU551" i="12"/>
  <c r="ET551" i="12"/>
  <c r="ES551" i="12"/>
  <c r="ER551" i="12"/>
  <c r="EQ551" i="12"/>
  <c r="EP551" i="12"/>
  <c r="EO551" i="12"/>
  <c r="EN551" i="12"/>
  <c r="EM551" i="12"/>
  <c r="EL551" i="12"/>
  <c r="EK551" i="12"/>
  <c r="EJ551" i="12"/>
  <c r="EH551" i="12"/>
  <c r="DR551" i="12"/>
  <c r="DQ551" i="12"/>
  <c r="BX551" i="12"/>
  <c r="BG551" i="12"/>
  <c r="BF551" i="12"/>
  <c r="M551" i="12"/>
  <c r="FZ550" i="12"/>
  <c r="FX550" i="12"/>
  <c r="FV550" i="12"/>
  <c r="FT550" i="12"/>
  <c r="FR550" i="12"/>
  <c r="FN550" i="12"/>
  <c r="FL550" i="12"/>
  <c r="FJ550" i="12"/>
  <c r="FH550" i="12"/>
  <c r="FF550" i="12"/>
  <c r="FD550" i="12"/>
  <c r="FB550" i="12"/>
  <c r="EZ550" i="12"/>
  <c r="EX550" i="12"/>
  <c r="EW550" i="12"/>
  <c r="EV550" i="12"/>
  <c r="ET550" i="12"/>
  <c r="ER550" i="12"/>
  <c r="EP550" i="12"/>
  <c r="EN550" i="12"/>
  <c r="EL550" i="12"/>
  <c r="EJ550" i="12"/>
  <c r="EH550" i="12"/>
  <c r="DP550" i="12"/>
  <c r="DN550" i="12"/>
  <c r="DL550" i="12"/>
  <c r="DJ550" i="12"/>
  <c r="DH550" i="12"/>
  <c r="DF550" i="12"/>
  <c r="DD550" i="12"/>
  <c r="DB550" i="12"/>
  <c r="CZ550" i="12"/>
  <c r="CX550" i="12"/>
  <c r="CV550" i="12"/>
  <c r="CT550" i="12"/>
  <c r="CR550" i="12"/>
  <c r="CP550" i="12"/>
  <c r="CN550" i="12"/>
  <c r="CJ550" i="12"/>
  <c r="CH550" i="12"/>
  <c r="CF550" i="12"/>
  <c r="CD550" i="12"/>
  <c r="CB550" i="12"/>
  <c r="BZ550" i="12"/>
  <c r="BX550" i="12"/>
  <c r="BE550" i="12"/>
  <c r="BC550" i="12"/>
  <c r="BA550" i="12"/>
  <c r="AY550" i="12"/>
  <c r="AW550" i="12"/>
  <c r="AU550" i="12"/>
  <c r="AS550" i="12"/>
  <c r="AQ550" i="12"/>
  <c r="AO550" i="12"/>
  <c r="AM550" i="12"/>
  <c r="AK550" i="12"/>
  <c r="AI550" i="12"/>
  <c r="FE550" i="12" s="1"/>
  <c r="AG550" i="12"/>
  <c r="AE550" i="12"/>
  <c r="FA550" i="12" s="1"/>
  <c r="AC550" i="12"/>
  <c r="Y550" i="12"/>
  <c r="W550" i="12"/>
  <c r="U550" i="12"/>
  <c r="EQ550" i="12" s="1"/>
  <c r="S550" i="12"/>
  <c r="Q550" i="12"/>
  <c r="EM550" i="12" s="1"/>
  <c r="O550" i="12"/>
  <c r="M550" i="12"/>
  <c r="FZ549" i="12"/>
  <c r="FX549" i="12"/>
  <c r="FV549" i="12"/>
  <c r="FT549" i="12"/>
  <c r="FR549" i="12"/>
  <c r="FN549" i="12"/>
  <c r="FL549" i="12"/>
  <c r="FJ549" i="12"/>
  <c r="FH549" i="12"/>
  <c r="FF549" i="12"/>
  <c r="FD549" i="12"/>
  <c r="FB549" i="12"/>
  <c r="EZ549" i="12"/>
  <c r="EX549" i="12"/>
  <c r="EW549" i="12"/>
  <c r="EV549" i="12"/>
  <c r="ER549" i="12"/>
  <c r="EP549" i="12"/>
  <c r="EN549" i="12"/>
  <c r="EL549" i="12"/>
  <c r="EJ549" i="12"/>
  <c r="EH549" i="12"/>
  <c r="DP549" i="12"/>
  <c r="GA549" i="12" s="1"/>
  <c r="DJ549" i="12"/>
  <c r="FU549" i="12" s="1"/>
  <c r="DH549" i="12"/>
  <c r="FS549" i="12" s="1"/>
  <c r="DF549" i="12"/>
  <c r="FQ549" i="12" s="1"/>
  <c r="DD549" i="12"/>
  <c r="FO549" i="12" s="1"/>
  <c r="DB549" i="12"/>
  <c r="FM549" i="12" s="1"/>
  <c r="CZ549" i="12"/>
  <c r="FK549" i="12" s="1"/>
  <c r="CX549" i="12"/>
  <c r="FI549" i="12" s="1"/>
  <c r="CV549" i="12"/>
  <c r="FG549" i="12" s="1"/>
  <c r="CT549" i="12"/>
  <c r="FE549" i="12" s="1"/>
  <c r="CR549" i="12"/>
  <c r="FC549" i="12" s="1"/>
  <c r="CP549" i="12"/>
  <c r="FA549" i="12" s="1"/>
  <c r="CN549" i="12"/>
  <c r="EY549" i="12" s="1"/>
  <c r="CJ549" i="12"/>
  <c r="EU549" i="12" s="1"/>
  <c r="CH549" i="12"/>
  <c r="ES549" i="12" s="1"/>
  <c r="CD549" i="12"/>
  <c r="EO549" i="12" s="1"/>
  <c r="CB549" i="12"/>
  <c r="EM549" i="12" s="1"/>
  <c r="BZ549" i="12"/>
  <c r="BX549" i="12"/>
  <c r="BV549" i="12"/>
  <c r="BG549" i="12"/>
  <c r="BF549" i="12"/>
  <c r="M549" i="12"/>
  <c r="EI549" i="12" s="1"/>
  <c r="FZ548" i="12"/>
  <c r="FX548" i="12"/>
  <c r="FV548" i="12"/>
  <c r="FT548" i="12"/>
  <c r="FR548" i="12"/>
  <c r="FN548" i="12"/>
  <c r="FL548" i="12"/>
  <c r="FJ548" i="12"/>
  <c r="FH548" i="12"/>
  <c r="FF548" i="12"/>
  <c r="FD548" i="12"/>
  <c r="FB548" i="12"/>
  <c r="EZ548" i="12"/>
  <c r="EX548" i="12"/>
  <c r="EW548" i="12"/>
  <c r="EV548" i="12"/>
  <c r="ET548" i="12"/>
  <c r="ER548" i="12"/>
  <c r="EP548" i="12"/>
  <c r="EN548" i="12"/>
  <c r="EL548" i="12"/>
  <c r="EJ548" i="12"/>
  <c r="EH548" i="12"/>
  <c r="DP548" i="12"/>
  <c r="GA548" i="12" s="1"/>
  <c r="DN548" i="12"/>
  <c r="FY548" i="12" s="1"/>
  <c r="DL548" i="12"/>
  <c r="FW548" i="12" s="1"/>
  <c r="DJ548" i="12"/>
  <c r="DH548" i="12"/>
  <c r="FS548" i="12" s="1"/>
  <c r="DF548" i="12"/>
  <c r="DD548" i="12"/>
  <c r="FO548" i="12" s="1"/>
  <c r="DB548" i="12"/>
  <c r="CZ548" i="12"/>
  <c r="FK548" i="12" s="1"/>
  <c r="CX548" i="12"/>
  <c r="CV548" i="12"/>
  <c r="FG548" i="12" s="1"/>
  <c r="CT548" i="12"/>
  <c r="CR548" i="12"/>
  <c r="FC548" i="12" s="1"/>
  <c r="CP548" i="12"/>
  <c r="CN548" i="12"/>
  <c r="EY548" i="12" s="1"/>
  <c r="CJ548" i="12"/>
  <c r="CI548" i="12"/>
  <c r="CH548" i="12"/>
  <c r="CF548" i="12"/>
  <c r="EQ548" i="12" s="1"/>
  <c r="CD548" i="12"/>
  <c r="CB548" i="12"/>
  <c r="EM548" i="12" s="1"/>
  <c r="BZ548" i="12"/>
  <c r="BX548" i="12"/>
  <c r="BG548" i="12"/>
  <c r="BF548" i="12"/>
  <c r="M548" i="12"/>
  <c r="EI548" i="12" s="1"/>
  <c r="FZ547" i="12"/>
  <c r="FX547" i="12"/>
  <c r="FV547" i="12"/>
  <c r="FT547" i="12"/>
  <c r="FR547" i="12"/>
  <c r="FN547" i="12"/>
  <c r="FL547" i="12"/>
  <c r="FJ547" i="12"/>
  <c r="FH547" i="12"/>
  <c r="FF547" i="12"/>
  <c r="FD547" i="12"/>
  <c r="FB547" i="12"/>
  <c r="EZ547" i="12"/>
  <c r="EX547" i="12"/>
  <c r="EW547" i="12"/>
  <c r="EV547" i="12"/>
  <c r="ER547" i="12"/>
  <c r="EP547" i="12"/>
  <c r="EN547" i="12"/>
  <c r="EL547" i="12"/>
  <c r="EJ547" i="12"/>
  <c r="EH547" i="12"/>
  <c r="DP547" i="12"/>
  <c r="DN547" i="12"/>
  <c r="DL547" i="12"/>
  <c r="DJ547" i="12"/>
  <c r="DH547" i="12"/>
  <c r="DF547" i="12"/>
  <c r="DD547" i="12"/>
  <c r="DB547" i="12"/>
  <c r="CZ547" i="12"/>
  <c r="CX547" i="12"/>
  <c r="CV547" i="12"/>
  <c r="CT547" i="12"/>
  <c r="CR547" i="12"/>
  <c r="CP547" i="12"/>
  <c r="CN547" i="12"/>
  <c r="CJ547" i="12"/>
  <c r="CI547" i="12"/>
  <c r="CH547" i="12"/>
  <c r="CF547" i="12"/>
  <c r="CD547" i="12"/>
  <c r="CB547" i="12"/>
  <c r="BZ547" i="12"/>
  <c r="BX547" i="12"/>
  <c r="BE547" i="12"/>
  <c r="AY547" i="12"/>
  <c r="AW547" i="12"/>
  <c r="AU547" i="12"/>
  <c r="AS547" i="12"/>
  <c r="AQ547" i="12"/>
  <c r="AO547" i="12"/>
  <c r="AM547" i="12"/>
  <c r="AK547" i="12"/>
  <c r="AI547" i="12"/>
  <c r="AG547" i="12"/>
  <c r="AE547" i="12"/>
  <c r="AC547" i="12"/>
  <c r="Y547" i="12"/>
  <c r="X547" i="12"/>
  <c r="W547" i="12"/>
  <c r="S547" i="12"/>
  <c r="EO547" i="12" s="1"/>
  <c r="Q547" i="12"/>
  <c r="O547" i="12"/>
  <c r="M547" i="12"/>
  <c r="EI547" i="12" s="1"/>
  <c r="K547" i="12"/>
  <c r="FZ546" i="12"/>
  <c r="FX546" i="12"/>
  <c r="FV546" i="12"/>
  <c r="FT546" i="12"/>
  <c r="FR546" i="12"/>
  <c r="FN546" i="12"/>
  <c r="FL546" i="12"/>
  <c r="FJ546" i="12"/>
  <c r="FH546" i="12"/>
  <c r="FF546" i="12"/>
  <c r="FD546" i="12"/>
  <c r="FB546" i="12"/>
  <c r="EZ546" i="12"/>
  <c r="EX546" i="12"/>
  <c r="EW546" i="12"/>
  <c r="EV546" i="12"/>
  <c r="ER546" i="12"/>
  <c r="EP546" i="12"/>
  <c r="EN546" i="12"/>
  <c r="EL546" i="12"/>
  <c r="EJ546" i="12"/>
  <c r="EH546" i="12"/>
  <c r="DP546" i="12"/>
  <c r="DJ546" i="12"/>
  <c r="DH546" i="12"/>
  <c r="DF546" i="12"/>
  <c r="DD546" i="12"/>
  <c r="DB546" i="12"/>
  <c r="CZ546" i="12"/>
  <c r="CX546" i="12"/>
  <c r="CV546" i="12"/>
  <c r="CT546" i="12"/>
  <c r="CR546" i="12"/>
  <c r="CP546" i="12"/>
  <c r="CN546" i="12"/>
  <c r="CJ546" i="12"/>
  <c r="CH546" i="12"/>
  <c r="CF546" i="12"/>
  <c r="CD546" i="12"/>
  <c r="CB546" i="12"/>
  <c r="BZ546" i="12"/>
  <c r="BX546" i="12"/>
  <c r="BV546" i="12"/>
  <c r="DN546" i="12" s="1"/>
  <c r="BE546" i="12"/>
  <c r="AY546" i="12"/>
  <c r="FU546" i="12" s="1"/>
  <c r="AW546" i="12"/>
  <c r="AU546" i="12"/>
  <c r="AS546" i="12"/>
  <c r="AQ546" i="12"/>
  <c r="AO546" i="12"/>
  <c r="AM546" i="12"/>
  <c r="AK546" i="12"/>
  <c r="AI546" i="12"/>
  <c r="AG546" i="12"/>
  <c r="AE546" i="12"/>
  <c r="AC546" i="12"/>
  <c r="Y546" i="12"/>
  <c r="W546" i="12"/>
  <c r="S546" i="12"/>
  <c r="Q546" i="12"/>
  <c r="O546" i="12"/>
  <c r="M546" i="12"/>
  <c r="K546" i="12"/>
  <c r="DO545" i="12"/>
  <c r="DM545" i="12"/>
  <c r="DK545" i="12"/>
  <c r="DI545" i="12"/>
  <c r="DG545" i="12"/>
  <c r="DE545" i="12"/>
  <c r="DC545" i="12"/>
  <c r="DA545" i="12"/>
  <c r="CY545" i="12"/>
  <c r="CW545" i="12"/>
  <c r="CU545" i="12"/>
  <c r="CS545" i="12"/>
  <c r="CQ545" i="12"/>
  <c r="CO545" i="12"/>
  <c r="CM545" i="12"/>
  <c r="CL545" i="12"/>
  <c r="CK545" i="12"/>
  <c r="CG545" i="12"/>
  <c r="CE545" i="12"/>
  <c r="CC545" i="12"/>
  <c r="CA545" i="12"/>
  <c r="BY545" i="12"/>
  <c r="BW545" i="12"/>
  <c r="BD545" i="12"/>
  <c r="BB545" i="12"/>
  <c r="AZ545" i="12"/>
  <c r="AX545" i="12"/>
  <c r="AV545" i="12"/>
  <c r="AT545" i="12"/>
  <c r="AR545" i="12"/>
  <c r="AP545" i="12"/>
  <c r="AN545" i="12"/>
  <c r="AL545" i="12"/>
  <c r="AJ545" i="12"/>
  <c r="AH545" i="12"/>
  <c r="AF545" i="12"/>
  <c r="AD545" i="12"/>
  <c r="AB545" i="12"/>
  <c r="AA545" i="12"/>
  <c r="Z545" i="12"/>
  <c r="V545" i="12"/>
  <c r="T545" i="12"/>
  <c r="R545" i="12"/>
  <c r="P545" i="12"/>
  <c r="N545" i="12"/>
  <c r="L545" i="12"/>
  <c r="GA544" i="12"/>
  <c r="FZ544" i="12"/>
  <c r="FY544" i="12"/>
  <c r="FX544" i="12"/>
  <c r="FW544" i="12"/>
  <c r="FV544" i="12"/>
  <c r="FU544" i="12"/>
  <c r="FT544" i="12"/>
  <c r="FS544" i="12"/>
  <c r="FR544" i="12"/>
  <c r="FQ544" i="12"/>
  <c r="FO544" i="12"/>
  <c r="FN544" i="12"/>
  <c r="FM544" i="12"/>
  <c r="FL544" i="12"/>
  <c r="FK544" i="12"/>
  <c r="FJ544" i="12"/>
  <c r="FI544" i="12"/>
  <c r="FH544" i="12"/>
  <c r="FG544" i="12"/>
  <c r="FF544" i="12"/>
  <c r="FE544" i="12"/>
  <c r="FD544" i="12"/>
  <c r="FC544" i="12"/>
  <c r="FB544" i="12"/>
  <c r="FA544" i="12"/>
  <c r="EZ544" i="12"/>
  <c r="EY544" i="12"/>
  <c r="EX544" i="12"/>
  <c r="EW544" i="12"/>
  <c r="EV544" i="12"/>
  <c r="EU544" i="12"/>
  <c r="ET544" i="12"/>
  <c r="ES544" i="12"/>
  <c r="ER544" i="12"/>
  <c r="EQ544" i="12"/>
  <c r="EP544" i="12"/>
  <c r="EO544" i="12"/>
  <c r="EN544" i="12"/>
  <c r="EM544" i="12"/>
  <c r="EL544" i="12"/>
  <c r="EK544" i="12"/>
  <c r="EJ544" i="12"/>
  <c r="EH544" i="12"/>
  <c r="DR544" i="12"/>
  <c r="DQ544" i="12"/>
  <c r="BX544" i="12"/>
  <c r="BG544" i="12"/>
  <c r="BF544" i="12"/>
  <c r="M544" i="12"/>
  <c r="GA543" i="12"/>
  <c r="FZ543" i="12"/>
  <c r="FY543" i="12"/>
  <c r="FX543" i="12"/>
  <c r="FW543" i="12"/>
  <c r="FV543" i="12"/>
  <c r="FU543" i="12"/>
  <c r="FT543" i="12"/>
  <c r="FS543" i="12"/>
  <c r="FR543" i="12"/>
  <c r="FQ543" i="12"/>
  <c r="FO543" i="12"/>
  <c r="FN543" i="12"/>
  <c r="FM543" i="12"/>
  <c r="FL543" i="12"/>
  <c r="FK543" i="12"/>
  <c r="FJ543" i="12"/>
  <c r="FI543" i="12"/>
  <c r="FH543" i="12"/>
  <c r="FG543" i="12"/>
  <c r="FF543" i="12"/>
  <c r="FE543" i="12"/>
  <c r="FD543" i="12"/>
  <c r="FC543" i="12"/>
  <c r="FB543" i="12"/>
  <c r="FA543" i="12"/>
  <c r="EZ543" i="12"/>
  <c r="EY543" i="12"/>
  <c r="EX543" i="12"/>
  <c r="EW543" i="12"/>
  <c r="EV543" i="12"/>
  <c r="EU543" i="12"/>
  <c r="ET543" i="12"/>
  <c r="ES543" i="12"/>
  <c r="ER543" i="12"/>
  <c r="EQ543" i="12"/>
  <c r="EP543" i="12"/>
  <c r="EO543" i="12"/>
  <c r="EN543" i="12"/>
  <c r="EM543" i="12"/>
  <c r="EL543" i="12"/>
  <c r="EK543" i="12"/>
  <c r="EJ543" i="12"/>
  <c r="EH543" i="12"/>
  <c r="DR543" i="12"/>
  <c r="DQ543" i="12"/>
  <c r="BX543" i="12"/>
  <c r="BG543" i="12"/>
  <c r="BF543" i="12"/>
  <c r="M543" i="12"/>
  <c r="GA542" i="12"/>
  <c r="FZ542" i="12"/>
  <c r="FY542" i="12"/>
  <c r="FX542" i="12"/>
  <c r="FW542" i="12"/>
  <c r="FV542" i="12"/>
  <c r="FU542" i="12"/>
  <c r="FT542" i="12"/>
  <c r="FS542" i="12"/>
  <c r="FR542" i="12"/>
  <c r="FQ542" i="12"/>
  <c r="FO542" i="12"/>
  <c r="FN542" i="12"/>
  <c r="FM542" i="12"/>
  <c r="FL542" i="12"/>
  <c r="FK542" i="12"/>
  <c r="FJ542" i="12"/>
  <c r="FI542" i="12"/>
  <c r="FH542" i="12"/>
  <c r="FG542" i="12"/>
  <c r="FF542" i="12"/>
  <c r="FE542" i="12"/>
  <c r="FD542" i="12"/>
  <c r="FC542" i="12"/>
  <c r="FB542" i="12"/>
  <c r="FA542" i="12"/>
  <c r="EZ542" i="12"/>
  <c r="EY542" i="12"/>
  <c r="EX542" i="12"/>
  <c r="EW542" i="12"/>
  <c r="EV542" i="12"/>
  <c r="EU542" i="12"/>
  <c r="ET542" i="12"/>
  <c r="ES542" i="12"/>
  <c r="ER542" i="12"/>
  <c r="EQ542" i="12"/>
  <c r="EP542" i="12"/>
  <c r="EO542" i="12"/>
  <c r="EN542" i="12"/>
  <c r="EM542" i="12"/>
  <c r="EL542" i="12"/>
  <c r="EK542" i="12"/>
  <c r="EJ542" i="12"/>
  <c r="EH542" i="12"/>
  <c r="DR542" i="12"/>
  <c r="DQ542" i="12"/>
  <c r="BX542" i="12"/>
  <c r="BG542" i="12"/>
  <c r="BF542" i="12"/>
  <c r="M542" i="12"/>
  <c r="GA541" i="12"/>
  <c r="FZ541" i="12"/>
  <c r="FY541" i="12"/>
  <c r="FX541" i="12"/>
  <c r="FW541" i="12"/>
  <c r="FV541" i="12"/>
  <c r="FU541" i="12"/>
  <c r="FT541" i="12"/>
  <c r="FS541" i="12"/>
  <c r="FR541" i="12"/>
  <c r="FQ541" i="12"/>
  <c r="FO541" i="12"/>
  <c r="FN541" i="12"/>
  <c r="FM541" i="12"/>
  <c r="FL541" i="12"/>
  <c r="FK541" i="12"/>
  <c r="FJ541" i="12"/>
  <c r="FI541" i="12"/>
  <c r="FH541" i="12"/>
  <c r="FG541" i="12"/>
  <c r="FF541" i="12"/>
  <c r="FE541" i="12"/>
  <c r="FD541" i="12"/>
  <c r="FC541" i="12"/>
  <c r="FB541" i="12"/>
  <c r="FA541" i="12"/>
  <c r="EZ541" i="12"/>
  <c r="EY541" i="12"/>
  <c r="EX541" i="12"/>
  <c r="EW541" i="12"/>
  <c r="EV541" i="12"/>
  <c r="EU541" i="12"/>
  <c r="ET541" i="12"/>
  <c r="ES541" i="12"/>
  <c r="ER541" i="12"/>
  <c r="EQ541" i="12"/>
  <c r="EP541" i="12"/>
  <c r="EO541" i="12"/>
  <c r="EN541" i="12"/>
  <c r="EM541" i="12"/>
  <c r="EL541" i="12"/>
  <c r="EK541" i="12"/>
  <c r="EJ541" i="12"/>
  <c r="EH541" i="12"/>
  <c r="DR541" i="12"/>
  <c r="DQ541" i="12"/>
  <c r="BX541" i="12"/>
  <c r="BG541" i="12"/>
  <c r="BF541" i="12"/>
  <c r="M541" i="12"/>
  <c r="GA540" i="12"/>
  <c r="FZ540" i="12"/>
  <c r="FY540" i="12"/>
  <c r="FX540" i="12"/>
  <c r="FW540" i="12"/>
  <c r="FV540" i="12"/>
  <c r="FU540" i="12"/>
  <c r="FT540" i="12"/>
  <c r="FS540" i="12"/>
  <c r="FR540" i="12"/>
  <c r="FQ540" i="12"/>
  <c r="FO540" i="12"/>
  <c r="FN540" i="12"/>
  <c r="FM540" i="12"/>
  <c r="FL540" i="12"/>
  <c r="FK540" i="12"/>
  <c r="FJ540" i="12"/>
  <c r="FI540" i="12"/>
  <c r="FH540" i="12"/>
  <c r="FG540" i="12"/>
  <c r="FF540" i="12"/>
  <c r="FE540" i="12"/>
  <c r="FD540" i="12"/>
  <c r="FC540" i="12"/>
  <c r="FB540" i="12"/>
  <c r="FA540" i="12"/>
  <c r="EZ540" i="12"/>
  <c r="EY540" i="12"/>
  <c r="EX540" i="12"/>
  <c r="EW540" i="12"/>
  <c r="EV540" i="12"/>
  <c r="EU540" i="12"/>
  <c r="ET540" i="12"/>
  <c r="ES540" i="12"/>
  <c r="ER540" i="12"/>
  <c r="EQ540" i="12"/>
  <c r="EP540" i="12"/>
  <c r="EO540" i="12"/>
  <c r="EN540" i="12"/>
  <c r="EM540" i="12"/>
  <c r="EL540" i="12"/>
  <c r="EK540" i="12"/>
  <c r="EJ540" i="12"/>
  <c r="EH540" i="12"/>
  <c r="DR540" i="12"/>
  <c r="DQ540" i="12"/>
  <c r="BX540" i="12"/>
  <c r="BG540" i="12"/>
  <c r="BF540" i="12"/>
  <c r="M540" i="12"/>
  <c r="GA539" i="12"/>
  <c r="FZ539" i="12"/>
  <c r="FY539" i="12"/>
  <c r="FX539" i="12"/>
  <c r="FW539" i="12"/>
  <c r="FV539" i="12"/>
  <c r="FU539" i="12"/>
  <c r="FT539" i="12"/>
  <c r="FS539" i="12"/>
  <c r="FR539" i="12"/>
  <c r="FQ539" i="12"/>
  <c r="FO539" i="12"/>
  <c r="FN539" i="12"/>
  <c r="FM539" i="12"/>
  <c r="FL539" i="12"/>
  <c r="FK539" i="12"/>
  <c r="FJ539" i="12"/>
  <c r="FI539" i="12"/>
  <c r="FH539" i="12"/>
  <c r="FG539" i="12"/>
  <c r="FF539" i="12"/>
  <c r="FE539" i="12"/>
  <c r="FD539" i="12"/>
  <c r="FC539" i="12"/>
  <c r="FB539" i="12"/>
  <c r="FA539" i="12"/>
  <c r="EZ539" i="12"/>
  <c r="EY539" i="12"/>
  <c r="EX539" i="12"/>
  <c r="EW539" i="12"/>
  <c r="EV539" i="12"/>
  <c r="EU539" i="12"/>
  <c r="ET539" i="12"/>
  <c r="ES539" i="12"/>
  <c r="ER539" i="12"/>
  <c r="EQ539" i="12"/>
  <c r="EP539" i="12"/>
  <c r="EO539" i="12"/>
  <c r="EN539" i="12"/>
  <c r="EM539" i="12"/>
  <c r="EL539" i="12"/>
  <c r="EK539" i="12"/>
  <c r="EJ539" i="12"/>
  <c r="EH539" i="12"/>
  <c r="DR539" i="12"/>
  <c r="DQ539" i="12"/>
  <c r="BX539" i="12"/>
  <c r="BG539" i="12"/>
  <c r="BF539" i="12"/>
  <c r="M539" i="12"/>
  <c r="GA538" i="12"/>
  <c r="FZ538" i="12"/>
  <c r="FY538" i="12"/>
  <c r="FX538" i="12"/>
  <c r="FW538" i="12"/>
  <c r="FV538" i="12"/>
  <c r="FU538" i="12"/>
  <c r="FT538" i="12"/>
  <c r="FS538" i="12"/>
  <c r="FR538" i="12"/>
  <c r="FQ538" i="12"/>
  <c r="FO538" i="12"/>
  <c r="FN538" i="12"/>
  <c r="FM538" i="12"/>
  <c r="FL538" i="12"/>
  <c r="FK538" i="12"/>
  <c r="FJ538" i="12"/>
  <c r="FI538" i="12"/>
  <c r="FH538" i="12"/>
  <c r="FG538" i="12"/>
  <c r="FF538" i="12"/>
  <c r="FE538" i="12"/>
  <c r="FD538" i="12"/>
  <c r="FC538" i="12"/>
  <c r="FB538" i="12"/>
  <c r="FA538" i="12"/>
  <c r="EZ538" i="12"/>
  <c r="EY538" i="12"/>
  <c r="EX538" i="12"/>
  <c r="EW538" i="12"/>
  <c r="EV538" i="12"/>
  <c r="EU538" i="12"/>
  <c r="ET538" i="12"/>
  <c r="ES538" i="12"/>
  <c r="ER538" i="12"/>
  <c r="EQ538" i="12"/>
  <c r="EP538" i="12"/>
  <c r="EO538" i="12"/>
  <c r="EN538" i="12"/>
  <c r="EM538" i="12"/>
  <c r="EL538" i="12"/>
  <c r="EK538" i="12"/>
  <c r="EJ538" i="12"/>
  <c r="EH538" i="12"/>
  <c r="DR538" i="12"/>
  <c r="DQ538" i="12"/>
  <c r="BX538" i="12"/>
  <c r="BG538" i="12"/>
  <c r="BF538" i="12"/>
  <c r="M538" i="12"/>
  <c r="GA537" i="12"/>
  <c r="FZ537" i="12"/>
  <c r="FY537" i="12"/>
  <c r="FX537" i="12"/>
  <c r="FW537" i="12"/>
  <c r="FV537" i="12"/>
  <c r="FU537" i="12"/>
  <c r="FT537" i="12"/>
  <c r="FS537" i="12"/>
  <c r="FR537" i="12"/>
  <c r="FQ537" i="12"/>
  <c r="FO537" i="12"/>
  <c r="FN537" i="12"/>
  <c r="FM537" i="12"/>
  <c r="FL537" i="12"/>
  <c r="FK537" i="12"/>
  <c r="FJ537" i="12"/>
  <c r="FI537" i="12"/>
  <c r="FH537" i="12"/>
  <c r="FG537" i="12"/>
  <c r="FF537" i="12"/>
  <c r="FE537" i="12"/>
  <c r="FD537" i="12"/>
  <c r="FC537" i="12"/>
  <c r="FB537" i="12"/>
  <c r="FA537" i="12"/>
  <c r="EZ537" i="12"/>
  <c r="EY537" i="12"/>
  <c r="EX537" i="12"/>
  <c r="EW537" i="12"/>
  <c r="EV537" i="12"/>
  <c r="EU537" i="12"/>
  <c r="ET537" i="12"/>
  <c r="ES537" i="12"/>
  <c r="ER537" i="12"/>
  <c r="EQ537" i="12"/>
  <c r="EP537" i="12"/>
  <c r="EO537" i="12"/>
  <c r="EN537" i="12"/>
  <c r="EM537" i="12"/>
  <c r="EL537" i="12"/>
  <c r="EK537" i="12"/>
  <c r="EJ537" i="12"/>
  <c r="EH537" i="12"/>
  <c r="DR537" i="12"/>
  <c r="DQ537" i="12"/>
  <c r="BX537" i="12"/>
  <c r="BG537" i="12"/>
  <c r="BF537" i="12"/>
  <c r="M537" i="12"/>
  <c r="FZ536" i="12"/>
  <c r="FX536" i="12"/>
  <c r="FV536" i="12"/>
  <c r="FT536" i="12"/>
  <c r="FR536" i="12"/>
  <c r="FN536" i="12"/>
  <c r="FL536" i="12"/>
  <c r="FJ536" i="12"/>
  <c r="FH536" i="12"/>
  <c r="FF536" i="12"/>
  <c r="FD536" i="12"/>
  <c r="FB536" i="12"/>
  <c r="EZ536" i="12"/>
  <c r="EX536" i="12"/>
  <c r="EW536" i="12"/>
  <c r="EV536" i="12"/>
  <c r="ET536" i="12"/>
  <c r="ER536" i="12"/>
  <c r="EP536" i="12"/>
  <c r="EN536" i="12"/>
  <c r="EL536" i="12"/>
  <c r="EJ536" i="12"/>
  <c r="EH536" i="12"/>
  <c r="DP536" i="12"/>
  <c r="DN536" i="12"/>
  <c r="DL536" i="12"/>
  <c r="DJ536" i="12"/>
  <c r="DH536" i="12"/>
  <c r="DF536" i="12"/>
  <c r="DD536" i="12"/>
  <c r="DB536" i="12"/>
  <c r="CZ536" i="12"/>
  <c r="CX536" i="12"/>
  <c r="CV536" i="12"/>
  <c r="CT536" i="12"/>
  <c r="CR536" i="12"/>
  <c r="CP536" i="12"/>
  <c r="CN536" i="12"/>
  <c r="CN531" i="12" s="1"/>
  <c r="CJ536" i="12"/>
  <c r="CH536" i="12"/>
  <c r="CF536" i="12"/>
  <c r="CD536" i="12"/>
  <c r="CB536" i="12"/>
  <c r="BZ536" i="12"/>
  <c r="BX536" i="12"/>
  <c r="BE536" i="12"/>
  <c r="GA536" i="12" s="1"/>
  <c r="BC536" i="12"/>
  <c r="BA536" i="12"/>
  <c r="AY536" i="12"/>
  <c r="AW536" i="12"/>
  <c r="FS536" i="12" s="1"/>
  <c r="AU536" i="12"/>
  <c r="FQ536" i="12" s="1"/>
  <c r="AS536" i="12"/>
  <c r="FO536" i="12" s="1"/>
  <c r="AQ536" i="12"/>
  <c r="AO536" i="12"/>
  <c r="AM536" i="12"/>
  <c r="AK536" i="12"/>
  <c r="FG536" i="12" s="1"/>
  <c r="AI536" i="12"/>
  <c r="AG536" i="12"/>
  <c r="FC536" i="12" s="1"/>
  <c r="AE536" i="12"/>
  <c r="FA536" i="12" s="1"/>
  <c r="AC536" i="12"/>
  <c r="Y536" i="12"/>
  <c r="W536" i="12"/>
  <c r="ES536" i="12" s="1"/>
  <c r="U536" i="12"/>
  <c r="EQ536" i="12" s="1"/>
  <c r="S536" i="12"/>
  <c r="EO536" i="12" s="1"/>
  <c r="Q536" i="12"/>
  <c r="O536" i="12"/>
  <c r="M536" i="12"/>
  <c r="FZ535" i="12"/>
  <c r="FX535" i="12"/>
  <c r="FV535" i="12"/>
  <c r="FT535" i="12"/>
  <c r="FR535" i="12"/>
  <c r="FN535" i="12"/>
  <c r="FL535" i="12"/>
  <c r="FJ535" i="12"/>
  <c r="FI535" i="12"/>
  <c r="FH535" i="12"/>
  <c r="FF535" i="12"/>
  <c r="FD535" i="12"/>
  <c r="FB535" i="12"/>
  <c r="EZ535" i="12"/>
  <c r="EX535" i="12"/>
  <c r="EW535" i="12"/>
  <c r="EV535" i="12"/>
  <c r="ER535" i="12"/>
  <c r="EP535" i="12"/>
  <c r="EN535" i="12"/>
  <c r="EL535" i="12"/>
  <c r="EJ535" i="12"/>
  <c r="EH535" i="12"/>
  <c r="DP535" i="12"/>
  <c r="GA535" i="12" s="1"/>
  <c r="DJ535" i="12"/>
  <c r="FU535" i="12" s="1"/>
  <c r="DH535" i="12"/>
  <c r="FS535" i="12" s="1"/>
  <c r="DF535" i="12"/>
  <c r="FQ535" i="12" s="1"/>
  <c r="DD535" i="12"/>
  <c r="FO535" i="12" s="1"/>
  <c r="DB535" i="12"/>
  <c r="FM535" i="12" s="1"/>
  <c r="CZ535" i="12"/>
  <c r="FK535" i="12" s="1"/>
  <c r="CV535" i="12"/>
  <c r="FG535" i="12" s="1"/>
  <c r="CT535" i="12"/>
  <c r="FE535" i="12" s="1"/>
  <c r="CR535" i="12"/>
  <c r="FC535" i="12" s="1"/>
  <c r="CP535" i="12"/>
  <c r="FA535" i="12" s="1"/>
  <c r="CN535" i="12"/>
  <c r="EY535" i="12" s="1"/>
  <c r="CJ535" i="12"/>
  <c r="EU535" i="12" s="1"/>
  <c r="CH535" i="12"/>
  <c r="ES535" i="12" s="1"/>
  <c r="CD535" i="12"/>
  <c r="EO535" i="12" s="1"/>
  <c r="CB535" i="12"/>
  <c r="EM535" i="12" s="1"/>
  <c r="BZ535" i="12"/>
  <c r="EK535" i="12" s="1"/>
  <c r="BX535" i="12"/>
  <c r="BV535" i="12"/>
  <c r="BG535" i="12"/>
  <c r="BF535" i="12"/>
  <c r="M535" i="12"/>
  <c r="FZ534" i="12"/>
  <c r="FX534" i="12"/>
  <c r="FV534" i="12"/>
  <c r="FT534" i="12"/>
  <c r="FR534" i="12"/>
  <c r="FN534" i="12"/>
  <c r="FL534" i="12"/>
  <c r="FJ534" i="12"/>
  <c r="FH534" i="12"/>
  <c r="FF534" i="12"/>
  <c r="FD534" i="12"/>
  <c r="FB534" i="12"/>
  <c r="EZ534" i="12"/>
  <c r="EX534" i="12"/>
  <c r="EW534" i="12"/>
  <c r="EV534" i="12"/>
  <c r="ER534" i="12"/>
  <c r="EP534" i="12"/>
  <c r="EN534" i="12"/>
  <c r="EL534" i="12"/>
  <c r="EJ534" i="12"/>
  <c r="EH534" i="12"/>
  <c r="DP534" i="12"/>
  <c r="DJ534" i="12"/>
  <c r="DH534" i="12"/>
  <c r="DF534" i="12"/>
  <c r="DD534" i="12"/>
  <c r="DB534" i="12"/>
  <c r="CZ534" i="12"/>
  <c r="CX534" i="12"/>
  <c r="CV534" i="12"/>
  <c r="CT534" i="12"/>
  <c r="CR534" i="12"/>
  <c r="CP534" i="12"/>
  <c r="CN534" i="12"/>
  <c r="CJ534" i="12"/>
  <c r="CI534" i="12"/>
  <c r="CH534" i="12"/>
  <c r="CD534" i="12"/>
  <c r="CB534" i="12"/>
  <c r="BZ534" i="12"/>
  <c r="BX534" i="12"/>
  <c r="BV534" i="12"/>
  <c r="BE534" i="12"/>
  <c r="AY534" i="12"/>
  <c r="FU534" i="12" s="1"/>
  <c r="AW534" i="12"/>
  <c r="AU534" i="12"/>
  <c r="FQ534" i="12" s="1"/>
  <c r="AS534" i="12"/>
  <c r="AQ534" i="12"/>
  <c r="AO534" i="12"/>
  <c r="AM534" i="12"/>
  <c r="AK534" i="12"/>
  <c r="AI534" i="12"/>
  <c r="FE534" i="12" s="1"/>
  <c r="AG534" i="12"/>
  <c r="AE534" i="12"/>
  <c r="AC534" i="12"/>
  <c r="Y534" i="12"/>
  <c r="EU534" i="12" s="1"/>
  <c r="X534" i="12"/>
  <c r="W534" i="12"/>
  <c r="ES534" i="12" s="1"/>
  <c r="S534" i="12"/>
  <c r="Q534" i="12"/>
  <c r="O534" i="12"/>
  <c r="M534" i="12"/>
  <c r="K534" i="12"/>
  <c r="FZ533" i="12"/>
  <c r="FX533" i="12"/>
  <c r="FV533" i="12"/>
  <c r="FT533" i="12"/>
  <c r="FR533" i="12"/>
  <c r="FN533" i="12"/>
  <c r="FL533" i="12"/>
  <c r="FJ533" i="12"/>
  <c r="FH533" i="12"/>
  <c r="FF533" i="12"/>
  <c r="FD533" i="12"/>
  <c r="FB533" i="12"/>
  <c r="EZ533" i="12"/>
  <c r="EX533" i="12"/>
  <c r="EW533" i="12"/>
  <c r="EV533" i="12"/>
  <c r="ER533" i="12"/>
  <c r="EP533" i="12"/>
  <c r="EN533" i="12"/>
  <c r="EL533" i="12"/>
  <c r="EJ533" i="12"/>
  <c r="EH533" i="12"/>
  <c r="DP533" i="12"/>
  <c r="DJ533" i="12"/>
  <c r="DH533" i="12"/>
  <c r="DF533" i="12"/>
  <c r="DD533" i="12"/>
  <c r="DB533" i="12"/>
  <c r="CZ533" i="12"/>
  <c r="CX533" i="12"/>
  <c r="CV533" i="12"/>
  <c r="CT533" i="12"/>
  <c r="CR533" i="12"/>
  <c r="CP533" i="12"/>
  <c r="CN533" i="12"/>
  <c r="CJ533" i="12"/>
  <c r="CH533" i="12"/>
  <c r="CD533" i="12"/>
  <c r="CB533" i="12"/>
  <c r="BZ533" i="12"/>
  <c r="BX533" i="12"/>
  <c r="BV533" i="12"/>
  <c r="BE533" i="12"/>
  <c r="AY533" i="12"/>
  <c r="AW533" i="12"/>
  <c r="AU533" i="12"/>
  <c r="AS533" i="12"/>
  <c r="AQ533" i="12"/>
  <c r="FM533" i="12" s="1"/>
  <c r="AO533" i="12"/>
  <c r="FK533" i="12" s="1"/>
  <c r="AM533" i="12"/>
  <c r="AK533" i="12"/>
  <c r="AI533" i="12"/>
  <c r="FE533" i="12" s="1"/>
  <c r="AG533" i="12"/>
  <c r="AE533" i="12"/>
  <c r="FA533" i="12" s="1"/>
  <c r="AC533" i="12"/>
  <c r="EY533" i="12" s="1"/>
  <c r="Y533" i="12"/>
  <c r="W533" i="12"/>
  <c r="S533" i="12"/>
  <c r="Q533" i="12"/>
  <c r="O533" i="12"/>
  <c r="EK533" i="12" s="1"/>
  <c r="M533" i="12"/>
  <c r="K533" i="12"/>
  <c r="FZ532" i="12"/>
  <c r="FX532" i="12"/>
  <c r="FV532" i="12"/>
  <c r="FT532" i="12"/>
  <c r="FR532" i="12"/>
  <c r="FN532" i="12"/>
  <c r="FL532" i="12"/>
  <c r="FJ532" i="12"/>
  <c r="FH532" i="12"/>
  <c r="FF532" i="12"/>
  <c r="FD532" i="12"/>
  <c r="FB532" i="12"/>
  <c r="EZ532" i="12"/>
  <c r="EX532" i="12"/>
  <c r="EW532" i="12"/>
  <c r="EV532" i="12"/>
  <c r="ER532" i="12"/>
  <c r="EP532" i="12"/>
  <c r="EN532" i="12"/>
  <c r="EL532" i="12"/>
  <c r="EJ532" i="12"/>
  <c r="EH532" i="12"/>
  <c r="DP532" i="12"/>
  <c r="DJ532" i="12"/>
  <c r="DH532" i="12"/>
  <c r="DF532" i="12"/>
  <c r="DD532" i="12"/>
  <c r="DB532" i="12"/>
  <c r="CZ532" i="12"/>
  <c r="CX532" i="12"/>
  <c r="CV532" i="12"/>
  <c r="CT532" i="12"/>
  <c r="CR532" i="12"/>
  <c r="CP532" i="12"/>
  <c r="CN532" i="12"/>
  <c r="CJ532" i="12"/>
  <c r="CH532" i="12"/>
  <c r="CH531" i="12" s="1"/>
  <c r="CD532" i="12"/>
  <c r="CB532" i="12"/>
  <c r="BZ532" i="12"/>
  <c r="BX532" i="12"/>
  <c r="BV532" i="12"/>
  <c r="DN532" i="12" s="1"/>
  <c r="BE532" i="12"/>
  <c r="AY532" i="12"/>
  <c r="AW532" i="12"/>
  <c r="AU532" i="12"/>
  <c r="FQ532" i="12" s="1"/>
  <c r="AS532" i="12"/>
  <c r="AQ532" i="12"/>
  <c r="AO532" i="12"/>
  <c r="FK532" i="12" s="1"/>
  <c r="AM532" i="12"/>
  <c r="FI532" i="12" s="1"/>
  <c r="AK532" i="12"/>
  <c r="AI532" i="12"/>
  <c r="FE532" i="12" s="1"/>
  <c r="AG532" i="12"/>
  <c r="FC532" i="12" s="1"/>
  <c r="AE532" i="12"/>
  <c r="AC532" i="12"/>
  <c r="Y532" i="12"/>
  <c r="W532" i="12"/>
  <c r="S532" i="12"/>
  <c r="Q532" i="12"/>
  <c r="EM532" i="12" s="1"/>
  <c r="O532" i="12"/>
  <c r="M532" i="12"/>
  <c r="EI532" i="12" s="1"/>
  <c r="K532" i="12"/>
  <c r="BC532" i="12" s="1"/>
  <c r="DO531" i="12"/>
  <c r="DM531" i="12"/>
  <c r="DK531" i="12"/>
  <c r="DI531" i="12"/>
  <c r="DG531" i="12"/>
  <c r="DE531" i="12"/>
  <c r="DC531" i="12"/>
  <c r="DA531" i="12"/>
  <c r="CY531" i="12"/>
  <c r="CW531" i="12"/>
  <c r="CU531" i="12"/>
  <c r="CS531" i="12"/>
  <c r="CQ531" i="12"/>
  <c r="CO531" i="12"/>
  <c r="CM531" i="12"/>
  <c r="CL531" i="12"/>
  <c r="CK531" i="12"/>
  <c r="CG531" i="12"/>
  <c r="CE531" i="12"/>
  <c r="CC531" i="12"/>
  <c r="CA531" i="12"/>
  <c r="BY531" i="12"/>
  <c r="BW531" i="12"/>
  <c r="BD531" i="12"/>
  <c r="BB531" i="12"/>
  <c r="AZ531" i="12"/>
  <c r="AX531" i="12"/>
  <c r="AV531" i="12"/>
  <c r="AT531" i="12"/>
  <c r="AR531" i="12"/>
  <c r="AP531" i="12"/>
  <c r="AN531" i="12"/>
  <c r="AL531" i="12"/>
  <c r="AJ531" i="12"/>
  <c r="AH531" i="12"/>
  <c r="AF531" i="12"/>
  <c r="AD531" i="12"/>
  <c r="AB531" i="12"/>
  <c r="AA531" i="12"/>
  <c r="Z531" i="12"/>
  <c r="V531" i="12"/>
  <c r="T531" i="12"/>
  <c r="R531" i="12"/>
  <c r="P531" i="12"/>
  <c r="N531" i="12"/>
  <c r="L531" i="12"/>
  <c r="GA530" i="12"/>
  <c r="FZ530" i="12"/>
  <c r="FY530" i="12"/>
  <c r="FX530" i="12"/>
  <c r="FW530" i="12"/>
  <c r="FV530" i="12"/>
  <c r="FU530" i="12"/>
  <c r="FT530" i="12"/>
  <c r="FS530" i="12"/>
  <c r="FR530" i="12"/>
  <c r="FQ530" i="12"/>
  <c r="FO530" i="12"/>
  <c r="FN530" i="12"/>
  <c r="FM530" i="12"/>
  <c r="FL530" i="12"/>
  <c r="FK530" i="12"/>
  <c r="FJ530" i="12"/>
  <c r="FI530" i="12"/>
  <c r="FH530" i="12"/>
  <c r="FG530" i="12"/>
  <c r="FF530" i="12"/>
  <c r="FE530" i="12"/>
  <c r="FD530" i="12"/>
  <c r="FC530" i="12"/>
  <c r="FB530" i="12"/>
  <c r="FA530" i="12"/>
  <c r="EZ530" i="12"/>
  <c r="EY530" i="12"/>
  <c r="EX530" i="12"/>
  <c r="EW530" i="12"/>
  <c r="EV530" i="12"/>
  <c r="EU530" i="12"/>
  <c r="ET530" i="12"/>
  <c r="ES530" i="12"/>
  <c r="ER530" i="12"/>
  <c r="EQ530" i="12"/>
  <c r="EP530" i="12"/>
  <c r="EO530" i="12"/>
  <c r="EN530" i="12"/>
  <c r="EM530" i="12"/>
  <c r="EL530" i="12"/>
  <c r="EK530" i="12"/>
  <c r="EJ530" i="12"/>
  <c r="EH530" i="12"/>
  <c r="DR530" i="12"/>
  <c r="DQ530" i="12"/>
  <c r="BX530" i="12"/>
  <c r="BG530" i="12"/>
  <c r="BF530" i="12"/>
  <c r="M530" i="12"/>
  <c r="GA529" i="12"/>
  <c r="FZ529" i="12"/>
  <c r="FY529" i="12"/>
  <c r="FX529" i="12"/>
  <c r="FW529" i="12"/>
  <c r="FV529" i="12"/>
  <c r="FU529" i="12"/>
  <c r="FT529" i="12"/>
  <c r="FS529" i="12"/>
  <c r="FR529" i="12"/>
  <c r="FQ529" i="12"/>
  <c r="FO529" i="12"/>
  <c r="FN529" i="12"/>
  <c r="FM529" i="12"/>
  <c r="FL529" i="12"/>
  <c r="FK529" i="12"/>
  <c r="FJ529" i="12"/>
  <c r="FI529" i="12"/>
  <c r="FH529" i="12"/>
  <c r="FG529" i="12"/>
  <c r="FF529" i="12"/>
  <c r="FE529" i="12"/>
  <c r="FD529" i="12"/>
  <c r="FC529" i="12"/>
  <c r="FB529" i="12"/>
  <c r="FA529" i="12"/>
  <c r="EZ529" i="12"/>
  <c r="EY529" i="12"/>
  <c r="EX529" i="12"/>
  <c r="EW529" i="12"/>
  <c r="EV529" i="12"/>
  <c r="EU529" i="12"/>
  <c r="ET529" i="12"/>
  <c r="ES529" i="12"/>
  <c r="ER529" i="12"/>
  <c r="EQ529" i="12"/>
  <c r="EP529" i="12"/>
  <c r="EO529" i="12"/>
  <c r="EN529" i="12"/>
  <c r="EM529" i="12"/>
  <c r="EL529" i="12"/>
  <c r="EK529" i="12"/>
  <c r="EJ529" i="12"/>
  <c r="EH529" i="12"/>
  <c r="DR529" i="12"/>
  <c r="DQ529" i="12"/>
  <c r="BX529" i="12"/>
  <c r="BG529" i="12"/>
  <c r="BF529" i="12"/>
  <c r="M529" i="12"/>
  <c r="GA528" i="12"/>
  <c r="FZ528" i="12"/>
  <c r="FY528" i="12"/>
  <c r="FX528" i="12"/>
  <c r="FW528" i="12"/>
  <c r="FV528" i="12"/>
  <c r="FU528" i="12"/>
  <c r="FT528" i="12"/>
  <c r="FS528" i="12"/>
  <c r="FR528" i="12"/>
  <c r="FQ528" i="12"/>
  <c r="FO528" i="12"/>
  <c r="FN528" i="12"/>
  <c r="FM528" i="12"/>
  <c r="FL528" i="12"/>
  <c r="FK528" i="12"/>
  <c r="FJ528" i="12"/>
  <c r="FI528" i="12"/>
  <c r="FH528" i="12"/>
  <c r="FG528" i="12"/>
  <c r="FF528" i="12"/>
  <c r="FE528" i="12"/>
  <c r="FD528" i="12"/>
  <c r="FC528" i="12"/>
  <c r="FB528" i="12"/>
  <c r="FA528" i="12"/>
  <c r="EZ528" i="12"/>
  <c r="EY528" i="12"/>
  <c r="EX528" i="12"/>
  <c r="EW528" i="12"/>
  <c r="EV528" i="12"/>
  <c r="EU528" i="12"/>
  <c r="ET528" i="12"/>
  <c r="ES528" i="12"/>
  <c r="ER528" i="12"/>
  <c r="EQ528" i="12"/>
  <c r="EP528" i="12"/>
  <c r="EO528" i="12"/>
  <c r="EN528" i="12"/>
  <c r="EM528" i="12"/>
  <c r="EL528" i="12"/>
  <c r="EK528" i="12"/>
  <c r="EJ528" i="12"/>
  <c r="EH528" i="12"/>
  <c r="DR528" i="12"/>
  <c r="DQ528" i="12"/>
  <c r="BX528" i="12"/>
  <c r="BG528" i="12"/>
  <c r="BF528" i="12"/>
  <c r="M528" i="12"/>
  <c r="GA527" i="12"/>
  <c r="FZ527" i="12"/>
  <c r="FY527" i="12"/>
  <c r="FX527" i="12"/>
  <c r="FW527" i="12"/>
  <c r="FV527" i="12"/>
  <c r="FU527" i="12"/>
  <c r="FT527" i="12"/>
  <c r="FS527" i="12"/>
  <c r="FR527" i="12"/>
  <c r="FQ527" i="12"/>
  <c r="FO527" i="12"/>
  <c r="FN527" i="12"/>
  <c r="FM527" i="12"/>
  <c r="FL527" i="12"/>
  <c r="FK527" i="12"/>
  <c r="FJ527" i="12"/>
  <c r="FI527" i="12"/>
  <c r="FH527" i="12"/>
  <c r="FG527" i="12"/>
  <c r="FF527" i="12"/>
  <c r="FE527" i="12"/>
  <c r="FD527" i="12"/>
  <c r="FC527" i="12"/>
  <c r="FB527" i="12"/>
  <c r="FA527" i="12"/>
  <c r="EZ527" i="12"/>
  <c r="EY527" i="12"/>
  <c r="EX527" i="12"/>
  <c r="EW527" i="12"/>
  <c r="EV527" i="12"/>
  <c r="EU527" i="12"/>
  <c r="ET527" i="12"/>
  <c r="ES527" i="12"/>
  <c r="ER527" i="12"/>
  <c r="EQ527" i="12"/>
  <c r="EP527" i="12"/>
  <c r="EO527" i="12"/>
  <c r="EN527" i="12"/>
  <c r="EM527" i="12"/>
  <c r="EL527" i="12"/>
  <c r="EK527" i="12"/>
  <c r="EJ527" i="12"/>
  <c r="EH527" i="12"/>
  <c r="DR527" i="12"/>
  <c r="DQ527" i="12"/>
  <c r="BX527" i="12"/>
  <c r="BG527" i="12"/>
  <c r="BF527" i="12"/>
  <c r="M527" i="12"/>
  <c r="GA526" i="12"/>
  <c r="FZ526" i="12"/>
  <c r="FY526" i="12"/>
  <c r="FX526" i="12"/>
  <c r="FW526" i="12"/>
  <c r="FV526" i="12"/>
  <c r="FU526" i="12"/>
  <c r="FT526" i="12"/>
  <c r="FS526" i="12"/>
  <c r="FR526" i="12"/>
  <c r="FQ526" i="12"/>
  <c r="FO526" i="12"/>
  <c r="FN526" i="12"/>
  <c r="FM526" i="12"/>
  <c r="FL526" i="12"/>
  <c r="FK526" i="12"/>
  <c r="FJ526" i="12"/>
  <c r="FI526" i="12"/>
  <c r="FH526" i="12"/>
  <c r="FG526" i="12"/>
  <c r="FF526" i="12"/>
  <c r="FE526" i="12"/>
  <c r="FD526" i="12"/>
  <c r="FC526" i="12"/>
  <c r="FB526" i="12"/>
  <c r="FA526" i="12"/>
  <c r="EZ526" i="12"/>
  <c r="EY526" i="12"/>
  <c r="EX526" i="12"/>
  <c r="EW526" i="12"/>
  <c r="EV526" i="12"/>
  <c r="EU526" i="12"/>
  <c r="ET526" i="12"/>
  <c r="ES526" i="12"/>
  <c r="ER526" i="12"/>
  <c r="EQ526" i="12"/>
  <c r="EP526" i="12"/>
  <c r="EO526" i="12"/>
  <c r="EN526" i="12"/>
  <c r="EM526" i="12"/>
  <c r="EL526" i="12"/>
  <c r="EK526" i="12"/>
  <c r="EJ526" i="12"/>
  <c r="EH526" i="12"/>
  <c r="DR526" i="12"/>
  <c r="DQ526" i="12"/>
  <c r="BX526" i="12"/>
  <c r="BG526" i="12"/>
  <c r="BF526" i="12"/>
  <c r="M526" i="12"/>
  <c r="GA525" i="12"/>
  <c r="FZ525" i="12"/>
  <c r="FY525" i="12"/>
  <c r="FX525" i="12"/>
  <c r="FW525" i="12"/>
  <c r="FV525" i="12"/>
  <c r="FU525" i="12"/>
  <c r="FT525" i="12"/>
  <c r="FS525" i="12"/>
  <c r="FR525" i="12"/>
  <c r="FQ525" i="12"/>
  <c r="FO525" i="12"/>
  <c r="FN525" i="12"/>
  <c r="FM525" i="12"/>
  <c r="FL525" i="12"/>
  <c r="FK525" i="12"/>
  <c r="FJ525" i="12"/>
  <c r="FI525" i="12"/>
  <c r="FH525" i="12"/>
  <c r="FG525" i="12"/>
  <c r="FF525" i="12"/>
  <c r="FE525" i="12"/>
  <c r="FD525" i="12"/>
  <c r="FC525" i="12"/>
  <c r="FB525" i="12"/>
  <c r="FA525" i="12"/>
  <c r="EZ525" i="12"/>
  <c r="EY525" i="12"/>
  <c r="EX525" i="12"/>
  <c r="EW525" i="12"/>
  <c r="EV525" i="12"/>
  <c r="EU525" i="12"/>
  <c r="ET525" i="12"/>
  <c r="ES525" i="12"/>
  <c r="ER525" i="12"/>
  <c r="EQ525" i="12"/>
  <c r="EP525" i="12"/>
  <c r="EO525" i="12"/>
  <c r="EN525" i="12"/>
  <c r="EM525" i="12"/>
  <c r="EL525" i="12"/>
  <c r="EK525" i="12"/>
  <c r="EJ525" i="12"/>
  <c r="EH525" i="12"/>
  <c r="DR525" i="12"/>
  <c r="DQ525" i="12"/>
  <c r="BX525" i="12"/>
  <c r="BG525" i="12"/>
  <c r="BF525" i="12"/>
  <c r="M525" i="12"/>
  <c r="GA524" i="12"/>
  <c r="FZ524" i="12"/>
  <c r="FY524" i="12"/>
  <c r="FX524" i="12"/>
  <c r="FW524" i="12"/>
  <c r="FV524" i="12"/>
  <c r="FU524" i="12"/>
  <c r="FT524" i="12"/>
  <c r="FS524" i="12"/>
  <c r="FR524" i="12"/>
  <c r="FQ524" i="12"/>
  <c r="FO524" i="12"/>
  <c r="FN524" i="12"/>
  <c r="FM524" i="12"/>
  <c r="FL524" i="12"/>
  <c r="FK524" i="12"/>
  <c r="FJ524" i="12"/>
  <c r="FI524" i="12"/>
  <c r="FH524" i="12"/>
  <c r="FG524" i="12"/>
  <c r="FF524" i="12"/>
  <c r="FE524" i="12"/>
  <c r="FD524" i="12"/>
  <c r="FC524" i="12"/>
  <c r="FB524" i="12"/>
  <c r="FA524" i="12"/>
  <c r="EZ524" i="12"/>
  <c r="EY524" i="12"/>
  <c r="EX524" i="12"/>
  <c r="EW524" i="12"/>
  <c r="EV524" i="12"/>
  <c r="EU524" i="12"/>
  <c r="ET524" i="12"/>
  <c r="ES524" i="12"/>
  <c r="ER524" i="12"/>
  <c r="EQ524" i="12"/>
  <c r="EP524" i="12"/>
  <c r="EO524" i="12"/>
  <c r="EN524" i="12"/>
  <c r="EM524" i="12"/>
  <c r="EL524" i="12"/>
  <c r="EK524" i="12"/>
  <c r="EJ524" i="12"/>
  <c r="EH524" i="12"/>
  <c r="DR524" i="12"/>
  <c r="DQ524" i="12"/>
  <c r="BX524" i="12"/>
  <c r="BG524" i="12"/>
  <c r="BF524" i="12"/>
  <c r="M524" i="12"/>
  <c r="GA523" i="12"/>
  <c r="FZ523" i="12"/>
  <c r="FY523" i="12"/>
  <c r="FX523" i="12"/>
  <c r="FW523" i="12"/>
  <c r="FV523" i="12"/>
  <c r="FU523" i="12"/>
  <c r="FT523" i="12"/>
  <c r="FS523" i="12"/>
  <c r="FR523" i="12"/>
  <c r="FQ523" i="12"/>
  <c r="FO523" i="12"/>
  <c r="FN523" i="12"/>
  <c r="FM523" i="12"/>
  <c r="FL523" i="12"/>
  <c r="FK523" i="12"/>
  <c r="FJ523" i="12"/>
  <c r="FI523" i="12"/>
  <c r="FH523" i="12"/>
  <c r="FG523" i="12"/>
  <c r="FF523" i="12"/>
  <c r="FE523" i="12"/>
  <c r="FD523" i="12"/>
  <c r="FC523" i="12"/>
  <c r="FB523" i="12"/>
  <c r="FA523" i="12"/>
  <c r="EZ523" i="12"/>
  <c r="EY523" i="12"/>
  <c r="EX523" i="12"/>
  <c r="EW523" i="12"/>
  <c r="EV523" i="12"/>
  <c r="EU523" i="12"/>
  <c r="ET523" i="12"/>
  <c r="ES523" i="12"/>
  <c r="ER523" i="12"/>
  <c r="EQ523" i="12"/>
  <c r="EP523" i="12"/>
  <c r="EO523" i="12"/>
  <c r="EN523" i="12"/>
  <c r="EM523" i="12"/>
  <c r="EL523" i="12"/>
  <c r="EK523" i="12"/>
  <c r="EJ523" i="12"/>
  <c r="EH523" i="12"/>
  <c r="DR523" i="12"/>
  <c r="DQ523" i="12"/>
  <c r="BX523" i="12"/>
  <c r="BG523" i="12"/>
  <c r="BF523" i="12"/>
  <c r="M523" i="12"/>
  <c r="GA522" i="12"/>
  <c r="FZ522" i="12"/>
  <c r="FY522" i="12"/>
  <c r="FX522" i="12"/>
  <c r="FW522" i="12"/>
  <c r="FV522" i="12"/>
  <c r="FU522" i="12"/>
  <c r="FT522" i="12"/>
  <c r="FS522" i="12"/>
  <c r="FR522" i="12"/>
  <c r="FQ522" i="12"/>
  <c r="FO522" i="12"/>
  <c r="FN522" i="12"/>
  <c r="FM522" i="12"/>
  <c r="FL522" i="12"/>
  <c r="FK522" i="12"/>
  <c r="FJ522" i="12"/>
  <c r="FI522" i="12"/>
  <c r="FH522" i="12"/>
  <c r="FG522" i="12"/>
  <c r="FF522" i="12"/>
  <c r="FE522" i="12"/>
  <c r="FD522" i="12"/>
  <c r="FC522" i="12"/>
  <c r="FB522" i="12"/>
  <c r="FA522" i="12"/>
  <c r="EZ522" i="12"/>
  <c r="EY522" i="12"/>
  <c r="EX522" i="12"/>
  <c r="EW522" i="12"/>
  <c r="EV522" i="12"/>
  <c r="EU522" i="12"/>
  <c r="ET522" i="12"/>
  <c r="ES522" i="12"/>
  <c r="ER522" i="12"/>
  <c r="EQ522" i="12"/>
  <c r="EP522" i="12"/>
  <c r="EO522" i="12"/>
  <c r="EN522" i="12"/>
  <c r="EM522" i="12"/>
  <c r="EL522" i="12"/>
  <c r="EK522" i="12"/>
  <c r="EJ522" i="12"/>
  <c r="EH522" i="12"/>
  <c r="DR522" i="12"/>
  <c r="DQ522" i="12"/>
  <c r="BX522" i="12"/>
  <c r="BG522" i="12"/>
  <c r="BF522" i="12"/>
  <c r="M522" i="12"/>
  <c r="GA521" i="12"/>
  <c r="FZ521" i="12"/>
  <c r="FY521" i="12"/>
  <c r="FX521" i="12"/>
  <c r="FW521" i="12"/>
  <c r="FV521" i="12"/>
  <c r="FU521" i="12"/>
  <c r="FT521" i="12"/>
  <c r="FS521" i="12"/>
  <c r="FR521" i="12"/>
  <c r="FQ521" i="12"/>
  <c r="FO521" i="12"/>
  <c r="FN521" i="12"/>
  <c r="FM521" i="12"/>
  <c r="FL521" i="12"/>
  <c r="FK521" i="12"/>
  <c r="FJ521" i="12"/>
  <c r="FI521" i="12"/>
  <c r="FH521" i="12"/>
  <c r="FG521" i="12"/>
  <c r="FF521" i="12"/>
  <c r="FE521" i="12"/>
  <c r="FD521" i="12"/>
  <c r="FC521" i="12"/>
  <c r="FB521" i="12"/>
  <c r="FA521" i="12"/>
  <c r="EZ521" i="12"/>
  <c r="EY521" i="12"/>
  <c r="EX521" i="12"/>
  <c r="EW521" i="12"/>
  <c r="EV521" i="12"/>
  <c r="EU521" i="12"/>
  <c r="ET521" i="12"/>
  <c r="ES521" i="12"/>
  <c r="ER521" i="12"/>
  <c r="EQ521" i="12"/>
  <c r="EP521" i="12"/>
  <c r="EO521" i="12"/>
  <c r="EN521" i="12"/>
  <c r="EM521" i="12"/>
  <c r="EL521" i="12"/>
  <c r="EK521" i="12"/>
  <c r="EJ521" i="12"/>
  <c r="EH521" i="12"/>
  <c r="DR521" i="12"/>
  <c r="DQ521" i="12"/>
  <c r="BX521" i="12"/>
  <c r="BG521" i="12"/>
  <c r="BF521" i="12"/>
  <c r="M521" i="12"/>
  <c r="GA520" i="12"/>
  <c r="FZ520" i="12"/>
  <c r="FY520" i="12"/>
  <c r="FX520" i="12"/>
  <c r="FW520" i="12"/>
  <c r="FV520" i="12"/>
  <c r="FU520" i="12"/>
  <c r="FT520" i="12"/>
  <c r="FS520" i="12"/>
  <c r="FR520" i="12"/>
  <c r="FQ520" i="12"/>
  <c r="FO520" i="12"/>
  <c r="FN520" i="12"/>
  <c r="FM520" i="12"/>
  <c r="FL520" i="12"/>
  <c r="FK520" i="12"/>
  <c r="FJ520" i="12"/>
  <c r="FI520" i="12"/>
  <c r="FH520" i="12"/>
  <c r="FG520" i="12"/>
  <c r="FF520" i="12"/>
  <c r="FE520" i="12"/>
  <c r="FD520" i="12"/>
  <c r="FC520" i="12"/>
  <c r="FB520" i="12"/>
  <c r="FA520" i="12"/>
  <c r="EZ520" i="12"/>
  <c r="EY520" i="12"/>
  <c r="EX520" i="12"/>
  <c r="EW520" i="12"/>
  <c r="EV520" i="12"/>
  <c r="EU520" i="12"/>
  <c r="ET520" i="12"/>
  <c r="ES520" i="12"/>
  <c r="ER520" i="12"/>
  <c r="EQ520" i="12"/>
  <c r="EP520" i="12"/>
  <c r="EO520" i="12"/>
  <c r="EN520" i="12"/>
  <c r="EM520" i="12"/>
  <c r="EL520" i="12"/>
  <c r="EK520" i="12"/>
  <c r="EJ520" i="12"/>
  <c r="EH520" i="12"/>
  <c r="DR520" i="12"/>
  <c r="DQ520" i="12"/>
  <c r="BX520" i="12"/>
  <c r="BG520" i="12"/>
  <c r="BF520" i="12"/>
  <c r="M520" i="12"/>
  <c r="FZ519" i="12"/>
  <c r="FX519" i="12"/>
  <c r="FV519" i="12"/>
  <c r="FT519" i="12"/>
  <c r="FR519" i="12"/>
  <c r="FN519" i="12"/>
  <c r="FL519" i="12"/>
  <c r="FJ519" i="12"/>
  <c r="FH519" i="12"/>
  <c r="FF519" i="12"/>
  <c r="FD519" i="12"/>
  <c r="FB519" i="12"/>
  <c r="EZ519" i="12"/>
  <c r="EX519" i="12"/>
  <c r="EW519" i="12"/>
  <c r="EV519" i="12"/>
  <c r="ET519" i="12"/>
  <c r="ER519" i="12"/>
  <c r="EP519" i="12"/>
  <c r="EN519" i="12"/>
  <c r="EL519" i="12"/>
  <c r="EJ519" i="12"/>
  <c r="EH519" i="12"/>
  <c r="DP519" i="12"/>
  <c r="DN519" i="12"/>
  <c r="DL519" i="12"/>
  <c r="DJ519" i="12"/>
  <c r="DH519" i="12"/>
  <c r="DF519" i="12"/>
  <c r="DD519" i="12"/>
  <c r="DB519" i="12"/>
  <c r="CZ519" i="12"/>
  <c r="CX519" i="12"/>
  <c r="CV519" i="12"/>
  <c r="CT519" i="12"/>
  <c r="CR519" i="12"/>
  <c r="CP519" i="12"/>
  <c r="CN519" i="12"/>
  <c r="CJ519" i="12"/>
  <c r="CH519" i="12"/>
  <c r="CF519" i="12"/>
  <c r="CD519" i="12"/>
  <c r="CB519" i="12"/>
  <c r="BZ519" i="12"/>
  <c r="BX519" i="12"/>
  <c r="BE519" i="12"/>
  <c r="BC519" i="12"/>
  <c r="FY519" i="12" s="1"/>
  <c r="BA519" i="12"/>
  <c r="FW519" i="12" s="1"/>
  <c r="AY519" i="12"/>
  <c r="AW519" i="12"/>
  <c r="AU519" i="12"/>
  <c r="FQ519" i="12" s="1"/>
  <c r="AS519" i="12"/>
  <c r="FO519" i="12" s="1"/>
  <c r="AQ519" i="12"/>
  <c r="AO519" i="12"/>
  <c r="AM519" i="12"/>
  <c r="AK519" i="12"/>
  <c r="AI519" i="12"/>
  <c r="FE519" i="12" s="1"/>
  <c r="AG519" i="12"/>
  <c r="AE519" i="12"/>
  <c r="FA519" i="12" s="1"/>
  <c r="AC519" i="12"/>
  <c r="EY519" i="12" s="1"/>
  <c r="Y519" i="12"/>
  <c r="W519" i="12"/>
  <c r="U519" i="12"/>
  <c r="EQ519" i="12" s="1"/>
  <c r="S519" i="12"/>
  <c r="EO519" i="12" s="1"/>
  <c r="Q519" i="12"/>
  <c r="EM519" i="12" s="1"/>
  <c r="O519" i="12"/>
  <c r="M519" i="12"/>
  <c r="FZ518" i="12"/>
  <c r="FX518" i="12"/>
  <c r="FV518" i="12"/>
  <c r="FT518" i="12"/>
  <c r="FR518" i="12"/>
  <c r="FN518" i="12"/>
  <c r="FL518" i="12"/>
  <c r="FJ518" i="12"/>
  <c r="FH518" i="12"/>
  <c r="FF518" i="12"/>
  <c r="FD518" i="12"/>
  <c r="FB518" i="12"/>
  <c r="EZ518" i="12"/>
  <c r="EX518" i="12"/>
  <c r="EW518" i="12"/>
  <c r="EV518" i="12"/>
  <c r="ER518" i="12"/>
  <c r="EP518" i="12"/>
  <c r="EN518" i="12"/>
  <c r="EL518" i="12"/>
  <c r="EJ518" i="12"/>
  <c r="EH518" i="12"/>
  <c r="DP518" i="12"/>
  <c r="GA518" i="12" s="1"/>
  <c r="DJ518" i="12"/>
  <c r="FU518" i="12" s="1"/>
  <c r="DH518" i="12"/>
  <c r="FS518" i="12" s="1"/>
  <c r="DF518" i="12"/>
  <c r="FQ518" i="12" s="1"/>
  <c r="DD518" i="12"/>
  <c r="FO518" i="12" s="1"/>
  <c r="DB518" i="12"/>
  <c r="FM518" i="12" s="1"/>
  <c r="CZ518" i="12"/>
  <c r="FK518" i="12" s="1"/>
  <c r="CX518" i="12"/>
  <c r="FI518" i="12" s="1"/>
  <c r="CV518" i="12"/>
  <c r="FG518" i="12" s="1"/>
  <c r="CT518" i="12"/>
  <c r="FE518" i="12" s="1"/>
  <c r="CR518" i="12"/>
  <c r="FC518" i="12" s="1"/>
  <c r="CP518" i="12"/>
  <c r="FA518" i="12" s="1"/>
  <c r="CN518" i="12"/>
  <c r="EY518" i="12" s="1"/>
  <c r="CJ518" i="12"/>
  <c r="EU518" i="12" s="1"/>
  <c r="CI518" i="12"/>
  <c r="ET518" i="12" s="1"/>
  <c r="CH518" i="12"/>
  <c r="ES518" i="12" s="1"/>
  <c r="CD518" i="12"/>
  <c r="EO518" i="12" s="1"/>
  <c r="CB518" i="12"/>
  <c r="EM518" i="12" s="1"/>
  <c r="BZ518" i="12"/>
  <c r="BX518" i="12"/>
  <c r="BV518" i="12"/>
  <c r="BG518" i="12"/>
  <c r="BF518" i="12"/>
  <c r="M518" i="12"/>
  <c r="FZ517" i="12"/>
  <c r="FX517" i="12"/>
  <c r="FV517" i="12"/>
  <c r="FT517" i="12"/>
  <c r="FR517" i="12"/>
  <c r="FN517" i="12"/>
  <c r="FL517" i="12"/>
  <c r="FJ517" i="12"/>
  <c r="FH517" i="12"/>
  <c r="FF517" i="12"/>
  <c r="FD517" i="12"/>
  <c r="FB517" i="12"/>
  <c r="EZ517" i="12"/>
  <c r="EX517" i="12"/>
  <c r="EW517" i="12"/>
  <c r="EV517" i="12"/>
  <c r="ER517" i="12"/>
  <c r="EP517" i="12"/>
  <c r="EN517" i="12"/>
  <c r="EL517" i="12"/>
  <c r="EJ517" i="12"/>
  <c r="EH517" i="12"/>
  <c r="DP517" i="12"/>
  <c r="DJ517" i="12"/>
  <c r="DH517" i="12"/>
  <c r="DF517" i="12"/>
  <c r="DD517" i="12"/>
  <c r="DB517" i="12"/>
  <c r="CZ517" i="12"/>
  <c r="CX517" i="12"/>
  <c r="CV517" i="12"/>
  <c r="CT517" i="12"/>
  <c r="CR517" i="12"/>
  <c r="CP517" i="12"/>
  <c r="CN517" i="12"/>
  <c r="CJ517" i="12"/>
  <c r="CH517" i="12"/>
  <c r="CD517" i="12"/>
  <c r="CB517" i="12"/>
  <c r="BZ517" i="12"/>
  <c r="BX517" i="12"/>
  <c r="BV517" i="12"/>
  <c r="DN517" i="12" s="1"/>
  <c r="BE517" i="12"/>
  <c r="GA517" i="12" s="1"/>
  <c r="BC517" i="12"/>
  <c r="BA517" i="12"/>
  <c r="AY517" i="12"/>
  <c r="AW517" i="12"/>
  <c r="FS517" i="12" s="1"/>
  <c r="AU517" i="12"/>
  <c r="AS517" i="12"/>
  <c r="AQ517" i="12"/>
  <c r="AO517" i="12"/>
  <c r="AM517" i="12"/>
  <c r="AK517" i="12"/>
  <c r="AI517" i="12"/>
  <c r="AG517" i="12"/>
  <c r="FC517" i="12" s="1"/>
  <c r="AE517" i="12"/>
  <c r="AC517" i="12"/>
  <c r="Y517" i="12"/>
  <c r="X517" i="12"/>
  <c r="W517" i="12"/>
  <c r="U517" i="12"/>
  <c r="S517" i="12"/>
  <c r="EO517" i="12" s="1"/>
  <c r="Q517" i="12"/>
  <c r="EM517" i="12" s="1"/>
  <c r="O517" i="12"/>
  <c r="EK517" i="12" s="1"/>
  <c r="M517" i="12"/>
  <c r="EI517" i="12" s="1"/>
  <c r="FZ516" i="12"/>
  <c r="FX516" i="12"/>
  <c r="FV516" i="12"/>
  <c r="FT516" i="12"/>
  <c r="FR516" i="12"/>
  <c r="FN516" i="12"/>
  <c r="FL516" i="12"/>
  <c r="FJ516" i="12"/>
  <c r="FH516" i="12"/>
  <c r="FF516" i="12"/>
  <c r="FD516" i="12"/>
  <c r="FB516" i="12"/>
  <c r="EZ516" i="12"/>
  <c r="EX516" i="12"/>
  <c r="EW516" i="12"/>
  <c r="EV516" i="12"/>
  <c r="ER516" i="12"/>
  <c r="EP516" i="12"/>
  <c r="EN516" i="12"/>
  <c r="EL516" i="12"/>
  <c r="EJ516" i="12"/>
  <c r="EH516" i="12"/>
  <c r="DP516" i="12"/>
  <c r="DN516" i="12"/>
  <c r="DL516" i="12"/>
  <c r="DJ516" i="12"/>
  <c r="DH516" i="12"/>
  <c r="DF516" i="12"/>
  <c r="DD516" i="12"/>
  <c r="DB516" i="12"/>
  <c r="CZ516" i="12"/>
  <c r="CX516" i="12"/>
  <c r="CV516" i="12"/>
  <c r="CT516" i="12"/>
  <c r="CR516" i="12"/>
  <c r="CP516" i="12"/>
  <c r="CN516" i="12"/>
  <c r="CJ516" i="12"/>
  <c r="CI516" i="12"/>
  <c r="CH516" i="12"/>
  <c r="CF516" i="12"/>
  <c r="CD516" i="12"/>
  <c r="CB516" i="12"/>
  <c r="BZ516" i="12"/>
  <c r="BX516" i="12"/>
  <c r="BE516" i="12"/>
  <c r="AY516" i="12"/>
  <c r="AW516" i="12"/>
  <c r="FS516" i="12" s="1"/>
  <c r="AU516" i="12"/>
  <c r="AS516" i="12"/>
  <c r="FO516" i="12" s="1"/>
  <c r="AQ516" i="12"/>
  <c r="AO516" i="12"/>
  <c r="FK516" i="12" s="1"/>
  <c r="AM516" i="12"/>
  <c r="AK516" i="12"/>
  <c r="FG516" i="12" s="1"/>
  <c r="AI516" i="12"/>
  <c r="AG516" i="12"/>
  <c r="AE516" i="12"/>
  <c r="AC516" i="12"/>
  <c r="Y516" i="12"/>
  <c r="X516" i="12"/>
  <c r="ET516" i="12" s="1"/>
  <c r="W516" i="12"/>
  <c r="S516" i="12"/>
  <c r="Q516" i="12"/>
  <c r="EM516" i="12" s="1"/>
  <c r="O516" i="12"/>
  <c r="M516" i="12"/>
  <c r="EI516" i="12" s="1"/>
  <c r="K516" i="12"/>
  <c r="FZ515" i="12"/>
  <c r="FX515" i="12"/>
  <c r="FV515" i="12"/>
  <c r="FT515" i="12"/>
  <c r="FR515" i="12"/>
  <c r="FN515" i="12"/>
  <c r="FL515" i="12"/>
  <c r="FJ515" i="12"/>
  <c r="FH515" i="12"/>
  <c r="FF515" i="12"/>
  <c r="FD515" i="12"/>
  <c r="FB515" i="12"/>
  <c r="EZ515" i="12"/>
  <c r="EX515" i="12"/>
  <c r="EW515" i="12"/>
  <c r="EV515" i="12"/>
  <c r="ER515" i="12"/>
  <c r="EP515" i="12"/>
  <c r="EN515" i="12"/>
  <c r="EL515" i="12"/>
  <c r="EJ515" i="12"/>
  <c r="EH515" i="12"/>
  <c r="DP515" i="12"/>
  <c r="DJ515" i="12"/>
  <c r="DH515" i="12"/>
  <c r="DF515" i="12"/>
  <c r="DD515" i="12"/>
  <c r="DB515" i="12"/>
  <c r="CZ515" i="12"/>
  <c r="CX515" i="12"/>
  <c r="CV515" i="12"/>
  <c r="CT515" i="12"/>
  <c r="CR515" i="12"/>
  <c r="CP515" i="12"/>
  <c r="CN515" i="12"/>
  <c r="CJ515" i="12"/>
  <c r="CH515" i="12"/>
  <c r="CD515" i="12"/>
  <c r="CB515" i="12"/>
  <c r="BZ515" i="12"/>
  <c r="BX515" i="12"/>
  <c r="BV515" i="12"/>
  <c r="DN515" i="12" s="1"/>
  <c r="BE515" i="12"/>
  <c r="AY515" i="12"/>
  <c r="AW515" i="12"/>
  <c r="AU515" i="12"/>
  <c r="AS515" i="12"/>
  <c r="AQ515" i="12"/>
  <c r="AO515" i="12"/>
  <c r="AM515" i="12"/>
  <c r="AK515" i="12"/>
  <c r="AI515" i="12"/>
  <c r="AG515" i="12"/>
  <c r="AE515" i="12"/>
  <c r="AC515" i="12"/>
  <c r="Y515" i="12"/>
  <c r="W515" i="12"/>
  <c r="S515" i="12"/>
  <c r="Q515" i="12"/>
  <c r="O515" i="12"/>
  <c r="M515" i="12"/>
  <c r="K515" i="12"/>
  <c r="BC515" i="12" s="1"/>
  <c r="DO514" i="12"/>
  <c r="DM514" i="12"/>
  <c r="DK514" i="12"/>
  <c r="DI514" i="12"/>
  <c r="DG514" i="12"/>
  <c r="DE514" i="12"/>
  <c r="DC514" i="12"/>
  <c r="DA514" i="12"/>
  <c r="CY514" i="12"/>
  <c r="CW514" i="12"/>
  <c r="CU514" i="12"/>
  <c r="CS514" i="12"/>
  <c r="CQ514" i="12"/>
  <c r="CO514" i="12"/>
  <c r="CM514" i="12"/>
  <c r="CL514" i="12"/>
  <c r="CK514" i="12"/>
  <c r="CG514" i="12"/>
  <c r="CE514" i="12"/>
  <c r="CC514" i="12"/>
  <c r="CA514" i="12"/>
  <c r="BY514" i="12"/>
  <c r="BW514" i="12"/>
  <c r="BD514" i="12"/>
  <c r="BB514" i="12"/>
  <c r="AZ514" i="12"/>
  <c r="AX514" i="12"/>
  <c r="AV514" i="12"/>
  <c r="AT514" i="12"/>
  <c r="AR514" i="12"/>
  <c r="AP514" i="12"/>
  <c r="AN514" i="12"/>
  <c r="AL514" i="12"/>
  <c r="AJ514" i="12"/>
  <c r="AH514" i="12"/>
  <c r="AF514" i="12"/>
  <c r="AD514" i="12"/>
  <c r="AB514" i="12"/>
  <c r="AA514" i="12"/>
  <c r="Z514" i="12"/>
  <c r="V514" i="12"/>
  <c r="T514" i="12"/>
  <c r="R514" i="12"/>
  <c r="P514" i="12"/>
  <c r="N514" i="12"/>
  <c r="L514" i="12"/>
  <c r="GA513" i="12"/>
  <c r="FZ513" i="12"/>
  <c r="FY513" i="12"/>
  <c r="FX513" i="12"/>
  <c r="FW513" i="12"/>
  <c r="FV513" i="12"/>
  <c r="FU513" i="12"/>
  <c r="FT513" i="12"/>
  <c r="FS513" i="12"/>
  <c r="FR513" i="12"/>
  <c r="FQ513" i="12"/>
  <c r="FO513" i="12"/>
  <c r="FN513" i="12"/>
  <c r="FM513" i="12"/>
  <c r="FL513" i="12"/>
  <c r="FK513" i="12"/>
  <c r="FJ513" i="12"/>
  <c r="FI513" i="12"/>
  <c r="FH513" i="12"/>
  <c r="FG513" i="12"/>
  <c r="FF513" i="12"/>
  <c r="FE513" i="12"/>
  <c r="FD513" i="12"/>
  <c r="FC513" i="12"/>
  <c r="FB513" i="12"/>
  <c r="FA513" i="12"/>
  <c r="EZ513" i="12"/>
  <c r="EY513" i="12"/>
  <c r="EX513" i="12"/>
  <c r="EW513" i="12"/>
  <c r="EV513" i="12"/>
  <c r="EU513" i="12"/>
  <c r="ET513" i="12"/>
  <c r="ES513" i="12"/>
  <c r="ER513" i="12"/>
  <c r="EQ513" i="12"/>
  <c r="EP513" i="12"/>
  <c r="EO513" i="12"/>
  <c r="EN513" i="12"/>
  <c r="EM513" i="12"/>
  <c r="EL513" i="12"/>
  <c r="EK513" i="12"/>
  <c r="EJ513" i="12"/>
  <c r="EH513" i="12"/>
  <c r="DR513" i="12"/>
  <c r="DQ513" i="12"/>
  <c r="BX513" i="12"/>
  <c r="BG513" i="12"/>
  <c r="BF513" i="12"/>
  <c r="GB513" i="12" s="1"/>
  <c r="M513" i="12"/>
  <c r="GA512" i="12"/>
  <c r="FZ512" i="12"/>
  <c r="FY512" i="12"/>
  <c r="FX512" i="12"/>
  <c r="FW512" i="12"/>
  <c r="FV512" i="12"/>
  <c r="FU512" i="12"/>
  <c r="FT512" i="12"/>
  <c r="FS512" i="12"/>
  <c r="FR512" i="12"/>
  <c r="FQ512" i="12"/>
  <c r="FO512" i="12"/>
  <c r="FN512" i="12"/>
  <c r="FM512" i="12"/>
  <c r="FL512" i="12"/>
  <c r="FK512" i="12"/>
  <c r="FJ512" i="12"/>
  <c r="FI512" i="12"/>
  <c r="FH512" i="12"/>
  <c r="FG512" i="12"/>
  <c r="FF512" i="12"/>
  <c r="FE512" i="12"/>
  <c r="FD512" i="12"/>
  <c r="FC512" i="12"/>
  <c r="FB512" i="12"/>
  <c r="FA512" i="12"/>
  <c r="EZ512" i="12"/>
  <c r="EY512" i="12"/>
  <c r="EX512" i="12"/>
  <c r="EW512" i="12"/>
  <c r="EV512" i="12"/>
  <c r="EU512" i="12"/>
  <c r="ET512" i="12"/>
  <c r="ES512" i="12"/>
  <c r="ER512" i="12"/>
  <c r="EQ512" i="12"/>
  <c r="EP512" i="12"/>
  <c r="EO512" i="12"/>
  <c r="EN512" i="12"/>
  <c r="EM512" i="12"/>
  <c r="EL512" i="12"/>
  <c r="EK512" i="12"/>
  <c r="EJ512" i="12"/>
  <c r="EH512" i="12"/>
  <c r="DR512" i="12"/>
  <c r="DQ512" i="12"/>
  <c r="BX512" i="12"/>
  <c r="BG512" i="12"/>
  <c r="BF512" i="12"/>
  <c r="M512" i="12"/>
  <c r="GA511" i="12"/>
  <c r="FZ511" i="12"/>
  <c r="FY511" i="12"/>
  <c r="FX511" i="12"/>
  <c r="FW511" i="12"/>
  <c r="FV511" i="12"/>
  <c r="FU511" i="12"/>
  <c r="FT511" i="12"/>
  <c r="FS511" i="12"/>
  <c r="FR511" i="12"/>
  <c r="FQ511" i="12"/>
  <c r="FO511" i="12"/>
  <c r="FN511" i="12"/>
  <c r="FM511" i="12"/>
  <c r="FL511" i="12"/>
  <c r="FK511" i="12"/>
  <c r="FJ511" i="12"/>
  <c r="FI511" i="12"/>
  <c r="FH511" i="12"/>
  <c r="FG511" i="12"/>
  <c r="FF511" i="12"/>
  <c r="FE511" i="12"/>
  <c r="FD511" i="12"/>
  <c r="FC511" i="12"/>
  <c r="FB511" i="12"/>
  <c r="FA511" i="12"/>
  <c r="EZ511" i="12"/>
  <c r="EY511" i="12"/>
  <c r="EX511" i="12"/>
  <c r="EW511" i="12"/>
  <c r="EV511" i="12"/>
  <c r="EU511" i="12"/>
  <c r="ET511" i="12"/>
  <c r="ES511" i="12"/>
  <c r="ER511" i="12"/>
  <c r="EQ511" i="12"/>
  <c r="EP511" i="12"/>
  <c r="EO511" i="12"/>
  <c r="EN511" i="12"/>
  <c r="EM511" i="12"/>
  <c r="EL511" i="12"/>
  <c r="EK511" i="12"/>
  <c r="EJ511" i="12"/>
  <c r="EH511" i="12"/>
  <c r="DR511" i="12"/>
  <c r="DQ511" i="12"/>
  <c r="BX511" i="12"/>
  <c r="BG511" i="12"/>
  <c r="BF511" i="12"/>
  <c r="M511" i="12"/>
  <c r="GA510" i="12"/>
  <c r="FZ510" i="12"/>
  <c r="FY510" i="12"/>
  <c r="FX510" i="12"/>
  <c r="FW510" i="12"/>
  <c r="FV510" i="12"/>
  <c r="FU510" i="12"/>
  <c r="FT510" i="12"/>
  <c r="FS510" i="12"/>
  <c r="FR510" i="12"/>
  <c r="FQ510" i="12"/>
  <c r="FO510" i="12"/>
  <c r="FN510" i="12"/>
  <c r="FM510" i="12"/>
  <c r="FL510" i="12"/>
  <c r="FK510" i="12"/>
  <c r="FJ510" i="12"/>
  <c r="FI510" i="12"/>
  <c r="FH510" i="12"/>
  <c r="FG510" i="12"/>
  <c r="FF510" i="12"/>
  <c r="FE510" i="12"/>
  <c r="FD510" i="12"/>
  <c r="FC510" i="12"/>
  <c r="FB510" i="12"/>
  <c r="FA510" i="12"/>
  <c r="EZ510" i="12"/>
  <c r="EY510" i="12"/>
  <c r="EX510" i="12"/>
  <c r="EW510" i="12"/>
  <c r="EV510" i="12"/>
  <c r="EU510" i="12"/>
  <c r="ET510" i="12"/>
  <c r="ES510" i="12"/>
  <c r="ER510" i="12"/>
  <c r="EQ510" i="12"/>
  <c r="EP510" i="12"/>
  <c r="EO510" i="12"/>
  <c r="EN510" i="12"/>
  <c r="EM510" i="12"/>
  <c r="EL510" i="12"/>
  <c r="EK510" i="12"/>
  <c r="EJ510" i="12"/>
  <c r="EH510" i="12"/>
  <c r="DR510" i="12"/>
  <c r="DQ510" i="12"/>
  <c r="BX510" i="12"/>
  <c r="BG510" i="12"/>
  <c r="BF510" i="12"/>
  <c r="GB510" i="12" s="1"/>
  <c r="M510" i="12"/>
  <c r="GA509" i="12"/>
  <c r="FZ509" i="12"/>
  <c r="FY509" i="12"/>
  <c r="FX509" i="12"/>
  <c r="FW509" i="12"/>
  <c r="FV509" i="12"/>
  <c r="FU509" i="12"/>
  <c r="FT509" i="12"/>
  <c r="FS509" i="12"/>
  <c r="FR509" i="12"/>
  <c r="FQ509" i="12"/>
  <c r="FO509" i="12"/>
  <c r="FN509" i="12"/>
  <c r="FM509" i="12"/>
  <c r="FL509" i="12"/>
  <c r="FK509" i="12"/>
  <c r="FJ509" i="12"/>
  <c r="FI509" i="12"/>
  <c r="FH509" i="12"/>
  <c r="FG509" i="12"/>
  <c r="FF509" i="12"/>
  <c r="FE509" i="12"/>
  <c r="FD509" i="12"/>
  <c r="FC509" i="12"/>
  <c r="FB509" i="12"/>
  <c r="FA509" i="12"/>
  <c r="EZ509" i="12"/>
  <c r="EY509" i="12"/>
  <c r="EX509" i="12"/>
  <c r="EW509" i="12"/>
  <c r="EV509" i="12"/>
  <c r="EU509" i="12"/>
  <c r="ET509" i="12"/>
  <c r="ES509" i="12"/>
  <c r="ER509" i="12"/>
  <c r="EQ509" i="12"/>
  <c r="EP509" i="12"/>
  <c r="EO509" i="12"/>
  <c r="EN509" i="12"/>
  <c r="EM509" i="12"/>
  <c r="EL509" i="12"/>
  <c r="EK509" i="12"/>
  <c r="EJ509" i="12"/>
  <c r="EH509" i="12"/>
  <c r="DR509" i="12"/>
  <c r="DQ509" i="12"/>
  <c r="BX509" i="12"/>
  <c r="BG509" i="12"/>
  <c r="BF509" i="12"/>
  <c r="M509" i="12"/>
  <c r="GA508" i="12"/>
  <c r="FZ508" i="12"/>
  <c r="FY508" i="12"/>
  <c r="FX508" i="12"/>
  <c r="FW508" i="12"/>
  <c r="FV508" i="12"/>
  <c r="FU508" i="12"/>
  <c r="FT508" i="12"/>
  <c r="FS508" i="12"/>
  <c r="FR508" i="12"/>
  <c r="FQ508" i="12"/>
  <c r="FO508" i="12"/>
  <c r="FN508" i="12"/>
  <c r="FM508" i="12"/>
  <c r="FL508" i="12"/>
  <c r="FK508" i="12"/>
  <c r="FJ508" i="12"/>
  <c r="FI508" i="12"/>
  <c r="FH508" i="12"/>
  <c r="FG508" i="12"/>
  <c r="FF508" i="12"/>
  <c r="FE508" i="12"/>
  <c r="FD508" i="12"/>
  <c r="FC508" i="12"/>
  <c r="FB508" i="12"/>
  <c r="FA508" i="12"/>
  <c r="EZ508" i="12"/>
  <c r="EY508" i="12"/>
  <c r="EX508" i="12"/>
  <c r="EW508" i="12"/>
  <c r="EV508" i="12"/>
  <c r="EU508" i="12"/>
  <c r="ET508" i="12"/>
  <c r="ES508" i="12"/>
  <c r="ER508" i="12"/>
  <c r="EQ508" i="12"/>
  <c r="EP508" i="12"/>
  <c r="EO508" i="12"/>
  <c r="EN508" i="12"/>
  <c r="EM508" i="12"/>
  <c r="EL508" i="12"/>
  <c r="EK508" i="12"/>
  <c r="EJ508" i="12"/>
  <c r="EH508" i="12"/>
  <c r="DR508" i="12"/>
  <c r="DQ508" i="12"/>
  <c r="BX508" i="12"/>
  <c r="BG508" i="12"/>
  <c r="BF508" i="12"/>
  <c r="M508" i="12"/>
  <c r="GA507" i="12"/>
  <c r="FZ507" i="12"/>
  <c r="FY507" i="12"/>
  <c r="FX507" i="12"/>
  <c r="FW507" i="12"/>
  <c r="FV507" i="12"/>
  <c r="FU507" i="12"/>
  <c r="FT507" i="12"/>
  <c r="FS507" i="12"/>
  <c r="FR507" i="12"/>
  <c r="FQ507" i="12"/>
  <c r="FO507" i="12"/>
  <c r="FN507" i="12"/>
  <c r="FM507" i="12"/>
  <c r="FL507" i="12"/>
  <c r="FK507" i="12"/>
  <c r="FJ507" i="12"/>
  <c r="FI507" i="12"/>
  <c r="FH507" i="12"/>
  <c r="FG507" i="12"/>
  <c r="FF507" i="12"/>
  <c r="FE507" i="12"/>
  <c r="FD507" i="12"/>
  <c r="FC507" i="12"/>
  <c r="FB507" i="12"/>
  <c r="FA507" i="12"/>
  <c r="EZ507" i="12"/>
  <c r="EY507" i="12"/>
  <c r="EX507" i="12"/>
  <c r="EW507" i="12"/>
  <c r="EV507" i="12"/>
  <c r="EU507" i="12"/>
  <c r="ET507" i="12"/>
  <c r="ES507" i="12"/>
  <c r="ER507" i="12"/>
  <c r="EQ507" i="12"/>
  <c r="EP507" i="12"/>
  <c r="EO507" i="12"/>
  <c r="EN507" i="12"/>
  <c r="EM507" i="12"/>
  <c r="EL507" i="12"/>
  <c r="EK507" i="12"/>
  <c r="EJ507" i="12"/>
  <c r="EH507" i="12"/>
  <c r="DR507" i="12"/>
  <c r="DQ507" i="12"/>
  <c r="BX507" i="12"/>
  <c r="BG507" i="12"/>
  <c r="BF507" i="12"/>
  <c r="M507" i="12"/>
  <c r="GA506" i="12"/>
  <c r="FZ506" i="12"/>
  <c r="FY506" i="12"/>
  <c r="FX506" i="12"/>
  <c r="FW506" i="12"/>
  <c r="FV506" i="12"/>
  <c r="FU506" i="12"/>
  <c r="FT506" i="12"/>
  <c r="FS506" i="12"/>
  <c r="FR506" i="12"/>
  <c r="FQ506" i="12"/>
  <c r="FO506" i="12"/>
  <c r="FN506" i="12"/>
  <c r="FM506" i="12"/>
  <c r="FL506" i="12"/>
  <c r="FK506" i="12"/>
  <c r="FJ506" i="12"/>
  <c r="FI506" i="12"/>
  <c r="FH506" i="12"/>
  <c r="FG506" i="12"/>
  <c r="FF506" i="12"/>
  <c r="FE506" i="12"/>
  <c r="FD506" i="12"/>
  <c r="FC506" i="12"/>
  <c r="FB506" i="12"/>
  <c r="FA506" i="12"/>
  <c r="EZ506" i="12"/>
  <c r="EY506" i="12"/>
  <c r="EX506" i="12"/>
  <c r="EW506" i="12"/>
  <c r="EV506" i="12"/>
  <c r="EU506" i="12"/>
  <c r="ET506" i="12"/>
  <c r="ES506" i="12"/>
  <c r="ER506" i="12"/>
  <c r="EQ506" i="12"/>
  <c r="EP506" i="12"/>
  <c r="EO506" i="12"/>
  <c r="EN506" i="12"/>
  <c r="EM506" i="12"/>
  <c r="EL506" i="12"/>
  <c r="EK506" i="12"/>
  <c r="EJ506" i="12"/>
  <c r="EH506" i="12"/>
  <c r="DR506" i="12"/>
  <c r="DQ506" i="12"/>
  <c r="BX506" i="12"/>
  <c r="BG506" i="12"/>
  <c r="BF506" i="12"/>
  <c r="M506" i="12"/>
  <c r="GA505" i="12"/>
  <c r="FZ505" i="12"/>
  <c r="FY505" i="12"/>
  <c r="FX505" i="12"/>
  <c r="FW505" i="12"/>
  <c r="FV505" i="12"/>
  <c r="FU505" i="12"/>
  <c r="FT505" i="12"/>
  <c r="FS505" i="12"/>
  <c r="FR505" i="12"/>
  <c r="FQ505" i="12"/>
  <c r="FO505" i="12"/>
  <c r="FN505" i="12"/>
  <c r="FM505" i="12"/>
  <c r="FL505" i="12"/>
  <c r="FK505" i="12"/>
  <c r="FJ505" i="12"/>
  <c r="FI505" i="12"/>
  <c r="FH505" i="12"/>
  <c r="FG505" i="12"/>
  <c r="FF505" i="12"/>
  <c r="FE505" i="12"/>
  <c r="FD505" i="12"/>
  <c r="FC505" i="12"/>
  <c r="FB505" i="12"/>
  <c r="FA505" i="12"/>
  <c r="EZ505" i="12"/>
  <c r="EY505" i="12"/>
  <c r="EX505" i="12"/>
  <c r="EW505" i="12"/>
  <c r="EV505" i="12"/>
  <c r="EU505" i="12"/>
  <c r="ET505" i="12"/>
  <c r="ES505" i="12"/>
  <c r="ER505" i="12"/>
  <c r="EQ505" i="12"/>
  <c r="EP505" i="12"/>
  <c r="EO505" i="12"/>
  <c r="EN505" i="12"/>
  <c r="EM505" i="12"/>
  <c r="EL505" i="12"/>
  <c r="EK505" i="12"/>
  <c r="EJ505" i="12"/>
  <c r="EH505" i="12"/>
  <c r="DR505" i="12"/>
  <c r="DQ505" i="12"/>
  <c r="BX505" i="12"/>
  <c r="BG505" i="12"/>
  <c r="BF505" i="12"/>
  <c r="GB505" i="12" s="1"/>
  <c r="M505" i="12"/>
  <c r="GA504" i="12"/>
  <c r="FZ504" i="12"/>
  <c r="FY504" i="12"/>
  <c r="FX504" i="12"/>
  <c r="FW504" i="12"/>
  <c r="FV504" i="12"/>
  <c r="FU504" i="12"/>
  <c r="FT504" i="12"/>
  <c r="FS504" i="12"/>
  <c r="FR504" i="12"/>
  <c r="FQ504" i="12"/>
  <c r="FO504" i="12"/>
  <c r="FN504" i="12"/>
  <c r="FM504" i="12"/>
  <c r="FL504" i="12"/>
  <c r="FK504" i="12"/>
  <c r="FJ504" i="12"/>
  <c r="FI504" i="12"/>
  <c r="FH504" i="12"/>
  <c r="FG504" i="12"/>
  <c r="FF504" i="12"/>
  <c r="FE504" i="12"/>
  <c r="FD504" i="12"/>
  <c r="FC504" i="12"/>
  <c r="FB504" i="12"/>
  <c r="FA504" i="12"/>
  <c r="EZ504" i="12"/>
  <c r="EY504" i="12"/>
  <c r="EX504" i="12"/>
  <c r="EW504" i="12"/>
  <c r="EV504" i="12"/>
  <c r="EU504" i="12"/>
  <c r="ET504" i="12"/>
  <c r="ES504" i="12"/>
  <c r="ER504" i="12"/>
  <c r="EQ504" i="12"/>
  <c r="EP504" i="12"/>
  <c r="EO504" i="12"/>
  <c r="EN504" i="12"/>
  <c r="EM504" i="12"/>
  <c r="EL504" i="12"/>
  <c r="EK504" i="12"/>
  <c r="EJ504" i="12"/>
  <c r="EH504" i="12"/>
  <c r="DR504" i="12"/>
  <c r="DQ504" i="12"/>
  <c r="BX504" i="12"/>
  <c r="BG504" i="12"/>
  <c r="BF504" i="12"/>
  <c r="GB504" i="12" s="1"/>
  <c r="M504" i="12"/>
  <c r="GA503" i="12"/>
  <c r="FZ503" i="12"/>
  <c r="FY503" i="12"/>
  <c r="FX503" i="12"/>
  <c r="FW503" i="12"/>
  <c r="FV503" i="12"/>
  <c r="FU503" i="12"/>
  <c r="FT503" i="12"/>
  <c r="FS503" i="12"/>
  <c r="FR503" i="12"/>
  <c r="FQ503" i="12"/>
  <c r="FO503" i="12"/>
  <c r="FN503" i="12"/>
  <c r="FM503" i="12"/>
  <c r="FL503" i="12"/>
  <c r="FK503" i="12"/>
  <c r="FJ503" i="12"/>
  <c r="FI503" i="12"/>
  <c r="FH503" i="12"/>
  <c r="FG503" i="12"/>
  <c r="FF503" i="12"/>
  <c r="FE503" i="12"/>
  <c r="FD503" i="12"/>
  <c r="FC503" i="12"/>
  <c r="FB503" i="12"/>
  <c r="FA503" i="12"/>
  <c r="EZ503" i="12"/>
  <c r="EY503" i="12"/>
  <c r="EX503" i="12"/>
  <c r="EW503" i="12"/>
  <c r="EV503" i="12"/>
  <c r="EU503" i="12"/>
  <c r="ET503" i="12"/>
  <c r="ES503" i="12"/>
  <c r="ER503" i="12"/>
  <c r="EQ503" i="12"/>
  <c r="EP503" i="12"/>
  <c r="EO503" i="12"/>
  <c r="EN503" i="12"/>
  <c r="EM503" i="12"/>
  <c r="EL503" i="12"/>
  <c r="EK503" i="12"/>
  <c r="EJ503" i="12"/>
  <c r="EH503" i="12"/>
  <c r="DR503" i="12"/>
  <c r="DQ503" i="12"/>
  <c r="BX503" i="12"/>
  <c r="BG503" i="12"/>
  <c r="BF503" i="12"/>
  <c r="M503" i="12"/>
  <c r="FZ502" i="12"/>
  <c r="FX502" i="12"/>
  <c r="FV502" i="12"/>
  <c r="FT502" i="12"/>
  <c r="FR502" i="12"/>
  <c r="FN502" i="12"/>
  <c r="FL502" i="12"/>
  <c r="FJ502" i="12"/>
  <c r="FH502" i="12"/>
  <c r="FF502" i="12"/>
  <c r="FD502" i="12"/>
  <c r="FB502" i="12"/>
  <c r="EZ502" i="12"/>
  <c r="EX502" i="12"/>
  <c r="EW502" i="12"/>
  <c r="EV502" i="12"/>
  <c r="ER502" i="12"/>
  <c r="EP502" i="12"/>
  <c r="EN502" i="12"/>
  <c r="EL502" i="12"/>
  <c r="EJ502" i="12"/>
  <c r="EH502" i="12"/>
  <c r="DP502" i="12"/>
  <c r="DN502" i="12"/>
  <c r="FY502" i="12" s="1"/>
  <c r="DL502" i="12"/>
  <c r="FW502" i="12" s="1"/>
  <c r="DJ502" i="12"/>
  <c r="FU502" i="12" s="1"/>
  <c r="DH502" i="12"/>
  <c r="FS502" i="12" s="1"/>
  <c r="DF502" i="12"/>
  <c r="FQ502" i="12" s="1"/>
  <c r="DD502" i="12"/>
  <c r="FO502" i="12" s="1"/>
  <c r="DB502" i="12"/>
  <c r="FM502" i="12" s="1"/>
  <c r="CZ502" i="12"/>
  <c r="CX502" i="12"/>
  <c r="FI502" i="12" s="1"/>
  <c r="CV502" i="12"/>
  <c r="FG502" i="12" s="1"/>
  <c r="CT502" i="12"/>
  <c r="FE502" i="12" s="1"/>
  <c r="CR502" i="12"/>
  <c r="FC502" i="12" s="1"/>
  <c r="CP502" i="12"/>
  <c r="FA502" i="12" s="1"/>
  <c r="CN502" i="12"/>
  <c r="EY502" i="12" s="1"/>
  <c r="CJ502" i="12"/>
  <c r="EU502" i="12" s="1"/>
  <c r="CI502" i="12"/>
  <c r="ET502" i="12" s="1"/>
  <c r="CH502" i="12"/>
  <c r="ES502" i="12" s="1"/>
  <c r="CF502" i="12"/>
  <c r="EQ502" i="12" s="1"/>
  <c r="CD502" i="12"/>
  <c r="EO502" i="12" s="1"/>
  <c r="CB502" i="12"/>
  <c r="EM502" i="12" s="1"/>
  <c r="BZ502" i="12"/>
  <c r="EK502" i="12" s="1"/>
  <c r="BG502" i="12"/>
  <c r="BF502" i="12"/>
  <c r="M502" i="12"/>
  <c r="EI502" i="12" s="1"/>
  <c r="FZ501" i="12"/>
  <c r="FX501" i="12"/>
  <c r="FV501" i="12"/>
  <c r="FT501" i="12"/>
  <c r="FR501" i="12"/>
  <c r="FN501" i="12"/>
  <c r="FL501" i="12"/>
  <c r="FK501" i="12"/>
  <c r="FJ501" i="12"/>
  <c r="FH501" i="12"/>
  <c r="FF501" i="12"/>
  <c r="FD501" i="12"/>
  <c r="FB501" i="12"/>
  <c r="EZ501" i="12"/>
  <c r="EX501" i="12"/>
  <c r="EW501" i="12"/>
  <c r="EV501" i="12"/>
  <c r="ET501" i="12"/>
  <c r="ER501" i="12"/>
  <c r="EP501" i="12"/>
  <c r="EN501" i="12"/>
  <c r="EL501" i="12"/>
  <c r="EJ501" i="12"/>
  <c r="EH501" i="12"/>
  <c r="DP501" i="12"/>
  <c r="DN501" i="12"/>
  <c r="DL501" i="12"/>
  <c r="DJ501" i="12"/>
  <c r="DH501" i="12"/>
  <c r="DF501" i="12"/>
  <c r="DD501" i="12"/>
  <c r="DB501" i="12"/>
  <c r="CZ501" i="12"/>
  <c r="CX501" i="12"/>
  <c r="CV501" i="12"/>
  <c r="CT501" i="12"/>
  <c r="CR501" i="12"/>
  <c r="CP501" i="12"/>
  <c r="CN501" i="12"/>
  <c r="CJ501" i="12"/>
  <c r="CH501" i="12"/>
  <c r="CF501" i="12"/>
  <c r="CD501" i="12"/>
  <c r="CB501" i="12"/>
  <c r="BZ501" i="12"/>
  <c r="BX501" i="12"/>
  <c r="BE501" i="12"/>
  <c r="GA501" i="12" s="1"/>
  <c r="BC501" i="12"/>
  <c r="BA501" i="12"/>
  <c r="AY501" i="12"/>
  <c r="FU501" i="12" s="1"/>
  <c r="AW501" i="12"/>
  <c r="FS501" i="12" s="1"/>
  <c r="AU501" i="12"/>
  <c r="FQ501" i="12" s="1"/>
  <c r="AS501" i="12"/>
  <c r="AQ501" i="12"/>
  <c r="AO501" i="12"/>
  <c r="AM501" i="12"/>
  <c r="FI501" i="12" s="1"/>
  <c r="AK501" i="12"/>
  <c r="AI501" i="12"/>
  <c r="FE501" i="12" s="1"/>
  <c r="AG501" i="12"/>
  <c r="AE501" i="12"/>
  <c r="AC501" i="12"/>
  <c r="Y501" i="12"/>
  <c r="EU501" i="12" s="1"/>
  <c r="W501" i="12"/>
  <c r="ES501" i="12" s="1"/>
  <c r="U501" i="12"/>
  <c r="EQ501" i="12" s="1"/>
  <c r="S501" i="12"/>
  <c r="Q501" i="12"/>
  <c r="O501" i="12"/>
  <c r="M501" i="12"/>
  <c r="EI501" i="12" s="1"/>
  <c r="FZ500" i="12"/>
  <c r="FX500" i="12"/>
  <c r="FV500" i="12"/>
  <c r="FT500" i="12"/>
  <c r="FR500" i="12"/>
  <c r="FN500" i="12"/>
  <c r="FL500" i="12"/>
  <c r="FJ500" i="12"/>
  <c r="FH500" i="12"/>
  <c r="FF500" i="12"/>
  <c r="FD500" i="12"/>
  <c r="FB500" i="12"/>
  <c r="EZ500" i="12"/>
  <c r="EX500" i="12"/>
  <c r="EW500" i="12"/>
  <c r="EV500" i="12"/>
  <c r="ER500" i="12"/>
  <c r="EP500" i="12"/>
  <c r="EN500" i="12"/>
  <c r="EL500" i="12"/>
  <c r="EJ500" i="12"/>
  <c r="EH500" i="12"/>
  <c r="DP500" i="12"/>
  <c r="GA500" i="12" s="1"/>
  <c r="DJ500" i="12"/>
  <c r="FU500" i="12" s="1"/>
  <c r="DH500" i="12"/>
  <c r="FS500" i="12" s="1"/>
  <c r="DF500" i="12"/>
  <c r="FQ500" i="12" s="1"/>
  <c r="DD500" i="12"/>
  <c r="FO500" i="12" s="1"/>
  <c r="DB500" i="12"/>
  <c r="FM500" i="12" s="1"/>
  <c r="CZ500" i="12"/>
  <c r="FK500" i="12" s="1"/>
  <c r="CX500" i="12"/>
  <c r="FI500" i="12" s="1"/>
  <c r="CV500" i="12"/>
  <c r="FG500" i="12" s="1"/>
  <c r="CT500" i="12"/>
  <c r="FE500" i="12" s="1"/>
  <c r="CR500" i="12"/>
  <c r="FC500" i="12" s="1"/>
  <c r="CP500" i="12"/>
  <c r="FA500" i="12" s="1"/>
  <c r="CN500" i="12"/>
  <c r="EY500" i="12" s="1"/>
  <c r="CJ500" i="12"/>
  <c r="EU500" i="12" s="1"/>
  <c r="CH500" i="12"/>
  <c r="ES500" i="12" s="1"/>
  <c r="CD500" i="12"/>
  <c r="EO500" i="12" s="1"/>
  <c r="CB500" i="12"/>
  <c r="EM500" i="12" s="1"/>
  <c r="BZ500" i="12"/>
  <c r="BX500" i="12"/>
  <c r="BV500" i="12"/>
  <c r="DN500" i="12" s="1"/>
  <c r="FY500" i="12" s="1"/>
  <c r="BG500" i="12"/>
  <c r="BF500" i="12"/>
  <c r="M500" i="12"/>
  <c r="EI500" i="12" s="1"/>
  <c r="FZ499" i="12"/>
  <c r="FX499" i="12"/>
  <c r="FV499" i="12"/>
  <c r="FT499" i="12"/>
  <c r="FR499" i="12"/>
  <c r="FN499" i="12"/>
  <c r="FL499" i="12"/>
  <c r="FJ499" i="12"/>
  <c r="FH499" i="12"/>
  <c r="FF499" i="12"/>
  <c r="FD499" i="12"/>
  <c r="FB499" i="12"/>
  <c r="EZ499" i="12"/>
  <c r="EX499" i="12"/>
  <c r="EW499" i="12"/>
  <c r="EV499" i="12"/>
  <c r="ER499" i="12"/>
  <c r="EP499" i="12"/>
  <c r="EN499" i="12"/>
  <c r="EL499" i="12"/>
  <c r="EJ499" i="12"/>
  <c r="EH499" i="12"/>
  <c r="DP499" i="12"/>
  <c r="DJ499" i="12"/>
  <c r="DH499" i="12"/>
  <c r="DF499" i="12"/>
  <c r="DD499" i="12"/>
  <c r="DB499" i="12"/>
  <c r="CZ499" i="12"/>
  <c r="CX499" i="12"/>
  <c r="CV499" i="12"/>
  <c r="CT499" i="12"/>
  <c r="CR499" i="12"/>
  <c r="CP499" i="12"/>
  <c r="CN499" i="12"/>
  <c r="CJ499" i="12"/>
  <c r="CH499" i="12"/>
  <c r="CD499" i="12"/>
  <c r="CB499" i="12"/>
  <c r="BZ499" i="12"/>
  <c r="BX499" i="12"/>
  <c r="BV499" i="12"/>
  <c r="BE499" i="12"/>
  <c r="GA499" i="12" s="1"/>
  <c r="AY499" i="12"/>
  <c r="AW499" i="12"/>
  <c r="AU499" i="12"/>
  <c r="FQ499" i="12" s="1"/>
  <c r="AS499" i="12"/>
  <c r="AQ499" i="12"/>
  <c r="AO499" i="12"/>
  <c r="AM499" i="12"/>
  <c r="AK499" i="12"/>
  <c r="FG499" i="12" s="1"/>
  <c r="AI499" i="12"/>
  <c r="FE499" i="12" s="1"/>
  <c r="AG499" i="12"/>
  <c r="AE499" i="12"/>
  <c r="FA499" i="12" s="1"/>
  <c r="AC499" i="12"/>
  <c r="EY499" i="12" s="1"/>
  <c r="Y499" i="12"/>
  <c r="W499" i="12"/>
  <c r="ES499" i="12" s="1"/>
  <c r="S499" i="12"/>
  <c r="EO499" i="12" s="1"/>
  <c r="Q499" i="12"/>
  <c r="O499" i="12"/>
  <c r="M499" i="12"/>
  <c r="K499" i="12"/>
  <c r="FZ498" i="12"/>
  <c r="FX498" i="12"/>
  <c r="FV498" i="12"/>
  <c r="FT498" i="12"/>
  <c r="FR498" i="12"/>
  <c r="FN498" i="12"/>
  <c r="FL498" i="12"/>
  <c r="FJ498" i="12"/>
  <c r="FH498" i="12"/>
  <c r="FF498" i="12"/>
  <c r="FD498" i="12"/>
  <c r="FB498" i="12"/>
  <c r="EZ498" i="12"/>
  <c r="EX498" i="12"/>
  <c r="EW498" i="12"/>
  <c r="EV498" i="12"/>
  <c r="ER498" i="12"/>
  <c r="EP498" i="12"/>
  <c r="EN498" i="12"/>
  <c r="EL498" i="12"/>
  <c r="EJ498" i="12"/>
  <c r="EH498" i="12"/>
  <c r="DP498" i="12"/>
  <c r="DJ498" i="12"/>
  <c r="DH498" i="12"/>
  <c r="DF498" i="12"/>
  <c r="DD498" i="12"/>
  <c r="DB498" i="12"/>
  <c r="CZ498" i="12"/>
  <c r="CX498" i="12"/>
  <c r="CV498" i="12"/>
  <c r="CT498" i="12"/>
  <c r="CR498" i="12"/>
  <c r="CP498" i="12"/>
  <c r="CN498" i="12"/>
  <c r="CJ498" i="12"/>
  <c r="CH498" i="12"/>
  <c r="CD498" i="12"/>
  <c r="CB498" i="12"/>
  <c r="BZ498" i="12"/>
  <c r="BX498" i="12"/>
  <c r="BV498" i="12"/>
  <c r="DN498" i="12" s="1"/>
  <c r="BE498" i="12"/>
  <c r="AY498" i="12"/>
  <c r="FU498" i="12" s="1"/>
  <c r="AW498" i="12"/>
  <c r="AU498" i="12"/>
  <c r="AS498" i="12"/>
  <c r="AQ498" i="12"/>
  <c r="AO498" i="12"/>
  <c r="AM498" i="12"/>
  <c r="FI498" i="12" s="1"/>
  <c r="AK498" i="12"/>
  <c r="AI498" i="12"/>
  <c r="FE498" i="12" s="1"/>
  <c r="AG498" i="12"/>
  <c r="AE498" i="12"/>
  <c r="AC498" i="12"/>
  <c r="Y498" i="12"/>
  <c r="EU498" i="12" s="1"/>
  <c r="W498" i="12"/>
  <c r="S498" i="12"/>
  <c r="Q498" i="12"/>
  <c r="O498" i="12"/>
  <c r="M498" i="12"/>
  <c r="K498" i="12"/>
  <c r="DU497" i="12"/>
  <c r="DT497" i="12"/>
  <c r="DS497" i="12"/>
  <c r="DO497" i="12"/>
  <c r="DM497" i="12"/>
  <c r="DK497" i="12"/>
  <c r="DI497" i="12"/>
  <c r="DG497" i="12"/>
  <c r="DE497" i="12"/>
  <c r="DC497" i="12"/>
  <c r="DA497" i="12"/>
  <c r="CY497" i="12"/>
  <c r="CW497" i="12"/>
  <c r="CU497" i="12"/>
  <c r="CS497" i="12"/>
  <c r="CQ497" i="12"/>
  <c r="CO497" i="12"/>
  <c r="CM497" i="12"/>
  <c r="CL497" i="12"/>
  <c r="CK497" i="12"/>
  <c r="CG497" i="12"/>
  <c r="CE497" i="12"/>
  <c r="CC497" i="12"/>
  <c r="CA497" i="12"/>
  <c r="BY497" i="12"/>
  <c r="BW497" i="12"/>
  <c r="BD497" i="12"/>
  <c r="BB497" i="12"/>
  <c r="AZ497" i="12"/>
  <c r="AX497" i="12"/>
  <c r="AV497" i="12"/>
  <c r="AT497" i="12"/>
  <c r="AR497" i="12"/>
  <c r="AP497" i="12"/>
  <c r="AN497" i="12"/>
  <c r="AL497" i="12"/>
  <c r="AJ497" i="12"/>
  <c r="AH497" i="12"/>
  <c r="AF497" i="12"/>
  <c r="AD497" i="12"/>
  <c r="AB497" i="12"/>
  <c r="AA497" i="12"/>
  <c r="Z497" i="12"/>
  <c r="V497" i="12"/>
  <c r="T497" i="12"/>
  <c r="R497" i="12"/>
  <c r="P497" i="12"/>
  <c r="N497" i="12"/>
  <c r="L497" i="12"/>
  <c r="GA496" i="12"/>
  <c r="FZ496" i="12"/>
  <c r="FY496" i="12"/>
  <c r="FX496" i="12"/>
  <c r="FW496" i="12"/>
  <c r="FV496" i="12"/>
  <c r="FU496" i="12"/>
  <c r="FT496" i="12"/>
  <c r="FS496" i="12"/>
  <c r="FR496" i="12"/>
  <c r="FQ496" i="12"/>
  <c r="FO496" i="12"/>
  <c r="FN496" i="12"/>
  <c r="FM496" i="12"/>
  <c r="FL496" i="12"/>
  <c r="FK496" i="12"/>
  <c r="FJ496" i="12"/>
  <c r="FI496" i="12"/>
  <c r="FH496" i="12"/>
  <c r="FG496" i="12"/>
  <c r="FF496" i="12"/>
  <c r="FE496" i="12"/>
  <c r="FD496" i="12"/>
  <c r="FC496" i="12"/>
  <c r="FB496" i="12"/>
  <c r="FA496" i="12"/>
  <c r="EZ496" i="12"/>
  <c r="EY496" i="12"/>
  <c r="EX496" i="12"/>
  <c r="EW496" i="12"/>
  <c r="EV496" i="12"/>
  <c r="EU496" i="12"/>
  <c r="ET496" i="12"/>
  <c r="ES496" i="12"/>
  <c r="ER496" i="12"/>
  <c r="EQ496" i="12"/>
  <c r="EP496" i="12"/>
  <c r="EO496" i="12"/>
  <c r="EN496" i="12"/>
  <c r="EM496" i="12"/>
  <c r="EL496" i="12"/>
  <c r="EK496" i="12"/>
  <c r="EJ496" i="12"/>
  <c r="EH496" i="12"/>
  <c r="DR496" i="12"/>
  <c r="DQ496" i="12"/>
  <c r="BX496" i="12"/>
  <c r="BG496" i="12"/>
  <c r="BF496" i="12"/>
  <c r="M496" i="12"/>
  <c r="GA495" i="12"/>
  <c r="FZ495" i="12"/>
  <c r="FY495" i="12"/>
  <c r="FX495" i="12"/>
  <c r="FW495" i="12"/>
  <c r="FV495" i="12"/>
  <c r="FU495" i="12"/>
  <c r="FT495" i="12"/>
  <c r="FS495" i="12"/>
  <c r="FR495" i="12"/>
  <c r="FQ495" i="12"/>
  <c r="FO495" i="12"/>
  <c r="FN495" i="12"/>
  <c r="FM495" i="12"/>
  <c r="FL495" i="12"/>
  <c r="FK495" i="12"/>
  <c r="FJ495" i="12"/>
  <c r="FI495" i="12"/>
  <c r="FH495" i="12"/>
  <c r="FG495" i="12"/>
  <c r="FF495" i="12"/>
  <c r="FE495" i="12"/>
  <c r="FD495" i="12"/>
  <c r="FC495" i="12"/>
  <c r="FB495" i="12"/>
  <c r="FA495" i="12"/>
  <c r="EZ495" i="12"/>
  <c r="EY495" i="12"/>
  <c r="EX495" i="12"/>
  <c r="EW495" i="12"/>
  <c r="EV495" i="12"/>
  <c r="EU495" i="12"/>
  <c r="ET495" i="12"/>
  <c r="ES495" i="12"/>
  <c r="ER495" i="12"/>
  <c r="EQ495" i="12"/>
  <c r="EP495" i="12"/>
  <c r="EO495" i="12"/>
  <c r="EN495" i="12"/>
  <c r="EM495" i="12"/>
  <c r="EL495" i="12"/>
  <c r="EK495" i="12"/>
  <c r="EJ495" i="12"/>
  <c r="EH495" i="12"/>
  <c r="DR495" i="12"/>
  <c r="DQ495" i="12"/>
  <c r="BX495" i="12"/>
  <c r="BG495" i="12"/>
  <c r="BF495" i="12"/>
  <c r="M495" i="12"/>
  <c r="GA494" i="12"/>
  <c r="FZ494" i="12"/>
  <c r="FY494" i="12"/>
  <c r="FX494" i="12"/>
  <c r="FW494" i="12"/>
  <c r="FV494" i="12"/>
  <c r="FU494" i="12"/>
  <c r="FT494" i="12"/>
  <c r="FS494" i="12"/>
  <c r="FR494" i="12"/>
  <c r="FQ494" i="12"/>
  <c r="FO494" i="12"/>
  <c r="FN494" i="12"/>
  <c r="FM494" i="12"/>
  <c r="FL494" i="12"/>
  <c r="FK494" i="12"/>
  <c r="FJ494" i="12"/>
  <c r="FI494" i="12"/>
  <c r="FH494" i="12"/>
  <c r="FG494" i="12"/>
  <c r="FF494" i="12"/>
  <c r="FE494" i="12"/>
  <c r="FD494" i="12"/>
  <c r="FC494" i="12"/>
  <c r="FB494" i="12"/>
  <c r="FA494" i="12"/>
  <c r="EZ494" i="12"/>
  <c r="EY494" i="12"/>
  <c r="EX494" i="12"/>
  <c r="EW494" i="12"/>
  <c r="EV494" i="12"/>
  <c r="EU494" i="12"/>
  <c r="ET494" i="12"/>
  <c r="ES494" i="12"/>
  <c r="ER494" i="12"/>
  <c r="EQ494" i="12"/>
  <c r="EP494" i="12"/>
  <c r="EO494" i="12"/>
  <c r="EN494" i="12"/>
  <c r="EM494" i="12"/>
  <c r="EL494" i="12"/>
  <c r="EK494" i="12"/>
  <c r="EJ494" i="12"/>
  <c r="EH494" i="12"/>
  <c r="DR494" i="12"/>
  <c r="DQ494" i="12"/>
  <c r="BX494" i="12"/>
  <c r="BG494" i="12"/>
  <c r="BF494" i="12"/>
  <c r="M494" i="12"/>
  <c r="GA493" i="12"/>
  <c r="FZ493" i="12"/>
  <c r="FY493" i="12"/>
  <c r="FX493" i="12"/>
  <c r="FW493" i="12"/>
  <c r="FV493" i="12"/>
  <c r="FU493" i="12"/>
  <c r="FT493" i="12"/>
  <c r="FS493" i="12"/>
  <c r="FR493" i="12"/>
  <c r="FQ493" i="12"/>
  <c r="FO493" i="12"/>
  <c r="FN493" i="12"/>
  <c r="FM493" i="12"/>
  <c r="FL493" i="12"/>
  <c r="FK493" i="12"/>
  <c r="FJ493" i="12"/>
  <c r="FI493" i="12"/>
  <c r="FH493" i="12"/>
  <c r="FG493" i="12"/>
  <c r="FF493" i="12"/>
  <c r="FE493" i="12"/>
  <c r="FD493" i="12"/>
  <c r="FC493" i="12"/>
  <c r="FB493" i="12"/>
  <c r="FA493" i="12"/>
  <c r="EZ493" i="12"/>
  <c r="EY493" i="12"/>
  <c r="EX493" i="12"/>
  <c r="EW493" i="12"/>
  <c r="EV493" i="12"/>
  <c r="EU493" i="12"/>
  <c r="ET493" i="12"/>
  <c r="ES493" i="12"/>
  <c r="ER493" i="12"/>
  <c r="EQ493" i="12"/>
  <c r="EP493" i="12"/>
  <c r="EO493" i="12"/>
  <c r="EN493" i="12"/>
  <c r="EM493" i="12"/>
  <c r="EL493" i="12"/>
  <c r="EK493" i="12"/>
  <c r="EJ493" i="12"/>
  <c r="EH493" i="12"/>
  <c r="DR493" i="12"/>
  <c r="DQ493" i="12"/>
  <c r="BX493" i="12"/>
  <c r="BG493" i="12"/>
  <c r="BF493" i="12"/>
  <c r="M493" i="12"/>
  <c r="GA492" i="12"/>
  <c r="FZ492" i="12"/>
  <c r="FY492" i="12"/>
  <c r="FX492" i="12"/>
  <c r="FW492" i="12"/>
  <c r="FV492" i="12"/>
  <c r="FU492" i="12"/>
  <c r="FT492" i="12"/>
  <c r="FS492" i="12"/>
  <c r="FR492" i="12"/>
  <c r="FQ492" i="12"/>
  <c r="FO492" i="12"/>
  <c r="FN492" i="12"/>
  <c r="FM492" i="12"/>
  <c r="FL492" i="12"/>
  <c r="FK492" i="12"/>
  <c r="FJ492" i="12"/>
  <c r="FI492" i="12"/>
  <c r="FH492" i="12"/>
  <c r="FG492" i="12"/>
  <c r="FF492" i="12"/>
  <c r="FE492" i="12"/>
  <c r="FD492" i="12"/>
  <c r="FC492" i="12"/>
  <c r="FB492" i="12"/>
  <c r="FA492" i="12"/>
  <c r="EZ492" i="12"/>
  <c r="EY492" i="12"/>
  <c r="EX492" i="12"/>
  <c r="EW492" i="12"/>
  <c r="EV492" i="12"/>
  <c r="EU492" i="12"/>
  <c r="ET492" i="12"/>
  <c r="ES492" i="12"/>
  <c r="ER492" i="12"/>
  <c r="EQ492" i="12"/>
  <c r="EP492" i="12"/>
  <c r="EO492" i="12"/>
  <c r="EN492" i="12"/>
  <c r="EM492" i="12"/>
  <c r="EL492" i="12"/>
  <c r="EK492" i="12"/>
  <c r="EJ492" i="12"/>
  <c r="EH492" i="12"/>
  <c r="DR492" i="12"/>
  <c r="DQ492" i="12"/>
  <c r="BX492" i="12"/>
  <c r="BG492" i="12"/>
  <c r="BF492" i="12"/>
  <c r="GB492" i="12" s="1"/>
  <c r="M492" i="12"/>
  <c r="GA491" i="12"/>
  <c r="FZ491" i="12"/>
  <c r="FY491" i="12"/>
  <c r="FX491" i="12"/>
  <c r="FW491" i="12"/>
  <c r="FV491" i="12"/>
  <c r="FU491" i="12"/>
  <c r="FT491" i="12"/>
  <c r="FS491" i="12"/>
  <c r="FR491" i="12"/>
  <c r="FQ491" i="12"/>
  <c r="FO491" i="12"/>
  <c r="FN491" i="12"/>
  <c r="FM491" i="12"/>
  <c r="FL491" i="12"/>
  <c r="FK491" i="12"/>
  <c r="FJ491" i="12"/>
  <c r="FI491" i="12"/>
  <c r="FH491" i="12"/>
  <c r="FG491" i="12"/>
  <c r="FF491" i="12"/>
  <c r="FE491" i="12"/>
  <c r="FD491" i="12"/>
  <c r="FC491" i="12"/>
  <c r="FB491" i="12"/>
  <c r="FA491" i="12"/>
  <c r="EZ491" i="12"/>
  <c r="EY491" i="12"/>
  <c r="EX491" i="12"/>
  <c r="EW491" i="12"/>
  <c r="EV491" i="12"/>
  <c r="EU491" i="12"/>
  <c r="ET491" i="12"/>
  <c r="ES491" i="12"/>
  <c r="ER491" i="12"/>
  <c r="EQ491" i="12"/>
  <c r="EP491" i="12"/>
  <c r="EO491" i="12"/>
  <c r="EN491" i="12"/>
  <c r="EM491" i="12"/>
  <c r="EL491" i="12"/>
  <c r="EK491" i="12"/>
  <c r="EJ491" i="12"/>
  <c r="EH491" i="12"/>
  <c r="DR491" i="12"/>
  <c r="DQ491" i="12"/>
  <c r="BX491" i="12"/>
  <c r="BG491" i="12"/>
  <c r="BF491" i="12"/>
  <c r="GB491" i="12" s="1"/>
  <c r="M491" i="12"/>
  <c r="GA490" i="12"/>
  <c r="FZ490" i="12"/>
  <c r="FY490" i="12"/>
  <c r="FX490" i="12"/>
  <c r="FW490" i="12"/>
  <c r="FV490" i="12"/>
  <c r="FU490" i="12"/>
  <c r="FT490" i="12"/>
  <c r="FS490" i="12"/>
  <c r="FR490" i="12"/>
  <c r="FQ490" i="12"/>
  <c r="FO490" i="12"/>
  <c r="FN490" i="12"/>
  <c r="FM490" i="12"/>
  <c r="FL490" i="12"/>
  <c r="FK490" i="12"/>
  <c r="FJ490" i="12"/>
  <c r="FI490" i="12"/>
  <c r="FH490" i="12"/>
  <c r="FG490" i="12"/>
  <c r="FF490" i="12"/>
  <c r="FE490" i="12"/>
  <c r="FD490" i="12"/>
  <c r="FC490" i="12"/>
  <c r="FB490" i="12"/>
  <c r="FA490" i="12"/>
  <c r="EZ490" i="12"/>
  <c r="EY490" i="12"/>
  <c r="EX490" i="12"/>
  <c r="EW490" i="12"/>
  <c r="EV490" i="12"/>
  <c r="EU490" i="12"/>
  <c r="ET490" i="12"/>
  <c r="ES490" i="12"/>
  <c r="ER490" i="12"/>
  <c r="EQ490" i="12"/>
  <c r="EP490" i="12"/>
  <c r="EO490" i="12"/>
  <c r="EN490" i="12"/>
  <c r="EM490" i="12"/>
  <c r="EL490" i="12"/>
  <c r="EK490" i="12"/>
  <c r="EJ490" i="12"/>
  <c r="EH490" i="12"/>
  <c r="DR490" i="12"/>
  <c r="DQ490" i="12"/>
  <c r="BX490" i="12"/>
  <c r="BG490" i="12"/>
  <c r="BF490" i="12"/>
  <c r="M490" i="12"/>
  <c r="GA489" i="12"/>
  <c r="FZ489" i="12"/>
  <c r="FY489" i="12"/>
  <c r="FX489" i="12"/>
  <c r="FW489" i="12"/>
  <c r="FV489" i="12"/>
  <c r="FU489" i="12"/>
  <c r="FT489" i="12"/>
  <c r="FS489" i="12"/>
  <c r="FR489" i="12"/>
  <c r="FQ489" i="12"/>
  <c r="FO489" i="12"/>
  <c r="FN489" i="12"/>
  <c r="FM489" i="12"/>
  <c r="FL489" i="12"/>
  <c r="FK489" i="12"/>
  <c r="FJ489" i="12"/>
  <c r="FI489" i="12"/>
  <c r="FH489" i="12"/>
  <c r="FG489" i="12"/>
  <c r="FF489" i="12"/>
  <c r="FE489" i="12"/>
  <c r="FD489" i="12"/>
  <c r="FC489" i="12"/>
  <c r="FB489" i="12"/>
  <c r="FA489" i="12"/>
  <c r="EZ489" i="12"/>
  <c r="EY489" i="12"/>
  <c r="EX489" i="12"/>
  <c r="EW489" i="12"/>
  <c r="EV489" i="12"/>
  <c r="EU489" i="12"/>
  <c r="ET489" i="12"/>
  <c r="ES489" i="12"/>
  <c r="ER489" i="12"/>
  <c r="EQ489" i="12"/>
  <c r="EP489" i="12"/>
  <c r="EO489" i="12"/>
  <c r="EN489" i="12"/>
  <c r="EM489" i="12"/>
  <c r="EL489" i="12"/>
  <c r="EK489" i="12"/>
  <c r="EJ489" i="12"/>
  <c r="EH489" i="12"/>
  <c r="DR489" i="12"/>
  <c r="DQ489" i="12"/>
  <c r="BX489" i="12"/>
  <c r="BG489" i="12"/>
  <c r="BF489" i="12"/>
  <c r="M489" i="12"/>
  <c r="GA488" i="12"/>
  <c r="FZ488" i="12"/>
  <c r="FY488" i="12"/>
  <c r="FX488" i="12"/>
  <c r="FW488" i="12"/>
  <c r="FV488" i="12"/>
  <c r="FU488" i="12"/>
  <c r="FT488" i="12"/>
  <c r="FS488" i="12"/>
  <c r="FR488" i="12"/>
  <c r="FQ488" i="12"/>
  <c r="FO488" i="12"/>
  <c r="FN488" i="12"/>
  <c r="FM488" i="12"/>
  <c r="FL488" i="12"/>
  <c r="FK488" i="12"/>
  <c r="FJ488" i="12"/>
  <c r="FI488" i="12"/>
  <c r="FH488" i="12"/>
  <c r="FG488" i="12"/>
  <c r="FF488" i="12"/>
  <c r="FE488" i="12"/>
  <c r="FD488" i="12"/>
  <c r="FC488" i="12"/>
  <c r="FB488" i="12"/>
  <c r="FA488" i="12"/>
  <c r="EZ488" i="12"/>
  <c r="EY488" i="12"/>
  <c r="EX488" i="12"/>
  <c r="EW488" i="12"/>
  <c r="EV488" i="12"/>
  <c r="EU488" i="12"/>
  <c r="ET488" i="12"/>
  <c r="ES488" i="12"/>
  <c r="ER488" i="12"/>
  <c r="EQ488" i="12"/>
  <c r="EP488" i="12"/>
  <c r="EO488" i="12"/>
  <c r="EN488" i="12"/>
  <c r="EM488" i="12"/>
  <c r="EL488" i="12"/>
  <c r="EK488" i="12"/>
  <c r="EJ488" i="12"/>
  <c r="EH488" i="12"/>
  <c r="DR488" i="12"/>
  <c r="DQ488" i="12"/>
  <c r="BX488" i="12"/>
  <c r="BG488" i="12"/>
  <c r="BF488" i="12"/>
  <c r="GB488" i="12" s="1"/>
  <c r="M488" i="12"/>
  <c r="GA487" i="12"/>
  <c r="FZ487" i="12"/>
  <c r="FY487" i="12"/>
  <c r="FX487" i="12"/>
  <c r="FW487" i="12"/>
  <c r="FV487" i="12"/>
  <c r="FU487" i="12"/>
  <c r="FT487" i="12"/>
  <c r="FS487" i="12"/>
  <c r="FR487" i="12"/>
  <c r="FQ487" i="12"/>
  <c r="FO487" i="12"/>
  <c r="FN487" i="12"/>
  <c r="FM487" i="12"/>
  <c r="FL487" i="12"/>
  <c r="FK487" i="12"/>
  <c r="FJ487" i="12"/>
  <c r="FI487" i="12"/>
  <c r="FH487" i="12"/>
  <c r="FG487" i="12"/>
  <c r="FF487" i="12"/>
  <c r="FE487" i="12"/>
  <c r="FD487" i="12"/>
  <c r="FC487" i="12"/>
  <c r="FB487" i="12"/>
  <c r="FA487" i="12"/>
  <c r="EZ487" i="12"/>
  <c r="EY487" i="12"/>
  <c r="EX487" i="12"/>
  <c r="EW487" i="12"/>
  <c r="EV487" i="12"/>
  <c r="EU487" i="12"/>
  <c r="ET487" i="12"/>
  <c r="ES487" i="12"/>
  <c r="ER487" i="12"/>
  <c r="EQ487" i="12"/>
  <c r="EP487" i="12"/>
  <c r="EO487" i="12"/>
  <c r="EN487" i="12"/>
  <c r="EM487" i="12"/>
  <c r="EL487" i="12"/>
  <c r="EK487" i="12"/>
  <c r="EJ487" i="12"/>
  <c r="EH487" i="12"/>
  <c r="DR487" i="12"/>
  <c r="DQ487" i="12"/>
  <c r="BX487" i="12"/>
  <c r="BG487" i="12"/>
  <c r="BF487" i="12"/>
  <c r="M487" i="12"/>
  <c r="GA486" i="12"/>
  <c r="FZ486" i="12"/>
  <c r="FY486" i="12"/>
  <c r="FX486" i="12"/>
  <c r="FW486" i="12"/>
  <c r="FV486" i="12"/>
  <c r="FU486" i="12"/>
  <c r="FT486" i="12"/>
  <c r="FS486" i="12"/>
  <c r="FR486" i="12"/>
  <c r="FQ486" i="12"/>
  <c r="FO486" i="12"/>
  <c r="FN486" i="12"/>
  <c r="FM486" i="12"/>
  <c r="FL486" i="12"/>
  <c r="FK486" i="12"/>
  <c r="FJ486" i="12"/>
  <c r="FI486" i="12"/>
  <c r="FH486" i="12"/>
  <c r="FG486" i="12"/>
  <c r="FF486" i="12"/>
  <c r="FE486" i="12"/>
  <c r="FD486" i="12"/>
  <c r="FC486" i="12"/>
  <c r="FB486" i="12"/>
  <c r="FA486" i="12"/>
  <c r="EZ486" i="12"/>
  <c r="EY486" i="12"/>
  <c r="EX486" i="12"/>
  <c r="EW486" i="12"/>
  <c r="EV486" i="12"/>
  <c r="EU486" i="12"/>
  <c r="ET486" i="12"/>
  <c r="ES486" i="12"/>
  <c r="ER486" i="12"/>
  <c r="EQ486" i="12"/>
  <c r="EP486" i="12"/>
  <c r="EO486" i="12"/>
  <c r="EN486" i="12"/>
  <c r="EM486" i="12"/>
  <c r="EL486" i="12"/>
  <c r="EK486" i="12"/>
  <c r="EJ486" i="12"/>
  <c r="EH486" i="12"/>
  <c r="DR486" i="12"/>
  <c r="DQ486" i="12"/>
  <c r="BX486" i="12"/>
  <c r="BG486" i="12"/>
  <c r="BF486" i="12"/>
  <c r="M486" i="12"/>
  <c r="GA485" i="12"/>
  <c r="FZ485" i="12"/>
  <c r="FY485" i="12"/>
  <c r="FX485" i="12"/>
  <c r="FW485" i="12"/>
  <c r="FV485" i="12"/>
  <c r="FU485" i="12"/>
  <c r="FT485" i="12"/>
  <c r="FS485" i="12"/>
  <c r="FR485" i="12"/>
  <c r="FQ485" i="12"/>
  <c r="FO485" i="12"/>
  <c r="FN485" i="12"/>
  <c r="FM485" i="12"/>
  <c r="FL485" i="12"/>
  <c r="FK485" i="12"/>
  <c r="FJ485" i="12"/>
  <c r="FI485" i="12"/>
  <c r="FH485" i="12"/>
  <c r="FG485" i="12"/>
  <c r="FF485" i="12"/>
  <c r="FE485" i="12"/>
  <c r="FD485" i="12"/>
  <c r="FC485" i="12"/>
  <c r="FB485" i="12"/>
  <c r="FA485" i="12"/>
  <c r="EZ485" i="12"/>
  <c r="EY485" i="12"/>
  <c r="EX485" i="12"/>
  <c r="EW485" i="12"/>
  <c r="EV485" i="12"/>
  <c r="EU485" i="12"/>
  <c r="ET485" i="12"/>
  <c r="ES485" i="12"/>
  <c r="ER485" i="12"/>
  <c r="EQ485" i="12"/>
  <c r="EP485" i="12"/>
  <c r="EO485" i="12"/>
  <c r="EN485" i="12"/>
  <c r="EM485" i="12"/>
  <c r="EL485" i="12"/>
  <c r="EK485" i="12"/>
  <c r="EJ485" i="12"/>
  <c r="EH485" i="12"/>
  <c r="DR485" i="12"/>
  <c r="DQ485" i="12"/>
  <c r="BX485" i="12"/>
  <c r="BG485" i="12"/>
  <c r="BF485" i="12"/>
  <c r="GB485" i="12" s="1"/>
  <c r="M485" i="12"/>
  <c r="FZ484" i="12"/>
  <c r="FX484" i="12"/>
  <c r="FV484" i="12"/>
  <c r="FT484" i="12"/>
  <c r="FR484" i="12"/>
  <c r="FN484" i="12"/>
  <c r="FL484" i="12"/>
  <c r="FJ484" i="12"/>
  <c r="FH484" i="12"/>
  <c r="FF484" i="12"/>
  <c r="FD484" i="12"/>
  <c r="FB484" i="12"/>
  <c r="EZ484" i="12"/>
  <c r="EX484" i="12"/>
  <c r="EW484" i="12"/>
  <c r="EV484" i="12"/>
  <c r="ET484" i="12"/>
  <c r="ER484" i="12"/>
  <c r="EP484" i="12"/>
  <c r="EN484" i="12"/>
  <c r="EL484" i="12"/>
  <c r="EJ484" i="12"/>
  <c r="EH484" i="12"/>
  <c r="DP484" i="12"/>
  <c r="DN484" i="12"/>
  <c r="DL484" i="12"/>
  <c r="DJ484" i="12"/>
  <c r="DH484" i="12"/>
  <c r="DF484" i="12"/>
  <c r="DD484" i="12"/>
  <c r="DB484" i="12"/>
  <c r="CZ484" i="12"/>
  <c r="CX484" i="12"/>
  <c r="CV484" i="12"/>
  <c r="CT484" i="12"/>
  <c r="CR484" i="12"/>
  <c r="CP484" i="12"/>
  <c r="CN484" i="12"/>
  <c r="CJ484" i="12"/>
  <c r="CH484" i="12"/>
  <c r="CF484" i="12"/>
  <c r="CD484" i="12"/>
  <c r="CB484" i="12"/>
  <c r="BZ484" i="12"/>
  <c r="BX484" i="12"/>
  <c r="BE484" i="12"/>
  <c r="BC484" i="12"/>
  <c r="BA484" i="12"/>
  <c r="FW484" i="12" s="1"/>
  <c r="AY484" i="12"/>
  <c r="AW484" i="12"/>
  <c r="AU484" i="12"/>
  <c r="FQ484" i="12" s="1"/>
  <c r="AS484" i="12"/>
  <c r="FO484" i="12" s="1"/>
  <c r="AQ484" i="12"/>
  <c r="FM484" i="12" s="1"/>
  <c r="AO484" i="12"/>
  <c r="AM484" i="12"/>
  <c r="AK484" i="12"/>
  <c r="AI484" i="12"/>
  <c r="FE484" i="12" s="1"/>
  <c r="AG484" i="12"/>
  <c r="AE484" i="12"/>
  <c r="FA484" i="12" s="1"/>
  <c r="AC484" i="12"/>
  <c r="EY484" i="12" s="1"/>
  <c r="Y484" i="12"/>
  <c r="W484" i="12"/>
  <c r="U484" i="12"/>
  <c r="EQ484" i="12" s="1"/>
  <c r="S484" i="12"/>
  <c r="EO484" i="12" s="1"/>
  <c r="Q484" i="12"/>
  <c r="EM484" i="12" s="1"/>
  <c r="O484" i="12"/>
  <c r="M484" i="12"/>
  <c r="FZ483" i="12"/>
  <c r="FX483" i="12"/>
  <c r="FV483" i="12"/>
  <c r="FT483" i="12"/>
  <c r="FR483" i="12"/>
  <c r="FN483" i="12"/>
  <c r="FL483" i="12"/>
  <c r="FJ483" i="12"/>
  <c r="FH483" i="12"/>
  <c r="FF483" i="12"/>
  <c r="FD483" i="12"/>
  <c r="FB483" i="12"/>
  <c r="EZ483" i="12"/>
  <c r="EX483" i="12"/>
  <c r="EW483" i="12"/>
  <c r="EV483" i="12"/>
  <c r="ER483" i="12"/>
  <c r="EP483" i="12"/>
  <c r="EN483" i="12"/>
  <c r="EL483" i="12"/>
  <c r="EJ483" i="12"/>
  <c r="EH483" i="12"/>
  <c r="DP483" i="12"/>
  <c r="GA483" i="12" s="1"/>
  <c r="DJ483" i="12"/>
  <c r="FU483" i="12" s="1"/>
  <c r="DH483" i="12"/>
  <c r="FS483" i="12" s="1"/>
  <c r="DF483" i="12"/>
  <c r="FQ483" i="12" s="1"/>
  <c r="DD483" i="12"/>
  <c r="FO483" i="12" s="1"/>
  <c r="DB483" i="12"/>
  <c r="FM483" i="12" s="1"/>
  <c r="CZ483" i="12"/>
  <c r="FK483" i="12" s="1"/>
  <c r="CX483" i="12"/>
  <c r="FI483" i="12" s="1"/>
  <c r="CV483" i="12"/>
  <c r="FG483" i="12" s="1"/>
  <c r="CT483" i="12"/>
  <c r="FE483" i="12" s="1"/>
  <c r="CR483" i="12"/>
  <c r="FC483" i="12" s="1"/>
  <c r="CP483" i="12"/>
  <c r="FA483" i="12" s="1"/>
  <c r="CN483" i="12"/>
  <c r="EY483" i="12" s="1"/>
  <c r="CJ483" i="12"/>
  <c r="EU483" i="12" s="1"/>
  <c r="CH483" i="12"/>
  <c r="ES483" i="12" s="1"/>
  <c r="CD483" i="12"/>
  <c r="EO483" i="12" s="1"/>
  <c r="CB483" i="12"/>
  <c r="EM483" i="12" s="1"/>
  <c r="BZ483" i="12"/>
  <c r="EK483" i="12" s="1"/>
  <c r="BX483" i="12"/>
  <c r="BV483" i="12"/>
  <c r="BG483" i="12"/>
  <c r="BF483" i="12"/>
  <c r="M483" i="12"/>
  <c r="FZ482" i="12"/>
  <c r="FX482" i="12"/>
  <c r="FV482" i="12"/>
  <c r="FT482" i="12"/>
  <c r="FR482" i="12"/>
  <c r="FN482" i="12"/>
  <c r="FL482" i="12"/>
  <c r="FJ482" i="12"/>
  <c r="FH482" i="12"/>
  <c r="FF482" i="12"/>
  <c r="FD482" i="12"/>
  <c r="FB482" i="12"/>
  <c r="EZ482" i="12"/>
  <c r="EX482" i="12"/>
  <c r="EW482" i="12"/>
  <c r="EV482" i="12"/>
  <c r="ER482" i="12"/>
  <c r="EP482" i="12"/>
  <c r="EN482" i="12"/>
  <c r="EL482" i="12"/>
  <c r="EJ482" i="12"/>
  <c r="EH482" i="12"/>
  <c r="DP482" i="12"/>
  <c r="DJ482" i="12"/>
  <c r="DH482" i="12"/>
  <c r="DF482" i="12"/>
  <c r="DD482" i="12"/>
  <c r="DB482" i="12"/>
  <c r="CZ482" i="12"/>
  <c r="CX482" i="12"/>
  <c r="CV482" i="12"/>
  <c r="CT482" i="12"/>
  <c r="CR482" i="12"/>
  <c r="CP482" i="12"/>
  <c r="CN482" i="12"/>
  <c r="CJ482" i="12"/>
  <c r="CI482" i="12"/>
  <c r="CH482" i="12"/>
  <c r="CD482" i="12"/>
  <c r="CB482" i="12"/>
  <c r="BZ482" i="12"/>
  <c r="BX482" i="12"/>
  <c r="BV482" i="12"/>
  <c r="BE482" i="12"/>
  <c r="AY482" i="12"/>
  <c r="AW482" i="12"/>
  <c r="AU482" i="12"/>
  <c r="AS482" i="12"/>
  <c r="AQ482" i="12"/>
  <c r="AO482" i="12"/>
  <c r="AM482" i="12"/>
  <c r="AK482" i="12"/>
  <c r="AI482" i="12"/>
  <c r="AG482" i="12"/>
  <c r="AE482" i="12"/>
  <c r="FA482" i="12" s="1"/>
  <c r="AC482" i="12"/>
  <c r="Y482" i="12"/>
  <c r="X482" i="12"/>
  <c r="W482" i="12"/>
  <c r="ES482" i="12" s="1"/>
  <c r="S482" i="12"/>
  <c r="Q482" i="12"/>
  <c r="O482" i="12"/>
  <c r="M482" i="12"/>
  <c r="K482" i="12"/>
  <c r="BC482" i="12" s="1"/>
  <c r="FZ481" i="12"/>
  <c r="FX481" i="12"/>
  <c r="FV481" i="12"/>
  <c r="FT481" i="12"/>
  <c r="FR481" i="12"/>
  <c r="FN481" i="12"/>
  <c r="FL481" i="12"/>
  <c r="FJ481" i="12"/>
  <c r="FH481" i="12"/>
  <c r="FF481" i="12"/>
  <c r="FD481" i="12"/>
  <c r="FB481" i="12"/>
  <c r="EZ481" i="12"/>
  <c r="EX481" i="12"/>
  <c r="EW481" i="12"/>
  <c r="EV481" i="12"/>
  <c r="ER481" i="12"/>
  <c r="EP481" i="12"/>
  <c r="EN481" i="12"/>
  <c r="EL481" i="12"/>
  <c r="EJ481" i="12"/>
  <c r="EH481" i="12"/>
  <c r="DP481" i="12"/>
  <c r="DJ481" i="12"/>
  <c r="DH481" i="12"/>
  <c r="DF481" i="12"/>
  <c r="DF480" i="12" s="1"/>
  <c r="DD481" i="12"/>
  <c r="DB481" i="12"/>
  <c r="CZ481" i="12"/>
  <c r="CX481" i="12"/>
  <c r="CV481" i="12"/>
  <c r="CT481" i="12"/>
  <c r="CR481" i="12"/>
  <c r="CP481" i="12"/>
  <c r="CN481" i="12"/>
  <c r="CJ481" i="12"/>
  <c r="CH481" i="12"/>
  <c r="CD481" i="12"/>
  <c r="CB481" i="12"/>
  <c r="BZ481" i="12"/>
  <c r="BX481" i="12"/>
  <c r="BV481" i="12"/>
  <c r="BE481" i="12"/>
  <c r="AY481" i="12"/>
  <c r="AY480" i="12" s="1"/>
  <c r="AW481" i="12"/>
  <c r="AU481" i="12"/>
  <c r="AS481" i="12"/>
  <c r="AQ481" i="12"/>
  <c r="AO481" i="12"/>
  <c r="AM481" i="12"/>
  <c r="AK481" i="12"/>
  <c r="AI481" i="12"/>
  <c r="AI480" i="12" s="1"/>
  <c r="AG481" i="12"/>
  <c r="AE481" i="12"/>
  <c r="AC481" i="12"/>
  <c r="Y481" i="12"/>
  <c r="Y480" i="12" s="1"/>
  <c r="W481" i="12"/>
  <c r="S481" i="12"/>
  <c r="Q481" i="12"/>
  <c r="O481" i="12"/>
  <c r="M481" i="12"/>
  <c r="K481" i="12"/>
  <c r="EH480" i="12"/>
  <c r="DO480" i="12"/>
  <c r="DM480" i="12"/>
  <c r="DK480" i="12"/>
  <c r="DI480" i="12"/>
  <c r="DG480" i="12"/>
  <c r="DE480" i="12"/>
  <c r="DC480" i="12"/>
  <c r="DA480" i="12"/>
  <c r="CY480" i="12"/>
  <c r="CW480" i="12"/>
  <c r="CU480" i="12"/>
  <c r="CS480" i="12"/>
  <c r="CQ480" i="12"/>
  <c r="CO480" i="12"/>
  <c r="CM480" i="12"/>
  <c r="CL480" i="12"/>
  <c r="CK480" i="12"/>
  <c r="CG480" i="12"/>
  <c r="CE480" i="12"/>
  <c r="CC480" i="12"/>
  <c r="CA480" i="12"/>
  <c r="BY480" i="12"/>
  <c r="BW480" i="12"/>
  <c r="BD480" i="12"/>
  <c r="BB480" i="12"/>
  <c r="AZ480" i="12"/>
  <c r="AX480" i="12"/>
  <c r="AV480" i="12"/>
  <c r="AT480" i="12"/>
  <c r="AR480" i="12"/>
  <c r="AQ480" i="12"/>
  <c r="AP480" i="12"/>
  <c r="AN480" i="12"/>
  <c r="AL480" i="12"/>
  <c r="AJ480" i="12"/>
  <c r="AH480" i="12"/>
  <c r="AF480" i="12"/>
  <c r="AD480" i="12"/>
  <c r="AB480" i="12"/>
  <c r="AA480" i="12"/>
  <c r="Z480" i="12"/>
  <c r="V480" i="12"/>
  <c r="T480" i="12"/>
  <c r="R480" i="12"/>
  <c r="P480" i="12"/>
  <c r="N480" i="12"/>
  <c r="L480" i="12"/>
  <c r="GA479" i="12"/>
  <c r="FZ479" i="12"/>
  <c r="FY479" i="12"/>
  <c r="FX479" i="12"/>
  <c r="FW479" i="12"/>
  <c r="FV479" i="12"/>
  <c r="FU479" i="12"/>
  <c r="FT479" i="12"/>
  <c r="FS479" i="12"/>
  <c r="FR479" i="12"/>
  <c r="FQ479" i="12"/>
  <c r="FO479" i="12"/>
  <c r="FN479" i="12"/>
  <c r="FM479" i="12"/>
  <c r="FL479" i="12"/>
  <c r="FK479" i="12"/>
  <c r="FJ479" i="12"/>
  <c r="FI479" i="12"/>
  <c r="FH479" i="12"/>
  <c r="FG479" i="12"/>
  <c r="FF479" i="12"/>
  <c r="FE479" i="12"/>
  <c r="FD479" i="12"/>
  <c r="FC479" i="12"/>
  <c r="FB479" i="12"/>
  <c r="FA479" i="12"/>
  <c r="EZ479" i="12"/>
  <c r="EY479" i="12"/>
  <c r="EX479" i="12"/>
  <c r="EW479" i="12"/>
  <c r="EV479" i="12"/>
  <c r="EU479" i="12"/>
  <c r="ET479" i="12"/>
  <c r="ES479" i="12"/>
  <c r="ER479" i="12"/>
  <c r="EQ479" i="12"/>
  <c r="EP479" i="12"/>
  <c r="EO479" i="12"/>
  <c r="EN479" i="12"/>
  <c r="EM479" i="12"/>
  <c r="EL479" i="12"/>
  <c r="EK479" i="12"/>
  <c r="EJ479" i="12"/>
  <c r="EH479" i="12"/>
  <c r="DR479" i="12"/>
  <c r="DQ479" i="12"/>
  <c r="BX479" i="12"/>
  <c r="BG479" i="12"/>
  <c r="BF479" i="12"/>
  <c r="M479" i="12"/>
  <c r="GA478" i="12"/>
  <c r="FZ478" i="12"/>
  <c r="FY478" i="12"/>
  <c r="FX478" i="12"/>
  <c r="FW478" i="12"/>
  <c r="FV478" i="12"/>
  <c r="FU478" i="12"/>
  <c r="FT478" i="12"/>
  <c r="FS478" i="12"/>
  <c r="FR478" i="12"/>
  <c r="FQ478" i="12"/>
  <c r="FO478" i="12"/>
  <c r="FN478" i="12"/>
  <c r="FM478" i="12"/>
  <c r="FL478" i="12"/>
  <c r="FK478" i="12"/>
  <c r="FJ478" i="12"/>
  <c r="FI478" i="12"/>
  <c r="FH478" i="12"/>
  <c r="FG478" i="12"/>
  <c r="FF478" i="12"/>
  <c r="FE478" i="12"/>
  <c r="FD478" i="12"/>
  <c r="FC478" i="12"/>
  <c r="FB478" i="12"/>
  <c r="FA478" i="12"/>
  <c r="EZ478" i="12"/>
  <c r="EY478" i="12"/>
  <c r="EX478" i="12"/>
  <c r="EW478" i="12"/>
  <c r="EV478" i="12"/>
  <c r="EU478" i="12"/>
  <c r="ET478" i="12"/>
  <c r="ES478" i="12"/>
  <c r="ER478" i="12"/>
  <c r="EQ478" i="12"/>
  <c r="EP478" i="12"/>
  <c r="EO478" i="12"/>
  <c r="EN478" i="12"/>
  <c r="EM478" i="12"/>
  <c r="EL478" i="12"/>
  <c r="EK478" i="12"/>
  <c r="EJ478" i="12"/>
  <c r="EH478" i="12"/>
  <c r="DR478" i="12"/>
  <c r="DQ478" i="12"/>
  <c r="BX478" i="12"/>
  <c r="BG478" i="12"/>
  <c r="BF478" i="12"/>
  <c r="M478" i="12"/>
  <c r="GA477" i="12"/>
  <c r="FZ477" i="12"/>
  <c r="FY477" i="12"/>
  <c r="FX477" i="12"/>
  <c r="FW477" i="12"/>
  <c r="FV477" i="12"/>
  <c r="FU477" i="12"/>
  <c r="FT477" i="12"/>
  <c r="FS477" i="12"/>
  <c r="FR477" i="12"/>
  <c r="FQ477" i="12"/>
  <c r="FO477" i="12"/>
  <c r="FN477" i="12"/>
  <c r="FM477" i="12"/>
  <c r="FL477" i="12"/>
  <c r="FK477" i="12"/>
  <c r="FJ477" i="12"/>
  <c r="FI477" i="12"/>
  <c r="FH477" i="12"/>
  <c r="FG477" i="12"/>
  <c r="FF477" i="12"/>
  <c r="FE477" i="12"/>
  <c r="FD477" i="12"/>
  <c r="FC477" i="12"/>
  <c r="FB477" i="12"/>
  <c r="FA477" i="12"/>
  <c r="EZ477" i="12"/>
  <c r="EY477" i="12"/>
  <c r="EX477" i="12"/>
  <c r="EW477" i="12"/>
  <c r="EV477" i="12"/>
  <c r="EU477" i="12"/>
  <c r="ET477" i="12"/>
  <c r="ES477" i="12"/>
  <c r="ER477" i="12"/>
  <c r="EQ477" i="12"/>
  <c r="EP477" i="12"/>
  <c r="EO477" i="12"/>
  <c r="EN477" i="12"/>
  <c r="EM477" i="12"/>
  <c r="EL477" i="12"/>
  <c r="EK477" i="12"/>
  <c r="EJ477" i="12"/>
  <c r="EH477" i="12"/>
  <c r="DR477" i="12"/>
  <c r="DQ477" i="12"/>
  <c r="BX477" i="12"/>
  <c r="BG477" i="12"/>
  <c r="BF477" i="12"/>
  <c r="M477" i="12"/>
  <c r="GA476" i="12"/>
  <c r="FZ476" i="12"/>
  <c r="FY476" i="12"/>
  <c r="FX476" i="12"/>
  <c r="FW476" i="12"/>
  <c r="FV476" i="12"/>
  <c r="FU476" i="12"/>
  <c r="FT476" i="12"/>
  <c r="FS476" i="12"/>
  <c r="FR476" i="12"/>
  <c r="FQ476" i="12"/>
  <c r="FO476" i="12"/>
  <c r="FN476" i="12"/>
  <c r="FM476" i="12"/>
  <c r="FL476" i="12"/>
  <c r="FK476" i="12"/>
  <c r="FJ476" i="12"/>
  <c r="FI476" i="12"/>
  <c r="FH476" i="12"/>
  <c r="FG476" i="12"/>
  <c r="FF476" i="12"/>
  <c r="FE476" i="12"/>
  <c r="FD476" i="12"/>
  <c r="FC476" i="12"/>
  <c r="FB476" i="12"/>
  <c r="FA476" i="12"/>
  <c r="EZ476" i="12"/>
  <c r="EY476" i="12"/>
  <c r="EX476" i="12"/>
  <c r="EW476" i="12"/>
  <c r="EV476" i="12"/>
  <c r="EU476" i="12"/>
  <c r="ET476" i="12"/>
  <c r="ES476" i="12"/>
  <c r="ER476" i="12"/>
  <c r="EQ476" i="12"/>
  <c r="EP476" i="12"/>
  <c r="EO476" i="12"/>
  <c r="EN476" i="12"/>
  <c r="EM476" i="12"/>
  <c r="EL476" i="12"/>
  <c r="EK476" i="12"/>
  <c r="EJ476" i="12"/>
  <c r="EH476" i="12"/>
  <c r="DR476" i="12"/>
  <c r="DQ476" i="12"/>
  <c r="BX476" i="12"/>
  <c r="BG476" i="12"/>
  <c r="BF476" i="12"/>
  <c r="M476" i="12"/>
  <c r="GA475" i="12"/>
  <c r="FZ475" i="12"/>
  <c r="FY475" i="12"/>
  <c r="FX475" i="12"/>
  <c r="FW475" i="12"/>
  <c r="FV475" i="12"/>
  <c r="FU475" i="12"/>
  <c r="FT475" i="12"/>
  <c r="FS475" i="12"/>
  <c r="FR475" i="12"/>
  <c r="FQ475" i="12"/>
  <c r="FO475" i="12"/>
  <c r="FN475" i="12"/>
  <c r="FM475" i="12"/>
  <c r="FL475" i="12"/>
  <c r="FK475" i="12"/>
  <c r="FJ475" i="12"/>
  <c r="FI475" i="12"/>
  <c r="FH475" i="12"/>
  <c r="FG475" i="12"/>
  <c r="FF475" i="12"/>
  <c r="FE475" i="12"/>
  <c r="FD475" i="12"/>
  <c r="FC475" i="12"/>
  <c r="FB475" i="12"/>
  <c r="FA475" i="12"/>
  <c r="EZ475" i="12"/>
  <c r="EY475" i="12"/>
  <c r="EX475" i="12"/>
  <c r="EW475" i="12"/>
  <c r="EV475" i="12"/>
  <c r="EU475" i="12"/>
  <c r="ET475" i="12"/>
  <c r="ES475" i="12"/>
  <c r="ER475" i="12"/>
  <c r="EQ475" i="12"/>
  <c r="EP475" i="12"/>
  <c r="EO475" i="12"/>
  <c r="EN475" i="12"/>
  <c r="EM475" i="12"/>
  <c r="EL475" i="12"/>
  <c r="EK475" i="12"/>
  <c r="EJ475" i="12"/>
  <c r="EH475" i="12"/>
  <c r="DR475" i="12"/>
  <c r="DQ475" i="12"/>
  <c r="BX475" i="12"/>
  <c r="BG475" i="12"/>
  <c r="BF475" i="12"/>
  <c r="M475" i="12"/>
  <c r="GA474" i="12"/>
  <c r="FZ474" i="12"/>
  <c r="FY474" i="12"/>
  <c r="FX474" i="12"/>
  <c r="FW474" i="12"/>
  <c r="FV474" i="12"/>
  <c r="FU474" i="12"/>
  <c r="FT474" i="12"/>
  <c r="FS474" i="12"/>
  <c r="FR474" i="12"/>
  <c r="FQ474" i="12"/>
  <c r="FO474" i="12"/>
  <c r="FN474" i="12"/>
  <c r="FM474" i="12"/>
  <c r="FL474" i="12"/>
  <c r="FK474" i="12"/>
  <c r="FJ474" i="12"/>
  <c r="FI474" i="12"/>
  <c r="FH474" i="12"/>
  <c r="FG474" i="12"/>
  <c r="FF474" i="12"/>
  <c r="FE474" i="12"/>
  <c r="FD474" i="12"/>
  <c r="FC474" i="12"/>
  <c r="FB474" i="12"/>
  <c r="FA474" i="12"/>
  <c r="EZ474" i="12"/>
  <c r="EY474" i="12"/>
  <c r="EX474" i="12"/>
  <c r="EW474" i="12"/>
  <c r="EV474" i="12"/>
  <c r="EU474" i="12"/>
  <c r="ET474" i="12"/>
  <c r="ES474" i="12"/>
  <c r="ER474" i="12"/>
  <c r="EQ474" i="12"/>
  <c r="EP474" i="12"/>
  <c r="EO474" i="12"/>
  <c r="EN474" i="12"/>
  <c r="EM474" i="12"/>
  <c r="EL474" i="12"/>
  <c r="EK474" i="12"/>
  <c r="EJ474" i="12"/>
  <c r="EH474" i="12"/>
  <c r="DR474" i="12"/>
  <c r="DQ474" i="12"/>
  <c r="BX474" i="12"/>
  <c r="BG474" i="12"/>
  <c r="BF474" i="12"/>
  <c r="M474" i="12"/>
  <c r="GA473" i="12"/>
  <c r="FZ473" i="12"/>
  <c r="FY473" i="12"/>
  <c r="FX473" i="12"/>
  <c r="FW473" i="12"/>
  <c r="FV473" i="12"/>
  <c r="FU473" i="12"/>
  <c r="FT473" i="12"/>
  <c r="FS473" i="12"/>
  <c r="FR473" i="12"/>
  <c r="FQ473" i="12"/>
  <c r="FO473" i="12"/>
  <c r="FN473" i="12"/>
  <c r="FM473" i="12"/>
  <c r="FL473" i="12"/>
  <c r="FK473" i="12"/>
  <c r="FJ473" i="12"/>
  <c r="FI473" i="12"/>
  <c r="FH473" i="12"/>
  <c r="FG473" i="12"/>
  <c r="FF473" i="12"/>
  <c r="FE473" i="12"/>
  <c r="FD473" i="12"/>
  <c r="FC473" i="12"/>
  <c r="FB473" i="12"/>
  <c r="FA473" i="12"/>
  <c r="EZ473" i="12"/>
  <c r="EY473" i="12"/>
  <c r="EX473" i="12"/>
  <c r="EW473" i="12"/>
  <c r="EV473" i="12"/>
  <c r="EU473" i="12"/>
  <c r="ET473" i="12"/>
  <c r="ES473" i="12"/>
  <c r="ER473" i="12"/>
  <c r="EQ473" i="12"/>
  <c r="EP473" i="12"/>
  <c r="EO473" i="12"/>
  <c r="EN473" i="12"/>
  <c r="EM473" i="12"/>
  <c r="EL473" i="12"/>
  <c r="EK473" i="12"/>
  <c r="EJ473" i="12"/>
  <c r="EH473" i="12"/>
  <c r="DR473" i="12"/>
  <c r="DQ473" i="12"/>
  <c r="BX473" i="12"/>
  <c r="BG473" i="12"/>
  <c r="BF473" i="12"/>
  <c r="M473" i="12"/>
  <c r="GA472" i="12"/>
  <c r="FZ472" i="12"/>
  <c r="FY472" i="12"/>
  <c r="FX472" i="12"/>
  <c r="FW472" i="12"/>
  <c r="FV472" i="12"/>
  <c r="FU472" i="12"/>
  <c r="FT472" i="12"/>
  <c r="FS472" i="12"/>
  <c r="FR472" i="12"/>
  <c r="FQ472" i="12"/>
  <c r="FO472" i="12"/>
  <c r="FN472" i="12"/>
  <c r="FM472" i="12"/>
  <c r="FL472" i="12"/>
  <c r="FK472" i="12"/>
  <c r="FJ472" i="12"/>
  <c r="FI472" i="12"/>
  <c r="FH472" i="12"/>
  <c r="FG472" i="12"/>
  <c r="FF472" i="12"/>
  <c r="FE472" i="12"/>
  <c r="FD472" i="12"/>
  <c r="FC472" i="12"/>
  <c r="FB472" i="12"/>
  <c r="FA472" i="12"/>
  <c r="EZ472" i="12"/>
  <c r="EY472" i="12"/>
  <c r="EX472" i="12"/>
  <c r="EW472" i="12"/>
  <c r="EV472" i="12"/>
  <c r="EU472" i="12"/>
  <c r="ET472" i="12"/>
  <c r="ES472" i="12"/>
  <c r="ER472" i="12"/>
  <c r="EQ472" i="12"/>
  <c r="EP472" i="12"/>
  <c r="EO472" i="12"/>
  <c r="EN472" i="12"/>
  <c r="EM472" i="12"/>
  <c r="EL472" i="12"/>
  <c r="EK472" i="12"/>
  <c r="EJ472" i="12"/>
  <c r="EH472" i="12"/>
  <c r="DR472" i="12"/>
  <c r="DQ472" i="12"/>
  <c r="BX472" i="12"/>
  <c r="BG472" i="12"/>
  <c r="BF472" i="12"/>
  <c r="M472" i="12"/>
  <c r="GA471" i="12"/>
  <c r="FZ471" i="12"/>
  <c r="FY471" i="12"/>
  <c r="FX471" i="12"/>
  <c r="FW471" i="12"/>
  <c r="FV471" i="12"/>
  <c r="FU471" i="12"/>
  <c r="FT471" i="12"/>
  <c r="FS471" i="12"/>
  <c r="FR471" i="12"/>
  <c r="FQ471" i="12"/>
  <c r="FO471" i="12"/>
  <c r="FN471" i="12"/>
  <c r="FM471" i="12"/>
  <c r="FL471" i="12"/>
  <c r="FK471" i="12"/>
  <c r="FJ471" i="12"/>
  <c r="FI471" i="12"/>
  <c r="FH471" i="12"/>
  <c r="FG471" i="12"/>
  <c r="FF471" i="12"/>
  <c r="FE471" i="12"/>
  <c r="FD471" i="12"/>
  <c r="FC471" i="12"/>
  <c r="FB471" i="12"/>
  <c r="FA471" i="12"/>
  <c r="EZ471" i="12"/>
  <c r="EY471" i="12"/>
  <c r="EX471" i="12"/>
  <c r="EW471" i="12"/>
  <c r="EV471" i="12"/>
  <c r="EU471" i="12"/>
  <c r="ET471" i="12"/>
  <c r="ES471" i="12"/>
  <c r="ER471" i="12"/>
  <c r="EQ471" i="12"/>
  <c r="EP471" i="12"/>
  <c r="EO471" i="12"/>
  <c r="EN471" i="12"/>
  <c r="EM471" i="12"/>
  <c r="EL471" i="12"/>
  <c r="EK471" i="12"/>
  <c r="EJ471" i="12"/>
  <c r="EH471" i="12"/>
  <c r="DR471" i="12"/>
  <c r="DQ471" i="12"/>
  <c r="BX471" i="12"/>
  <c r="BG471" i="12"/>
  <c r="BF471" i="12"/>
  <c r="M471" i="12"/>
  <c r="GA470" i="12"/>
  <c r="FZ470" i="12"/>
  <c r="FY470" i="12"/>
  <c r="FX470" i="12"/>
  <c r="FW470" i="12"/>
  <c r="FV470" i="12"/>
  <c r="FU470" i="12"/>
  <c r="FT470" i="12"/>
  <c r="FS470" i="12"/>
  <c r="FR470" i="12"/>
  <c r="FQ470" i="12"/>
  <c r="FO470" i="12"/>
  <c r="FN470" i="12"/>
  <c r="FM470" i="12"/>
  <c r="FL470" i="12"/>
  <c r="FK470" i="12"/>
  <c r="FJ470" i="12"/>
  <c r="FI470" i="12"/>
  <c r="FH470" i="12"/>
  <c r="FG470" i="12"/>
  <c r="FF470" i="12"/>
  <c r="FE470" i="12"/>
  <c r="FD470" i="12"/>
  <c r="FC470" i="12"/>
  <c r="FB470" i="12"/>
  <c r="FA470" i="12"/>
  <c r="EZ470" i="12"/>
  <c r="EY470" i="12"/>
  <c r="EX470" i="12"/>
  <c r="EW470" i="12"/>
  <c r="EV470" i="12"/>
  <c r="EU470" i="12"/>
  <c r="ET470" i="12"/>
  <c r="ES470" i="12"/>
  <c r="ER470" i="12"/>
  <c r="EQ470" i="12"/>
  <c r="EP470" i="12"/>
  <c r="EO470" i="12"/>
  <c r="EN470" i="12"/>
  <c r="EM470" i="12"/>
  <c r="EL470" i="12"/>
  <c r="EK470" i="12"/>
  <c r="EJ470" i="12"/>
  <c r="EH470" i="12"/>
  <c r="DR470" i="12"/>
  <c r="DQ470" i="12"/>
  <c r="BX470" i="12"/>
  <c r="BG470" i="12"/>
  <c r="BF470" i="12"/>
  <c r="M470" i="12"/>
  <c r="GA469" i="12"/>
  <c r="FZ469" i="12"/>
  <c r="FY469" i="12"/>
  <c r="FX469" i="12"/>
  <c r="FW469" i="12"/>
  <c r="FV469" i="12"/>
  <c r="FU469" i="12"/>
  <c r="FT469" i="12"/>
  <c r="FS469" i="12"/>
  <c r="FR469" i="12"/>
  <c r="FQ469" i="12"/>
  <c r="FO469" i="12"/>
  <c r="FN469" i="12"/>
  <c r="FM469" i="12"/>
  <c r="FL469" i="12"/>
  <c r="FK469" i="12"/>
  <c r="FJ469" i="12"/>
  <c r="FI469" i="12"/>
  <c r="FH469" i="12"/>
  <c r="FG469" i="12"/>
  <c r="FF469" i="12"/>
  <c r="FE469" i="12"/>
  <c r="FD469" i="12"/>
  <c r="FC469" i="12"/>
  <c r="FB469" i="12"/>
  <c r="FA469" i="12"/>
  <c r="EZ469" i="12"/>
  <c r="EY469" i="12"/>
  <c r="EX469" i="12"/>
  <c r="EW469" i="12"/>
  <c r="EV469" i="12"/>
  <c r="EU469" i="12"/>
  <c r="ET469" i="12"/>
  <c r="ES469" i="12"/>
  <c r="ER469" i="12"/>
  <c r="EQ469" i="12"/>
  <c r="EP469" i="12"/>
  <c r="EO469" i="12"/>
  <c r="EN469" i="12"/>
  <c r="EM469" i="12"/>
  <c r="EL469" i="12"/>
  <c r="EK469" i="12"/>
  <c r="EJ469" i="12"/>
  <c r="EH469" i="12"/>
  <c r="DR469" i="12"/>
  <c r="DQ469" i="12"/>
  <c r="BX469" i="12"/>
  <c r="BG469" i="12"/>
  <c r="BF469" i="12"/>
  <c r="M469" i="12"/>
  <c r="FZ468" i="12"/>
  <c r="FX468" i="12"/>
  <c r="FV468" i="12"/>
  <c r="FT468" i="12"/>
  <c r="FR468" i="12"/>
  <c r="FN468" i="12"/>
  <c r="FL468" i="12"/>
  <c r="FJ468" i="12"/>
  <c r="FH468" i="12"/>
  <c r="FF468" i="12"/>
  <c r="FD468" i="12"/>
  <c r="FB468" i="12"/>
  <c r="EZ468" i="12"/>
  <c r="EX468" i="12"/>
  <c r="EW468" i="12"/>
  <c r="EV468" i="12"/>
  <c r="ET468" i="12"/>
  <c r="ER468" i="12"/>
  <c r="EP468" i="12"/>
  <c r="EN468" i="12"/>
  <c r="EL468" i="12"/>
  <c r="EJ468" i="12"/>
  <c r="EH468" i="12"/>
  <c r="DP468" i="12"/>
  <c r="DN468" i="12"/>
  <c r="DL468" i="12"/>
  <c r="DJ468" i="12"/>
  <c r="DH468" i="12"/>
  <c r="DF468" i="12"/>
  <c r="DD468" i="12"/>
  <c r="DB468" i="12"/>
  <c r="CZ468" i="12"/>
  <c r="CX468" i="12"/>
  <c r="CV468" i="12"/>
  <c r="CT468" i="12"/>
  <c r="CR468" i="12"/>
  <c r="CP468" i="12"/>
  <c r="CN468" i="12"/>
  <c r="CJ468" i="12"/>
  <c r="CH468" i="12"/>
  <c r="CF468" i="12"/>
  <c r="CD468" i="12"/>
  <c r="CB468" i="12"/>
  <c r="BZ468" i="12"/>
  <c r="BX468" i="12"/>
  <c r="BE468" i="12"/>
  <c r="BC468" i="12"/>
  <c r="FY468" i="12" s="1"/>
  <c r="BA468" i="12"/>
  <c r="AY468" i="12"/>
  <c r="FU468" i="12" s="1"/>
  <c r="AW468" i="12"/>
  <c r="AU468" i="12"/>
  <c r="AS468" i="12"/>
  <c r="AQ468" i="12"/>
  <c r="FM468" i="12" s="1"/>
  <c r="AO468" i="12"/>
  <c r="AM468" i="12"/>
  <c r="FI468" i="12" s="1"/>
  <c r="AK468" i="12"/>
  <c r="AI468" i="12"/>
  <c r="AG468" i="12"/>
  <c r="AE468" i="12"/>
  <c r="FA468" i="12" s="1"/>
  <c r="AC468" i="12"/>
  <c r="Y468" i="12"/>
  <c r="EU468" i="12" s="1"/>
  <c r="W468" i="12"/>
  <c r="ES468" i="12" s="1"/>
  <c r="U468" i="12"/>
  <c r="S468" i="12"/>
  <c r="Q468" i="12"/>
  <c r="O468" i="12"/>
  <c r="EK468" i="12" s="1"/>
  <c r="M468" i="12"/>
  <c r="EI468" i="12" s="1"/>
  <c r="FZ467" i="12"/>
  <c r="FX467" i="12"/>
  <c r="FV467" i="12"/>
  <c r="FT467" i="12"/>
  <c r="FR467" i="12"/>
  <c r="FN467" i="12"/>
  <c r="FL467" i="12"/>
  <c r="FJ467" i="12"/>
  <c r="FI467" i="12"/>
  <c r="FH467" i="12"/>
  <c r="FF467" i="12"/>
  <c r="FD467" i="12"/>
  <c r="FB467" i="12"/>
  <c r="EZ467" i="12"/>
  <c r="EX467" i="12"/>
  <c r="EW467" i="12"/>
  <c r="EV467" i="12"/>
  <c r="ER467" i="12"/>
  <c r="EP467" i="12"/>
  <c r="EN467" i="12"/>
  <c r="EL467" i="12"/>
  <c r="EJ467" i="12"/>
  <c r="EH467" i="12"/>
  <c r="DP467" i="12"/>
  <c r="GA467" i="12" s="1"/>
  <c r="DJ467" i="12"/>
  <c r="FU467" i="12" s="1"/>
  <c r="DH467" i="12"/>
  <c r="FS467" i="12" s="1"/>
  <c r="DF467" i="12"/>
  <c r="FQ467" i="12" s="1"/>
  <c r="DD467" i="12"/>
  <c r="FO467" i="12" s="1"/>
  <c r="DB467" i="12"/>
  <c r="FM467" i="12" s="1"/>
  <c r="CZ467" i="12"/>
  <c r="FK467" i="12" s="1"/>
  <c r="CV467" i="12"/>
  <c r="FG467" i="12" s="1"/>
  <c r="CT467" i="12"/>
  <c r="CR467" i="12"/>
  <c r="FC467" i="12" s="1"/>
  <c r="CP467" i="12"/>
  <c r="CN467" i="12"/>
  <c r="EY467" i="12" s="1"/>
  <c r="CJ467" i="12"/>
  <c r="CH467" i="12"/>
  <c r="ES467" i="12" s="1"/>
  <c r="CD467" i="12"/>
  <c r="EO467" i="12" s="1"/>
  <c r="CB467" i="12"/>
  <c r="EM467" i="12" s="1"/>
  <c r="BZ467" i="12"/>
  <c r="EK467" i="12" s="1"/>
  <c r="BX467" i="12"/>
  <c r="BV467" i="12"/>
  <c r="DL467" i="12" s="1"/>
  <c r="FW467" i="12" s="1"/>
  <c r="BG467" i="12"/>
  <c r="BF467" i="12"/>
  <c r="M467" i="12"/>
  <c r="EI467" i="12" s="1"/>
  <c r="FZ466" i="12"/>
  <c r="FX466" i="12"/>
  <c r="FV466" i="12"/>
  <c r="FT466" i="12"/>
  <c r="FS466" i="12"/>
  <c r="FR466" i="12"/>
  <c r="FN466" i="12"/>
  <c r="FL466" i="12"/>
  <c r="FJ466" i="12"/>
  <c r="FH466" i="12"/>
  <c r="FF466" i="12"/>
  <c r="FD466" i="12"/>
  <c r="FB466" i="12"/>
  <c r="EZ466" i="12"/>
  <c r="EX466" i="12"/>
  <c r="EW466" i="12"/>
  <c r="EV466" i="12"/>
  <c r="ER466" i="12"/>
  <c r="EP466" i="12"/>
  <c r="EN466" i="12"/>
  <c r="EL466" i="12"/>
  <c r="EJ466" i="12"/>
  <c r="EH466" i="12"/>
  <c r="DR466" i="12"/>
  <c r="DQ466" i="12"/>
  <c r="BE466" i="12"/>
  <c r="GA466" i="12" s="1"/>
  <c r="AY466" i="12"/>
  <c r="FU466" i="12" s="1"/>
  <c r="AW466" i="12"/>
  <c r="AU466" i="12"/>
  <c r="FQ466" i="12" s="1"/>
  <c r="AS466" i="12"/>
  <c r="FO466" i="12" s="1"/>
  <c r="AQ466" i="12"/>
  <c r="FM466" i="12" s="1"/>
  <c r="AO466" i="12"/>
  <c r="FK466" i="12" s="1"/>
  <c r="AM466" i="12"/>
  <c r="FI466" i="12" s="1"/>
  <c r="AK466" i="12"/>
  <c r="FG466" i="12" s="1"/>
  <c r="AI466" i="12"/>
  <c r="FE466" i="12" s="1"/>
  <c r="AG466" i="12"/>
  <c r="FC466" i="12" s="1"/>
  <c r="AE466" i="12"/>
  <c r="FA466" i="12" s="1"/>
  <c r="AC466" i="12"/>
  <c r="EY466" i="12" s="1"/>
  <c r="Y466" i="12"/>
  <c r="EU466" i="12" s="1"/>
  <c r="X466" i="12"/>
  <c r="ET466" i="12" s="1"/>
  <c r="W466" i="12"/>
  <c r="ES466" i="12" s="1"/>
  <c r="S466" i="12"/>
  <c r="EO466" i="12" s="1"/>
  <c r="Q466" i="12"/>
  <c r="EM466" i="12" s="1"/>
  <c r="O466" i="12"/>
  <c r="M466" i="12"/>
  <c r="EI466" i="12" s="1"/>
  <c r="K466" i="12"/>
  <c r="BC466" i="12" s="1"/>
  <c r="FZ465" i="12"/>
  <c r="FX465" i="12"/>
  <c r="FV465" i="12"/>
  <c r="FV463" i="12" s="1"/>
  <c r="FT465" i="12"/>
  <c r="FR465" i="12"/>
  <c r="FN465" i="12"/>
  <c r="FL465" i="12"/>
  <c r="FJ465" i="12"/>
  <c r="FH465" i="12"/>
  <c r="FF465" i="12"/>
  <c r="FD465" i="12"/>
  <c r="FB465" i="12"/>
  <c r="EZ465" i="12"/>
  <c r="EX465" i="12"/>
  <c r="EW465" i="12"/>
  <c r="EV465" i="12"/>
  <c r="ER465" i="12"/>
  <c r="EP465" i="12"/>
  <c r="EN465" i="12"/>
  <c r="EL465" i="12"/>
  <c r="EJ465" i="12"/>
  <c r="EH465" i="12"/>
  <c r="DP465" i="12"/>
  <c r="DJ465" i="12"/>
  <c r="DH465" i="12"/>
  <c r="DF465" i="12"/>
  <c r="DD465" i="12"/>
  <c r="DB465" i="12"/>
  <c r="CZ465" i="12"/>
  <c r="CX465" i="12"/>
  <c r="CV465" i="12"/>
  <c r="CT465" i="12"/>
  <c r="CR465" i="12"/>
  <c r="CP465" i="12"/>
  <c r="CN465" i="12"/>
  <c r="CJ465" i="12"/>
  <c r="CH465" i="12"/>
  <c r="CD465" i="12"/>
  <c r="CB465" i="12"/>
  <c r="BZ465" i="12"/>
  <c r="BX465" i="12"/>
  <c r="BV465" i="12"/>
  <c r="BE465" i="12"/>
  <c r="AY465" i="12"/>
  <c r="FU465" i="12" s="1"/>
  <c r="AW465" i="12"/>
  <c r="AU465" i="12"/>
  <c r="AS465" i="12"/>
  <c r="AQ465" i="12"/>
  <c r="FM465" i="12" s="1"/>
  <c r="AO465" i="12"/>
  <c r="AM465" i="12"/>
  <c r="FI465" i="12" s="1"/>
  <c r="AK465" i="12"/>
  <c r="AI465" i="12"/>
  <c r="AG465" i="12"/>
  <c r="AE465" i="12"/>
  <c r="AC465" i="12"/>
  <c r="Y465" i="12"/>
  <c r="EU465" i="12" s="1"/>
  <c r="W465" i="12"/>
  <c r="S465" i="12"/>
  <c r="Q465" i="12"/>
  <c r="O465" i="12"/>
  <c r="EK465" i="12" s="1"/>
  <c r="M465" i="12"/>
  <c r="K465" i="12"/>
  <c r="FZ464" i="12"/>
  <c r="FX464" i="12"/>
  <c r="FV464" i="12"/>
  <c r="FT464" i="12"/>
  <c r="FR464" i="12"/>
  <c r="FN464" i="12"/>
  <c r="FL464" i="12"/>
  <c r="FJ464" i="12"/>
  <c r="FH464" i="12"/>
  <c r="FF464" i="12"/>
  <c r="FD464" i="12"/>
  <c r="FB464" i="12"/>
  <c r="EZ464" i="12"/>
  <c r="EX464" i="12"/>
  <c r="EW464" i="12"/>
  <c r="EV464" i="12"/>
  <c r="ER464" i="12"/>
  <c r="EP464" i="12"/>
  <c r="EN464" i="12"/>
  <c r="EL464" i="12"/>
  <c r="EJ464" i="12"/>
  <c r="EH464" i="12"/>
  <c r="DP464" i="12"/>
  <c r="DJ464" i="12"/>
  <c r="DH464" i="12"/>
  <c r="DF464" i="12"/>
  <c r="DD464" i="12"/>
  <c r="DB464" i="12"/>
  <c r="CZ464" i="12"/>
  <c r="CX464" i="12"/>
  <c r="CV464" i="12"/>
  <c r="CT464" i="12"/>
  <c r="CR464" i="12"/>
  <c r="CP464" i="12"/>
  <c r="CN464" i="12"/>
  <c r="CJ464" i="12"/>
  <c r="CH464" i="12"/>
  <c r="CD464" i="12"/>
  <c r="CB464" i="12"/>
  <c r="BZ464" i="12"/>
  <c r="BX464" i="12"/>
  <c r="BV464" i="12"/>
  <c r="DN464" i="12" s="1"/>
  <c r="BE464" i="12"/>
  <c r="GA464" i="12" s="1"/>
  <c r="AY464" i="12"/>
  <c r="AW464" i="12"/>
  <c r="FS464" i="12" s="1"/>
  <c r="AU464" i="12"/>
  <c r="AS464" i="12"/>
  <c r="AQ464" i="12"/>
  <c r="AO464" i="12"/>
  <c r="FK464" i="12" s="1"/>
  <c r="AM464" i="12"/>
  <c r="AK464" i="12"/>
  <c r="AI464" i="12"/>
  <c r="AG464" i="12"/>
  <c r="AE464" i="12"/>
  <c r="AC464" i="12"/>
  <c r="EY464" i="12" s="1"/>
  <c r="Y464" i="12"/>
  <c r="W464" i="12"/>
  <c r="ES464" i="12" s="1"/>
  <c r="S464" i="12"/>
  <c r="EO464" i="12" s="1"/>
  <c r="Q464" i="12"/>
  <c r="O464" i="12"/>
  <c r="O463" i="12" s="1"/>
  <c r="M464" i="12"/>
  <c r="K464" i="12"/>
  <c r="BC464" i="12" s="1"/>
  <c r="DO463" i="12"/>
  <c r="DM463" i="12"/>
  <c r="DK463" i="12"/>
  <c r="DI463" i="12"/>
  <c r="DG463" i="12"/>
  <c r="DE463" i="12"/>
  <c r="DC463" i="12"/>
  <c r="DA463" i="12"/>
  <c r="CY463" i="12"/>
  <c r="CW463" i="12"/>
  <c r="CU463" i="12"/>
  <c r="CS463" i="12"/>
  <c r="CQ463" i="12"/>
  <c r="CO463" i="12"/>
  <c r="CM463" i="12"/>
  <c r="CL463" i="12"/>
  <c r="CK463" i="12"/>
  <c r="CG463" i="12"/>
  <c r="CE463" i="12"/>
  <c r="CC463" i="12"/>
  <c r="CB463" i="12"/>
  <c r="CA463" i="12"/>
  <c r="BY463" i="12"/>
  <c r="BW463" i="12"/>
  <c r="BD463" i="12"/>
  <c r="BB463" i="12"/>
  <c r="AZ463" i="12"/>
  <c r="AX463" i="12"/>
  <c r="AV463" i="12"/>
  <c r="AT463" i="12"/>
  <c r="AR463" i="12"/>
  <c r="AP463" i="12"/>
  <c r="AN463" i="12"/>
  <c r="AL463" i="12"/>
  <c r="AJ463" i="12"/>
  <c r="AH463" i="12"/>
  <c r="AF463" i="12"/>
  <c r="AD463" i="12"/>
  <c r="AB463" i="12"/>
  <c r="AA463" i="12"/>
  <c r="Z463" i="12"/>
  <c r="V463" i="12"/>
  <c r="T463" i="12"/>
  <c r="S463" i="12"/>
  <c r="R463" i="12"/>
  <c r="P463" i="12"/>
  <c r="N463" i="12"/>
  <c r="L463" i="12"/>
  <c r="GA462" i="12"/>
  <c r="FZ462" i="12"/>
  <c r="FY462" i="12"/>
  <c r="FX462" i="12"/>
  <c r="FW462" i="12"/>
  <c r="FV462" i="12"/>
  <c r="FU462" i="12"/>
  <c r="FT462" i="12"/>
  <c r="FS462" i="12"/>
  <c r="FR462" i="12"/>
  <c r="FQ462" i="12"/>
  <c r="FO462" i="12"/>
  <c r="FN462" i="12"/>
  <c r="FM462" i="12"/>
  <c r="FL462" i="12"/>
  <c r="FK462" i="12"/>
  <c r="FJ462" i="12"/>
  <c r="FI462" i="12"/>
  <c r="FH462" i="12"/>
  <c r="FG462" i="12"/>
  <c r="FF462" i="12"/>
  <c r="FE462" i="12"/>
  <c r="FD462" i="12"/>
  <c r="FC462" i="12"/>
  <c r="FB462" i="12"/>
  <c r="FA462" i="12"/>
  <c r="EZ462" i="12"/>
  <c r="EY462" i="12"/>
  <c r="EX462" i="12"/>
  <c r="EW462" i="12"/>
  <c r="EV462" i="12"/>
  <c r="EU462" i="12"/>
  <c r="ET462" i="12"/>
  <c r="ES462" i="12"/>
  <c r="ER462" i="12"/>
  <c r="EQ462" i="12"/>
  <c r="EP462" i="12"/>
  <c r="EO462" i="12"/>
  <c r="EN462" i="12"/>
  <c r="EM462" i="12"/>
  <c r="EL462" i="12"/>
  <c r="EK462" i="12"/>
  <c r="EJ462" i="12"/>
  <c r="EH462" i="12"/>
  <c r="DR462" i="12"/>
  <c r="DQ462" i="12"/>
  <c r="BX462" i="12"/>
  <c r="BG462" i="12"/>
  <c r="BF462" i="12"/>
  <c r="M462" i="12"/>
  <c r="GA461" i="12"/>
  <c r="FZ461" i="12"/>
  <c r="FY461" i="12"/>
  <c r="FX461" i="12"/>
  <c r="FW461" i="12"/>
  <c r="FV461" i="12"/>
  <c r="FU461" i="12"/>
  <c r="FT461" i="12"/>
  <c r="FS461" i="12"/>
  <c r="FR461" i="12"/>
  <c r="FQ461" i="12"/>
  <c r="FO461" i="12"/>
  <c r="FN461" i="12"/>
  <c r="FM461" i="12"/>
  <c r="FL461" i="12"/>
  <c r="FK461" i="12"/>
  <c r="FJ461" i="12"/>
  <c r="FI461" i="12"/>
  <c r="FH461" i="12"/>
  <c r="FG461" i="12"/>
  <c r="FF461" i="12"/>
  <c r="FE461" i="12"/>
  <c r="FD461" i="12"/>
  <c r="FC461" i="12"/>
  <c r="FB461" i="12"/>
  <c r="FA461" i="12"/>
  <c r="EZ461" i="12"/>
  <c r="EY461" i="12"/>
  <c r="EX461" i="12"/>
  <c r="EW461" i="12"/>
  <c r="EV461" i="12"/>
  <c r="EU461" i="12"/>
  <c r="ET461" i="12"/>
  <c r="ES461" i="12"/>
  <c r="ER461" i="12"/>
  <c r="EQ461" i="12"/>
  <c r="EP461" i="12"/>
  <c r="EO461" i="12"/>
  <c r="EN461" i="12"/>
  <c r="EM461" i="12"/>
  <c r="EL461" i="12"/>
  <c r="EK461" i="12"/>
  <c r="EJ461" i="12"/>
  <c r="EH461" i="12"/>
  <c r="DR461" i="12"/>
  <c r="DQ461" i="12"/>
  <c r="BX461" i="12"/>
  <c r="BG461" i="12"/>
  <c r="BF461" i="12"/>
  <c r="M461" i="12"/>
  <c r="GA460" i="12"/>
  <c r="FZ460" i="12"/>
  <c r="FY460" i="12"/>
  <c r="FX460" i="12"/>
  <c r="FW460" i="12"/>
  <c r="FV460" i="12"/>
  <c r="FU460" i="12"/>
  <c r="FT460" i="12"/>
  <c r="FS460" i="12"/>
  <c r="FR460" i="12"/>
  <c r="FQ460" i="12"/>
  <c r="FO460" i="12"/>
  <c r="FN460" i="12"/>
  <c r="FM460" i="12"/>
  <c r="FL460" i="12"/>
  <c r="FK460" i="12"/>
  <c r="FJ460" i="12"/>
  <c r="FI460" i="12"/>
  <c r="FH460" i="12"/>
  <c r="FG460" i="12"/>
  <c r="FF460" i="12"/>
  <c r="FE460" i="12"/>
  <c r="FD460" i="12"/>
  <c r="FC460" i="12"/>
  <c r="FB460" i="12"/>
  <c r="FA460" i="12"/>
  <c r="EZ460" i="12"/>
  <c r="EY460" i="12"/>
  <c r="EX460" i="12"/>
  <c r="EW460" i="12"/>
  <c r="EV460" i="12"/>
  <c r="EU460" i="12"/>
  <c r="ET460" i="12"/>
  <c r="ES460" i="12"/>
  <c r="ER460" i="12"/>
  <c r="EQ460" i="12"/>
  <c r="EP460" i="12"/>
  <c r="EO460" i="12"/>
  <c r="EN460" i="12"/>
  <c r="EM460" i="12"/>
  <c r="EL460" i="12"/>
  <c r="EK460" i="12"/>
  <c r="EJ460" i="12"/>
  <c r="EH460" i="12"/>
  <c r="DR460" i="12"/>
  <c r="DQ460" i="12"/>
  <c r="BX460" i="12"/>
  <c r="BG460" i="12"/>
  <c r="BF460" i="12"/>
  <c r="M460" i="12"/>
  <c r="GA459" i="12"/>
  <c r="FZ459" i="12"/>
  <c r="FY459" i="12"/>
  <c r="FX459" i="12"/>
  <c r="FW459" i="12"/>
  <c r="FV459" i="12"/>
  <c r="FU459" i="12"/>
  <c r="FT459" i="12"/>
  <c r="FS459" i="12"/>
  <c r="FR459" i="12"/>
  <c r="FQ459" i="12"/>
  <c r="FO459" i="12"/>
  <c r="FN459" i="12"/>
  <c r="FM459" i="12"/>
  <c r="FL459" i="12"/>
  <c r="FK459" i="12"/>
  <c r="FJ459" i="12"/>
  <c r="FI459" i="12"/>
  <c r="FH459" i="12"/>
  <c r="FG459" i="12"/>
  <c r="FF459" i="12"/>
  <c r="FE459" i="12"/>
  <c r="FD459" i="12"/>
  <c r="FC459" i="12"/>
  <c r="FB459" i="12"/>
  <c r="FA459" i="12"/>
  <c r="EZ459" i="12"/>
  <c r="EY459" i="12"/>
  <c r="EX459" i="12"/>
  <c r="EW459" i="12"/>
  <c r="EV459" i="12"/>
  <c r="EU459" i="12"/>
  <c r="ET459" i="12"/>
  <c r="ES459" i="12"/>
  <c r="ER459" i="12"/>
  <c r="EQ459" i="12"/>
  <c r="EP459" i="12"/>
  <c r="EO459" i="12"/>
  <c r="EN459" i="12"/>
  <c r="EM459" i="12"/>
  <c r="EL459" i="12"/>
  <c r="EK459" i="12"/>
  <c r="EJ459" i="12"/>
  <c r="EH459" i="12"/>
  <c r="DR459" i="12"/>
  <c r="DQ459" i="12"/>
  <c r="BX459" i="12"/>
  <c r="BG459" i="12"/>
  <c r="BF459" i="12"/>
  <c r="M459" i="12"/>
  <c r="GA458" i="12"/>
  <c r="FZ458" i="12"/>
  <c r="FY458" i="12"/>
  <c r="FX458" i="12"/>
  <c r="FW458" i="12"/>
  <c r="FV458" i="12"/>
  <c r="FU458" i="12"/>
  <c r="FT458" i="12"/>
  <c r="FS458" i="12"/>
  <c r="FR458" i="12"/>
  <c r="FQ458" i="12"/>
  <c r="FO458" i="12"/>
  <c r="FN458" i="12"/>
  <c r="FM458" i="12"/>
  <c r="FL458" i="12"/>
  <c r="FK458" i="12"/>
  <c r="FJ458" i="12"/>
  <c r="FI458" i="12"/>
  <c r="FH458" i="12"/>
  <c r="FG458" i="12"/>
  <c r="FF458" i="12"/>
  <c r="FE458" i="12"/>
  <c r="FD458" i="12"/>
  <c r="FC458" i="12"/>
  <c r="FB458" i="12"/>
  <c r="FA458" i="12"/>
  <c r="EZ458" i="12"/>
  <c r="EY458" i="12"/>
  <c r="EX458" i="12"/>
  <c r="EW458" i="12"/>
  <c r="EV458" i="12"/>
  <c r="EU458" i="12"/>
  <c r="ET458" i="12"/>
  <c r="ES458" i="12"/>
  <c r="ER458" i="12"/>
  <c r="EQ458" i="12"/>
  <c r="EP458" i="12"/>
  <c r="EO458" i="12"/>
  <c r="EN458" i="12"/>
  <c r="EM458" i="12"/>
  <c r="EL458" i="12"/>
  <c r="EK458" i="12"/>
  <c r="EJ458" i="12"/>
  <c r="EH458" i="12"/>
  <c r="DR458" i="12"/>
  <c r="DQ458" i="12"/>
  <c r="BX458" i="12"/>
  <c r="BG458" i="12"/>
  <c r="BF458" i="12"/>
  <c r="M458" i="12"/>
  <c r="GA457" i="12"/>
  <c r="FZ457" i="12"/>
  <c r="FY457" i="12"/>
  <c r="FX457" i="12"/>
  <c r="FW457" i="12"/>
  <c r="FV457" i="12"/>
  <c r="FU457" i="12"/>
  <c r="FT457" i="12"/>
  <c r="FS457" i="12"/>
  <c r="FR457" i="12"/>
  <c r="FQ457" i="12"/>
  <c r="FO457" i="12"/>
  <c r="FN457" i="12"/>
  <c r="FM457" i="12"/>
  <c r="FL457" i="12"/>
  <c r="FK457" i="12"/>
  <c r="FJ457" i="12"/>
  <c r="FI457" i="12"/>
  <c r="FH457" i="12"/>
  <c r="FG457" i="12"/>
  <c r="FF457" i="12"/>
  <c r="FE457" i="12"/>
  <c r="FD457" i="12"/>
  <c r="FC457" i="12"/>
  <c r="FB457" i="12"/>
  <c r="FA457" i="12"/>
  <c r="EZ457" i="12"/>
  <c r="EY457" i="12"/>
  <c r="EX457" i="12"/>
  <c r="EW457" i="12"/>
  <c r="EV457" i="12"/>
  <c r="EU457" i="12"/>
  <c r="ET457" i="12"/>
  <c r="ES457" i="12"/>
  <c r="ER457" i="12"/>
  <c r="EQ457" i="12"/>
  <c r="EP457" i="12"/>
  <c r="EO457" i="12"/>
  <c r="EN457" i="12"/>
  <c r="EM457" i="12"/>
  <c r="EL457" i="12"/>
  <c r="EK457" i="12"/>
  <c r="EJ457" i="12"/>
  <c r="EH457" i="12"/>
  <c r="DR457" i="12"/>
  <c r="DQ457" i="12"/>
  <c r="BX457" i="12"/>
  <c r="BG457" i="12"/>
  <c r="BF457" i="12"/>
  <c r="M457" i="12"/>
  <c r="GA456" i="12"/>
  <c r="FZ456" i="12"/>
  <c r="FY456" i="12"/>
  <c r="FX456" i="12"/>
  <c r="FW456" i="12"/>
  <c r="FV456" i="12"/>
  <c r="FU456" i="12"/>
  <c r="FT456" i="12"/>
  <c r="FS456" i="12"/>
  <c r="FR456" i="12"/>
  <c r="FQ456" i="12"/>
  <c r="FO456" i="12"/>
  <c r="FN456" i="12"/>
  <c r="FM456" i="12"/>
  <c r="FL456" i="12"/>
  <c r="FK456" i="12"/>
  <c r="FJ456" i="12"/>
  <c r="FI456" i="12"/>
  <c r="FH456" i="12"/>
  <c r="FG456" i="12"/>
  <c r="FF456" i="12"/>
  <c r="FE456" i="12"/>
  <c r="FD456" i="12"/>
  <c r="FC456" i="12"/>
  <c r="FB456" i="12"/>
  <c r="FA456" i="12"/>
  <c r="EZ456" i="12"/>
  <c r="EY456" i="12"/>
  <c r="EX456" i="12"/>
  <c r="EW456" i="12"/>
  <c r="EV456" i="12"/>
  <c r="EU456" i="12"/>
  <c r="ET456" i="12"/>
  <c r="ES456" i="12"/>
  <c r="ER456" i="12"/>
  <c r="EQ456" i="12"/>
  <c r="EP456" i="12"/>
  <c r="EO456" i="12"/>
  <c r="EN456" i="12"/>
  <c r="EM456" i="12"/>
  <c r="EL456" i="12"/>
  <c r="EK456" i="12"/>
  <c r="EJ456" i="12"/>
  <c r="EH456" i="12"/>
  <c r="DR456" i="12"/>
  <c r="DQ456" i="12"/>
  <c r="BX456" i="12"/>
  <c r="BG456" i="12"/>
  <c r="BF456" i="12"/>
  <c r="M456" i="12"/>
  <c r="GA455" i="12"/>
  <c r="FZ455" i="12"/>
  <c r="FY455" i="12"/>
  <c r="FX455" i="12"/>
  <c r="FW455" i="12"/>
  <c r="FV455" i="12"/>
  <c r="FU455" i="12"/>
  <c r="FT455" i="12"/>
  <c r="FS455" i="12"/>
  <c r="FR455" i="12"/>
  <c r="FQ455" i="12"/>
  <c r="FO455" i="12"/>
  <c r="FN455" i="12"/>
  <c r="FM455" i="12"/>
  <c r="FL455" i="12"/>
  <c r="FK455" i="12"/>
  <c r="FJ455" i="12"/>
  <c r="FI455" i="12"/>
  <c r="FH455" i="12"/>
  <c r="FG455" i="12"/>
  <c r="FF455" i="12"/>
  <c r="FE455" i="12"/>
  <c r="FD455" i="12"/>
  <c r="FC455" i="12"/>
  <c r="FB455" i="12"/>
  <c r="FA455" i="12"/>
  <c r="EZ455" i="12"/>
  <c r="EY455" i="12"/>
  <c r="EX455" i="12"/>
  <c r="EW455" i="12"/>
  <c r="EV455" i="12"/>
  <c r="EU455" i="12"/>
  <c r="ET455" i="12"/>
  <c r="ES455" i="12"/>
  <c r="ER455" i="12"/>
  <c r="EQ455" i="12"/>
  <c r="EP455" i="12"/>
  <c r="EO455" i="12"/>
  <c r="EN455" i="12"/>
  <c r="EM455" i="12"/>
  <c r="EL455" i="12"/>
  <c r="EK455" i="12"/>
  <c r="EJ455" i="12"/>
  <c r="EH455" i="12"/>
  <c r="DR455" i="12"/>
  <c r="DQ455" i="12"/>
  <c r="BX455" i="12"/>
  <c r="BG455" i="12"/>
  <c r="BF455" i="12"/>
  <c r="M455" i="12"/>
  <c r="GA454" i="12"/>
  <c r="FZ454" i="12"/>
  <c r="FY454" i="12"/>
  <c r="FX454" i="12"/>
  <c r="FW454" i="12"/>
  <c r="FV454" i="12"/>
  <c r="FU454" i="12"/>
  <c r="FT454" i="12"/>
  <c r="FS454" i="12"/>
  <c r="FR454" i="12"/>
  <c r="FQ454" i="12"/>
  <c r="FO454" i="12"/>
  <c r="FN454" i="12"/>
  <c r="FM454" i="12"/>
  <c r="FL454" i="12"/>
  <c r="FK454" i="12"/>
  <c r="FJ454" i="12"/>
  <c r="FI454" i="12"/>
  <c r="FH454" i="12"/>
  <c r="FG454" i="12"/>
  <c r="FF454" i="12"/>
  <c r="FE454" i="12"/>
  <c r="FD454" i="12"/>
  <c r="FC454" i="12"/>
  <c r="FB454" i="12"/>
  <c r="FA454" i="12"/>
  <c r="EZ454" i="12"/>
  <c r="EY454" i="12"/>
  <c r="EX454" i="12"/>
  <c r="EW454" i="12"/>
  <c r="EV454" i="12"/>
  <c r="EU454" i="12"/>
  <c r="ET454" i="12"/>
  <c r="ES454" i="12"/>
  <c r="ER454" i="12"/>
  <c r="EQ454" i="12"/>
  <c r="EP454" i="12"/>
  <c r="EO454" i="12"/>
  <c r="EN454" i="12"/>
  <c r="EM454" i="12"/>
  <c r="EL454" i="12"/>
  <c r="EK454" i="12"/>
  <c r="EJ454" i="12"/>
  <c r="EH454" i="12"/>
  <c r="DR454" i="12"/>
  <c r="DQ454" i="12"/>
  <c r="BX454" i="12"/>
  <c r="BG454" i="12"/>
  <c r="BF454" i="12"/>
  <c r="M454" i="12"/>
  <c r="GA453" i="12"/>
  <c r="FZ453" i="12"/>
  <c r="FY453" i="12"/>
  <c r="FX453" i="12"/>
  <c r="FW453" i="12"/>
  <c r="FV453" i="12"/>
  <c r="FU453" i="12"/>
  <c r="FT453" i="12"/>
  <c r="FS453" i="12"/>
  <c r="FR453" i="12"/>
  <c r="FQ453" i="12"/>
  <c r="FO453" i="12"/>
  <c r="FN453" i="12"/>
  <c r="FM453" i="12"/>
  <c r="FL453" i="12"/>
  <c r="FK453" i="12"/>
  <c r="FJ453" i="12"/>
  <c r="FI453" i="12"/>
  <c r="FH453" i="12"/>
  <c r="FG453" i="12"/>
  <c r="FF453" i="12"/>
  <c r="FE453" i="12"/>
  <c r="FD453" i="12"/>
  <c r="FC453" i="12"/>
  <c r="FB453" i="12"/>
  <c r="FA453" i="12"/>
  <c r="EZ453" i="12"/>
  <c r="EY453" i="12"/>
  <c r="EX453" i="12"/>
  <c r="EW453" i="12"/>
  <c r="EV453" i="12"/>
  <c r="EU453" i="12"/>
  <c r="ET453" i="12"/>
  <c r="ES453" i="12"/>
  <c r="ER453" i="12"/>
  <c r="EQ453" i="12"/>
  <c r="EP453" i="12"/>
  <c r="EO453" i="12"/>
  <c r="EN453" i="12"/>
  <c r="EM453" i="12"/>
  <c r="EL453" i="12"/>
  <c r="EK453" i="12"/>
  <c r="EJ453" i="12"/>
  <c r="EH453" i="12"/>
  <c r="DR453" i="12"/>
  <c r="DQ453" i="12"/>
  <c r="BX453" i="12"/>
  <c r="BG453" i="12"/>
  <c r="BF453" i="12"/>
  <c r="M453" i="12"/>
  <c r="GA452" i="12"/>
  <c r="FZ452" i="12"/>
  <c r="FY452" i="12"/>
  <c r="FX452" i="12"/>
  <c r="FW452" i="12"/>
  <c r="FV452" i="12"/>
  <c r="FU452" i="12"/>
  <c r="FT452" i="12"/>
  <c r="FS452" i="12"/>
  <c r="FR452" i="12"/>
  <c r="FQ452" i="12"/>
  <c r="FO452" i="12"/>
  <c r="FN452" i="12"/>
  <c r="FM452" i="12"/>
  <c r="FL452" i="12"/>
  <c r="FK452" i="12"/>
  <c r="FJ452" i="12"/>
  <c r="FI452" i="12"/>
  <c r="FH452" i="12"/>
  <c r="FG452" i="12"/>
  <c r="FF452" i="12"/>
  <c r="FE452" i="12"/>
  <c r="FD452" i="12"/>
  <c r="FC452" i="12"/>
  <c r="FB452" i="12"/>
  <c r="FA452" i="12"/>
  <c r="EZ452" i="12"/>
  <c r="EY452" i="12"/>
  <c r="EX452" i="12"/>
  <c r="EW452" i="12"/>
  <c r="EV452" i="12"/>
  <c r="EU452" i="12"/>
  <c r="ET452" i="12"/>
  <c r="ES452" i="12"/>
  <c r="ER452" i="12"/>
  <c r="EQ452" i="12"/>
  <c r="EP452" i="12"/>
  <c r="EO452" i="12"/>
  <c r="EN452" i="12"/>
  <c r="EM452" i="12"/>
  <c r="EL452" i="12"/>
  <c r="EK452" i="12"/>
  <c r="EJ452" i="12"/>
  <c r="EH452" i="12"/>
  <c r="DR452" i="12"/>
  <c r="DQ452" i="12"/>
  <c r="BX452" i="12"/>
  <c r="BG452" i="12"/>
  <c r="BF452" i="12"/>
  <c r="M452" i="12"/>
  <c r="GA451" i="12"/>
  <c r="FZ451" i="12"/>
  <c r="FY451" i="12"/>
  <c r="FX451" i="12"/>
  <c r="FW451" i="12"/>
  <c r="FV451" i="12"/>
  <c r="FU451" i="12"/>
  <c r="FT451" i="12"/>
  <c r="FS451" i="12"/>
  <c r="FR451" i="12"/>
  <c r="FQ451" i="12"/>
  <c r="FO451" i="12"/>
  <c r="FN451" i="12"/>
  <c r="FM451" i="12"/>
  <c r="FL451" i="12"/>
  <c r="FK451" i="12"/>
  <c r="FJ451" i="12"/>
  <c r="FI451" i="12"/>
  <c r="FH451" i="12"/>
  <c r="FG451" i="12"/>
  <c r="FF451" i="12"/>
  <c r="FE451" i="12"/>
  <c r="FD451" i="12"/>
  <c r="FC451" i="12"/>
  <c r="FB451" i="12"/>
  <c r="FA451" i="12"/>
  <c r="EZ451" i="12"/>
  <c r="EY451" i="12"/>
  <c r="EX451" i="12"/>
  <c r="EW451" i="12"/>
  <c r="EV451" i="12"/>
  <c r="EU451" i="12"/>
  <c r="ET451" i="12"/>
  <c r="ES451" i="12"/>
  <c r="ER451" i="12"/>
  <c r="EQ451" i="12"/>
  <c r="EP451" i="12"/>
  <c r="EO451" i="12"/>
  <c r="EN451" i="12"/>
  <c r="EM451" i="12"/>
  <c r="EL451" i="12"/>
  <c r="EK451" i="12"/>
  <c r="EJ451" i="12"/>
  <c r="EH451" i="12"/>
  <c r="DR451" i="12"/>
  <c r="DQ451" i="12"/>
  <c r="BX451" i="12"/>
  <c r="BG451" i="12"/>
  <c r="BF451" i="12"/>
  <c r="M451" i="12"/>
  <c r="GA450" i="12"/>
  <c r="FZ450" i="12"/>
  <c r="FY450" i="12"/>
  <c r="FX450" i="12"/>
  <c r="FW450" i="12"/>
  <c r="FV450" i="12"/>
  <c r="FU450" i="12"/>
  <c r="FT450" i="12"/>
  <c r="FS450" i="12"/>
  <c r="FR450" i="12"/>
  <c r="FQ450" i="12"/>
  <c r="FO450" i="12"/>
  <c r="FN450" i="12"/>
  <c r="FM450" i="12"/>
  <c r="FL450" i="12"/>
  <c r="FK450" i="12"/>
  <c r="FJ450" i="12"/>
  <c r="FI450" i="12"/>
  <c r="FH450" i="12"/>
  <c r="FG450" i="12"/>
  <c r="FF450" i="12"/>
  <c r="FE450" i="12"/>
  <c r="FD450" i="12"/>
  <c r="FC450" i="12"/>
  <c r="FB450" i="12"/>
  <c r="FA450" i="12"/>
  <c r="EZ450" i="12"/>
  <c r="EY450" i="12"/>
  <c r="EX450" i="12"/>
  <c r="EW450" i="12"/>
  <c r="EV450" i="12"/>
  <c r="EU450" i="12"/>
  <c r="ET450" i="12"/>
  <c r="ES450" i="12"/>
  <c r="ER450" i="12"/>
  <c r="EQ450" i="12"/>
  <c r="EP450" i="12"/>
  <c r="EO450" i="12"/>
  <c r="EN450" i="12"/>
  <c r="EM450" i="12"/>
  <c r="EL450" i="12"/>
  <c r="EK450" i="12"/>
  <c r="EJ450" i="12"/>
  <c r="EH450" i="12"/>
  <c r="DR450" i="12"/>
  <c r="DQ450" i="12"/>
  <c r="BX450" i="12"/>
  <c r="BG450" i="12"/>
  <c r="BF450" i="12"/>
  <c r="M450" i="12"/>
  <c r="FZ449" i="12"/>
  <c r="FX449" i="12"/>
  <c r="FV449" i="12"/>
  <c r="FT449" i="12"/>
  <c r="FR449" i="12"/>
  <c r="FN449" i="12"/>
  <c r="FL449" i="12"/>
  <c r="FJ449" i="12"/>
  <c r="FH449" i="12"/>
  <c r="FF449" i="12"/>
  <c r="FD449" i="12"/>
  <c r="FB449" i="12"/>
  <c r="EZ449" i="12"/>
  <c r="EX449" i="12"/>
  <c r="EW449" i="12"/>
  <c r="EV449" i="12"/>
  <c r="ET449" i="12"/>
  <c r="ER449" i="12"/>
  <c r="EP449" i="12"/>
  <c r="EN449" i="12"/>
  <c r="EL449" i="12"/>
  <c r="EJ449" i="12"/>
  <c r="EH449" i="12"/>
  <c r="DP449" i="12"/>
  <c r="DN449" i="12"/>
  <c r="DL449" i="12"/>
  <c r="DJ449" i="12"/>
  <c r="DH449" i="12"/>
  <c r="DF449" i="12"/>
  <c r="DD449" i="12"/>
  <c r="DB449" i="12"/>
  <c r="CZ449" i="12"/>
  <c r="CX449" i="12"/>
  <c r="CV449" i="12"/>
  <c r="CT449" i="12"/>
  <c r="CR449" i="12"/>
  <c r="CP449" i="12"/>
  <c r="CN449" i="12"/>
  <c r="CJ449" i="12"/>
  <c r="CH449" i="12"/>
  <c r="CF449" i="12"/>
  <c r="CD449" i="12"/>
  <c r="CB449" i="12"/>
  <c r="BZ449" i="12"/>
  <c r="BX449" i="12"/>
  <c r="BE449" i="12"/>
  <c r="BC449" i="12"/>
  <c r="BA449" i="12"/>
  <c r="FW449" i="12" s="1"/>
  <c r="AY449" i="12"/>
  <c r="AW449" i="12"/>
  <c r="FS449" i="12" s="1"/>
  <c r="AU449" i="12"/>
  <c r="FQ449" i="12" s="1"/>
  <c r="AS449" i="12"/>
  <c r="AQ449" i="12"/>
  <c r="AO449" i="12"/>
  <c r="FK449" i="12" s="1"/>
  <c r="AM449" i="12"/>
  <c r="FI449" i="12" s="1"/>
  <c r="AK449" i="12"/>
  <c r="FG449" i="12" s="1"/>
  <c r="AI449" i="12"/>
  <c r="AG449" i="12"/>
  <c r="AE449" i="12"/>
  <c r="AC449" i="12"/>
  <c r="EY449" i="12" s="1"/>
  <c r="Y449" i="12"/>
  <c r="W449" i="12"/>
  <c r="ES449" i="12" s="1"/>
  <c r="U449" i="12"/>
  <c r="EQ449" i="12" s="1"/>
  <c r="S449" i="12"/>
  <c r="Q449" i="12"/>
  <c r="O449" i="12"/>
  <c r="EK449" i="12" s="1"/>
  <c r="M449" i="12"/>
  <c r="EI449" i="12" s="1"/>
  <c r="GA448" i="12"/>
  <c r="FZ448" i="12"/>
  <c r="FY448" i="12"/>
  <c r="FX448" i="12"/>
  <c r="FW448" i="12"/>
  <c r="FV448" i="12"/>
  <c r="FU448" i="12"/>
  <c r="FT448" i="12"/>
  <c r="FS448" i="12"/>
  <c r="FR448" i="12"/>
  <c r="FQ448" i="12"/>
  <c r="FO448" i="12"/>
  <c r="FN448" i="12"/>
  <c r="FM448" i="12"/>
  <c r="FL448" i="12"/>
  <c r="FK448" i="12"/>
  <c r="FJ448" i="12"/>
  <c r="FI448" i="12"/>
  <c r="FH448" i="12"/>
  <c r="FG448" i="12"/>
  <c r="FF448" i="12"/>
  <c r="FE448" i="12"/>
  <c r="FD448" i="12"/>
  <c r="FC448" i="12"/>
  <c r="FB448" i="12"/>
  <c r="FA448" i="12"/>
  <c r="EZ448" i="12"/>
  <c r="EY448" i="12"/>
  <c r="EX448" i="12"/>
  <c r="EW448" i="12"/>
  <c r="EV448" i="12"/>
  <c r="EU448" i="12"/>
  <c r="ET448" i="12"/>
  <c r="ES448" i="12"/>
  <c r="ER448" i="12"/>
  <c r="EQ448" i="12"/>
  <c r="EP448" i="12"/>
  <c r="EO448" i="12"/>
  <c r="EN448" i="12"/>
  <c r="EM448" i="12"/>
  <c r="EL448" i="12"/>
  <c r="EK448" i="12"/>
  <c r="EJ448" i="12"/>
  <c r="EI448" i="12"/>
  <c r="EH448" i="12"/>
  <c r="DR448" i="12"/>
  <c r="GC448" i="12" s="1"/>
  <c r="DQ448" i="12"/>
  <c r="GB448" i="12" s="1"/>
  <c r="FZ447" i="12"/>
  <c r="FX447" i="12"/>
  <c r="FV447" i="12"/>
  <c r="FT447" i="12"/>
  <c r="FR447" i="12"/>
  <c r="FN447" i="12"/>
  <c r="FL447" i="12"/>
  <c r="FJ447" i="12"/>
  <c r="FH447" i="12"/>
  <c r="FF447" i="12"/>
  <c r="FD447" i="12"/>
  <c r="FB447" i="12"/>
  <c r="EZ447" i="12"/>
  <c r="EX447" i="12"/>
  <c r="EW447" i="12"/>
  <c r="EV447" i="12"/>
  <c r="ER447" i="12"/>
  <c r="EP447" i="12"/>
  <c r="EN447" i="12"/>
  <c r="EL447" i="12"/>
  <c r="EJ447" i="12"/>
  <c r="EH447" i="12"/>
  <c r="DP447" i="12"/>
  <c r="DJ447" i="12"/>
  <c r="DJ446" i="12" s="1"/>
  <c r="DH447" i="12"/>
  <c r="DF447" i="12"/>
  <c r="DF446" i="12" s="1"/>
  <c r="DD447" i="12"/>
  <c r="DB447" i="12"/>
  <c r="CZ447" i="12"/>
  <c r="CX447" i="12"/>
  <c r="CX446" i="12" s="1"/>
  <c r="CV447" i="12"/>
  <c r="CT447" i="12"/>
  <c r="CT446" i="12" s="1"/>
  <c r="CR447" i="12"/>
  <c r="CP447" i="12"/>
  <c r="CN447" i="12"/>
  <c r="CJ447" i="12"/>
  <c r="CJ446" i="12" s="1"/>
  <c r="CH447" i="12"/>
  <c r="CD447" i="12"/>
  <c r="CB447" i="12"/>
  <c r="BZ447" i="12"/>
  <c r="BX447" i="12"/>
  <c r="BV447" i="12"/>
  <c r="DN447" i="12" s="1"/>
  <c r="DN446" i="12" s="1"/>
  <c r="BE447" i="12"/>
  <c r="BE446" i="12" s="1"/>
  <c r="AY447" i="12"/>
  <c r="AY446" i="12" s="1"/>
  <c r="AW447" i="12"/>
  <c r="AU447" i="12"/>
  <c r="AS447" i="12"/>
  <c r="AQ447" i="12"/>
  <c r="AQ446" i="12" s="1"/>
  <c r="AO447" i="12"/>
  <c r="AM447" i="12"/>
  <c r="AK447" i="12"/>
  <c r="AI447" i="12"/>
  <c r="AG447" i="12"/>
  <c r="AE447" i="12"/>
  <c r="AE446" i="12" s="1"/>
  <c r="AC447" i="12"/>
  <c r="Y447" i="12"/>
  <c r="Y446" i="12" s="1"/>
  <c r="W447" i="12"/>
  <c r="S447" i="12"/>
  <c r="Q447" i="12"/>
  <c r="O447" i="12"/>
  <c r="M447" i="12"/>
  <c r="K447" i="12"/>
  <c r="BC447" i="12" s="1"/>
  <c r="DO446" i="12"/>
  <c r="DM446" i="12"/>
  <c r="DK446" i="12"/>
  <c r="DI446" i="12"/>
  <c r="DG446" i="12"/>
  <c r="DE446" i="12"/>
  <c r="DC446" i="12"/>
  <c r="DA446" i="12"/>
  <c r="CY446" i="12"/>
  <c r="CW446" i="12"/>
  <c r="CU446" i="12"/>
  <c r="CS446" i="12"/>
  <c r="CQ446" i="12"/>
  <c r="CO446" i="12"/>
  <c r="CM446" i="12"/>
  <c r="CL446" i="12"/>
  <c r="CK446" i="12"/>
  <c r="CG446" i="12"/>
  <c r="CE446" i="12"/>
  <c r="CC446" i="12"/>
  <c r="CA446" i="12"/>
  <c r="BY446" i="12"/>
  <c r="BW446" i="12"/>
  <c r="BD446" i="12"/>
  <c r="BB446" i="12"/>
  <c r="AZ446" i="12"/>
  <c r="AX446" i="12"/>
  <c r="AV446" i="12"/>
  <c r="AT446" i="12"/>
  <c r="AR446" i="12"/>
  <c r="AP446" i="12"/>
  <c r="AN446" i="12"/>
  <c r="AL446" i="12"/>
  <c r="AJ446" i="12"/>
  <c r="AH446" i="12"/>
  <c r="AF446" i="12"/>
  <c r="AD446" i="12"/>
  <c r="AB446" i="12"/>
  <c r="AA446" i="12"/>
  <c r="Z446" i="12"/>
  <c r="V446" i="12"/>
  <c r="T446" i="12"/>
  <c r="R446" i="12"/>
  <c r="P446" i="12"/>
  <c r="N446" i="12"/>
  <c r="L446" i="12"/>
  <c r="GA445" i="12"/>
  <c r="FZ445" i="12"/>
  <c r="FY445" i="12"/>
  <c r="FX445" i="12"/>
  <c r="FW445" i="12"/>
  <c r="FV445" i="12"/>
  <c r="FU445" i="12"/>
  <c r="FT445" i="12"/>
  <c r="FS445" i="12"/>
  <c r="FR445" i="12"/>
  <c r="FQ445" i="12"/>
  <c r="FO445" i="12"/>
  <c r="FN445" i="12"/>
  <c r="FM445" i="12"/>
  <c r="FL445" i="12"/>
  <c r="FK445" i="12"/>
  <c r="FJ445" i="12"/>
  <c r="FI445" i="12"/>
  <c r="FH445" i="12"/>
  <c r="FG445" i="12"/>
  <c r="FF445" i="12"/>
  <c r="FE445" i="12"/>
  <c r="FD445" i="12"/>
  <c r="FC445" i="12"/>
  <c r="FB445" i="12"/>
  <c r="FA445" i="12"/>
  <c r="EZ445" i="12"/>
  <c r="EY445" i="12"/>
  <c r="EX445" i="12"/>
  <c r="EW445" i="12"/>
  <c r="EV445" i="12"/>
  <c r="EU445" i="12"/>
  <c r="ET445" i="12"/>
  <c r="ES445" i="12"/>
  <c r="ER445" i="12"/>
  <c r="EQ445" i="12"/>
  <c r="EP445" i="12"/>
  <c r="EO445" i="12"/>
  <c r="EN445" i="12"/>
  <c r="EM445" i="12"/>
  <c r="EL445" i="12"/>
  <c r="EK445" i="12"/>
  <c r="EJ445" i="12"/>
  <c r="EH445" i="12"/>
  <c r="DR445" i="12"/>
  <c r="DQ445" i="12"/>
  <c r="BX445" i="12"/>
  <c r="BG445" i="12"/>
  <c r="BF445" i="12"/>
  <c r="M445" i="12"/>
  <c r="GA444" i="12"/>
  <c r="FZ444" i="12"/>
  <c r="FY444" i="12"/>
  <c r="FX444" i="12"/>
  <c r="FW444" i="12"/>
  <c r="FV444" i="12"/>
  <c r="FU444" i="12"/>
  <c r="FT444" i="12"/>
  <c r="FS444" i="12"/>
  <c r="FR444" i="12"/>
  <c r="FQ444" i="12"/>
  <c r="FO444" i="12"/>
  <c r="FN444" i="12"/>
  <c r="FM444" i="12"/>
  <c r="FL444" i="12"/>
  <c r="FK444" i="12"/>
  <c r="FJ444" i="12"/>
  <c r="FI444" i="12"/>
  <c r="FH444" i="12"/>
  <c r="FG444" i="12"/>
  <c r="FF444" i="12"/>
  <c r="FE444" i="12"/>
  <c r="FD444" i="12"/>
  <c r="FC444" i="12"/>
  <c r="FB444" i="12"/>
  <c r="FA444" i="12"/>
  <c r="EZ444" i="12"/>
  <c r="EY444" i="12"/>
  <c r="EX444" i="12"/>
  <c r="EW444" i="12"/>
  <c r="EV444" i="12"/>
  <c r="EU444" i="12"/>
  <c r="ET444" i="12"/>
  <c r="ES444" i="12"/>
  <c r="ER444" i="12"/>
  <c r="EQ444" i="12"/>
  <c r="EP444" i="12"/>
  <c r="EO444" i="12"/>
  <c r="EN444" i="12"/>
  <c r="EM444" i="12"/>
  <c r="EL444" i="12"/>
  <c r="EK444" i="12"/>
  <c r="DR444" i="12"/>
  <c r="DQ444" i="12"/>
  <c r="BX444" i="12"/>
  <c r="BG444" i="12"/>
  <c r="BF444" i="12"/>
  <c r="M444" i="12"/>
  <c r="GA443" i="12"/>
  <c r="FZ443" i="12"/>
  <c r="FY443" i="12"/>
  <c r="FX443" i="12"/>
  <c r="FW443" i="12"/>
  <c r="FV443" i="12"/>
  <c r="FU443" i="12"/>
  <c r="FT443" i="12"/>
  <c r="FS443" i="12"/>
  <c r="FR443" i="12"/>
  <c r="FQ443" i="12"/>
  <c r="FO443" i="12"/>
  <c r="FN443" i="12"/>
  <c r="FM443" i="12"/>
  <c r="FL443" i="12"/>
  <c r="FK443" i="12"/>
  <c r="FJ443" i="12"/>
  <c r="FI443" i="12"/>
  <c r="FH443" i="12"/>
  <c r="FG443" i="12"/>
  <c r="FF443" i="12"/>
  <c r="FE443" i="12"/>
  <c r="FD443" i="12"/>
  <c r="FC443" i="12"/>
  <c r="FB443" i="12"/>
  <c r="FA443" i="12"/>
  <c r="EZ443" i="12"/>
  <c r="EY443" i="12"/>
  <c r="EX443" i="12"/>
  <c r="EW443" i="12"/>
  <c r="EV443" i="12"/>
  <c r="EU443" i="12"/>
  <c r="ET443" i="12"/>
  <c r="ES443" i="12"/>
  <c r="ER443" i="12"/>
  <c r="EQ443" i="12"/>
  <c r="EP443" i="12"/>
  <c r="EO443" i="12"/>
  <c r="EN443" i="12"/>
  <c r="EM443" i="12"/>
  <c r="EL443" i="12"/>
  <c r="EK443" i="12"/>
  <c r="DR443" i="12"/>
  <c r="DQ443" i="12"/>
  <c r="BX443" i="12"/>
  <c r="BG443" i="12"/>
  <c r="BF443" i="12"/>
  <c r="M443" i="12"/>
  <c r="FZ442" i="12"/>
  <c r="FX442" i="12"/>
  <c r="FV442" i="12"/>
  <c r="FT442" i="12"/>
  <c r="FR442" i="12"/>
  <c r="FN442" i="12"/>
  <c r="FL442" i="12"/>
  <c r="FJ442" i="12"/>
  <c r="FH442" i="12"/>
  <c r="FF442" i="12"/>
  <c r="FD442" i="12"/>
  <c r="FB442" i="12"/>
  <c r="EZ442" i="12"/>
  <c r="EX442" i="12"/>
  <c r="EW442" i="12"/>
  <c r="EV442" i="12"/>
  <c r="ET442" i="12"/>
  <c r="ER442" i="12"/>
  <c r="EP442" i="12"/>
  <c r="EN442" i="12"/>
  <c r="EL442" i="12"/>
  <c r="EJ442" i="12"/>
  <c r="EH442" i="12"/>
  <c r="DP442" i="12"/>
  <c r="DN442" i="12"/>
  <c r="DL442" i="12"/>
  <c r="DJ442" i="12"/>
  <c r="DH442" i="12"/>
  <c r="DF442" i="12"/>
  <c r="DD442" i="12"/>
  <c r="DB442" i="12"/>
  <c r="CZ442" i="12"/>
  <c r="CX442" i="12"/>
  <c r="CV442" i="12"/>
  <c r="CT442" i="12"/>
  <c r="CR442" i="12"/>
  <c r="CP442" i="12"/>
  <c r="CN442" i="12"/>
  <c r="CJ442" i="12"/>
  <c r="CH442" i="12"/>
  <c r="CF442" i="12"/>
  <c r="CD442" i="12"/>
  <c r="CB442" i="12"/>
  <c r="BZ442" i="12"/>
  <c r="BX442" i="12"/>
  <c r="BE442" i="12"/>
  <c r="GA442" i="12" s="1"/>
  <c r="BC442" i="12"/>
  <c r="FY442" i="12" s="1"/>
  <c r="BA442" i="12"/>
  <c r="AY442" i="12"/>
  <c r="AW442" i="12"/>
  <c r="AU442" i="12"/>
  <c r="FQ442" i="12" s="1"/>
  <c r="AS442" i="12"/>
  <c r="AQ442" i="12"/>
  <c r="FM442" i="12" s="1"/>
  <c r="AO442" i="12"/>
  <c r="FK442" i="12" s="1"/>
  <c r="AM442" i="12"/>
  <c r="AK442" i="12"/>
  <c r="AI442" i="12"/>
  <c r="FE442" i="12" s="1"/>
  <c r="AG442" i="12"/>
  <c r="FC442" i="12" s="1"/>
  <c r="AE442" i="12"/>
  <c r="FA442" i="12" s="1"/>
  <c r="AC442" i="12"/>
  <c r="Y442" i="12"/>
  <c r="W442" i="12"/>
  <c r="U442" i="12"/>
  <c r="EQ442" i="12" s="1"/>
  <c r="S442" i="12"/>
  <c r="Q442" i="12"/>
  <c r="EM442" i="12" s="1"/>
  <c r="O442" i="12"/>
  <c r="M442" i="12"/>
  <c r="FZ441" i="12"/>
  <c r="FX441" i="12"/>
  <c r="FV441" i="12"/>
  <c r="FT441" i="12"/>
  <c r="FR441" i="12"/>
  <c r="FN441" i="12"/>
  <c r="FL441" i="12"/>
  <c r="FJ441" i="12"/>
  <c r="FH441" i="12"/>
  <c r="FF441" i="12"/>
  <c r="FD441" i="12"/>
  <c r="FB441" i="12"/>
  <c r="EZ441" i="12"/>
  <c r="EX441" i="12"/>
  <c r="EW441" i="12"/>
  <c r="EV441" i="12"/>
  <c r="ER441" i="12"/>
  <c r="EP441" i="12"/>
  <c r="EN441" i="12"/>
  <c r="EL441" i="12"/>
  <c r="EJ441" i="12"/>
  <c r="EH441" i="12"/>
  <c r="DP441" i="12"/>
  <c r="GA441" i="12" s="1"/>
  <c r="DJ441" i="12"/>
  <c r="FU441" i="12" s="1"/>
  <c r="DH441" i="12"/>
  <c r="FS441" i="12" s="1"/>
  <c r="DF441" i="12"/>
  <c r="FQ441" i="12" s="1"/>
  <c r="DD441" i="12"/>
  <c r="FO441" i="12" s="1"/>
  <c r="DB441" i="12"/>
  <c r="FM441" i="12" s="1"/>
  <c r="CZ441" i="12"/>
  <c r="FK441" i="12" s="1"/>
  <c r="CX441" i="12"/>
  <c r="FI441" i="12" s="1"/>
  <c r="CV441" i="12"/>
  <c r="FG441" i="12" s="1"/>
  <c r="CT441" i="12"/>
  <c r="FE441" i="12" s="1"/>
  <c r="CR441" i="12"/>
  <c r="FC441" i="12" s="1"/>
  <c r="CP441" i="12"/>
  <c r="FA441" i="12" s="1"/>
  <c r="CN441" i="12"/>
  <c r="EY441" i="12" s="1"/>
  <c r="CJ441" i="12"/>
  <c r="EU441" i="12" s="1"/>
  <c r="CH441" i="12"/>
  <c r="ES441" i="12" s="1"/>
  <c r="CD441" i="12"/>
  <c r="EO441" i="12" s="1"/>
  <c r="CB441" i="12"/>
  <c r="EM441" i="12" s="1"/>
  <c r="BZ441" i="12"/>
  <c r="BX441" i="12"/>
  <c r="BV441" i="12"/>
  <c r="DN441" i="12" s="1"/>
  <c r="FY441" i="12" s="1"/>
  <c r="BG441" i="12"/>
  <c r="BF441" i="12"/>
  <c r="M441" i="12"/>
  <c r="EI441" i="12" s="1"/>
  <c r="GA440" i="12"/>
  <c r="FZ440" i="12"/>
  <c r="FY440" i="12"/>
  <c r="FX440" i="12"/>
  <c r="FW440" i="12"/>
  <c r="FV440" i="12"/>
  <c r="FU440" i="12"/>
  <c r="FT440" i="12"/>
  <c r="FS440" i="12"/>
  <c r="FR440" i="12"/>
  <c r="FQ440" i="12"/>
  <c r="FO440" i="12"/>
  <c r="FN440" i="12"/>
  <c r="FM440" i="12"/>
  <c r="FL440" i="12"/>
  <c r="FK440" i="12"/>
  <c r="FJ440" i="12"/>
  <c r="FI440" i="12"/>
  <c r="FH440" i="12"/>
  <c r="FG440" i="12"/>
  <c r="FF440" i="12"/>
  <c r="FE440" i="12"/>
  <c r="FD440" i="12"/>
  <c r="FC440" i="12"/>
  <c r="FB440" i="12"/>
  <c r="FA440" i="12"/>
  <c r="EZ440" i="12"/>
  <c r="EY440" i="12"/>
  <c r="EX440" i="12"/>
  <c r="EW440" i="12"/>
  <c r="EV440" i="12"/>
  <c r="EU440" i="12"/>
  <c r="ET440" i="12"/>
  <c r="ES440" i="12"/>
  <c r="ER440" i="12"/>
  <c r="EQ440" i="12"/>
  <c r="EP440" i="12"/>
  <c r="EO440" i="12"/>
  <c r="EN440" i="12"/>
  <c r="EM440" i="12"/>
  <c r="EL440" i="12"/>
  <c r="EK440" i="12"/>
  <c r="EJ440" i="12"/>
  <c r="EI440" i="12"/>
  <c r="EH440" i="12"/>
  <c r="DR440" i="12"/>
  <c r="GC440" i="12" s="1"/>
  <c r="DQ440" i="12"/>
  <c r="GB440" i="12" s="1"/>
  <c r="FZ439" i="12"/>
  <c r="FX439" i="12"/>
  <c r="FV439" i="12"/>
  <c r="FT439" i="12"/>
  <c r="FR439" i="12"/>
  <c r="FN439" i="12"/>
  <c r="FL439" i="12"/>
  <c r="FJ439" i="12"/>
  <c r="FH439" i="12"/>
  <c r="FF439" i="12"/>
  <c r="FD439" i="12"/>
  <c r="FB439" i="12"/>
  <c r="EZ439" i="12"/>
  <c r="EX439" i="12"/>
  <c r="EW439" i="12"/>
  <c r="EV439" i="12"/>
  <c r="ER439" i="12"/>
  <c r="EP439" i="12"/>
  <c r="EN439" i="12"/>
  <c r="EL439" i="12"/>
  <c r="EJ439" i="12"/>
  <c r="EH439" i="12"/>
  <c r="DP439" i="12"/>
  <c r="GA439" i="12" s="1"/>
  <c r="DN439" i="12"/>
  <c r="FY439" i="12" s="1"/>
  <c r="DL439" i="12"/>
  <c r="FW439" i="12" s="1"/>
  <c r="DJ439" i="12"/>
  <c r="FU439" i="12" s="1"/>
  <c r="DH439" i="12"/>
  <c r="FS439" i="12" s="1"/>
  <c r="DF439" i="12"/>
  <c r="FQ439" i="12" s="1"/>
  <c r="DD439" i="12"/>
  <c r="FO439" i="12" s="1"/>
  <c r="DB439" i="12"/>
  <c r="FM439" i="12" s="1"/>
  <c r="CZ439" i="12"/>
  <c r="CX439" i="12"/>
  <c r="FI439" i="12" s="1"/>
  <c r="CV439" i="12"/>
  <c r="FG439" i="12" s="1"/>
  <c r="CT439" i="12"/>
  <c r="FE439" i="12" s="1"/>
  <c r="CR439" i="12"/>
  <c r="FC439" i="12" s="1"/>
  <c r="CP439" i="12"/>
  <c r="FA439" i="12" s="1"/>
  <c r="CN439" i="12"/>
  <c r="EY439" i="12" s="1"/>
  <c r="CJ439" i="12"/>
  <c r="EU439" i="12" s="1"/>
  <c r="CI439" i="12"/>
  <c r="ET439" i="12" s="1"/>
  <c r="CH439" i="12"/>
  <c r="ES439" i="12" s="1"/>
  <c r="CF439" i="12"/>
  <c r="EQ439" i="12" s="1"/>
  <c r="CD439" i="12"/>
  <c r="EO439" i="12" s="1"/>
  <c r="CB439" i="12"/>
  <c r="EM439" i="12" s="1"/>
  <c r="BZ439" i="12"/>
  <c r="EK439" i="12" s="1"/>
  <c r="BX439" i="12"/>
  <c r="EI439" i="12" s="1"/>
  <c r="FZ438" i="12"/>
  <c r="FX438" i="12"/>
  <c r="FV438" i="12"/>
  <c r="FT438" i="12"/>
  <c r="FR438" i="12"/>
  <c r="FN438" i="12"/>
  <c r="FL438" i="12"/>
  <c r="FJ438" i="12"/>
  <c r="FH438" i="12"/>
  <c r="FF438" i="12"/>
  <c r="FD438" i="12"/>
  <c r="FB438" i="12"/>
  <c r="EZ438" i="12"/>
  <c r="EX438" i="12"/>
  <c r="EW438" i="12"/>
  <c r="EV438" i="12"/>
  <c r="ER438" i="12"/>
  <c r="EP438" i="12"/>
  <c r="EN438" i="12"/>
  <c r="EL438" i="12"/>
  <c r="EJ438" i="12"/>
  <c r="EH438" i="12"/>
  <c r="DP438" i="12"/>
  <c r="DJ438" i="12"/>
  <c r="DH438" i="12"/>
  <c r="DF438" i="12"/>
  <c r="DD438" i="12"/>
  <c r="DB438" i="12"/>
  <c r="CZ438" i="12"/>
  <c r="CX438" i="12"/>
  <c r="CV438" i="12"/>
  <c r="CT438" i="12"/>
  <c r="CR438" i="12"/>
  <c r="CP438" i="12"/>
  <c r="CN438" i="12"/>
  <c r="CJ438" i="12"/>
  <c r="CH438" i="12"/>
  <c r="CD438" i="12"/>
  <c r="CB438" i="12"/>
  <c r="BZ438" i="12"/>
  <c r="BX438" i="12"/>
  <c r="BV438" i="12"/>
  <c r="BE438" i="12"/>
  <c r="AY438" i="12"/>
  <c r="AW438" i="12"/>
  <c r="AU438" i="12"/>
  <c r="AS438" i="12"/>
  <c r="AQ438" i="12"/>
  <c r="AO438" i="12"/>
  <c r="AM438" i="12"/>
  <c r="AK438" i="12"/>
  <c r="AI438" i="12"/>
  <c r="AG438" i="12"/>
  <c r="AE438" i="12"/>
  <c r="AC438" i="12"/>
  <c r="Y438" i="12"/>
  <c r="W438" i="12"/>
  <c r="ES438" i="12" s="1"/>
  <c r="S438" i="12"/>
  <c r="Q438" i="12"/>
  <c r="O438" i="12"/>
  <c r="M438" i="12"/>
  <c r="K438" i="12"/>
  <c r="BC438" i="12" s="1"/>
  <c r="FZ437" i="12"/>
  <c r="FX437" i="12"/>
  <c r="FV437" i="12"/>
  <c r="FT437" i="12"/>
  <c r="FR437" i="12"/>
  <c r="FN437" i="12"/>
  <c r="FL437" i="12"/>
  <c r="FJ437" i="12"/>
  <c r="FH437" i="12"/>
  <c r="FF437" i="12"/>
  <c r="FD437" i="12"/>
  <c r="FB437" i="12"/>
  <c r="EZ437" i="12"/>
  <c r="EX437" i="12"/>
  <c r="EW437" i="12"/>
  <c r="EV437" i="12"/>
  <c r="ER437" i="12"/>
  <c r="EP437" i="12"/>
  <c r="EN437" i="12"/>
  <c r="EL437" i="12"/>
  <c r="EJ437" i="12"/>
  <c r="EH437" i="12"/>
  <c r="DP437" i="12"/>
  <c r="DJ437" i="12"/>
  <c r="DH437" i="12"/>
  <c r="DF437" i="12"/>
  <c r="DD437" i="12"/>
  <c r="DB437" i="12"/>
  <c r="CZ437" i="12"/>
  <c r="CX437" i="12"/>
  <c r="CV437" i="12"/>
  <c r="CT437" i="12"/>
  <c r="CR437" i="12"/>
  <c r="CP437" i="12"/>
  <c r="CN437" i="12"/>
  <c r="CJ437" i="12"/>
  <c r="CH437" i="12"/>
  <c r="CD437" i="12"/>
  <c r="CB437" i="12"/>
  <c r="BZ437" i="12"/>
  <c r="BX437" i="12"/>
  <c r="BV437" i="12"/>
  <c r="BE437" i="12"/>
  <c r="GA437" i="12" s="1"/>
  <c r="AY437" i="12"/>
  <c r="FU437" i="12" s="1"/>
  <c r="AW437" i="12"/>
  <c r="AU437" i="12"/>
  <c r="AS437" i="12"/>
  <c r="AQ437" i="12"/>
  <c r="AO437" i="12"/>
  <c r="FK437" i="12" s="1"/>
  <c r="AM437" i="12"/>
  <c r="FI437" i="12" s="1"/>
  <c r="AK437" i="12"/>
  <c r="AI437" i="12"/>
  <c r="FE437" i="12" s="1"/>
  <c r="AG437" i="12"/>
  <c r="FC437" i="12" s="1"/>
  <c r="AE437" i="12"/>
  <c r="AC437" i="12"/>
  <c r="EY437" i="12" s="1"/>
  <c r="Y437" i="12"/>
  <c r="EU437" i="12" s="1"/>
  <c r="W437" i="12"/>
  <c r="S437" i="12"/>
  <c r="Q437" i="12"/>
  <c r="O437" i="12"/>
  <c r="M437" i="12"/>
  <c r="EI437" i="12" s="1"/>
  <c r="K437" i="12"/>
  <c r="FZ436" i="12"/>
  <c r="FX436" i="12"/>
  <c r="FV436" i="12"/>
  <c r="FT436" i="12"/>
  <c r="FR436" i="12"/>
  <c r="FN436" i="12"/>
  <c r="FL436" i="12"/>
  <c r="FJ436" i="12"/>
  <c r="FH436" i="12"/>
  <c r="FF436" i="12"/>
  <c r="FD436" i="12"/>
  <c r="FB436" i="12"/>
  <c r="EZ436" i="12"/>
  <c r="EX436" i="12"/>
  <c r="EW436" i="12"/>
  <c r="EV436" i="12"/>
  <c r="ER436" i="12"/>
  <c r="EP436" i="12"/>
  <c r="EN436" i="12"/>
  <c r="EL436" i="12"/>
  <c r="EJ436" i="12"/>
  <c r="EH436" i="12"/>
  <c r="DP436" i="12"/>
  <c r="DJ436" i="12"/>
  <c r="DH436" i="12"/>
  <c r="DF436" i="12"/>
  <c r="DD436" i="12"/>
  <c r="DB436" i="12"/>
  <c r="CZ436" i="12"/>
  <c r="CX436" i="12"/>
  <c r="CV436" i="12"/>
  <c r="CT436" i="12"/>
  <c r="CR436" i="12"/>
  <c r="CP436" i="12"/>
  <c r="CN436" i="12"/>
  <c r="CJ436" i="12"/>
  <c r="CH436" i="12"/>
  <c r="CD436" i="12"/>
  <c r="CB436" i="12"/>
  <c r="BZ436" i="12"/>
  <c r="BX436" i="12"/>
  <c r="BV436" i="12"/>
  <c r="BE436" i="12"/>
  <c r="AY436" i="12"/>
  <c r="AW436" i="12"/>
  <c r="AU436" i="12"/>
  <c r="AS436" i="12"/>
  <c r="AQ436" i="12"/>
  <c r="AO436" i="12"/>
  <c r="AM436" i="12"/>
  <c r="AK436" i="12"/>
  <c r="AI436" i="12"/>
  <c r="AG436" i="12"/>
  <c r="AE436" i="12"/>
  <c r="AC436" i="12"/>
  <c r="Y436" i="12"/>
  <c r="X436" i="12"/>
  <c r="W436" i="12"/>
  <c r="S436" i="12"/>
  <c r="Q436" i="12"/>
  <c r="O436" i="12"/>
  <c r="M436" i="12"/>
  <c r="K436" i="12"/>
  <c r="BC436" i="12" s="1"/>
  <c r="FZ435" i="12"/>
  <c r="FX435" i="12"/>
  <c r="FV435" i="12"/>
  <c r="FT435" i="12"/>
  <c r="FR435" i="12"/>
  <c r="FN435" i="12"/>
  <c r="FL435" i="12"/>
  <c r="FJ435" i="12"/>
  <c r="FH435" i="12"/>
  <c r="FF435" i="12"/>
  <c r="FD435" i="12"/>
  <c r="FB435" i="12"/>
  <c r="EZ435" i="12"/>
  <c r="EX435" i="12"/>
  <c r="EW435" i="12"/>
  <c r="EV435" i="12"/>
  <c r="ER435" i="12"/>
  <c r="EP435" i="12"/>
  <c r="EN435" i="12"/>
  <c r="EL435" i="12"/>
  <c r="EJ435" i="12"/>
  <c r="EH435" i="12"/>
  <c r="DP435" i="12"/>
  <c r="DJ435" i="12"/>
  <c r="DH435" i="12"/>
  <c r="DF435" i="12"/>
  <c r="DD435" i="12"/>
  <c r="DB435" i="12"/>
  <c r="CZ435" i="12"/>
  <c r="CX435" i="12"/>
  <c r="CV435" i="12"/>
  <c r="CT435" i="12"/>
  <c r="CR435" i="12"/>
  <c r="CP435" i="12"/>
  <c r="CN435" i="12"/>
  <c r="CJ435" i="12"/>
  <c r="CH435" i="12"/>
  <c r="CD435" i="12"/>
  <c r="CB435" i="12"/>
  <c r="BZ435" i="12"/>
  <c r="BX435" i="12"/>
  <c r="BV435" i="12"/>
  <c r="DN435" i="12" s="1"/>
  <c r="BE435" i="12"/>
  <c r="AY435" i="12"/>
  <c r="AW435" i="12"/>
  <c r="AU435" i="12"/>
  <c r="AS435" i="12"/>
  <c r="AQ435" i="12"/>
  <c r="AO435" i="12"/>
  <c r="AM435" i="12"/>
  <c r="AK435" i="12"/>
  <c r="AI435" i="12"/>
  <c r="AG435" i="12"/>
  <c r="AE435" i="12"/>
  <c r="AC435" i="12"/>
  <c r="Y435" i="12"/>
  <c r="W435" i="12"/>
  <c r="S435" i="12"/>
  <c r="Q435" i="12"/>
  <c r="O435" i="12"/>
  <c r="M435" i="12"/>
  <c r="K435" i="12"/>
  <c r="BC435" i="12" s="1"/>
  <c r="DU434" i="12"/>
  <c r="DT434" i="12"/>
  <c r="DS434" i="12"/>
  <c r="DO434" i="12"/>
  <c r="DM434" i="12"/>
  <c r="DK434" i="12"/>
  <c r="DI434" i="12"/>
  <c r="DG434" i="12"/>
  <c r="DE434" i="12"/>
  <c r="DC434" i="12"/>
  <c r="DA434" i="12"/>
  <c r="CY434" i="12"/>
  <c r="CW434" i="12"/>
  <c r="CU434" i="12"/>
  <c r="CS434" i="12"/>
  <c r="CQ434" i="12"/>
  <c r="CO434" i="12"/>
  <c r="CM434" i="12"/>
  <c r="CL434" i="12"/>
  <c r="CK434" i="12"/>
  <c r="CG434" i="12"/>
  <c r="CE434" i="12"/>
  <c r="CC434" i="12"/>
  <c r="CA434" i="12"/>
  <c r="BY434" i="12"/>
  <c r="BW434" i="12"/>
  <c r="BD434" i="12"/>
  <c r="BB434" i="12"/>
  <c r="AZ434" i="12"/>
  <c r="AX434" i="12"/>
  <c r="AV434" i="12"/>
  <c r="AT434" i="12"/>
  <c r="AR434" i="12"/>
  <c r="AP434" i="12"/>
  <c r="AN434" i="12"/>
  <c r="AL434" i="12"/>
  <c r="AJ434" i="12"/>
  <c r="AH434" i="12"/>
  <c r="AF434" i="12"/>
  <c r="AD434" i="12"/>
  <c r="AB434" i="12"/>
  <c r="AA434" i="12"/>
  <c r="Z434" i="12"/>
  <c r="V434" i="12"/>
  <c r="T434" i="12"/>
  <c r="R434" i="12"/>
  <c r="P434" i="12"/>
  <c r="N434" i="12"/>
  <c r="L434" i="12"/>
  <c r="GA433" i="12"/>
  <c r="FZ433" i="12"/>
  <c r="FY433" i="12"/>
  <c r="FX433" i="12"/>
  <c r="FW433" i="12"/>
  <c r="FV433" i="12"/>
  <c r="FU433" i="12"/>
  <c r="FT433" i="12"/>
  <c r="FS433" i="12"/>
  <c r="FR433" i="12"/>
  <c r="FQ433" i="12"/>
  <c r="FO433" i="12"/>
  <c r="FN433" i="12"/>
  <c r="FM433" i="12"/>
  <c r="FL433" i="12"/>
  <c r="FK433" i="12"/>
  <c r="FJ433" i="12"/>
  <c r="FI433" i="12"/>
  <c r="FH433" i="12"/>
  <c r="FG433" i="12"/>
  <c r="FF433" i="12"/>
  <c r="FE433" i="12"/>
  <c r="FD433" i="12"/>
  <c r="FC433" i="12"/>
  <c r="FB433" i="12"/>
  <c r="FA433" i="12"/>
  <c r="EZ433" i="12"/>
  <c r="EY433" i="12"/>
  <c r="EX433" i="12"/>
  <c r="EW433" i="12"/>
  <c r="EV433" i="12"/>
  <c r="EU433" i="12"/>
  <c r="ET433" i="12"/>
  <c r="ES433" i="12"/>
  <c r="ER433" i="12"/>
  <c r="EQ433" i="12"/>
  <c r="EP433" i="12"/>
  <c r="EO433" i="12"/>
  <c r="EN433" i="12"/>
  <c r="EM433" i="12"/>
  <c r="EL433" i="12"/>
  <c r="EK433" i="12"/>
  <c r="EJ433" i="12"/>
  <c r="EH433" i="12"/>
  <c r="DR433" i="12"/>
  <c r="DQ433" i="12"/>
  <c r="BX433" i="12"/>
  <c r="BG433" i="12"/>
  <c r="BF433" i="12"/>
  <c r="M433" i="12"/>
  <c r="GA432" i="12"/>
  <c r="FZ432" i="12"/>
  <c r="FY432" i="12"/>
  <c r="FX432" i="12"/>
  <c r="FW432" i="12"/>
  <c r="FV432" i="12"/>
  <c r="FU432" i="12"/>
  <c r="FT432" i="12"/>
  <c r="FS432" i="12"/>
  <c r="FR432" i="12"/>
  <c r="FQ432" i="12"/>
  <c r="FO432" i="12"/>
  <c r="FN432" i="12"/>
  <c r="FM432" i="12"/>
  <c r="FL432" i="12"/>
  <c r="FK432" i="12"/>
  <c r="FJ432" i="12"/>
  <c r="FI432" i="12"/>
  <c r="FH432" i="12"/>
  <c r="FG432" i="12"/>
  <c r="FF432" i="12"/>
  <c r="FE432" i="12"/>
  <c r="FD432" i="12"/>
  <c r="FC432" i="12"/>
  <c r="FB432" i="12"/>
  <c r="FA432" i="12"/>
  <c r="EZ432" i="12"/>
  <c r="EY432" i="12"/>
  <c r="EX432" i="12"/>
  <c r="EW432" i="12"/>
  <c r="EV432" i="12"/>
  <c r="EU432" i="12"/>
  <c r="ET432" i="12"/>
  <c r="ES432" i="12"/>
  <c r="ER432" i="12"/>
  <c r="EQ432" i="12"/>
  <c r="EP432" i="12"/>
  <c r="EO432" i="12"/>
  <c r="EN432" i="12"/>
  <c r="EM432" i="12"/>
  <c r="EL432" i="12"/>
  <c r="EK432" i="12"/>
  <c r="EJ432" i="12"/>
  <c r="EH432" i="12"/>
  <c r="DR432" i="12"/>
  <c r="DQ432" i="12"/>
  <c r="BX432" i="12"/>
  <c r="BG432" i="12"/>
  <c r="BF432" i="12"/>
  <c r="M432" i="12"/>
  <c r="EI432" i="12" s="1"/>
  <c r="GA431" i="12"/>
  <c r="FZ431" i="12"/>
  <c r="FY431" i="12"/>
  <c r="FX431" i="12"/>
  <c r="FW431" i="12"/>
  <c r="FV431" i="12"/>
  <c r="FU431" i="12"/>
  <c r="FT431" i="12"/>
  <c r="FS431" i="12"/>
  <c r="FR431" i="12"/>
  <c r="FQ431" i="12"/>
  <c r="FO431" i="12"/>
  <c r="FN431" i="12"/>
  <c r="FM431" i="12"/>
  <c r="FL431" i="12"/>
  <c r="FK431" i="12"/>
  <c r="FJ431" i="12"/>
  <c r="FI431" i="12"/>
  <c r="FH431" i="12"/>
  <c r="FG431" i="12"/>
  <c r="FF431" i="12"/>
  <c r="FE431" i="12"/>
  <c r="FD431" i="12"/>
  <c r="FC431" i="12"/>
  <c r="FB431" i="12"/>
  <c r="FA431" i="12"/>
  <c r="EZ431" i="12"/>
  <c r="EY431" i="12"/>
  <c r="EX431" i="12"/>
  <c r="EW431" i="12"/>
  <c r="EV431" i="12"/>
  <c r="EU431" i="12"/>
  <c r="ET431" i="12"/>
  <c r="ES431" i="12"/>
  <c r="ER431" i="12"/>
  <c r="EQ431" i="12"/>
  <c r="EP431" i="12"/>
  <c r="EO431" i="12"/>
  <c r="EN431" i="12"/>
  <c r="EM431" i="12"/>
  <c r="EL431" i="12"/>
  <c r="EK431" i="12"/>
  <c r="EJ431" i="12"/>
  <c r="EH431" i="12"/>
  <c r="DR431" i="12"/>
  <c r="DQ431" i="12"/>
  <c r="BX431" i="12"/>
  <c r="BG431" i="12"/>
  <c r="GC431" i="12" s="1"/>
  <c r="BF431" i="12"/>
  <c r="M431" i="12"/>
  <c r="GA430" i="12"/>
  <c r="FZ430" i="12"/>
  <c r="FY430" i="12"/>
  <c r="FX430" i="12"/>
  <c r="FW430" i="12"/>
  <c r="FV430" i="12"/>
  <c r="FU430" i="12"/>
  <c r="FT430" i="12"/>
  <c r="FS430" i="12"/>
  <c r="FR430" i="12"/>
  <c r="FQ430" i="12"/>
  <c r="FO430" i="12"/>
  <c r="FN430" i="12"/>
  <c r="FM430" i="12"/>
  <c r="FL430" i="12"/>
  <c r="FK430" i="12"/>
  <c r="FJ430" i="12"/>
  <c r="FI430" i="12"/>
  <c r="FH430" i="12"/>
  <c r="FG430" i="12"/>
  <c r="FF430" i="12"/>
  <c r="FE430" i="12"/>
  <c r="FD430" i="12"/>
  <c r="FC430" i="12"/>
  <c r="FB430" i="12"/>
  <c r="FA430" i="12"/>
  <c r="EZ430" i="12"/>
  <c r="EY430" i="12"/>
  <c r="EX430" i="12"/>
  <c r="EW430" i="12"/>
  <c r="EV430" i="12"/>
  <c r="EU430" i="12"/>
  <c r="ET430" i="12"/>
  <c r="ES430" i="12"/>
  <c r="ER430" i="12"/>
  <c r="EQ430" i="12"/>
  <c r="EP430" i="12"/>
  <c r="EO430" i="12"/>
  <c r="EN430" i="12"/>
  <c r="EM430" i="12"/>
  <c r="EL430" i="12"/>
  <c r="EK430" i="12"/>
  <c r="EJ430" i="12"/>
  <c r="EH430" i="12"/>
  <c r="DR430" i="12"/>
  <c r="DQ430" i="12"/>
  <c r="BX430" i="12"/>
  <c r="BG430" i="12"/>
  <c r="GC430" i="12" s="1"/>
  <c r="BF430" i="12"/>
  <c r="M430" i="12"/>
  <c r="EI430" i="12" s="1"/>
  <c r="FZ429" i="12"/>
  <c r="FX429" i="12"/>
  <c r="FV429" i="12"/>
  <c r="FT429" i="12"/>
  <c r="FR429" i="12"/>
  <c r="FN429" i="12"/>
  <c r="FL429" i="12"/>
  <c r="FJ429" i="12"/>
  <c r="FH429" i="12"/>
  <c r="FF429" i="12"/>
  <c r="FD429" i="12"/>
  <c r="FB429" i="12"/>
  <c r="EZ429" i="12"/>
  <c r="EX429" i="12"/>
  <c r="EV429" i="12"/>
  <c r="EU429" i="12"/>
  <c r="ER429" i="12"/>
  <c r="EP429" i="12"/>
  <c r="EN429" i="12"/>
  <c r="EL429" i="12"/>
  <c r="EJ429" i="12"/>
  <c r="EH429" i="12"/>
  <c r="DP429" i="12"/>
  <c r="GA429" i="12" s="1"/>
  <c r="DF429" i="12"/>
  <c r="FQ429" i="12" s="1"/>
  <c r="DB429" i="12"/>
  <c r="FM429" i="12" s="1"/>
  <c r="CZ429" i="12"/>
  <c r="CX429" i="12"/>
  <c r="FI429" i="12" s="1"/>
  <c r="CV429" i="12"/>
  <c r="FG429" i="12" s="1"/>
  <c r="CT429" i="12"/>
  <c r="FE429" i="12" s="1"/>
  <c r="CR429" i="12"/>
  <c r="FC429" i="12" s="1"/>
  <c r="CP429" i="12"/>
  <c r="FA429" i="12" s="1"/>
  <c r="CN429" i="12"/>
  <c r="EY429" i="12" s="1"/>
  <c r="CL429" i="12"/>
  <c r="EW429" i="12" s="1"/>
  <c r="CH429" i="12"/>
  <c r="ES429" i="12" s="1"/>
  <c r="CD429" i="12"/>
  <c r="EO429" i="12" s="1"/>
  <c r="CB429" i="12"/>
  <c r="BZ429" i="12"/>
  <c r="EK429" i="12" s="1"/>
  <c r="BX429" i="12"/>
  <c r="BV429" i="12"/>
  <c r="BG429" i="12"/>
  <c r="BF429" i="12"/>
  <c r="M429" i="12"/>
  <c r="EI429" i="12" s="1"/>
  <c r="FZ428" i="12"/>
  <c r="FX428" i="12"/>
  <c r="FV428" i="12"/>
  <c r="FT428" i="12"/>
  <c r="FR428" i="12"/>
  <c r="FN428" i="12"/>
  <c r="FL428" i="12"/>
  <c r="FJ428" i="12"/>
  <c r="FH428" i="12"/>
  <c r="FF428" i="12"/>
  <c r="FD428" i="12"/>
  <c r="FB428" i="12"/>
  <c r="EZ428" i="12"/>
  <c r="EX428" i="12"/>
  <c r="EW428" i="12"/>
  <c r="EV428" i="12"/>
  <c r="ET428" i="12"/>
  <c r="ER428" i="12"/>
  <c r="EP428" i="12"/>
  <c r="EN428" i="12"/>
  <c r="EL428" i="12"/>
  <c r="EJ428" i="12"/>
  <c r="EH428" i="12"/>
  <c r="DP428" i="12"/>
  <c r="DN428" i="12"/>
  <c r="DL428" i="12"/>
  <c r="DJ428" i="12"/>
  <c r="DH428" i="12"/>
  <c r="DF428" i="12"/>
  <c r="DD428" i="12"/>
  <c r="DB428" i="12"/>
  <c r="CZ428" i="12"/>
  <c r="CX428" i="12"/>
  <c r="CV428" i="12"/>
  <c r="CT428" i="12"/>
  <c r="CR428" i="12"/>
  <c r="CP428" i="12"/>
  <c r="CN428" i="12"/>
  <c r="CJ428" i="12"/>
  <c r="CH428" i="12"/>
  <c r="CF428" i="12"/>
  <c r="CD428" i="12"/>
  <c r="CB428" i="12"/>
  <c r="BZ428" i="12"/>
  <c r="BX428" i="12"/>
  <c r="BE428" i="12"/>
  <c r="BC428" i="12"/>
  <c r="BA428" i="12"/>
  <c r="AY428" i="12"/>
  <c r="AW428" i="12"/>
  <c r="AU428" i="12"/>
  <c r="AS428" i="12"/>
  <c r="AQ428" i="12"/>
  <c r="AO428" i="12"/>
  <c r="AM428" i="12"/>
  <c r="AK428" i="12"/>
  <c r="AI428" i="12"/>
  <c r="AG428" i="12"/>
  <c r="AE428" i="12"/>
  <c r="FA428" i="12" s="1"/>
  <c r="AC428" i="12"/>
  <c r="Y428" i="12"/>
  <c r="W428" i="12"/>
  <c r="U428" i="12"/>
  <c r="EQ428" i="12" s="1"/>
  <c r="S428" i="12"/>
  <c r="Q428" i="12"/>
  <c r="O428" i="12"/>
  <c r="M428" i="12"/>
  <c r="FZ427" i="12"/>
  <c r="FX427" i="12"/>
  <c r="FV427" i="12"/>
  <c r="FT427" i="12"/>
  <c r="FR427" i="12"/>
  <c r="FN427" i="12"/>
  <c r="FL427" i="12"/>
  <c r="FJ427" i="12"/>
  <c r="FH427" i="12"/>
  <c r="FF427" i="12"/>
  <c r="FD427" i="12"/>
  <c r="FB427" i="12"/>
  <c r="EZ427" i="12"/>
  <c r="EX427" i="12"/>
  <c r="EW427" i="12"/>
  <c r="EV427" i="12"/>
  <c r="ER427" i="12"/>
  <c r="EP427" i="12"/>
  <c r="EN427" i="12"/>
  <c r="EL427" i="12"/>
  <c r="EJ427" i="12"/>
  <c r="EH427" i="12"/>
  <c r="DP427" i="12"/>
  <c r="GA427" i="12" s="1"/>
  <c r="DJ427" i="12"/>
  <c r="FU427" i="12" s="1"/>
  <c r="DH427" i="12"/>
  <c r="FS427" i="12" s="1"/>
  <c r="DF427" i="12"/>
  <c r="FQ427" i="12" s="1"/>
  <c r="DD427" i="12"/>
  <c r="FO427" i="12" s="1"/>
  <c r="DB427" i="12"/>
  <c r="FM427" i="12" s="1"/>
  <c r="CZ427" i="12"/>
  <c r="CX427" i="12"/>
  <c r="FI427" i="12" s="1"/>
  <c r="CV427" i="12"/>
  <c r="FG427" i="12" s="1"/>
  <c r="CT427" i="12"/>
  <c r="FE427" i="12" s="1"/>
  <c r="CR427" i="12"/>
  <c r="FC427" i="12" s="1"/>
  <c r="CP427" i="12"/>
  <c r="FA427" i="12" s="1"/>
  <c r="CN427" i="12"/>
  <c r="EY427" i="12" s="1"/>
  <c r="CJ427" i="12"/>
  <c r="EU427" i="12" s="1"/>
  <c r="CH427" i="12"/>
  <c r="ES427" i="12" s="1"/>
  <c r="CD427" i="12"/>
  <c r="EO427" i="12" s="1"/>
  <c r="CB427" i="12"/>
  <c r="EM427" i="12" s="1"/>
  <c r="BZ427" i="12"/>
  <c r="EK427" i="12" s="1"/>
  <c r="BX427" i="12"/>
  <c r="BV427" i="12"/>
  <c r="BG427" i="12"/>
  <c r="BF427" i="12"/>
  <c r="M427" i="12"/>
  <c r="EI427" i="12" s="1"/>
  <c r="FZ426" i="12"/>
  <c r="FX426" i="12"/>
  <c r="FV426" i="12"/>
  <c r="FT426" i="12"/>
  <c r="FR426" i="12"/>
  <c r="FN426" i="12"/>
  <c r="FL426" i="12"/>
  <c r="FJ426" i="12"/>
  <c r="FH426" i="12"/>
  <c r="FF426" i="12"/>
  <c r="FD426" i="12"/>
  <c r="FB426" i="12"/>
  <c r="EZ426" i="12"/>
  <c r="EX426" i="12"/>
  <c r="EW426" i="12"/>
  <c r="EV426" i="12"/>
  <c r="ER426" i="12"/>
  <c r="EP426" i="12"/>
  <c r="EN426" i="12"/>
  <c r="EL426" i="12"/>
  <c r="EJ426" i="12"/>
  <c r="EH426" i="12"/>
  <c r="DP426" i="12"/>
  <c r="GA426" i="12" s="1"/>
  <c r="DJ426" i="12"/>
  <c r="FU426" i="12" s="1"/>
  <c r="DH426" i="12"/>
  <c r="FS426" i="12" s="1"/>
  <c r="DF426" i="12"/>
  <c r="DD426" i="12"/>
  <c r="FO426" i="12" s="1"/>
  <c r="DB426" i="12"/>
  <c r="FM426" i="12" s="1"/>
  <c r="CZ426" i="12"/>
  <c r="FK426" i="12" s="1"/>
  <c r="CX426" i="12"/>
  <c r="FI426" i="12" s="1"/>
  <c r="CV426" i="12"/>
  <c r="FG426" i="12" s="1"/>
  <c r="CT426" i="12"/>
  <c r="FE426" i="12" s="1"/>
  <c r="CR426" i="12"/>
  <c r="FC426" i="12" s="1"/>
  <c r="CP426" i="12"/>
  <c r="FA426" i="12" s="1"/>
  <c r="CN426" i="12"/>
  <c r="EY426" i="12" s="1"/>
  <c r="CJ426" i="12"/>
  <c r="EU426" i="12" s="1"/>
  <c r="CH426" i="12"/>
  <c r="ES426" i="12" s="1"/>
  <c r="CD426" i="12"/>
  <c r="EO426" i="12" s="1"/>
  <c r="CB426" i="12"/>
  <c r="EM426" i="12" s="1"/>
  <c r="BZ426" i="12"/>
  <c r="EK426" i="12" s="1"/>
  <c r="BX426" i="12"/>
  <c r="BV426" i="12"/>
  <c r="BG426" i="12"/>
  <c r="BF426" i="12"/>
  <c r="M426" i="12"/>
  <c r="FZ425" i="12"/>
  <c r="FX425" i="12"/>
  <c r="FV425" i="12"/>
  <c r="FT425" i="12"/>
  <c r="FR425" i="12"/>
  <c r="FN425" i="12"/>
  <c r="FL425" i="12"/>
  <c r="FJ425" i="12"/>
  <c r="FH425" i="12"/>
  <c r="FF425" i="12"/>
  <c r="FD425" i="12"/>
  <c r="FB425" i="12"/>
  <c r="EZ425" i="12"/>
  <c r="EX425" i="12"/>
  <c r="EW425" i="12"/>
  <c r="EV425" i="12"/>
  <c r="ER425" i="12"/>
  <c r="EP425" i="12"/>
  <c r="EN425" i="12"/>
  <c r="EL425" i="12"/>
  <c r="EJ425" i="12"/>
  <c r="EH425" i="12"/>
  <c r="DP425" i="12"/>
  <c r="DJ425" i="12"/>
  <c r="DH425" i="12"/>
  <c r="DF425" i="12"/>
  <c r="DD425" i="12"/>
  <c r="DB425" i="12"/>
  <c r="CZ425" i="12"/>
  <c r="CX425" i="12"/>
  <c r="CV425" i="12"/>
  <c r="CT425" i="12"/>
  <c r="CR425" i="12"/>
  <c r="CP425" i="12"/>
  <c r="CN425" i="12"/>
  <c r="CJ425" i="12"/>
  <c r="CI425" i="12"/>
  <c r="CH425" i="12"/>
  <c r="CD425" i="12"/>
  <c r="CB425" i="12"/>
  <c r="BZ425" i="12"/>
  <c r="BX425" i="12"/>
  <c r="BV425" i="12"/>
  <c r="BE425" i="12"/>
  <c r="BA425" i="12"/>
  <c r="AY425" i="12"/>
  <c r="AW425" i="12"/>
  <c r="AU425" i="12"/>
  <c r="AS425" i="12"/>
  <c r="AQ425" i="12"/>
  <c r="AO425" i="12"/>
  <c r="AM425" i="12"/>
  <c r="AK425" i="12"/>
  <c r="FG425" i="12" s="1"/>
  <c r="AI425" i="12"/>
  <c r="AG425" i="12"/>
  <c r="AE425" i="12"/>
  <c r="AC425" i="12"/>
  <c r="EY425" i="12" s="1"/>
  <c r="Y425" i="12"/>
  <c r="X425" i="12"/>
  <c r="W425" i="12"/>
  <c r="U425" i="12"/>
  <c r="S425" i="12"/>
  <c r="Q425" i="12"/>
  <c r="EM425" i="12" s="1"/>
  <c r="O425" i="12"/>
  <c r="M425" i="12"/>
  <c r="EI425" i="12" s="1"/>
  <c r="K425" i="12"/>
  <c r="BC425" i="12" s="1"/>
  <c r="FZ424" i="12"/>
  <c r="FX424" i="12"/>
  <c r="FV424" i="12"/>
  <c r="FT424" i="12"/>
  <c r="FR424" i="12"/>
  <c r="FN424" i="12"/>
  <c r="FL424" i="12"/>
  <c r="FJ424" i="12"/>
  <c r="FH424" i="12"/>
  <c r="FF424" i="12"/>
  <c r="FD424" i="12"/>
  <c r="FB424" i="12"/>
  <c r="EZ424" i="12"/>
  <c r="EX424" i="12"/>
  <c r="EW424" i="12"/>
  <c r="EV424" i="12"/>
  <c r="ER424" i="12"/>
  <c r="EP424" i="12"/>
  <c r="EN424" i="12"/>
  <c r="EL424" i="12"/>
  <c r="EJ424" i="12"/>
  <c r="EH424" i="12"/>
  <c r="DP424" i="12"/>
  <c r="DJ424" i="12"/>
  <c r="DH424" i="12"/>
  <c r="DF424" i="12"/>
  <c r="DD424" i="12"/>
  <c r="DB424" i="12"/>
  <c r="CZ424" i="12"/>
  <c r="CX424" i="12"/>
  <c r="CV424" i="12"/>
  <c r="CT424" i="12"/>
  <c r="CR424" i="12"/>
  <c r="CP424" i="12"/>
  <c r="CN424" i="12"/>
  <c r="CJ424" i="12"/>
  <c r="CH424" i="12"/>
  <c r="CD424" i="12"/>
  <c r="CB424" i="12"/>
  <c r="BZ424" i="12"/>
  <c r="BX424" i="12"/>
  <c r="BV424" i="12"/>
  <c r="BE424" i="12"/>
  <c r="AY424" i="12"/>
  <c r="FU424" i="12" s="1"/>
  <c r="AW424" i="12"/>
  <c r="FS424" i="12" s="1"/>
  <c r="AU424" i="12"/>
  <c r="AS424" i="12"/>
  <c r="FO424" i="12" s="1"/>
  <c r="AQ424" i="12"/>
  <c r="FM424" i="12" s="1"/>
  <c r="AO424" i="12"/>
  <c r="AM424" i="12"/>
  <c r="FI424" i="12" s="1"/>
  <c r="AK424" i="12"/>
  <c r="FG424" i="12" s="1"/>
  <c r="AI424" i="12"/>
  <c r="AG424" i="12"/>
  <c r="AE424" i="12"/>
  <c r="AC424" i="12"/>
  <c r="Y424" i="12"/>
  <c r="EU424" i="12" s="1"/>
  <c r="W424" i="12"/>
  <c r="ES424" i="12" s="1"/>
  <c r="S424" i="12"/>
  <c r="Q424" i="12"/>
  <c r="EM424" i="12" s="1"/>
  <c r="O424" i="12"/>
  <c r="EK424" i="12" s="1"/>
  <c r="M424" i="12"/>
  <c r="K424" i="12"/>
  <c r="FZ423" i="12"/>
  <c r="FX423" i="12"/>
  <c r="FV423" i="12"/>
  <c r="FT423" i="12"/>
  <c r="FR423" i="12"/>
  <c r="FN423" i="12"/>
  <c r="FL423" i="12"/>
  <c r="FJ423" i="12"/>
  <c r="FH423" i="12"/>
  <c r="FF423" i="12"/>
  <c r="FD423" i="12"/>
  <c r="FB423" i="12"/>
  <c r="EZ423" i="12"/>
  <c r="EX423" i="12"/>
  <c r="EW423" i="12"/>
  <c r="EV423" i="12"/>
  <c r="ER423" i="12"/>
  <c r="EP423" i="12"/>
  <c r="EN423" i="12"/>
  <c r="EL423" i="12"/>
  <c r="EJ423" i="12"/>
  <c r="EH423" i="12"/>
  <c r="DP423" i="12"/>
  <c r="DJ423" i="12"/>
  <c r="DH423" i="12"/>
  <c r="DF423" i="12"/>
  <c r="DD423" i="12"/>
  <c r="DB423" i="12"/>
  <c r="CZ423" i="12"/>
  <c r="CX423" i="12"/>
  <c r="CV423" i="12"/>
  <c r="CT423" i="12"/>
  <c r="CR423" i="12"/>
  <c r="CP423" i="12"/>
  <c r="CN423" i="12"/>
  <c r="CJ423" i="12"/>
  <c r="CH423" i="12"/>
  <c r="CD423" i="12"/>
  <c r="CB423" i="12"/>
  <c r="BZ423" i="12"/>
  <c r="BX423" i="12"/>
  <c r="BV423" i="12"/>
  <c r="DN423" i="12" s="1"/>
  <c r="BE423" i="12"/>
  <c r="AY423" i="12"/>
  <c r="AW423" i="12"/>
  <c r="AU423" i="12"/>
  <c r="AS423" i="12"/>
  <c r="AQ423" i="12"/>
  <c r="AO423" i="12"/>
  <c r="AM423" i="12"/>
  <c r="AK423" i="12"/>
  <c r="AI423" i="12"/>
  <c r="AG423" i="12"/>
  <c r="AE423" i="12"/>
  <c r="FA423" i="12" s="1"/>
  <c r="AC423" i="12"/>
  <c r="Y423" i="12"/>
  <c r="W423" i="12"/>
  <c r="ES423" i="12" s="1"/>
  <c r="S423" i="12"/>
  <c r="Q423" i="12"/>
  <c r="O423" i="12"/>
  <c r="EK423" i="12" s="1"/>
  <c r="M423" i="12"/>
  <c r="K423" i="12"/>
  <c r="BC423" i="12" s="1"/>
  <c r="FZ422" i="12"/>
  <c r="FX422" i="12"/>
  <c r="FV422" i="12"/>
  <c r="FT422" i="12"/>
  <c r="FR422" i="12"/>
  <c r="FN422" i="12"/>
  <c r="FL422" i="12"/>
  <c r="FJ422" i="12"/>
  <c r="FH422" i="12"/>
  <c r="FF422" i="12"/>
  <c r="FD422" i="12"/>
  <c r="FB422" i="12"/>
  <c r="EZ422" i="12"/>
  <c r="EX422" i="12"/>
  <c r="EW422" i="12"/>
  <c r="EV422" i="12"/>
  <c r="ER422" i="12"/>
  <c r="EP422" i="12"/>
  <c r="EN422" i="12"/>
  <c r="EL422" i="12"/>
  <c r="EJ422" i="12"/>
  <c r="EH422" i="12"/>
  <c r="DP422" i="12"/>
  <c r="DJ422" i="12"/>
  <c r="DH422" i="12"/>
  <c r="DF422" i="12"/>
  <c r="DD422" i="12"/>
  <c r="DB422" i="12"/>
  <c r="CZ422" i="12"/>
  <c r="CX422" i="12"/>
  <c r="CV422" i="12"/>
  <c r="CT422" i="12"/>
  <c r="CR422" i="12"/>
  <c r="CP422" i="12"/>
  <c r="CN422" i="12"/>
  <c r="CJ422" i="12"/>
  <c r="CH422" i="12"/>
  <c r="CD422" i="12"/>
  <c r="CB422" i="12"/>
  <c r="BZ422" i="12"/>
  <c r="BX422" i="12"/>
  <c r="BV422" i="12"/>
  <c r="DN422" i="12" s="1"/>
  <c r="BE422" i="12"/>
  <c r="BE421" i="12" s="1"/>
  <c r="AY422" i="12"/>
  <c r="AW422" i="12"/>
  <c r="AU422" i="12"/>
  <c r="AS422" i="12"/>
  <c r="AQ422" i="12"/>
  <c r="AO422" i="12"/>
  <c r="AM422" i="12"/>
  <c r="AK422" i="12"/>
  <c r="AI422" i="12"/>
  <c r="AG422" i="12"/>
  <c r="AE422" i="12"/>
  <c r="AC422" i="12"/>
  <c r="Y422" i="12"/>
  <c r="W422" i="12"/>
  <c r="S422" i="12"/>
  <c r="Q422" i="12"/>
  <c r="O422" i="12"/>
  <c r="M422" i="12"/>
  <c r="K422" i="12"/>
  <c r="BC422" i="12" s="1"/>
  <c r="DO421" i="12"/>
  <c r="DM421" i="12"/>
  <c r="DK421" i="12"/>
  <c r="DI421" i="12"/>
  <c r="DG421" i="12"/>
  <c r="DE421" i="12"/>
  <c r="DC421" i="12"/>
  <c r="DA421" i="12"/>
  <c r="CY421" i="12"/>
  <c r="CW421" i="12"/>
  <c r="CU421" i="12"/>
  <c r="CS421" i="12"/>
  <c r="CQ421" i="12"/>
  <c r="CO421" i="12"/>
  <c r="CM421" i="12"/>
  <c r="CK421" i="12"/>
  <c r="CG421" i="12"/>
  <c r="CE421" i="12"/>
  <c r="CC421" i="12"/>
  <c r="CA421" i="12"/>
  <c r="BY421" i="12"/>
  <c r="BW421" i="12"/>
  <c r="BD421" i="12"/>
  <c r="BB421" i="12"/>
  <c r="AZ421" i="12"/>
  <c r="AX421" i="12"/>
  <c r="AV421" i="12"/>
  <c r="AT421" i="12"/>
  <c r="AR421" i="12"/>
  <c r="AP421" i="12"/>
  <c r="AN421" i="12"/>
  <c r="AL421" i="12"/>
  <c r="AJ421" i="12"/>
  <c r="AH421" i="12"/>
  <c r="AF421" i="12"/>
  <c r="AD421" i="12"/>
  <c r="AB421" i="12"/>
  <c r="AA421" i="12"/>
  <c r="Z421" i="12"/>
  <c r="V421" i="12"/>
  <c r="T421" i="12"/>
  <c r="R421" i="12"/>
  <c r="P421" i="12"/>
  <c r="N421" i="12"/>
  <c r="L421" i="12"/>
  <c r="GA420" i="12"/>
  <c r="FZ420" i="12"/>
  <c r="FY420" i="12"/>
  <c r="FX420" i="12"/>
  <c r="FW420" i="12"/>
  <c r="FV420" i="12"/>
  <c r="FU420" i="12"/>
  <c r="FT420" i="12"/>
  <c r="FS420" i="12"/>
  <c r="FR420" i="12"/>
  <c r="FQ420" i="12"/>
  <c r="FO420" i="12"/>
  <c r="FN420" i="12"/>
  <c r="FM420" i="12"/>
  <c r="FL420" i="12"/>
  <c r="FK420" i="12"/>
  <c r="FJ420" i="12"/>
  <c r="FI420" i="12"/>
  <c r="FH420" i="12"/>
  <c r="FG420" i="12"/>
  <c r="FF420" i="12"/>
  <c r="FE420" i="12"/>
  <c r="FD420" i="12"/>
  <c r="FC420" i="12"/>
  <c r="FB420" i="12"/>
  <c r="FA420" i="12"/>
  <c r="EZ420" i="12"/>
  <c r="EY420" i="12"/>
  <c r="EX420" i="12"/>
  <c r="EW420" i="12"/>
  <c r="EV420" i="12"/>
  <c r="EU420" i="12"/>
  <c r="ET420" i="12"/>
  <c r="ES420" i="12"/>
  <c r="ER420" i="12"/>
  <c r="EQ420" i="12"/>
  <c r="EP420" i="12"/>
  <c r="EO420" i="12"/>
  <c r="EN420" i="12"/>
  <c r="EM420" i="12"/>
  <c r="EL420" i="12"/>
  <c r="EK420" i="12"/>
  <c r="EJ420" i="12"/>
  <c r="EH420" i="12"/>
  <c r="DR420" i="12"/>
  <c r="DQ420" i="12"/>
  <c r="BX420" i="12"/>
  <c r="BG420" i="12"/>
  <c r="BF420" i="12"/>
  <c r="M420" i="12"/>
  <c r="GA419" i="12"/>
  <c r="FZ419" i="12"/>
  <c r="FY419" i="12"/>
  <c r="FX419" i="12"/>
  <c r="FW419" i="12"/>
  <c r="FV419" i="12"/>
  <c r="FU419" i="12"/>
  <c r="FT419" i="12"/>
  <c r="FS419" i="12"/>
  <c r="FR419" i="12"/>
  <c r="FQ419" i="12"/>
  <c r="FO419" i="12"/>
  <c r="FN419" i="12"/>
  <c r="FM419" i="12"/>
  <c r="FL419" i="12"/>
  <c r="FK419" i="12"/>
  <c r="FJ419" i="12"/>
  <c r="FI419" i="12"/>
  <c r="FH419" i="12"/>
  <c r="FG419" i="12"/>
  <c r="FF419" i="12"/>
  <c r="FE419" i="12"/>
  <c r="FD419" i="12"/>
  <c r="FC419" i="12"/>
  <c r="FB419" i="12"/>
  <c r="FA419" i="12"/>
  <c r="EZ419" i="12"/>
  <c r="EY419" i="12"/>
  <c r="EX419" i="12"/>
  <c r="EW419" i="12"/>
  <c r="EV419" i="12"/>
  <c r="EU419" i="12"/>
  <c r="ET419" i="12"/>
  <c r="ES419" i="12"/>
  <c r="ER419" i="12"/>
  <c r="EQ419" i="12"/>
  <c r="EP419" i="12"/>
  <c r="EO419" i="12"/>
  <c r="EN419" i="12"/>
  <c r="EM419" i="12"/>
  <c r="EL419" i="12"/>
  <c r="EK419" i="12"/>
  <c r="EJ419" i="12"/>
  <c r="EH419" i="12"/>
  <c r="DR419" i="12"/>
  <c r="DQ419" i="12"/>
  <c r="BX419" i="12"/>
  <c r="BG419" i="12"/>
  <c r="BF419" i="12"/>
  <c r="M419" i="12"/>
  <c r="GA418" i="12"/>
  <c r="FZ418" i="12"/>
  <c r="FY418" i="12"/>
  <c r="FX418" i="12"/>
  <c r="FW418" i="12"/>
  <c r="FV418" i="12"/>
  <c r="FU418" i="12"/>
  <c r="FT418" i="12"/>
  <c r="FS418" i="12"/>
  <c r="FR418" i="12"/>
  <c r="FQ418" i="12"/>
  <c r="FO418" i="12"/>
  <c r="FN418" i="12"/>
  <c r="FM418" i="12"/>
  <c r="FL418" i="12"/>
  <c r="FK418" i="12"/>
  <c r="FJ418" i="12"/>
  <c r="FI418" i="12"/>
  <c r="FH418" i="12"/>
  <c r="FG418" i="12"/>
  <c r="FF418" i="12"/>
  <c r="FE418" i="12"/>
  <c r="FD418" i="12"/>
  <c r="FC418" i="12"/>
  <c r="FB418" i="12"/>
  <c r="FA418" i="12"/>
  <c r="EZ418" i="12"/>
  <c r="EY418" i="12"/>
  <c r="EX418" i="12"/>
  <c r="EW418" i="12"/>
  <c r="EV418" i="12"/>
  <c r="EU418" i="12"/>
  <c r="ET418" i="12"/>
  <c r="ES418" i="12"/>
  <c r="ER418" i="12"/>
  <c r="EQ418" i="12"/>
  <c r="EP418" i="12"/>
  <c r="EO418" i="12"/>
  <c r="EN418" i="12"/>
  <c r="EM418" i="12"/>
  <c r="EL418" i="12"/>
  <c r="EK418" i="12"/>
  <c r="EJ418" i="12"/>
  <c r="EH418" i="12"/>
  <c r="DR418" i="12"/>
  <c r="DQ418" i="12"/>
  <c r="BX418" i="12"/>
  <c r="BG418" i="12"/>
  <c r="BF418" i="12"/>
  <c r="M418" i="12"/>
  <c r="GA417" i="12"/>
  <c r="FZ417" i="12"/>
  <c r="FY417" i="12"/>
  <c r="FX417" i="12"/>
  <c r="FW417" i="12"/>
  <c r="FV417" i="12"/>
  <c r="FU417" i="12"/>
  <c r="FT417" i="12"/>
  <c r="FS417" i="12"/>
  <c r="FR417" i="12"/>
  <c r="FQ417" i="12"/>
  <c r="FO417" i="12"/>
  <c r="FN417" i="12"/>
  <c r="FM417" i="12"/>
  <c r="FL417" i="12"/>
  <c r="FK417" i="12"/>
  <c r="FJ417" i="12"/>
  <c r="FI417" i="12"/>
  <c r="FH417" i="12"/>
  <c r="FG417" i="12"/>
  <c r="FF417" i="12"/>
  <c r="FE417" i="12"/>
  <c r="FD417" i="12"/>
  <c r="FC417" i="12"/>
  <c r="FB417" i="12"/>
  <c r="FA417" i="12"/>
  <c r="EZ417" i="12"/>
  <c r="EY417" i="12"/>
  <c r="EX417" i="12"/>
  <c r="EW417" i="12"/>
  <c r="EV417" i="12"/>
  <c r="EU417" i="12"/>
  <c r="ET417" i="12"/>
  <c r="ES417" i="12"/>
  <c r="ER417" i="12"/>
  <c r="EQ417" i="12"/>
  <c r="EP417" i="12"/>
  <c r="EO417" i="12"/>
  <c r="EN417" i="12"/>
  <c r="EM417" i="12"/>
  <c r="EL417" i="12"/>
  <c r="EK417" i="12"/>
  <c r="EJ417" i="12"/>
  <c r="EH417" i="12"/>
  <c r="DR417" i="12"/>
  <c r="DQ417" i="12"/>
  <c r="BX417" i="12"/>
  <c r="BG417" i="12"/>
  <c r="BF417" i="12"/>
  <c r="M417" i="12"/>
  <c r="GA416" i="12"/>
  <c r="FZ416" i="12"/>
  <c r="FY416" i="12"/>
  <c r="FX416" i="12"/>
  <c r="FW416" i="12"/>
  <c r="FV416" i="12"/>
  <c r="FU416" i="12"/>
  <c r="FT416" i="12"/>
  <c r="FS416" i="12"/>
  <c r="FR416" i="12"/>
  <c r="FQ416" i="12"/>
  <c r="FO416" i="12"/>
  <c r="FN416" i="12"/>
  <c r="FM416" i="12"/>
  <c r="FL416" i="12"/>
  <c r="FK416" i="12"/>
  <c r="FJ416" i="12"/>
  <c r="FI416" i="12"/>
  <c r="FH416" i="12"/>
  <c r="FG416" i="12"/>
  <c r="FF416" i="12"/>
  <c r="FE416" i="12"/>
  <c r="FD416" i="12"/>
  <c r="FC416" i="12"/>
  <c r="FB416" i="12"/>
  <c r="FA416" i="12"/>
  <c r="EZ416" i="12"/>
  <c r="EY416" i="12"/>
  <c r="EX416" i="12"/>
  <c r="EW416" i="12"/>
  <c r="EV416" i="12"/>
  <c r="EU416" i="12"/>
  <c r="ET416" i="12"/>
  <c r="ES416" i="12"/>
  <c r="ER416" i="12"/>
  <c r="EQ416" i="12"/>
  <c r="EP416" i="12"/>
  <c r="EO416" i="12"/>
  <c r="EN416" i="12"/>
  <c r="EM416" i="12"/>
  <c r="EL416" i="12"/>
  <c r="EK416" i="12"/>
  <c r="EJ416" i="12"/>
  <c r="EH416" i="12"/>
  <c r="DR416" i="12"/>
  <c r="DQ416" i="12"/>
  <c r="BX416" i="12"/>
  <c r="BG416" i="12"/>
  <c r="BF416" i="12"/>
  <c r="M416" i="12"/>
  <c r="GA415" i="12"/>
  <c r="FZ415" i="12"/>
  <c r="FY415" i="12"/>
  <c r="FX415" i="12"/>
  <c r="FW415" i="12"/>
  <c r="FV415" i="12"/>
  <c r="FU415" i="12"/>
  <c r="FT415" i="12"/>
  <c r="FS415" i="12"/>
  <c r="FR415" i="12"/>
  <c r="FQ415" i="12"/>
  <c r="FO415" i="12"/>
  <c r="FN415" i="12"/>
  <c r="FM415" i="12"/>
  <c r="FL415" i="12"/>
  <c r="FK415" i="12"/>
  <c r="FJ415" i="12"/>
  <c r="FI415" i="12"/>
  <c r="FH415" i="12"/>
  <c r="FG415" i="12"/>
  <c r="FF415" i="12"/>
  <c r="FE415" i="12"/>
  <c r="FD415" i="12"/>
  <c r="FC415" i="12"/>
  <c r="FB415" i="12"/>
  <c r="FA415" i="12"/>
  <c r="EZ415" i="12"/>
  <c r="EY415" i="12"/>
  <c r="EX415" i="12"/>
  <c r="EW415" i="12"/>
  <c r="EV415" i="12"/>
  <c r="EU415" i="12"/>
  <c r="ET415" i="12"/>
  <c r="ES415" i="12"/>
  <c r="ER415" i="12"/>
  <c r="EQ415" i="12"/>
  <c r="EP415" i="12"/>
  <c r="EO415" i="12"/>
  <c r="EN415" i="12"/>
  <c r="EM415" i="12"/>
  <c r="EL415" i="12"/>
  <c r="EK415" i="12"/>
  <c r="EJ415" i="12"/>
  <c r="EH415" i="12"/>
  <c r="DR415" i="12"/>
  <c r="DQ415" i="12"/>
  <c r="BX415" i="12"/>
  <c r="BG415" i="12"/>
  <c r="BF415" i="12"/>
  <c r="M415" i="12"/>
  <c r="GA414" i="12"/>
  <c r="FZ414" i="12"/>
  <c r="FY414" i="12"/>
  <c r="FX414" i="12"/>
  <c r="FW414" i="12"/>
  <c r="FV414" i="12"/>
  <c r="FU414" i="12"/>
  <c r="FT414" i="12"/>
  <c r="FS414" i="12"/>
  <c r="FR414" i="12"/>
  <c r="FQ414" i="12"/>
  <c r="FO414" i="12"/>
  <c r="FN414" i="12"/>
  <c r="FM414" i="12"/>
  <c r="FL414" i="12"/>
  <c r="FK414" i="12"/>
  <c r="FJ414" i="12"/>
  <c r="FI414" i="12"/>
  <c r="FH414" i="12"/>
  <c r="FG414" i="12"/>
  <c r="FF414" i="12"/>
  <c r="FE414" i="12"/>
  <c r="FD414" i="12"/>
  <c r="FC414" i="12"/>
  <c r="FB414" i="12"/>
  <c r="FA414" i="12"/>
  <c r="EZ414" i="12"/>
  <c r="EY414" i="12"/>
  <c r="EX414" i="12"/>
  <c r="EW414" i="12"/>
  <c r="EV414" i="12"/>
  <c r="EU414" i="12"/>
  <c r="ET414" i="12"/>
  <c r="ES414" i="12"/>
  <c r="ER414" i="12"/>
  <c r="EQ414" i="12"/>
  <c r="EP414" i="12"/>
  <c r="EO414" i="12"/>
  <c r="EN414" i="12"/>
  <c r="EM414" i="12"/>
  <c r="EL414" i="12"/>
  <c r="EK414" i="12"/>
  <c r="EJ414" i="12"/>
  <c r="EH414" i="12"/>
  <c r="DR414" i="12"/>
  <c r="DQ414" i="12"/>
  <c r="BX414" i="12"/>
  <c r="BG414" i="12"/>
  <c r="BF414" i="12"/>
  <c r="M414" i="12"/>
  <c r="GA413" i="12"/>
  <c r="FZ413" i="12"/>
  <c r="FY413" i="12"/>
  <c r="FX413" i="12"/>
  <c r="FW413" i="12"/>
  <c r="FV413" i="12"/>
  <c r="FU413" i="12"/>
  <c r="FT413" i="12"/>
  <c r="FS413" i="12"/>
  <c r="FR413" i="12"/>
  <c r="FQ413" i="12"/>
  <c r="FO413" i="12"/>
  <c r="FN413" i="12"/>
  <c r="FM413" i="12"/>
  <c r="FL413" i="12"/>
  <c r="FK413" i="12"/>
  <c r="FJ413" i="12"/>
  <c r="FI413" i="12"/>
  <c r="FH413" i="12"/>
  <c r="FG413" i="12"/>
  <c r="FF413" i="12"/>
  <c r="FE413" i="12"/>
  <c r="FD413" i="12"/>
  <c r="FC413" i="12"/>
  <c r="FB413" i="12"/>
  <c r="FA413" i="12"/>
  <c r="EZ413" i="12"/>
  <c r="EY413" i="12"/>
  <c r="EX413" i="12"/>
  <c r="EW413" i="12"/>
  <c r="EV413" i="12"/>
  <c r="EU413" i="12"/>
  <c r="ET413" i="12"/>
  <c r="ES413" i="12"/>
  <c r="ER413" i="12"/>
  <c r="EQ413" i="12"/>
  <c r="EP413" i="12"/>
  <c r="EO413" i="12"/>
  <c r="EN413" i="12"/>
  <c r="EM413" i="12"/>
  <c r="EL413" i="12"/>
  <c r="EK413" i="12"/>
  <c r="EJ413" i="12"/>
  <c r="EH413" i="12"/>
  <c r="DR413" i="12"/>
  <c r="DQ413" i="12"/>
  <c r="BX413" i="12"/>
  <c r="BG413" i="12"/>
  <c r="BF413" i="12"/>
  <c r="M413" i="12"/>
  <c r="GA412" i="12"/>
  <c r="FZ412" i="12"/>
  <c r="FY412" i="12"/>
  <c r="FX412" i="12"/>
  <c r="FW412" i="12"/>
  <c r="FV412" i="12"/>
  <c r="FU412" i="12"/>
  <c r="FT412" i="12"/>
  <c r="FS412" i="12"/>
  <c r="FR412" i="12"/>
  <c r="FQ412" i="12"/>
  <c r="FO412" i="12"/>
  <c r="FN412" i="12"/>
  <c r="FM412" i="12"/>
  <c r="FL412" i="12"/>
  <c r="FK412" i="12"/>
  <c r="FJ412" i="12"/>
  <c r="FI412" i="12"/>
  <c r="FH412" i="12"/>
  <c r="FG412" i="12"/>
  <c r="FF412" i="12"/>
  <c r="FE412" i="12"/>
  <c r="FD412" i="12"/>
  <c r="FC412" i="12"/>
  <c r="FB412" i="12"/>
  <c r="FA412" i="12"/>
  <c r="EZ412" i="12"/>
  <c r="EY412" i="12"/>
  <c r="EX412" i="12"/>
  <c r="EW412" i="12"/>
  <c r="EV412" i="12"/>
  <c r="EU412" i="12"/>
  <c r="ET412" i="12"/>
  <c r="ES412" i="12"/>
  <c r="ER412" i="12"/>
  <c r="EQ412" i="12"/>
  <c r="EP412" i="12"/>
  <c r="EO412" i="12"/>
  <c r="EN412" i="12"/>
  <c r="EM412" i="12"/>
  <c r="EL412" i="12"/>
  <c r="EK412" i="12"/>
  <c r="EJ412" i="12"/>
  <c r="EI412" i="12"/>
  <c r="EH412" i="12"/>
  <c r="DR412" i="12"/>
  <c r="DQ412" i="12"/>
  <c r="BG412" i="12"/>
  <c r="BF412" i="12"/>
  <c r="GB412" i="12" s="1"/>
  <c r="GA411" i="12"/>
  <c r="FZ411" i="12"/>
  <c r="FY411" i="12"/>
  <c r="FX411" i="12"/>
  <c r="FW411" i="12"/>
  <c r="FV411" i="12"/>
  <c r="FU411" i="12"/>
  <c r="FT411" i="12"/>
  <c r="FS411" i="12"/>
  <c r="FR411" i="12"/>
  <c r="FQ411" i="12"/>
  <c r="FO411" i="12"/>
  <c r="FN411" i="12"/>
  <c r="FM411" i="12"/>
  <c r="FL411" i="12"/>
  <c r="FK411" i="12"/>
  <c r="FJ411" i="12"/>
  <c r="FI411" i="12"/>
  <c r="FH411" i="12"/>
  <c r="FG411" i="12"/>
  <c r="FF411" i="12"/>
  <c r="FE411" i="12"/>
  <c r="FD411" i="12"/>
  <c r="FC411" i="12"/>
  <c r="FB411" i="12"/>
  <c r="FA411" i="12"/>
  <c r="EZ411" i="12"/>
  <c r="EY411" i="12"/>
  <c r="EX411" i="12"/>
  <c r="EW411" i="12"/>
  <c r="EV411" i="12"/>
  <c r="EU411" i="12"/>
  <c r="ET411" i="12"/>
  <c r="ES411" i="12"/>
  <c r="ER411" i="12"/>
  <c r="EQ411" i="12"/>
  <c r="EP411" i="12"/>
  <c r="EO411" i="12"/>
  <c r="EN411" i="12"/>
  <c r="EM411" i="12"/>
  <c r="EL411" i="12"/>
  <c r="EK411" i="12"/>
  <c r="EJ411" i="12"/>
  <c r="EI411" i="12"/>
  <c r="EH411" i="12"/>
  <c r="DR411" i="12"/>
  <c r="DQ411" i="12"/>
  <c r="BG411" i="12"/>
  <c r="GC411" i="12" s="1"/>
  <c r="BF411" i="12"/>
  <c r="GA410" i="12"/>
  <c r="FZ410" i="12"/>
  <c r="FY410" i="12"/>
  <c r="FX410" i="12"/>
  <c r="FW410" i="12"/>
  <c r="FV410" i="12"/>
  <c r="FU410" i="12"/>
  <c r="FT410" i="12"/>
  <c r="FS410" i="12"/>
  <c r="FR410" i="12"/>
  <c r="FQ410" i="12"/>
  <c r="FO410" i="12"/>
  <c r="FN410" i="12"/>
  <c r="FM410" i="12"/>
  <c r="FL410" i="12"/>
  <c r="FK410" i="12"/>
  <c r="FJ410" i="12"/>
  <c r="FI410" i="12"/>
  <c r="FH410" i="12"/>
  <c r="FG410" i="12"/>
  <c r="FF410" i="12"/>
  <c r="FE410" i="12"/>
  <c r="FD410" i="12"/>
  <c r="FC410" i="12"/>
  <c r="FB410" i="12"/>
  <c r="FA410" i="12"/>
  <c r="EZ410" i="12"/>
  <c r="EY410" i="12"/>
  <c r="EX410" i="12"/>
  <c r="EW410" i="12"/>
  <c r="EV410" i="12"/>
  <c r="EU410" i="12"/>
  <c r="ET410" i="12"/>
  <c r="ES410" i="12"/>
  <c r="ER410" i="12"/>
  <c r="EQ410" i="12"/>
  <c r="EP410" i="12"/>
  <c r="EO410" i="12"/>
  <c r="EN410" i="12"/>
  <c r="EM410" i="12"/>
  <c r="EL410" i="12"/>
  <c r="EK410" i="12"/>
  <c r="EJ410" i="12"/>
  <c r="EI410" i="12"/>
  <c r="EH410" i="12"/>
  <c r="DR410" i="12"/>
  <c r="DQ410" i="12"/>
  <c r="BG410" i="12"/>
  <c r="BF410" i="12"/>
  <c r="GA409" i="12"/>
  <c r="FZ409" i="12"/>
  <c r="FY409" i="12"/>
  <c r="FX409" i="12"/>
  <c r="FW409" i="12"/>
  <c r="FV409" i="12"/>
  <c r="FU409" i="12"/>
  <c r="FT409" i="12"/>
  <c r="FS409" i="12"/>
  <c r="FR409" i="12"/>
  <c r="FQ409" i="12"/>
  <c r="FO409" i="12"/>
  <c r="FN409" i="12"/>
  <c r="FN408" i="12" s="1"/>
  <c r="FM409" i="12"/>
  <c r="FL409" i="12"/>
  <c r="FK409" i="12"/>
  <c r="FJ409" i="12"/>
  <c r="FI409" i="12"/>
  <c r="FH409" i="12"/>
  <c r="FG409" i="12"/>
  <c r="FF409" i="12"/>
  <c r="FE409" i="12"/>
  <c r="FD409" i="12"/>
  <c r="FC409" i="12"/>
  <c r="FB409" i="12"/>
  <c r="FA409" i="12"/>
  <c r="EZ409" i="12"/>
  <c r="EY409" i="12"/>
  <c r="EX409" i="12"/>
  <c r="EW409" i="12"/>
  <c r="EV409" i="12"/>
  <c r="EU409" i="12"/>
  <c r="ET409" i="12"/>
  <c r="ES409" i="12"/>
  <c r="ER409" i="12"/>
  <c r="EQ409" i="12"/>
  <c r="EP409" i="12"/>
  <c r="EO409" i="12"/>
  <c r="EN409" i="12"/>
  <c r="EM409" i="12"/>
  <c r="EL409" i="12"/>
  <c r="EK409" i="12"/>
  <c r="EJ409" i="12"/>
  <c r="EI409" i="12"/>
  <c r="EH409" i="12"/>
  <c r="DR409" i="12"/>
  <c r="DQ409" i="12"/>
  <c r="BG409" i="12"/>
  <c r="BF409" i="12"/>
  <c r="GB409" i="12" s="1"/>
  <c r="DP408" i="12"/>
  <c r="DO408" i="12"/>
  <c r="DN408" i="12"/>
  <c r="DM408" i="12"/>
  <c r="DL408" i="12"/>
  <c r="DK408" i="12"/>
  <c r="DJ408" i="12"/>
  <c r="DI408" i="12"/>
  <c r="DH408" i="12"/>
  <c r="DG408" i="12"/>
  <c r="DF408" i="12"/>
  <c r="DE408" i="12"/>
  <c r="DD408" i="12"/>
  <c r="DC408" i="12"/>
  <c r="DB408" i="12"/>
  <c r="DA408" i="12"/>
  <c r="CZ408" i="12"/>
  <c r="CY408" i="12"/>
  <c r="CX408" i="12"/>
  <c r="CW408" i="12"/>
  <c r="CV408" i="12"/>
  <c r="CU408" i="12"/>
  <c r="CT408" i="12"/>
  <c r="CS408" i="12"/>
  <c r="CR408" i="12"/>
  <c r="CQ408" i="12"/>
  <c r="CP408" i="12"/>
  <c r="CO408" i="12"/>
  <c r="CN408" i="12"/>
  <c r="CM408" i="12"/>
  <c r="CL408" i="12"/>
  <c r="CK408" i="12"/>
  <c r="CJ408" i="12"/>
  <c r="CI408" i="12"/>
  <c r="CH408" i="12"/>
  <c r="CG408" i="12"/>
  <c r="CF408" i="12"/>
  <c r="CE408" i="12"/>
  <c r="CD408" i="12"/>
  <c r="CC408" i="12"/>
  <c r="CB408" i="12"/>
  <c r="CA408" i="12"/>
  <c r="BZ408" i="12"/>
  <c r="BY408" i="12"/>
  <c r="BW408" i="12"/>
  <c r="BE408" i="12"/>
  <c r="BD408" i="12"/>
  <c r="BC408" i="12"/>
  <c r="BB408" i="12"/>
  <c r="BA408" i="12"/>
  <c r="AZ408" i="12"/>
  <c r="AY408" i="12"/>
  <c r="AX408" i="12"/>
  <c r="AW408" i="12"/>
  <c r="AV408" i="12"/>
  <c r="AU408" i="12"/>
  <c r="AT408" i="12"/>
  <c r="AS408" i="12"/>
  <c r="AR408" i="12"/>
  <c r="AQ408" i="12"/>
  <c r="AP408" i="12"/>
  <c r="AO408" i="12"/>
  <c r="AN408" i="12"/>
  <c r="AM408" i="12"/>
  <c r="AL408" i="12"/>
  <c r="AK408" i="12"/>
  <c r="AJ408" i="12"/>
  <c r="AI408" i="12"/>
  <c r="AH408" i="12"/>
  <c r="AG408" i="12"/>
  <c r="AF408" i="12"/>
  <c r="AE408" i="12"/>
  <c r="AD408" i="12"/>
  <c r="AC408" i="12"/>
  <c r="AB408" i="12"/>
  <c r="AA408" i="12"/>
  <c r="Z408" i="12"/>
  <c r="Y408" i="12"/>
  <c r="X408" i="12"/>
  <c r="W408" i="12"/>
  <c r="V408" i="12"/>
  <c r="U408" i="12"/>
  <c r="T408" i="12"/>
  <c r="S408" i="12"/>
  <c r="R408" i="12"/>
  <c r="Q408" i="12"/>
  <c r="P408" i="12"/>
  <c r="O408" i="12"/>
  <c r="N408" i="12"/>
  <c r="L408" i="12"/>
  <c r="GA407" i="12"/>
  <c r="FZ407" i="12"/>
  <c r="FY407" i="12"/>
  <c r="FX407" i="12"/>
  <c r="FW407" i="12"/>
  <c r="FV407" i="12"/>
  <c r="FU407" i="12"/>
  <c r="FT407" i="12"/>
  <c r="FS407" i="12"/>
  <c r="FR407" i="12"/>
  <c r="FQ407" i="12"/>
  <c r="FO407" i="12"/>
  <c r="FN407" i="12"/>
  <c r="FM407" i="12"/>
  <c r="FL407" i="12"/>
  <c r="FK407" i="12"/>
  <c r="FJ407" i="12"/>
  <c r="FI407" i="12"/>
  <c r="FH407" i="12"/>
  <c r="FG407" i="12"/>
  <c r="FF407" i="12"/>
  <c r="FE407" i="12"/>
  <c r="FD407" i="12"/>
  <c r="FC407" i="12"/>
  <c r="FB407" i="12"/>
  <c r="FA407" i="12"/>
  <c r="EZ407" i="12"/>
  <c r="EY407" i="12"/>
  <c r="EX407" i="12"/>
  <c r="EW407" i="12"/>
  <c r="EV407" i="12"/>
  <c r="EU407" i="12"/>
  <c r="ET407" i="12"/>
  <c r="ES407" i="12"/>
  <c r="ER407" i="12"/>
  <c r="EQ407" i="12"/>
  <c r="EP407" i="12"/>
  <c r="EO407" i="12"/>
  <c r="EN407" i="12"/>
  <c r="EM407" i="12"/>
  <c r="EL407" i="12"/>
  <c r="EK407" i="12"/>
  <c r="EJ407" i="12"/>
  <c r="EH407" i="12"/>
  <c r="DR407" i="12"/>
  <c r="DQ407" i="12"/>
  <c r="BX407" i="12"/>
  <c r="BG407" i="12"/>
  <c r="BF407" i="12"/>
  <c r="M407" i="12"/>
  <c r="GA406" i="12"/>
  <c r="FZ406" i="12"/>
  <c r="FY406" i="12"/>
  <c r="FX406" i="12"/>
  <c r="FW406" i="12"/>
  <c r="FV406" i="12"/>
  <c r="FU406" i="12"/>
  <c r="FT406" i="12"/>
  <c r="FS406" i="12"/>
  <c r="FR406" i="12"/>
  <c r="FQ406" i="12"/>
  <c r="FO406" i="12"/>
  <c r="FN406" i="12"/>
  <c r="FM406" i="12"/>
  <c r="FL406" i="12"/>
  <c r="FK406" i="12"/>
  <c r="FJ406" i="12"/>
  <c r="FI406" i="12"/>
  <c r="FH406" i="12"/>
  <c r="FG406" i="12"/>
  <c r="FF406" i="12"/>
  <c r="FE406" i="12"/>
  <c r="FD406" i="12"/>
  <c r="FC406" i="12"/>
  <c r="FB406" i="12"/>
  <c r="FA406" i="12"/>
  <c r="EZ406" i="12"/>
  <c r="EY406" i="12"/>
  <c r="EX406" i="12"/>
  <c r="EW406" i="12"/>
  <c r="EV406" i="12"/>
  <c r="EU406" i="12"/>
  <c r="ET406" i="12"/>
  <c r="ES406" i="12"/>
  <c r="ER406" i="12"/>
  <c r="EQ406" i="12"/>
  <c r="EP406" i="12"/>
  <c r="EO406" i="12"/>
  <c r="EN406" i="12"/>
  <c r="EM406" i="12"/>
  <c r="EL406" i="12"/>
  <c r="EK406" i="12"/>
  <c r="EJ406" i="12"/>
  <c r="EH406" i="12"/>
  <c r="DR406" i="12"/>
  <c r="DQ406" i="12"/>
  <c r="BX406" i="12"/>
  <c r="BG406" i="12"/>
  <c r="BF406" i="12"/>
  <c r="M406" i="12"/>
  <c r="GA405" i="12"/>
  <c r="FZ405" i="12"/>
  <c r="FY405" i="12"/>
  <c r="FX405" i="12"/>
  <c r="FW405" i="12"/>
  <c r="FV405" i="12"/>
  <c r="FU405" i="12"/>
  <c r="FT405" i="12"/>
  <c r="FS405" i="12"/>
  <c r="FR405" i="12"/>
  <c r="FQ405" i="12"/>
  <c r="FO405" i="12"/>
  <c r="FN405" i="12"/>
  <c r="FM405" i="12"/>
  <c r="FL405" i="12"/>
  <c r="FK405" i="12"/>
  <c r="FJ405" i="12"/>
  <c r="FI405" i="12"/>
  <c r="FH405" i="12"/>
  <c r="FG405" i="12"/>
  <c r="FF405" i="12"/>
  <c r="FE405" i="12"/>
  <c r="FD405" i="12"/>
  <c r="FC405" i="12"/>
  <c r="FB405" i="12"/>
  <c r="FA405" i="12"/>
  <c r="EZ405" i="12"/>
  <c r="EY405" i="12"/>
  <c r="EX405" i="12"/>
  <c r="EW405" i="12"/>
  <c r="EV405" i="12"/>
  <c r="EU405" i="12"/>
  <c r="ET405" i="12"/>
  <c r="ES405" i="12"/>
  <c r="ER405" i="12"/>
  <c r="EQ405" i="12"/>
  <c r="EP405" i="12"/>
  <c r="EO405" i="12"/>
  <c r="EN405" i="12"/>
  <c r="EM405" i="12"/>
  <c r="EL405" i="12"/>
  <c r="EK405" i="12"/>
  <c r="EJ405" i="12"/>
  <c r="EH405" i="12"/>
  <c r="DR405" i="12"/>
  <c r="DQ405" i="12"/>
  <c r="BX405" i="12"/>
  <c r="BG405" i="12"/>
  <c r="BF405" i="12"/>
  <c r="M405" i="12"/>
  <c r="GA404" i="12"/>
  <c r="FZ404" i="12"/>
  <c r="FY404" i="12"/>
  <c r="FX404" i="12"/>
  <c r="FW404" i="12"/>
  <c r="FV404" i="12"/>
  <c r="FU404" i="12"/>
  <c r="FT404" i="12"/>
  <c r="FS404" i="12"/>
  <c r="FR404" i="12"/>
  <c r="FQ404" i="12"/>
  <c r="FO404" i="12"/>
  <c r="FN404" i="12"/>
  <c r="FM404" i="12"/>
  <c r="FL404" i="12"/>
  <c r="FK404" i="12"/>
  <c r="FJ404" i="12"/>
  <c r="FI404" i="12"/>
  <c r="FH404" i="12"/>
  <c r="FG404" i="12"/>
  <c r="FF404" i="12"/>
  <c r="FE404" i="12"/>
  <c r="FD404" i="12"/>
  <c r="FC404" i="12"/>
  <c r="FB404" i="12"/>
  <c r="FA404" i="12"/>
  <c r="EZ404" i="12"/>
  <c r="EY404" i="12"/>
  <c r="EX404" i="12"/>
  <c r="EW404" i="12"/>
  <c r="EV404" i="12"/>
  <c r="EU404" i="12"/>
  <c r="ET404" i="12"/>
  <c r="ES404" i="12"/>
  <c r="ER404" i="12"/>
  <c r="EQ404" i="12"/>
  <c r="EP404" i="12"/>
  <c r="EO404" i="12"/>
  <c r="EN404" i="12"/>
  <c r="EM404" i="12"/>
  <c r="EL404" i="12"/>
  <c r="EK404" i="12"/>
  <c r="EJ404" i="12"/>
  <c r="EH404" i="12"/>
  <c r="DR404" i="12"/>
  <c r="DQ404" i="12"/>
  <c r="BX404" i="12"/>
  <c r="BG404" i="12"/>
  <c r="BF404" i="12"/>
  <c r="M404" i="12"/>
  <c r="GA403" i="12"/>
  <c r="FZ403" i="12"/>
  <c r="FY403" i="12"/>
  <c r="FX403" i="12"/>
  <c r="FW403" i="12"/>
  <c r="FV403" i="12"/>
  <c r="FU403" i="12"/>
  <c r="FT403" i="12"/>
  <c r="FS403" i="12"/>
  <c r="FR403" i="12"/>
  <c r="FQ403" i="12"/>
  <c r="FO403" i="12"/>
  <c r="FN403" i="12"/>
  <c r="FM403" i="12"/>
  <c r="FL403" i="12"/>
  <c r="FK403" i="12"/>
  <c r="FJ403" i="12"/>
  <c r="FI403" i="12"/>
  <c r="FH403" i="12"/>
  <c r="FG403" i="12"/>
  <c r="FF403" i="12"/>
  <c r="FE403" i="12"/>
  <c r="FD403" i="12"/>
  <c r="FC403" i="12"/>
  <c r="FB403" i="12"/>
  <c r="FA403" i="12"/>
  <c r="EZ403" i="12"/>
  <c r="EY403" i="12"/>
  <c r="EX403" i="12"/>
  <c r="EW403" i="12"/>
  <c r="EV403" i="12"/>
  <c r="EU403" i="12"/>
  <c r="ET403" i="12"/>
  <c r="ES403" i="12"/>
  <c r="ER403" i="12"/>
  <c r="EQ403" i="12"/>
  <c r="EP403" i="12"/>
  <c r="EO403" i="12"/>
  <c r="EN403" i="12"/>
  <c r="EM403" i="12"/>
  <c r="EL403" i="12"/>
  <c r="EK403" i="12"/>
  <c r="EJ403" i="12"/>
  <c r="EH403" i="12"/>
  <c r="DR403" i="12"/>
  <c r="DQ403" i="12"/>
  <c r="BX403" i="12"/>
  <c r="BG403" i="12"/>
  <c r="BF403" i="12"/>
  <c r="M403" i="12"/>
  <c r="GA402" i="12"/>
  <c r="FZ402" i="12"/>
  <c r="FY402" i="12"/>
  <c r="FX402" i="12"/>
  <c r="FW402" i="12"/>
  <c r="FV402" i="12"/>
  <c r="FU402" i="12"/>
  <c r="FT402" i="12"/>
  <c r="FS402" i="12"/>
  <c r="FR402" i="12"/>
  <c r="FQ402" i="12"/>
  <c r="FO402" i="12"/>
  <c r="FN402" i="12"/>
  <c r="FM402" i="12"/>
  <c r="FL402" i="12"/>
  <c r="FK402" i="12"/>
  <c r="FJ402" i="12"/>
  <c r="FI402" i="12"/>
  <c r="FH402" i="12"/>
  <c r="FG402" i="12"/>
  <c r="FF402" i="12"/>
  <c r="FE402" i="12"/>
  <c r="FD402" i="12"/>
  <c r="FC402" i="12"/>
  <c r="FB402" i="12"/>
  <c r="FA402" i="12"/>
  <c r="EZ402" i="12"/>
  <c r="EY402" i="12"/>
  <c r="EX402" i="12"/>
  <c r="EW402" i="12"/>
  <c r="EV402" i="12"/>
  <c r="EU402" i="12"/>
  <c r="ET402" i="12"/>
  <c r="ES402" i="12"/>
  <c r="ER402" i="12"/>
  <c r="EQ402" i="12"/>
  <c r="EP402" i="12"/>
  <c r="EO402" i="12"/>
  <c r="EN402" i="12"/>
  <c r="EM402" i="12"/>
  <c r="EL402" i="12"/>
  <c r="EK402" i="12"/>
  <c r="EJ402" i="12"/>
  <c r="EH402" i="12"/>
  <c r="DR402" i="12"/>
  <c r="DQ402" i="12"/>
  <c r="BX402" i="12"/>
  <c r="BG402" i="12"/>
  <c r="BF402" i="12"/>
  <c r="M402" i="12"/>
  <c r="GA401" i="12"/>
  <c r="FZ401" i="12"/>
  <c r="FY401" i="12"/>
  <c r="FX401" i="12"/>
  <c r="FW401" i="12"/>
  <c r="FV401" i="12"/>
  <c r="FU401" i="12"/>
  <c r="FT401" i="12"/>
  <c r="FS401" i="12"/>
  <c r="FR401" i="12"/>
  <c r="FQ401" i="12"/>
  <c r="FO401" i="12"/>
  <c r="FN401" i="12"/>
  <c r="FM401" i="12"/>
  <c r="FL401" i="12"/>
  <c r="FK401" i="12"/>
  <c r="FJ401" i="12"/>
  <c r="FI401" i="12"/>
  <c r="FH401" i="12"/>
  <c r="FG401" i="12"/>
  <c r="FF401" i="12"/>
  <c r="FE401" i="12"/>
  <c r="FD401" i="12"/>
  <c r="FC401" i="12"/>
  <c r="FB401" i="12"/>
  <c r="FA401" i="12"/>
  <c r="EZ401" i="12"/>
  <c r="EY401" i="12"/>
  <c r="EX401" i="12"/>
  <c r="EW401" i="12"/>
  <c r="EV401" i="12"/>
  <c r="EU401" i="12"/>
  <c r="ET401" i="12"/>
  <c r="ES401" i="12"/>
  <c r="ER401" i="12"/>
  <c r="EQ401" i="12"/>
  <c r="EP401" i="12"/>
  <c r="EO401" i="12"/>
  <c r="EN401" i="12"/>
  <c r="EM401" i="12"/>
  <c r="EL401" i="12"/>
  <c r="EK401" i="12"/>
  <c r="EJ401" i="12"/>
  <c r="EH401" i="12"/>
  <c r="DR401" i="12"/>
  <c r="DQ401" i="12"/>
  <c r="BX401" i="12"/>
  <c r="BG401" i="12"/>
  <c r="BF401" i="12"/>
  <c r="M401" i="12"/>
  <c r="GA400" i="12"/>
  <c r="FZ400" i="12"/>
  <c r="FY400" i="12"/>
  <c r="FX400" i="12"/>
  <c r="FW400" i="12"/>
  <c r="FV400" i="12"/>
  <c r="FU400" i="12"/>
  <c r="FT400" i="12"/>
  <c r="FS400" i="12"/>
  <c r="FR400" i="12"/>
  <c r="FQ400" i="12"/>
  <c r="FO400" i="12"/>
  <c r="FN400" i="12"/>
  <c r="FM400" i="12"/>
  <c r="FL400" i="12"/>
  <c r="FK400" i="12"/>
  <c r="FJ400" i="12"/>
  <c r="FI400" i="12"/>
  <c r="FH400" i="12"/>
  <c r="FG400" i="12"/>
  <c r="FF400" i="12"/>
  <c r="FE400" i="12"/>
  <c r="FD400" i="12"/>
  <c r="FC400" i="12"/>
  <c r="FB400" i="12"/>
  <c r="FA400" i="12"/>
  <c r="EZ400" i="12"/>
  <c r="EY400" i="12"/>
  <c r="EX400" i="12"/>
  <c r="EW400" i="12"/>
  <c r="EV400" i="12"/>
  <c r="EU400" i="12"/>
  <c r="ET400" i="12"/>
  <c r="ES400" i="12"/>
  <c r="ER400" i="12"/>
  <c r="EQ400" i="12"/>
  <c r="EP400" i="12"/>
  <c r="EO400" i="12"/>
  <c r="EN400" i="12"/>
  <c r="EM400" i="12"/>
  <c r="EL400" i="12"/>
  <c r="EK400" i="12"/>
  <c r="EJ400" i="12"/>
  <c r="EH400" i="12"/>
  <c r="DR400" i="12"/>
  <c r="DQ400" i="12"/>
  <c r="BX400" i="12"/>
  <c r="BG400" i="12"/>
  <c r="BF400" i="12"/>
  <c r="M400" i="12"/>
  <c r="GA399" i="12"/>
  <c r="FZ399" i="12"/>
  <c r="FY399" i="12"/>
  <c r="FX399" i="12"/>
  <c r="FW399" i="12"/>
  <c r="FV399" i="12"/>
  <c r="FU399" i="12"/>
  <c r="FT399" i="12"/>
  <c r="FS399" i="12"/>
  <c r="FR399" i="12"/>
  <c r="FQ399" i="12"/>
  <c r="FO399" i="12"/>
  <c r="FN399" i="12"/>
  <c r="FM399" i="12"/>
  <c r="FL399" i="12"/>
  <c r="FK399" i="12"/>
  <c r="FJ399" i="12"/>
  <c r="FI399" i="12"/>
  <c r="FH399" i="12"/>
  <c r="FG399" i="12"/>
  <c r="FF399" i="12"/>
  <c r="FE399" i="12"/>
  <c r="FD399" i="12"/>
  <c r="FC399" i="12"/>
  <c r="FB399" i="12"/>
  <c r="FA399" i="12"/>
  <c r="EZ399" i="12"/>
  <c r="EY399" i="12"/>
  <c r="EX399" i="12"/>
  <c r="EW399" i="12"/>
  <c r="EV399" i="12"/>
  <c r="EU399" i="12"/>
  <c r="ET399" i="12"/>
  <c r="ES399" i="12"/>
  <c r="ER399" i="12"/>
  <c r="EQ399" i="12"/>
  <c r="EP399" i="12"/>
  <c r="EO399" i="12"/>
  <c r="EN399" i="12"/>
  <c r="EM399" i="12"/>
  <c r="EL399" i="12"/>
  <c r="EK399" i="12"/>
  <c r="EJ399" i="12"/>
  <c r="EH399" i="12"/>
  <c r="DR399" i="12"/>
  <c r="DQ399" i="12"/>
  <c r="BX399" i="12"/>
  <c r="BG399" i="12"/>
  <c r="BF399" i="12"/>
  <c r="M399" i="12"/>
  <c r="FZ398" i="12"/>
  <c r="FX398" i="12"/>
  <c r="FV398" i="12"/>
  <c r="FT398" i="12"/>
  <c r="FR398" i="12"/>
  <c r="FN398" i="12"/>
  <c r="FL398" i="12"/>
  <c r="FJ398" i="12"/>
  <c r="FH398" i="12"/>
  <c r="FF398" i="12"/>
  <c r="FD398" i="12"/>
  <c r="FB398" i="12"/>
  <c r="EZ398" i="12"/>
  <c r="EX398" i="12"/>
  <c r="EW398" i="12"/>
  <c r="EV398" i="12"/>
  <c r="ET398" i="12"/>
  <c r="ER398" i="12"/>
  <c r="EP398" i="12"/>
  <c r="EN398" i="12"/>
  <c r="EL398" i="12"/>
  <c r="EJ398" i="12"/>
  <c r="EH398" i="12"/>
  <c r="DP398" i="12"/>
  <c r="DN398" i="12"/>
  <c r="DL398" i="12"/>
  <c r="DJ398" i="12"/>
  <c r="DH398" i="12"/>
  <c r="DF398" i="12"/>
  <c r="DD398" i="12"/>
  <c r="DB398" i="12"/>
  <c r="CZ398" i="12"/>
  <c r="CX398" i="12"/>
  <c r="CV398" i="12"/>
  <c r="CT398" i="12"/>
  <c r="CR398" i="12"/>
  <c r="CP398" i="12"/>
  <c r="CN398" i="12"/>
  <c r="CJ398" i="12"/>
  <c r="CH398" i="12"/>
  <c r="CF398" i="12"/>
  <c r="CD398" i="12"/>
  <c r="CB398" i="12"/>
  <c r="BZ398" i="12"/>
  <c r="DR398" i="12" s="1"/>
  <c r="BX398" i="12"/>
  <c r="BE398" i="12"/>
  <c r="BC398" i="12"/>
  <c r="BA398" i="12"/>
  <c r="FW398" i="12" s="1"/>
  <c r="AY398" i="12"/>
  <c r="FU398" i="12" s="1"/>
  <c r="AW398" i="12"/>
  <c r="AU398" i="12"/>
  <c r="AS398" i="12"/>
  <c r="AQ398" i="12"/>
  <c r="FM398" i="12" s="1"/>
  <c r="AO398" i="12"/>
  <c r="AM398" i="12"/>
  <c r="FI398" i="12" s="1"/>
  <c r="AK398" i="12"/>
  <c r="FG398" i="12" s="1"/>
  <c r="AI398" i="12"/>
  <c r="AG398" i="12"/>
  <c r="AE398" i="12"/>
  <c r="FA398" i="12" s="1"/>
  <c r="AC398" i="12"/>
  <c r="EY398" i="12" s="1"/>
  <c r="Y398" i="12"/>
  <c r="EU398" i="12" s="1"/>
  <c r="W398" i="12"/>
  <c r="U398" i="12"/>
  <c r="S398" i="12"/>
  <c r="Q398" i="12"/>
  <c r="EM398" i="12" s="1"/>
  <c r="O398" i="12"/>
  <c r="M398" i="12"/>
  <c r="EI398" i="12" s="1"/>
  <c r="FZ397" i="12"/>
  <c r="FX397" i="12"/>
  <c r="FV397" i="12"/>
  <c r="FT397" i="12"/>
  <c r="FR397" i="12"/>
  <c r="FN397" i="12"/>
  <c r="FL397" i="12"/>
  <c r="FJ397" i="12"/>
  <c r="FH397" i="12"/>
  <c r="FF397" i="12"/>
  <c r="FD397" i="12"/>
  <c r="FB397" i="12"/>
  <c r="EZ397" i="12"/>
  <c r="EX397" i="12"/>
  <c r="EW397" i="12"/>
  <c r="EV397" i="12"/>
  <c r="ER397" i="12"/>
  <c r="EP397" i="12"/>
  <c r="EN397" i="12"/>
  <c r="EL397" i="12"/>
  <c r="EJ397" i="12"/>
  <c r="EH397" i="12"/>
  <c r="DP397" i="12"/>
  <c r="DJ397" i="12"/>
  <c r="DH397" i="12"/>
  <c r="DF397" i="12"/>
  <c r="DD397" i="12"/>
  <c r="DB397" i="12"/>
  <c r="CZ397" i="12"/>
  <c r="CX397" i="12"/>
  <c r="CV397" i="12"/>
  <c r="CT397" i="12"/>
  <c r="CR397" i="12"/>
  <c r="CP397" i="12"/>
  <c r="CN397" i="12"/>
  <c r="CJ397" i="12"/>
  <c r="CH397" i="12"/>
  <c r="CD397" i="12"/>
  <c r="CB397" i="12"/>
  <c r="BZ397" i="12"/>
  <c r="BX397" i="12"/>
  <c r="BV397" i="12"/>
  <c r="DN397" i="12" s="1"/>
  <c r="BE397" i="12"/>
  <c r="BC397" i="12"/>
  <c r="BA397" i="12"/>
  <c r="AY397" i="12"/>
  <c r="AW397" i="12"/>
  <c r="AU397" i="12"/>
  <c r="AS397" i="12"/>
  <c r="FO397" i="12" s="1"/>
  <c r="AQ397" i="12"/>
  <c r="AO397" i="12"/>
  <c r="AM397" i="12"/>
  <c r="FI397" i="12" s="1"/>
  <c r="AK397" i="12"/>
  <c r="FG397" i="12" s="1"/>
  <c r="AI397" i="12"/>
  <c r="AG397" i="12"/>
  <c r="AE397" i="12"/>
  <c r="AC397" i="12"/>
  <c r="Y397" i="12"/>
  <c r="X397" i="12"/>
  <c r="W397" i="12"/>
  <c r="U397" i="12"/>
  <c r="S397" i="12"/>
  <c r="Q397" i="12"/>
  <c r="O397" i="12"/>
  <c r="M397" i="12"/>
  <c r="FZ396" i="12"/>
  <c r="FX396" i="12"/>
  <c r="FV396" i="12"/>
  <c r="FT396" i="12"/>
  <c r="FR396" i="12"/>
  <c r="FN396" i="12"/>
  <c r="FM396" i="12"/>
  <c r="FL396" i="12"/>
  <c r="FJ396" i="12"/>
  <c r="FH396" i="12"/>
  <c r="FF396" i="12"/>
  <c r="FD396" i="12"/>
  <c r="FB396" i="12"/>
  <c r="EZ396" i="12"/>
  <c r="EX396" i="12"/>
  <c r="EW396" i="12"/>
  <c r="EV396" i="12"/>
  <c r="ER396" i="12"/>
  <c r="EP396" i="12"/>
  <c r="EN396" i="12"/>
  <c r="EL396" i="12"/>
  <c r="EJ396" i="12"/>
  <c r="EH396" i="12"/>
  <c r="DP396" i="12"/>
  <c r="DN396" i="12"/>
  <c r="DL396" i="12"/>
  <c r="DJ396" i="12"/>
  <c r="DH396" i="12"/>
  <c r="DF396" i="12"/>
  <c r="DD396" i="12"/>
  <c r="CZ396" i="12"/>
  <c r="CX396" i="12"/>
  <c r="CV396" i="12"/>
  <c r="CT396" i="12"/>
  <c r="CR396" i="12"/>
  <c r="CP396" i="12"/>
  <c r="CN396" i="12"/>
  <c r="CJ396" i="12"/>
  <c r="CI396" i="12"/>
  <c r="CH396" i="12"/>
  <c r="CF396" i="12"/>
  <c r="CD396" i="12"/>
  <c r="CB396" i="12"/>
  <c r="BZ396" i="12"/>
  <c r="BX396" i="12"/>
  <c r="BE396" i="12"/>
  <c r="BC396" i="12"/>
  <c r="BA396" i="12"/>
  <c r="AY396" i="12"/>
  <c r="AW396" i="12"/>
  <c r="AU396" i="12"/>
  <c r="AS396" i="12"/>
  <c r="AO396" i="12"/>
  <c r="FK396" i="12" s="1"/>
  <c r="AM396" i="12"/>
  <c r="AK396" i="12"/>
  <c r="FG396" i="12" s="1"/>
  <c r="AI396" i="12"/>
  <c r="AG396" i="12"/>
  <c r="AE396" i="12"/>
  <c r="AC396" i="12"/>
  <c r="EY396" i="12" s="1"/>
  <c r="Y396" i="12"/>
  <c r="X396" i="12"/>
  <c r="W396" i="12"/>
  <c r="U396" i="12"/>
  <c r="S396" i="12"/>
  <c r="EO396" i="12" s="1"/>
  <c r="Q396" i="12"/>
  <c r="EM396" i="12" s="1"/>
  <c r="O396" i="12"/>
  <c r="M396" i="12"/>
  <c r="EI396" i="12" s="1"/>
  <c r="GA395" i="12"/>
  <c r="FZ395" i="12"/>
  <c r="FY395" i="12"/>
  <c r="FX395" i="12"/>
  <c r="FV395" i="12"/>
  <c r="FU395" i="12"/>
  <c r="FT395" i="12"/>
  <c r="FS395" i="12"/>
  <c r="FR395" i="12"/>
  <c r="FO395" i="12"/>
  <c r="FN395" i="12"/>
  <c r="FM395" i="12"/>
  <c r="FL395" i="12"/>
  <c r="FK395" i="12"/>
  <c r="FJ395" i="12"/>
  <c r="FI395" i="12"/>
  <c r="FH395" i="12"/>
  <c r="FG395" i="12"/>
  <c r="FF395" i="12"/>
  <c r="FE395" i="12"/>
  <c r="FD395" i="12"/>
  <c r="FC395" i="12"/>
  <c r="FB395" i="12"/>
  <c r="FA395" i="12"/>
  <c r="EZ395" i="12"/>
  <c r="EZ392" i="12" s="1"/>
  <c r="EY395" i="12"/>
  <c r="EX395" i="12"/>
  <c r="EW395" i="12"/>
  <c r="EV395" i="12"/>
  <c r="ES395" i="12"/>
  <c r="ER395" i="12"/>
  <c r="EQ395" i="12"/>
  <c r="EP395" i="12"/>
  <c r="EO395" i="12"/>
  <c r="EN395" i="12"/>
  <c r="EM395" i="12"/>
  <c r="EL395" i="12"/>
  <c r="EK395" i="12"/>
  <c r="EJ395" i="12"/>
  <c r="EI395" i="12"/>
  <c r="EH395" i="12"/>
  <c r="DL395" i="12"/>
  <c r="FW395" i="12" s="1"/>
  <c r="DF395" i="12"/>
  <c r="CJ395" i="12"/>
  <c r="EU395" i="12" s="1"/>
  <c r="CI395" i="12"/>
  <c r="FZ394" i="12"/>
  <c r="FX394" i="12"/>
  <c r="FV394" i="12"/>
  <c r="FT394" i="12"/>
  <c r="FR394" i="12"/>
  <c r="FN394" i="12"/>
  <c r="FL394" i="12"/>
  <c r="FJ394" i="12"/>
  <c r="FH394" i="12"/>
  <c r="FF394" i="12"/>
  <c r="FD394" i="12"/>
  <c r="FB394" i="12"/>
  <c r="EZ394" i="12"/>
  <c r="EX394" i="12"/>
  <c r="EW394" i="12"/>
  <c r="EV394" i="12"/>
  <c r="ER394" i="12"/>
  <c r="EP394" i="12"/>
  <c r="EN394" i="12"/>
  <c r="EL394" i="12"/>
  <c r="EJ394" i="12"/>
  <c r="EH394" i="12"/>
  <c r="DP394" i="12"/>
  <c r="DN394" i="12"/>
  <c r="DL394" i="12"/>
  <c r="DJ394" i="12"/>
  <c r="DH394" i="12"/>
  <c r="DF394" i="12"/>
  <c r="DD394" i="12"/>
  <c r="DB394" i="12"/>
  <c r="CZ394" i="12"/>
  <c r="CX394" i="12"/>
  <c r="CV394" i="12"/>
  <c r="CT394" i="12"/>
  <c r="CR394" i="12"/>
  <c r="CP394" i="12"/>
  <c r="CN394" i="12"/>
  <c r="CJ394" i="12"/>
  <c r="CI394" i="12"/>
  <c r="CH394" i="12"/>
  <c r="CF394" i="12"/>
  <c r="CD394" i="12"/>
  <c r="CB394" i="12"/>
  <c r="BZ394" i="12"/>
  <c r="BX394" i="12"/>
  <c r="BE394" i="12"/>
  <c r="AY394" i="12"/>
  <c r="AW394" i="12"/>
  <c r="AU394" i="12"/>
  <c r="AS394" i="12"/>
  <c r="AQ394" i="12"/>
  <c r="AO394" i="12"/>
  <c r="AM394" i="12"/>
  <c r="AK394" i="12"/>
  <c r="AI394" i="12"/>
  <c r="AG394" i="12"/>
  <c r="AE394" i="12"/>
  <c r="AC394" i="12"/>
  <c r="Y394" i="12"/>
  <c r="X394" i="12"/>
  <c r="W394" i="12"/>
  <c r="S394" i="12"/>
  <c r="Q394" i="12"/>
  <c r="O394" i="12"/>
  <c r="M394" i="12"/>
  <c r="EI394" i="12" s="1"/>
  <c r="K394" i="12"/>
  <c r="FZ393" i="12"/>
  <c r="FX393" i="12"/>
  <c r="FV393" i="12"/>
  <c r="FT393" i="12"/>
  <c r="FR393" i="12"/>
  <c r="FN393" i="12"/>
  <c r="FL393" i="12"/>
  <c r="FJ393" i="12"/>
  <c r="FH393" i="12"/>
  <c r="FF393" i="12"/>
  <c r="FD393" i="12"/>
  <c r="FB393" i="12"/>
  <c r="EZ393" i="12"/>
  <c r="EX393" i="12"/>
  <c r="EW393" i="12"/>
  <c r="EV393" i="12"/>
  <c r="ER393" i="12"/>
  <c r="EP393" i="12"/>
  <c r="EN393" i="12"/>
  <c r="EL393" i="12"/>
  <c r="EJ393" i="12"/>
  <c r="EH393" i="12"/>
  <c r="DP393" i="12"/>
  <c r="DJ393" i="12"/>
  <c r="DH393" i="12"/>
  <c r="DF393" i="12"/>
  <c r="DD393" i="12"/>
  <c r="DB393" i="12"/>
  <c r="CZ393" i="12"/>
  <c r="CX393" i="12"/>
  <c r="CV393" i="12"/>
  <c r="CT393" i="12"/>
  <c r="CR393" i="12"/>
  <c r="CP393" i="12"/>
  <c r="CN393" i="12"/>
  <c r="CJ393" i="12"/>
  <c r="CH393" i="12"/>
  <c r="CD393" i="12"/>
  <c r="CB393" i="12"/>
  <c r="BZ393" i="12"/>
  <c r="BX393" i="12"/>
  <c r="BV393" i="12"/>
  <c r="DN393" i="12" s="1"/>
  <c r="DN392" i="12" s="1"/>
  <c r="BE393" i="12"/>
  <c r="BA393" i="12"/>
  <c r="AY393" i="12"/>
  <c r="AW393" i="12"/>
  <c r="AU393" i="12"/>
  <c r="AS393" i="12"/>
  <c r="AQ393" i="12"/>
  <c r="AO393" i="12"/>
  <c r="AM393" i="12"/>
  <c r="AK393" i="12"/>
  <c r="AI393" i="12"/>
  <c r="AG393" i="12"/>
  <c r="AG392" i="12" s="1"/>
  <c r="AE393" i="12"/>
  <c r="AC393" i="12"/>
  <c r="Y393" i="12"/>
  <c r="X393" i="12"/>
  <c r="W393" i="12"/>
  <c r="U393" i="12"/>
  <c r="S393" i="12"/>
  <c r="Q393" i="12"/>
  <c r="O393" i="12"/>
  <c r="M393" i="12"/>
  <c r="K393" i="12"/>
  <c r="BC393" i="12" s="1"/>
  <c r="DO392" i="12"/>
  <c r="DM392" i="12"/>
  <c r="DK392" i="12"/>
  <c r="DI392" i="12"/>
  <c r="DG392" i="12"/>
  <c r="DE392" i="12"/>
  <c r="DC392" i="12"/>
  <c r="DA392" i="12"/>
  <c r="CY392" i="12"/>
  <c r="CW392" i="12"/>
  <c r="CU392" i="12"/>
  <c r="CS392" i="12"/>
  <c r="CQ392" i="12"/>
  <c r="CO392" i="12"/>
  <c r="CM392" i="12"/>
  <c r="CL392" i="12"/>
  <c r="CK392" i="12"/>
  <c r="CG392" i="12"/>
  <c r="CE392" i="12"/>
  <c r="CC392" i="12"/>
  <c r="CA392" i="12"/>
  <c r="BY392" i="12"/>
  <c r="BW392" i="12"/>
  <c r="BD392" i="12"/>
  <c r="BB392" i="12"/>
  <c r="AZ392" i="12"/>
  <c r="AX392" i="12"/>
  <c r="AV392" i="12"/>
  <c r="AT392" i="12"/>
  <c r="AR392" i="12"/>
  <c r="AP392" i="12"/>
  <c r="AN392" i="12"/>
  <c r="AL392" i="12"/>
  <c r="AJ392" i="12"/>
  <c r="AH392" i="12"/>
  <c r="AF392" i="12"/>
  <c r="AD392" i="12"/>
  <c r="AB392" i="12"/>
  <c r="AA392" i="12"/>
  <c r="Z392" i="12"/>
  <c r="V392" i="12"/>
  <c r="T392" i="12"/>
  <c r="R392" i="12"/>
  <c r="P392" i="12"/>
  <c r="N392" i="12"/>
  <c r="L392" i="12"/>
  <c r="GA391" i="12"/>
  <c r="FZ391" i="12"/>
  <c r="FY391" i="12"/>
  <c r="FX391" i="12"/>
  <c r="FW391" i="12"/>
  <c r="FV391" i="12"/>
  <c r="FU391" i="12"/>
  <c r="FT391" i="12"/>
  <c r="FS391" i="12"/>
  <c r="FR391" i="12"/>
  <c r="FQ391" i="12"/>
  <c r="FO391" i="12"/>
  <c r="FN391" i="12"/>
  <c r="FM391" i="12"/>
  <c r="FL391" i="12"/>
  <c r="FK391" i="12"/>
  <c r="FJ391" i="12"/>
  <c r="FI391" i="12"/>
  <c r="FH391" i="12"/>
  <c r="FG391" i="12"/>
  <c r="FF391" i="12"/>
  <c r="FE391" i="12"/>
  <c r="FD391" i="12"/>
  <c r="FC391" i="12"/>
  <c r="FB391" i="12"/>
  <c r="FA391" i="12"/>
  <c r="EZ391" i="12"/>
  <c r="EY391" i="12"/>
  <c r="EX391" i="12"/>
  <c r="EW391" i="12"/>
  <c r="EV391" i="12"/>
  <c r="EU391" i="12"/>
  <c r="ET391" i="12"/>
  <c r="ES391" i="12"/>
  <c r="ER391" i="12"/>
  <c r="EQ391" i="12"/>
  <c r="EP391" i="12"/>
  <c r="EO391" i="12"/>
  <c r="EN391" i="12"/>
  <c r="EM391" i="12"/>
  <c r="EL391" i="12"/>
  <c r="EK391" i="12"/>
  <c r="EJ391" i="12"/>
  <c r="EH391" i="12"/>
  <c r="DR391" i="12"/>
  <c r="DQ391" i="12"/>
  <c r="BX391" i="12"/>
  <c r="BG391" i="12"/>
  <c r="BF391" i="12"/>
  <c r="M391" i="12"/>
  <c r="GA390" i="12"/>
  <c r="FZ390" i="12"/>
  <c r="FY390" i="12"/>
  <c r="FX390" i="12"/>
  <c r="FW390" i="12"/>
  <c r="FV390" i="12"/>
  <c r="FU390" i="12"/>
  <c r="FT390" i="12"/>
  <c r="FS390" i="12"/>
  <c r="FR390" i="12"/>
  <c r="FQ390" i="12"/>
  <c r="FO390" i="12"/>
  <c r="FN390" i="12"/>
  <c r="FM390" i="12"/>
  <c r="FL390" i="12"/>
  <c r="FK390" i="12"/>
  <c r="FJ390" i="12"/>
  <c r="FI390" i="12"/>
  <c r="FH390" i="12"/>
  <c r="FG390" i="12"/>
  <c r="FF390" i="12"/>
  <c r="FE390" i="12"/>
  <c r="FD390" i="12"/>
  <c r="FC390" i="12"/>
  <c r="FB390" i="12"/>
  <c r="FA390" i="12"/>
  <c r="EZ390" i="12"/>
  <c r="EY390" i="12"/>
  <c r="EX390" i="12"/>
  <c r="EW390" i="12"/>
  <c r="EV390" i="12"/>
  <c r="EU390" i="12"/>
  <c r="ET390" i="12"/>
  <c r="ES390" i="12"/>
  <c r="ER390" i="12"/>
  <c r="EQ390" i="12"/>
  <c r="EP390" i="12"/>
  <c r="EO390" i="12"/>
  <c r="EN390" i="12"/>
  <c r="EM390" i="12"/>
  <c r="EL390" i="12"/>
  <c r="EK390" i="12"/>
  <c r="EJ390" i="12"/>
  <c r="EH390" i="12"/>
  <c r="DR390" i="12"/>
  <c r="DQ390" i="12"/>
  <c r="BX390" i="12"/>
  <c r="BG390" i="12"/>
  <c r="BF390" i="12"/>
  <c r="M390" i="12"/>
  <c r="GA389" i="12"/>
  <c r="FZ389" i="12"/>
  <c r="FY389" i="12"/>
  <c r="FX389" i="12"/>
  <c r="FW389" i="12"/>
  <c r="FV389" i="12"/>
  <c r="FU389" i="12"/>
  <c r="FT389" i="12"/>
  <c r="FS389" i="12"/>
  <c r="FR389" i="12"/>
  <c r="FQ389" i="12"/>
  <c r="FO389" i="12"/>
  <c r="FN389" i="12"/>
  <c r="FM389" i="12"/>
  <c r="FL389" i="12"/>
  <c r="FK389" i="12"/>
  <c r="FJ389" i="12"/>
  <c r="FI389" i="12"/>
  <c r="FH389" i="12"/>
  <c r="FG389" i="12"/>
  <c r="FF389" i="12"/>
  <c r="FE389" i="12"/>
  <c r="FD389" i="12"/>
  <c r="FC389" i="12"/>
  <c r="FB389" i="12"/>
  <c r="FA389" i="12"/>
  <c r="EZ389" i="12"/>
  <c r="EY389" i="12"/>
  <c r="EX389" i="12"/>
  <c r="EW389" i="12"/>
  <c r="EV389" i="12"/>
  <c r="EU389" i="12"/>
  <c r="ET389" i="12"/>
  <c r="ES389" i="12"/>
  <c r="ER389" i="12"/>
  <c r="EQ389" i="12"/>
  <c r="EP389" i="12"/>
  <c r="EO389" i="12"/>
  <c r="EN389" i="12"/>
  <c r="EM389" i="12"/>
  <c r="EL389" i="12"/>
  <c r="EK389" i="12"/>
  <c r="EJ389" i="12"/>
  <c r="EH389" i="12"/>
  <c r="DR389" i="12"/>
  <c r="DQ389" i="12"/>
  <c r="BX389" i="12"/>
  <c r="BG389" i="12"/>
  <c r="BF389" i="12"/>
  <c r="M389" i="12"/>
  <c r="GA388" i="12"/>
  <c r="FZ388" i="12"/>
  <c r="FY388" i="12"/>
  <c r="FX388" i="12"/>
  <c r="FW388" i="12"/>
  <c r="FV388" i="12"/>
  <c r="FU388" i="12"/>
  <c r="FT388" i="12"/>
  <c r="FS388" i="12"/>
  <c r="FR388" i="12"/>
  <c r="FQ388" i="12"/>
  <c r="FO388" i="12"/>
  <c r="FN388" i="12"/>
  <c r="FM388" i="12"/>
  <c r="FL388" i="12"/>
  <c r="FK388" i="12"/>
  <c r="FJ388" i="12"/>
  <c r="FI388" i="12"/>
  <c r="FH388" i="12"/>
  <c r="FG388" i="12"/>
  <c r="FF388" i="12"/>
  <c r="FE388" i="12"/>
  <c r="FD388" i="12"/>
  <c r="FC388" i="12"/>
  <c r="FB388" i="12"/>
  <c r="FA388" i="12"/>
  <c r="EZ388" i="12"/>
  <c r="EY388" i="12"/>
  <c r="EX388" i="12"/>
  <c r="EW388" i="12"/>
  <c r="EV388" i="12"/>
  <c r="EU388" i="12"/>
  <c r="ET388" i="12"/>
  <c r="ES388" i="12"/>
  <c r="ER388" i="12"/>
  <c r="EQ388" i="12"/>
  <c r="EP388" i="12"/>
  <c r="EO388" i="12"/>
  <c r="EN388" i="12"/>
  <c r="EM388" i="12"/>
  <c r="EL388" i="12"/>
  <c r="EK388" i="12"/>
  <c r="EJ388" i="12"/>
  <c r="EH388" i="12"/>
  <c r="DR388" i="12"/>
  <c r="DQ388" i="12"/>
  <c r="BX388" i="12"/>
  <c r="BG388" i="12"/>
  <c r="BF388" i="12"/>
  <c r="M388" i="12"/>
  <c r="GA387" i="12"/>
  <c r="FZ387" i="12"/>
  <c r="FY387" i="12"/>
  <c r="FX387" i="12"/>
  <c r="FW387" i="12"/>
  <c r="FV387" i="12"/>
  <c r="FU387" i="12"/>
  <c r="FT387" i="12"/>
  <c r="FS387" i="12"/>
  <c r="FR387" i="12"/>
  <c r="FQ387" i="12"/>
  <c r="FO387" i="12"/>
  <c r="FN387" i="12"/>
  <c r="FM387" i="12"/>
  <c r="FL387" i="12"/>
  <c r="FK387" i="12"/>
  <c r="FJ387" i="12"/>
  <c r="FI387" i="12"/>
  <c r="FH387" i="12"/>
  <c r="FG387" i="12"/>
  <c r="FF387" i="12"/>
  <c r="FE387" i="12"/>
  <c r="FD387" i="12"/>
  <c r="FC387" i="12"/>
  <c r="FB387" i="12"/>
  <c r="FA387" i="12"/>
  <c r="EZ387" i="12"/>
  <c r="EY387" i="12"/>
  <c r="EX387" i="12"/>
  <c r="EW387" i="12"/>
  <c r="EV387" i="12"/>
  <c r="EU387" i="12"/>
  <c r="ET387" i="12"/>
  <c r="ES387" i="12"/>
  <c r="ER387" i="12"/>
  <c r="EQ387" i="12"/>
  <c r="EP387" i="12"/>
  <c r="EO387" i="12"/>
  <c r="EN387" i="12"/>
  <c r="EM387" i="12"/>
  <c r="EL387" i="12"/>
  <c r="EK387" i="12"/>
  <c r="EJ387" i="12"/>
  <c r="EH387" i="12"/>
  <c r="DR387" i="12"/>
  <c r="DQ387" i="12"/>
  <c r="BX387" i="12"/>
  <c r="BG387" i="12"/>
  <c r="BF387" i="12"/>
  <c r="M387" i="12"/>
  <c r="GA386" i="12"/>
  <c r="FZ386" i="12"/>
  <c r="FY386" i="12"/>
  <c r="FX386" i="12"/>
  <c r="FW386" i="12"/>
  <c r="FV386" i="12"/>
  <c r="FU386" i="12"/>
  <c r="FT386" i="12"/>
  <c r="FS386" i="12"/>
  <c r="FR386" i="12"/>
  <c r="FQ386" i="12"/>
  <c r="FO386" i="12"/>
  <c r="FN386" i="12"/>
  <c r="FM386" i="12"/>
  <c r="FL386" i="12"/>
  <c r="FK386" i="12"/>
  <c r="FJ386" i="12"/>
  <c r="FI386" i="12"/>
  <c r="FH386" i="12"/>
  <c r="FG386" i="12"/>
  <c r="FF386" i="12"/>
  <c r="FE386" i="12"/>
  <c r="FD386" i="12"/>
  <c r="FC386" i="12"/>
  <c r="FB386" i="12"/>
  <c r="FA386" i="12"/>
  <c r="EZ386" i="12"/>
  <c r="EY386" i="12"/>
  <c r="EX386" i="12"/>
  <c r="EW386" i="12"/>
  <c r="EV386" i="12"/>
  <c r="EU386" i="12"/>
  <c r="ET386" i="12"/>
  <c r="ES386" i="12"/>
  <c r="ER386" i="12"/>
  <c r="EQ386" i="12"/>
  <c r="EP386" i="12"/>
  <c r="EO386" i="12"/>
  <c r="EN386" i="12"/>
  <c r="EM386" i="12"/>
  <c r="EL386" i="12"/>
  <c r="EK386" i="12"/>
  <c r="EJ386" i="12"/>
  <c r="EH386" i="12"/>
  <c r="DR386" i="12"/>
  <c r="DQ386" i="12"/>
  <c r="BX386" i="12"/>
  <c r="BG386" i="12"/>
  <c r="BF386" i="12"/>
  <c r="M386" i="12"/>
  <c r="GA385" i="12"/>
  <c r="FZ385" i="12"/>
  <c r="FY385" i="12"/>
  <c r="FX385" i="12"/>
  <c r="FW385" i="12"/>
  <c r="FV385" i="12"/>
  <c r="FU385" i="12"/>
  <c r="FT385" i="12"/>
  <c r="FS385" i="12"/>
  <c r="FR385" i="12"/>
  <c r="FQ385" i="12"/>
  <c r="FO385" i="12"/>
  <c r="FN385" i="12"/>
  <c r="FM385" i="12"/>
  <c r="FL385" i="12"/>
  <c r="FK385" i="12"/>
  <c r="FJ385" i="12"/>
  <c r="FI385" i="12"/>
  <c r="FH385" i="12"/>
  <c r="FG385" i="12"/>
  <c r="FF385" i="12"/>
  <c r="FE385" i="12"/>
  <c r="FD385" i="12"/>
  <c r="FC385" i="12"/>
  <c r="FB385" i="12"/>
  <c r="FA385" i="12"/>
  <c r="EZ385" i="12"/>
  <c r="EY385" i="12"/>
  <c r="EX385" i="12"/>
  <c r="EW385" i="12"/>
  <c r="EV385" i="12"/>
  <c r="EU385" i="12"/>
  <c r="ET385" i="12"/>
  <c r="ES385" i="12"/>
  <c r="ER385" i="12"/>
  <c r="EQ385" i="12"/>
  <c r="EP385" i="12"/>
  <c r="EO385" i="12"/>
  <c r="EN385" i="12"/>
  <c r="EM385" i="12"/>
  <c r="EL385" i="12"/>
  <c r="EK385" i="12"/>
  <c r="EJ385" i="12"/>
  <c r="EH385" i="12"/>
  <c r="DR385" i="12"/>
  <c r="DQ385" i="12"/>
  <c r="BX385" i="12"/>
  <c r="BG385" i="12"/>
  <c r="BF385" i="12"/>
  <c r="M385" i="12"/>
  <c r="FZ384" i="12"/>
  <c r="FX384" i="12"/>
  <c r="FV384" i="12"/>
  <c r="FT384" i="12"/>
  <c r="FR384" i="12"/>
  <c r="FN384" i="12"/>
  <c r="FL384" i="12"/>
  <c r="FJ384" i="12"/>
  <c r="FH384" i="12"/>
  <c r="FF384" i="12"/>
  <c r="FD384" i="12"/>
  <c r="FB384" i="12"/>
  <c r="EZ384" i="12"/>
  <c r="EX384" i="12"/>
  <c r="EW384" i="12"/>
  <c r="EV384" i="12"/>
  <c r="ET384" i="12"/>
  <c r="ER384" i="12"/>
  <c r="EP384" i="12"/>
  <c r="EN384" i="12"/>
  <c r="EL384" i="12"/>
  <c r="EJ384" i="12"/>
  <c r="EH384" i="12"/>
  <c r="DP384" i="12"/>
  <c r="DN384" i="12"/>
  <c r="DL384" i="12"/>
  <c r="DJ384" i="12"/>
  <c r="DH384" i="12"/>
  <c r="DF384" i="12"/>
  <c r="DD384" i="12"/>
  <c r="DB384" i="12"/>
  <c r="DB380" i="12" s="1"/>
  <c r="CZ384" i="12"/>
  <c r="CX384" i="12"/>
  <c r="CV384" i="12"/>
  <c r="CT384" i="12"/>
  <c r="CR384" i="12"/>
  <c r="CP384" i="12"/>
  <c r="CN384" i="12"/>
  <c r="CJ384" i="12"/>
  <c r="CH384" i="12"/>
  <c r="CF384" i="12"/>
  <c r="CD384" i="12"/>
  <c r="CB384" i="12"/>
  <c r="BZ384" i="12"/>
  <c r="BX384" i="12"/>
  <c r="BE384" i="12"/>
  <c r="BC384" i="12"/>
  <c r="BA384" i="12"/>
  <c r="FW384" i="12" s="1"/>
  <c r="AY384" i="12"/>
  <c r="FU384" i="12" s="1"/>
  <c r="AW384" i="12"/>
  <c r="AU384" i="12"/>
  <c r="FQ384" i="12" s="1"/>
  <c r="AS384" i="12"/>
  <c r="FO384" i="12" s="1"/>
  <c r="AQ384" i="12"/>
  <c r="AO384" i="12"/>
  <c r="AM384" i="12"/>
  <c r="FI384" i="12" s="1"/>
  <c r="AK384" i="12"/>
  <c r="FG384" i="12" s="1"/>
  <c r="AI384" i="12"/>
  <c r="FE384" i="12" s="1"/>
  <c r="AG384" i="12"/>
  <c r="AE384" i="12"/>
  <c r="AC384" i="12"/>
  <c r="EY384" i="12" s="1"/>
  <c r="Y384" i="12"/>
  <c r="EU384" i="12" s="1"/>
  <c r="W384" i="12"/>
  <c r="U384" i="12"/>
  <c r="EQ384" i="12" s="1"/>
  <c r="S384" i="12"/>
  <c r="EO384" i="12" s="1"/>
  <c r="Q384" i="12"/>
  <c r="O384" i="12"/>
  <c r="M384" i="12"/>
  <c r="EI384" i="12" s="1"/>
  <c r="FZ383" i="12"/>
  <c r="FX383" i="12"/>
  <c r="FV383" i="12"/>
  <c r="FT383" i="12"/>
  <c r="FR383" i="12"/>
  <c r="FN383" i="12"/>
  <c r="FL383" i="12"/>
  <c r="FJ383" i="12"/>
  <c r="FH383" i="12"/>
  <c r="FF383" i="12"/>
  <c r="FD383" i="12"/>
  <c r="FB383" i="12"/>
  <c r="EZ383" i="12"/>
  <c r="EX383" i="12"/>
  <c r="EW383" i="12"/>
  <c r="EV383" i="12"/>
  <c r="ER383" i="12"/>
  <c r="EP383" i="12"/>
  <c r="EN383" i="12"/>
  <c r="EL383" i="12"/>
  <c r="EJ383" i="12"/>
  <c r="EH383" i="12"/>
  <c r="DR383" i="12"/>
  <c r="DQ383" i="12"/>
  <c r="BX383" i="12"/>
  <c r="BE383" i="12"/>
  <c r="GA383" i="12" s="1"/>
  <c r="AY383" i="12"/>
  <c r="AW383" i="12"/>
  <c r="FS383" i="12" s="1"/>
  <c r="AU383" i="12"/>
  <c r="AS383" i="12"/>
  <c r="FO383" i="12" s="1"/>
  <c r="AQ383" i="12"/>
  <c r="AO383" i="12"/>
  <c r="FK383" i="12" s="1"/>
  <c r="AM383" i="12"/>
  <c r="FI383" i="12" s="1"/>
  <c r="AK383" i="12"/>
  <c r="FG383" i="12" s="1"/>
  <c r="AI383" i="12"/>
  <c r="FE383" i="12" s="1"/>
  <c r="AG383" i="12"/>
  <c r="FC383" i="12" s="1"/>
  <c r="AE383" i="12"/>
  <c r="FA383" i="12" s="1"/>
  <c r="AC383" i="12"/>
  <c r="EY383" i="12" s="1"/>
  <c r="Y383" i="12"/>
  <c r="EU383" i="12" s="1"/>
  <c r="X383" i="12"/>
  <c r="ET383" i="12" s="1"/>
  <c r="W383" i="12"/>
  <c r="ES383" i="12" s="1"/>
  <c r="S383" i="12"/>
  <c r="EO383" i="12" s="1"/>
  <c r="Q383" i="12"/>
  <c r="EM383" i="12" s="1"/>
  <c r="O383" i="12"/>
  <c r="EK383" i="12" s="1"/>
  <c r="M383" i="12"/>
  <c r="K383" i="12"/>
  <c r="FZ382" i="12"/>
  <c r="FX382" i="12"/>
  <c r="FV382" i="12"/>
  <c r="FT382" i="12"/>
  <c r="FR382" i="12"/>
  <c r="FN382" i="12"/>
  <c r="FM382" i="12"/>
  <c r="FL382" i="12"/>
  <c r="FL380" i="12" s="1"/>
  <c r="FJ382" i="12"/>
  <c r="FH382" i="12"/>
  <c r="FF382" i="12"/>
  <c r="FD382" i="12"/>
  <c r="FB382" i="12"/>
  <c r="EZ382" i="12"/>
  <c r="EX382" i="12"/>
  <c r="EW382" i="12"/>
  <c r="EV382" i="12"/>
  <c r="ER382" i="12"/>
  <c r="EP382" i="12"/>
  <c r="EN382" i="12"/>
  <c r="EL382" i="12"/>
  <c r="EJ382" i="12"/>
  <c r="EH382" i="12"/>
  <c r="DP382" i="12"/>
  <c r="DN382" i="12"/>
  <c r="DL382" i="12"/>
  <c r="DL380" i="12" s="1"/>
  <c r="DJ382" i="12"/>
  <c r="DH382" i="12"/>
  <c r="DF382" i="12"/>
  <c r="DD382" i="12"/>
  <c r="DD380" i="12" s="1"/>
  <c r="CZ382" i="12"/>
  <c r="CX382" i="12"/>
  <c r="CX380" i="12" s="1"/>
  <c r="CV382" i="12"/>
  <c r="CT382" i="12"/>
  <c r="CT380" i="12" s="1"/>
  <c r="CR382" i="12"/>
  <c r="CR380" i="12" s="1"/>
  <c r="CP382" i="12"/>
  <c r="CN382" i="12"/>
  <c r="CJ382" i="12"/>
  <c r="CJ380" i="12" s="1"/>
  <c r="CI382" i="12"/>
  <c r="CI380" i="12" s="1"/>
  <c r="CH382" i="12"/>
  <c r="CF382" i="12"/>
  <c r="CD382" i="12"/>
  <c r="CD380" i="12" s="1"/>
  <c r="CB382" i="12"/>
  <c r="BZ382" i="12"/>
  <c r="BZ380" i="12" s="1"/>
  <c r="BX382" i="12"/>
  <c r="BE382" i="12"/>
  <c r="BC382" i="12"/>
  <c r="BA382" i="12"/>
  <c r="AY382" i="12"/>
  <c r="AW382" i="12"/>
  <c r="AU382" i="12"/>
  <c r="AS382" i="12"/>
  <c r="AO382" i="12"/>
  <c r="AM382" i="12"/>
  <c r="AK382" i="12"/>
  <c r="AI382" i="12"/>
  <c r="AG382" i="12"/>
  <c r="AE382" i="12"/>
  <c r="AC382" i="12"/>
  <c r="Y382" i="12"/>
  <c r="X382" i="12"/>
  <c r="W382" i="12"/>
  <c r="U382" i="12"/>
  <c r="EQ382" i="12" s="1"/>
  <c r="S382" i="12"/>
  <c r="Q382" i="12"/>
  <c r="O382" i="12"/>
  <c r="M382" i="12"/>
  <c r="EI382" i="12" s="1"/>
  <c r="GA381" i="12"/>
  <c r="FZ381" i="12"/>
  <c r="FX381" i="12"/>
  <c r="FV381" i="12"/>
  <c r="FT381" i="12"/>
  <c r="FR381" i="12"/>
  <c r="FQ381" i="12"/>
  <c r="FN381" i="12"/>
  <c r="FL381" i="12"/>
  <c r="FJ381" i="12"/>
  <c r="FH381" i="12"/>
  <c r="FF381" i="12"/>
  <c r="FD381" i="12"/>
  <c r="FD380" i="12" s="1"/>
  <c r="FB381" i="12"/>
  <c r="EZ381" i="12"/>
  <c r="EX381" i="12"/>
  <c r="EW381" i="12"/>
  <c r="EV381" i="12"/>
  <c r="ER381" i="12"/>
  <c r="EP381" i="12"/>
  <c r="EN381" i="12"/>
  <c r="EL381" i="12"/>
  <c r="EJ381" i="12"/>
  <c r="EH381" i="12"/>
  <c r="DR381" i="12"/>
  <c r="DQ381" i="12"/>
  <c r="BX381" i="12"/>
  <c r="BE381" i="12"/>
  <c r="AY381" i="12"/>
  <c r="FU381" i="12" s="1"/>
  <c r="AW381" i="12"/>
  <c r="AU381" i="12"/>
  <c r="AS381" i="12"/>
  <c r="AQ381" i="12"/>
  <c r="FM381" i="12" s="1"/>
  <c r="AO381" i="12"/>
  <c r="AM381" i="12"/>
  <c r="FI381" i="12" s="1"/>
  <c r="AK381" i="12"/>
  <c r="AI381" i="12"/>
  <c r="FE381" i="12" s="1"/>
  <c r="AG381" i="12"/>
  <c r="AE381" i="12"/>
  <c r="FA381" i="12" s="1"/>
  <c r="AC381" i="12"/>
  <c r="Y381" i="12"/>
  <c r="EU381" i="12" s="1"/>
  <c r="X381" i="12"/>
  <c r="X380" i="12" s="1"/>
  <c r="W381" i="12"/>
  <c r="ES381" i="12" s="1"/>
  <c r="S381" i="12"/>
  <c r="EO381" i="12" s="1"/>
  <c r="Q381" i="12"/>
  <c r="O381" i="12"/>
  <c r="EK381" i="12" s="1"/>
  <c r="M381" i="12"/>
  <c r="K381" i="12"/>
  <c r="BC381" i="12" s="1"/>
  <c r="FY381" i="12" s="1"/>
  <c r="DO380" i="12"/>
  <c r="DM380" i="12"/>
  <c r="DK380" i="12"/>
  <c r="DI380" i="12"/>
  <c r="DG380" i="12"/>
  <c r="DE380" i="12"/>
  <c r="DC380" i="12"/>
  <c r="DA380" i="12"/>
  <c r="CZ380" i="12"/>
  <c r="CY380" i="12"/>
  <c r="CW380" i="12"/>
  <c r="CU380" i="12"/>
  <c r="CS380" i="12"/>
  <c r="CQ380" i="12"/>
  <c r="CO380" i="12"/>
  <c r="CM380" i="12"/>
  <c r="CL380" i="12"/>
  <c r="CK380" i="12"/>
  <c r="CG380" i="12"/>
  <c r="CE380" i="12"/>
  <c r="CC380" i="12"/>
  <c r="CA380" i="12"/>
  <c r="BY380" i="12"/>
  <c r="BW380" i="12"/>
  <c r="BD380" i="12"/>
  <c r="BB380" i="12"/>
  <c r="AZ380" i="12"/>
  <c r="AX380" i="12"/>
  <c r="AV380" i="12"/>
  <c r="AT380" i="12"/>
  <c r="AR380" i="12"/>
  <c r="AP380" i="12"/>
  <c r="AN380" i="12"/>
  <c r="AL380" i="12"/>
  <c r="AJ380" i="12"/>
  <c r="AH380" i="12"/>
  <c r="AF380" i="12"/>
  <c r="AD380" i="12"/>
  <c r="AB380" i="12"/>
  <c r="AA380" i="12"/>
  <c r="Z380" i="12"/>
  <c r="V380" i="12"/>
  <c r="T380" i="12"/>
  <c r="R380" i="12"/>
  <c r="P380" i="12"/>
  <c r="N380" i="12"/>
  <c r="L380" i="12"/>
  <c r="GA379" i="12"/>
  <c r="FZ379" i="12"/>
  <c r="FY379" i="12"/>
  <c r="FX379" i="12"/>
  <c r="FW379" i="12"/>
  <c r="FV379" i="12"/>
  <c r="FU379" i="12"/>
  <c r="FT379" i="12"/>
  <c r="FS379" i="12"/>
  <c r="FR379" i="12"/>
  <c r="FQ379" i="12"/>
  <c r="FO379" i="12"/>
  <c r="FN379" i="12"/>
  <c r="FM379" i="12"/>
  <c r="FL379" i="12"/>
  <c r="FK379" i="12"/>
  <c r="FJ379" i="12"/>
  <c r="FI379" i="12"/>
  <c r="FH379" i="12"/>
  <c r="FG379" i="12"/>
  <c r="FF379" i="12"/>
  <c r="FE379" i="12"/>
  <c r="FD379" i="12"/>
  <c r="FC379" i="12"/>
  <c r="FB379" i="12"/>
  <c r="FA379" i="12"/>
  <c r="EZ379" i="12"/>
  <c r="EY379" i="12"/>
  <c r="EX379" i="12"/>
  <c r="EW379" i="12"/>
  <c r="EV379" i="12"/>
  <c r="EU379" i="12"/>
  <c r="ET379" i="12"/>
  <c r="ES379" i="12"/>
  <c r="ER379" i="12"/>
  <c r="EQ379" i="12"/>
  <c r="EP379" i="12"/>
  <c r="EO379" i="12"/>
  <c r="EN379" i="12"/>
  <c r="EM379" i="12"/>
  <c r="EL379" i="12"/>
  <c r="EK379" i="12"/>
  <c r="EJ379" i="12"/>
  <c r="EH379" i="12"/>
  <c r="DR379" i="12"/>
  <c r="DQ379" i="12"/>
  <c r="BX379" i="12"/>
  <c r="BG379" i="12"/>
  <c r="BF379" i="12"/>
  <c r="M379" i="12"/>
  <c r="GA378" i="12"/>
  <c r="FZ378" i="12"/>
  <c r="FY378" i="12"/>
  <c r="FX378" i="12"/>
  <c r="FW378" i="12"/>
  <c r="FV378" i="12"/>
  <c r="FU378" i="12"/>
  <c r="FT378" i="12"/>
  <c r="FS378" i="12"/>
  <c r="FR378" i="12"/>
  <c r="FQ378" i="12"/>
  <c r="FO378" i="12"/>
  <c r="FN378" i="12"/>
  <c r="FM378" i="12"/>
  <c r="FL378" i="12"/>
  <c r="FK378" i="12"/>
  <c r="FJ378" i="12"/>
  <c r="FI378" i="12"/>
  <c r="FH378" i="12"/>
  <c r="FG378" i="12"/>
  <c r="FF378" i="12"/>
  <c r="FE378" i="12"/>
  <c r="FD378" i="12"/>
  <c r="FC378" i="12"/>
  <c r="FB378" i="12"/>
  <c r="FA378" i="12"/>
  <c r="EZ378" i="12"/>
  <c r="EY378" i="12"/>
  <c r="EX378" i="12"/>
  <c r="EW378" i="12"/>
  <c r="EV378" i="12"/>
  <c r="EU378" i="12"/>
  <c r="ET378" i="12"/>
  <c r="ES378" i="12"/>
  <c r="ER378" i="12"/>
  <c r="EQ378" i="12"/>
  <c r="EP378" i="12"/>
  <c r="EO378" i="12"/>
  <c r="EN378" i="12"/>
  <c r="EM378" i="12"/>
  <c r="EL378" i="12"/>
  <c r="EK378" i="12"/>
  <c r="EJ378" i="12"/>
  <c r="EH378" i="12"/>
  <c r="DR378" i="12"/>
  <c r="DQ378" i="12"/>
  <c r="BX378" i="12"/>
  <c r="BG378" i="12"/>
  <c r="BF378" i="12"/>
  <c r="M378" i="12"/>
  <c r="EI378" i="12" s="1"/>
  <c r="GA377" i="12"/>
  <c r="FZ377" i="12"/>
  <c r="FY377" i="12"/>
  <c r="FX377" i="12"/>
  <c r="FW377" i="12"/>
  <c r="FV377" i="12"/>
  <c r="FU377" i="12"/>
  <c r="FT377" i="12"/>
  <c r="FS377" i="12"/>
  <c r="FR377" i="12"/>
  <c r="FQ377" i="12"/>
  <c r="FO377" i="12"/>
  <c r="FN377" i="12"/>
  <c r="FM377" i="12"/>
  <c r="FL377" i="12"/>
  <c r="FK377" i="12"/>
  <c r="FJ377" i="12"/>
  <c r="FI377" i="12"/>
  <c r="FH377" i="12"/>
  <c r="FG377" i="12"/>
  <c r="FF377" i="12"/>
  <c r="FE377" i="12"/>
  <c r="FD377" i="12"/>
  <c r="FC377" i="12"/>
  <c r="FB377" i="12"/>
  <c r="FA377" i="12"/>
  <c r="EZ377" i="12"/>
  <c r="EY377" i="12"/>
  <c r="EX377" i="12"/>
  <c r="EW377" i="12"/>
  <c r="EV377" i="12"/>
  <c r="EU377" i="12"/>
  <c r="ET377" i="12"/>
  <c r="ES377" i="12"/>
  <c r="ER377" i="12"/>
  <c r="EQ377" i="12"/>
  <c r="EP377" i="12"/>
  <c r="EO377" i="12"/>
  <c r="EN377" i="12"/>
  <c r="EM377" i="12"/>
  <c r="EL377" i="12"/>
  <c r="EK377" i="12"/>
  <c r="EJ377" i="12"/>
  <c r="EH377" i="12"/>
  <c r="DR377" i="12"/>
  <c r="DQ377" i="12"/>
  <c r="BX377" i="12"/>
  <c r="BG377" i="12"/>
  <c r="GC377" i="12" s="1"/>
  <c r="BF377" i="12"/>
  <c r="M377" i="12"/>
  <c r="GA376" i="12"/>
  <c r="FZ376" i="12"/>
  <c r="FY376" i="12"/>
  <c r="FX376" i="12"/>
  <c r="FW376" i="12"/>
  <c r="FV376" i="12"/>
  <c r="FU376" i="12"/>
  <c r="FT376" i="12"/>
  <c r="FS376" i="12"/>
  <c r="FR376" i="12"/>
  <c r="FQ376" i="12"/>
  <c r="FO376" i="12"/>
  <c r="FN376" i="12"/>
  <c r="FM376" i="12"/>
  <c r="FL376" i="12"/>
  <c r="FK376" i="12"/>
  <c r="FJ376" i="12"/>
  <c r="FI376" i="12"/>
  <c r="FH376" i="12"/>
  <c r="FG376" i="12"/>
  <c r="FF376" i="12"/>
  <c r="FE376" i="12"/>
  <c r="FD376" i="12"/>
  <c r="FC376" i="12"/>
  <c r="FB376" i="12"/>
  <c r="FA376" i="12"/>
  <c r="EZ376" i="12"/>
  <c r="EY376" i="12"/>
  <c r="EX376" i="12"/>
  <c r="EW376" i="12"/>
  <c r="EV376" i="12"/>
  <c r="EU376" i="12"/>
  <c r="ET376" i="12"/>
  <c r="ES376" i="12"/>
  <c r="ER376" i="12"/>
  <c r="EQ376" i="12"/>
  <c r="EP376" i="12"/>
  <c r="EO376" i="12"/>
  <c r="EN376" i="12"/>
  <c r="EM376" i="12"/>
  <c r="EL376" i="12"/>
  <c r="EK376" i="12"/>
  <c r="EJ376" i="12"/>
  <c r="EH376" i="12"/>
  <c r="DR376" i="12"/>
  <c r="DQ376" i="12"/>
  <c r="BX376" i="12"/>
  <c r="BG376" i="12"/>
  <c r="BF376" i="12"/>
  <c r="M376" i="12"/>
  <c r="EI376" i="12" s="1"/>
  <c r="GA375" i="12"/>
  <c r="FZ375" i="12"/>
  <c r="FY375" i="12"/>
  <c r="FX375" i="12"/>
  <c r="FW375" i="12"/>
  <c r="FV375" i="12"/>
  <c r="FU375" i="12"/>
  <c r="FT375" i="12"/>
  <c r="FS375" i="12"/>
  <c r="FR375" i="12"/>
  <c r="FQ375" i="12"/>
  <c r="FO375" i="12"/>
  <c r="FN375" i="12"/>
  <c r="FM375" i="12"/>
  <c r="FL375" i="12"/>
  <c r="FK375" i="12"/>
  <c r="FJ375" i="12"/>
  <c r="FI375" i="12"/>
  <c r="FH375" i="12"/>
  <c r="FG375" i="12"/>
  <c r="FF375" i="12"/>
  <c r="FE375" i="12"/>
  <c r="FD375" i="12"/>
  <c r="FC375" i="12"/>
  <c r="FB375" i="12"/>
  <c r="FA375" i="12"/>
  <c r="EZ375" i="12"/>
  <c r="EY375" i="12"/>
  <c r="EX375" i="12"/>
  <c r="EW375" i="12"/>
  <c r="EV375" i="12"/>
  <c r="EU375" i="12"/>
  <c r="ET375" i="12"/>
  <c r="ES375" i="12"/>
  <c r="ER375" i="12"/>
  <c r="EQ375" i="12"/>
  <c r="EP375" i="12"/>
  <c r="EO375" i="12"/>
  <c r="EN375" i="12"/>
  <c r="EM375" i="12"/>
  <c r="EL375" i="12"/>
  <c r="EK375" i="12"/>
  <c r="EJ375" i="12"/>
  <c r="EH375" i="12"/>
  <c r="DR375" i="12"/>
  <c r="DQ375" i="12"/>
  <c r="BX375" i="12"/>
  <c r="BG375" i="12"/>
  <c r="BF375" i="12"/>
  <c r="M375" i="12"/>
  <c r="GA374" i="12"/>
  <c r="FZ374" i="12"/>
  <c r="FY374" i="12"/>
  <c r="FX374" i="12"/>
  <c r="FW374" i="12"/>
  <c r="FV374" i="12"/>
  <c r="FU374" i="12"/>
  <c r="FT374" i="12"/>
  <c r="FS374" i="12"/>
  <c r="FR374" i="12"/>
  <c r="FQ374" i="12"/>
  <c r="FO374" i="12"/>
  <c r="FN374" i="12"/>
  <c r="FM374" i="12"/>
  <c r="FL374" i="12"/>
  <c r="FK374" i="12"/>
  <c r="FJ374" i="12"/>
  <c r="FI374" i="12"/>
  <c r="FH374" i="12"/>
  <c r="FG374" i="12"/>
  <c r="FF374" i="12"/>
  <c r="FE374" i="12"/>
  <c r="FD374" i="12"/>
  <c r="FC374" i="12"/>
  <c r="FB374" i="12"/>
  <c r="FA374" i="12"/>
  <c r="EZ374" i="12"/>
  <c r="EY374" i="12"/>
  <c r="EX374" i="12"/>
  <c r="EW374" i="12"/>
  <c r="EV374" i="12"/>
  <c r="EU374" i="12"/>
  <c r="ET374" i="12"/>
  <c r="ES374" i="12"/>
  <c r="ER374" i="12"/>
  <c r="EQ374" i="12"/>
  <c r="EP374" i="12"/>
  <c r="EO374" i="12"/>
  <c r="EN374" i="12"/>
  <c r="EM374" i="12"/>
  <c r="EL374" i="12"/>
  <c r="EK374" i="12"/>
  <c r="EJ374" i="12"/>
  <c r="EH374" i="12"/>
  <c r="DR374" i="12"/>
  <c r="DQ374" i="12"/>
  <c r="BX374" i="12"/>
  <c r="BG374" i="12"/>
  <c r="GC374" i="12" s="1"/>
  <c r="BF374" i="12"/>
  <c r="M374" i="12"/>
  <c r="GA373" i="12"/>
  <c r="FZ373" i="12"/>
  <c r="FY373" i="12"/>
  <c r="FX373" i="12"/>
  <c r="FW373" i="12"/>
  <c r="FV373" i="12"/>
  <c r="FU373" i="12"/>
  <c r="FT373" i="12"/>
  <c r="FS373" i="12"/>
  <c r="FR373" i="12"/>
  <c r="FQ373" i="12"/>
  <c r="FO373" i="12"/>
  <c r="FN373" i="12"/>
  <c r="FM373" i="12"/>
  <c r="FL373" i="12"/>
  <c r="FK373" i="12"/>
  <c r="FJ373" i="12"/>
  <c r="FI373" i="12"/>
  <c r="FH373" i="12"/>
  <c r="FG373" i="12"/>
  <c r="FF373" i="12"/>
  <c r="FE373" i="12"/>
  <c r="FD373" i="12"/>
  <c r="FC373" i="12"/>
  <c r="FB373" i="12"/>
  <c r="FA373" i="12"/>
  <c r="EZ373" i="12"/>
  <c r="EY373" i="12"/>
  <c r="EX373" i="12"/>
  <c r="EW373" i="12"/>
  <c r="EV373" i="12"/>
  <c r="EU373" i="12"/>
  <c r="ET373" i="12"/>
  <c r="ES373" i="12"/>
  <c r="ER373" i="12"/>
  <c r="EQ373" i="12"/>
  <c r="EP373" i="12"/>
  <c r="EO373" i="12"/>
  <c r="EN373" i="12"/>
  <c r="EM373" i="12"/>
  <c r="EL373" i="12"/>
  <c r="EK373" i="12"/>
  <c r="EJ373" i="12"/>
  <c r="EH373" i="12"/>
  <c r="DR373" i="12"/>
  <c r="DQ373" i="12"/>
  <c r="BX373" i="12"/>
  <c r="BG373" i="12"/>
  <c r="BF373" i="12"/>
  <c r="M373" i="12"/>
  <c r="GA372" i="12"/>
  <c r="FZ372" i="12"/>
  <c r="FY372" i="12"/>
  <c r="FX372" i="12"/>
  <c r="FW372" i="12"/>
  <c r="FV372" i="12"/>
  <c r="FV363" i="12" s="1"/>
  <c r="FU372" i="12"/>
  <c r="FT372" i="12"/>
  <c r="FS372" i="12"/>
  <c r="FR372" i="12"/>
  <c r="FQ372" i="12"/>
  <c r="FO372" i="12"/>
  <c r="FN372" i="12"/>
  <c r="FM372" i="12"/>
  <c r="FL372" i="12"/>
  <c r="FK372" i="12"/>
  <c r="FJ372" i="12"/>
  <c r="FI372" i="12"/>
  <c r="FH372" i="12"/>
  <c r="FG372" i="12"/>
  <c r="FF372" i="12"/>
  <c r="FE372" i="12"/>
  <c r="FD372" i="12"/>
  <c r="FC372" i="12"/>
  <c r="FB372" i="12"/>
  <c r="FA372" i="12"/>
  <c r="EZ372" i="12"/>
  <c r="EY372" i="12"/>
  <c r="EX372" i="12"/>
  <c r="EW372" i="12"/>
  <c r="EV372" i="12"/>
  <c r="EU372" i="12"/>
  <c r="ET372" i="12"/>
  <c r="ES372" i="12"/>
  <c r="ER372" i="12"/>
  <c r="EQ372" i="12"/>
  <c r="EP372" i="12"/>
  <c r="EO372" i="12"/>
  <c r="EN372" i="12"/>
  <c r="EM372" i="12"/>
  <c r="EL372" i="12"/>
  <c r="EK372" i="12"/>
  <c r="EJ372" i="12"/>
  <c r="EH372" i="12"/>
  <c r="DR372" i="12"/>
  <c r="DQ372" i="12"/>
  <c r="BX372" i="12"/>
  <c r="BG372" i="12"/>
  <c r="BF372" i="12"/>
  <c r="M372" i="12"/>
  <c r="EI372" i="12" s="1"/>
  <c r="GA371" i="12"/>
  <c r="FZ371" i="12"/>
  <c r="FY371" i="12"/>
  <c r="FX371" i="12"/>
  <c r="FW371" i="12"/>
  <c r="FV371" i="12"/>
  <c r="FU371" i="12"/>
  <c r="FT371" i="12"/>
  <c r="FS371" i="12"/>
  <c r="FR371" i="12"/>
  <c r="FQ371" i="12"/>
  <c r="FO371" i="12"/>
  <c r="FN371" i="12"/>
  <c r="FM371" i="12"/>
  <c r="FL371" i="12"/>
  <c r="FK371" i="12"/>
  <c r="FJ371" i="12"/>
  <c r="FI371" i="12"/>
  <c r="FH371" i="12"/>
  <c r="FG371" i="12"/>
  <c r="FF371" i="12"/>
  <c r="FE371" i="12"/>
  <c r="FD371" i="12"/>
  <c r="FC371" i="12"/>
  <c r="FB371" i="12"/>
  <c r="FA371" i="12"/>
  <c r="EZ371" i="12"/>
  <c r="EY371" i="12"/>
  <c r="EX371" i="12"/>
  <c r="EW371" i="12"/>
  <c r="EV371" i="12"/>
  <c r="EU371" i="12"/>
  <c r="ET371" i="12"/>
  <c r="ES371" i="12"/>
  <c r="ER371" i="12"/>
  <c r="EQ371" i="12"/>
  <c r="EP371" i="12"/>
  <c r="EO371" i="12"/>
  <c r="EN371" i="12"/>
  <c r="EM371" i="12"/>
  <c r="EL371" i="12"/>
  <c r="EK371" i="12"/>
  <c r="EJ371" i="12"/>
  <c r="EH371" i="12"/>
  <c r="DR371" i="12"/>
  <c r="DQ371" i="12"/>
  <c r="BX371" i="12"/>
  <c r="BG371" i="12"/>
  <c r="BF371" i="12"/>
  <c r="M371" i="12"/>
  <c r="GA370" i="12"/>
  <c r="FZ370" i="12"/>
  <c r="FY370" i="12"/>
  <c r="FX370" i="12"/>
  <c r="FW370" i="12"/>
  <c r="FV370" i="12"/>
  <c r="FU370" i="12"/>
  <c r="FT370" i="12"/>
  <c r="FS370" i="12"/>
  <c r="FR370" i="12"/>
  <c r="FQ370" i="12"/>
  <c r="FO370" i="12"/>
  <c r="FN370" i="12"/>
  <c r="FM370" i="12"/>
  <c r="FL370" i="12"/>
  <c r="FK370" i="12"/>
  <c r="FJ370" i="12"/>
  <c r="FI370" i="12"/>
  <c r="FH370" i="12"/>
  <c r="FG370" i="12"/>
  <c r="FF370" i="12"/>
  <c r="FE370" i="12"/>
  <c r="FD370" i="12"/>
  <c r="FC370" i="12"/>
  <c r="FB370" i="12"/>
  <c r="FA370" i="12"/>
  <c r="EZ370" i="12"/>
  <c r="EY370" i="12"/>
  <c r="EX370" i="12"/>
  <c r="EW370" i="12"/>
  <c r="EV370" i="12"/>
  <c r="EU370" i="12"/>
  <c r="ET370" i="12"/>
  <c r="ES370" i="12"/>
  <c r="ER370" i="12"/>
  <c r="EQ370" i="12"/>
  <c r="EP370" i="12"/>
  <c r="EO370" i="12"/>
  <c r="EN370" i="12"/>
  <c r="EM370" i="12"/>
  <c r="EL370" i="12"/>
  <c r="EK370" i="12"/>
  <c r="EJ370" i="12"/>
  <c r="EH370" i="12"/>
  <c r="DR370" i="12"/>
  <c r="DQ370" i="12"/>
  <c r="BX370" i="12"/>
  <c r="BG370" i="12"/>
  <c r="BF370" i="12"/>
  <c r="M370" i="12"/>
  <c r="EI370" i="12" s="1"/>
  <c r="GA369" i="12"/>
  <c r="FZ369" i="12"/>
  <c r="FY369" i="12"/>
  <c r="FX369" i="12"/>
  <c r="FW369" i="12"/>
  <c r="FV369" i="12"/>
  <c r="FU369" i="12"/>
  <c r="FT369" i="12"/>
  <c r="FS369" i="12"/>
  <c r="FR369" i="12"/>
  <c r="FQ369" i="12"/>
  <c r="FO369" i="12"/>
  <c r="FN369" i="12"/>
  <c r="FM369" i="12"/>
  <c r="FL369" i="12"/>
  <c r="FK369" i="12"/>
  <c r="FJ369" i="12"/>
  <c r="FI369" i="12"/>
  <c r="FH369" i="12"/>
  <c r="FH363" i="12" s="1"/>
  <c r="FG369" i="12"/>
  <c r="FF369" i="12"/>
  <c r="FE369" i="12"/>
  <c r="FD369" i="12"/>
  <c r="FC369" i="12"/>
  <c r="FB369" i="12"/>
  <c r="FA369" i="12"/>
  <c r="EZ369" i="12"/>
  <c r="EY369" i="12"/>
  <c r="EX369" i="12"/>
  <c r="EW369" i="12"/>
  <c r="EV369" i="12"/>
  <c r="EU369" i="12"/>
  <c r="ET369" i="12"/>
  <c r="ES369" i="12"/>
  <c r="ER369" i="12"/>
  <c r="EQ369" i="12"/>
  <c r="EP369" i="12"/>
  <c r="EO369" i="12"/>
  <c r="EN369" i="12"/>
  <c r="EM369" i="12"/>
  <c r="EL369" i="12"/>
  <c r="EK369" i="12"/>
  <c r="EJ369" i="12"/>
  <c r="EH369" i="12"/>
  <c r="DR369" i="12"/>
  <c r="DQ369" i="12"/>
  <c r="BX369" i="12"/>
  <c r="BG369" i="12"/>
  <c r="GC369" i="12" s="1"/>
  <c r="BF369" i="12"/>
  <c r="M369" i="12"/>
  <c r="FZ368" i="12"/>
  <c r="FX368" i="12"/>
  <c r="FV368" i="12"/>
  <c r="FT368" i="12"/>
  <c r="FR368" i="12"/>
  <c r="FN368" i="12"/>
  <c r="FL368" i="12"/>
  <c r="FJ368" i="12"/>
  <c r="FH368" i="12"/>
  <c r="FF368" i="12"/>
  <c r="FD368" i="12"/>
  <c r="FB368" i="12"/>
  <c r="EZ368" i="12"/>
  <c r="EX368" i="12"/>
  <c r="EW368" i="12"/>
  <c r="EV368" i="12"/>
  <c r="ER368" i="12"/>
  <c r="EP368" i="12"/>
  <c r="EN368" i="12"/>
  <c r="EL368" i="12"/>
  <c r="EJ368" i="12"/>
  <c r="EH368" i="12"/>
  <c r="DP368" i="12"/>
  <c r="GA368" i="12" s="1"/>
  <c r="DJ368" i="12"/>
  <c r="FU368" i="12" s="1"/>
  <c r="DH368" i="12"/>
  <c r="FS368" i="12" s="1"/>
  <c r="DF368" i="12"/>
  <c r="FQ368" i="12" s="1"/>
  <c r="DD368" i="12"/>
  <c r="FO368" i="12" s="1"/>
  <c r="DB368" i="12"/>
  <c r="FM368" i="12" s="1"/>
  <c r="CZ368" i="12"/>
  <c r="FK368" i="12" s="1"/>
  <c r="CX368" i="12"/>
  <c r="FI368" i="12" s="1"/>
  <c r="CV368" i="12"/>
  <c r="FG368" i="12" s="1"/>
  <c r="CT368" i="12"/>
  <c r="FE368" i="12" s="1"/>
  <c r="CR368" i="12"/>
  <c r="FC368" i="12" s="1"/>
  <c r="CP368" i="12"/>
  <c r="FA368" i="12" s="1"/>
  <c r="CN368" i="12"/>
  <c r="EY368" i="12" s="1"/>
  <c r="CJ368" i="12"/>
  <c r="EU368" i="12" s="1"/>
  <c r="CI368" i="12"/>
  <c r="ET368" i="12" s="1"/>
  <c r="CH368" i="12"/>
  <c r="ES368" i="12" s="1"/>
  <c r="CD368" i="12"/>
  <c r="EO368" i="12" s="1"/>
  <c r="CB368" i="12"/>
  <c r="EM368" i="12" s="1"/>
  <c r="BZ368" i="12"/>
  <c r="BX368" i="12"/>
  <c r="BV368" i="12"/>
  <c r="BG368" i="12"/>
  <c r="BF368" i="12"/>
  <c r="M368" i="12"/>
  <c r="EI368" i="12" s="1"/>
  <c r="FZ367" i="12"/>
  <c r="FX367" i="12"/>
  <c r="FV367" i="12"/>
  <c r="FT367" i="12"/>
  <c r="FR367" i="12"/>
  <c r="FN367" i="12"/>
  <c r="FL367" i="12"/>
  <c r="FJ367" i="12"/>
  <c r="FH367" i="12"/>
  <c r="FF367" i="12"/>
  <c r="FD367" i="12"/>
  <c r="FB367" i="12"/>
  <c r="EZ367" i="12"/>
  <c r="EX367" i="12"/>
  <c r="EW367" i="12"/>
  <c r="EV367" i="12"/>
  <c r="ET367" i="12"/>
  <c r="ER367" i="12"/>
  <c r="EP367" i="12"/>
  <c r="EN367" i="12"/>
  <c r="EL367" i="12"/>
  <c r="EJ367" i="12"/>
  <c r="EH367" i="12"/>
  <c r="DP367" i="12"/>
  <c r="DN367" i="12"/>
  <c r="DL367" i="12"/>
  <c r="DJ367" i="12"/>
  <c r="DH367" i="12"/>
  <c r="DF367" i="12"/>
  <c r="DD367" i="12"/>
  <c r="DB367" i="12"/>
  <c r="CZ367" i="12"/>
  <c r="CX367" i="12"/>
  <c r="CV367" i="12"/>
  <c r="CT367" i="12"/>
  <c r="CR367" i="12"/>
  <c r="CP367" i="12"/>
  <c r="CN367" i="12"/>
  <c r="CJ367" i="12"/>
  <c r="CH367" i="12"/>
  <c r="CF367" i="12"/>
  <c r="CD367" i="12"/>
  <c r="CB367" i="12"/>
  <c r="BZ367" i="12"/>
  <c r="BX367" i="12"/>
  <c r="BE367" i="12"/>
  <c r="BC367" i="12"/>
  <c r="BA367" i="12"/>
  <c r="FW367" i="12" s="1"/>
  <c r="AY367" i="12"/>
  <c r="AW367" i="12"/>
  <c r="FS367" i="12" s="1"/>
  <c r="AU367" i="12"/>
  <c r="FQ367" i="12" s="1"/>
  <c r="AS367" i="12"/>
  <c r="FO367" i="12" s="1"/>
  <c r="AQ367" i="12"/>
  <c r="AO367" i="12"/>
  <c r="AM367" i="12"/>
  <c r="FI367" i="12" s="1"/>
  <c r="AK367" i="12"/>
  <c r="FG367" i="12" s="1"/>
  <c r="AI367" i="12"/>
  <c r="FE367" i="12" s="1"/>
  <c r="AG367" i="12"/>
  <c r="AE367" i="12"/>
  <c r="AC367" i="12"/>
  <c r="EY367" i="12" s="1"/>
  <c r="Y367" i="12"/>
  <c r="W367" i="12"/>
  <c r="ES367" i="12" s="1"/>
  <c r="U367" i="12"/>
  <c r="EQ367" i="12" s="1"/>
  <c r="S367" i="12"/>
  <c r="EO367" i="12" s="1"/>
  <c r="Q367" i="12"/>
  <c r="O367" i="12"/>
  <c r="M367" i="12"/>
  <c r="EI367" i="12" s="1"/>
  <c r="FZ366" i="12"/>
  <c r="FX366" i="12"/>
  <c r="FV366" i="12"/>
  <c r="FT366" i="12"/>
  <c r="FR366" i="12"/>
  <c r="FN366" i="12"/>
  <c r="FL366" i="12"/>
  <c r="FJ366" i="12"/>
  <c r="FH366" i="12"/>
  <c r="FF366" i="12"/>
  <c r="FD366" i="12"/>
  <c r="FB366" i="12"/>
  <c r="EZ366" i="12"/>
  <c r="EX366" i="12"/>
  <c r="EW366" i="12"/>
  <c r="EV366" i="12"/>
  <c r="ER366" i="12"/>
  <c r="EP366" i="12"/>
  <c r="EN366" i="12"/>
  <c r="EL366" i="12"/>
  <c r="EJ366" i="12"/>
  <c r="EH366" i="12"/>
  <c r="DP366" i="12"/>
  <c r="GA366" i="12" s="1"/>
  <c r="DN366" i="12"/>
  <c r="FY366" i="12" s="1"/>
  <c r="DL366" i="12"/>
  <c r="FW366" i="12" s="1"/>
  <c r="DJ366" i="12"/>
  <c r="FU366" i="12" s="1"/>
  <c r="DH366" i="12"/>
  <c r="FS366" i="12" s="1"/>
  <c r="DF366" i="12"/>
  <c r="FQ366" i="12" s="1"/>
  <c r="DD366" i="12"/>
  <c r="FO366" i="12" s="1"/>
  <c r="DB366" i="12"/>
  <c r="FM366" i="12" s="1"/>
  <c r="CZ366" i="12"/>
  <c r="CX366" i="12"/>
  <c r="FI366" i="12" s="1"/>
  <c r="CV366" i="12"/>
  <c r="FG366" i="12" s="1"/>
  <c r="CT366" i="12"/>
  <c r="FE366" i="12" s="1"/>
  <c r="CR366" i="12"/>
  <c r="FC366" i="12" s="1"/>
  <c r="CP366" i="12"/>
  <c r="FA366" i="12" s="1"/>
  <c r="CN366" i="12"/>
  <c r="EY366" i="12" s="1"/>
  <c r="CJ366" i="12"/>
  <c r="EU366" i="12" s="1"/>
  <c r="CI366" i="12"/>
  <c r="ET366" i="12" s="1"/>
  <c r="CH366" i="12"/>
  <c r="ES366" i="12" s="1"/>
  <c r="CF366" i="12"/>
  <c r="EQ366" i="12" s="1"/>
  <c r="CD366" i="12"/>
  <c r="EO366" i="12" s="1"/>
  <c r="CB366" i="12"/>
  <c r="EM366" i="12" s="1"/>
  <c r="BZ366" i="12"/>
  <c r="EK366" i="12" s="1"/>
  <c r="BX366" i="12"/>
  <c r="BG366" i="12"/>
  <c r="BF366" i="12"/>
  <c r="M366" i="12"/>
  <c r="FZ365" i="12"/>
  <c r="FX365" i="12"/>
  <c r="FV365" i="12"/>
  <c r="FT365" i="12"/>
  <c r="FR365" i="12"/>
  <c r="FN365" i="12"/>
  <c r="FL365" i="12"/>
  <c r="FJ365" i="12"/>
  <c r="FH365" i="12"/>
  <c r="FF365" i="12"/>
  <c r="FD365" i="12"/>
  <c r="FB365" i="12"/>
  <c r="EZ365" i="12"/>
  <c r="EX365" i="12"/>
  <c r="EW365" i="12"/>
  <c r="EV365" i="12"/>
  <c r="ER365" i="12"/>
  <c r="EP365" i="12"/>
  <c r="EN365" i="12"/>
  <c r="EL365" i="12"/>
  <c r="EJ365" i="12"/>
  <c r="EH365" i="12"/>
  <c r="DP365" i="12"/>
  <c r="DJ365" i="12"/>
  <c r="DH365" i="12"/>
  <c r="DF365" i="12"/>
  <c r="DD365" i="12"/>
  <c r="DB365" i="12"/>
  <c r="CZ365" i="12"/>
  <c r="CX365" i="12"/>
  <c r="CV365" i="12"/>
  <c r="CT365" i="12"/>
  <c r="CR365" i="12"/>
  <c r="CP365" i="12"/>
  <c r="CN365" i="12"/>
  <c r="CJ365" i="12"/>
  <c r="CH365" i="12"/>
  <c r="CD365" i="12"/>
  <c r="CB365" i="12"/>
  <c r="BZ365" i="12"/>
  <c r="BX365" i="12"/>
  <c r="BV365" i="12"/>
  <c r="BE365" i="12"/>
  <c r="GA365" i="12" s="1"/>
  <c r="BC365" i="12"/>
  <c r="BA365" i="12"/>
  <c r="AY365" i="12"/>
  <c r="AW365" i="12"/>
  <c r="AU365" i="12"/>
  <c r="AS365" i="12"/>
  <c r="FO365" i="12" s="1"/>
  <c r="AQ365" i="12"/>
  <c r="AO365" i="12"/>
  <c r="AM365" i="12"/>
  <c r="AK365" i="12"/>
  <c r="FG365" i="12" s="1"/>
  <c r="AI365" i="12"/>
  <c r="AG365" i="12"/>
  <c r="FC365" i="12" s="1"/>
  <c r="AE365" i="12"/>
  <c r="AC365" i="12"/>
  <c r="EY365" i="12" s="1"/>
  <c r="Y365" i="12"/>
  <c r="X365" i="12"/>
  <c r="W365" i="12"/>
  <c r="U365" i="12"/>
  <c r="S365" i="12"/>
  <c r="Q365" i="12"/>
  <c r="EM365" i="12" s="1"/>
  <c r="O365" i="12"/>
  <c r="M365" i="12"/>
  <c r="EI365" i="12" s="1"/>
  <c r="FZ364" i="12"/>
  <c r="FX364" i="12"/>
  <c r="FV364" i="12"/>
  <c r="FT364" i="12"/>
  <c r="FR364" i="12"/>
  <c r="FN364" i="12"/>
  <c r="FL364" i="12"/>
  <c r="FJ364" i="12"/>
  <c r="FH364" i="12"/>
  <c r="FF364" i="12"/>
  <c r="FD364" i="12"/>
  <c r="FB364" i="12"/>
  <c r="FB363" i="12" s="1"/>
  <c r="EZ364" i="12"/>
  <c r="EX364" i="12"/>
  <c r="EW364" i="12"/>
  <c r="EV364" i="12"/>
  <c r="ER364" i="12"/>
  <c r="EP364" i="12"/>
  <c r="EN364" i="12"/>
  <c r="EL364" i="12"/>
  <c r="EJ364" i="12"/>
  <c r="EH364" i="12"/>
  <c r="DP364" i="12"/>
  <c r="DJ364" i="12"/>
  <c r="DH364" i="12"/>
  <c r="DF364" i="12"/>
  <c r="DD364" i="12"/>
  <c r="DD363" i="12" s="1"/>
  <c r="DB364" i="12"/>
  <c r="CZ364" i="12"/>
  <c r="CX364" i="12"/>
  <c r="CV364" i="12"/>
  <c r="CT364" i="12"/>
  <c r="CR364" i="12"/>
  <c r="CP364" i="12"/>
  <c r="CN364" i="12"/>
  <c r="CJ364" i="12"/>
  <c r="CH364" i="12"/>
  <c r="CD364" i="12"/>
  <c r="CB364" i="12"/>
  <c r="BZ364" i="12"/>
  <c r="BX364" i="12"/>
  <c r="BV364" i="12"/>
  <c r="BE364" i="12"/>
  <c r="GA364" i="12" s="1"/>
  <c r="AY364" i="12"/>
  <c r="AY363" i="12" s="1"/>
  <c r="AW364" i="12"/>
  <c r="AU364" i="12"/>
  <c r="AS364" i="12"/>
  <c r="AQ364" i="12"/>
  <c r="FM364" i="12" s="1"/>
  <c r="AO364" i="12"/>
  <c r="AM364" i="12"/>
  <c r="FI364" i="12" s="1"/>
  <c r="AK364" i="12"/>
  <c r="FG364" i="12" s="1"/>
  <c r="AI364" i="12"/>
  <c r="AG364" i="12"/>
  <c r="FC364" i="12" s="1"/>
  <c r="AE364" i="12"/>
  <c r="AC364" i="12"/>
  <c r="EY364" i="12" s="1"/>
  <c r="Y364" i="12"/>
  <c r="W364" i="12"/>
  <c r="S364" i="12"/>
  <c r="Q364" i="12"/>
  <c r="O364" i="12"/>
  <c r="EK364" i="12" s="1"/>
  <c r="M364" i="12"/>
  <c r="EI364" i="12" s="1"/>
  <c r="K364" i="12"/>
  <c r="DO363" i="12"/>
  <c r="DM363" i="12"/>
  <c r="DK363" i="12"/>
  <c r="DI363" i="12"/>
  <c r="DG363" i="12"/>
  <c r="DE363" i="12"/>
  <c r="DC363" i="12"/>
  <c r="DA363" i="12"/>
  <c r="CY363" i="12"/>
  <c r="CW363" i="12"/>
  <c r="CU363" i="12"/>
  <c r="CS363" i="12"/>
  <c r="CQ363" i="12"/>
  <c r="CO363" i="12"/>
  <c r="CM363" i="12"/>
  <c r="CL363" i="12"/>
  <c r="CK363" i="12"/>
  <c r="CG363" i="12"/>
  <c r="CE363" i="12"/>
  <c r="CC363" i="12"/>
  <c r="CA363" i="12"/>
  <c r="BY363" i="12"/>
  <c r="BW363" i="12"/>
  <c r="BD363" i="12"/>
  <c r="BB363" i="12"/>
  <c r="AZ363" i="12"/>
  <c r="AX363" i="12"/>
  <c r="AV363" i="12"/>
  <c r="AT363" i="12"/>
  <c r="AR363" i="12"/>
  <c r="AP363" i="12"/>
  <c r="AN363" i="12"/>
  <c r="AL363" i="12"/>
  <c r="AJ363" i="12"/>
  <c r="AH363" i="12"/>
  <c r="AF363" i="12"/>
  <c r="AD363" i="12"/>
  <c r="AB363" i="12"/>
  <c r="AA363" i="12"/>
  <c r="Z363" i="12"/>
  <c r="V363" i="12"/>
  <c r="T363" i="12"/>
  <c r="R363" i="12"/>
  <c r="P363" i="12"/>
  <c r="N363" i="12"/>
  <c r="L363" i="12"/>
  <c r="GA362" i="12"/>
  <c r="FZ362" i="12"/>
  <c r="FY362" i="12"/>
  <c r="FX362" i="12"/>
  <c r="FW362" i="12"/>
  <c r="FV362" i="12"/>
  <c r="FU362" i="12"/>
  <c r="FT362" i="12"/>
  <c r="FS362" i="12"/>
  <c r="FR362" i="12"/>
  <c r="FQ362" i="12"/>
  <c r="FO362" i="12"/>
  <c r="FN362" i="12"/>
  <c r="FM362" i="12"/>
  <c r="FL362" i="12"/>
  <c r="FK362" i="12"/>
  <c r="FJ362" i="12"/>
  <c r="FI362" i="12"/>
  <c r="FH362" i="12"/>
  <c r="FG362" i="12"/>
  <c r="FF362" i="12"/>
  <c r="FE362" i="12"/>
  <c r="FD362" i="12"/>
  <c r="FC362" i="12"/>
  <c r="FB362" i="12"/>
  <c r="FA362" i="12"/>
  <c r="EZ362" i="12"/>
  <c r="EY362" i="12"/>
  <c r="EX362" i="12"/>
  <c r="EW362" i="12"/>
  <c r="EV362" i="12"/>
  <c r="EU362" i="12"/>
  <c r="ET362" i="12"/>
  <c r="ES362" i="12"/>
  <c r="ER362" i="12"/>
  <c r="EQ362" i="12"/>
  <c r="EP362" i="12"/>
  <c r="EO362" i="12"/>
  <c r="EN362" i="12"/>
  <c r="EM362" i="12"/>
  <c r="EL362" i="12"/>
  <c r="EK362" i="12"/>
  <c r="EJ362" i="12"/>
  <c r="EH362" i="12"/>
  <c r="DR362" i="12"/>
  <c r="DQ362" i="12"/>
  <c r="BX362" i="12"/>
  <c r="BG362" i="12"/>
  <c r="BF362" i="12"/>
  <c r="M362" i="12"/>
  <c r="GA361" i="12"/>
  <c r="FZ361" i="12"/>
  <c r="FY361" i="12"/>
  <c r="FX361" i="12"/>
  <c r="FW361" i="12"/>
  <c r="FV361" i="12"/>
  <c r="FU361" i="12"/>
  <c r="FT361" i="12"/>
  <c r="FS361" i="12"/>
  <c r="FR361" i="12"/>
  <c r="FQ361" i="12"/>
  <c r="FO361" i="12"/>
  <c r="FN361" i="12"/>
  <c r="FM361" i="12"/>
  <c r="FL361" i="12"/>
  <c r="FK361" i="12"/>
  <c r="FJ361" i="12"/>
  <c r="FI361" i="12"/>
  <c r="FH361" i="12"/>
  <c r="FG361" i="12"/>
  <c r="FF361" i="12"/>
  <c r="FE361" i="12"/>
  <c r="FD361" i="12"/>
  <c r="FC361" i="12"/>
  <c r="FB361" i="12"/>
  <c r="FA361" i="12"/>
  <c r="EZ361" i="12"/>
  <c r="EY361" i="12"/>
  <c r="EX361" i="12"/>
  <c r="EW361" i="12"/>
  <c r="EV361" i="12"/>
  <c r="EU361" i="12"/>
  <c r="ET361" i="12"/>
  <c r="ES361" i="12"/>
  <c r="ER361" i="12"/>
  <c r="EQ361" i="12"/>
  <c r="EP361" i="12"/>
  <c r="EO361" i="12"/>
  <c r="EN361" i="12"/>
  <c r="EM361" i="12"/>
  <c r="EL361" i="12"/>
  <c r="EK361" i="12"/>
  <c r="EJ361" i="12"/>
  <c r="EH361" i="12"/>
  <c r="DR361" i="12"/>
  <c r="DQ361" i="12"/>
  <c r="BX361" i="12"/>
  <c r="BG361" i="12"/>
  <c r="BF361" i="12"/>
  <c r="M361" i="12"/>
  <c r="GA360" i="12"/>
  <c r="FZ360" i="12"/>
  <c r="FY360" i="12"/>
  <c r="FX360" i="12"/>
  <c r="FW360" i="12"/>
  <c r="FV360" i="12"/>
  <c r="FU360" i="12"/>
  <c r="FT360" i="12"/>
  <c r="FS360" i="12"/>
  <c r="FR360" i="12"/>
  <c r="FQ360" i="12"/>
  <c r="FO360" i="12"/>
  <c r="FN360" i="12"/>
  <c r="FM360" i="12"/>
  <c r="FL360" i="12"/>
  <c r="FK360" i="12"/>
  <c r="FJ360" i="12"/>
  <c r="FI360" i="12"/>
  <c r="FH360" i="12"/>
  <c r="FG360" i="12"/>
  <c r="FF360" i="12"/>
  <c r="FE360" i="12"/>
  <c r="FD360" i="12"/>
  <c r="FC360" i="12"/>
  <c r="FB360" i="12"/>
  <c r="FA360" i="12"/>
  <c r="EZ360" i="12"/>
  <c r="EY360" i="12"/>
  <c r="EX360" i="12"/>
  <c r="EW360" i="12"/>
  <c r="EV360" i="12"/>
  <c r="EU360" i="12"/>
  <c r="ET360" i="12"/>
  <c r="ES360" i="12"/>
  <c r="ER360" i="12"/>
  <c r="EQ360" i="12"/>
  <c r="EP360" i="12"/>
  <c r="EO360" i="12"/>
  <c r="EN360" i="12"/>
  <c r="EM360" i="12"/>
  <c r="EL360" i="12"/>
  <c r="EK360" i="12"/>
  <c r="EJ360" i="12"/>
  <c r="EH360" i="12"/>
  <c r="DR360" i="12"/>
  <c r="DQ360" i="12"/>
  <c r="BX360" i="12"/>
  <c r="BG360" i="12"/>
  <c r="BF360" i="12"/>
  <c r="M360" i="12"/>
  <c r="GA359" i="12"/>
  <c r="FZ359" i="12"/>
  <c r="FY359" i="12"/>
  <c r="FX359" i="12"/>
  <c r="FW359" i="12"/>
  <c r="FV359" i="12"/>
  <c r="FU359" i="12"/>
  <c r="FT359" i="12"/>
  <c r="FS359" i="12"/>
  <c r="FR359" i="12"/>
  <c r="FQ359" i="12"/>
  <c r="FO359" i="12"/>
  <c r="FN359" i="12"/>
  <c r="FM359" i="12"/>
  <c r="FL359" i="12"/>
  <c r="FK359" i="12"/>
  <c r="FJ359" i="12"/>
  <c r="FI359" i="12"/>
  <c r="FH359" i="12"/>
  <c r="FG359" i="12"/>
  <c r="FF359" i="12"/>
  <c r="FE359" i="12"/>
  <c r="FD359" i="12"/>
  <c r="FC359" i="12"/>
  <c r="FB359" i="12"/>
  <c r="FA359" i="12"/>
  <c r="EZ359" i="12"/>
  <c r="EY359" i="12"/>
  <c r="EX359" i="12"/>
  <c r="EW359" i="12"/>
  <c r="EV359" i="12"/>
  <c r="EU359" i="12"/>
  <c r="ET359" i="12"/>
  <c r="ES359" i="12"/>
  <c r="ER359" i="12"/>
  <c r="EQ359" i="12"/>
  <c r="EP359" i="12"/>
  <c r="EO359" i="12"/>
  <c r="EN359" i="12"/>
  <c r="EM359" i="12"/>
  <c r="EL359" i="12"/>
  <c r="EK359" i="12"/>
  <c r="EJ359" i="12"/>
  <c r="EH359" i="12"/>
  <c r="DR359" i="12"/>
  <c r="DQ359" i="12"/>
  <c r="BX359" i="12"/>
  <c r="BG359" i="12"/>
  <c r="BF359" i="12"/>
  <c r="GB359" i="12" s="1"/>
  <c r="M359" i="12"/>
  <c r="GA358" i="12"/>
  <c r="FZ358" i="12"/>
  <c r="FY358" i="12"/>
  <c r="FX358" i="12"/>
  <c r="FW358" i="12"/>
  <c r="FV358" i="12"/>
  <c r="FU358" i="12"/>
  <c r="FT358" i="12"/>
  <c r="FS358" i="12"/>
  <c r="FR358" i="12"/>
  <c r="FQ358" i="12"/>
  <c r="FO358" i="12"/>
  <c r="FN358" i="12"/>
  <c r="FM358" i="12"/>
  <c r="FL358" i="12"/>
  <c r="FK358" i="12"/>
  <c r="FJ358" i="12"/>
  <c r="FI358" i="12"/>
  <c r="FH358" i="12"/>
  <c r="FG358" i="12"/>
  <c r="FF358" i="12"/>
  <c r="FE358" i="12"/>
  <c r="FD358" i="12"/>
  <c r="FC358" i="12"/>
  <c r="FB358" i="12"/>
  <c r="FA358" i="12"/>
  <c r="EZ358" i="12"/>
  <c r="EY358" i="12"/>
  <c r="EX358" i="12"/>
  <c r="EW358" i="12"/>
  <c r="EV358" i="12"/>
  <c r="EU358" i="12"/>
  <c r="ET358" i="12"/>
  <c r="ES358" i="12"/>
  <c r="ER358" i="12"/>
  <c r="EQ358" i="12"/>
  <c r="EP358" i="12"/>
  <c r="EO358" i="12"/>
  <c r="EN358" i="12"/>
  <c r="EM358" i="12"/>
  <c r="EL358" i="12"/>
  <c r="EK358" i="12"/>
  <c r="EJ358" i="12"/>
  <c r="EH358" i="12"/>
  <c r="DR358" i="12"/>
  <c r="DQ358" i="12"/>
  <c r="BX358" i="12"/>
  <c r="BG358" i="12"/>
  <c r="BF358" i="12"/>
  <c r="M358" i="12"/>
  <c r="GA357" i="12"/>
  <c r="FZ357" i="12"/>
  <c r="FY357" i="12"/>
  <c r="FX357" i="12"/>
  <c r="FW357" i="12"/>
  <c r="FV357" i="12"/>
  <c r="FU357" i="12"/>
  <c r="FT357" i="12"/>
  <c r="FS357" i="12"/>
  <c r="FR357" i="12"/>
  <c r="FQ357" i="12"/>
  <c r="FO357" i="12"/>
  <c r="FN357" i="12"/>
  <c r="FM357" i="12"/>
  <c r="FL357" i="12"/>
  <c r="FK357" i="12"/>
  <c r="FJ357" i="12"/>
  <c r="FI357" i="12"/>
  <c r="FH357" i="12"/>
  <c r="FG357" i="12"/>
  <c r="FF357" i="12"/>
  <c r="FE357" i="12"/>
  <c r="FD357" i="12"/>
  <c r="FC357" i="12"/>
  <c r="FB357" i="12"/>
  <c r="FA357" i="12"/>
  <c r="EZ357" i="12"/>
  <c r="EY357" i="12"/>
  <c r="EX357" i="12"/>
  <c r="EW357" i="12"/>
  <c r="EV357" i="12"/>
  <c r="EU357" i="12"/>
  <c r="ET357" i="12"/>
  <c r="ES357" i="12"/>
  <c r="ER357" i="12"/>
  <c r="EQ357" i="12"/>
  <c r="EP357" i="12"/>
  <c r="EO357" i="12"/>
  <c r="EN357" i="12"/>
  <c r="EM357" i="12"/>
  <c r="EL357" i="12"/>
  <c r="EK357" i="12"/>
  <c r="EJ357" i="12"/>
  <c r="EH357" i="12"/>
  <c r="DR357" i="12"/>
  <c r="DQ357" i="12"/>
  <c r="BX357" i="12"/>
  <c r="BG357" i="12"/>
  <c r="BF357" i="12"/>
  <c r="M357" i="12"/>
  <c r="GA356" i="12"/>
  <c r="FZ356" i="12"/>
  <c r="FY356" i="12"/>
  <c r="FX356" i="12"/>
  <c r="FW356" i="12"/>
  <c r="FV356" i="12"/>
  <c r="FU356" i="12"/>
  <c r="FT356" i="12"/>
  <c r="FS356" i="12"/>
  <c r="FR356" i="12"/>
  <c r="FQ356" i="12"/>
  <c r="FO356" i="12"/>
  <c r="FN356" i="12"/>
  <c r="FM356" i="12"/>
  <c r="FL356" i="12"/>
  <c r="FK356" i="12"/>
  <c r="FJ356" i="12"/>
  <c r="FI356" i="12"/>
  <c r="FH356" i="12"/>
  <c r="FG356" i="12"/>
  <c r="FF356" i="12"/>
  <c r="FE356" i="12"/>
  <c r="FD356" i="12"/>
  <c r="FC356" i="12"/>
  <c r="FB356" i="12"/>
  <c r="FA356" i="12"/>
  <c r="EZ356" i="12"/>
  <c r="EY356" i="12"/>
  <c r="EX356" i="12"/>
  <c r="EW356" i="12"/>
  <c r="EV356" i="12"/>
  <c r="EU356" i="12"/>
  <c r="ET356" i="12"/>
  <c r="ES356" i="12"/>
  <c r="ER356" i="12"/>
  <c r="EQ356" i="12"/>
  <c r="EP356" i="12"/>
  <c r="EO356" i="12"/>
  <c r="EN356" i="12"/>
  <c r="EM356" i="12"/>
  <c r="EL356" i="12"/>
  <c r="EK356" i="12"/>
  <c r="EJ356" i="12"/>
  <c r="EH356" i="12"/>
  <c r="DR356" i="12"/>
  <c r="DQ356" i="12"/>
  <c r="BX356" i="12"/>
  <c r="BG356" i="12"/>
  <c r="BF356" i="12"/>
  <c r="M356" i="12"/>
  <c r="GA355" i="12"/>
  <c r="FZ355" i="12"/>
  <c r="FY355" i="12"/>
  <c r="FX355" i="12"/>
  <c r="FW355" i="12"/>
  <c r="FV355" i="12"/>
  <c r="FU355" i="12"/>
  <c r="FT355" i="12"/>
  <c r="FS355" i="12"/>
  <c r="FR355" i="12"/>
  <c r="FQ355" i="12"/>
  <c r="FO355" i="12"/>
  <c r="FN355" i="12"/>
  <c r="FM355" i="12"/>
  <c r="FL355" i="12"/>
  <c r="FK355" i="12"/>
  <c r="FJ355" i="12"/>
  <c r="FI355" i="12"/>
  <c r="FH355" i="12"/>
  <c r="FG355" i="12"/>
  <c r="FF355" i="12"/>
  <c r="FE355" i="12"/>
  <c r="FD355" i="12"/>
  <c r="FC355" i="12"/>
  <c r="FB355" i="12"/>
  <c r="FA355" i="12"/>
  <c r="EZ355" i="12"/>
  <c r="EY355" i="12"/>
  <c r="EX355" i="12"/>
  <c r="EW355" i="12"/>
  <c r="EV355" i="12"/>
  <c r="EU355" i="12"/>
  <c r="ET355" i="12"/>
  <c r="ES355" i="12"/>
  <c r="ER355" i="12"/>
  <c r="EQ355" i="12"/>
  <c r="EP355" i="12"/>
  <c r="EO355" i="12"/>
  <c r="EN355" i="12"/>
  <c r="EM355" i="12"/>
  <c r="EL355" i="12"/>
  <c r="EK355" i="12"/>
  <c r="EJ355" i="12"/>
  <c r="EH355" i="12"/>
  <c r="DR355" i="12"/>
  <c r="DQ355" i="12"/>
  <c r="BX355" i="12"/>
  <c r="BG355" i="12"/>
  <c r="BF355" i="12"/>
  <c r="GB355" i="12" s="1"/>
  <c r="M355" i="12"/>
  <c r="GA354" i="12"/>
  <c r="FZ354" i="12"/>
  <c r="FY354" i="12"/>
  <c r="FX354" i="12"/>
  <c r="FW354" i="12"/>
  <c r="FV354" i="12"/>
  <c r="FU354" i="12"/>
  <c r="FT354" i="12"/>
  <c r="FS354" i="12"/>
  <c r="FR354" i="12"/>
  <c r="FQ354" i="12"/>
  <c r="FO354" i="12"/>
  <c r="FN354" i="12"/>
  <c r="FM354" i="12"/>
  <c r="FL354" i="12"/>
  <c r="FK354" i="12"/>
  <c r="FJ354" i="12"/>
  <c r="FI354" i="12"/>
  <c r="FH354" i="12"/>
  <c r="FG354" i="12"/>
  <c r="FF354" i="12"/>
  <c r="FE354" i="12"/>
  <c r="FD354" i="12"/>
  <c r="FC354" i="12"/>
  <c r="FB354" i="12"/>
  <c r="FA354" i="12"/>
  <c r="EZ354" i="12"/>
  <c r="EY354" i="12"/>
  <c r="EX354" i="12"/>
  <c r="EW354" i="12"/>
  <c r="EV354" i="12"/>
  <c r="EU354" i="12"/>
  <c r="ET354" i="12"/>
  <c r="ES354" i="12"/>
  <c r="ER354" i="12"/>
  <c r="EQ354" i="12"/>
  <c r="EP354" i="12"/>
  <c r="EO354" i="12"/>
  <c r="EN354" i="12"/>
  <c r="EM354" i="12"/>
  <c r="EL354" i="12"/>
  <c r="EK354" i="12"/>
  <c r="EJ354" i="12"/>
  <c r="EH354" i="12"/>
  <c r="DR354" i="12"/>
  <c r="DQ354" i="12"/>
  <c r="BX354" i="12"/>
  <c r="BG354" i="12"/>
  <c r="BF354" i="12"/>
  <c r="M354" i="12"/>
  <c r="GA353" i="12"/>
  <c r="FZ353" i="12"/>
  <c r="FY353" i="12"/>
  <c r="FX353" i="12"/>
  <c r="FW353" i="12"/>
  <c r="FV353" i="12"/>
  <c r="FU353" i="12"/>
  <c r="FT353" i="12"/>
  <c r="FS353" i="12"/>
  <c r="FR353" i="12"/>
  <c r="FQ353" i="12"/>
  <c r="FO353" i="12"/>
  <c r="FN353" i="12"/>
  <c r="FM353" i="12"/>
  <c r="FL353" i="12"/>
  <c r="FK353" i="12"/>
  <c r="FJ353" i="12"/>
  <c r="FI353" i="12"/>
  <c r="FH353" i="12"/>
  <c r="FG353" i="12"/>
  <c r="FF353" i="12"/>
  <c r="FE353" i="12"/>
  <c r="FD353" i="12"/>
  <c r="FC353" i="12"/>
  <c r="FB353" i="12"/>
  <c r="FA353" i="12"/>
  <c r="EZ353" i="12"/>
  <c r="EY353" i="12"/>
  <c r="EX353" i="12"/>
  <c r="EW353" i="12"/>
  <c r="EV353" i="12"/>
  <c r="EU353" i="12"/>
  <c r="ET353" i="12"/>
  <c r="ES353" i="12"/>
  <c r="ER353" i="12"/>
  <c r="EQ353" i="12"/>
  <c r="EP353" i="12"/>
  <c r="EO353" i="12"/>
  <c r="EN353" i="12"/>
  <c r="EM353" i="12"/>
  <c r="EL353" i="12"/>
  <c r="EK353" i="12"/>
  <c r="EJ353" i="12"/>
  <c r="EH353" i="12"/>
  <c r="DR353" i="12"/>
  <c r="DQ353" i="12"/>
  <c r="BX353" i="12"/>
  <c r="BG353" i="12"/>
  <c r="BF353" i="12"/>
  <c r="GB353" i="12" s="1"/>
  <c r="M353" i="12"/>
  <c r="GA352" i="12"/>
  <c r="FZ352" i="12"/>
  <c r="FY352" i="12"/>
  <c r="FX352" i="12"/>
  <c r="FW352" i="12"/>
  <c r="FV352" i="12"/>
  <c r="FU352" i="12"/>
  <c r="FT352" i="12"/>
  <c r="FS352" i="12"/>
  <c r="FR352" i="12"/>
  <c r="FQ352" i="12"/>
  <c r="FO352" i="12"/>
  <c r="FN352" i="12"/>
  <c r="FM352" i="12"/>
  <c r="FL352" i="12"/>
  <c r="FK352" i="12"/>
  <c r="FJ352" i="12"/>
  <c r="FI352" i="12"/>
  <c r="FH352" i="12"/>
  <c r="FG352" i="12"/>
  <c r="FF352" i="12"/>
  <c r="FE352" i="12"/>
  <c r="FD352" i="12"/>
  <c r="FC352" i="12"/>
  <c r="FB352" i="12"/>
  <c r="FA352" i="12"/>
  <c r="EZ352" i="12"/>
  <c r="EY352" i="12"/>
  <c r="EX352" i="12"/>
  <c r="EW352" i="12"/>
  <c r="EV352" i="12"/>
  <c r="EU352" i="12"/>
  <c r="ET352" i="12"/>
  <c r="ES352" i="12"/>
  <c r="ER352" i="12"/>
  <c r="EQ352" i="12"/>
  <c r="EP352" i="12"/>
  <c r="EO352" i="12"/>
  <c r="EN352" i="12"/>
  <c r="EM352" i="12"/>
  <c r="EL352" i="12"/>
  <c r="EK352" i="12"/>
  <c r="EJ352" i="12"/>
  <c r="EH352" i="12"/>
  <c r="DR352" i="12"/>
  <c r="DQ352" i="12"/>
  <c r="BX352" i="12"/>
  <c r="BG352" i="12"/>
  <c r="BF352" i="12"/>
  <c r="M352" i="12"/>
  <c r="GA351" i="12"/>
  <c r="FZ351" i="12"/>
  <c r="FY351" i="12"/>
  <c r="FX351" i="12"/>
  <c r="FW351" i="12"/>
  <c r="FV351" i="12"/>
  <c r="FU351" i="12"/>
  <c r="FT351" i="12"/>
  <c r="FS351" i="12"/>
  <c r="FR351" i="12"/>
  <c r="FQ351" i="12"/>
  <c r="FO351" i="12"/>
  <c r="FN351" i="12"/>
  <c r="FM351" i="12"/>
  <c r="FL351" i="12"/>
  <c r="FK351" i="12"/>
  <c r="FJ351" i="12"/>
  <c r="FI351" i="12"/>
  <c r="FH351" i="12"/>
  <c r="FG351" i="12"/>
  <c r="FF351" i="12"/>
  <c r="FE351" i="12"/>
  <c r="FD351" i="12"/>
  <c r="FC351" i="12"/>
  <c r="FB351" i="12"/>
  <c r="FA351" i="12"/>
  <c r="EZ351" i="12"/>
  <c r="EY351" i="12"/>
  <c r="EX351" i="12"/>
  <c r="EW351" i="12"/>
  <c r="EV351" i="12"/>
  <c r="EU351" i="12"/>
  <c r="ET351" i="12"/>
  <c r="ES351" i="12"/>
  <c r="ER351" i="12"/>
  <c r="EQ351" i="12"/>
  <c r="EP351" i="12"/>
  <c r="EO351" i="12"/>
  <c r="EN351" i="12"/>
  <c r="EM351" i="12"/>
  <c r="EL351" i="12"/>
  <c r="EK351" i="12"/>
  <c r="EJ351" i="12"/>
  <c r="EH351" i="12"/>
  <c r="DR351" i="12"/>
  <c r="DQ351" i="12"/>
  <c r="BX351" i="12"/>
  <c r="BG351" i="12"/>
  <c r="BF351" i="12"/>
  <c r="M351" i="12"/>
  <c r="FZ350" i="12"/>
  <c r="FX350" i="12"/>
  <c r="FV350" i="12"/>
  <c r="FT350" i="12"/>
  <c r="FR350" i="12"/>
  <c r="FN350" i="12"/>
  <c r="FL350" i="12"/>
  <c r="FJ350" i="12"/>
  <c r="FH350" i="12"/>
  <c r="FF350" i="12"/>
  <c r="FD350" i="12"/>
  <c r="FB350" i="12"/>
  <c r="EZ350" i="12"/>
  <c r="EX350" i="12"/>
  <c r="EW350" i="12"/>
  <c r="EV350" i="12"/>
  <c r="ET350" i="12"/>
  <c r="ER350" i="12"/>
  <c r="EP350" i="12"/>
  <c r="EN350" i="12"/>
  <c r="EL350" i="12"/>
  <c r="EJ350" i="12"/>
  <c r="EH350" i="12"/>
  <c r="DP350" i="12"/>
  <c r="DN350" i="12"/>
  <c r="DL350" i="12"/>
  <c r="DJ350" i="12"/>
  <c r="DH350" i="12"/>
  <c r="DF350" i="12"/>
  <c r="DD350" i="12"/>
  <c r="DB350" i="12"/>
  <c r="CZ350" i="12"/>
  <c r="CX350" i="12"/>
  <c r="CV350" i="12"/>
  <c r="CT350" i="12"/>
  <c r="CR350" i="12"/>
  <c r="CP350" i="12"/>
  <c r="CN350" i="12"/>
  <c r="CJ350" i="12"/>
  <c r="CH350" i="12"/>
  <c r="CF350" i="12"/>
  <c r="CD350" i="12"/>
  <c r="CB350" i="12"/>
  <c r="BZ350" i="12"/>
  <c r="BX350" i="12"/>
  <c r="BE350" i="12"/>
  <c r="GA350" i="12" s="1"/>
  <c r="BC350" i="12"/>
  <c r="BA350" i="12"/>
  <c r="AY350" i="12"/>
  <c r="FU350" i="12" s="1"/>
  <c r="AW350" i="12"/>
  <c r="FS350" i="12" s="1"/>
  <c r="AU350" i="12"/>
  <c r="FQ350" i="12" s="1"/>
  <c r="AS350" i="12"/>
  <c r="AQ350" i="12"/>
  <c r="AO350" i="12"/>
  <c r="AM350" i="12"/>
  <c r="FI350" i="12" s="1"/>
  <c r="AK350" i="12"/>
  <c r="FG350" i="12" s="1"/>
  <c r="AI350" i="12"/>
  <c r="FE350" i="12" s="1"/>
  <c r="AG350" i="12"/>
  <c r="FC350" i="12" s="1"/>
  <c r="AE350" i="12"/>
  <c r="AC350" i="12"/>
  <c r="Y350" i="12"/>
  <c r="EU350" i="12" s="1"/>
  <c r="W350" i="12"/>
  <c r="ES350" i="12" s="1"/>
  <c r="U350" i="12"/>
  <c r="EQ350" i="12" s="1"/>
  <c r="S350" i="12"/>
  <c r="Q350" i="12"/>
  <c r="O350" i="12"/>
  <c r="M350" i="12"/>
  <c r="EI350" i="12" s="1"/>
  <c r="FZ349" i="12"/>
  <c r="FX349" i="12"/>
  <c r="FV349" i="12"/>
  <c r="FT349" i="12"/>
  <c r="FR349" i="12"/>
  <c r="FN349" i="12"/>
  <c r="FL349" i="12"/>
  <c r="FJ349" i="12"/>
  <c r="FH349" i="12"/>
  <c r="FF349" i="12"/>
  <c r="FD349" i="12"/>
  <c r="FB349" i="12"/>
  <c r="EZ349" i="12"/>
  <c r="EX349" i="12"/>
  <c r="EW349" i="12"/>
  <c r="EV349" i="12"/>
  <c r="ER349" i="12"/>
  <c r="EP349" i="12"/>
  <c r="EN349" i="12"/>
  <c r="EL349" i="12"/>
  <c r="EJ349" i="12"/>
  <c r="EH349" i="12"/>
  <c r="DP349" i="12"/>
  <c r="GA349" i="12" s="1"/>
  <c r="DJ349" i="12"/>
  <c r="DH349" i="12"/>
  <c r="FS349" i="12" s="1"/>
  <c r="DF349" i="12"/>
  <c r="DD349" i="12"/>
  <c r="FO349" i="12" s="1"/>
  <c r="DB349" i="12"/>
  <c r="CZ349" i="12"/>
  <c r="FK349" i="12" s="1"/>
  <c r="CX349" i="12"/>
  <c r="CV349" i="12"/>
  <c r="FG349" i="12" s="1"/>
  <c r="CT349" i="12"/>
  <c r="CR349" i="12"/>
  <c r="FC349" i="12" s="1"/>
  <c r="CP349" i="12"/>
  <c r="CN349" i="12"/>
  <c r="EY349" i="12" s="1"/>
  <c r="CJ349" i="12"/>
  <c r="CH349" i="12"/>
  <c r="ES349" i="12" s="1"/>
  <c r="CD349" i="12"/>
  <c r="EO349" i="12" s="1"/>
  <c r="CB349" i="12"/>
  <c r="EM349" i="12" s="1"/>
  <c r="BZ349" i="12"/>
  <c r="EK349" i="12" s="1"/>
  <c r="BX349" i="12"/>
  <c r="BV349" i="12"/>
  <c r="DL349" i="12" s="1"/>
  <c r="BG349" i="12"/>
  <c r="BF349" i="12"/>
  <c r="M349" i="12"/>
  <c r="EI349" i="12" s="1"/>
  <c r="FZ348" i="12"/>
  <c r="FX348" i="12"/>
  <c r="FV348" i="12"/>
  <c r="FT348" i="12"/>
  <c r="FR348" i="12"/>
  <c r="FN348" i="12"/>
  <c r="FL348" i="12"/>
  <c r="FJ348" i="12"/>
  <c r="FH348" i="12"/>
  <c r="FF348" i="12"/>
  <c r="FD348" i="12"/>
  <c r="FB348" i="12"/>
  <c r="EZ348" i="12"/>
  <c r="EX348" i="12"/>
  <c r="EW348" i="12"/>
  <c r="EV348" i="12"/>
  <c r="ER348" i="12"/>
  <c r="EP348" i="12"/>
  <c r="EN348" i="12"/>
  <c r="EL348" i="12"/>
  <c r="EJ348" i="12"/>
  <c r="EH348" i="12"/>
  <c r="DR348" i="12"/>
  <c r="DQ348" i="12"/>
  <c r="BE348" i="12"/>
  <c r="GA348" i="12" s="1"/>
  <c r="AY348" i="12"/>
  <c r="FU348" i="12" s="1"/>
  <c r="AW348" i="12"/>
  <c r="FS348" i="12" s="1"/>
  <c r="AU348" i="12"/>
  <c r="FQ348" i="12" s="1"/>
  <c r="AS348" i="12"/>
  <c r="FO348" i="12" s="1"/>
  <c r="AQ348" i="12"/>
  <c r="FM348" i="12" s="1"/>
  <c r="AO348" i="12"/>
  <c r="FK348" i="12" s="1"/>
  <c r="AM348" i="12"/>
  <c r="FI348" i="12" s="1"/>
  <c r="AK348" i="12"/>
  <c r="FG348" i="12" s="1"/>
  <c r="AI348" i="12"/>
  <c r="FE348" i="12" s="1"/>
  <c r="AG348" i="12"/>
  <c r="FC348" i="12" s="1"/>
  <c r="AE348" i="12"/>
  <c r="FA348" i="12" s="1"/>
  <c r="AC348" i="12"/>
  <c r="EY348" i="12" s="1"/>
  <c r="Y348" i="12"/>
  <c r="EU348" i="12" s="1"/>
  <c r="X348" i="12"/>
  <c r="ET348" i="12" s="1"/>
  <c r="W348" i="12"/>
  <c r="ES348" i="12" s="1"/>
  <c r="S348" i="12"/>
  <c r="EO348" i="12" s="1"/>
  <c r="Q348" i="12"/>
  <c r="EM348" i="12" s="1"/>
  <c r="O348" i="12"/>
  <c r="EK348" i="12" s="1"/>
  <c r="M348" i="12"/>
  <c r="EI348" i="12" s="1"/>
  <c r="K348" i="12"/>
  <c r="BA348" i="12" s="1"/>
  <c r="FZ347" i="12"/>
  <c r="FX347" i="12"/>
  <c r="FV347" i="12"/>
  <c r="FT347" i="12"/>
  <c r="FR347" i="12"/>
  <c r="FN347" i="12"/>
  <c r="FL347" i="12"/>
  <c r="FJ347" i="12"/>
  <c r="FH347" i="12"/>
  <c r="FF347" i="12"/>
  <c r="FD347" i="12"/>
  <c r="FB347" i="12"/>
  <c r="EZ347" i="12"/>
  <c r="EX347" i="12"/>
  <c r="EW347" i="12"/>
  <c r="EV347" i="12"/>
  <c r="EV346" i="12" s="1"/>
  <c r="ER347" i="12"/>
  <c r="EP347" i="12"/>
  <c r="EN347" i="12"/>
  <c r="EL347" i="12"/>
  <c r="EJ347" i="12"/>
  <c r="EH347" i="12"/>
  <c r="DP347" i="12"/>
  <c r="DJ347" i="12"/>
  <c r="DH347" i="12"/>
  <c r="DF347" i="12"/>
  <c r="DD347" i="12"/>
  <c r="DB347" i="12"/>
  <c r="CZ347" i="12"/>
  <c r="CX347" i="12"/>
  <c r="CV347" i="12"/>
  <c r="CT347" i="12"/>
  <c r="CR347" i="12"/>
  <c r="CR346" i="12" s="1"/>
  <c r="CP347" i="12"/>
  <c r="CN347" i="12"/>
  <c r="CJ347" i="12"/>
  <c r="CH347" i="12"/>
  <c r="CD347" i="12"/>
  <c r="CB347" i="12"/>
  <c r="BZ347" i="12"/>
  <c r="BZ346" i="12" s="1"/>
  <c r="BX347" i="12"/>
  <c r="BX346" i="12" s="1"/>
  <c r="BV347" i="12"/>
  <c r="DN347" i="12" s="1"/>
  <c r="BE347" i="12"/>
  <c r="AY347" i="12"/>
  <c r="AY346" i="12" s="1"/>
  <c r="AW347" i="12"/>
  <c r="AU347" i="12"/>
  <c r="AS347" i="12"/>
  <c r="AQ347" i="12"/>
  <c r="AQ346" i="12" s="1"/>
  <c r="AO347" i="12"/>
  <c r="AM347" i="12"/>
  <c r="AK347" i="12"/>
  <c r="AI347" i="12"/>
  <c r="AI346" i="12" s="1"/>
  <c r="AG347" i="12"/>
  <c r="AE347" i="12"/>
  <c r="FA347" i="12" s="1"/>
  <c r="AC347" i="12"/>
  <c r="Y347" i="12"/>
  <c r="W347" i="12"/>
  <c r="ES347" i="12" s="1"/>
  <c r="S347" i="12"/>
  <c r="Q347" i="12"/>
  <c r="Q346" i="12" s="1"/>
  <c r="O347" i="12"/>
  <c r="O346" i="12" s="1"/>
  <c r="M347" i="12"/>
  <c r="K347" i="12"/>
  <c r="BC347" i="12" s="1"/>
  <c r="DU346" i="12"/>
  <c r="DT346" i="12"/>
  <c r="DS346" i="12"/>
  <c r="DO346" i="12"/>
  <c r="DM346" i="12"/>
  <c r="DK346" i="12"/>
  <c r="DI346" i="12"/>
  <c r="DG346" i="12"/>
  <c r="DE346" i="12"/>
  <c r="DC346" i="12"/>
  <c r="DA346" i="12"/>
  <c r="CY346" i="12"/>
  <c r="CW346" i="12"/>
  <c r="CU346" i="12"/>
  <c r="CS346" i="12"/>
  <c r="CQ346" i="12"/>
  <c r="CO346" i="12"/>
  <c r="CM346" i="12"/>
  <c r="CL346" i="12"/>
  <c r="CK346" i="12"/>
  <c r="CG346" i="12"/>
  <c r="CE346" i="12"/>
  <c r="CC346" i="12"/>
  <c r="CB346" i="12"/>
  <c r="CA346" i="12"/>
  <c r="BY346" i="12"/>
  <c r="BW346" i="12"/>
  <c r="BD346" i="12"/>
  <c r="BB346" i="12"/>
  <c r="AZ346" i="12"/>
  <c r="AX346" i="12"/>
  <c r="AV346" i="12"/>
  <c r="AU346" i="12"/>
  <c r="AT346" i="12"/>
  <c r="AR346" i="12"/>
  <c r="AP346" i="12"/>
  <c r="AN346" i="12"/>
  <c r="AL346" i="12"/>
  <c r="AJ346" i="12"/>
  <c r="AH346" i="12"/>
  <c r="AF346" i="12"/>
  <c r="AD346" i="12"/>
  <c r="AB346" i="12"/>
  <c r="AA346" i="12"/>
  <c r="Z346" i="12"/>
  <c r="Y346" i="12"/>
  <c r="V346" i="12"/>
  <c r="T346" i="12"/>
  <c r="R346" i="12"/>
  <c r="P346" i="12"/>
  <c r="N346" i="12"/>
  <c r="L346" i="12"/>
  <c r="GA345" i="12"/>
  <c r="FZ345" i="12"/>
  <c r="FY345" i="12"/>
  <c r="FX345" i="12"/>
  <c r="FW345" i="12"/>
  <c r="FV345" i="12"/>
  <c r="FU345" i="12"/>
  <c r="FT345" i="12"/>
  <c r="FS345" i="12"/>
  <c r="FR345" i="12"/>
  <c r="FQ345" i="12"/>
  <c r="FO345" i="12"/>
  <c r="FN345" i="12"/>
  <c r="FM345" i="12"/>
  <c r="FL345" i="12"/>
  <c r="FK345" i="12"/>
  <c r="FJ345" i="12"/>
  <c r="FI345" i="12"/>
  <c r="FH345" i="12"/>
  <c r="FG345" i="12"/>
  <c r="FF345" i="12"/>
  <c r="FE345" i="12"/>
  <c r="FD345" i="12"/>
  <c r="FC345" i="12"/>
  <c r="FB345" i="12"/>
  <c r="FA345" i="12"/>
  <c r="EZ345" i="12"/>
  <c r="EY345" i="12"/>
  <c r="EX345" i="12"/>
  <c r="EW345" i="12"/>
  <c r="EV345" i="12"/>
  <c r="EU345" i="12"/>
  <c r="ET345" i="12"/>
  <c r="ES345" i="12"/>
  <c r="ER345" i="12"/>
  <c r="EQ345" i="12"/>
  <c r="EP345" i="12"/>
  <c r="EO345" i="12"/>
  <c r="EN345" i="12"/>
  <c r="EM345" i="12"/>
  <c r="EL345" i="12"/>
  <c r="EK345" i="12"/>
  <c r="EJ345" i="12"/>
  <c r="EH345" i="12"/>
  <c r="DR345" i="12"/>
  <c r="DQ345" i="12"/>
  <c r="BX345" i="12"/>
  <c r="BG345" i="12"/>
  <c r="BF345" i="12"/>
  <c r="M345" i="12"/>
  <c r="GA344" i="12"/>
  <c r="FZ344" i="12"/>
  <c r="FY344" i="12"/>
  <c r="FX344" i="12"/>
  <c r="FW344" i="12"/>
  <c r="FV344" i="12"/>
  <c r="FU344" i="12"/>
  <c r="FT344" i="12"/>
  <c r="FS344" i="12"/>
  <c r="FR344" i="12"/>
  <c r="FQ344" i="12"/>
  <c r="FO344" i="12"/>
  <c r="FN344" i="12"/>
  <c r="FM344" i="12"/>
  <c r="FL344" i="12"/>
  <c r="FK344" i="12"/>
  <c r="FJ344" i="12"/>
  <c r="FI344" i="12"/>
  <c r="FH344" i="12"/>
  <c r="FG344" i="12"/>
  <c r="FF344" i="12"/>
  <c r="FE344" i="12"/>
  <c r="FD344" i="12"/>
  <c r="FC344" i="12"/>
  <c r="FB344" i="12"/>
  <c r="FA344" i="12"/>
  <c r="EZ344" i="12"/>
  <c r="EY344" i="12"/>
  <c r="EX344" i="12"/>
  <c r="EW344" i="12"/>
  <c r="EV344" i="12"/>
  <c r="EU344" i="12"/>
  <c r="ET344" i="12"/>
  <c r="ES344" i="12"/>
  <c r="ER344" i="12"/>
  <c r="EQ344" i="12"/>
  <c r="EP344" i="12"/>
  <c r="EO344" i="12"/>
  <c r="EN344" i="12"/>
  <c r="EM344" i="12"/>
  <c r="EL344" i="12"/>
  <c r="EK344" i="12"/>
  <c r="EJ344" i="12"/>
  <c r="EH344" i="12"/>
  <c r="DR344" i="12"/>
  <c r="DQ344" i="12"/>
  <c r="BX344" i="12"/>
  <c r="BG344" i="12"/>
  <c r="BF344" i="12"/>
  <c r="M344" i="12"/>
  <c r="GA343" i="12"/>
  <c r="FZ343" i="12"/>
  <c r="FY343" i="12"/>
  <c r="FX343" i="12"/>
  <c r="FW343" i="12"/>
  <c r="FV343" i="12"/>
  <c r="FU343" i="12"/>
  <c r="FT343" i="12"/>
  <c r="FS343" i="12"/>
  <c r="FR343" i="12"/>
  <c r="FQ343" i="12"/>
  <c r="FO343" i="12"/>
  <c r="FN343" i="12"/>
  <c r="FM343" i="12"/>
  <c r="FL343" i="12"/>
  <c r="FK343" i="12"/>
  <c r="FJ343" i="12"/>
  <c r="FI343" i="12"/>
  <c r="FH343" i="12"/>
  <c r="FG343" i="12"/>
  <c r="FF343" i="12"/>
  <c r="FE343" i="12"/>
  <c r="FD343" i="12"/>
  <c r="FC343" i="12"/>
  <c r="FB343" i="12"/>
  <c r="FA343" i="12"/>
  <c r="EZ343" i="12"/>
  <c r="EY343" i="12"/>
  <c r="EX343" i="12"/>
  <c r="EW343" i="12"/>
  <c r="EV343" i="12"/>
  <c r="EU343" i="12"/>
  <c r="ET343" i="12"/>
  <c r="ES343" i="12"/>
  <c r="ER343" i="12"/>
  <c r="EQ343" i="12"/>
  <c r="EP343" i="12"/>
  <c r="EO343" i="12"/>
  <c r="EN343" i="12"/>
  <c r="EM343" i="12"/>
  <c r="EL343" i="12"/>
  <c r="EK343" i="12"/>
  <c r="EJ343" i="12"/>
  <c r="EH343" i="12"/>
  <c r="DR343" i="12"/>
  <c r="DQ343" i="12"/>
  <c r="BX343" i="12"/>
  <c r="BG343" i="12"/>
  <c r="BF343" i="12"/>
  <c r="M343" i="12"/>
  <c r="GA342" i="12"/>
  <c r="FZ342" i="12"/>
  <c r="FY342" i="12"/>
  <c r="FX342" i="12"/>
  <c r="FW342" i="12"/>
  <c r="FV342" i="12"/>
  <c r="FU342" i="12"/>
  <c r="FT342" i="12"/>
  <c r="FS342" i="12"/>
  <c r="FR342" i="12"/>
  <c r="FQ342" i="12"/>
  <c r="FO342" i="12"/>
  <c r="FN342" i="12"/>
  <c r="FM342" i="12"/>
  <c r="FL342" i="12"/>
  <c r="FK342" i="12"/>
  <c r="FJ342" i="12"/>
  <c r="FI342" i="12"/>
  <c r="FH342" i="12"/>
  <c r="FG342" i="12"/>
  <c r="FF342" i="12"/>
  <c r="FE342" i="12"/>
  <c r="FD342" i="12"/>
  <c r="FC342" i="12"/>
  <c r="FB342" i="12"/>
  <c r="FA342" i="12"/>
  <c r="EZ342" i="12"/>
  <c r="EY342" i="12"/>
  <c r="EX342" i="12"/>
  <c r="EW342" i="12"/>
  <c r="EV342" i="12"/>
  <c r="EU342" i="12"/>
  <c r="ET342" i="12"/>
  <c r="ES342" i="12"/>
  <c r="ER342" i="12"/>
  <c r="EQ342" i="12"/>
  <c r="EP342" i="12"/>
  <c r="EO342" i="12"/>
  <c r="EN342" i="12"/>
  <c r="EM342" i="12"/>
  <c r="EL342" i="12"/>
  <c r="EK342" i="12"/>
  <c r="EJ342" i="12"/>
  <c r="EH342" i="12"/>
  <c r="DR342" i="12"/>
  <c r="DQ342" i="12"/>
  <c r="BX342" i="12"/>
  <c r="BG342" i="12"/>
  <c r="BF342" i="12"/>
  <c r="M342" i="12"/>
  <c r="GA341" i="12"/>
  <c r="FZ341" i="12"/>
  <c r="FY341" i="12"/>
  <c r="FX341" i="12"/>
  <c r="FW341" i="12"/>
  <c r="FV341" i="12"/>
  <c r="FU341" i="12"/>
  <c r="FT341" i="12"/>
  <c r="FS341" i="12"/>
  <c r="FR341" i="12"/>
  <c r="FQ341" i="12"/>
  <c r="FO341" i="12"/>
  <c r="FN341" i="12"/>
  <c r="FM341" i="12"/>
  <c r="FL341" i="12"/>
  <c r="FK341" i="12"/>
  <c r="FJ341" i="12"/>
  <c r="FI341" i="12"/>
  <c r="FH341" i="12"/>
  <c r="FG341" i="12"/>
  <c r="FF341" i="12"/>
  <c r="FE341" i="12"/>
  <c r="FD341" i="12"/>
  <c r="FC341" i="12"/>
  <c r="FB341" i="12"/>
  <c r="FA341" i="12"/>
  <c r="EZ341" i="12"/>
  <c r="EY341" i="12"/>
  <c r="EX341" i="12"/>
  <c r="EW341" i="12"/>
  <c r="EV341" i="12"/>
  <c r="EU341" i="12"/>
  <c r="ET341" i="12"/>
  <c r="ES341" i="12"/>
  <c r="ER341" i="12"/>
  <c r="EQ341" i="12"/>
  <c r="EP341" i="12"/>
  <c r="EO341" i="12"/>
  <c r="EN341" i="12"/>
  <c r="EM341" i="12"/>
  <c r="EL341" i="12"/>
  <c r="EK341" i="12"/>
  <c r="EJ341" i="12"/>
  <c r="EH341" i="12"/>
  <c r="DR341" i="12"/>
  <c r="DQ341" i="12"/>
  <c r="BX341" i="12"/>
  <c r="BG341" i="12"/>
  <c r="BF341" i="12"/>
  <c r="M341" i="12"/>
  <c r="GA340" i="12"/>
  <c r="FZ340" i="12"/>
  <c r="FY340" i="12"/>
  <c r="FX340" i="12"/>
  <c r="FW340" i="12"/>
  <c r="FV340" i="12"/>
  <c r="FU340" i="12"/>
  <c r="FT340" i="12"/>
  <c r="FS340" i="12"/>
  <c r="FR340" i="12"/>
  <c r="FQ340" i="12"/>
  <c r="FO340" i="12"/>
  <c r="FN340" i="12"/>
  <c r="FM340" i="12"/>
  <c r="FL340" i="12"/>
  <c r="FK340" i="12"/>
  <c r="FJ340" i="12"/>
  <c r="FI340" i="12"/>
  <c r="FH340" i="12"/>
  <c r="FG340" i="12"/>
  <c r="FF340" i="12"/>
  <c r="FE340" i="12"/>
  <c r="FD340" i="12"/>
  <c r="FC340" i="12"/>
  <c r="FB340" i="12"/>
  <c r="FA340" i="12"/>
  <c r="EZ340" i="12"/>
  <c r="EY340" i="12"/>
  <c r="EX340" i="12"/>
  <c r="EW340" i="12"/>
  <c r="EV340" i="12"/>
  <c r="EU340" i="12"/>
  <c r="ET340" i="12"/>
  <c r="ES340" i="12"/>
  <c r="ER340" i="12"/>
  <c r="EQ340" i="12"/>
  <c r="EP340" i="12"/>
  <c r="EO340" i="12"/>
  <c r="EN340" i="12"/>
  <c r="EM340" i="12"/>
  <c r="EL340" i="12"/>
  <c r="EK340" i="12"/>
  <c r="EJ340" i="12"/>
  <c r="EH340" i="12"/>
  <c r="DR340" i="12"/>
  <c r="DQ340" i="12"/>
  <c r="BX340" i="12"/>
  <c r="BG340" i="12"/>
  <c r="BF340" i="12"/>
  <c r="M340" i="12"/>
  <c r="GA339" i="12"/>
  <c r="FZ339" i="12"/>
  <c r="FY339" i="12"/>
  <c r="FX339" i="12"/>
  <c r="FW339" i="12"/>
  <c r="FV339" i="12"/>
  <c r="FU339" i="12"/>
  <c r="FT339" i="12"/>
  <c r="FS339" i="12"/>
  <c r="FR339" i="12"/>
  <c r="FQ339" i="12"/>
  <c r="FO339" i="12"/>
  <c r="FN339" i="12"/>
  <c r="FM339" i="12"/>
  <c r="FL339" i="12"/>
  <c r="FK339" i="12"/>
  <c r="FJ339" i="12"/>
  <c r="FI339" i="12"/>
  <c r="FH339" i="12"/>
  <c r="FG339" i="12"/>
  <c r="FF339" i="12"/>
  <c r="FE339" i="12"/>
  <c r="FD339" i="12"/>
  <c r="FC339" i="12"/>
  <c r="FB339" i="12"/>
  <c r="FA339" i="12"/>
  <c r="EZ339" i="12"/>
  <c r="EY339" i="12"/>
  <c r="EX339" i="12"/>
  <c r="EW339" i="12"/>
  <c r="EV339" i="12"/>
  <c r="EU339" i="12"/>
  <c r="ET339" i="12"/>
  <c r="ES339" i="12"/>
  <c r="ER339" i="12"/>
  <c r="EQ339" i="12"/>
  <c r="EP339" i="12"/>
  <c r="EO339" i="12"/>
  <c r="EN339" i="12"/>
  <c r="EM339" i="12"/>
  <c r="EL339" i="12"/>
  <c r="EK339" i="12"/>
  <c r="EJ339" i="12"/>
  <c r="EH339" i="12"/>
  <c r="DR339" i="12"/>
  <c r="DQ339" i="12"/>
  <c r="BX339" i="12"/>
  <c r="BG339" i="12"/>
  <c r="BF339" i="12"/>
  <c r="M339" i="12"/>
  <c r="FZ338" i="12"/>
  <c r="FX338" i="12"/>
  <c r="FV338" i="12"/>
  <c r="FT338" i="12"/>
  <c r="FR338" i="12"/>
  <c r="FN338" i="12"/>
  <c r="FL338" i="12"/>
  <c r="FJ338" i="12"/>
  <c r="FH338" i="12"/>
  <c r="FF338" i="12"/>
  <c r="FD338" i="12"/>
  <c r="FB338" i="12"/>
  <c r="FA338" i="12"/>
  <c r="EZ338" i="12"/>
  <c r="EX338" i="12"/>
  <c r="EW338" i="12"/>
  <c r="EV338" i="12"/>
  <c r="ET338" i="12"/>
  <c r="ER338" i="12"/>
  <c r="EP338" i="12"/>
  <c r="EN338" i="12"/>
  <c r="EL338" i="12"/>
  <c r="EJ338" i="12"/>
  <c r="EH338" i="12"/>
  <c r="DP338" i="12"/>
  <c r="GA338" i="12" s="1"/>
  <c r="DN338" i="12"/>
  <c r="FY338" i="12" s="1"/>
  <c r="DL338" i="12"/>
  <c r="FW338" i="12" s="1"/>
  <c r="DJ338" i="12"/>
  <c r="FU338" i="12" s="1"/>
  <c r="DH338" i="12"/>
  <c r="FS338" i="12" s="1"/>
  <c r="DF338" i="12"/>
  <c r="FQ338" i="12" s="1"/>
  <c r="DD338" i="12"/>
  <c r="FO338" i="12" s="1"/>
  <c r="DB338" i="12"/>
  <c r="FM338" i="12" s="1"/>
  <c r="CZ338" i="12"/>
  <c r="FK338" i="12" s="1"/>
  <c r="CX338" i="12"/>
  <c r="CV338" i="12"/>
  <c r="FG338" i="12" s="1"/>
  <c r="CT338" i="12"/>
  <c r="FE338" i="12" s="1"/>
  <c r="CR338" i="12"/>
  <c r="FC338" i="12" s="1"/>
  <c r="CN338" i="12"/>
  <c r="EY338" i="12" s="1"/>
  <c r="CJ338" i="12"/>
  <c r="EU338" i="12" s="1"/>
  <c r="CH338" i="12"/>
  <c r="ES338" i="12" s="1"/>
  <c r="CF338" i="12"/>
  <c r="EQ338" i="12" s="1"/>
  <c r="CD338" i="12"/>
  <c r="EO338" i="12" s="1"/>
  <c r="CB338" i="12"/>
  <c r="EM338" i="12" s="1"/>
  <c r="BZ338" i="12"/>
  <c r="BX338" i="12"/>
  <c r="BG338" i="12"/>
  <c r="BF338" i="12"/>
  <c r="M338" i="12"/>
  <c r="GA337" i="12"/>
  <c r="FZ337" i="12"/>
  <c r="FY337" i="12"/>
  <c r="FX337" i="12"/>
  <c r="FW337" i="12"/>
  <c r="FV337" i="12"/>
  <c r="FU337" i="12"/>
  <c r="FT337" i="12"/>
  <c r="FS337" i="12"/>
  <c r="FR337" i="12"/>
  <c r="FQ337" i="12"/>
  <c r="FO337" i="12"/>
  <c r="FN337" i="12"/>
  <c r="FM337" i="12"/>
  <c r="FL337" i="12"/>
  <c r="FK337" i="12"/>
  <c r="FJ337" i="12"/>
  <c r="FI337" i="12"/>
  <c r="FH337" i="12"/>
  <c r="FG337" i="12"/>
  <c r="FF337" i="12"/>
  <c r="FE337" i="12"/>
  <c r="FD337" i="12"/>
  <c r="FC337" i="12"/>
  <c r="FB337" i="12"/>
  <c r="FA337" i="12"/>
  <c r="EZ337" i="12"/>
  <c r="EY337" i="12"/>
  <c r="EX337" i="12"/>
  <c r="EW337" i="12"/>
  <c r="EV337" i="12"/>
  <c r="EU337" i="12"/>
  <c r="ET337" i="12"/>
  <c r="ES337" i="12"/>
  <c r="ER337" i="12"/>
  <c r="EQ337" i="12"/>
  <c r="EP337" i="12"/>
  <c r="EO337" i="12"/>
  <c r="EN337" i="12"/>
  <c r="EM337" i="12"/>
  <c r="EL337" i="12"/>
  <c r="EK337" i="12"/>
  <c r="EJ337" i="12"/>
  <c r="EH337" i="12"/>
  <c r="DR337" i="12"/>
  <c r="DQ337" i="12"/>
  <c r="BG337" i="12"/>
  <c r="BF337" i="12"/>
  <c r="M337" i="12"/>
  <c r="EI337" i="12" s="1"/>
  <c r="FZ336" i="12"/>
  <c r="FX336" i="12"/>
  <c r="FV336" i="12"/>
  <c r="FT336" i="12"/>
  <c r="FR336" i="12"/>
  <c r="FN336" i="12"/>
  <c r="FL336" i="12"/>
  <c r="FJ336" i="12"/>
  <c r="FH336" i="12"/>
  <c r="FF336" i="12"/>
  <c r="FD336" i="12"/>
  <c r="FB336" i="12"/>
  <c r="EZ336" i="12"/>
  <c r="EX336" i="12"/>
  <c r="EW336" i="12"/>
  <c r="EV336" i="12"/>
  <c r="ET336" i="12"/>
  <c r="ER336" i="12"/>
  <c r="EP336" i="12"/>
  <c r="EN336" i="12"/>
  <c r="EL336" i="12"/>
  <c r="EJ336" i="12"/>
  <c r="EH336" i="12"/>
  <c r="DP336" i="12"/>
  <c r="GA336" i="12" s="1"/>
  <c r="DN336" i="12"/>
  <c r="FY336" i="12" s="1"/>
  <c r="DL336" i="12"/>
  <c r="FW336" i="12" s="1"/>
  <c r="DJ336" i="12"/>
  <c r="FU336" i="12" s="1"/>
  <c r="DH336" i="12"/>
  <c r="FS336" i="12" s="1"/>
  <c r="DF336" i="12"/>
  <c r="FQ336" i="12" s="1"/>
  <c r="DD336" i="12"/>
  <c r="FO336" i="12" s="1"/>
  <c r="DB336" i="12"/>
  <c r="FM336" i="12" s="1"/>
  <c r="CZ336" i="12"/>
  <c r="FK336" i="12" s="1"/>
  <c r="CX336" i="12"/>
  <c r="FI336" i="12" s="1"/>
  <c r="CV336" i="12"/>
  <c r="FG336" i="12" s="1"/>
  <c r="CT336" i="12"/>
  <c r="FE336" i="12" s="1"/>
  <c r="CR336" i="12"/>
  <c r="FC336" i="12" s="1"/>
  <c r="CP336" i="12"/>
  <c r="CN336" i="12"/>
  <c r="EY336" i="12" s="1"/>
  <c r="CJ336" i="12"/>
  <c r="CH336" i="12"/>
  <c r="ES336" i="12" s="1"/>
  <c r="CF336" i="12"/>
  <c r="CD336" i="12"/>
  <c r="EO336" i="12" s="1"/>
  <c r="CB336" i="12"/>
  <c r="EM336" i="12" s="1"/>
  <c r="BZ336" i="12"/>
  <c r="EK336" i="12" s="1"/>
  <c r="BX336" i="12"/>
  <c r="BG336" i="12"/>
  <c r="BF336" i="12"/>
  <c r="M336" i="12"/>
  <c r="FZ335" i="12"/>
  <c r="FX335" i="12"/>
  <c r="FV335" i="12"/>
  <c r="FT335" i="12"/>
  <c r="FR335" i="12"/>
  <c r="FN335" i="12"/>
  <c r="FL335" i="12"/>
  <c r="FJ335" i="12"/>
  <c r="FH335" i="12"/>
  <c r="FF335" i="12"/>
  <c r="FD335" i="12"/>
  <c r="FB335" i="12"/>
  <c r="EZ335" i="12"/>
  <c r="EX335" i="12"/>
  <c r="EW335" i="12"/>
  <c r="EV335" i="12"/>
  <c r="ET335" i="12"/>
  <c r="ER335" i="12"/>
  <c r="EP335" i="12"/>
  <c r="EN335" i="12"/>
  <c r="EL335" i="12"/>
  <c r="EJ335" i="12"/>
  <c r="EH335" i="12"/>
  <c r="DR335" i="12"/>
  <c r="DQ335" i="12"/>
  <c r="BE335" i="12"/>
  <c r="GA335" i="12" s="1"/>
  <c r="BC335" i="12"/>
  <c r="BC329" i="12" s="1"/>
  <c r="BA335" i="12"/>
  <c r="AY335" i="12"/>
  <c r="FU335" i="12" s="1"/>
  <c r="AW335" i="12"/>
  <c r="FS335" i="12" s="1"/>
  <c r="AU335" i="12"/>
  <c r="FQ335" i="12" s="1"/>
  <c r="AS335" i="12"/>
  <c r="FO335" i="12" s="1"/>
  <c r="AQ335" i="12"/>
  <c r="FM335" i="12" s="1"/>
  <c r="AO335" i="12"/>
  <c r="FK335" i="12" s="1"/>
  <c r="AM335" i="12"/>
  <c r="FI335" i="12" s="1"/>
  <c r="AK335" i="12"/>
  <c r="AI335" i="12"/>
  <c r="FE335" i="12" s="1"/>
  <c r="AG335" i="12"/>
  <c r="FC335" i="12" s="1"/>
  <c r="AE335" i="12"/>
  <c r="FA335" i="12" s="1"/>
  <c r="AC335" i="12"/>
  <c r="EY335" i="12" s="1"/>
  <c r="Y335" i="12"/>
  <c r="EU335" i="12" s="1"/>
  <c r="W335" i="12"/>
  <c r="ES335" i="12" s="1"/>
  <c r="U335" i="12"/>
  <c r="EQ335" i="12" s="1"/>
  <c r="S335" i="12"/>
  <c r="EO335" i="12" s="1"/>
  <c r="Q335" i="12"/>
  <c r="EM335" i="12" s="1"/>
  <c r="O335" i="12"/>
  <c r="EK335" i="12" s="1"/>
  <c r="M335" i="12"/>
  <c r="EI335" i="12" s="1"/>
  <c r="GA334" i="12"/>
  <c r="FZ334" i="12"/>
  <c r="FY334" i="12"/>
  <c r="FX334" i="12"/>
  <c r="FW334" i="12"/>
  <c r="FV334" i="12"/>
  <c r="FU334" i="12"/>
  <c r="FT334" i="12"/>
  <c r="FS334" i="12"/>
  <c r="FR334" i="12"/>
  <c r="FQ334" i="12"/>
  <c r="FO334" i="12"/>
  <c r="FN334" i="12"/>
  <c r="FM334" i="12"/>
  <c r="FL334" i="12"/>
  <c r="FK334" i="12"/>
  <c r="FJ334" i="12"/>
  <c r="FI334" i="12"/>
  <c r="FH334" i="12"/>
  <c r="FG334" i="12"/>
  <c r="FF334" i="12"/>
  <c r="FE334" i="12"/>
  <c r="FD334" i="12"/>
  <c r="FC334" i="12"/>
  <c r="FB334" i="12"/>
  <c r="FA334" i="12"/>
  <c r="EZ334" i="12"/>
  <c r="EY334" i="12"/>
  <c r="EX334" i="12"/>
  <c r="EW334" i="12"/>
  <c r="EV334" i="12"/>
  <c r="EU334" i="12"/>
  <c r="ET334" i="12"/>
  <c r="ES334" i="12"/>
  <c r="ER334" i="12"/>
  <c r="EQ334" i="12"/>
  <c r="EP334" i="12"/>
  <c r="EO334" i="12"/>
  <c r="EN334" i="12"/>
  <c r="EM334" i="12"/>
  <c r="EL334" i="12"/>
  <c r="EK334" i="12"/>
  <c r="EJ334" i="12"/>
  <c r="EI334" i="12"/>
  <c r="EH334" i="12"/>
  <c r="DR334" i="12"/>
  <c r="DQ334" i="12"/>
  <c r="BG334" i="12"/>
  <c r="GC334" i="12" s="1"/>
  <c r="BF334" i="12"/>
  <c r="GB334" i="12" s="1"/>
  <c r="GA333" i="12"/>
  <c r="FZ333" i="12"/>
  <c r="FY333" i="12"/>
  <c r="FX333" i="12"/>
  <c r="FW333" i="12"/>
  <c r="FV333" i="12"/>
  <c r="FU333" i="12"/>
  <c r="FT333" i="12"/>
  <c r="FS333" i="12"/>
  <c r="FR333" i="12"/>
  <c r="FQ333" i="12"/>
  <c r="FO333" i="12"/>
  <c r="FN333" i="12"/>
  <c r="FM333" i="12"/>
  <c r="FL333" i="12"/>
  <c r="FK333" i="12"/>
  <c r="FJ333" i="12"/>
  <c r="FI333" i="12"/>
  <c r="FH333" i="12"/>
  <c r="FG333" i="12"/>
  <c r="FF333" i="12"/>
  <c r="FE333" i="12"/>
  <c r="FD333" i="12"/>
  <c r="FC333" i="12"/>
  <c r="FB333" i="12"/>
  <c r="FA333" i="12"/>
  <c r="EZ333" i="12"/>
  <c r="EY333" i="12"/>
  <c r="EX333" i="12"/>
  <c r="EW333" i="12"/>
  <c r="EV333" i="12"/>
  <c r="EU333" i="12"/>
  <c r="ET333" i="12"/>
  <c r="ES333" i="12"/>
  <c r="ER333" i="12"/>
  <c r="EQ333" i="12"/>
  <c r="EP333" i="12"/>
  <c r="EO333" i="12"/>
  <c r="EN333" i="12"/>
  <c r="EM333" i="12"/>
  <c r="EL333" i="12"/>
  <c r="EK333" i="12"/>
  <c r="EJ333" i="12"/>
  <c r="EI333" i="12"/>
  <c r="EH333" i="12"/>
  <c r="DR333" i="12"/>
  <c r="DQ333" i="12"/>
  <c r="BG333" i="12"/>
  <c r="GC333" i="12" s="1"/>
  <c r="BF333" i="12"/>
  <c r="GB333" i="12" s="1"/>
  <c r="GA332" i="12"/>
  <c r="FZ332" i="12"/>
  <c r="FY332" i="12"/>
  <c r="FX332" i="12"/>
  <c r="FW332" i="12"/>
  <c r="FV332" i="12"/>
  <c r="FU332" i="12"/>
  <c r="FT332" i="12"/>
  <c r="FS332" i="12"/>
  <c r="FR332" i="12"/>
  <c r="FQ332" i="12"/>
  <c r="FO332" i="12"/>
  <c r="FN332" i="12"/>
  <c r="FM332" i="12"/>
  <c r="FL332" i="12"/>
  <c r="FK332" i="12"/>
  <c r="FJ332" i="12"/>
  <c r="FI332" i="12"/>
  <c r="FH332" i="12"/>
  <c r="FG332" i="12"/>
  <c r="FF332" i="12"/>
  <c r="FE332" i="12"/>
  <c r="FD332" i="12"/>
  <c r="FC332" i="12"/>
  <c r="FB332" i="12"/>
  <c r="FA332" i="12"/>
  <c r="EZ332" i="12"/>
  <c r="EY332" i="12"/>
  <c r="EX332" i="12"/>
  <c r="EW332" i="12"/>
  <c r="EV332" i="12"/>
  <c r="EU332" i="12"/>
  <c r="ET332" i="12"/>
  <c r="ES332" i="12"/>
  <c r="ER332" i="12"/>
  <c r="EQ332" i="12"/>
  <c r="EP332" i="12"/>
  <c r="EO332" i="12"/>
  <c r="EN332" i="12"/>
  <c r="EM332" i="12"/>
  <c r="EL332" i="12"/>
  <c r="EK332" i="12"/>
  <c r="EJ332" i="12"/>
  <c r="EI332" i="12"/>
  <c r="EH332" i="12"/>
  <c r="DR332" i="12"/>
  <c r="DQ332" i="12"/>
  <c r="BG332" i="12"/>
  <c r="GC332" i="12" s="1"/>
  <c r="BF332" i="12"/>
  <c r="GB332" i="12" s="1"/>
  <c r="GA331" i="12"/>
  <c r="FZ331" i="12"/>
  <c r="FY331" i="12"/>
  <c r="FX331" i="12"/>
  <c r="FW331" i="12"/>
  <c r="FV331" i="12"/>
  <c r="FU331" i="12"/>
  <c r="FT331" i="12"/>
  <c r="FS331" i="12"/>
  <c r="FR331" i="12"/>
  <c r="FQ331" i="12"/>
  <c r="FO331" i="12"/>
  <c r="FN331" i="12"/>
  <c r="FM331" i="12"/>
  <c r="FL331" i="12"/>
  <c r="FK331" i="12"/>
  <c r="FJ331" i="12"/>
  <c r="FI331" i="12"/>
  <c r="FH331" i="12"/>
  <c r="FG331" i="12"/>
  <c r="FF331" i="12"/>
  <c r="FE331" i="12"/>
  <c r="FD331" i="12"/>
  <c r="FC331" i="12"/>
  <c r="FB331" i="12"/>
  <c r="FA331" i="12"/>
  <c r="EZ331" i="12"/>
  <c r="EY331" i="12"/>
  <c r="EX331" i="12"/>
  <c r="EW331" i="12"/>
  <c r="EV331" i="12"/>
  <c r="EU331" i="12"/>
  <c r="ET331" i="12"/>
  <c r="ES331" i="12"/>
  <c r="ER331" i="12"/>
  <c r="EQ331" i="12"/>
  <c r="EP331" i="12"/>
  <c r="EO331" i="12"/>
  <c r="EN331" i="12"/>
  <c r="EM331" i="12"/>
  <c r="EL331" i="12"/>
  <c r="EK331" i="12"/>
  <c r="EJ331" i="12"/>
  <c r="EI331" i="12"/>
  <c r="EH331" i="12"/>
  <c r="DR331" i="12"/>
  <c r="DQ331" i="12"/>
  <c r="BG331" i="12"/>
  <c r="GC331" i="12" s="1"/>
  <c r="BF331" i="12"/>
  <c r="GA330" i="12"/>
  <c r="FZ330" i="12"/>
  <c r="FY330" i="12"/>
  <c r="FX330" i="12"/>
  <c r="FW330" i="12"/>
  <c r="FV330" i="12"/>
  <c r="FU330" i="12"/>
  <c r="FT330" i="12"/>
  <c r="FS330" i="12"/>
  <c r="FR330" i="12"/>
  <c r="FR329" i="12" s="1"/>
  <c r="FQ330" i="12"/>
  <c r="FO330" i="12"/>
  <c r="FN330" i="12"/>
  <c r="FM330" i="12"/>
  <c r="FL330" i="12"/>
  <c r="FK330" i="12"/>
  <c r="FJ330" i="12"/>
  <c r="FI330" i="12"/>
  <c r="FH330" i="12"/>
  <c r="FG330" i="12"/>
  <c r="FF330" i="12"/>
  <c r="FE330" i="12"/>
  <c r="FD330" i="12"/>
  <c r="FC330" i="12"/>
  <c r="FB330" i="12"/>
  <c r="FA330" i="12"/>
  <c r="EZ330" i="12"/>
  <c r="EY330" i="12"/>
  <c r="EX330" i="12"/>
  <c r="EW330" i="12"/>
  <c r="EV330" i="12"/>
  <c r="EU330" i="12"/>
  <c r="ET330" i="12"/>
  <c r="ES330" i="12"/>
  <c r="ER330" i="12"/>
  <c r="EQ330" i="12"/>
  <c r="EP330" i="12"/>
  <c r="EO330" i="12"/>
  <c r="EN330" i="12"/>
  <c r="EM330" i="12"/>
  <c r="EL330" i="12"/>
  <c r="EK330" i="12"/>
  <c r="EJ330" i="12"/>
  <c r="EH330" i="12"/>
  <c r="DR330" i="12"/>
  <c r="DQ330" i="12"/>
  <c r="BX330" i="12"/>
  <c r="EI330" i="12" s="1"/>
  <c r="BG330" i="12"/>
  <c r="BF330" i="12"/>
  <c r="DO329" i="12"/>
  <c r="DM329" i="12"/>
  <c r="DK329" i="12"/>
  <c r="DI329" i="12"/>
  <c r="DG329" i="12"/>
  <c r="DE329" i="12"/>
  <c r="DC329" i="12"/>
  <c r="DA329" i="12"/>
  <c r="CY329" i="12"/>
  <c r="CW329" i="12"/>
  <c r="CU329" i="12"/>
  <c r="CS329" i="12"/>
  <c r="CQ329" i="12"/>
  <c r="CO329" i="12"/>
  <c r="CM329" i="12"/>
  <c r="CL329" i="12"/>
  <c r="CK329" i="12"/>
  <c r="CI329" i="12"/>
  <c r="CG329" i="12"/>
  <c r="CE329" i="12"/>
  <c r="CC329" i="12"/>
  <c r="CA329" i="12"/>
  <c r="BY329" i="12"/>
  <c r="BW329" i="12"/>
  <c r="BE329" i="12"/>
  <c r="BD329" i="12"/>
  <c r="BB329" i="12"/>
  <c r="AZ329" i="12"/>
  <c r="AX329" i="12"/>
  <c r="AW329" i="12"/>
  <c r="AV329" i="12"/>
  <c r="AT329" i="12"/>
  <c r="AR329" i="12"/>
  <c r="AP329" i="12"/>
  <c r="AO329" i="12"/>
  <c r="AN329" i="12"/>
  <c r="AL329" i="12"/>
  <c r="AJ329" i="12"/>
  <c r="AH329" i="12"/>
  <c r="AG329" i="12"/>
  <c r="AF329" i="12"/>
  <c r="AD329" i="12"/>
  <c r="AC329" i="12"/>
  <c r="AB329" i="12"/>
  <c r="AA329" i="12"/>
  <c r="Z329" i="12"/>
  <c r="X329" i="12"/>
  <c r="W329" i="12"/>
  <c r="V329" i="12"/>
  <c r="T329" i="12"/>
  <c r="S329" i="12"/>
  <c r="R329" i="12"/>
  <c r="P329" i="12"/>
  <c r="O329" i="12"/>
  <c r="N329" i="12"/>
  <c r="L329" i="12"/>
  <c r="GA328" i="12"/>
  <c r="FZ328" i="12"/>
  <c r="FY328" i="12"/>
  <c r="FX328" i="12"/>
  <c r="FW328" i="12"/>
  <c r="FV328" i="12"/>
  <c r="FU328" i="12"/>
  <c r="FT328" i="12"/>
  <c r="FS328" i="12"/>
  <c r="FR328" i="12"/>
  <c r="FQ328" i="12"/>
  <c r="FO328" i="12"/>
  <c r="FN328" i="12"/>
  <c r="FM328" i="12"/>
  <c r="FL328" i="12"/>
  <c r="FK328" i="12"/>
  <c r="FJ328" i="12"/>
  <c r="FI328" i="12"/>
  <c r="FH328" i="12"/>
  <c r="FG328" i="12"/>
  <c r="FF328" i="12"/>
  <c r="FE328" i="12"/>
  <c r="FD328" i="12"/>
  <c r="FC328" i="12"/>
  <c r="FB328" i="12"/>
  <c r="FA328" i="12"/>
  <c r="EZ328" i="12"/>
  <c r="EY328" i="12"/>
  <c r="EX328" i="12"/>
  <c r="EW328" i="12"/>
  <c r="EV328" i="12"/>
  <c r="EU328" i="12"/>
  <c r="ET328" i="12"/>
  <c r="ES328" i="12"/>
  <c r="ER328" i="12"/>
  <c r="EQ328" i="12"/>
  <c r="EP328" i="12"/>
  <c r="EO328" i="12"/>
  <c r="EN328" i="12"/>
  <c r="EM328" i="12"/>
  <c r="EL328" i="12"/>
  <c r="EK328" i="12"/>
  <c r="EJ328" i="12"/>
  <c r="EH328" i="12"/>
  <c r="DR328" i="12"/>
  <c r="DQ328" i="12"/>
  <c r="BX328" i="12"/>
  <c r="BG328" i="12"/>
  <c r="BF328" i="12"/>
  <c r="M328" i="12"/>
  <c r="GA327" i="12"/>
  <c r="FZ327" i="12"/>
  <c r="FY327" i="12"/>
  <c r="FX327" i="12"/>
  <c r="FW327" i="12"/>
  <c r="FV327" i="12"/>
  <c r="FU327" i="12"/>
  <c r="FT327" i="12"/>
  <c r="FS327" i="12"/>
  <c r="FR327" i="12"/>
  <c r="FQ327" i="12"/>
  <c r="FO327" i="12"/>
  <c r="FN327" i="12"/>
  <c r="FM327" i="12"/>
  <c r="FL327" i="12"/>
  <c r="FK327" i="12"/>
  <c r="FJ327" i="12"/>
  <c r="FI327" i="12"/>
  <c r="FH327" i="12"/>
  <c r="FG327" i="12"/>
  <c r="FF327" i="12"/>
  <c r="FE327" i="12"/>
  <c r="FD327" i="12"/>
  <c r="FC327" i="12"/>
  <c r="FB327" i="12"/>
  <c r="FA327" i="12"/>
  <c r="EZ327" i="12"/>
  <c r="EY327" i="12"/>
  <c r="EX327" i="12"/>
  <c r="EW327" i="12"/>
  <c r="EV327" i="12"/>
  <c r="EU327" i="12"/>
  <c r="ET327" i="12"/>
  <c r="ES327" i="12"/>
  <c r="ER327" i="12"/>
  <c r="EQ327" i="12"/>
  <c r="EP327" i="12"/>
  <c r="EO327" i="12"/>
  <c r="EN327" i="12"/>
  <c r="EM327" i="12"/>
  <c r="EL327" i="12"/>
  <c r="EK327" i="12"/>
  <c r="EJ327" i="12"/>
  <c r="EH327" i="12"/>
  <c r="DR327" i="12"/>
  <c r="DQ327" i="12"/>
  <c r="BX327" i="12"/>
  <c r="BG327" i="12"/>
  <c r="BF327" i="12"/>
  <c r="M327" i="12"/>
  <c r="GA326" i="12"/>
  <c r="FZ326" i="12"/>
  <c r="FY326" i="12"/>
  <c r="FX326" i="12"/>
  <c r="FW326" i="12"/>
  <c r="FV326" i="12"/>
  <c r="FU326" i="12"/>
  <c r="FT326" i="12"/>
  <c r="FS326" i="12"/>
  <c r="FR326" i="12"/>
  <c r="FQ326" i="12"/>
  <c r="FO326" i="12"/>
  <c r="FN326" i="12"/>
  <c r="FM326" i="12"/>
  <c r="FL326" i="12"/>
  <c r="FK326" i="12"/>
  <c r="FJ326" i="12"/>
  <c r="FI326" i="12"/>
  <c r="FH326" i="12"/>
  <c r="FG326" i="12"/>
  <c r="FF326" i="12"/>
  <c r="FE326" i="12"/>
  <c r="FD326" i="12"/>
  <c r="FC326" i="12"/>
  <c r="FB326" i="12"/>
  <c r="FA326" i="12"/>
  <c r="EZ326" i="12"/>
  <c r="EY326" i="12"/>
  <c r="EX326" i="12"/>
  <c r="EW326" i="12"/>
  <c r="EV326" i="12"/>
  <c r="EU326" i="12"/>
  <c r="ET326" i="12"/>
  <c r="ES326" i="12"/>
  <c r="ER326" i="12"/>
  <c r="EQ326" i="12"/>
  <c r="EP326" i="12"/>
  <c r="EO326" i="12"/>
  <c r="EN326" i="12"/>
  <c r="EM326" i="12"/>
  <c r="EL326" i="12"/>
  <c r="EK326" i="12"/>
  <c r="EJ326" i="12"/>
  <c r="EH326" i="12"/>
  <c r="DR326" i="12"/>
  <c r="DQ326" i="12"/>
  <c r="BX326" i="12"/>
  <c r="BG326" i="12"/>
  <c r="BF326" i="12"/>
  <c r="M326" i="12"/>
  <c r="GA325" i="12"/>
  <c r="FZ325" i="12"/>
  <c r="FY325" i="12"/>
  <c r="FX325" i="12"/>
  <c r="FW325" i="12"/>
  <c r="FV325" i="12"/>
  <c r="FU325" i="12"/>
  <c r="FT325" i="12"/>
  <c r="FS325" i="12"/>
  <c r="FR325" i="12"/>
  <c r="FQ325" i="12"/>
  <c r="FO325" i="12"/>
  <c r="FN325" i="12"/>
  <c r="FM325" i="12"/>
  <c r="FL325" i="12"/>
  <c r="FK325" i="12"/>
  <c r="FJ325" i="12"/>
  <c r="FI325" i="12"/>
  <c r="FH325" i="12"/>
  <c r="FG325" i="12"/>
  <c r="FF325" i="12"/>
  <c r="FE325" i="12"/>
  <c r="FD325" i="12"/>
  <c r="FC325" i="12"/>
  <c r="FB325" i="12"/>
  <c r="FA325" i="12"/>
  <c r="EZ325" i="12"/>
  <c r="EY325" i="12"/>
  <c r="EX325" i="12"/>
  <c r="EW325" i="12"/>
  <c r="EV325" i="12"/>
  <c r="EU325" i="12"/>
  <c r="ET325" i="12"/>
  <c r="ES325" i="12"/>
  <c r="ER325" i="12"/>
  <c r="EQ325" i="12"/>
  <c r="EP325" i="12"/>
  <c r="EO325" i="12"/>
  <c r="EN325" i="12"/>
  <c r="EM325" i="12"/>
  <c r="EL325" i="12"/>
  <c r="EK325" i="12"/>
  <c r="EJ325" i="12"/>
  <c r="EH325" i="12"/>
  <c r="DR325" i="12"/>
  <c r="DQ325" i="12"/>
  <c r="BX325" i="12"/>
  <c r="BG325" i="12"/>
  <c r="BF325" i="12"/>
  <c r="M325" i="12"/>
  <c r="GA324" i="12"/>
  <c r="FZ324" i="12"/>
  <c r="FY324" i="12"/>
  <c r="FX324" i="12"/>
  <c r="FW324" i="12"/>
  <c r="FV324" i="12"/>
  <c r="FU324" i="12"/>
  <c r="FT324" i="12"/>
  <c r="FS324" i="12"/>
  <c r="FR324" i="12"/>
  <c r="FQ324" i="12"/>
  <c r="FO324" i="12"/>
  <c r="FN324" i="12"/>
  <c r="FM324" i="12"/>
  <c r="FL324" i="12"/>
  <c r="FK324" i="12"/>
  <c r="FJ324" i="12"/>
  <c r="FI324" i="12"/>
  <c r="FH324" i="12"/>
  <c r="FG324" i="12"/>
  <c r="FF324" i="12"/>
  <c r="FE324" i="12"/>
  <c r="FD324" i="12"/>
  <c r="FC324" i="12"/>
  <c r="FB324" i="12"/>
  <c r="FA324" i="12"/>
  <c r="EZ324" i="12"/>
  <c r="EY324" i="12"/>
  <c r="EX324" i="12"/>
  <c r="EW324" i="12"/>
  <c r="EV324" i="12"/>
  <c r="EU324" i="12"/>
  <c r="ET324" i="12"/>
  <c r="ES324" i="12"/>
  <c r="ER324" i="12"/>
  <c r="EQ324" i="12"/>
  <c r="EP324" i="12"/>
  <c r="EO324" i="12"/>
  <c r="EN324" i="12"/>
  <c r="EM324" i="12"/>
  <c r="EL324" i="12"/>
  <c r="EK324" i="12"/>
  <c r="EJ324" i="12"/>
  <c r="EH324" i="12"/>
  <c r="DR324" i="12"/>
  <c r="DQ324" i="12"/>
  <c r="BX324" i="12"/>
  <c r="BG324" i="12"/>
  <c r="BF324" i="12"/>
  <c r="M324" i="12"/>
  <c r="GA323" i="12"/>
  <c r="FZ323" i="12"/>
  <c r="FY323" i="12"/>
  <c r="FX323" i="12"/>
  <c r="FW323" i="12"/>
  <c r="FV323" i="12"/>
  <c r="FU323" i="12"/>
  <c r="FT323" i="12"/>
  <c r="FS323" i="12"/>
  <c r="FR323" i="12"/>
  <c r="FQ323" i="12"/>
  <c r="FO323" i="12"/>
  <c r="FN323" i="12"/>
  <c r="FM323" i="12"/>
  <c r="FL323" i="12"/>
  <c r="FK323" i="12"/>
  <c r="FJ323" i="12"/>
  <c r="FI323" i="12"/>
  <c r="FH323" i="12"/>
  <c r="FG323" i="12"/>
  <c r="FF323" i="12"/>
  <c r="FE323" i="12"/>
  <c r="FD323" i="12"/>
  <c r="FC323" i="12"/>
  <c r="FB323" i="12"/>
  <c r="FA323" i="12"/>
  <c r="EZ323" i="12"/>
  <c r="EY323" i="12"/>
  <c r="EX323" i="12"/>
  <c r="EW323" i="12"/>
  <c r="EV323" i="12"/>
  <c r="EU323" i="12"/>
  <c r="ET323" i="12"/>
  <c r="ES323" i="12"/>
  <c r="ER323" i="12"/>
  <c r="EQ323" i="12"/>
  <c r="EP323" i="12"/>
  <c r="EO323" i="12"/>
  <c r="EN323" i="12"/>
  <c r="EM323" i="12"/>
  <c r="EL323" i="12"/>
  <c r="EK323" i="12"/>
  <c r="EJ323" i="12"/>
  <c r="EH323" i="12"/>
  <c r="DR323" i="12"/>
  <c r="DQ323" i="12"/>
  <c r="BX323" i="12"/>
  <c r="BG323" i="12"/>
  <c r="BF323" i="12"/>
  <c r="M323" i="12"/>
  <c r="GA322" i="12"/>
  <c r="FZ322" i="12"/>
  <c r="FY322" i="12"/>
  <c r="FX322" i="12"/>
  <c r="FW322" i="12"/>
  <c r="FV322" i="12"/>
  <c r="FU322" i="12"/>
  <c r="FT322" i="12"/>
  <c r="FS322" i="12"/>
  <c r="FR322" i="12"/>
  <c r="FQ322" i="12"/>
  <c r="FO322" i="12"/>
  <c r="FN322" i="12"/>
  <c r="FM322" i="12"/>
  <c r="FL322" i="12"/>
  <c r="FK322" i="12"/>
  <c r="FJ322" i="12"/>
  <c r="FI322" i="12"/>
  <c r="FH322" i="12"/>
  <c r="FG322" i="12"/>
  <c r="FF322" i="12"/>
  <c r="FE322" i="12"/>
  <c r="FD322" i="12"/>
  <c r="FC322" i="12"/>
  <c r="FB322" i="12"/>
  <c r="FA322" i="12"/>
  <c r="EZ322" i="12"/>
  <c r="EY322" i="12"/>
  <c r="EX322" i="12"/>
  <c r="EW322" i="12"/>
  <c r="EV322" i="12"/>
  <c r="EU322" i="12"/>
  <c r="ET322" i="12"/>
  <c r="ES322" i="12"/>
  <c r="ER322" i="12"/>
  <c r="EQ322" i="12"/>
  <c r="EP322" i="12"/>
  <c r="EO322" i="12"/>
  <c r="EN322" i="12"/>
  <c r="EM322" i="12"/>
  <c r="EL322" i="12"/>
  <c r="EK322" i="12"/>
  <c r="EJ322" i="12"/>
  <c r="EH322" i="12"/>
  <c r="DR322" i="12"/>
  <c r="DQ322" i="12"/>
  <c r="BX322" i="12"/>
  <c r="BG322" i="12"/>
  <c r="BF322" i="12"/>
  <c r="M322" i="12"/>
  <c r="GA321" i="12"/>
  <c r="FZ321" i="12"/>
  <c r="FY321" i="12"/>
  <c r="FX321" i="12"/>
  <c r="FW321" i="12"/>
  <c r="FV321" i="12"/>
  <c r="FU321" i="12"/>
  <c r="FT321" i="12"/>
  <c r="FS321" i="12"/>
  <c r="FR321" i="12"/>
  <c r="FQ321" i="12"/>
  <c r="FO321" i="12"/>
  <c r="FN321" i="12"/>
  <c r="FM321" i="12"/>
  <c r="FL321" i="12"/>
  <c r="FK321" i="12"/>
  <c r="FJ321" i="12"/>
  <c r="FI321" i="12"/>
  <c r="FH321" i="12"/>
  <c r="FG321" i="12"/>
  <c r="FF321" i="12"/>
  <c r="FE321" i="12"/>
  <c r="FD321" i="12"/>
  <c r="FC321" i="12"/>
  <c r="FB321" i="12"/>
  <c r="FA321" i="12"/>
  <c r="EZ321" i="12"/>
  <c r="EY321" i="12"/>
  <c r="EX321" i="12"/>
  <c r="EW321" i="12"/>
  <c r="EV321" i="12"/>
  <c r="EU321" i="12"/>
  <c r="ET321" i="12"/>
  <c r="ES321" i="12"/>
  <c r="ER321" i="12"/>
  <c r="EQ321" i="12"/>
  <c r="EP321" i="12"/>
  <c r="EO321" i="12"/>
  <c r="EN321" i="12"/>
  <c r="EM321" i="12"/>
  <c r="EL321" i="12"/>
  <c r="EK321" i="12"/>
  <c r="EJ321" i="12"/>
  <c r="EH321" i="12"/>
  <c r="DR321" i="12"/>
  <c r="DQ321" i="12"/>
  <c r="BX321" i="12"/>
  <c r="BG321" i="12"/>
  <c r="BF321" i="12"/>
  <c r="M321" i="12"/>
  <c r="FZ320" i="12"/>
  <c r="FX320" i="12"/>
  <c r="FV320" i="12"/>
  <c r="FT320" i="12"/>
  <c r="FR320" i="12"/>
  <c r="FN320" i="12"/>
  <c r="FL320" i="12"/>
  <c r="FJ320" i="12"/>
  <c r="FH320" i="12"/>
  <c r="FF320" i="12"/>
  <c r="FD320" i="12"/>
  <c r="FB320" i="12"/>
  <c r="FA320" i="12"/>
  <c r="EZ320" i="12"/>
  <c r="EX320" i="12"/>
  <c r="EW320" i="12"/>
  <c r="EV320" i="12"/>
  <c r="ET320" i="12"/>
  <c r="ER320" i="12"/>
  <c r="EP320" i="12"/>
  <c r="EN320" i="12"/>
  <c r="EL320" i="12"/>
  <c r="EJ320" i="12"/>
  <c r="EH320" i="12"/>
  <c r="DP320" i="12"/>
  <c r="GA320" i="12" s="1"/>
  <c r="DN320" i="12"/>
  <c r="DL320" i="12"/>
  <c r="FW320" i="12" s="1"/>
  <c r="DJ320" i="12"/>
  <c r="DH320" i="12"/>
  <c r="FS320" i="12" s="1"/>
  <c r="DF320" i="12"/>
  <c r="DD320" i="12"/>
  <c r="FO320" i="12" s="1"/>
  <c r="DB320" i="12"/>
  <c r="FM320" i="12" s="1"/>
  <c r="CZ320" i="12"/>
  <c r="FK320" i="12" s="1"/>
  <c r="CX320" i="12"/>
  <c r="FI320" i="12" s="1"/>
  <c r="CV320" i="12"/>
  <c r="FG320" i="12" s="1"/>
  <c r="CT320" i="12"/>
  <c r="FE320" i="12" s="1"/>
  <c r="CR320" i="12"/>
  <c r="FC320" i="12" s="1"/>
  <c r="CN320" i="12"/>
  <c r="EY320" i="12" s="1"/>
  <c r="CJ320" i="12"/>
  <c r="EU320" i="12" s="1"/>
  <c r="CH320" i="12"/>
  <c r="ES320" i="12" s="1"/>
  <c r="CF320" i="12"/>
  <c r="EQ320" i="12" s="1"/>
  <c r="CD320" i="12"/>
  <c r="EO320" i="12" s="1"/>
  <c r="CB320" i="12"/>
  <c r="EM320" i="12" s="1"/>
  <c r="BZ320" i="12"/>
  <c r="EK320" i="12" s="1"/>
  <c r="BX320" i="12"/>
  <c r="BG320" i="12"/>
  <c r="BF320" i="12"/>
  <c r="M320" i="12"/>
  <c r="GA319" i="12"/>
  <c r="FZ319" i="12"/>
  <c r="FY319" i="12"/>
  <c r="FX319" i="12"/>
  <c r="FW319" i="12"/>
  <c r="FV319" i="12"/>
  <c r="FU319" i="12"/>
  <c r="FT319" i="12"/>
  <c r="FS319" i="12"/>
  <c r="FR319" i="12"/>
  <c r="FQ319" i="12"/>
  <c r="FO319" i="12"/>
  <c r="FN319" i="12"/>
  <c r="FM319" i="12"/>
  <c r="FL319" i="12"/>
  <c r="FK319" i="12"/>
  <c r="FJ319" i="12"/>
  <c r="FI319" i="12"/>
  <c r="FH319" i="12"/>
  <c r="FG319" i="12"/>
  <c r="FF319" i="12"/>
  <c r="FE319" i="12"/>
  <c r="FD319" i="12"/>
  <c r="FC319" i="12"/>
  <c r="FB319" i="12"/>
  <c r="FA319" i="12"/>
  <c r="EZ319" i="12"/>
  <c r="EY319" i="12"/>
  <c r="EX319" i="12"/>
  <c r="EW319" i="12"/>
  <c r="EV319" i="12"/>
  <c r="EU319" i="12"/>
  <c r="ET319" i="12"/>
  <c r="ES319" i="12"/>
  <c r="ER319" i="12"/>
  <c r="EQ319" i="12"/>
  <c r="EP319" i="12"/>
  <c r="EO319" i="12"/>
  <c r="EN319" i="12"/>
  <c r="EM319" i="12"/>
  <c r="EL319" i="12"/>
  <c r="EK319" i="12"/>
  <c r="EJ319" i="12"/>
  <c r="EH319" i="12"/>
  <c r="DR319" i="12"/>
  <c r="DQ319" i="12"/>
  <c r="BG319" i="12"/>
  <c r="GC319" i="12" s="1"/>
  <c r="BF319" i="12"/>
  <c r="M319" i="12"/>
  <c r="EI319" i="12" s="1"/>
  <c r="FZ318" i="12"/>
  <c r="FX318" i="12"/>
  <c r="FV318" i="12"/>
  <c r="FT318" i="12"/>
  <c r="FR318" i="12"/>
  <c r="FN318" i="12"/>
  <c r="FL318" i="12"/>
  <c r="FJ318" i="12"/>
  <c r="FH318" i="12"/>
  <c r="FF318" i="12"/>
  <c r="FD318" i="12"/>
  <c r="FB318" i="12"/>
  <c r="EZ318" i="12"/>
  <c r="EX318" i="12"/>
  <c r="EW318" i="12"/>
  <c r="EV318" i="12"/>
  <c r="ET318" i="12"/>
  <c r="ER318" i="12"/>
  <c r="EP318" i="12"/>
  <c r="EN318" i="12"/>
  <c r="EL318" i="12"/>
  <c r="EJ318" i="12"/>
  <c r="EH318" i="12"/>
  <c r="DP318" i="12"/>
  <c r="GA318" i="12" s="1"/>
  <c r="DN318" i="12"/>
  <c r="FY318" i="12" s="1"/>
  <c r="DL318" i="12"/>
  <c r="FW318" i="12" s="1"/>
  <c r="DJ318" i="12"/>
  <c r="FU318" i="12" s="1"/>
  <c r="DH318" i="12"/>
  <c r="FS318" i="12" s="1"/>
  <c r="DF318" i="12"/>
  <c r="FQ318" i="12" s="1"/>
  <c r="DD318" i="12"/>
  <c r="DD312" i="12" s="1"/>
  <c r="DB318" i="12"/>
  <c r="FM318" i="12" s="1"/>
  <c r="CZ318" i="12"/>
  <c r="CX318" i="12"/>
  <c r="FI318" i="12" s="1"/>
  <c r="CV318" i="12"/>
  <c r="CV312" i="12" s="1"/>
  <c r="CT318" i="12"/>
  <c r="FE318" i="12" s="1"/>
  <c r="CR318" i="12"/>
  <c r="CR312" i="12" s="1"/>
  <c r="CP318" i="12"/>
  <c r="FA318" i="12" s="1"/>
  <c r="CN318" i="12"/>
  <c r="CJ318" i="12"/>
  <c r="EU318" i="12" s="1"/>
  <c r="CH318" i="12"/>
  <c r="CF318" i="12"/>
  <c r="EQ318" i="12" s="1"/>
  <c r="CD318" i="12"/>
  <c r="CB318" i="12"/>
  <c r="EM318" i="12" s="1"/>
  <c r="BZ318" i="12"/>
  <c r="BX318" i="12"/>
  <c r="BG318" i="12"/>
  <c r="BF318" i="12"/>
  <c r="M318" i="12"/>
  <c r="FZ317" i="12"/>
  <c r="FX317" i="12"/>
  <c r="FV317" i="12"/>
  <c r="FT317" i="12"/>
  <c r="FR317" i="12"/>
  <c r="FN317" i="12"/>
  <c r="FL317" i="12"/>
  <c r="FJ317" i="12"/>
  <c r="FH317" i="12"/>
  <c r="FF317" i="12"/>
  <c r="FD317" i="12"/>
  <c r="FB317" i="12"/>
  <c r="EZ317" i="12"/>
  <c r="EX317" i="12"/>
  <c r="EW317" i="12"/>
  <c r="EV317" i="12"/>
  <c r="ET317" i="12"/>
  <c r="ER317" i="12"/>
  <c r="EP317" i="12"/>
  <c r="EN317" i="12"/>
  <c r="EL317" i="12"/>
  <c r="EJ317" i="12"/>
  <c r="EH317" i="12"/>
  <c r="DR317" i="12"/>
  <c r="DQ317" i="12"/>
  <c r="BE317" i="12"/>
  <c r="GA317" i="12" s="1"/>
  <c r="BC317" i="12"/>
  <c r="BA317" i="12"/>
  <c r="FW317" i="12" s="1"/>
  <c r="AY317" i="12"/>
  <c r="AW317" i="12"/>
  <c r="FS317" i="12" s="1"/>
  <c r="AU317" i="12"/>
  <c r="FQ317" i="12" s="1"/>
  <c r="AS317" i="12"/>
  <c r="AS312" i="12" s="1"/>
  <c r="AQ317" i="12"/>
  <c r="AO317" i="12"/>
  <c r="AO312" i="12" s="1"/>
  <c r="AM317" i="12"/>
  <c r="FI317" i="12" s="1"/>
  <c r="AK317" i="12"/>
  <c r="AK312" i="12" s="1"/>
  <c r="AI317" i="12"/>
  <c r="AG317" i="12"/>
  <c r="AG312" i="12" s="1"/>
  <c r="AE317" i="12"/>
  <c r="FA317" i="12" s="1"/>
  <c r="AC317" i="12"/>
  <c r="AC312" i="12" s="1"/>
  <c r="Y317" i="12"/>
  <c r="W317" i="12"/>
  <c r="W312" i="12" s="1"/>
  <c r="U317" i="12"/>
  <c r="EQ317" i="12" s="1"/>
  <c r="S317" i="12"/>
  <c r="S312" i="12" s="1"/>
  <c r="Q317" i="12"/>
  <c r="O317" i="12"/>
  <c r="M317" i="12"/>
  <c r="EI317" i="12" s="1"/>
  <c r="GA316" i="12"/>
  <c r="FZ316" i="12"/>
  <c r="FY316" i="12"/>
  <c r="FX316" i="12"/>
  <c r="FW316" i="12"/>
  <c r="FV316" i="12"/>
  <c r="FU316" i="12"/>
  <c r="FT316" i="12"/>
  <c r="FS316" i="12"/>
  <c r="FR316" i="12"/>
  <c r="FQ316" i="12"/>
  <c r="FO316" i="12"/>
  <c r="FN316" i="12"/>
  <c r="FM316" i="12"/>
  <c r="FL316" i="12"/>
  <c r="FK316" i="12"/>
  <c r="FJ316" i="12"/>
  <c r="FI316" i="12"/>
  <c r="FH316" i="12"/>
  <c r="FG316" i="12"/>
  <c r="FF316" i="12"/>
  <c r="FE316" i="12"/>
  <c r="FD316" i="12"/>
  <c r="FC316" i="12"/>
  <c r="FB316" i="12"/>
  <c r="FA316" i="12"/>
  <c r="EZ316" i="12"/>
  <c r="EY316" i="12"/>
  <c r="EX316" i="12"/>
  <c r="EW316" i="12"/>
  <c r="EV316" i="12"/>
  <c r="EU316" i="12"/>
  <c r="ET316" i="12"/>
  <c r="ES316" i="12"/>
  <c r="ER316" i="12"/>
  <c r="EQ316" i="12"/>
  <c r="EP316" i="12"/>
  <c r="EO316" i="12"/>
  <c r="EN316" i="12"/>
  <c r="EM316" i="12"/>
  <c r="EL316" i="12"/>
  <c r="EK316" i="12"/>
  <c r="EJ316" i="12"/>
  <c r="EI316" i="12"/>
  <c r="EH316" i="12"/>
  <c r="DR316" i="12"/>
  <c r="DQ316" i="12"/>
  <c r="BG316" i="12"/>
  <c r="BF316" i="12"/>
  <c r="GA315" i="12"/>
  <c r="FZ315" i="12"/>
  <c r="FY315" i="12"/>
  <c r="FX315" i="12"/>
  <c r="FW315" i="12"/>
  <c r="FV315" i="12"/>
  <c r="FU315" i="12"/>
  <c r="FT315" i="12"/>
  <c r="FS315" i="12"/>
  <c r="FR315" i="12"/>
  <c r="FQ315" i="12"/>
  <c r="FO315" i="12"/>
  <c r="FN315" i="12"/>
  <c r="FM315" i="12"/>
  <c r="FL315" i="12"/>
  <c r="FK315" i="12"/>
  <c r="FJ315" i="12"/>
  <c r="FI315" i="12"/>
  <c r="FH315" i="12"/>
  <c r="FG315" i="12"/>
  <c r="FF315" i="12"/>
  <c r="FE315" i="12"/>
  <c r="FD315" i="12"/>
  <c r="FC315" i="12"/>
  <c r="FB315" i="12"/>
  <c r="FA315" i="12"/>
  <c r="EZ315" i="12"/>
  <c r="EY315" i="12"/>
  <c r="EX315" i="12"/>
  <c r="EW315" i="12"/>
  <c r="EV315" i="12"/>
  <c r="EU315" i="12"/>
  <c r="ET315" i="12"/>
  <c r="ES315" i="12"/>
  <c r="ER315" i="12"/>
  <c r="EQ315" i="12"/>
  <c r="EP315" i="12"/>
  <c r="EO315" i="12"/>
  <c r="EN315" i="12"/>
  <c r="EM315" i="12"/>
  <c r="EL315" i="12"/>
  <c r="EK315" i="12"/>
  <c r="EJ315" i="12"/>
  <c r="EI315" i="12"/>
  <c r="EH315" i="12"/>
  <c r="DR315" i="12"/>
  <c r="DQ315" i="12"/>
  <c r="BG315" i="12"/>
  <c r="BF315" i="12"/>
  <c r="GA314" i="12"/>
  <c r="FZ314" i="12"/>
  <c r="FY314" i="12"/>
  <c r="FX314" i="12"/>
  <c r="FW314" i="12"/>
  <c r="FV314" i="12"/>
  <c r="FU314" i="12"/>
  <c r="FT314" i="12"/>
  <c r="FS314" i="12"/>
  <c r="FR314" i="12"/>
  <c r="FQ314" i="12"/>
  <c r="FO314" i="12"/>
  <c r="FN314" i="12"/>
  <c r="FM314" i="12"/>
  <c r="FL314" i="12"/>
  <c r="FK314" i="12"/>
  <c r="FJ314" i="12"/>
  <c r="FI314" i="12"/>
  <c r="FH314" i="12"/>
  <c r="FG314" i="12"/>
  <c r="FF314" i="12"/>
  <c r="FE314" i="12"/>
  <c r="FD314" i="12"/>
  <c r="FC314" i="12"/>
  <c r="FB314" i="12"/>
  <c r="FA314" i="12"/>
  <c r="EZ314" i="12"/>
  <c r="EY314" i="12"/>
  <c r="EX314" i="12"/>
  <c r="EW314" i="12"/>
  <c r="EV314" i="12"/>
  <c r="EU314" i="12"/>
  <c r="ET314" i="12"/>
  <c r="ES314" i="12"/>
  <c r="ER314" i="12"/>
  <c r="EQ314" i="12"/>
  <c r="EP314" i="12"/>
  <c r="EO314" i="12"/>
  <c r="EN314" i="12"/>
  <c r="EM314" i="12"/>
  <c r="EL314" i="12"/>
  <c r="EK314" i="12"/>
  <c r="EJ314" i="12"/>
  <c r="EI314" i="12"/>
  <c r="EH314" i="12"/>
  <c r="DR314" i="12"/>
  <c r="DQ314" i="12"/>
  <c r="BG314" i="12"/>
  <c r="GC314" i="12" s="1"/>
  <c r="BF314" i="12"/>
  <c r="GB314" i="12" s="1"/>
  <c r="GA313" i="12"/>
  <c r="FZ313" i="12"/>
  <c r="FY313" i="12"/>
  <c r="FX313" i="12"/>
  <c r="FW313" i="12"/>
  <c r="FV313" i="12"/>
  <c r="FU313" i="12"/>
  <c r="FT313" i="12"/>
  <c r="FS313" i="12"/>
  <c r="FR313" i="12"/>
  <c r="FQ313" i="12"/>
  <c r="FO313" i="12"/>
  <c r="FN313" i="12"/>
  <c r="FM313" i="12"/>
  <c r="FL313" i="12"/>
  <c r="FK313" i="12"/>
  <c r="FJ313" i="12"/>
  <c r="FI313" i="12"/>
  <c r="FH313" i="12"/>
  <c r="FG313" i="12"/>
  <c r="FF313" i="12"/>
  <c r="FE313" i="12"/>
  <c r="FD313" i="12"/>
  <c r="FC313" i="12"/>
  <c r="FB313" i="12"/>
  <c r="FA313" i="12"/>
  <c r="EZ313" i="12"/>
  <c r="EZ312" i="12" s="1"/>
  <c r="EY313" i="12"/>
  <c r="EX313" i="12"/>
  <c r="EW313" i="12"/>
  <c r="EV313" i="12"/>
  <c r="EU313" i="12"/>
  <c r="ET313" i="12"/>
  <c r="ES313" i="12"/>
  <c r="ER313" i="12"/>
  <c r="EQ313" i="12"/>
  <c r="EP313" i="12"/>
  <c r="EO313" i="12"/>
  <c r="EN313" i="12"/>
  <c r="EM313" i="12"/>
  <c r="EL313" i="12"/>
  <c r="EK313" i="12"/>
  <c r="EJ313" i="12"/>
  <c r="EI313" i="12"/>
  <c r="EH313" i="12"/>
  <c r="DR313" i="12"/>
  <c r="DQ313" i="12"/>
  <c r="BG313" i="12"/>
  <c r="GC313" i="12" s="1"/>
  <c r="BF313" i="12"/>
  <c r="GB313" i="12" s="1"/>
  <c r="DO312" i="12"/>
  <c r="DM312" i="12"/>
  <c r="DK312" i="12"/>
  <c r="DI312" i="12"/>
  <c r="DG312" i="12"/>
  <c r="DE312" i="12"/>
  <c r="DC312" i="12"/>
  <c r="DA312" i="12"/>
  <c r="CY312" i="12"/>
  <c r="CW312" i="12"/>
  <c r="CU312" i="12"/>
  <c r="CS312" i="12"/>
  <c r="CQ312" i="12"/>
  <c r="CP312" i="12"/>
  <c r="CO312" i="12"/>
  <c r="CM312" i="12"/>
  <c r="CL312" i="12"/>
  <c r="CK312" i="12"/>
  <c r="CI312" i="12"/>
  <c r="CG312" i="12"/>
  <c r="CE312" i="12"/>
  <c r="CC312" i="12"/>
  <c r="CA312" i="12"/>
  <c r="BY312" i="12"/>
  <c r="BW312" i="12"/>
  <c r="BD312" i="12"/>
  <c r="BB312" i="12"/>
  <c r="AZ312" i="12"/>
  <c r="AX312" i="12"/>
  <c r="AV312" i="12"/>
  <c r="AT312" i="12"/>
  <c r="AR312" i="12"/>
  <c r="AP312" i="12"/>
  <c r="AN312" i="12"/>
  <c r="AM312" i="12"/>
  <c r="AL312" i="12"/>
  <c r="AJ312" i="12"/>
  <c r="AH312" i="12"/>
  <c r="AF312" i="12"/>
  <c r="AD312" i="12"/>
  <c r="AB312" i="12"/>
  <c r="AA312" i="12"/>
  <c r="Z312" i="12"/>
  <c r="X312" i="12"/>
  <c r="V312" i="12"/>
  <c r="U312" i="12"/>
  <c r="T312" i="12"/>
  <c r="R312" i="12"/>
  <c r="P312" i="12"/>
  <c r="N312" i="12"/>
  <c r="L312" i="12"/>
  <c r="GA311" i="12"/>
  <c r="FZ311" i="12"/>
  <c r="FY311" i="12"/>
  <c r="FX311" i="12"/>
  <c r="FW311" i="12"/>
  <c r="FV311" i="12"/>
  <c r="FU311" i="12"/>
  <c r="FT311" i="12"/>
  <c r="FS311" i="12"/>
  <c r="FR311" i="12"/>
  <c r="FQ311" i="12"/>
  <c r="FO311" i="12"/>
  <c r="FN311" i="12"/>
  <c r="FM311" i="12"/>
  <c r="FL311" i="12"/>
  <c r="FK311" i="12"/>
  <c r="FJ311" i="12"/>
  <c r="FI311" i="12"/>
  <c r="FH311" i="12"/>
  <c r="FG311" i="12"/>
  <c r="FF311" i="12"/>
  <c r="FE311" i="12"/>
  <c r="FD311" i="12"/>
  <c r="FC311" i="12"/>
  <c r="FB311" i="12"/>
  <c r="FA311" i="12"/>
  <c r="EZ311" i="12"/>
  <c r="EY311" i="12"/>
  <c r="EX311" i="12"/>
  <c r="EW311" i="12"/>
  <c r="EV311" i="12"/>
  <c r="EU311" i="12"/>
  <c r="ET311" i="12"/>
  <c r="ES311" i="12"/>
  <c r="ER311" i="12"/>
  <c r="EQ311" i="12"/>
  <c r="EP311" i="12"/>
  <c r="EO311" i="12"/>
  <c r="EN311" i="12"/>
  <c r="EM311" i="12"/>
  <c r="EL311" i="12"/>
  <c r="EK311" i="12"/>
  <c r="EJ311" i="12"/>
  <c r="EH311" i="12"/>
  <c r="DR311" i="12"/>
  <c r="DQ311" i="12"/>
  <c r="BX311" i="12"/>
  <c r="BG311" i="12"/>
  <c r="BF311" i="12"/>
  <c r="M311" i="12"/>
  <c r="GA310" i="12"/>
  <c r="FZ310" i="12"/>
  <c r="FY310" i="12"/>
  <c r="FX310" i="12"/>
  <c r="FW310" i="12"/>
  <c r="FV310" i="12"/>
  <c r="FU310" i="12"/>
  <c r="FT310" i="12"/>
  <c r="FS310" i="12"/>
  <c r="FR310" i="12"/>
  <c r="FQ310" i="12"/>
  <c r="FO310" i="12"/>
  <c r="FN310" i="12"/>
  <c r="FM310" i="12"/>
  <c r="FL310" i="12"/>
  <c r="FK310" i="12"/>
  <c r="FJ310" i="12"/>
  <c r="FI310" i="12"/>
  <c r="FH310" i="12"/>
  <c r="FG310" i="12"/>
  <c r="FF310" i="12"/>
  <c r="FE310" i="12"/>
  <c r="FD310" i="12"/>
  <c r="FC310" i="12"/>
  <c r="FB310" i="12"/>
  <c r="FA310" i="12"/>
  <c r="EZ310" i="12"/>
  <c r="EY310" i="12"/>
  <c r="EX310" i="12"/>
  <c r="EW310" i="12"/>
  <c r="EV310" i="12"/>
  <c r="EU310" i="12"/>
  <c r="ET310" i="12"/>
  <c r="ES310" i="12"/>
  <c r="ER310" i="12"/>
  <c r="EQ310" i="12"/>
  <c r="EP310" i="12"/>
  <c r="EO310" i="12"/>
  <c r="EN310" i="12"/>
  <c r="EM310" i="12"/>
  <c r="EL310" i="12"/>
  <c r="EK310" i="12"/>
  <c r="EJ310" i="12"/>
  <c r="EH310" i="12"/>
  <c r="DR310" i="12"/>
  <c r="DQ310" i="12"/>
  <c r="BX310" i="12"/>
  <c r="BG310" i="12"/>
  <c r="BF310" i="12"/>
  <c r="M310" i="12"/>
  <c r="GA309" i="12"/>
  <c r="FZ309" i="12"/>
  <c r="FY309" i="12"/>
  <c r="FX309" i="12"/>
  <c r="FW309" i="12"/>
  <c r="FV309" i="12"/>
  <c r="FU309" i="12"/>
  <c r="FT309" i="12"/>
  <c r="FS309" i="12"/>
  <c r="FR309" i="12"/>
  <c r="FQ309" i="12"/>
  <c r="FO309" i="12"/>
  <c r="FN309" i="12"/>
  <c r="FM309" i="12"/>
  <c r="FL309" i="12"/>
  <c r="FK309" i="12"/>
  <c r="FJ309" i="12"/>
  <c r="FI309" i="12"/>
  <c r="FH309" i="12"/>
  <c r="FG309" i="12"/>
  <c r="FF309" i="12"/>
  <c r="FE309" i="12"/>
  <c r="FD309" i="12"/>
  <c r="FC309" i="12"/>
  <c r="FB309" i="12"/>
  <c r="FA309" i="12"/>
  <c r="EZ309" i="12"/>
  <c r="EY309" i="12"/>
  <c r="EX309" i="12"/>
  <c r="EW309" i="12"/>
  <c r="EV309" i="12"/>
  <c r="EU309" i="12"/>
  <c r="ET309" i="12"/>
  <c r="ES309" i="12"/>
  <c r="ER309" i="12"/>
  <c r="EQ309" i="12"/>
  <c r="EP309" i="12"/>
  <c r="EO309" i="12"/>
  <c r="EN309" i="12"/>
  <c r="EM309" i="12"/>
  <c r="EL309" i="12"/>
  <c r="EK309" i="12"/>
  <c r="EJ309" i="12"/>
  <c r="EH309" i="12"/>
  <c r="DR309" i="12"/>
  <c r="DQ309" i="12"/>
  <c r="BX309" i="12"/>
  <c r="BG309" i="12"/>
  <c r="BF309" i="12"/>
  <c r="M309" i="12"/>
  <c r="GA308" i="12"/>
  <c r="FZ308" i="12"/>
  <c r="FY308" i="12"/>
  <c r="FX308" i="12"/>
  <c r="FW308" i="12"/>
  <c r="FV308" i="12"/>
  <c r="FU308" i="12"/>
  <c r="FT308" i="12"/>
  <c r="FS308" i="12"/>
  <c r="FR308" i="12"/>
  <c r="FQ308" i="12"/>
  <c r="FO308" i="12"/>
  <c r="FN308" i="12"/>
  <c r="FM308" i="12"/>
  <c r="FL308" i="12"/>
  <c r="FK308" i="12"/>
  <c r="FJ308" i="12"/>
  <c r="FI308" i="12"/>
  <c r="FH308" i="12"/>
  <c r="FG308" i="12"/>
  <c r="FF308" i="12"/>
  <c r="FE308" i="12"/>
  <c r="FD308" i="12"/>
  <c r="FC308" i="12"/>
  <c r="FB308" i="12"/>
  <c r="FA308" i="12"/>
  <c r="EZ308" i="12"/>
  <c r="EY308" i="12"/>
  <c r="EX308" i="12"/>
  <c r="EW308" i="12"/>
  <c r="EV308" i="12"/>
  <c r="EU308" i="12"/>
  <c r="ET308" i="12"/>
  <c r="ES308" i="12"/>
  <c r="ER308" i="12"/>
  <c r="EQ308" i="12"/>
  <c r="EP308" i="12"/>
  <c r="EO308" i="12"/>
  <c r="EN308" i="12"/>
  <c r="EM308" i="12"/>
  <c r="EL308" i="12"/>
  <c r="EK308" i="12"/>
  <c r="EJ308" i="12"/>
  <c r="EH308" i="12"/>
  <c r="DR308" i="12"/>
  <c r="DQ308" i="12"/>
  <c r="BX308" i="12"/>
  <c r="BG308" i="12"/>
  <c r="BF308" i="12"/>
  <c r="M308" i="12"/>
  <c r="GA307" i="12"/>
  <c r="FZ307" i="12"/>
  <c r="FY307" i="12"/>
  <c r="FX307" i="12"/>
  <c r="FW307" i="12"/>
  <c r="FV307" i="12"/>
  <c r="FU307" i="12"/>
  <c r="FT307" i="12"/>
  <c r="FS307" i="12"/>
  <c r="FR307" i="12"/>
  <c r="FQ307" i="12"/>
  <c r="FO307" i="12"/>
  <c r="FN307" i="12"/>
  <c r="FM307" i="12"/>
  <c r="FL307" i="12"/>
  <c r="FK307" i="12"/>
  <c r="FJ307" i="12"/>
  <c r="FI307" i="12"/>
  <c r="FH307" i="12"/>
  <c r="FG307" i="12"/>
  <c r="FF307" i="12"/>
  <c r="FE307" i="12"/>
  <c r="FD307" i="12"/>
  <c r="FC307" i="12"/>
  <c r="FB307" i="12"/>
  <c r="FA307" i="12"/>
  <c r="EZ307" i="12"/>
  <c r="EY307" i="12"/>
  <c r="EX307" i="12"/>
  <c r="EW307" i="12"/>
  <c r="EV307" i="12"/>
  <c r="EU307" i="12"/>
  <c r="ET307" i="12"/>
  <c r="ES307" i="12"/>
  <c r="ER307" i="12"/>
  <c r="EQ307" i="12"/>
  <c r="EP307" i="12"/>
  <c r="EO307" i="12"/>
  <c r="EN307" i="12"/>
  <c r="EM307" i="12"/>
  <c r="EL307" i="12"/>
  <c r="EK307" i="12"/>
  <c r="EJ307" i="12"/>
  <c r="EH307" i="12"/>
  <c r="DR307" i="12"/>
  <c r="DQ307" i="12"/>
  <c r="BX307" i="12"/>
  <c r="BG307" i="12"/>
  <c r="BF307" i="12"/>
  <c r="M307" i="12"/>
  <c r="GA306" i="12"/>
  <c r="FZ306" i="12"/>
  <c r="FY306" i="12"/>
  <c r="FX306" i="12"/>
  <c r="FW306" i="12"/>
  <c r="FV306" i="12"/>
  <c r="FU306" i="12"/>
  <c r="FT306" i="12"/>
  <c r="FS306" i="12"/>
  <c r="FR306" i="12"/>
  <c r="FQ306" i="12"/>
  <c r="FO306" i="12"/>
  <c r="FN306" i="12"/>
  <c r="FM306" i="12"/>
  <c r="FL306" i="12"/>
  <c r="FK306" i="12"/>
  <c r="FJ306" i="12"/>
  <c r="FI306" i="12"/>
  <c r="FH306" i="12"/>
  <c r="FG306" i="12"/>
  <c r="FF306" i="12"/>
  <c r="FE306" i="12"/>
  <c r="FD306" i="12"/>
  <c r="FC306" i="12"/>
  <c r="FB306" i="12"/>
  <c r="FA306" i="12"/>
  <c r="EZ306" i="12"/>
  <c r="EY306" i="12"/>
  <c r="EX306" i="12"/>
  <c r="EW306" i="12"/>
  <c r="EV306" i="12"/>
  <c r="EU306" i="12"/>
  <c r="ET306" i="12"/>
  <c r="ES306" i="12"/>
  <c r="ER306" i="12"/>
  <c r="EQ306" i="12"/>
  <c r="EP306" i="12"/>
  <c r="EO306" i="12"/>
  <c r="EN306" i="12"/>
  <c r="EM306" i="12"/>
  <c r="EL306" i="12"/>
  <c r="EK306" i="12"/>
  <c r="EJ306" i="12"/>
  <c r="EH306" i="12"/>
  <c r="DR306" i="12"/>
  <c r="DQ306" i="12"/>
  <c r="BX306" i="12"/>
  <c r="BG306" i="12"/>
  <c r="BF306" i="12"/>
  <c r="M306" i="12"/>
  <c r="GA305" i="12"/>
  <c r="FZ305" i="12"/>
  <c r="FY305" i="12"/>
  <c r="FX305" i="12"/>
  <c r="FW305" i="12"/>
  <c r="FV305" i="12"/>
  <c r="FU305" i="12"/>
  <c r="FT305" i="12"/>
  <c r="FS305" i="12"/>
  <c r="FR305" i="12"/>
  <c r="FQ305" i="12"/>
  <c r="FO305" i="12"/>
  <c r="FN305" i="12"/>
  <c r="FM305" i="12"/>
  <c r="FL305" i="12"/>
  <c r="FK305" i="12"/>
  <c r="FJ305" i="12"/>
  <c r="FI305" i="12"/>
  <c r="FH305" i="12"/>
  <c r="FG305" i="12"/>
  <c r="FF305" i="12"/>
  <c r="FE305" i="12"/>
  <c r="FD305" i="12"/>
  <c r="FC305" i="12"/>
  <c r="FB305" i="12"/>
  <c r="FA305" i="12"/>
  <c r="EZ305" i="12"/>
  <c r="EY305" i="12"/>
  <c r="EX305" i="12"/>
  <c r="EW305" i="12"/>
  <c r="EV305" i="12"/>
  <c r="EU305" i="12"/>
  <c r="ET305" i="12"/>
  <c r="ES305" i="12"/>
  <c r="ER305" i="12"/>
  <c r="EQ305" i="12"/>
  <c r="EP305" i="12"/>
  <c r="EO305" i="12"/>
  <c r="EN305" i="12"/>
  <c r="EM305" i="12"/>
  <c r="EL305" i="12"/>
  <c r="EK305" i="12"/>
  <c r="EJ305" i="12"/>
  <c r="EH305" i="12"/>
  <c r="DR305" i="12"/>
  <c r="DQ305" i="12"/>
  <c r="BX305" i="12"/>
  <c r="BG305" i="12"/>
  <c r="BF305" i="12"/>
  <c r="M305" i="12"/>
  <c r="GA304" i="12"/>
  <c r="FZ304" i="12"/>
  <c r="FY304" i="12"/>
  <c r="FX304" i="12"/>
  <c r="FW304" i="12"/>
  <c r="FV304" i="12"/>
  <c r="FU304" i="12"/>
  <c r="FT304" i="12"/>
  <c r="FS304" i="12"/>
  <c r="FR304" i="12"/>
  <c r="FQ304" i="12"/>
  <c r="FO304" i="12"/>
  <c r="FN304" i="12"/>
  <c r="FM304" i="12"/>
  <c r="FL304" i="12"/>
  <c r="FK304" i="12"/>
  <c r="FJ304" i="12"/>
  <c r="FI304" i="12"/>
  <c r="FH304" i="12"/>
  <c r="FG304" i="12"/>
  <c r="FF304" i="12"/>
  <c r="FE304" i="12"/>
  <c r="FD304" i="12"/>
  <c r="FC304" i="12"/>
  <c r="FB304" i="12"/>
  <c r="FA304" i="12"/>
  <c r="EZ304" i="12"/>
  <c r="EY304" i="12"/>
  <c r="EX304" i="12"/>
  <c r="EW304" i="12"/>
  <c r="EV304" i="12"/>
  <c r="EU304" i="12"/>
  <c r="ET304" i="12"/>
  <c r="ES304" i="12"/>
  <c r="ER304" i="12"/>
  <c r="EQ304" i="12"/>
  <c r="EP304" i="12"/>
  <c r="EO304" i="12"/>
  <c r="EN304" i="12"/>
  <c r="EM304" i="12"/>
  <c r="EL304" i="12"/>
  <c r="EK304" i="12"/>
  <c r="EJ304" i="12"/>
  <c r="EH304" i="12"/>
  <c r="DR304" i="12"/>
  <c r="DQ304" i="12"/>
  <c r="BX304" i="12"/>
  <c r="BG304" i="12"/>
  <c r="BF304" i="12"/>
  <c r="M304" i="12"/>
  <c r="GA303" i="12"/>
  <c r="FZ303" i="12"/>
  <c r="FY303" i="12"/>
  <c r="FX303" i="12"/>
  <c r="FW303" i="12"/>
  <c r="FV303" i="12"/>
  <c r="FU303" i="12"/>
  <c r="FT303" i="12"/>
  <c r="FS303" i="12"/>
  <c r="FR303" i="12"/>
  <c r="FQ303" i="12"/>
  <c r="FO303" i="12"/>
  <c r="FN303" i="12"/>
  <c r="FM303" i="12"/>
  <c r="FL303" i="12"/>
  <c r="FK303" i="12"/>
  <c r="FJ303" i="12"/>
  <c r="FI303" i="12"/>
  <c r="FH303" i="12"/>
  <c r="FG303" i="12"/>
  <c r="FF303" i="12"/>
  <c r="FE303" i="12"/>
  <c r="FD303" i="12"/>
  <c r="FC303" i="12"/>
  <c r="FB303" i="12"/>
  <c r="FA303" i="12"/>
  <c r="EZ303" i="12"/>
  <c r="EY303" i="12"/>
  <c r="EX303" i="12"/>
  <c r="EW303" i="12"/>
  <c r="EV303" i="12"/>
  <c r="EU303" i="12"/>
  <c r="ET303" i="12"/>
  <c r="ES303" i="12"/>
  <c r="ER303" i="12"/>
  <c r="EQ303" i="12"/>
  <c r="EP303" i="12"/>
  <c r="EO303" i="12"/>
  <c r="EN303" i="12"/>
  <c r="EM303" i="12"/>
  <c r="EL303" i="12"/>
  <c r="EK303" i="12"/>
  <c r="EJ303" i="12"/>
  <c r="EH303" i="12"/>
  <c r="DR303" i="12"/>
  <c r="DQ303" i="12"/>
  <c r="BX303" i="12"/>
  <c r="BG303" i="12"/>
  <c r="BF303" i="12"/>
  <c r="M303" i="12"/>
  <c r="GA302" i="12"/>
  <c r="FZ302" i="12"/>
  <c r="FY302" i="12"/>
  <c r="FX302" i="12"/>
  <c r="FW302" i="12"/>
  <c r="FV302" i="12"/>
  <c r="FU302" i="12"/>
  <c r="FT302" i="12"/>
  <c r="FS302" i="12"/>
  <c r="FR302" i="12"/>
  <c r="FQ302" i="12"/>
  <c r="FO302" i="12"/>
  <c r="FN302" i="12"/>
  <c r="FM302" i="12"/>
  <c r="FL302" i="12"/>
  <c r="FK302" i="12"/>
  <c r="FJ302" i="12"/>
  <c r="FI302" i="12"/>
  <c r="FH302" i="12"/>
  <c r="FG302" i="12"/>
  <c r="FF302" i="12"/>
  <c r="FE302" i="12"/>
  <c r="FD302" i="12"/>
  <c r="FC302" i="12"/>
  <c r="FB302" i="12"/>
  <c r="FA302" i="12"/>
  <c r="EZ302" i="12"/>
  <c r="EY302" i="12"/>
  <c r="EX302" i="12"/>
  <c r="EW302" i="12"/>
  <c r="EV302" i="12"/>
  <c r="EU302" i="12"/>
  <c r="ET302" i="12"/>
  <c r="ES302" i="12"/>
  <c r="ER302" i="12"/>
  <c r="EQ302" i="12"/>
  <c r="EP302" i="12"/>
  <c r="EO302" i="12"/>
  <c r="EN302" i="12"/>
  <c r="EM302" i="12"/>
  <c r="EL302" i="12"/>
  <c r="EK302" i="12"/>
  <c r="EJ302" i="12"/>
  <c r="EH302" i="12"/>
  <c r="DR302" i="12"/>
  <c r="DQ302" i="12"/>
  <c r="BX302" i="12"/>
  <c r="BG302" i="12"/>
  <c r="BF302" i="12"/>
  <c r="M302" i="12"/>
  <c r="GA301" i="12"/>
  <c r="FZ301" i="12"/>
  <c r="FY301" i="12"/>
  <c r="FX301" i="12"/>
  <c r="FW301" i="12"/>
  <c r="FV301" i="12"/>
  <c r="FU301" i="12"/>
  <c r="FT301" i="12"/>
  <c r="FS301" i="12"/>
  <c r="FR301" i="12"/>
  <c r="FQ301" i="12"/>
  <c r="FO301" i="12"/>
  <c r="FN301" i="12"/>
  <c r="FM301" i="12"/>
  <c r="FL301" i="12"/>
  <c r="FK301" i="12"/>
  <c r="FJ301" i="12"/>
  <c r="FI301" i="12"/>
  <c r="FH301" i="12"/>
  <c r="FG301" i="12"/>
  <c r="FF301" i="12"/>
  <c r="FE301" i="12"/>
  <c r="FD301" i="12"/>
  <c r="FC301" i="12"/>
  <c r="FB301" i="12"/>
  <c r="FA301" i="12"/>
  <c r="EZ301" i="12"/>
  <c r="EY301" i="12"/>
  <c r="EX301" i="12"/>
  <c r="EW301" i="12"/>
  <c r="EV301" i="12"/>
  <c r="EU301" i="12"/>
  <c r="ET301" i="12"/>
  <c r="ES301" i="12"/>
  <c r="ER301" i="12"/>
  <c r="EQ301" i="12"/>
  <c r="EP301" i="12"/>
  <c r="EO301" i="12"/>
  <c r="EN301" i="12"/>
  <c r="EM301" i="12"/>
  <c r="EL301" i="12"/>
  <c r="EK301" i="12"/>
  <c r="EJ301" i="12"/>
  <c r="EH301" i="12"/>
  <c r="DR301" i="12"/>
  <c r="DQ301" i="12"/>
  <c r="BX301" i="12"/>
  <c r="BG301" i="12"/>
  <c r="BF301" i="12"/>
  <c r="M301" i="12"/>
  <c r="FZ300" i="12"/>
  <c r="FX300" i="12"/>
  <c r="FV300" i="12"/>
  <c r="FT300" i="12"/>
  <c r="FR300" i="12"/>
  <c r="FN300" i="12"/>
  <c r="FL300" i="12"/>
  <c r="FJ300" i="12"/>
  <c r="FH300" i="12"/>
  <c r="FF300" i="12"/>
  <c r="FD300" i="12"/>
  <c r="FB300" i="12"/>
  <c r="EZ300" i="12"/>
  <c r="EX300" i="12"/>
  <c r="EW300" i="12"/>
  <c r="EV300" i="12"/>
  <c r="ER300" i="12"/>
  <c r="EP300" i="12"/>
  <c r="EN300" i="12"/>
  <c r="EL300" i="12"/>
  <c r="EJ300" i="12"/>
  <c r="EH300" i="12"/>
  <c r="DP300" i="12"/>
  <c r="GA300" i="12" s="1"/>
  <c r="DJ300" i="12"/>
  <c r="FU300" i="12" s="1"/>
  <c r="DH300" i="12"/>
  <c r="FS300" i="12" s="1"/>
  <c r="DF300" i="12"/>
  <c r="FQ300" i="12" s="1"/>
  <c r="DD300" i="12"/>
  <c r="FO300" i="12" s="1"/>
  <c r="DB300" i="12"/>
  <c r="FM300" i="12" s="1"/>
  <c r="CZ300" i="12"/>
  <c r="FK300" i="12" s="1"/>
  <c r="CX300" i="12"/>
  <c r="FI300" i="12" s="1"/>
  <c r="CV300" i="12"/>
  <c r="FG300" i="12" s="1"/>
  <c r="CT300" i="12"/>
  <c r="FE300" i="12" s="1"/>
  <c r="CR300" i="12"/>
  <c r="FC300" i="12" s="1"/>
  <c r="CP300" i="12"/>
  <c r="FA300" i="12" s="1"/>
  <c r="CN300" i="12"/>
  <c r="EY300" i="12" s="1"/>
  <c r="CJ300" i="12"/>
  <c r="EU300" i="12" s="1"/>
  <c r="CH300" i="12"/>
  <c r="ES300" i="12" s="1"/>
  <c r="CD300" i="12"/>
  <c r="EO300" i="12" s="1"/>
  <c r="CB300" i="12"/>
  <c r="EM300" i="12" s="1"/>
  <c r="BZ300" i="12"/>
  <c r="EK300" i="12" s="1"/>
  <c r="BX300" i="12"/>
  <c r="BV300" i="12"/>
  <c r="DL300" i="12" s="1"/>
  <c r="FW300" i="12" s="1"/>
  <c r="BG300" i="12"/>
  <c r="BF300" i="12"/>
  <c r="M300" i="12"/>
  <c r="EI300" i="12" s="1"/>
  <c r="FZ299" i="12"/>
  <c r="FX299" i="12"/>
  <c r="FV299" i="12"/>
  <c r="FT299" i="12"/>
  <c r="FR299" i="12"/>
  <c r="FN299" i="12"/>
  <c r="FL299" i="12"/>
  <c r="FJ299" i="12"/>
  <c r="FH299" i="12"/>
  <c r="FF299" i="12"/>
  <c r="FD299" i="12"/>
  <c r="FB299" i="12"/>
  <c r="EZ299" i="12"/>
  <c r="EX299" i="12"/>
  <c r="EW299" i="12"/>
  <c r="EW295" i="12" s="1"/>
  <c r="EV299" i="12"/>
  <c r="ET299" i="12"/>
  <c r="ER299" i="12"/>
  <c r="EP299" i="12"/>
  <c r="EN299" i="12"/>
  <c r="EL299" i="12"/>
  <c r="EJ299" i="12"/>
  <c r="EH299" i="12"/>
  <c r="DP299" i="12"/>
  <c r="DN299" i="12"/>
  <c r="DL299" i="12"/>
  <c r="DJ299" i="12"/>
  <c r="DH299" i="12"/>
  <c r="DF299" i="12"/>
  <c r="DD299" i="12"/>
  <c r="DB299" i="12"/>
  <c r="CZ299" i="12"/>
  <c r="CX299" i="12"/>
  <c r="CV299" i="12"/>
  <c r="CT299" i="12"/>
  <c r="CR299" i="12"/>
  <c r="CP299" i="12"/>
  <c r="CN299" i="12"/>
  <c r="CJ299" i="12"/>
  <c r="CH299" i="12"/>
  <c r="CF299" i="12"/>
  <c r="CD299" i="12"/>
  <c r="CB299" i="12"/>
  <c r="BZ299" i="12"/>
  <c r="BX299" i="12"/>
  <c r="BE299" i="12"/>
  <c r="BC299" i="12"/>
  <c r="BA299" i="12"/>
  <c r="FW299" i="12" s="1"/>
  <c r="AY299" i="12"/>
  <c r="FU299" i="12" s="1"/>
  <c r="AW299" i="12"/>
  <c r="FS299" i="12" s="1"/>
  <c r="AU299" i="12"/>
  <c r="AS299" i="12"/>
  <c r="AQ299" i="12"/>
  <c r="AO299" i="12"/>
  <c r="FK299" i="12" s="1"/>
  <c r="AM299" i="12"/>
  <c r="AK299" i="12"/>
  <c r="AI299" i="12"/>
  <c r="AG299" i="12"/>
  <c r="AE299" i="12"/>
  <c r="AC299" i="12"/>
  <c r="EY299" i="12" s="1"/>
  <c r="Y299" i="12"/>
  <c r="W299" i="12"/>
  <c r="ES299" i="12" s="1"/>
  <c r="U299" i="12"/>
  <c r="EQ299" i="12" s="1"/>
  <c r="S299" i="12"/>
  <c r="Q299" i="12"/>
  <c r="O299" i="12"/>
  <c r="EK299" i="12" s="1"/>
  <c r="M299" i="12"/>
  <c r="EI299" i="12" s="1"/>
  <c r="FZ298" i="12"/>
  <c r="FX298" i="12"/>
  <c r="FV298" i="12"/>
  <c r="FT298" i="12"/>
  <c r="FR298" i="12"/>
  <c r="FN298" i="12"/>
  <c r="FL298" i="12"/>
  <c r="FJ298" i="12"/>
  <c r="FH298" i="12"/>
  <c r="FF298" i="12"/>
  <c r="FD298" i="12"/>
  <c r="FB298" i="12"/>
  <c r="EZ298" i="12"/>
  <c r="EX298" i="12"/>
  <c r="EW298" i="12"/>
  <c r="EV298" i="12"/>
  <c r="ER298" i="12"/>
  <c r="EP298" i="12"/>
  <c r="EN298" i="12"/>
  <c r="EL298" i="12"/>
  <c r="EJ298" i="12"/>
  <c r="EH298" i="12"/>
  <c r="DP298" i="12"/>
  <c r="GA298" i="12" s="1"/>
  <c r="DJ298" i="12"/>
  <c r="FU298" i="12" s="1"/>
  <c r="DH298" i="12"/>
  <c r="FS298" i="12" s="1"/>
  <c r="DF298" i="12"/>
  <c r="FQ298" i="12" s="1"/>
  <c r="DD298" i="12"/>
  <c r="FO298" i="12" s="1"/>
  <c r="DB298" i="12"/>
  <c r="FM298" i="12" s="1"/>
  <c r="CZ298" i="12"/>
  <c r="CX298" i="12"/>
  <c r="FI298" i="12" s="1"/>
  <c r="CV298" i="12"/>
  <c r="FG298" i="12" s="1"/>
  <c r="CT298" i="12"/>
  <c r="FE298" i="12" s="1"/>
  <c r="CR298" i="12"/>
  <c r="FC298" i="12" s="1"/>
  <c r="CP298" i="12"/>
  <c r="FA298" i="12" s="1"/>
  <c r="CN298" i="12"/>
  <c r="EY298" i="12" s="1"/>
  <c r="CJ298" i="12"/>
  <c r="EU298" i="12" s="1"/>
  <c r="CH298" i="12"/>
  <c r="ES298" i="12" s="1"/>
  <c r="CD298" i="12"/>
  <c r="EO298" i="12" s="1"/>
  <c r="CB298" i="12"/>
  <c r="EM298" i="12" s="1"/>
  <c r="BZ298" i="12"/>
  <c r="EK298" i="12" s="1"/>
  <c r="BX298" i="12"/>
  <c r="BV298" i="12"/>
  <c r="BG298" i="12"/>
  <c r="BF298" i="12"/>
  <c r="M298" i="12"/>
  <c r="FZ297" i="12"/>
  <c r="FX297" i="12"/>
  <c r="FV297" i="12"/>
  <c r="FT297" i="12"/>
  <c r="FR297" i="12"/>
  <c r="FN297" i="12"/>
  <c r="FL297" i="12"/>
  <c r="FJ297" i="12"/>
  <c r="FH297" i="12"/>
  <c r="FF297" i="12"/>
  <c r="FD297" i="12"/>
  <c r="FB297" i="12"/>
  <c r="EZ297" i="12"/>
  <c r="EX297" i="12"/>
  <c r="EW297" i="12"/>
  <c r="EV297" i="12"/>
  <c r="ER297" i="12"/>
  <c r="EP297" i="12"/>
  <c r="EN297" i="12"/>
  <c r="EL297" i="12"/>
  <c r="EJ297" i="12"/>
  <c r="EH297" i="12"/>
  <c r="DP297" i="12"/>
  <c r="DJ297" i="12"/>
  <c r="DH297" i="12"/>
  <c r="DF297" i="12"/>
  <c r="DD297" i="12"/>
  <c r="DB297" i="12"/>
  <c r="CZ297" i="12"/>
  <c r="CX297" i="12"/>
  <c r="CV297" i="12"/>
  <c r="CT297" i="12"/>
  <c r="CR297" i="12"/>
  <c r="CP297" i="12"/>
  <c r="CN297" i="12"/>
  <c r="CJ297" i="12"/>
  <c r="CI297" i="12"/>
  <c r="CH297" i="12"/>
  <c r="CD297" i="12"/>
  <c r="CB297" i="12"/>
  <c r="BZ297" i="12"/>
  <c r="BX297" i="12"/>
  <c r="BV297" i="12"/>
  <c r="BE297" i="12"/>
  <c r="AY297" i="12"/>
  <c r="AW297" i="12"/>
  <c r="AU297" i="12"/>
  <c r="AS297" i="12"/>
  <c r="AQ297" i="12"/>
  <c r="AO297" i="12"/>
  <c r="AM297" i="12"/>
  <c r="AK297" i="12"/>
  <c r="AI297" i="12"/>
  <c r="AG297" i="12"/>
  <c r="AE297" i="12"/>
  <c r="AC297" i="12"/>
  <c r="Y297" i="12"/>
  <c r="X297" i="12"/>
  <c r="W297" i="12"/>
  <c r="W295" i="12" s="1"/>
  <c r="S297" i="12"/>
  <c r="Q297" i="12"/>
  <c r="O297" i="12"/>
  <c r="O295" i="12" s="1"/>
  <c r="M297" i="12"/>
  <c r="K297" i="12"/>
  <c r="BC297" i="12" s="1"/>
  <c r="FZ296" i="12"/>
  <c r="FX296" i="12"/>
  <c r="FV296" i="12"/>
  <c r="FT296" i="12"/>
  <c r="FR296" i="12"/>
  <c r="FN296" i="12"/>
  <c r="FL296" i="12"/>
  <c r="FJ296" i="12"/>
  <c r="FH296" i="12"/>
  <c r="FF296" i="12"/>
  <c r="FD296" i="12"/>
  <c r="FB296" i="12"/>
  <c r="EZ296" i="12"/>
  <c r="EX296" i="12"/>
  <c r="EW296" i="12"/>
  <c r="EV296" i="12"/>
  <c r="ER296" i="12"/>
  <c r="EP296" i="12"/>
  <c r="EN296" i="12"/>
  <c r="EL296" i="12"/>
  <c r="EJ296" i="12"/>
  <c r="EH296" i="12"/>
  <c r="DP296" i="12"/>
  <c r="DJ296" i="12"/>
  <c r="DH296" i="12"/>
  <c r="DF296" i="12"/>
  <c r="DD296" i="12"/>
  <c r="DB296" i="12"/>
  <c r="CZ296" i="12"/>
  <c r="CX296" i="12"/>
  <c r="CV296" i="12"/>
  <c r="CT296" i="12"/>
  <c r="CR296" i="12"/>
  <c r="CP296" i="12"/>
  <c r="CN296" i="12"/>
  <c r="CJ296" i="12"/>
  <c r="CH296" i="12"/>
  <c r="CH295" i="12" s="1"/>
  <c r="CD296" i="12"/>
  <c r="CB296" i="12"/>
  <c r="BZ296" i="12"/>
  <c r="BX296" i="12"/>
  <c r="BV296" i="12"/>
  <c r="DL296" i="12" s="1"/>
  <c r="BE296" i="12"/>
  <c r="GA296" i="12" s="1"/>
  <c r="AY296" i="12"/>
  <c r="AW296" i="12"/>
  <c r="AU296" i="12"/>
  <c r="FQ296" i="12" s="1"/>
  <c r="AS296" i="12"/>
  <c r="AQ296" i="12"/>
  <c r="AO296" i="12"/>
  <c r="AM296" i="12"/>
  <c r="AK296" i="12"/>
  <c r="AI296" i="12"/>
  <c r="FE296" i="12" s="1"/>
  <c r="AG296" i="12"/>
  <c r="AE296" i="12"/>
  <c r="FA296" i="12" s="1"/>
  <c r="AC296" i="12"/>
  <c r="Y296" i="12"/>
  <c r="EU296" i="12" s="1"/>
  <c r="W296" i="12"/>
  <c r="S296" i="12"/>
  <c r="EO296" i="12" s="1"/>
  <c r="Q296" i="12"/>
  <c r="O296" i="12"/>
  <c r="M296" i="12"/>
  <c r="K296" i="12"/>
  <c r="BA296" i="12" s="1"/>
  <c r="DO295" i="12"/>
  <c r="DM295" i="12"/>
  <c r="DK295" i="12"/>
  <c r="DI295" i="12"/>
  <c r="DG295" i="12"/>
  <c r="DE295" i="12"/>
  <c r="DC295" i="12"/>
  <c r="DA295" i="12"/>
  <c r="CY295" i="12"/>
  <c r="CW295" i="12"/>
  <c r="CU295" i="12"/>
  <c r="CS295" i="12"/>
  <c r="CQ295" i="12"/>
  <c r="CO295" i="12"/>
  <c r="CM295" i="12"/>
  <c r="CL295" i="12"/>
  <c r="CK295" i="12"/>
  <c r="CG295" i="12"/>
  <c r="CE295" i="12"/>
  <c r="CC295" i="12"/>
  <c r="CA295" i="12"/>
  <c r="BY295" i="12"/>
  <c r="BW295" i="12"/>
  <c r="BD295" i="12"/>
  <c r="BB295" i="12"/>
  <c r="AZ295" i="12"/>
  <c r="AX295" i="12"/>
  <c r="AV295" i="12"/>
  <c r="AT295" i="12"/>
  <c r="AR295" i="12"/>
  <c r="AP295" i="12"/>
  <c r="AN295" i="12"/>
  <c r="AL295" i="12"/>
  <c r="AJ295" i="12"/>
  <c r="AH295" i="12"/>
  <c r="AF295" i="12"/>
  <c r="AD295" i="12"/>
  <c r="AB295" i="12"/>
  <c r="AA295" i="12"/>
  <c r="Z295" i="12"/>
  <c r="V295" i="12"/>
  <c r="T295" i="12"/>
  <c r="R295" i="12"/>
  <c r="P295" i="12"/>
  <c r="N295" i="12"/>
  <c r="L295" i="12"/>
  <c r="FZ294" i="12"/>
  <c r="FX294" i="12"/>
  <c r="FV294" i="12"/>
  <c r="FT294" i="12"/>
  <c r="FR294" i="12"/>
  <c r="FN294" i="12"/>
  <c r="FL294" i="12"/>
  <c r="FJ294" i="12"/>
  <c r="FH294" i="12"/>
  <c r="FF294" i="12"/>
  <c r="FD294" i="12"/>
  <c r="FB294" i="12"/>
  <c r="EZ294" i="12"/>
  <c r="EX294" i="12"/>
  <c r="EW294" i="12"/>
  <c r="EV294" i="12"/>
  <c r="ET294" i="12"/>
  <c r="ER294" i="12"/>
  <c r="EP294" i="12"/>
  <c r="EN294" i="12"/>
  <c r="EL294" i="12"/>
  <c r="EJ294" i="12"/>
  <c r="EH294" i="12"/>
  <c r="DP294" i="12"/>
  <c r="GA294" i="12" s="1"/>
  <c r="DN294" i="12"/>
  <c r="FY294" i="12" s="1"/>
  <c r="DL294" i="12"/>
  <c r="FW294" i="12" s="1"/>
  <c r="DJ294" i="12"/>
  <c r="FU294" i="12" s="1"/>
  <c r="DH294" i="12"/>
  <c r="FS294" i="12" s="1"/>
  <c r="DF294" i="12"/>
  <c r="FQ294" i="12" s="1"/>
  <c r="DD294" i="12"/>
  <c r="FO294" i="12" s="1"/>
  <c r="DB294" i="12"/>
  <c r="FM294" i="12" s="1"/>
  <c r="CZ294" i="12"/>
  <c r="FK294" i="12" s="1"/>
  <c r="CX294" i="12"/>
  <c r="FI294" i="12" s="1"/>
  <c r="CV294" i="12"/>
  <c r="FG294" i="12" s="1"/>
  <c r="CT294" i="12"/>
  <c r="FE294" i="12" s="1"/>
  <c r="CR294" i="12"/>
  <c r="FC294" i="12" s="1"/>
  <c r="CP294" i="12"/>
  <c r="FA294" i="12" s="1"/>
  <c r="CN294" i="12"/>
  <c r="EY294" i="12" s="1"/>
  <c r="CJ294" i="12"/>
  <c r="EU294" i="12" s="1"/>
  <c r="CH294" i="12"/>
  <c r="ES294" i="12" s="1"/>
  <c r="CF294" i="12"/>
  <c r="EQ294" i="12" s="1"/>
  <c r="CD294" i="12"/>
  <c r="EO294" i="12" s="1"/>
  <c r="CB294" i="12"/>
  <c r="EM294" i="12" s="1"/>
  <c r="BZ294" i="12"/>
  <c r="EK294" i="12" s="1"/>
  <c r="BX294" i="12"/>
  <c r="BG294" i="12"/>
  <c r="BF294" i="12"/>
  <c r="M294" i="12"/>
  <c r="GA293" i="12"/>
  <c r="FZ293" i="12"/>
  <c r="FY293" i="12"/>
  <c r="FX293" i="12"/>
  <c r="FW293" i="12"/>
  <c r="FV293" i="12"/>
  <c r="FU293" i="12"/>
  <c r="FT293" i="12"/>
  <c r="FS293" i="12"/>
  <c r="FR293" i="12"/>
  <c r="FQ293" i="12"/>
  <c r="FO293" i="12"/>
  <c r="FN293" i="12"/>
  <c r="FM293" i="12"/>
  <c r="FL293" i="12"/>
  <c r="FK293" i="12"/>
  <c r="FJ293" i="12"/>
  <c r="FI293" i="12"/>
  <c r="FH293" i="12"/>
  <c r="FG293" i="12"/>
  <c r="FF293" i="12"/>
  <c r="FE293" i="12"/>
  <c r="FD293" i="12"/>
  <c r="FC293" i="12"/>
  <c r="FB293" i="12"/>
  <c r="FA293" i="12"/>
  <c r="EZ293" i="12"/>
  <c r="EY293" i="12"/>
  <c r="EX293" i="12"/>
  <c r="EW293" i="12"/>
  <c r="EV293" i="12"/>
  <c r="EU293" i="12"/>
  <c r="ET293" i="12"/>
  <c r="ES293" i="12"/>
  <c r="ER293" i="12"/>
  <c r="EQ293" i="12"/>
  <c r="EP293" i="12"/>
  <c r="EO293" i="12"/>
  <c r="EN293" i="12"/>
  <c r="EM293" i="12"/>
  <c r="EL293" i="12"/>
  <c r="EK293" i="12"/>
  <c r="DR293" i="12"/>
  <c r="DQ293" i="12"/>
  <c r="BG293" i="12"/>
  <c r="BF293" i="12"/>
  <c r="GB293" i="12" s="1"/>
  <c r="FZ292" i="12"/>
  <c r="FX292" i="12"/>
  <c r="FV292" i="12"/>
  <c r="FT292" i="12"/>
  <c r="FR292" i="12"/>
  <c r="FN292" i="12"/>
  <c r="FL292" i="12"/>
  <c r="FJ292" i="12"/>
  <c r="FH292" i="12"/>
  <c r="FF292" i="12"/>
  <c r="FD292" i="12"/>
  <c r="FB292" i="12"/>
  <c r="EZ292" i="12"/>
  <c r="EX292" i="12"/>
  <c r="EW292" i="12"/>
  <c r="EV292" i="12"/>
  <c r="ET292" i="12"/>
  <c r="ER292" i="12"/>
  <c r="EP292" i="12"/>
  <c r="EN292" i="12"/>
  <c r="EL292" i="12"/>
  <c r="DP292" i="12"/>
  <c r="GA292" i="12" s="1"/>
  <c r="DN292" i="12"/>
  <c r="FY292" i="12" s="1"/>
  <c r="DL292" i="12"/>
  <c r="FW292" i="12" s="1"/>
  <c r="DJ292" i="12"/>
  <c r="FU292" i="12" s="1"/>
  <c r="DH292" i="12"/>
  <c r="FS292" i="12" s="1"/>
  <c r="DF292" i="12"/>
  <c r="FQ292" i="12" s="1"/>
  <c r="DD292" i="12"/>
  <c r="FO292" i="12" s="1"/>
  <c r="DB292" i="12"/>
  <c r="FM292" i="12" s="1"/>
  <c r="CZ292" i="12"/>
  <c r="FK292" i="12" s="1"/>
  <c r="CX292" i="12"/>
  <c r="FI292" i="12" s="1"/>
  <c r="CV292" i="12"/>
  <c r="FG292" i="12" s="1"/>
  <c r="CT292" i="12"/>
  <c r="FE292" i="12" s="1"/>
  <c r="CR292" i="12"/>
  <c r="FC292" i="12" s="1"/>
  <c r="CP292" i="12"/>
  <c r="FA292" i="12" s="1"/>
  <c r="CN292" i="12"/>
  <c r="EY292" i="12" s="1"/>
  <c r="CJ292" i="12"/>
  <c r="EU292" i="12" s="1"/>
  <c r="CH292" i="12"/>
  <c r="ES292" i="12" s="1"/>
  <c r="CF292" i="12"/>
  <c r="EQ292" i="12" s="1"/>
  <c r="CD292" i="12"/>
  <c r="EO292" i="12" s="1"/>
  <c r="CB292" i="12"/>
  <c r="EM292" i="12" s="1"/>
  <c r="BZ292" i="12"/>
  <c r="EK292" i="12" s="1"/>
  <c r="BX292" i="12"/>
  <c r="BG292" i="12"/>
  <c r="BF292" i="12"/>
  <c r="M292" i="12"/>
  <c r="FZ291" i="12"/>
  <c r="FX291" i="12"/>
  <c r="FV291" i="12"/>
  <c r="FT291" i="12"/>
  <c r="FR291" i="12"/>
  <c r="FN291" i="12"/>
  <c r="FL291" i="12"/>
  <c r="FJ291" i="12"/>
  <c r="FH291" i="12"/>
  <c r="FF291" i="12"/>
  <c r="FD291" i="12"/>
  <c r="FB291" i="12"/>
  <c r="EZ291" i="12"/>
  <c r="EX291" i="12"/>
  <c r="EW291" i="12"/>
  <c r="EV291" i="12"/>
  <c r="ET291" i="12"/>
  <c r="ER291" i="12"/>
  <c r="EP291" i="12"/>
  <c r="EN291" i="12"/>
  <c r="EL291" i="12"/>
  <c r="DP291" i="12"/>
  <c r="GA291" i="12" s="1"/>
  <c r="DN291" i="12"/>
  <c r="FY291" i="12" s="1"/>
  <c r="DL291" i="12"/>
  <c r="FW291" i="12" s="1"/>
  <c r="DJ291" i="12"/>
  <c r="FU291" i="12" s="1"/>
  <c r="DH291" i="12"/>
  <c r="FS291" i="12" s="1"/>
  <c r="DF291" i="12"/>
  <c r="FQ291" i="12" s="1"/>
  <c r="DD291" i="12"/>
  <c r="FO291" i="12" s="1"/>
  <c r="DB291" i="12"/>
  <c r="FM291" i="12" s="1"/>
  <c r="CZ291" i="12"/>
  <c r="FK291" i="12" s="1"/>
  <c r="CX291" i="12"/>
  <c r="FI291" i="12" s="1"/>
  <c r="CV291" i="12"/>
  <c r="FG291" i="12" s="1"/>
  <c r="CT291" i="12"/>
  <c r="FE291" i="12" s="1"/>
  <c r="CR291" i="12"/>
  <c r="FC291" i="12" s="1"/>
  <c r="CP291" i="12"/>
  <c r="FA291" i="12" s="1"/>
  <c r="CN291" i="12"/>
  <c r="EY291" i="12" s="1"/>
  <c r="CJ291" i="12"/>
  <c r="EU291" i="12" s="1"/>
  <c r="CH291" i="12"/>
  <c r="ES291" i="12" s="1"/>
  <c r="CF291" i="12"/>
  <c r="EQ291" i="12" s="1"/>
  <c r="CD291" i="12"/>
  <c r="EO291" i="12" s="1"/>
  <c r="CB291" i="12"/>
  <c r="EM291" i="12" s="1"/>
  <c r="BZ291" i="12"/>
  <c r="BX291" i="12"/>
  <c r="BG291" i="12"/>
  <c r="BF291" i="12"/>
  <c r="FZ290" i="12"/>
  <c r="FX290" i="12"/>
  <c r="FV290" i="12"/>
  <c r="FT290" i="12"/>
  <c r="FR290" i="12"/>
  <c r="FN290" i="12"/>
  <c r="FL290" i="12"/>
  <c r="FJ290" i="12"/>
  <c r="FH290" i="12"/>
  <c r="FF290" i="12"/>
  <c r="FD290" i="12"/>
  <c r="FB290" i="12"/>
  <c r="EZ290" i="12"/>
  <c r="EX290" i="12"/>
  <c r="EW290" i="12"/>
  <c r="EV290" i="12"/>
  <c r="ET290" i="12"/>
  <c r="ER290" i="12"/>
  <c r="EP290" i="12"/>
  <c r="EN290" i="12"/>
  <c r="EL290" i="12"/>
  <c r="DP290" i="12"/>
  <c r="GA290" i="12" s="1"/>
  <c r="DN290" i="12"/>
  <c r="FY290" i="12" s="1"/>
  <c r="DL290" i="12"/>
  <c r="FW290" i="12" s="1"/>
  <c r="DJ290" i="12"/>
  <c r="FU290" i="12" s="1"/>
  <c r="DH290" i="12"/>
  <c r="FS290" i="12" s="1"/>
  <c r="DF290" i="12"/>
  <c r="FQ290" i="12" s="1"/>
  <c r="DD290" i="12"/>
  <c r="FO290" i="12" s="1"/>
  <c r="DB290" i="12"/>
  <c r="FM290" i="12" s="1"/>
  <c r="CZ290" i="12"/>
  <c r="FK290" i="12" s="1"/>
  <c r="CX290" i="12"/>
  <c r="FI290" i="12" s="1"/>
  <c r="CV290" i="12"/>
  <c r="FG290" i="12" s="1"/>
  <c r="CT290" i="12"/>
  <c r="FE290" i="12" s="1"/>
  <c r="CR290" i="12"/>
  <c r="FC290" i="12" s="1"/>
  <c r="CP290" i="12"/>
  <c r="FA290" i="12" s="1"/>
  <c r="CN290" i="12"/>
  <c r="EY290" i="12" s="1"/>
  <c r="CJ290" i="12"/>
  <c r="EU290" i="12" s="1"/>
  <c r="CH290" i="12"/>
  <c r="ES290" i="12" s="1"/>
  <c r="CF290" i="12"/>
  <c r="EQ290" i="12" s="1"/>
  <c r="CD290" i="12"/>
  <c r="EO290" i="12" s="1"/>
  <c r="CB290" i="12"/>
  <c r="EM290" i="12" s="1"/>
  <c r="BZ290" i="12"/>
  <c r="EK290" i="12" s="1"/>
  <c r="BX290" i="12"/>
  <c r="BG290" i="12"/>
  <c r="BF290" i="12"/>
  <c r="FZ289" i="12"/>
  <c r="FX289" i="12"/>
  <c r="FV289" i="12"/>
  <c r="FT289" i="12"/>
  <c r="FR289" i="12"/>
  <c r="FN289" i="12"/>
  <c r="FL289" i="12"/>
  <c r="FJ289" i="12"/>
  <c r="FH289" i="12"/>
  <c r="FF289" i="12"/>
  <c r="FD289" i="12"/>
  <c r="FB289" i="12"/>
  <c r="EZ289" i="12"/>
  <c r="EX289" i="12"/>
  <c r="EW289" i="12"/>
  <c r="EV289" i="12"/>
  <c r="ER289" i="12"/>
  <c r="EP289" i="12"/>
  <c r="EN289" i="12"/>
  <c r="EL289" i="12"/>
  <c r="DP289" i="12"/>
  <c r="GA289" i="12" s="1"/>
  <c r="DN289" i="12"/>
  <c r="FY289" i="12" s="1"/>
  <c r="DL289" i="12"/>
  <c r="FW289" i="12" s="1"/>
  <c r="DJ289" i="12"/>
  <c r="FU289" i="12" s="1"/>
  <c r="DH289" i="12"/>
  <c r="FS289" i="12" s="1"/>
  <c r="DF289" i="12"/>
  <c r="FQ289" i="12" s="1"/>
  <c r="DD289" i="12"/>
  <c r="FO289" i="12" s="1"/>
  <c r="DB289" i="12"/>
  <c r="FM289" i="12" s="1"/>
  <c r="CZ289" i="12"/>
  <c r="FK289" i="12" s="1"/>
  <c r="CX289" i="12"/>
  <c r="FI289" i="12" s="1"/>
  <c r="CV289" i="12"/>
  <c r="FG289" i="12" s="1"/>
  <c r="CT289" i="12"/>
  <c r="FE289" i="12" s="1"/>
  <c r="CR289" i="12"/>
  <c r="FC289" i="12" s="1"/>
  <c r="CP289" i="12"/>
  <c r="FA289" i="12" s="1"/>
  <c r="CN289" i="12"/>
  <c r="EY289" i="12" s="1"/>
  <c r="CJ289" i="12"/>
  <c r="EU289" i="12" s="1"/>
  <c r="CI289" i="12"/>
  <c r="CH289" i="12"/>
  <c r="ES289" i="12" s="1"/>
  <c r="CF289" i="12"/>
  <c r="EQ289" i="12" s="1"/>
  <c r="CD289" i="12"/>
  <c r="EO289" i="12" s="1"/>
  <c r="CB289" i="12"/>
  <c r="EM289" i="12" s="1"/>
  <c r="BZ289" i="12"/>
  <c r="BX289" i="12"/>
  <c r="BG289" i="12"/>
  <c r="BF289" i="12"/>
  <c r="FZ288" i="12"/>
  <c r="FX288" i="12"/>
  <c r="FV288" i="12"/>
  <c r="FT288" i="12"/>
  <c r="FR288" i="12"/>
  <c r="FN288" i="12"/>
  <c r="FM288" i="12"/>
  <c r="FL288" i="12"/>
  <c r="FJ288" i="12"/>
  <c r="FH288" i="12"/>
  <c r="FF288" i="12"/>
  <c r="FD288" i="12"/>
  <c r="FB288" i="12"/>
  <c r="EZ288" i="12"/>
  <c r="EX288" i="12"/>
  <c r="EX277" i="12" s="1"/>
  <c r="EW288" i="12"/>
  <c r="EV288" i="12"/>
  <c r="ET288" i="12"/>
  <c r="ER288" i="12"/>
  <c r="EP288" i="12"/>
  <c r="EN288" i="12"/>
  <c r="EL288" i="12"/>
  <c r="DP288" i="12"/>
  <c r="DN288" i="12"/>
  <c r="FY288" i="12" s="1"/>
  <c r="DL288" i="12"/>
  <c r="DJ288" i="12"/>
  <c r="FU288" i="12" s="1"/>
  <c r="DH288" i="12"/>
  <c r="DF288" i="12"/>
  <c r="FQ288" i="12" s="1"/>
  <c r="DD288" i="12"/>
  <c r="FO288" i="12" s="1"/>
  <c r="CZ288" i="12"/>
  <c r="FK288" i="12" s="1"/>
  <c r="CX288" i="12"/>
  <c r="FI288" i="12" s="1"/>
  <c r="CV288" i="12"/>
  <c r="FG288" i="12" s="1"/>
  <c r="CT288" i="12"/>
  <c r="FE288" i="12" s="1"/>
  <c r="CR288" i="12"/>
  <c r="FC288" i="12" s="1"/>
  <c r="CP288" i="12"/>
  <c r="FA288" i="12" s="1"/>
  <c r="CN288" i="12"/>
  <c r="EY288" i="12" s="1"/>
  <c r="CJ288" i="12"/>
  <c r="EU288" i="12" s="1"/>
  <c r="CH288" i="12"/>
  <c r="ES288" i="12" s="1"/>
  <c r="CF288" i="12"/>
  <c r="EQ288" i="12" s="1"/>
  <c r="CD288" i="12"/>
  <c r="EO288" i="12" s="1"/>
  <c r="CB288" i="12"/>
  <c r="EM288" i="12" s="1"/>
  <c r="BZ288" i="12"/>
  <c r="EK288" i="12" s="1"/>
  <c r="BX288" i="12"/>
  <c r="BG288" i="12"/>
  <c r="BF288" i="12"/>
  <c r="FZ287" i="12"/>
  <c r="FX287" i="12"/>
  <c r="FV287" i="12"/>
  <c r="FT287" i="12"/>
  <c r="FR287" i="12"/>
  <c r="FN287" i="12"/>
  <c r="FL287" i="12"/>
  <c r="FJ287" i="12"/>
  <c r="FH287" i="12"/>
  <c r="FF287" i="12"/>
  <c r="FD287" i="12"/>
  <c r="FB287" i="12"/>
  <c r="EZ287" i="12"/>
  <c r="EX287" i="12"/>
  <c r="EW287" i="12"/>
  <c r="EV287" i="12"/>
  <c r="ER287" i="12"/>
  <c r="EP287" i="12"/>
  <c r="EN287" i="12"/>
  <c r="EL287" i="12"/>
  <c r="DP287" i="12"/>
  <c r="GA287" i="12" s="1"/>
  <c r="DN287" i="12"/>
  <c r="FY287" i="12" s="1"/>
  <c r="DL287" i="12"/>
  <c r="FW287" i="12" s="1"/>
  <c r="DJ287" i="12"/>
  <c r="FU287" i="12" s="1"/>
  <c r="DH287" i="12"/>
  <c r="FS287" i="12" s="1"/>
  <c r="DF287" i="12"/>
  <c r="FQ287" i="12" s="1"/>
  <c r="DD287" i="12"/>
  <c r="FO287" i="12" s="1"/>
  <c r="DB287" i="12"/>
  <c r="FM287" i="12" s="1"/>
  <c r="CZ287" i="12"/>
  <c r="FK287" i="12" s="1"/>
  <c r="CX287" i="12"/>
  <c r="FI287" i="12" s="1"/>
  <c r="CV287" i="12"/>
  <c r="FG287" i="12" s="1"/>
  <c r="CT287" i="12"/>
  <c r="FE287" i="12" s="1"/>
  <c r="CR287" i="12"/>
  <c r="FC287" i="12" s="1"/>
  <c r="CP287" i="12"/>
  <c r="CP277" i="12" s="1"/>
  <c r="CN287" i="12"/>
  <c r="EY287" i="12" s="1"/>
  <c r="CJ287" i="12"/>
  <c r="CI287" i="12"/>
  <c r="ET287" i="12" s="1"/>
  <c r="CH287" i="12"/>
  <c r="ES287" i="12" s="1"/>
  <c r="CF287" i="12"/>
  <c r="EQ287" i="12" s="1"/>
  <c r="CD287" i="12"/>
  <c r="EO287" i="12" s="1"/>
  <c r="CB287" i="12"/>
  <c r="EM287" i="12" s="1"/>
  <c r="BZ287" i="12"/>
  <c r="BX287" i="12"/>
  <c r="BG287" i="12"/>
  <c r="BF287" i="12"/>
  <c r="GA286" i="12"/>
  <c r="FZ286" i="12"/>
  <c r="FY286" i="12"/>
  <c r="FX286" i="12"/>
  <c r="FW286" i="12"/>
  <c r="FV286" i="12"/>
  <c r="FU286" i="12"/>
  <c r="FT286" i="12"/>
  <c r="FS286" i="12"/>
  <c r="FR286" i="12"/>
  <c r="FQ286" i="12"/>
  <c r="FO286" i="12"/>
  <c r="FN286" i="12"/>
  <c r="FM286" i="12"/>
  <c r="FL286" i="12"/>
  <c r="FK286" i="12"/>
  <c r="FJ286" i="12"/>
  <c r="FI286" i="12"/>
  <c r="FH286" i="12"/>
  <c r="FG286" i="12"/>
  <c r="FF286" i="12"/>
  <c r="FE286" i="12"/>
  <c r="FD286" i="12"/>
  <c r="FC286" i="12"/>
  <c r="FB286" i="12"/>
  <c r="FA286" i="12"/>
  <c r="EZ286" i="12"/>
  <c r="EY286" i="12"/>
  <c r="EX286" i="12"/>
  <c r="EW286" i="12"/>
  <c r="EV286" i="12"/>
  <c r="EU286" i="12"/>
  <c r="ET286" i="12"/>
  <c r="ES286" i="12"/>
  <c r="ER286" i="12"/>
  <c r="EQ286" i="12"/>
  <c r="EP286" i="12"/>
  <c r="EO286" i="12"/>
  <c r="EN286" i="12"/>
  <c r="EM286" i="12"/>
  <c r="EL286" i="12"/>
  <c r="EK286" i="12"/>
  <c r="DR286" i="12"/>
  <c r="DQ286" i="12"/>
  <c r="BG286" i="12"/>
  <c r="GC286" i="12" s="1"/>
  <c r="BF286" i="12"/>
  <c r="GB286" i="12" s="1"/>
  <c r="FZ285" i="12"/>
  <c r="FX285" i="12"/>
  <c r="FV285" i="12"/>
  <c r="FT285" i="12"/>
  <c r="FR285" i="12"/>
  <c r="FN285" i="12"/>
  <c r="FL285" i="12"/>
  <c r="FJ285" i="12"/>
  <c r="FH285" i="12"/>
  <c r="FF285" i="12"/>
  <c r="FD285" i="12"/>
  <c r="FB285" i="12"/>
  <c r="FA285" i="12"/>
  <c r="EZ285" i="12"/>
  <c r="EX285" i="12"/>
  <c r="EW285" i="12"/>
  <c r="EV285" i="12"/>
  <c r="ET285" i="12"/>
  <c r="ER285" i="12"/>
  <c r="EP285" i="12"/>
  <c r="EN285" i="12"/>
  <c r="EL285" i="12"/>
  <c r="EJ285" i="12"/>
  <c r="EH285" i="12"/>
  <c r="DP285" i="12"/>
  <c r="GA285" i="12" s="1"/>
  <c r="DN285" i="12"/>
  <c r="DL285" i="12"/>
  <c r="FW285" i="12" s="1"/>
  <c r="DJ285" i="12"/>
  <c r="DH285" i="12"/>
  <c r="FS285" i="12" s="1"/>
  <c r="DF285" i="12"/>
  <c r="DD285" i="12"/>
  <c r="FO285" i="12" s="1"/>
  <c r="DB285" i="12"/>
  <c r="FM285" i="12" s="1"/>
  <c r="CZ285" i="12"/>
  <c r="FK285" i="12" s="1"/>
  <c r="CX285" i="12"/>
  <c r="FI285" i="12" s="1"/>
  <c r="CV285" i="12"/>
  <c r="FG285" i="12" s="1"/>
  <c r="CT285" i="12"/>
  <c r="FE285" i="12" s="1"/>
  <c r="CR285" i="12"/>
  <c r="FC285" i="12" s="1"/>
  <c r="CN285" i="12"/>
  <c r="EY285" i="12" s="1"/>
  <c r="CJ285" i="12"/>
  <c r="EU285" i="12" s="1"/>
  <c r="CH285" i="12"/>
  <c r="ES285" i="12" s="1"/>
  <c r="CF285" i="12"/>
  <c r="EQ285" i="12" s="1"/>
  <c r="CD285" i="12"/>
  <c r="EO285" i="12" s="1"/>
  <c r="CB285" i="12"/>
  <c r="EM285" i="12" s="1"/>
  <c r="BZ285" i="12"/>
  <c r="EK285" i="12" s="1"/>
  <c r="BX285" i="12"/>
  <c r="EI285" i="12" s="1"/>
  <c r="BG285" i="12"/>
  <c r="BF285" i="12"/>
  <c r="GA284" i="12"/>
  <c r="FZ284" i="12"/>
  <c r="FY284" i="12"/>
  <c r="FX284" i="12"/>
  <c r="FW284" i="12"/>
  <c r="FV284" i="12"/>
  <c r="FU284" i="12"/>
  <c r="FT284" i="12"/>
  <c r="FS284" i="12"/>
  <c r="FR284" i="12"/>
  <c r="FQ284" i="12"/>
  <c r="FO284" i="12"/>
  <c r="FN284" i="12"/>
  <c r="FM284" i="12"/>
  <c r="FL284" i="12"/>
  <c r="FK284" i="12"/>
  <c r="FJ284" i="12"/>
  <c r="FI284" i="12"/>
  <c r="FH284" i="12"/>
  <c r="FG284" i="12"/>
  <c r="FF284" i="12"/>
  <c r="FE284" i="12"/>
  <c r="FD284" i="12"/>
  <c r="FC284" i="12"/>
  <c r="FB284" i="12"/>
  <c r="FA284" i="12"/>
  <c r="EZ284" i="12"/>
  <c r="EY284" i="12"/>
  <c r="EX284" i="12"/>
  <c r="EW284" i="12"/>
  <c r="EV284" i="12"/>
  <c r="EU284" i="12"/>
  <c r="ET284" i="12"/>
  <c r="ES284" i="12"/>
  <c r="ER284" i="12"/>
  <c r="EQ284" i="12"/>
  <c r="EP284" i="12"/>
  <c r="EO284" i="12"/>
  <c r="EN284" i="12"/>
  <c r="EM284" i="12"/>
  <c r="EL284" i="12"/>
  <c r="EK284" i="12"/>
  <c r="EJ284" i="12"/>
  <c r="EI284" i="12"/>
  <c r="EH284" i="12"/>
  <c r="DR284" i="12"/>
  <c r="DQ284" i="12"/>
  <c r="BG284" i="12"/>
  <c r="GC284" i="12" s="1"/>
  <c r="BF284" i="12"/>
  <c r="GB284" i="12" s="1"/>
  <c r="GA283" i="12"/>
  <c r="FZ283" i="12"/>
  <c r="FY283" i="12"/>
  <c r="FX283" i="12"/>
  <c r="FW283" i="12"/>
  <c r="FV283" i="12"/>
  <c r="FU283" i="12"/>
  <c r="FT283" i="12"/>
  <c r="FS283" i="12"/>
  <c r="FR283" i="12"/>
  <c r="FQ283" i="12"/>
  <c r="FO283" i="12"/>
  <c r="FN283" i="12"/>
  <c r="FM283" i="12"/>
  <c r="FL283" i="12"/>
  <c r="FK283" i="12"/>
  <c r="FJ283" i="12"/>
  <c r="FI283" i="12"/>
  <c r="FH283" i="12"/>
  <c r="FG283" i="12"/>
  <c r="FF283" i="12"/>
  <c r="FE283" i="12"/>
  <c r="FD283" i="12"/>
  <c r="FC283" i="12"/>
  <c r="FB283" i="12"/>
  <c r="FA283" i="12"/>
  <c r="EZ283" i="12"/>
  <c r="EY283" i="12"/>
  <c r="EX283" i="12"/>
  <c r="EW283" i="12"/>
  <c r="EV283" i="12"/>
  <c r="EU283" i="12"/>
  <c r="ET283" i="12"/>
  <c r="ES283" i="12"/>
  <c r="ER283" i="12"/>
  <c r="EQ283" i="12"/>
  <c r="EP283" i="12"/>
  <c r="EO283" i="12"/>
  <c r="EN283" i="12"/>
  <c r="EM283" i="12"/>
  <c r="EL283" i="12"/>
  <c r="EK283" i="12"/>
  <c r="EJ283" i="12"/>
  <c r="EI283" i="12"/>
  <c r="EH283" i="12"/>
  <c r="DR283" i="12"/>
  <c r="DQ283" i="12"/>
  <c r="BG283" i="12"/>
  <c r="GC283" i="12" s="1"/>
  <c r="BF283" i="12"/>
  <c r="GA282" i="12"/>
  <c r="FZ282" i="12"/>
  <c r="FY282" i="12"/>
  <c r="FX282" i="12"/>
  <c r="FW282" i="12"/>
  <c r="FV282" i="12"/>
  <c r="FU282" i="12"/>
  <c r="FT282" i="12"/>
  <c r="FS282" i="12"/>
  <c r="FR282" i="12"/>
  <c r="FQ282" i="12"/>
  <c r="FO282" i="12"/>
  <c r="FN282" i="12"/>
  <c r="FM282" i="12"/>
  <c r="FL282" i="12"/>
  <c r="FK282" i="12"/>
  <c r="FJ282" i="12"/>
  <c r="FI282" i="12"/>
  <c r="FH282" i="12"/>
  <c r="FG282" i="12"/>
  <c r="FF282" i="12"/>
  <c r="FE282" i="12"/>
  <c r="FD282" i="12"/>
  <c r="FC282" i="12"/>
  <c r="FB282" i="12"/>
  <c r="FA282" i="12"/>
  <c r="EZ282" i="12"/>
  <c r="EY282" i="12"/>
  <c r="EX282" i="12"/>
  <c r="EW282" i="12"/>
  <c r="EV282" i="12"/>
  <c r="EU282" i="12"/>
  <c r="ET282" i="12"/>
  <c r="ES282" i="12"/>
  <c r="ER282" i="12"/>
  <c r="EQ282" i="12"/>
  <c r="EP282" i="12"/>
  <c r="EO282" i="12"/>
  <c r="EN282" i="12"/>
  <c r="EM282" i="12"/>
  <c r="EL282" i="12"/>
  <c r="EK282" i="12"/>
  <c r="EJ282" i="12"/>
  <c r="EI282" i="12"/>
  <c r="EH282" i="12"/>
  <c r="DR282" i="12"/>
  <c r="DQ282" i="12"/>
  <c r="BG282" i="12"/>
  <c r="BF282" i="12"/>
  <c r="GA281" i="12"/>
  <c r="FZ281" i="12"/>
  <c r="FY281" i="12"/>
  <c r="FX281" i="12"/>
  <c r="FW281" i="12"/>
  <c r="FV281" i="12"/>
  <c r="FU281" i="12"/>
  <c r="FT281" i="12"/>
  <c r="FS281" i="12"/>
  <c r="FR281" i="12"/>
  <c r="FQ281" i="12"/>
  <c r="FO281" i="12"/>
  <c r="FN281" i="12"/>
  <c r="FM281" i="12"/>
  <c r="FL281" i="12"/>
  <c r="FK281" i="12"/>
  <c r="FJ281" i="12"/>
  <c r="FI281" i="12"/>
  <c r="FH281" i="12"/>
  <c r="FG281" i="12"/>
  <c r="FF281" i="12"/>
  <c r="FE281" i="12"/>
  <c r="FD281" i="12"/>
  <c r="FC281" i="12"/>
  <c r="FB281" i="12"/>
  <c r="FA281" i="12"/>
  <c r="EZ281" i="12"/>
  <c r="EY281" i="12"/>
  <c r="EX281" i="12"/>
  <c r="EW281" i="12"/>
  <c r="EV281" i="12"/>
  <c r="EU281" i="12"/>
  <c r="ET281" i="12"/>
  <c r="ES281" i="12"/>
  <c r="ER281" i="12"/>
  <c r="ER277" i="12" s="1"/>
  <c r="EQ281" i="12"/>
  <c r="EP281" i="12"/>
  <c r="EO281" i="12"/>
  <c r="EN281" i="12"/>
  <c r="EM281" i="12"/>
  <c r="EL281" i="12"/>
  <c r="EK281" i="12"/>
  <c r="EJ281" i="12"/>
  <c r="EI281" i="12"/>
  <c r="EH281" i="12"/>
  <c r="DR281" i="12"/>
  <c r="DQ281" i="12"/>
  <c r="BG281" i="12"/>
  <c r="BF281" i="12"/>
  <c r="GA280" i="12"/>
  <c r="FZ280" i="12"/>
  <c r="FY280" i="12"/>
  <c r="FX280" i="12"/>
  <c r="FW280" i="12"/>
  <c r="FV280" i="12"/>
  <c r="FU280" i="12"/>
  <c r="FT280" i="12"/>
  <c r="FS280" i="12"/>
  <c r="FR280" i="12"/>
  <c r="FQ280" i="12"/>
  <c r="FO280" i="12"/>
  <c r="FN280" i="12"/>
  <c r="FM280" i="12"/>
  <c r="FL280" i="12"/>
  <c r="FK280" i="12"/>
  <c r="FJ280" i="12"/>
  <c r="FI280" i="12"/>
  <c r="FH280" i="12"/>
  <c r="FG280" i="12"/>
  <c r="FF280" i="12"/>
  <c r="FE280" i="12"/>
  <c r="FD280" i="12"/>
  <c r="FC280" i="12"/>
  <c r="FB280" i="12"/>
  <c r="FA280" i="12"/>
  <c r="EZ280" i="12"/>
  <c r="EY280" i="12"/>
  <c r="EX280" i="12"/>
  <c r="EW280" i="12"/>
  <c r="EV280" i="12"/>
  <c r="EU280" i="12"/>
  <c r="ET280" i="12"/>
  <c r="ES280" i="12"/>
  <c r="ER280" i="12"/>
  <c r="EQ280" i="12"/>
  <c r="EP280" i="12"/>
  <c r="EO280" i="12"/>
  <c r="EN280" i="12"/>
  <c r="EM280" i="12"/>
  <c r="EL280" i="12"/>
  <c r="EK280" i="12"/>
  <c r="EJ280" i="12"/>
  <c r="EI280" i="12"/>
  <c r="EH280" i="12"/>
  <c r="DR280" i="12"/>
  <c r="DQ280" i="12"/>
  <c r="BG280" i="12"/>
  <c r="BF280" i="12"/>
  <c r="GB280" i="12" s="1"/>
  <c r="FZ279" i="12"/>
  <c r="FX279" i="12"/>
  <c r="FV279" i="12"/>
  <c r="FT279" i="12"/>
  <c r="FR279" i="12"/>
  <c r="FN279" i="12"/>
  <c r="FL279" i="12"/>
  <c r="FJ279" i="12"/>
  <c r="FH279" i="12"/>
  <c r="FF279" i="12"/>
  <c r="FD279" i="12"/>
  <c r="FB279" i="12"/>
  <c r="EZ279" i="12"/>
  <c r="EX279" i="12"/>
  <c r="EW279" i="12"/>
  <c r="EV279" i="12"/>
  <c r="ER279" i="12"/>
  <c r="EP279" i="12"/>
  <c r="EN279" i="12"/>
  <c r="EL279" i="12"/>
  <c r="EJ279" i="12"/>
  <c r="EJ277" i="12" s="1"/>
  <c r="EH279" i="12"/>
  <c r="DR279" i="12"/>
  <c r="DQ279" i="12"/>
  <c r="BE279" i="12"/>
  <c r="GA279" i="12" s="1"/>
  <c r="AY279" i="12"/>
  <c r="FU279" i="12" s="1"/>
  <c r="AW279" i="12"/>
  <c r="FS279" i="12" s="1"/>
  <c r="AU279" i="12"/>
  <c r="FQ279" i="12" s="1"/>
  <c r="AS279" i="12"/>
  <c r="AQ279" i="12"/>
  <c r="FM279" i="12" s="1"/>
  <c r="AO279" i="12"/>
  <c r="AM279" i="12"/>
  <c r="FI279" i="12" s="1"/>
  <c r="AK279" i="12"/>
  <c r="FG279" i="12" s="1"/>
  <c r="AI279" i="12"/>
  <c r="FE279" i="12" s="1"/>
  <c r="AG279" i="12"/>
  <c r="FC279" i="12" s="1"/>
  <c r="AE279" i="12"/>
  <c r="FA279" i="12" s="1"/>
  <c r="AC279" i="12"/>
  <c r="EY279" i="12" s="1"/>
  <c r="Y279" i="12"/>
  <c r="EU279" i="12" s="1"/>
  <c r="W279" i="12"/>
  <c r="ES279" i="12" s="1"/>
  <c r="S279" i="12"/>
  <c r="EO279" i="12" s="1"/>
  <c r="Q279" i="12"/>
  <c r="O279" i="12"/>
  <c r="EK279" i="12" s="1"/>
  <c r="M279" i="12"/>
  <c r="K279" i="12"/>
  <c r="FZ278" i="12"/>
  <c r="FX278" i="12"/>
  <c r="FV278" i="12"/>
  <c r="FT278" i="12"/>
  <c r="FR278" i="12"/>
  <c r="FN278" i="12"/>
  <c r="FL278" i="12"/>
  <c r="FJ278" i="12"/>
  <c r="FH278" i="12"/>
  <c r="FF278" i="12"/>
  <c r="FD278" i="12"/>
  <c r="FB278" i="12"/>
  <c r="FB277" i="12" s="1"/>
  <c r="EZ278" i="12"/>
  <c r="EX278" i="12"/>
  <c r="EW278" i="12"/>
  <c r="EV278" i="12"/>
  <c r="ER278" i="12"/>
  <c r="EP278" i="12"/>
  <c r="EN278" i="12"/>
  <c r="EL278" i="12"/>
  <c r="EJ278" i="12"/>
  <c r="EH278" i="12"/>
  <c r="DR278" i="12"/>
  <c r="DQ278" i="12"/>
  <c r="BE278" i="12"/>
  <c r="GA278" i="12" s="1"/>
  <c r="AY278" i="12"/>
  <c r="AW278" i="12"/>
  <c r="FS278" i="12" s="1"/>
  <c r="AS278" i="12"/>
  <c r="FO278" i="12" s="1"/>
  <c r="AO278" i="12"/>
  <c r="FK278" i="12" s="1"/>
  <c r="Y278" i="12"/>
  <c r="EU278" i="12" s="1"/>
  <c r="W278" i="12"/>
  <c r="ES278" i="12" s="1"/>
  <c r="S278" i="12"/>
  <c r="EO278" i="12" s="1"/>
  <c r="Q278" i="12"/>
  <c r="EM278" i="12" s="1"/>
  <c r="O278" i="12"/>
  <c r="EK278" i="12" s="1"/>
  <c r="M278" i="12"/>
  <c r="EI278" i="12" s="1"/>
  <c r="K278" i="12"/>
  <c r="BA278" i="12" s="1"/>
  <c r="H278" i="12"/>
  <c r="AK278" i="12" s="1"/>
  <c r="DO277" i="12"/>
  <c r="DM277" i="12"/>
  <c r="DK277" i="12"/>
  <c r="DI277" i="12"/>
  <c r="DG277" i="12"/>
  <c r="DE277" i="12"/>
  <c r="DC277" i="12"/>
  <c r="DA277" i="12"/>
  <c r="CY277" i="12"/>
  <c r="CW277" i="12"/>
  <c r="CU277" i="12"/>
  <c r="CS277" i="12"/>
  <c r="CQ277" i="12"/>
  <c r="CO277" i="12"/>
  <c r="CM277" i="12"/>
  <c r="CL277" i="12"/>
  <c r="CK277" i="12"/>
  <c r="CG277" i="12"/>
  <c r="CE277" i="12"/>
  <c r="CC277" i="12"/>
  <c r="CA277" i="12"/>
  <c r="BY277" i="12"/>
  <c r="BW277" i="12"/>
  <c r="BD277" i="12"/>
  <c r="BB277" i="12"/>
  <c r="AZ277" i="12"/>
  <c r="AX277" i="12"/>
  <c r="AV277" i="12"/>
  <c r="AT277" i="12"/>
  <c r="AR277" i="12"/>
  <c r="AP277" i="12"/>
  <c r="AN277" i="12"/>
  <c r="AL277" i="12"/>
  <c r="AJ277" i="12"/>
  <c r="AH277" i="12"/>
  <c r="AF277" i="12"/>
  <c r="AD277" i="12"/>
  <c r="AB277" i="12"/>
  <c r="AA277" i="12"/>
  <c r="Z277" i="12"/>
  <c r="V277" i="12"/>
  <c r="T277" i="12"/>
  <c r="R277" i="12"/>
  <c r="P277" i="12"/>
  <c r="N277" i="12"/>
  <c r="L277" i="12"/>
  <c r="GA276" i="12"/>
  <c r="FZ276" i="12"/>
  <c r="FY276" i="12"/>
  <c r="FX276" i="12"/>
  <c r="FW276" i="12"/>
  <c r="FV276" i="12"/>
  <c r="FU276" i="12"/>
  <c r="FT276" i="12"/>
  <c r="FS276" i="12"/>
  <c r="FR276" i="12"/>
  <c r="FQ276" i="12"/>
  <c r="FO276" i="12"/>
  <c r="FN276" i="12"/>
  <c r="FM276" i="12"/>
  <c r="FL276" i="12"/>
  <c r="FK276" i="12"/>
  <c r="FJ276" i="12"/>
  <c r="FI276" i="12"/>
  <c r="FH276" i="12"/>
  <c r="FG276" i="12"/>
  <c r="FF276" i="12"/>
  <c r="FE276" i="12"/>
  <c r="FD276" i="12"/>
  <c r="FC276" i="12"/>
  <c r="FB276" i="12"/>
  <c r="FA276" i="12"/>
  <c r="EZ276" i="12"/>
  <c r="EY276" i="12"/>
  <c r="EX276" i="12"/>
  <c r="EW276" i="12"/>
  <c r="EV276" i="12"/>
  <c r="EU276" i="12"/>
  <c r="ET276" i="12"/>
  <c r="ES276" i="12"/>
  <c r="ER276" i="12"/>
  <c r="EQ276" i="12"/>
  <c r="EP276" i="12"/>
  <c r="EO276" i="12"/>
  <c r="EN276" i="12"/>
  <c r="EM276" i="12"/>
  <c r="EL276" i="12"/>
  <c r="EK276" i="12"/>
  <c r="EJ276" i="12"/>
  <c r="EH276" i="12"/>
  <c r="DR276" i="12"/>
  <c r="DQ276" i="12"/>
  <c r="BX276" i="12"/>
  <c r="BG276" i="12"/>
  <c r="GC276" i="12" s="1"/>
  <c r="BF276" i="12"/>
  <c r="M276" i="12"/>
  <c r="GA275" i="12"/>
  <c r="FZ275" i="12"/>
  <c r="FY275" i="12"/>
  <c r="FX275" i="12"/>
  <c r="FW275" i="12"/>
  <c r="FV275" i="12"/>
  <c r="FU275" i="12"/>
  <c r="FT275" i="12"/>
  <c r="FS275" i="12"/>
  <c r="FR275" i="12"/>
  <c r="FQ275" i="12"/>
  <c r="FO275" i="12"/>
  <c r="FN275" i="12"/>
  <c r="FM275" i="12"/>
  <c r="FL275" i="12"/>
  <c r="FK275" i="12"/>
  <c r="FJ275" i="12"/>
  <c r="FI275" i="12"/>
  <c r="FH275" i="12"/>
  <c r="FG275" i="12"/>
  <c r="FF275" i="12"/>
  <c r="FE275" i="12"/>
  <c r="FD275" i="12"/>
  <c r="FC275" i="12"/>
  <c r="FB275" i="12"/>
  <c r="FA275" i="12"/>
  <c r="EZ275" i="12"/>
  <c r="EY275" i="12"/>
  <c r="EX275" i="12"/>
  <c r="EW275" i="12"/>
  <c r="EV275" i="12"/>
  <c r="EU275" i="12"/>
  <c r="ET275" i="12"/>
  <c r="ES275" i="12"/>
  <c r="ER275" i="12"/>
  <c r="EQ275" i="12"/>
  <c r="EP275" i="12"/>
  <c r="EO275" i="12"/>
  <c r="EN275" i="12"/>
  <c r="EM275" i="12"/>
  <c r="EL275" i="12"/>
  <c r="EK275" i="12"/>
  <c r="EJ275" i="12"/>
  <c r="EH275" i="12"/>
  <c r="DR275" i="12"/>
  <c r="DQ275" i="12"/>
  <c r="BX275" i="12"/>
  <c r="BG275" i="12"/>
  <c r="BF275" i="12"/>
  <c r="M275" i="12"/>
  <c r="FZ274" i="12"/>
  <c r="FX274" i="12"/>
  <c r="FV274" i="12"/>
  <c r="FT274" i="12"/>
  <c r="FR274" i="12"/>
  <c r="FN274" i="12"/>
  <c r="FL274" i="12"/>
  <c r="FJ274" i="12"/>
  <c r="FH274" i="12"/>
  <c r="FF274" i="12"/>
  <c r="FD274" i="12"/>
  <c r="FB274" i="12"/>
  <c r="FA274" i="12"/>
  <c r="EZ274" i="12"/>
  <c r="EX274" i="12"/>
  <c r="EW274" i="12"/>
  <c r="EV274" i="12"/>
  <c r="ET274" i="12"/>
  <c r="ER274" i="12"/>
  <c r="EP274" i="12"/>
  <c r="EN274" i="12"/>
  <c r="EL274" i="12"/>
  <c r="EJ274" i="12"/>
  <c r="EH274" i="12"/>
  <c r="DP274" i="12"/>
  <c r="GA274" i="12" s="1"/>
  <c r="DN274" i="12"/>
  <c r="FY274" i="12" s="1"/>
  <c r="DL274" i="12"/>
  <c r="FW274" i="12" s="1"/>
  <c r="DJ274" i="12"/>
  <c r="FU274" i="12" s="1"/>
  <c r="DH274" i="12"/>
  <c r="FS274" i="12" s="1"/>
  <c r="DF274" i="12"/>
  <c r="FQ274" i="12" s="1"/>
  <c r="DD274" i="12"/>
  <c r="DB274" i="12"/>
  <c r="FM274" i="12" s="1"/>
  <c r="CZ274" i="12"/>
  <c r="CX274" i="12"/>
  <c r="FI274" i="12" s="1"/>
  <c r="CV274" i="12"/>
  <c r="CT274" i="12"/>
  <c r="FE274" i="12" s="1"/>
  <c r="CR274" i="12"/>
  <c r="CN274" i="12"/>
  <c r="EY274" i="12" s="1"/>
  <c r="CJ274" i="12"/>
  <c r="EU274" i="12" s="1"/>
  <c r="CH274" i="12"/>
  <c r="ES274" i="12" s="1"/>
  <c r="CF274" i="12"/>
  <c r="EQ274" i="12" s="1"/>
  <c r="CD274" i="12"/>
  <c r="EO274" i="12" s="1"/>
  <c r="CB274" i="12"/>
  <c r="EM274" i="12" s="1"/>
  <c r="BZ274" i="12"/>
  <c r="EK274" i="12" s="1"/>
  <c r="BX274" i="12"/>
  <c r="EI274" i="12" s="1"/>
  <c r="BG274" i="12"/>
  <c r="BF274" i="12"/>
  <c r="M274" i="12"/>
  <c r="FZ273" i="12"/>
  <c r="FX273" i="12"/>
  <c r="FV273" i="12"/>
  <c r="FT273" i="12"/>
  <c r="FR273" i="12"/>
  <c r="FN273" i="12"/>
  <c r="FL273" i="12"/>
  <c r="FJ273" i="12"/>
  <c r="FH273" i="12"/>
  <c r="FF273" i="12"/>
  <c r="FD273" i="12"/>
  <c r="FB273" i="12"/>
  <c r="EZ273" i="12"/>
  <c r="EX273" i="12"/>
  <c r="EW273" i="12"/>
  <c r="EV273" i="12"/>
  <c r="ET273" i="12"/>
  <c r="ER273" i="12"/>
  <c r="EP273" i="12"/>
  <c r="EN273" i="12"/>
  <c r="EL273" i="12"/>
  <c r="EJ273" i="12"/>
  <c r="EH273" i="12"/>
  <c r="DP273" i="12"/>
  <c r="GA273" i="12" s="1"/>
  <c r="DN273" i="12"/>
  <c r="DL273" i="12"/>
  <c r="FW273" i="12" s="1"/>
  <c r="DJ273" i="12"/>
  <c r="DH273" i="12"/>
  <c r="FS273" i="12" s="1"/>
  <c r="DF273" i="12"/>
  <c r="DD273" i="12"/>
  <c r="FO273" i="12" s="1"/>
  <c r="DB273" i="12"/>
  <c r="CZ273" i="12"/>
  <c r="FK273" i="12" s="1"/>
  <c r="CX273" i="12"/>
  <c r="CV273" i="12"/>
  <c r="FG273" i="12" s="1"/>
  <c r="CT273" i="12"/>
  <c r="CR273" i="12"/>
  <c r="FC273" i="12" s="1"/>
  <c r="CP273" i="12"/>
  <c r="CN273" i="12"/>
  <c r="EY273" i="12" s="1"/>
  <c r="CJ273" i="12"/>
  <c r="CH273" i="12"/>
  <c r="ES273" i="12" s="1"/>
  <c r="CF273" i="12"/>
  <c r="CD273" i="12"/>
  <c r="EO273" i="12" s="1"/>
  <c r="CB273" i="12"/>
  <c r="BZ273" i="12"/>
  <c r="EK273" i="12" s="1"/>
  <c r="BX273" i="12"/>
  <c r="BG273" i="12"/>
  <c r="BF273" i="12"/>
  <c r="M273" i="12"/>
  <c r="FZ272" i="12"/>
  <c r="FX272" i="12"/>
  <c r="FV272" i="12"/>
  <c r="FT272" i="12"/>
  <c r="FR272" i="12"/>
  <c r="FN272" i="12"/>
  <c r="FL272" i="12"/>
  <c r="FJ272" i="12"/>
  <c r="FH272" i="12"/>
  <c r="FF272" i="12"/>
  <c r="FD272" i="12"/>
  <c r="FB272" i="12"/>
  <c r="EZ272" i="12"/>
  <c r="EX272" i="12"/>
  <c r="EW272" i="12"/>
  <c r="EV272" i="12"/>
  <c r="ET272" i="12"/>
  <c r="ER272" i="12"/>
  <c r="EP272" i="12"/>
  <c r="EN272" i="12"/>
  <c r="EL272" i="12"/>
  <c r="EJ272" i="12"/>
  <c r="EH272" i="12"/>
  <c r="DR272" i="12"/>
  <c r="DQ272" i="12"/>
  <c r="BE272" i="12"/>
  <c r="GA272" i="12" s="1"/>
  <c r="BC272" i="12"/>
  <c r="FY272" i="12" s="1"/>
  <c r="BA272" i="12"/>
  <c r="FW272" i="12" s="1"/>
  <c r="AY272" i="12"/>
  <c r="AY264" i="12" s="1"/>
  <c r="AW272" i="12"/>
  <c r="FS272" i="12" s="1"/>
  <c r="AU272" i="12"/>
  <c r="AU264" i="12" s="1"/>
  <c r="AS272" i="12"/>
  <c r="FO272" i="12" s="1"/>
  <c r="AQ272" i="12"/>
  <c r="AO272" i="12"/>
  <c r="FK272" i="12" s="1"/>
  <c r="AM272" i="12"/>
  <c r="AK272" i="12"/>
  <c r="FG272" i="12" s="1"/>
  <c r="AI272" i="12"/>
  <c r="AG272" i="12"/>
  <c r="FC272" i="12" s="1"/>
  <c r="AE272" i="12"/>
  <c r="AC272" i="12"/>
  <c r="Y272" i="12"/>
  <c r="W272" i="12"/>
  <c r="ES272" i="12" s="1"/>
  <c r="U272" i="12"/>
  <c r="S272" i="12"/>
  <c r="EO272" i="12" s="1"/>
  <c r="Q272" i="12"/>
  <c r="O272" i="12"/>
  <c r="EK272" i="12" s="1"/>
  <c r="M272" i="12"/>
  <c r="GA271" i="12"/>
  <c r="FZ271" i="12"/>
  <c r="FY271" i="12"/>
  <c r="FX271" i="12"/>
  <c r="FW271" i="12"/>
  <c r="FV271" i="12"/>
  <c r="FU271" i="12"/>
  <c r="FT271" i="12"/>
  <c r="FS271" i="12"/>
  <c r="FR271" i="12"/>
  <c r="FQ271" i="12"/>
  <c r="FO271" i="12"/>
  <c r="FN271" i="12"/>
  <c r="FM271" i="12"/>
  <c r="FL271" i="12"/>
  <c r="FK271" i="12"/>
  <c r="FJ271" i="12"/>
  <c r="FI271" i="12"/>
  <c r="FH271" i="12"/>
  <c r="FG271" i="12"/>
  <c r="FF271" i="12"/>
  <c r="FE271" i="12"/>
  <c r="FD271" i="12"/>
  <c r="FC271" i="12"/>
  <c r="FB271" i="12"/>
  <c r="FA271" i="12"/>
  <c r="EZ271" i="12"/>
  <c r="EY271" i="12"/>
  <c r="EX271" i="12"/>
  <c r="EW271" i="12"/>
  <c r="EV271" i="12"/>
  <c r="EU271" i="12"/>
  <c r="ET271" i="12"/>
  <c r="ES271" i="12"/>
  <c r="ER271" i="12"/>
  <c r="EQ271" i="12"/>
  <c r="EP271" i="12"/>
  <c r="EO271" i="12"/>
  <c r="EN271" i="12"/>
  <c r="EM271" i="12"/>
  <c r="EL271" i="12"/>
  <c r="EK271" i="12"/>
  <c r="EJ271" i="12"/>
  <c r="EI271" i="12"/>
  <c r="EH271" i="12"/>
  <c r="DR271" i="12"/>
  <c r="DQ271" i="12"/>
  <c r="BG271" i="12"/>
  <c r="BF271" i="12"/>
  <c r="GB271" i="12" s="1"/>
  <c r="GA270" i="12"/>
  <c r="FZ270" i="12"/>
  <c r="FY270" i="12"/>
  <c r="FX270" i="12"/>
  <c r="FW270" i="12"/>
  <c r="FV270" i="12"/>
  <c r="FU270" i="12"/>
  <c r="FT270" i="12"/>
  <c r="FS270" i="12"/>
  <c r="FR270" i="12"/>
  <c r="FQ270" i="12"/>
  <c r="FO270" i="12"/>
  <c r="FN270" i="12"/>
  <c r="FM270" i="12"/>
  <c r="FL270" i="12"/>
  <c r="FK270" i="12"/>
  <c r="FJ270" i="12"/>
  <c r="FI270" i="12"/>
  <c r="FH270" i="12"/>
  <c r="FG270" i="12"/>
  <c r="FF270" i="12"/>
  <c r="FE270" i="12"/>
  <c r="FD270" i="12"/>
  <c r="FC270" i="12"/>
  <c r="FB270" i="12"/>
  <c r="FA270" i="12"/>
  <c r="EZ270" i="12"/>
  <c r="EY270" i="12"/>
  <c r="EX270" i="12"/>
  <c r="EW270" i="12"/>
  <c r="EV270" i="12"/>
  <c r="EU270" i="12"/>
  <c r="ET270" i="12"/>
  <c r="ES270" i="12"/>
  <c r="ER270" i="12"/>
  <c r="EQ270" i="12"/>
  <c r="EP270" i="12"/>
  <c r="EO270" i="12"/>
  <c r="EN270" i="12"/>
  <c r="EM270" i="12"/>
  <c r="EL270" i="12"/>
  <c r="EK270" i="12"/>
  <c r="EJ270" i="12"/>
  <c r="EI270" i="12"/>
  <c r="EH270" i="12"/>
  <c r="DR270" i="12"/>
  <c r="DQ270" i="12"/>
  <c r="BG270" i="12"/>
  <c r="GC270" i="12" s="1"/>
  <c r="BF270" i="12"/>
  <c r="GB270" i="12" s="1"/>
  <c r="GA269" i="12"/>
  <c r="FZ269" i="12"/>
  <c r="FY269" i="12"/>
  <c r="FX269" i="12"/>
  <c r="FW269" i="12"/>
  <c r="FV269" i="12"/>
  <c r="FU269" i="12"/>
  <c r="FT269" i="12"/>
  <c r="FS269" i="12"/>
  <c r="FR269" i="12"/>
  <c r="FQ269" i="12"/>
  <c r="FO269" i="12"/>
  <c r="FN269" i="12"/>
  <c r="FM269" i="12"/>
  <c r="FL269" i="12"/>
  <c r="FK269" i="12"/>
  <c r="FJ269" i="12"/>
  <c r="FI269" i="12"/>
  <c r="FH269" i="12"/>
  <c r="FG269" i="12"/>
  <c r="FF269" i="12"/>
  <c r="FE269" i="12"/>
  <c r="FD269" i="12"/>
  <c r="FC269" i="12"/>
  <c r="FB269" i="12"/>
  <c r="FA269" i="12"/>
  <c r="EZ269" i="12"/>
  <c r="EY269" i="12"/>
  <c r="EX269" i="12"/>
  <c r="EW269" i="12"/>
  <c r="EV269" i="12"/>
  <c r="EU269" i="12"/>
  <c r="ET269" i="12"/>
  <c r="ES269" i="12"/>
  <c r="ER269" i="12"/>
  <c r="EQ269" i="12"/>
  <c r="EP269" i="12"/>
  <c r="EO269" i="12"/>
  <c r="EN269" i="12"/>
  <c r="EM269" i="12"/>
  <c r="EL269" i="12"/>
  <c r="EK269" i="12"/>
  <c r="EJ269" i="12"/>
  <c r="EI269" i="12"/>
  <c r="EH269" i="12"/>
  <c r="DR269" i="12"/>
  <c r="DQ269" i="12"/>
  <c r="BG269" i="12"/>
  <c r="GC269" i="12" s="1"/>
  <c r="BF269" i="12"/>
  <c r="GB269" i="12" s="1"/>
  <c r="GA268" i="12"/>
  <c r="FZ268" i="12"/>
  <c r="FY268" i="12"/>
  <c r="FX268" i="12"/>
  <c r="FW268" i="12"/>
  <c r="FV268" i="12"/>
  <c r="FU268" i="12"/>
  <c r="FT268" i="12"/>
  <c r="FS268" i="12"/>
  <c r="FR268" i="12"/>
  <c r="FQ268" i="12"/>
  <c r="FO268" i="12"/>
  <c r="FN268" i="12"/>
  <c r="FM268" i="12"/>
  <c r="FL268" i="12"/>
  <c r="FK268" i="12"/>
  <c r="FJ268" i="12"/>
  <c r="FI268" i="12"/>
  <c r="FH268" i="12"/>
  <c r="FG268" i="12"/>
  <c r="FF268" i="12"/>
  <c r="FE268" i="12"/>
  <c r="FD268" i="12"/>
  <c r="FC268" i="12"/>
  <c r="FB268" i="12"/>
  <c r="FA268" i="12"/>
  <c r="EZ268" i="12"/>
  <c r="EY268" i="12"/>
  <c r="EX268" i="12"/>
  <c r="EW268" i="12"/>
  <c r="EV268" i="12"/>
  <c r="EU268" i="12"/>
  <c r="ET268" i="12"/>
  <c r="ES268" i="12"/>
  <c r="ER268" i="12"/>
  <c r="EQ268" i="12"/>
  <c r="EP268" i="12"/>
  <c r="EO268" i="12"/>
  <c r="EN268" i="12"/>
  <c r="EM268" i="12"/>
  <c r="EL268" i="12"/>
  <c r="EK268" i="12"/>
  <c r="EJ268" i="12"/>
  <c r="EI268" i="12"/>
  <c r="EH268" i="12"/>
  <c r="DR268" i="12"/>
  <c r="DQ268" i="12"/>
  <c r="BG268" i="12"/>
  <c r="GC268" i="12" s="1"/>
  <c r="BF268" i="12"/>
  <c r="GA267" i="12"/>
  <c r="FZ267" i="12"/>
  <c r="FY267" i="12"/>
  <c r="FX267" i="12"/>
  <c r="FW267" i="12"/>
  <c r="FV267" i="12"/>
  <c r="FU267" i="12"/>
  <c r="FT267" i="12"/>
  <c r="FS267" i="12"/>
  <c r="FR267" i="12"/>
  <c r="FQ267" i="12"/>
  <c r="FO267" i="12"/>
  <c r="FN267" i="12"/>
  <c r="FM267" i="12"/>
  <c r="FL267" i="12"/>
  <c r="FK267" i="12"/>
  <c r="FJ267" i="12"/>
  <c r="FI267" i="12"/>
  <c r="FH267" i="12"/>
  <c r="FG267" i="12"/>
  <c r="FF267" i="12"/>
  <c r="FE267" i="12"/>
  <c r="FD267" i="12"/>
  <c r="FC267" i="12"/>
  <c r="FB267" i="12"/>
  <c r="FA267" i="12"/>
  <c r="EZ267" i="12"/>
  <c r="EY267" i="12"/>
  <c r="EX267" i="12"/>
  <c r="EW267" i="12"/>
  <c r="EV267" i="12"/>
  <c r="EU267" i="12"/>
  <c r="ET267" i="12"/>
  <c r="ES267" i="12"/>
  <c r="ER267" i="12"/>
  <c r="EQ267" i="12"/>
  <c r="EP267" i="12"/>
  <c r="EO267" i="12"/>
  <c r="EN267" i="12"/>
  <c r="EM267" i="12"/>
  <c r="EL267" i="12"/>
  <c r="EK267" i="12"/>
  <c r="EJ267" i="12"/>
  <c r="EI267" i="12"/>
  <c r="EH267" i="12"/>
  <c r="DR267" i="12"/>
  <c r="DQ267" i="12"/>
  <c r="BG267" i="12"/>
  <c r="BF267" i="12"/>
  <c r="GB267" i="12" s="1"/>
  <c r="GA266" i="12"/>
  <c r="FZ266" i="12"/>
  <c r="FY266" i="12"/>
  <c r="FX266" i="12"/>
  <c r="FW266" i="12"/>
  <c r="FV266" i="12"/>
  <c r="FU266" i="12"/>
  <c r="FT266" i="12"/>
  <c r="FS266" i="12"/>
  <c r="FR266" i="12"/>
  <c r="FQ266" i="12"/>
  <c r="FO266" i="12"/>
  <c r="FN266" i="12"/>
  <c r="FM266" i="12"/>
  <c r="FL266" i="12"/>
  <c r="FK266" i="12"/>
  <c r="FJ266" i="12"/>
  <c r="FI266" i="12"/>
  <c r="FH266" i="12"/>
  <c r="FG266" i="12"/>
  <c r="FF266" i="12"/>
  <c r="FE266" i="12"/>
  <c r="FD266" i="12"/>
  <c r="FC266" i="12"/>
  <c r="FB266" i="12"/>
  <c r="FA266" i="12"/>
  <c r="EZ266" i="12"/>
  <c r="EY266" i="12"/>
  <c r="EX266" i="12"/>
  <c r="EW266" i="12"/>
  <c r="EV266" i="12"/>
  <c r="EU266" i="12"/>
  <c r="ET266" i="12"/>
  <c r="ES266" i="12"/>
  <c r="ER266" i="12"/>
  <c r="EQ266" i="12"/>
  <c r="EP266" i="12"/>
  <c r="EO266" i="12"/>
  <c r="EN266" i="12"/>
  <c r="EM266" i="12"/>
  <c r="EL266" i="12"/>
  <c r="EK266" i="12"/>
  <c r="EJ266" i="12"/>
  <c r="EI266" i="12"/>
  <c r="EH266" i="12"/>
  <c r="DR266" i="12"/>
  <c r="DQ266" i="12"/>
  <c r="BG266" i="12"/>
  <c r="GC266" i="12" s="1"/>
  <c r="BF266" i="12"/>
  <c r="GA265" i="12"/>
  <c r="FZ265" i="12"/>
  <c r="FY265" i="12"/>
  <c r="FX265" i="12"/>
  <c r="FW265" i="12"/>
  <c r="FV265" i="12"/>
  <c r="FU265" i="12"/>
  <c r="FT265" i="12"/>
  <c r="FS265" i="12"/>
  <c r="FR265" i="12"/>
  <c r="FQ265" i="12"/>
  <c r="FO265" i="12"/>
  <c r="FN265" i="12"/>
  <c r="FM265" i="12"/>
  <c r="FL265" i="12"/>
  <c r="FK265" i="12"/>
  <c r="FJ265" i="12"/>
  <c r="FI265" i="12"/>
  <c r="FH265" i="12"/>
  <c r="FG265" i="12"/>
  <c r="FF265" i="12"/>
  <c r="FE265" i="12"/>
  <c r="FD265" i="12"/>
  <c r="FC265" i="12"/>
  <c r="FB265" i="12"/>
  <c r="FA265" i="12"/>
  <c r="EZ265" i="12"/>
  <c r="EY265" i="12"/>
  <c r="EX265" i="12"/>
  <c r="EW265" i="12"/>
  <c r="EV265" i="12"/>
  <c r="EU265" i="12"/>
  <c r="ET265" i="12"/>
  <c r="ES265" i="12"/>
  <c r="ER265" i="12"/>
  <c r="EQ265" i="12"/>
  <c r="EP265" i="12"/>
  <c r="EO265" i="12"/>
  <c r="EN265" i="12"/>
  <c r="EM265" i="12"/>
  <c r="EL265" i="12"/>
  <c r="EK265" i="12"/>
  <c r="EJ265" i="12"/>
  <c r="EI265" i="12"/>
  <c r="EH265" i="12"/>
  <c r="DR265" i="12"/>
  <c r="DQ265" i="12"/>
  <c r="BG265" i="12"/>
  <c r="BF265" i="12"/>
  <c r="FH264" i="12"/>
  <c r="DO264" i="12"/>
  <c r="DM264" i="12"/>
  <c r="DK264" i="12"/>
  <c r="DI264" i="12"/>
  <c r="DG264" i="12"/>
  <c r="DE264" i="12"/>
  <c r="DC264" i="12"/>
  <c r="DA264" i="12"/>
  <c r="CY264" i="12"/>
  <c r="CW264" i="12"/>
  <c r="CU264" i="12"/>
  <c r="CS264" i="12"/>
  <c r="CQ264" i="12"/>
  <c r="CO264" i="12"/>
  <c r="CN264" i="12"/>
  <c r="CM264" i="12"/>
  <c r="CL264" i="12"/>
  <c r="CK264" i="12"/>
  <c r="CI264" i="12"/>
  <c r="CG264" i="12"/>
  <c r="CE264" i="12"/>
  <c r="CD264" i="12"/>
  <c r="CC264" i="12"/>
  <c r="CA264" i="12"/>
  <c r="BZ264" i="12"/>
  <c r="BY264" i="12"/>
  <c r="BW264" i="12"/>
  <c r="BD264" i="12"/>
  <c r="BB264" i="12"/>
  <c r="AZ264" i="12"/>
  <c r="AX264" i="12"/>
  <c r="AW264" i="12"/>
  <c r="AV264" i="12"/>
  <c r="AT264" i="12"/>
  <c r="AS264" i="12"/>
  <c r="AR264" i="12"/>
  <c r="AP264" i="12"/>
  <c r="AO264" i="12"/>
  <c r="AN264" i="12"/>
  <c r="AL264" i="12"/>
  <c r="AK264" i="12"/>
  <c r="AJ264" i="12"/>
  <c r="AH264" i="12"/>
  <c r="AG264" i="12"/>
  <c r="AF264" i="12"/>
  <c r="AD264" i="12"/>
  <c r="AB264" i="12"/>
  <c r="AA264" i="12"/>
  <c r="Z264" i="12"/>
  <c r="X264" i="12"/>
  <c r="W264" i="12"/>
  <c r="V264" i="12"/>
  <c r="T264" i="12"/>
  <c r="S264" i="12"/>
  <c r="R264" i="12"/>
  <c r="P264" i="12"/>
  <c r="O264" i="12"/>
  <c r="N264" i="12"/>
  <c r="L264" i="12"/>
  <c r="GA263" i="12"/>
  <c r="FZ263" i="12"/>
  <c r="FY263" i="12"/>
  <c r="FX263" i="12"/>
  <c r="FW263" i="12"/>
  <c r="FV263" i="12"/>
  <c r="FU263" i="12"/>
  <c r="FT263" i="12"/>
  <c r="FS263" i="12"/>
  <c r="FR263" i="12"/>
  <c r="FQ263" i="12"/>
  <c r="FO263" i="12"/>
  <c r="FN263" i="12"/>
  <c r="FM263" i="12"/>
  <c r="FL263" i="12"/>
  <c r="FK263" i="12"/>
  <c r="FJ263" i="12"/>
  <c r="FI263" i="12"/>
  <c r="FH263" i="12"/>
  <c r="FG263" i="12"/>
  <c r="FF263" i="12"/>
  <c r="FE263" i="12"/>
  <c r="FD263" i="12"/>
  <c r="FC263" i="12"/>
  <c r="FB263" i="12"/>
  <c r="FA263" i="12"/>
  <c r="EZ263" i="12"/>
  <c r="EY263" i="12"/>
  <c r="EX263" i="12"/>
  <c r="EW263" i="12"/>
  <c r="EV263" i="12"/>
  <c r="EU263" i="12"/>
  <c r="ET263" i="12"/>
  <c r="ES263" i="12"/>
  <c r="ER263" i="12"/>
  <c r="EQ263" i="12"/>
  <c r="EP263" i="12"/>
  <c r="EO263" i="12"/>
  <c r="EN263" i="12"/>
  <c r="EM263" i="12"/>
  <c r="EL263" i="12"/>
  <c r="EK263" i="12"/>
  <c r="EJ263" i="12"/>
  <c r="EH263" i="12"/>
  <c r="DR263" i="12"/>
  <c r="DQ263" i="12"/>
  <c r="BX263" i="12"/>
  <c r="BG263" i="12"/>
  <c r="BF263" i="12"/>
  <c r="M263" i="12"/>
  <c r="GA262" i="12"/>
  <c r="FZ262" i="12"/>
  <c r="FY262" i="12"/>
  <c r="FX262" i="12"/>
  <c r="FW262" i="12"/>
  <c r="FV262" i="12"/>
  <c r="FU262" i="12"/>
  <c r="FT262" i="12"/>
  <c r="FS262" i="12"/>
  <c r="FR262" i="12"/>
  <c r="FQ262" i="12"/>
  <c r="FO262" i="12"/>
  <c r="FN262" i="12"/>
  <c r="FM262" i="12"/>
  <c r="FL262" i="12"/>
  <c r="FK262" i="12"/>
  <c r="FJ262" i="12"/>
  <c r="FI262" i="12"/>
  <c r="FH262" i="12"/>
  <c r="FG262" i="12"/>
  <c r="FF262" i="12"/>
  <c r="FE262" i="12"/>
  <c r="FD262" i="12"/>
  <c r="FC262" i="12"/>
  <c r="FB262" i="12"/>
  <c r="FA262" i="12"/>
  <c r="EZ262" i="12"/>
  <c r="EY262" i="12"/>
  <c r="EX262" i="12"/>
  <c r="EW262" i="12"/>
  <c r="EV262" i="12"/>
  <c r="EU262" i="12"/>
  <c r="ET262" i="12"/>
  <c r="ES262" i="12"/>
  <c r="ER262" i="12"/>
  <c r="EQ262" i="12"/>
  <c r="EP262" i="12"/>
  <c r="EO262" i="12"/>
  <c r="EN262" i="12"/>
  <c r="EM262" i="12"/>
  <c r="EL262" i="12"/>
  <c r="EK262" i="12"/>
  <c r="EJ262" i="12"/>
  <c r="EH262" i="12"/>
  <c r="DR262" i="12"/>
  <c r="DQ262" i="12"/>
  <c r="BX262" i="12"/>
  <c r="BG262" i="12"/>
  <c r="BF262" i="12"/>
  <c r="M262" i="12"/>
  <c r="GA261" i="12"/>
  <c r="FZ261" i="12"/>
  <c r="FY261" i="12"/>
  <c r="FX261" i="12"/>
  <c r="FW261" i="12"/>
  <c r="FV261" i="12"/>
  <c r="FU261" i="12"/>
  <c r="FT261" i="12"/>
  <c r="FS261" i="12"/>
  <c r="FR261" i="12"/>
  <c r="FQ261" i="12"/>
  <c r="FO261" i="12"/>
  <c r="FN261" i="12"/>
  <c r="FM261" i="12"/>
  <c r="FL261" i="12"/>
  <c r="FK261" i="12"/>
  <c r="FJ261" i="12"/>
  <c r="FI261" i="12"/>
  <c r="FH261" i="12"/>
  <c r="FG261" i="12"/>
  <c r="FF261" i="12"/>
  <c r="FE261" i="12"/>
  <c r="FD261" i="12"/>
  <c r="FC261" i="12"/>
  <c r="FB261" i="12"/>
  <c r="FA261" i="12"/>
  <c r="EZ261" i="12"/>
  <c r="EY261" i="12"/>
  <c r="EX261" i="12"/>
  <c r="EW261" i="12"/>
  <c r="EV261" i="12"/>
  <c r="EU261" i="12"/>
  <c r="ET261" i="12"/>
  <c r="ES261" i="12"/>
  <c r="ER261" i="12"/>
  <c r="EQ261" i="12"/>
  <c r="EP261" i="12"/>
  <c r="EO261" i="12"/>
  <c r="EN261" i="12"/>
  <c r="EM261" i="12"/>
  <c r="EL261" i="12"/>
  <c r="EK261" i="12"/>
  <c r="EJ261" i="12"/>
  <c r="EH261" i="12"/>
  <c r="DR261" i="12"/>
  <c r="DQ261" i="12"/>
  <c r="BX261" i="12"/>
  <c r="BG261" i="12"/>
  <c r="BF261" i="12"/>
  <c r="M261" i="12"/>
  <c r="GA260" i="12"/>
  <c r="FZ260" i="12"/>
  <c r="FY260" i="12"/>
  <c r="FX260" i="12"/>
  <c r="FW260" i="12"/>
  <c r="FV260" i="12"/>
  <c r="FU260" i="12"/>
  <c r="FT260" i="12"/>
  <c r="FS260" i="12"/>
  <c r="FR260" i="12"/>
  <c r="FQ260" i="12"/>
  <c r="FO260" i="12"/>
  <c r="FN260" i="12"/>
  <c r="FM260" i="12"/>
  <c r="FL260" i="12"/>
  <c r="FK260" i="12"/>
  <c r="FJ260" i="12"/>
  <c r="FI260" i="12"/>
  <c r="FH260" i="12"/>
  <c r="FG260" i="12"/>
  <c r="FF260" i="12"/>
  <c r="FE260" i="12"/>
  <c r="FD260" i="12"/>
  <c r="FC260" i="12"/>
  <c r="FB260" i="12"/>
  <c r="FA260" i="12"/>
  <c r="EZ260" i="12"/>
  <c r="EY260" i="12"/>
  <c r="EX260" i="12"/>
  <c r="EW260" i="12"/>
  <c r="EV260" i="12"/>
  <c r="EU260" i="12"/>
  <c r="ET260" i="12"/>
  <c r="ES260" i="12"/>
  <c r="ER260" i="12"/>
  <c r="EQ260" i="12"/>
  <c r="EP260" i="12"/>
  <c r="EO260" i="12"/>
  <c r="EN260" i="12"/>
  <c r="EM260" i="12"/>
  <c r="EL260" i="12"/>
  <c r="EK260" i="12"/>
  <c r="EJ260" i="12"/>
  <c r="EH260" i="12"/>
  <c r="DR260" i="12"/>
  <c r="DQ260" i="12"/>
  <c r="BX260" i="12"/>
  <c r="BG260" i="12"/>
  <c r="BF260" i="12"/>
  <c r="M260" i="12"/>
  <c r="GA259" i="12"/>
  <c r="FZ259" i="12"/>
  <c r="FY259" i="12"/>
  <c r="FX259" i="12"/>
  <c r="FW259" i="12"/>
  <c r="FV259" i="12"/>
  <c r="FU259" i="12"/>
  <c r="FT259" i="12"/>
  <c r="FS259" i="12"/>
  <c r="FR259" i="12"/>
  <c r="FQ259" i="12"/>
  <c r="FO259" i="12"/>
  <c r="FN259" i="12"/>
  <c r="FM259" i="12"/>
  <c r="FL259" i="12"/>
  <c r="FK259" i="12"/>
  <c r="FJ259" i="12"/>
  <c r="FI259" i="12"/>
  <c r="FH259" i="12"/>
  <c r="FG259" i="12"/>
  <c r="FF259" i="12"/>
  <c r="FE259" i="12"/>
  <c r="FD259" i="12"/>
  <c r="FC259" i="12"/>
  <c r="FB259" i="12"/>
  <c r="FA259" i="12"/>
  <c r="EZ259" i="12"/>
  <c r="EY259" i="12"/>
  <c r="EX259" i="12"/>
  <c r="EW259" i="12"/>
  <c r="EV259" i="12"/>
  <c r="EU259" i="12"/>
  <c r="ET259" i="12"/>
  <c r="ES259" i="12"/>
  <c r="ER259" i="12"/>
  <c r="EQ259" i="12"/>
  <c r="EP259" i="12"/>
  <c r="EO259" i="12"/>
  <c r="EN259" i="12"/>
  <c r="EM259" i="12"/>
  <c r="EL259" i="12"/>
  <c r="EK259" i="12"/>
  <c r="EJ259" i="12"/>
  <c r="EH259" i="12"/>
  <c r="DR259" i="12"/>
  <c r="DQ259" i="12"/>
  <c r="BX259" i="12"/>
  <c r="EI259" i="12" s="1"/>
  <c r="BG259" i="12"/>
  <c r="BF259" i="12"/>
  <c r="M259" i="12"/>
  <c r="GA258" i="12"/>
  <c r="FZ258" i="12"/>
  <c r="FY258" i="12"/>
  <c r="FX258" i="12"/>
  <c r="FW258" i="12"/>
  <c r="FV258" i="12"/>
  <c r="FU258" i="12"/>
  <c r="FT258" i="12"/>
  <c r="FS258" i="12"/>
  <c r="FR258" i="12"/>
  <c r="FQ258" i="12"/>
  <c r="FO258" i="12"/>
  <c r="FN258" i="12"/>
  <c r="FM258" i="12"/>
  <c r="FL258" i="12"/>
  <c r="FK258" i="12"/>
  <c r="FJ258" i="12"/>
  <c r="FI258" i="12"/>
  <c r="FH258" i="12"/>
  <c r="FG258" i="12"/>
  <c r="FF258" i="12"/>
  <c r="FE258" i="12"/>
  <c r="FD258" i="12"/>
  <c r="FC258" i="12"/>
  <c r="FB258" i="12"/>
  <c r="FA258" i="12"/>
  <c r="EZ258" i="12"/>
  <c r="EY258" i="12"/>
  <c r="EX258" i="12"/>
  <c r="EW258" i="12"/>
  <c r="EV258" i="12"/>
  <c r="EU258" i="12"/>
  <c r="ET258" i="12"/>
  <c r="ES258" i="12"/>
  <c r="ER258" i="12"/>
  <c r="EQ258" i="12"/>
  <c r="EP258" i="12"/>
  <c r="EO258" i="12"/>
  <c r="EN258" i="12"/>
  <c r="EM258" i="12"/>
  <c r="EL258" i="12"/>
  <c r="EK258" i="12"/>
  <c r="EJ258" i="12"/>
  <c r="EH258" i="12"/>
  <c r="DR258" i="12"/>
  <c r="DQ258" i="12"/>
  <c r="BX258" i="12"/>
  <c r="BG258" i="12"/>
  <c r="BF258" i="12"/>
  <c r="M258" i="12"/>
  <c r="GA257" i="12"/>
  <c r="FZ257" i="12"/>
  <c r="FY257" i="12"/>
  <c r="FX257" i="12"/>
  <c r="FW257" i="12"/>
  <c r="FV257" i="12"/>
  <c r="FU257" i="12"/>
  <c r="FT257" i="12"/>
  <c r="FS257" i="12"/>
  <c r="FR257" i="12"/>
  <c r="FQ257" i="12"/>
  <c r="FO257" i="12"/>
  <c r="FN257" i="12"/>
  <c r="FM257" i="12"/>
  <c r="FL257" i="12"/>
  <c r="FK257" i="12"/>
  <c r="FJ257" i="12"/>
  <c r="FI257" i="12"/>
  <c r="FH257" i="12"/>
  <c r="FG257" i="12"/>
  <c r="FF257" i="12"/>
  <c r="FE257" i="12"/>
  <c r="FD257" i="12"/>
  <c r="FC257" i="12"/>
  <c r="FB257" i="12"/>
  <c r="FA257" i="12"/>
  <c r="EZ257" i="12"/>
  <c r="EY257" i="12"/>
  <c r="EX257" i="12"/>
  <c r="EW257" i="12"/>
  <c r="EV257" i="12"/>
  <c r="EU257" i="12"/>
  <c r="ET257" i="12"/>
  <c r="ES257" i="12"/>
  <c r="ER257" i="12"/>
  <c r="EQ257" i="12"/>
  <c r="EP257" i="12"/>
  <c r="EO257" i="12"/>
  <c r="EN257" i="12"/>
  <c r="EM257" i="12"/>
  <c r="EL257" i="12"/>
  <c r="EK257" i="12"/>
  <c r="EJ257" i="12"/>
  <c r="EH257" i="12"/>
  <c r="DR257" i="12"/>
  <c r="DQ257" i="12"/>
  <c r="BX257" i="12"/>
  <c r="BG257" i="12"/>
  <c r="BF257" i="12"/>
  <c r="M257" i="12"/>
  <c r="FZ256" i="12"/>
  <c r="FX256" i="12"/>
  <c r="FV256" i="12"/>
  <c r="FT256" i="12"/>
  <c r="FR256" i="12"/>
  <c r="FN256" i="12"/>
  <c r="FL256" i="12"/>
  <c r="FJ256" i="12"/>
  <c r="FH256" i="12"/>
  <c r="FF256" i="12"/>
  <c r="FD256" i="12"/>
  <c r="FB256" i="12"/>
  <c r="EZ256" i="12"/>
  <c r="EX256" i="12"/>
  <c r="EW256" i="12"/>
  <c r="EV256" i="12"/>
  <c r="ER256" i="12"/>
  <c r="EP256" i="12"/>
  <c r="EN256" i="12"/>
  <c r="EL256" i="12"/>
  <c r="EJ256" i="12"/>
  <c r="EH256" i="12"/>
  <c r="DP256" i="12"/>
  <c r="GA256" i="12" s="1"/>
  <c r="DJ256" i="12"/>
  <c r="FU256" i="12" s="1"/>
  <c r="DH256" i="12"/>
  <c r="FS256" i="12" s="1"/>
  <c r="DF256" i="12"/>
  <c r="FQ256" i="12" s="1"/>
  <c r="DD256" i="12"/>
  <c r="FO256" i="12" s="1"/>
  <c r="DB256" i="12"/>
  <c r="FM256" i="12" s="1"/>
  <c r="CZ256" i="12"/>
  <c r="FK256" i="12" s="1"/>
  <c r="CX256" i="12"/>
  <c r="FI256" i="12" s="1"/>
  <c r="CV256" i="12"/>
  <c r="FG256" i="12" s="1"/>
  <c r="CT256" i="12"/>
  <c r="FE256" i="12" s="1"/>
  <c r="CR256" i="12"/>
  <c r="FC256" i="12" s="1"/>
  <c r="CP256" i="12"/>
  <c r="FA256" i="12" s="1"/>
  <c r="CN256" i="12"/>
  <c r="EY256" i="12" s="1"/>
  <c r="CJ256" i="12"/>
  <c r="EU256" i="12" s="1"/>
  <c r="CI256" i="12"/>
  <c r="ET256" i="12" s="1"/>
  <c r="CH256" i="12"/>
  <c r="ES256" i="12" s="1"/>
  <c r="CD256" i="12"/>
  <c r="EO256" i="12" s="1"/>
  <c r="CB256" i="12"/>
  <c r="EM256" i="12" s="1"/>
  <c r="BZ256" i="12"/>
  <c r="BX256" i="12"/>
  <c r="BV256" i="12"/>
  <c r="BG256" i="12"/>
  <c r="BF256" i="12"/>
  <c r="M256" i="12"/>
  <c r="FZ255" i="12"/>
  <c r="FX255" i="12"/>
  <c r="FV255" i="12"/>
  <c r="FT255" i="12"/>
  <c r="FR255" i="12"/>
  <c r="FN255" i="12"/>
  <c r="FL255" i="12"/>
  <c r="FJ255" i="12"/>
  <c r="FH255" i="12"/>
  <c r="FF255" i="12"/>
  <c r="FD255" i="12"/>
  <c r="FB255" i="12"/>
  <c r="EZ255" i="12"/>
  <c r="EX255" i="12"/>
  <c r="EW255" i="12"/>
  <c r="EV255" i="12"/>
  <c r="ET255" i="12"/>
  <c r="ER255" i="12"/>
  <c r="EP255" i="12"/>
  <c r="EN255" i="12"/>
  <c r="EL255" i="12"/>
  <c r="EJ255" i="12"/>
  <c r="EH255" i="12"/>
  <c r="DP255" i="12"/>
  <c r="DN255" i="12"/>
  <c r="DL255" i="12"/>
  <c r="DJ255" i="12"/>
  <c r="DH255" i="12"/>
  <c r="DF255" i="12"/>
  <c r="DD255" i="12"/>
  <c r="DB255" i="12"/>
  <c r="CZ255" i="12"/>
  <c r="CX255" i="12"/>
  <c r="CV255" i="12"/>
  <c r="CT255" i="12"/>
  <c r="CR255" i="12"/>
  <c r="CP255" i="12"/>
  <c r="CN255" i="12"/>
  <c r="CJ255" i="12"/>
  <c r="CH255" i="12"/>
  <c r="CF255" i="12"/>
  <c r="CD255" i="12"/>
  <c r="CB255" i="12"/>
  <c r="BZ255" i="12"/>
  <c r="BX255" i="12"/>
  <c r="BE255" i="12"/>
  <c r="GA255" i="12" s="1"/>
  <c r="BC255" i="12"/>
  <c r="BA255" i="12"/>
  <c r="FW255" i="12" s="1"/>
  <c r="AY255" i="12"/>
  <c r="FU255" i="12" s="1"/>
  <c r="AW255" i="12"/>
  <c r="AU255" i="12"/>
  <c r="AS255" i="12"/>
  <c r="FO255" i="12" s="1"/>
  <c r="AQ255" i="12"/>
  <c r="AO255" i="12"/>
  <c r="AM255" i="12"/>
  <c r="AK255" i="12"/>
  <c r="FG255" i="12" s="1"/>
  <c r="AI255" i="12"/>
  <c r="AG255" i="12"/>
  <c r="FC255" i="12" s="1"/>
  <c r="AE255" i="12"/>
  <c r="AC255" i="12"/>
  <c r="EY255" i="12" s="1"/>
  <c r="Y255" i="12"/>
  <c r="W255" i="12"/>
  <c r="U255" i="12"/>
  <c r="S255" i="12"/>
  <c r="EO255" i="12" s="1"/>
  <c r="Q255" i="12"/>
  <c r="O255" i="12"/>
  <c r="M255" i="12"/>
  <c r="FZ254" i="12"/>
  <c r="FX254" i="12"/>
  <c r="FV254" i="12"/>
  <c r="FT254" i="12"/>
  <c r="FR254" i="12"/>
  <c r="FN254" i="12"/>
  <c r="FL254" i="12"/>
  <c r="FJ254" i="12"/>
  <c r="FH254" i="12"/>
  <c r="FF254" i="12"/>
  <c r="FD254" i="12"/>
  <c r="FB254" i="12"/>
  <c r="EZ254" i="12"/>
  <c r="EX254" i="12"/>
  <c r="EW254" i="12"/>
  <c r="EV254" i="12"/>
  <c r="ER254" i="12"/>
  <c r="EP254" i="12"/>
  <c r="EN254" i="12"/>
  <c r="EL254" i="12"/>
  <c r="EJ254" i="12"/>
  <c r="EH254" i="12"/>
  <c r="DP254" i="12"/>
  <c r="GA254" i="12" s="1"/>
  <c r="DL254" i="12"/>
  <c r="FW254" i="12" s="1"/>
  <c r="DJ254" i="12"/>
  <c r="FU254" i="12" s="1"/>
  <c r="DH254" i="12"/>
  <c r="FS254" i="12" s="1"/>
  <c r="DF254" i="12"/>
  <c r="FQ254" i="12" s="1"/>
  <c r="DD254" i="12"/>
  <c r="FO254" i="12" s="1"/>
  <c r="DB254" i="12"/>
  <c r="FM254" i="12" s="1"/>
  <c r="CZ254" i="12"/>
  <c r="FK254" i="12" s="1"/>
  <c r="CX254" i="12"/>
  <c r="FI254" i="12" s="1"/>
  <c r="CV254" i="12"/>
  <c r="FG254" i="12" s="1"/>
  <c r="CT254" i="12"/>
  <c r="FE254" i="12" s="1"/>
  <c r="CR254" i="12"/>
  <c r="FC254" i="12" s="1"/>
  <c r="CP254" i="12"/>
  <c r="FA254" i="12" s="1"/>
  <c r="CN254" i="12"/>
  <c r="EY254" i="12" s="1"/>
  <c r="CJ254" i="12"/>
  <c r="EU254" i="12" s="1"/>
  <c r="CI254" i="12"/>
  <c r="ET254" i="12" s="1"/>
  <c r="CH254" i="12"/>
  <c r="ES254" i="12" s="1"/>
  <c r="CD254" i="12"/>
  <c r="EO254" i="12" s="1"/>
  <c r="CB254" i="12"/>
  <c r="EM254" i="12" s="1"/>
  <c r="BZ254" i="12"/>
  <c r="EK254" i="12" s="1"/>
  <c r="BX254" i="12"/>
  <c r="BV254" i="12"/>
  <c r="BG254" i="12"/>
  <c r="BF254" i="12"/>
  <c r="M254" i="12"/>
  <c r="FZ253" i="12"/>
  <c r="FX253" i="12"/>
  <c r="FV253" i="12"/>
  <c r="FT253" i="12"/>
  <c r="FR253" i="12"/>
  <c r="FN253" i="12"/>
  <c r="FL253" i="12"/>
  <c r="FJ253" i="12"/>
  <c r="FH253" i="12"/>
  <c r="FF253" i="12"/>
  <c r="FD253" i="12"/>
  <c r="FB253" i="12"/>
  <c r="EZ253" i="12"/>
  <c r="EX253" i="12"/>
  <c r="EW253" i="12"/>
  <c r="EV253" i="12"/>
  <c r="ER253" i="12"/>
  <c r="EP253" i="12"/>
  <c r="EN253" i="12"/>
  <c r="EL253" i="12"/>
  <c r="EJ253" i="12"/>
  <c r="EH253" i="12"/>
  <c r="DP253" i="12"/>
  <c r="DJ253" i="12"/>
  <c r="DH253" i="12"/>
  <c r="DF253" i="12"/>
  <c r="DD253" i="12"/>
  <c r="DB253" i="12"/>
  <c r="CZ253" i="12"/>
  <c r="CX253" i="12"/>
  <c r="CV253" i="12"/>
  <c r="CT253" i="12"/>
  <c r="CR253" i="12"/>
  <c r="CP253" i="12"/>
  <c r="CN253" i="12"/>
  <c r="CJ253" i="12"/>
  <c r="CH253" i="12"/>
  <c r="CD253" i="12"/>
  <c r="CB253" i="12"/>
  <c r="BZ253" i="12"/>
  <c r="BX253" i="12"/>
  <c r="BV253" i="12"/>
  <c r="DN253" i="12" s="1"/>
  <c r="BE253" i="12"/>
  <c r="AY253" i="12"/>
  <c r="FU253" i="12" s="1"/>
  <c r="AW253" i="12"/>
  <c r="AU253" i="12"/>
  <c r="AS253" i="12"/>
  <c r="FO253" i="12" s="1"/>
  <c r="AQ253" i="12"/>
  <c r="AO253" i="12"/>
  <c r="AM253" i="12"/>
  <c r="FI253" i="12" s="1"/>
  <c r="AK253" i="12"/>
  <c r="AI253" i="12"/>
  <c r="FE253" i="12" s="1"/>
  <c r="AG253" i="12"/>
  <c r="AE253" i="12"/>
  <c r="AC253" i="12"/>
  <c r="EY253" i="12" s="1"/>
  <c r="Y253" i="12"/>
  <c r="EU253" i="12" s="1"/>
  <c r="X253" i="12"/>
  <c r="W253" i="12"/>
  <c r="S253" i="12"/>
  <c r="Q253" i="12"/>
  <c r="O253" i="12"/>
  <c r="M253" i="12"/>
  <c r="K253" i="12"/>
  <c r="FZ252" i="12"/>
  <c r="FX252" i="12"/>
  <c r="FV252" i="12"/>
  <c r="FT252" i="12"/>
  <c r="FR252" i="12"/>
  <c r="FN252" i="12"/>
  <c r="FL252" i="12"/>
  <c r="FJ252" i="12"/>
  <c r="FH252" i="12"/>
  <c r="FF252" i="12"/>
  <c r="FD252" i="12"/>
  <c r="FB252" i="12"/>
  <c r="EZ252" i="12"/>
  <c r="EX252" i="12"/>
  <c r="EW252" i="12"/>
  <c r="EV252" i="12"/>
  <c r="ER252" i="12"/>
  <c r="EP252" i="12"/>
  <c r="EN252" i="12"/>
  <c r="EL252" i="12"/>
  <c r="EJ252" i="12"/>
  <c r="EH252" i="12"/>
  <c r="DP252" i="12"/>
  <c r="DJ252" i="12"/>
  <c r="DH252" i="12"/>
  <c r="DF252" i="12"/>
  <c r="DD252" i="12"/>
  <c r="DB252" i="12"/>
  <c r="CZ252" i="12"/>
  <c r="CX252" i="12"/>
  <c r="CV252" i="12"/>
  <c r="CT252" i="12"/>
  <c r="CR252" i="12"/>
  <c r="CP252" i="12"/>
  <c r="CN252" i="12"/>
  <c r="CJ252" i="12"/>
  <c r="CH252" i="12"/>
  <c r="CD252" i="12"/>
  <c r="CB252" i="12"/>
  <c r="BZ252" i="12"/>
  <c r="BX252" i="12"/>
  <c r="BV252" i="12"/>
  <c r="DN252" i="12" s="1"/>
  <c r="BE252" i="12"/>
  <c r="AY252" i="12"/>
  <c r="FU252" i="12" s="1"/>
  <c r="AW252" i="12"/>
  <c r="AU252" i="12"/>
  <c r="FQ252" i="12" s="1"/>
  <c r="AS252" i="12"/>
  <c r="FO252" i="12" s="1"/>
  <c r="AQ252" i="12"/>
  <c r="AO252" i="12"/>
  <c r="FK252" i="12" s="1"/>
  <c r="AM252" i="12"/>
  <c r="AK252" i="12"/>
  <c r="AI252" i="12"/>
  <c r="FE252" i="12" s="1"/>
  <c r="AG252" i="12"/>
  <c r="FC252" i="12" s="1"/>
  <c r="AE252" i="12"/>
  <c r="AC252" i="12"/>
  <c r="Y252" i="12"/>
  <c r="EU252" i="12" s="1"/>
  <c r="W252" i="12"/>
  <c r="S252" i="12"/>
  <c r="Q252" i="12"/>
  <c r="EM252" i="12" s="1"/>
  <c r="O252" i="12"/>
  <c r="M252" i="12"/>
  <c r="EI252" i="12" s="1"/>
  <c r="K252" i="12"/>
  <c r="BC252" i="12" s="1"/>
  <c r="DO251" i="12"/>
  <c r="DM251" i="12"/>
  <c r="DK251" i="12"/>
  <c r="DI251" i="12"/>
  <c r="DG251" i="12"/>
  <c r="DE251" i="12"/>
  <c r="DC251" i="12"/>
  <c r="DA251" i="12"/>
  <c r="CY251" i="12"/>
  <c r="CW251" i="12"/>
  <c r="CU251" i="12"/>
  <c r="CS251" i="12"/>
  <c r="CQ251" i="12"/>
  <c r="CO251" i="12"/>
  <c r="CM251" i="12"/>
  <c r="CL251" i="12"/>
  <c r="CK251" i="12"/>
  <c r="CG251" i="12"/>
  <c r="CE251" i="12"/>
  <c r="CC251" i="12"/>
  <c r="CA251" i="12"/>
  <c r="BY251" i="12"/>
  <c r="BW251" i="12"/>
  <c r="BD251" i="12"/>
  <c r="BB251" i="12"/>
  <c r="AZ251" i="12"/>
  <c r="AX251" i="12"/>
  <c r="AV251" i="12"/>
  <c r="AT251" i="12"/>
  <c r="AR251" i="12"/>
  <c r="AP251" i="12"/>
  <c r="AN251" i="12"/>
  <c r="AL251" i="12"/>
  <c r="AJ251" i="12"/>
  <c r="AH251" i="12"/>
  <c r="AF251" i="12"/>
  <c r="AD251" i="12"/>
  <c r="AB251" i="12"/>
  <c r="AA251" i="12"/>
  <c r="Z251" i="12"/>
  <c r="V251" i="12"/>
  <c r="T251" i="12"/>
  <c r="R251" i="12"/>
  <c r="P251" i="12"/>
  <c r="O251" i="12"/>
  <c r="N251" i="12"/>
  <c r="L251" i="12"/>
  <c r="GA250" i="12"/>
  <c r="FZ250" i="12"/>
  <c r="FY250" i="12"/>
  <c r="FX250" i="12"/>
  <c r="FW250" i="12"/>
  <c r="FV250" i="12"/>
  <c r="FU250" i="12"/>
  <c r="FT250" i="12"/>
  <c r="FS250" i="12"/>
  <c r="FR250" i="12"/>
  <c r="FQ250" i="12"/>
  <c r="FO250" i="12"/>
  <c r="FN250" i="12"/>
  <c r="FM250" i="12"/>
  <c r="FL250" i="12"/>
  <c r="FK250" i="12"/>
  <c r="FJ250" i="12"/>
  <c r="FI250" i="12"/>
  <c r="FH250" i="12"/>
  <c r="FG250" i="12"/>
  <c r="FF250" i="12"/>
  <c r="FE250" i="12"/>
  <c r="FD250" i="12"/>
  <c r="FC250" i="12"/>
  <c r="FB250" i="12"/>
  <c r="FA250" i="12"/>
  <c r="EZ250" i="12"/>
  <c r="EY250" i="12"/>
  <c r="EX250" i="12"/>
  <c r="EW250" i="12"/>
  <c r="EV250" i="12"/>
  <c r="EU250" i="12"/>
  <c r="ET250" i="12"/>
  <c r="ES250" i="12"/>
  <c r="ER250" i="12"/>
  <c r="EQ250" i="12"/>
  <c r="EP250" i="12"/>
  <c r="EO250" i="12"/>
  <c r="EN250" i="12"/>
  <c r="EM250" i="12"/>
  <c r="EL250" i="12"/>
  <c r="EK250" i="12"/>
  <c r="EJ250" i="12"/>
  <c r="EH250" i="12"/>
  <c r="DR250" i="12"/>
  <c r="DQ250" i="12"/>
  <c r="BX250" i="12"/>
  <c r="BG250" i="12"/>
  <c r="BF250" i="12"/>
  <c r="M250" i="12"/>
  <c r="GA249" i="12"/>
  <c r="FZ249" i="12"/>
  <c r="FY249" i="12"/>
  <c r="FX249" i="12"/>
  <c r="FW249" i="12"/>
  <c r="FV249" i="12"/>
  <c r="FU249" i="12"/>
  <c r="FT249" i="12"/>
  <c r="FS249" i="12"/>
  <c r="FR249" i="12"/>
  <c r="FQ249" i="12"/>
  <c r="FO249" i="12"/>
  <c r="FN249" i="12"/>
  <c r="FM249" i="12"/>
  <c r="FL249" i="12"/>
  <c r="FK249" i="12"/>
  <c r="FJ249" i="12"/>
  <c r="FI249" i="12"/>
  <c r="FH249" i="12"/>
  <c r="FG249" i="12"/>
  <c r="FF249" i="12"/>
  <c r="FE249" i="12"/>
  <c r="FD249" i="12"/>
  <c r="FC249" i="12"/>
  <c r="FB249" i="12"/>
  <c r="FA249" i="12"/>
  <c r="EZ249" i="12"/>
  <c r="EY249" i="12"/>
  <c r="EX249" i="12"/>
  <c r="EW249" i="12"/>
  <c r="EV249" i="12"/>
  <c r="EU249" i="12"/>
  <c r="ET249" i="12"/>
  <c r="ES249" i="12"/>
  <c r="ER249" i="12"/>
  <c r="EQ249" i="12"/>
  <c r="EP249" i="12"/>
  <c r="EO249" i="12"/>
  <c r="EN249" i="12"/>
  <c r="EM249" i="12"/>
  <c r="EL249" i="12"/>
  <c r="EK249" i="12"/>
  <c r="EJ249" i="12"/>
  <c r="EH249" i="12"/>
  <c r="DR249" i="12"/>
  <c r="DQ249" i="12"/>
  <c r="BX249" i="12"/>
  <c r="BG249" i="12"/>
  <c r="BF249" i="12"/>
  <c r="M249" i="12"/>
  <c r="FZ248" i="12"/>
  <c r="FX248" i="12"/>
  <c r="FV248" i="12"/>
  <c r="FT248" i="12"/>
  <c r="FR248" i="12"/>
  <c r="FN248" i="12"/>
  <c r="FL248" i="12"/>
  <c r="FJ248" i="12"/>
  <c r="FH248" i="12"/>
  <c r="FF248" i="12"/>
  <c r="FD248" i="12"/>
  <c r="FB248" i="12"/>
  <c r="EZ248" i="12"/>
  <c r="EX248" i="12"/>
  <c r="EW248" i="12"/>
  <c r="EV248" i="12"/>
  <c r="ET248" i="12"/>
  <c r="ER248" i="12"/>
  <c r="EP248" i="12"/>
  <c r="EN248" i="12"/>
  <c r="EL248" i="12"/>
  <c r="EJ248" i="12"/>
  <c r="EH248" i="12"/>
  <c r="DP248" i="12"/>
  <c r="DN248" i="12"/>
  <c r="DL248" i="12"/>
  <c r="DJ248" i="12"/>
  <c r="DH248" i="12"/>
  <c r="DF248" i="12"/>
  <c r="DD248" i="12"/>
  <c r="DB248" i="12"/>
  <c r="CZ248" i="12"/>
  <c r="CX248" i="12"/>
  <c r="CV248" i="12"/>
  <c r="CT248" i="12"/>
  <c r="CR248" i="12"/>
  <c r="CP248" i="12"/>
  <c r="CN248" i="12"/>
  <c r="CJ248" i="12"/>
  <c r="CH248" i="12"/>
  <c r="CF248" i="12"/>
  <c r="CD248" i="12"/>
  <c r="CB248" i="12"/>
  <c r="BZ248" i="12"/>
  <c r="BX248" i="12"/>
  <c r="BE248" i="12"/>
  <c r="GA248" i="12" s="1"/>
  <c r="BC248" i="12"/>
  <c r="BA248" i="12"/>
  <c r="AY248" i="12"/>
  <c r="AW248" i="12"/>
  <c r="FS248" i="12" s="1"/>
  <c r="AU248" i="12"/>
  <c r="AS248" i="12"/>
  <c r="AQ248" i="12"/>
  <c r="FM248" i="12" s="1"/>
  <c r="AO248" i="12"/>
  <c r="FK248" i="12" s="1"/>
  <c r="AM248" i="12"/>
  <c r="AK248" i="12"/>
  <c r="FG248" i="12" s="1"/>
  <c r="AI248" i="12"/>
  <c r="AG248" i="12"/>
  <c r="FC248" i="12" s="1"/>
  <c r="AE248" i="12"/>
  <c r="FA248" i="12" s="1"/>
  <c r="AC248" i="12"/>
  <c r="Y248" i="12"/>
  <c r="W248" i="12"/>
  <c r="ES248" i="12" s="1"/>
  <c r="U248" i="12"/>
  <c r="S248" i="12"/>
  <c r="Q248" i="12"/>
  <c r="EM248" i="12" s="1"/>
  <c r="O248" i="12"/>
  <c r="EK248" i="12" s="1"/>
  <c r="M248" i="12"/>
  <c r="EI248" i="12" s="1"/>
  <c r="GA247" i="12"/>
  <c r="FZ247" i="12"/>
  <c r="FY247" i="12"/>
  <c r="FX247" i="12"/>
  <c r="FW247" i="12"/>
  <c r="FV247" i="12"/>
  <c r="FU247" i="12"/>
  <c r="FT247" i="12"/>
  <c r="FS247" i="12"/>
  <c r="FR247" i="12"/>
  <c r="FQ247" i="12"/>
  <c r="FO247" i="12"/>
  <c r="FN247" i="12"/>
  <c r="FM247" i="12"/>
  <c r="FL247" i="12"/>
  <c r="FK247" i="12"/>
  <c r="FJ247" i="12"/>
  <c r="FI247" i="12"/>
  <c r="FH247" i="12"/>
  <c r="FG247" i="12"/>
  <c r="FF247" i="12"/>
  <c r="FE247" i="12"/>
  <c r="FD247" i="12"/>
  <c r="FC247" i="12"/>
  <c r="FB247" i="12"/>
  <c r="FA247" i="12"/>
  <c r="EZ247" i="12"/>
  <c r="EY247" i="12"/>
  <c r="EX247" i="12"/>
  <c r="EW247" i="12"/>
  <c r="EV247" i="12"/>
  <c r="EU247" i="12"/>
  <c r="ET247" i="12"/>
  <c r="ES247" i="12"/>
  <c r="ER247" i="12"/>
  <c r="EQ247" i="12"/>
  <c r="EP247" i="12"/>
  <c r="EO247" i="12"/>
  <c r="EN247" i="12"/>
  <c r="EM247" i="12"/>
  <c r="EL247" i="12"/>
  <c r="EK247" i="12"/>
  <c r="EJ247" i="12"/>
  <c r="EH247" i="12"/>
  <c r="DR247" i="12"/>
  <c r="DQ247" i="12"/>
  <c r="BX247" i="12"/>
  <c r="EI247" i="12" s="1"/>
  <c r="BG247" i="12"/>
  <c r="BF247" i="12"/>
  <c r="M247" i="12"/>
  <c r="FZ246" i="12"/>
  <c r="FX246" i="12"/>
  <c r="FV246" i="12"/>
  <c r="FT246" i="12"/>
  <c r="FR246" i="12"/>
  <c r="FN246" i="12"/>
  <c r="FM246" i="12"/>
  <c r="FL246" i="12"/>
  <c r="FJ246" i="12"/>
  <c r="FH246" i="12"/>
  <c r="FF246" i="12"/>
  <c r="FD246" i="12"/>
  <c r="FB246" i="12"/>
  <c r="EZ246" i="12"/>
  <c r="EX246" i="12"/>
  <c r="EW246" i="12"/>
  <c r="EV246" i="12"/>
  <c r="ET246" i="12"/>
  <c r="ER246" i="12"/>
  <c r="EP246" i="12"/>
  <c r="EN246" i="12"/>
  <c r="EL246" i="12"/>
  <c r="EJ246" i="12"/>
  <c r="EH246" i="12"/>
  <c r="DP246" i="12"/>
  <c r="GA246" i="12" s="1"/>
  <c r="DN246" i="12"/>
  <c r="FY246" i="12" s="1"/>
  <c r="DL246" i="12"/>
  <c r="FW246" i="12" s="1"/>
  <c r="DJ246" i="12"/>
  <c r="FU246" i="12" s="1"/>
  <c r="DH246" i="12"/>
  <c r="FS246" i="12" s="1"/>
  <c r="DF246" i="12"/>
  <c r="FQ246" i="12" s="1"/>
  <c r="DD246" i="12"/>
  <c r="FO246" i="12" s="1"/>
  <c r="CZ246" i="12"/>
  <c r="FK246" i="12" s="1"/>
  <c r="CX246" i="12"/>
  <c r="FI246" i="12" s="1"/>
  <c r="CV246" i="12"/>
  <c r="FG246" i="12" s="1"/>
  <c r="CT246" i="12"/>
  <c r="FE246" i="12" s="1"/>
  <c r="CR246" i="12"/>
  <c r="FC246" i="12" s="1"/>
  <c r="CP246" i="12"/>
  <c r="FA246" i="12" s="1"/>
  <c r="CN246" i="12"/>
  <c r="EY246" i="12" s="1"/>
  <c r="CJ246" i="12"/>
  <c r="EU246" i="12" s="1"/>
  <c r="CH246" i="12"/>
  <c r="ES246" i="12" s="1"/>
  <c r="CF246" i="12"/>
  <c r="EQ246" i="12" s="1"/>
  <c r="CD246" i="12"/>
  <c r="EO246" i="12" s="1"/>
  <c r="CB246" i="12"/>
  <c r="EM246" i="12" s="1"/>
  <c r="BZ246" i="12"/>
  <c r="BX246" i="12"/>
  <c r="BG246" i="12"/>
  <c r="BF246" i="12"/>
  <c r="M246" i="12"/>
  <c r="FZ245" i="12"/>
  <c r="FX245" i="12"/>
  <c r="FV245" i="12"/>
  <c r="FT245" i="12"/>
  <c r="FR245" i="12"/>
  <c r="FN245" i="12"/>
  <c r="FL245" i="12"/>
  <c r="FJ245" i="12"/>
  <c r="FH245" i="12"/>
  <c r="FF245" i="12"/>
  <c r="FD245" i="12"/>
  <c r="FB245" i="12"/>
  <c r="EZ245" i="12"/>
  <c r="EX245" i="12"/>
  <c r="EW245" i="12"/>
  <c r="EV245" i="12"/>
  <c r="ER245" i="12"/>
  <c r="EP245" i="12"/>
  <c r="EN245" i="12"/>
  <c r="EL245" i="12"/>
  <c r="EJ245" i="12"/>
  <c r="EH245" i="12"/>
  <c r="DP245" i="12"/>
  <c r="GA245" i="12" s="1"/>
  <c r="DJ245" i="12"/>
  <c r="FU245" i="12" s="1"/>
  <c r="DH245" i="12"/>
  <c r="FS245" i="12" s="1"/>
  <c r="DF245" i="12"/>
  <c r="FQ245" i="12" s="1"/>
  <c r="DD245" i="12"/>
  <c r="FO245" i="12" s="1"/>
  <c r="DB245" i="12"/>
  <c r="FM245" i="12" s="1"/>
  <c r="CZ245" i="12"/>
  <c r="FK245" i="12" s="1"/>
  <c r="CX245" i="12"/>
  <c r="FI245" i="12" s="1"/>
  <c r="CV245" i="12"/>
  <c r="FG245" i="12" s="1"/>
  <c r="CT245" i="12"/>
  <c r="FE245" i="12" s="1"/>
  <c r="CR245" i="12"/>
  <c r="FC245" i="12" s="1"/>
  <c r="CP245" i="12"/>
  <c r="FA245" i="12" s="1"/>
  <c r="CN245" i="12"/>
  <c r="EY245" i="12" s="1"/>
  <c r="CJ245" i="12"/>
  <c r="EU245" i="12" s="1"/>
  <c r="CH245" i="12"/>
  <c r="ES245" i="12" s="1"/>
  <c r="CD245" i="12"/>
  <c r="EO245" i="12" s="1"/>
  <c r="CB245" i="12"/>
  <c r="EM245" i="12" s="1"/>
  <c r="BZ245" i="12"/>
  <c r="EK245" i="12" s="1"/>
  <c r="BX245" i="12"/>
  <c r="BV245" i="12"/>
  <c r="DN245" i="12" s="1"/>
  <c r="FY245" i="12" s="1"/>
  <c r="BG245" i="12"/>
  <c r="BF245" i="12"/>
  <c r="M245" i="12"/>
  <c r="EI245" i="12" s="1"/>
  <c r="FZ244" i="12"/>
  <c r="FX244" i="12"/>
  <c r="FV244" i="12"/>
  <c r="FT244" i="12"/>
  <c r="FR244" i="12"/>
  <c r="FN244" i="12"/>
  <c r="FM244" i="12"/>
  <c r="FL244" i="12"/>
  <c r="FJ244" i="12"/>
  <c r="FH244" i="12"/>
  <c r="FF244" i="12"/>
  <c r="FD244" i="12"/>
  <c r="FB244" i="12"/>
  <c r="EZ244" i="12"/>
  <c r="EX244" i="12"/>
  <c r="EW244" i="12"/>
  <c r="EV244" i="12"/>
  <c r="ER244" i="12"/>
  <c r="EP244" i="12"/>
  <c r="EN244" i="12"/>
  <c r="EL244" i="12"/>
  <c r="EJ244" i="12"/>
  <c r="EH244" i="12"/>
  <c r="DP244" i="12"/>
  <c r="DN244" i="12"/>
  <c r="DL244" i="12"/>
  <c r="DJ244" i="12"/>
  <c r="DH244" i="12"/>
  <c r="DF244" i="12"/>
  <c r="DD244" i="12"/>
  <c r="CZ244" i="12"/>
  <c r="CX244" i="12"/>
  <c r="CV244" i="12"/>
  <c r="CT244" i="12"/>
  <c r="CR244" i="12"/>
  <c r="CP244" i="12"/>
  <c r="CN244" i="12"/>
  <c r="CJ244" i="12"/>
  <c r="CI244" i="12"/>
  <c r="CH244" i="12"/>
  <c r="CF244" i="12"/>
  <c r="CD244" i="12"/>
  <c r="CB244" i="12"/>
  <c r="EM244" i="12" s="1"/>
  <c r="BZ244" i="12"/>
  <c r="BX244" i="12"/>
  <c r="BE244" i="12"/>
  <c r="GA244" i="12" s="1"/>
  <c r="BC244" i="12"/>
  <c r="FY244" i="12" s="1"/>
  <c r="BA244" i="12"/>
  <c r="FW244" i="12" s="1"/>
  <c r="AY244" i="12"/>
  <c r="FU244" i="12" s="1"/>
  <c r="AW244" i="12"/>
  <c r="AU244" i="12"/>
  <c r="FQ244" i="12" s="1"/>
  <c r="AS244" i="12"/>
  <c r="FO244" i="12" s="1"/>
  <c r="AO244" i="12"/>
  <c r="AM244" i="12"/>
  <c r="AK244" i="12"/>
  <c r="FG244" i="12" s="1"/>
  <c r="AI244" i="12"/>
  <c r="AG244" i="12"/>
  <c r="AE244" i="12"/>
  <c r="FA244" i="12" s="1"/>
  <c r="AC244" i="12"/>
  <c r="EY244" i="12" s="1"/>
  <c r="Y244" i="12"/>
  <c r="EU244" i="12" s="1"/>
  <c r="X244" i="12"/>
  <c r="ET244" i="12" s="1"/>
  <c r="W244" i="12"/>
  <c r="U244" i="12"/>
  <c r="EQ244" i="12" s="1"/>
  <c r="S244" i="12"/>
  <c r="EO244" i="12" s="1"/>
  <c r="Q244" i="12"/>
  <c r="O244" i="12"/>
  <c r="M244" i="12"/>
  <c r="EI244" i="12" s="1"/>
  <c r="GA243" i="12"/>
  <c r="FZ243" i="12"/>
  <c r="FY243" i="12"/>
  <c r="FX243" i="12"/>
  <c r="FW243" i="12"/>
  <c r="FV243" i="12"/>
  <c r="FU243" i="12"/>
  <c r="FT243" i="12"/>
  <c r="FS243" i="12"/>
  <c r="FR243" i="12"/>
  <c r="FQ243" i="12"/>
  <c r="FO243" i="12"/>
  <c r="FN243" i="12"/>
  <c r="FM243" i="12"/>
  <c r="FL243" i="12"/>
  <c r="FK243" i="12"/>
  <c r="FJ243" i="12"/>
  <c r="FI243" i="12"/>
  <c r="FH243" i="12"/>
  <c r="FG243" i="12"/>
  <c r="FF243" i="12"/>
  <c r="FE243" i="12"/>
  <c r="FD243" i="12"/>
  <c r="FC243" i="12"/>
  <c r="FB243" i="12"/>
  <c r="FA243" i="12"/>
  <c r="EZ243" i="12"/>
  <c r="EY243" i="12"/>
  <c r="EX243" i="12"/>
  <c r="EW243" i="12"/>
  <c r="EV243" i="12"/>
  <c r="EU243" i="12"/>
  <c r="ET243" i="12"/>
  <c r="ES243" i="12"/>
  <c r="ER243" i="12"/>
  <c r="EQ243" i="12"/>
  <c r="EP243" i="12"/>
  <c r="EO243" i="12"/>
  <c r="EN243" i="12"/>
  <c r="EM243" i="12"/>
  <c r="EL243" i="12"/>
  <c r="EK243" i="12"/>
  <c r="EJ243" i="12"/>
  <c r="EH243" i="12"/>
  <c r="DR243" i="12"/>
  <c r="DQ243" i="12"/>
  <c r="BX243" i="12"/>
  <c r="BG243" i="12"/>
  <c r="BF243" i="12"/>
  <c r="M243" i="12"/>
  <c r="FZ242" i="12"/>
  <c r="FX242" i="12"/>
  <c r="FV242" i="12"/>
  <c r="FT242" i="12"/>
  <c r="FR242" i="12"/>
  <c r="FN242" i="12"/>
  <c r="FL242" i="12"/>
  <c r="FJ242" i="12"/>
  <c r="FH242" i="12"/>
  <c r="FF242" i="12"/>
  <c r="FD242" i="12"/>
  <c r="FB242" i="12"/>
  <c r="EZ242" i="12"/>
  <c r="EX242" i="12"/>
  <c r="EW242" i="12"/>
  <c r="EV242" i="12"/>
  <c r="ER242" i="12"/>
  <c r="EP242" i="12"/>
  <c r="EN242" i="12"/>
  <c r="EL242" i="12"/>
  <c r="EJ242" i="12"/>
  <c r="EH242" i="12"/>
  <c r="DP242" i="12"/>
  <c r="GA242" i="12" s="1"/>
  <c r="DN242" i="12"/>
  <c r="FY242" i="12" s="1"/>
  <c r="DL242" i="12"/>
  <c r="FW242" i="12" s="1"/>
  <c r="DJ242" i="12"/>
  <c r="FU242" i="12" s="1"/>
  <c r="DH242" i="12"/>
  <c r="FS242" i="12" s="1"/>
  <c r="DF242" i="12"/>
  <c r="FQ242" i="12" s="1"/>
  <c r="DD242" i="12"/>
  <c r="FO242" i="12" s="1"/>
  <c r="DB242" i="12"/>
  <c r="FM242" i="12" s="1"/>
  <c r="CZ242" i="12"/>
  <c r="CX242" i="12"/>
  <c r="FI242" i="12" s="1"/>
  <c r="CV242" i="12"/>
  <c r="FG242" i="12" s="1"/>
  <c r="CT242" i="12"/>
  <c r="FE242" i="12" s="1"/>
  <c r="CR242" i="12"/>
  <c r="FC242" i="12" s="1"/>
  <c r="CP242" i="12"/>
  <c r="FA242" i="12" s="1"/>
  <c r="CN242" i="12"/>
  <c r="EY242" i="12" s="1"/>
  <c r="CJ242" i="12"/>
  <c r="EU242" i="12" s="1"/>
  <c r="CI242" i="12"/>
  <c r="ET242" i="12" s="1"/>
  <c r="CH242" i="12"/>
  <c r="ES242" i="12" s="1"/>
  <c r="CF242" i="12"/>
  <c r="EQ242" i="12" s="1"/>
  <c r="CD242" i="12"/>
  <c r="EO242" i="12" s="1"/>
  <c r="CB242" i="12"/>
  <c r="EM242" i="12" s="1"/>
  <c r="BZ242" i="12"/>
  <c r="EK242" i="12" s="1"/>
  <c r="BX242" i="12"/>
  <c r="BG242" i="12"/>
  <c r="BF242" i="12"/>
  <c r="M242" i="12"/>
  <c r="FZ241" i="12"/>
  <c r="FX241" i="12"/>
  <c r="FV241" i="12"/>
  <c r="FT241" i="12"/>
  <c r="FR241" i="12"/>
  <c r="FN241" i="12"/>
  <c r="FL241" i="12"/>
  <c r="FJ241" i="12"/>
  <c r="FH241" i="12"/>
  <c r="FF241" i="12"/>
  <c r="FD241" i="12"/>
  <c r="FB241" i="12"/>
  <c r="EZ241" i="12"/>
  <c r="EX241" i="12"/>
  <c r="EW241" i="12"/>
  <c r="EV241" i="12"/>
  <c r="ER241" i="12"/>
  <c r="EP241" i="12"/>
  <c r="EN241" i="12"/>
  <c r="EL241" i="12"/>
  <c r="EJ241" i="12"/>
  <c r="EH241" i="12"/>
  <c r="DP241" i="12"/>
  <c r="DN241" i="12"/>
  <c r="DL241" i="12"/>
  <c r="DJ241" i="12"/>
  <c r="DH241" i="12"/>
  <c r="DF241" i="12"/>
  <c r="DD241" i="12"/>
  <c r="DB241" i="12"/>
  <c r="CZ241" i="12"/>
  <c r="CX241" i="12"/>
  <c r="CV241" i="12"/>
  <c r="CT241" i="12"/>
  <c r="CR241" i="12"/>
  <c r="CP241" i="12"/>
  <c r="CN241" i="12"/>
  <c r="CJ241" i="12"/>
  <c r="CI241" i="12"/>
  <c r="ET241" i="12" s="1"/>
  <c r="CH241" i="12"/>
  <c r="CF241" i="12"/>
  <c r="CD241" i="12"/>
  <c r="CB241" i="12"/>
  <c r="BZ241" i="12"/>
  <c r="BX241" i="12"/>
  <c r="BE241" i="12"/>
  <c r="BC241" i="12"/>
  <c r="BA241" i="12"/>
  <c r="AY241" i="12"/>
  <c r="AW241" i="12"/>
  <c r="AU241" i="12"/>
  <c r="AS241" i="12"/>
  <c r="AQ241" i="12"/>
  <c r="AO241" i="12"/>
  <c r="AM241" i="12"/>
  <c r="AK241" i="12"/>
  <c r="AI241" i="12"/>
  <c r="AG241" i="12"/>
  <c r="AE241" i="12"/>
  <c r="AC241" i="12"/>
  <c r="Y241" i="12"/>
  <c r="W241" i="12"/>
  <c r="ES241" i="12" s="1"/>
  <c r="U241" i="12"/>
  <c r="EQ241" i="12" s="1"/>
  <c r="S241" i="12"/>
  <c r="EO241" i="12" s="1"/>
  <c r="Q241" i="12"/>
  <c r="O241" i="12"/>
  <c r="EK241" i="12" s="1"/>
  <c r="M241" i="12"/>
  <c r="FZ240" i="12"/>
  <c r="FX240" i="12"/>
  <c r="FV240" i="12"/>
  <c r="FT240" i="12"/>
  <c r="FR240" i="12"/>
  <c r="FN240" i="12"/>
  <c r="FL240" i="12"/>
  <c r="FJ240" i="12"/>
  <c r="FH240" i="12"/>
  <c r="FF240" i="12"/>
  <c r="FD240" i="12"/>
  <c r="FB240" i="12"/>
  <c r="EZ240" i="12"/>
  <c r="EX240" i="12"/>
  <c r="EW240" i="12"/>
  <c r="EV240" i="12"/>
  <c r="ER240" i="12"/>
  <c r="EP240" i="12"/>
  <c r="EN240" i="12"/>
  <c r="EL240" i="12"/>
  <c r="EJ240" i="12"/>
  <c r="EH240" i="12"/>
  <c r="DP240" i="12"/>
  <c r="GA240" i="12" s="1"/>
  <c r="DN240" i="12"/>
  <c r="FY240" i="12" s="1"/>
  <c r="DL240" i="12"/>
  <c r="FW240" i="12" s="1"/>
  <c r="DJ240" i="12"/>
  <c r="FU240" i="12" s="1"/>
  <c r="DH240" i="12"/>
  <c r="FS240" i="12" s="1"/>
  <c r="DF240" i="12"/>
  <c r="FQ240" i="12" s="1"/>
  <c r="DD240" i="12"/>
  <c r="FO240" i="12" s="1"/>
  <c r="DB240" i="12"/>
  <c r="FM240" i="12" s="1"/>
  <c r="CZ240" i="12"/>
  <c r="FK240" i="12" s="1"/>
  <c r="CX240" i="12"/>
  <c r="FI240" i="12" s="1"/>
  <c r="CV240" i="12"/>
  <c r="FG240" i="12" s="1"/>
  <c r="CT240" i="12"/>
  <c r="FE240" i="12" s="1"/>
  <c r="CR240" i="12"/>
  <c r="FC240" i="12" s="1"/>
  <c r="CP240" i="12"/>
  <c r="FA240" i="12" s="1"/>
  <c r="CN240" i="12"/>
  <c r="EY240" i="12" s="1"/>
  <c r="CJ240" i="12"/>
  <c r="EU240" i="12" s="1"/>
  <c r="CI240" i="12"/>
  <c r="ET240" i="12" s="1"/>
  <c r="CH240" i="12"/>
  <c r="ES240" i="12" s="1"/>
  <c r="CF240" i="12"/>
  <c r="EQ240" i="12" s="1"/>
  <c r="CD240" i="12"/>
  <c r="EO240" i="12" s="1"/>
  <c r="CB240" i="12"/>
  <c r="EM240" i="12" s="1"/>
  <c r="BZ240" i="12"/>
  <c r="EK240" i="12" s="1"/>
  <c r="BX240" i="12"/>
  <c r="BG240" i="12"/>
  <c r="BF240" i="12"/>
  <c r="M240" i="12"/>
  <c r="FZ239" i="12"/>
  <c r="FX239" i="12"/>
  <c r="FV239" i="12"/>
  <c r="FT239" i="12"/>
  <c r="FR239" i="12"/>
  <c r="FN239" i="12"/>
  <c r="FL239" i="12"/>
  <c r="FJ239" i="12"/>
  <c r="FH239" i="12"/>
  <c r="FF239" i="12"/>
  <c r="FD239" i="12"/>
  <c r="FB239" i="12"/>
  <c r="EZ239" i="12"/>
  <c r="EX239" i="12"/>
  <c r="EW239" i="12"/>
  <c r="EV239" i="12"/>
  <c r="ER239" i="12"/>
  <c r="EP239" i="12"/>
  <c r="EN239" i="12"/>
  <c r="EL239" i="12"/>
  <c r="EJ239" i="12"/>
  <c r="EH239" i="12"/>
  <c r="DP239" i="12"/>
  <c r="DN239" i="12"/>
  <c r="DL239" i="12"/>
  <c r="DJ239" i="12"/>
  <c r="DH239" i="12"/>
  <c r="DF239" i="12"/>
  <c r="DD239" i="12"/>
  <c r="DB239" i="12"/>
  <c r="CZ239" i="12"/>
  <c r="CX239" i="12"/>
  <c r="CV239" i="12"/>
  <c r="CT239" i="12"/>
  <c r="CR239" i="12"/>
  <c r="CP239" i="12"/>
  <c r="CN239" i="12"/>
  <c r="CJ239" i="12"/>
  <c r="CI239" i="12"/>
  <c r="CH239" i="12"/>
  <c r="CF239" i="12"/>
  <c r="CD239" i="12"/>
  <c r="CB239" i="12"/>
  <c r="BZ239" i="12"/>
  <c r="BX239" i="12"/>
  <c r="BE239" i="12"/>
  <c r="BC239" i="12"/>
  <c r="BA239" i="12"/>
  <c r="AY239" i="12"/>
  <c r="AW239" i="12"/>
  <c r="AU239" i="12"/>
  <c r="AS239" i="12"/>
  <c r="AQ239" i="12"/>
  <c r="AO239" i="12"/>
  <c r="AM239" i="12"/>
  <c r="AK239" i="12"/>
  <c r="AI239" i="12"/>
  <c r="AG239" i="12"/>
  <c r="AE239" i="12"/>
  <c r="AC239" i="12"/>
  <c r="Y239" i="12"/>
  <c r="X239" i="12"/>
  <c r="W239" i="12"/>
  <c r="U239" i="12"/>
  <c r="S239" i="12"/>
  <c r="Q239" i="12"/>
  <c r="O239" i="12"/>
  <c r="M239" i="12"/>
  <c r="FZ238" i="12"/>
  <c r="FX238" i="12"/>
  <c r="FV238" i="12"/>
  <c r="FT238" i="12"/>
  <c r="FR238" i="12"/>
  <c r="FN238" i="12"/>
  <c r="FL238" i="12"/>
  <c r="FJ238" i="12"/>
  <c r="FH238" i="12"/>
  <c r="FF238" i="12"/>
  <c r="FD238" i="12"/>
  <c r="FB238" i="12"/>
  <c r="EZ238" i="12"/>
  <c r="EX238" i="12"/>
  <c r="EW238" i="12"/>
  <c r="EV238" i="12"/>
  <c r="ER238" i="12"/>
  <c r="EP238" i="12"/>
  <c r="EN238" i="12"/>
  <c r="EL238" i="12"/>
  <c r="EJ238" i="12"/>
  <c r="EH238" i="12"/>
  <c r="DP238" i="12"/>
  <c r="DN238" i="12"/>
  <c r="DL238" i="12"/>
  <c r="DJ238" i="12"/>
  <c r="DH238" i="12"/>
  <c r="DF238" i="12"/>
  <c r="DD238" i="12"/>
  <c r="DB238" i="12"/>
  <c r="CZ238" i="12"/>
  <c r="CX238" i="12"/>
  <c r="CV238" i="12"/>
  <c r="CT238" i="12"/>
  <c r="CR238" i="12"/>
  <c r="CP238" i="12"/>
  <c r="CN238" i="12"/>
  <c r="CJ238" i="12"/>
  <c r="CI238" i="12"/>
  <c r="CH238" i="12"/>
  <c r="CF238" i="12"/>
  <c r="CD238" i="12"/>
  <c r="CB238" i="12"/>
  <c r="BZ238" i="12"/>
  <c r="BX238" i="12"/>
  <c r="BE238" i="12"/>
  <c r="AY238" i="12"/>
  <c r="AW238" i="12"/>
  <c r="FS238" i="12" s="1"/>
  <c r="AU238" i="12"/>
  <c r="AS238" i="12"/>
  <c r="FO238" i="12" s="1"/>
  <c r="AQ238" i="12"/>
  <c r="AO238" i="12"/>
  <c r="AM238" i="12"/>
  <c r="AK238" i="12"/>
  <c r="AI238" i="12"/>
  <c r="AG238" i="12"/>
  <c r="AE238" i="12"/>
  <c r="AC238" i="12"/>
  <c r="EY238" i="12" s="1"/>
  <c r="Y238" i="12"/>
  <c r="X238" i="12"/>
  <c r="ET238" i="12" s="1"/>
  <c r="W238" i="12"/>
  <c r="S238" i="12"/>
  <c r="EO238" i="12" s="1"/>
  <c r="Q238" i="12"/>
  <c r="O238" i="12"/>
  <c r="M238" i="12"/>
  <c r="K238" i="12"/>
  <c r="BC238" i="12" s="1"/>
  <c r="FZ237" i="12"/>
  <c r="FX237" i="12"/>
  <c r="FV237" i="12"/>
  <c r="FT237" i="12"/>
  <c r="FR237" i="12"/>
  <c r="FN237" i="12"/>
  <c r="FL237" i="12"/>
  <c r="FJ237" i="12"/>
  <c r="FH237" i="12"/>
  <c r="FF237" i="12"/>
  <c r="FD237" i="12"/>
  <c r="FB237" i="12"/>
  <c r="EZ237" i="12"/>
  <c r="EX237" i="12"/>
  <c r="EW237" i="12"/>
  <c r="EV237" i="12"/>
  <c r="ER237" i="12"/>
  <c r="EP237" i="12"/>
  <c r="EN237" i="12"/>
  <c r="EL237" i="12"/>
  <c r="EJ237" i="12"/>
  <c r="EH237" i="12"/>
  <c r="DP237" i="12"/>
  <c r="DN237" i="12"/>
  <c r="DL237" i="12"/>
  <c r="DJ237" i="12"/>
  <c r="DH237" i="12"/>
  <c r="DF237" i="12"/>
  <c r="DD237" i="12"/>
  <c r="DB237" i="12"/>
  <c r="CZ237" i="12"/>
  <c r="CX237" i="12"/>
  <c r="CV237" i="12"/>
  <c r="CT237" i="12"/>
  <c r="CR237" i="12"/>
  <c r="CP237" i="12"/>
  <c r="CN237" i="12"/>
  <c r="CI237" i="12"/>
  <c r="CH237" i="12"/>
  <c r="CF237" i="12"/>
  <c r="CD237" i="12"/>
  <c r="CB237" i="12"/>
  <c r="BZ237" i="12"/>
  <c r="BX237" i="12"/>
  <c r="BE237" i="12"/>
  <c r="GA237" i="12" s="1"/>
  <c r="BC237" i="12"/>
  <c r="FY237" i="12" s="1"/>
  <c r="BA237" i="12"/>
  <c r="AY237" i="12"/>
  <c r="AW237" i="12"/>
  <c r="FS237" i="12" s="1"/>
  <c r="AU237" i="12"/>
  <c r="AS237" i="12"/>
  <c r="AQ237" i="12"/>
  <c r="FM237" i="12" s="1"/>
  <c r="AO237" i="12"/>
  <c r="FK237" i="12" s="1"/>
  <c r="AM237" i="12"/>
  <c r="FI237" i="12" s="1"/>
  <c r="AK237" i="12"/>
  <c r="FG237" i="12" s="1"/>
  <c r="AI237" i="12"/>
  <c r="AG237" i="12"/>
  <c r="FC237" i="12" s="1"/>
  <c r="AE237" i="12"/>
  <c r="FA237" i="12" s="1"/>
  <c r="AC237" i="12"/>
  <c r="Y237" i="12"/>
  <c r="EU237" i="12" s="1"/>
  <c r="X237" i="12"/>
  <c r="W237" i="12"/>
  <c r="U237" i="12"/>
  <c r="S237" i="12"/>
  <c r="Q237" i="12"/>
  <c r="O237" i="12"/>
  <c r="M237" i="12"/>
  <c r="FZ236" i="12"/>
  <c r="FX236" i="12"/>
  <c r="FV236" i="12"/>
  <c r="FT236" i="12"/>
  <c r="FR236" i="12"/>
  <c r="FN236" i="12"/>
  <c r="FL236" i="12"/>
  <c r="FJ236" i="12"/>
  <c r="FH236" i="12"/>
  <c r="FF236" i="12"/>
  <c r="FD236" i="12"/>
  <c r="FB236" i="12"/>
  <c r="EZ236" i="12"/>
  <c r="EX236" i="12"/>
  <c r="EW236" i="12"/>
  <c r="EV236" i="12"/>
  <c r="ER236" i="12"/>
  <c r="EP236" i="12"/>
  <c r="EN236" i="12"/>
  <c r="EL236" i="12"/>
  <c r="EJ236" i="12"/>
  <c r="EH236" i="12"/>
  <c r="DP236" i="12"/>
  <c r="DJ236" i="12"/>
  <c r="DH236" i="12"/>
  <c r="DF236" i="12"/>
  <c r="DD236" i="12"/>
  <c r="DB236" i="12"/>
  <c r="CZ236" i="12"/>
  <c r="CX236" i="12"/>
  <c r="CV236" i="12"/>
  <c r="CT236" i="12"/>
  <c r="CR236" i="12"/>
  <c r="CP236" i="12"/>
  <c r="CN236" i="12"/>
  <c r="CJ236" i="12"/>
  <c r="CH236" i="12"/>
  <c r="CD236" i="12"/>
  <c r="CB236" i="12"/>
  <c r="BZ236" i="12"/>
  <c r="BX236" i="12"/>
  <c r="BV236" i="12"/>
  <c r="DN236" i="12" s="1"/>
  <c r="BE236" i="12"/>
  <c r="GA236" i="12" s="1"/>
  <c r="AY236" i="12"/>
  <c r="AW236" i="12"/>
  <c r="FS236" i="12" s="1"/>
  <c r="AU236" i="12"/>
  <c r="FQ236" i="12" s="1"/>
  <c r="AS236" i="12"/>
  <c r="FO236" i="12" s="1"/>
  <c r="AQ236" i="12"/>
  <c r="FM236" i="12" s="1"/>
  <c r="AO236" i="12"/>
  <c r="FK236" i="12" s="1"/>
  <c r="AM236" i="12"/>
  <c r="AK236" i="12"/>
  <c r="AI236" i="12"/>
  <c r="AG236" i="12"/>
  <c r="AE236" i="12"/>
  <c r="AC236" i="12"/>
  <c r="EY236" i="12" s="1"/>
  <c r="Y236" i="12"/>
  <c r="W236" i="12"/>
  <c r="ES236" i="12" s="1"/>
  <c r="S236" i="12"/>
  <c r="EO236" i="12" s="1"/>
  <c r="Q236" i="12"/>
  <c r="EM236" i="12" s="1"/>
  <c r="O236" i="12"/>
  <c r="M236" i="12"/>
  <c r="EI236" i="12" s="1"/>
  <c r="K236" i="12"/>
  <c r="BC236" i="12" s="1"/>
  <c r="DU235" i="12"/>
  <c r="DT235" i="12"/>
  <c r="DS235" i="12"/>
  <c r="DO235" i="12"/>
  <c r="DM235" i="12"/>
  <c r="DK235" i="12"/>
  <c r="DI235" i="12"/>
  <c r="DG235" i="12"/>
  <c r="DE235" i="12"/>
  <c r="DC235" i="12"/>
  <c r="DA235" i="12"/>
  <c r="CY235" i="12"/>
  <c r="CW235" i="12"/>
  <c r="CU235" i="12"/>
  <c r="CS235" i="12"/>
  <c r="CQ235" i="12"/>
  <c r="CO235" i="12"/>
  <c r="CM235" i="12"/>
  <c r="CL235" i="12"/>
  <c r="CK235" i="12"/>
  <c r="CG235" i="12"/>
  <c r="CE235" i="12"/>
  <c r="CC235" i="12"/>
  <c r="CA235" i="12"/>
  <c r="BY235" i="12"/>
  <c r="BW235" i="12"/>
  <c r="BD235" i="12"/>
  <c r="BB235" i="12"/>
  <c r="AZ235" i="12"/>
  <c r="AX235" i="12"/>
  <c r="AV235" i="12"/>
  <c r="AT235" i="12"/>
  <c r="AR235" i="12"/>
  <c r="AP235" i="12"/>
  <c r="AN235" i="12"/>
  <c r="AL235" i="12"/>
  <c r="AJ235" i="12"/>
  <c r="AH235" i="12"/>
  <c r="AF235" i="12"/>
  <c r="AD235" i="12"/>
  <c r="AB235" i="12"/>
  <c r="AA235" i="12"/>
  <c r="Z235" i="12"/>
  <c r="V235" i="12"/>
  <c r="T235" i="12"/>
  <c r="R235" i="12"/>
  <c r="P235" i="12"/>
  <c r="N235" i="12"/>
  <c r="L235" i="12"/>
  <c r="GA234" i="12"/>
  <c r="FZ234" i="12"/>
  <c r="FY234" i="12"/>
  <c r="FX234" i="12"/>
  <c r="FW234" i="12"/>
  <c r="FV234" i="12"/>
  <c r="FU234" i="12"/>
  <c r="FT234" i="12"/>
  <c r="FS234" i="12"/>
  <c r="FR234" i="12"/>
  <c r="FQ234" i="12"/>
  <c r="FO234" i="12"/>
  <c r="FN234" i="12"/>
  <c r="FM234" i="12"/>
  <c r="FL234" i="12"/>
  <c r="FK234" i="12"/>
  <c r="FJ234" i="12"/>
  <c r="FI234" i="12"/>
  <c r="FH234" i="12"/>
  <c r="FG234" i="12"/>
  <c r="FF234" i="12"/>
  <c r="FE234" i="12"/>
  <c r="FD234" i="12"/>
  <c r="FC234" i="12"/>
  <c r="FB234" i="12"/>
  <c r="FA234" i="12"/>
  <c r="EZ234" i="12"/>
  <c r="EY234" i="12"/>
  <c r="EX234" i="12"/>
  <c r="EW234" i="12"/>
  <c r="EV234" i="12"/>
  <c r="EU234" i="12"/>
  <c r="ET234" i="12"/>
  <c r="ES234" i="12"/>
  <c r="ER234" i="12"/>
  <c r="EQ234" i="12"/>
  <c r="EP234" i="12"/>
  <c r="EO234" i="12"/>
  <c r="EN234" i="12"/>
  <c r="EM234" i="12"/>
  <c r="EL234" i="12"/>
  <c r="EK234" i="12"/>
  <c r="EJ234" i="12"/>
  <c r="EH234" i="12"/>
  <c r="DR234" i="12"/>
  <c r="DQ234" i="12"/>
  <c r="BX234" i="12"/>
  <c r="BG234" i="12"/>
  <c r="BF234" i="12"/>
  <c r="M234" i="12"/>
  <c r="GA233" i="12"/>
  <c r="FZ233" i="12"/>
  <c r="FY233" i="12"/>
  <c r="FX233" i="12"/>
  <c r="FW233" i="12"/>
  <c r="FV233" i="12"/>
  <c r="FU233" i="12"/>
  <c r="FT233" i="12"/>
  <c r="FS233" i="12"/>
  <c r="FR233" i="12"/>
  <c r="FQ233" i="12"/>
  <c r="FO233" i="12"/>
  <c r="FN233" i="12"/>
  <c r="FM233" i="12"/>
  <c r="FL233" i="12"/>
  <c r="FK233" i="12"/>
  <c r="FJ233" i="12"/>
  <c r="FI233" i="12"/>
  <c r="FH233" i="12"/>
  <c r="FG233" i="12"/>
  <c r="FF233" i="12"/>
  <c r="FE233" i="12"/>
  <c r="FD233" i="12"/>
  <c r="FC233" i="12"/>
  <c r="FB233" i="12"/>
  <c r="FA233" i="12"/>
  <c r="EZ233" i="12"/>
  <c r="EY233" i="12"/>
  <c r="EX233" i="12"/>
  <c r="EW233" i="12"/>
  <c r="EV233" i="12"/>
  <c r="EU233" i="12"/>
  <c r="ET233" i="12"/>
  <c r="ES233" i="12"/>
  <c r="ER233" i="12"/>
  <c r="EQ233" i="12"/>
  <c r="EP233" i="12"/>
  <c r="EO233" i="12"/>
  <c r="EN233" i="12"/>
  <c r="EM233" i="12"/>
  <c r="EL233" i="12"/>
  <c r="EK233" i="12"/>
  <c r="EJ233" i="12"/>
  <c r="EH233" i="12"/>
  <c r="DR233" i="12"/>
  <c r="DQ233" i="12"/>
  <c r="BX233" i="12"/>
  <c r="BG233" i="12"/>
  <c r="BF233" i="12"/>
  <c r="M233" i="12"/>
  <c r="GA232" i="12"/>
  <c r="FZ232" i="12"/>
  <c r="FY232" i="12"/>
  <c r="FX232" i="12"/>
  <c r="FW232" i="12"/>
  <c r="FV232" i="12"/>
  <c r="FU232" i="12"/>
  <c r="FT232" i="12"/>
  <c r="FS232" i="12"/>
  <c r="FR232" i="12"/>
  <c r="FQ232" i="12"/>
  <c r="FO232" i="12"/>
  <c r="FN232" i="12"/>
  <c r="FM232" i="12"/>
  <c r="FL232" i="12"/>
  <c r="FK232" i="12"/>
  <c r="FJ232" i="12"/>
  <c r="FI232" i="12"/>
  <c r="FH232" i="12"/>
  <c r="FG232" i="12"/>
  <c r="FF232" i="12"/>
  <c r="FE232" i="12"/>
  <c r="FD232" i="12"/>
  <c r="FC232" i="12"/>
  <c r="FB232" i="12"/>
  <c r="FA232" i="12"/>
  <c r="EZ232" i="12"/>
  <c r="EY232" i="12"/>
  <c r="EX232" i="12"/>
  <c r="EW232" i="12"/>
  <c r="EV232" i="12"/>
  <c r="EU232" i="12"/>
  <c r="ET232" i="12"/>
  <c r="ES232" i="12"/>
  <c r="ER232" i="12"/>
  <c r="EQ232" i="12"/>
  <c r="EP232" i="12"/>
  <c r="EO232" i="12"/>
  <c r="EN232" i="12"/>
  <c r="EM232" i="12"/>
  <c r="EL232" i="12"/>
  <c r="EK232" i="12"/>
  <c r="EJ232" i="12"/>
  <c r="EH232" i="12"/>
  <c r="DR232" i="12"/>
  <c r="DQ232" i="12"/>
  <c r="BX232" i="12"/>
  <c r="BG232" i="12"/>
  <c r="BF232" i="12"/>
  <c r="M232" i="12"/>
  <c r="GA231" i="12"/>
  <c r="FZ231" i="12"/>
  <c r="FY231" i="12"/>
  <c r="FX231" i="12"/>
  <c r="FW231" i="12"/>
  <c r="FV231" i="12"/>
  <c r="FU231" i="12"/>
  <c r="FT231" i="12"/>
  <c r="FS231" i="12"/>
  <c r="FR231" i="12"/>
  <c r="FQ231" i="12"/>
  <c r="FO231" i="12"/>
  <c r="FN231" i="12"/>
  <c r="FM231" i="12"/>
  <c r="FL231" i="12"/>
  <c r="FK231" i="12"/>
  <c r="FJ231" i="12"/>
  <c r="FI231" i="12"/>
  <c r="FH231" i="12"/>
  <c r="FG231" i="12"/>
  <c r="FF231" i="12"/>
  <c r="FE231" i="12"/>
  <c r="FD231" i="12"/>
  <c r="FC231" i="12"/>
  <c r="FB231" i="12"/>
  <c r="FA231" i="12"/>
  <c r="EZ231" i="12"/>
  <c r="EY231" i="12"/>
  <c r="EX231" i="12"/>
  <c r="EW231" i="12"/>
  <c r="EV231" i="12"/>
  <c r="EU231" i="12"/>
  <c r="ET231" i="12"/>
  <c r="ES231" i="12"/>
  <c r="ER231" i="12"/>
  <c r="EQ231" i="12"/>
  <c r="EP231" i="12"/>
  <c r="EO231" i="12"/>
  <c r="EN231" i="12"/>
  <c r="EM231" i="12"/>
  <c r="EL231" i="12"/>
  <c r="EK231" i="12"/>
  <c r="EJ231" i="12"/>
  <c r="EH231" i="12"/>
  <c r="DR231" i="12"/>
  <c r="DQ231" i="12"/>
  <c r="BX231" i="12"/>
  <c r="BG231" i="12"/>
  <c r="BF231" i="12"/>
  <c r="M231" i="12"/>
  <c r="GA230" i="12"/>
  <c r="FZ230" i="12"/>
  <c r="FY230" i="12"/>
  <c r="FX230" i="12"/>
  <c r="FW230" i="12"/>
  <c r="FV230" i="12"/>
  <c r="FU230" i="12"/>
  <c r="FT230" i="12"/>
  <c r="FS230" i="12"/>
  <c r="FR230" i="12"/>
  <c r="FQ230" i="12"/>
  <c r="FO230" i="12"/>
  <c r="FN230" i="12"/>
  <c r="FM230" i="12"/>
  <c r="FL230" i="12"/>
  <c r="FK230" i="12"/>
  <c r="FJ230" i="12"/>
  <c r="FI230" i="12"/>
  <c r="FH230" i="12"/>
  <c r="FG230" i="12"/>
  <c r="FF230" i="12"/>
  <c r="FE230" i="12"/>
  <c r="FD230" i="12"/>
  <c r="FC230" i="12"/>
  <c r="FB230" i="12"/>
  <c r="FA230" i="12"/>
  <c r="EZ230" i="12"/>
  <c r="EY230" i="12"/>
  <c r="EX230" i="12"/>
  <c r="EW230" i="12"/>
  <c r="EV230" i="12"/>
  <c r="EU230" i="12"/>
  <c r="ET230" i="12"/>
  <c r="ES230" i="12"/>
  <c r="ER230" i="12"/>
  <c r="EQ230" i="12"/>
  <c r="EP230" i="12"/>
  <c r="EO230" i="12"/>
  <c r="EN230" i="12"/>
  <c r="EM230" i="12"/>
  <c r="EL230" i="12"/>
  <c r="EK230" i="12"/>
  <c r="EJ230" i="12"/>
  <c r="EH230" i="12"/>
  <c r="DR230" i="12"/>
  <c r="DQ230" i="12"/>
  <c r="BX230" i="12"/>
  <c r="BG230" i="12"/>
  <c r="BF230" i="12"/>
  <c r="M230" i="12"/>
  <c r="GA229" i="12"/>
  <c r="FZ229" i="12"/>
  <c r="FY229" i="12"/>
  <c r="FX229" i="12"/>
  <c r="FW229" i="12"/>
  <c r="FV229" i="12"/>
  <c r="FU229" i="12"/>
  <c r="FT229" i="12"/>
  <c r="FS229" i="12"/>
  <c r="FR229" i="12"/>
  <c r="FQ229" i="12"/>
  <c r="FO229" i="12"/>
  <c r="FN229" i="12"/>
  <c r="FM229" i="12"/>
  <c r="FL229" i="12"/>
  <c r="FK229" i="12"/>
  <c r="FJ229" i="12"/>
  <c r="FI229" i="12"/>
  <c r="FH229" i="12"/>
  <c r="FG229" i="12"/>
  <c r="FG223" i="12" s="1"/>
  <c r="FF229" i="12"/>
  <c r="FE229" i="12"/>
  <c r="FD229" i="12"/>
  <c r="FC229" i="12"/>
  <c r="FB229" i="12"/>
  <c r="FA229" i="12"/>
  <c r="EZ229" i="12"/>
  <c r="EY229" i="12"/>
  <c r="EX229" i="12"/>
  <c r="EW229" i="12"/>
  <c r="EV229" i="12"/>
  <c r="EU229" i="12"/>
  <c r="ET229" i="12"/>
  <c r="ES229" i="12"/>
  <c r="ER229" i="12"/>
  <c r="EQ229" i="12"/>
  <c r="EP229" i="12"/>
  <c r="EO229" i="12"/>
  <c r="EN229" i="12"/>
  <c r="EM229" i="12"/>
  <c r="EL229" i="12"/>
  <c r="EK229" i="12"/>
  <c r="EJ229" i="12"/>
  <c r="EH229" i="12"/>
  <c r="DR229" i="12"/>
  <c r="DQ229" i="12"/>
  <c r="BX229" i="12"/>
  <c r="BG229" i="12"/>
  <c r="BF229" i="12"/>
  <c r="M229" i="12"/>
  <c r="EI234" i="12" s="1"/>
  <c r="GA228" i="12"/>
  <c r="FZ228" i="12"/>
  <c r="FY228" i="12"/>
  <c r="FX228" i="12"/>
  <c r="FW228" i="12"/>
  <c r="FV228" i="12"/>
  <c r="FU228" i="12"/>
  <c r="FT228" i="12"/>
  <c r="FS228" i="12"/>
  <c r="FR228" i="12"/>
  <c r="FQ228" i="12"/>
  <c r="FO228" i="12"/>
  <c r="FN228" i="12"/>
  <c r="FM228" i="12"/>
  <c r="FL228" i="12"/>
  <c r="FK228" i="12"/>
  <c r="FJ228" i="12"/>
  <c r="FI228" i="12"/>
  <c r="FH228" i="12"/>
  <c r="FG228" i="12"/>
  <c r="FF228" i="12"/>
  <c r="FE228" i="12"/>
  <c r="FD228" i="12"/>
  <c r="FC228" i="12"/>
  <c r="FB228" i="12"/>
  <c r="FA228" i="12"/>
  <c r="EZ228" i="12"/>
  <c r="EY228" i="12"/>
  <c r="EX228" i="12"/>
  <c r="EW228" i="12"/>
  <c r="EV228" i="12"/>
  <c r="EU228" i="12"/>
  <c r="ET228" i="12"/>
  <c r="ES228" i="12"/>
  <c r="ER228" i="12"/>
  <c r="EQ228" i="12"/>
  <c r="EP228" i="12"/>
  <c r="EO228" i="12"/>
  <c r="EN228" i="12"/>
  <c r="EM228" i="12"/>
  <c r="EL228" i="12"/>
  <c r="EK228" i="12"/>
  <c r="EJ228" i="12"/>
  <c r="EH228" i="12"/>
  <c r="DR228" i="12"/>
  <c r="DQ228" i="12"/>
  <c r="BX228" i="12"/>
  <c r="BG228" i="12"/>
  <c r="BF228" i="12"/>
  <c r="M228" i="12"/>
  <c r="GA227" i="12"/>
  <c r="FZ227" i="12"/>
  <c r="FY227" i="12"/>
  <c r="FX227" i="12"/>
  <c r="FW227" i="12"/>
  <c r="FV227" i="12"/>
  <c r="FU227" i="12"/>
  <c r="FT227" i="12"/>
  <c r="FS227" i="12"/>
  <c r="FR227" i="12"/>
  <c r="FQ227" i="12"/>
  <c r="FO227" i="12"/>
  <c r="FN227" i="12"/>
  <c r="FM227" i="12"/>
  <c r="FL227" i="12"/>
  <c r="FK227" i="12"/>
  <c r="FJ227" i="12"/>
  <c r="FI227" i="12"/>
  <c r="FH227" i="12"/>
  <c r="FG227" i="12"/>
  <c r="FF227" i="12"/>
  <c r="FE227" i="12"/>
  <c r="FD227" i="12"/>
  <c r="FC227" i="12"/>
  <c r="FB227" i="12"/>
  <c r="FA227" i="12"/>
  <c r="EZ227" i="12"/>
  <c r="EY227" i="12"/>
  <c r="EX227" i="12"/>
  <c r="EW227" i="12"/>
  <c r="EV227" i="12"/>
  <c r="EU227" i="12"/>
  <c r="ET227" i="12"/>
  <c r="ES227" i="12"/>
  <c r="ER227" i="12"/>
  <c r="EQ227" i="12"/>
  <c r="EP227" i="12"/>
  <c r="EO227" i="12"/>
  <c r="EN227" i="12"/>
  <c r="EM227" i="12"/>
  <c r="EL227" i="12"/>
  <c r="EK227" i="12"/>
  <c r="EJ227" i="12"/>
  <c r="EH227" i="12"/>
  <c r="DR227" i="12"/>
  <c r="DQ227" i="12"/>
  <c r="BG227" i="12"/>
  <c r="BF227" i="12"/>
  <c r="M227" i="12"/>
  <c r="EI227" i="12" s="1"/>
  <c r="GA226" i="12"/>
  <c r="FZ226" i="12"/>
  <c r="FY226" i="12"/>
  <c r="FX226" i="12"/>
  <c r="FW226" i="12"/>
  <c r="FV226" i="12"/>
  <c r="FU226" i="12"/>
  <c r="FT226" i="12"/>
  <c r="FS226" i="12"/>
  <c r="FR226" i="12"/>
  <c r="FQ226" i="12"/>
  <c r="FO226" i="12"/>
  <c r="FN226" i="12"/>
  <c r="FM226" i="12"/>
  <c r="FL226" i="12"/>
  <c r="FK226" i="12"/>
  <c r="FJ226" i="12"/>
  <c r="FI226" i="12"/>
  <c r="FH226" i="12"/>
  <c r="FG226" i="12"/>
  <c r="FF226" i="12"/>
  <c r="FE226" i="12"/>
  <c r="FD226" i="12"/>
  <c r="FC226" i="12"/>
  <c r="FB226" i="12"/>
  <c r="FA226" i="12"/>
  <c r="EZ226" i="12"/>
  <c r="EY226" i="12"/>
  <c r="EX226" i="12"/>
  <c r="EW226" i="12"/>
  <c r="EV226" i="12"/>
  <c r="EU226" i="12"/>
  <c r="ET226" i="12"/>
  <c r="ES226" i="12"/>
  <c r="ER226" i="12"/>
  <c r="EQ226" i="12"/>
  <c r="EQ223" i="12" s="1"/>
  <c r="EP226" i="12"/>
  <c r="EO226" i="12"/>
  <c r="EN226" i="12"/>
  <c r="EM226" i="12"/>
  <c r="EL226" i="12"/>
  <c r="EK226" i="12"/>
  <c r="EJ226" i="12"/>
  <c r="EI226" i="12"/>
  <c r="EH226" i="12"/>
  <c r="DR226" i="12"/>
  <c r="DQ226" i="12"/>
  <c r="BG226" i="12"/>
  <c r="GC226" i="12" s="1"/>
  <c r="BF226" i="12"/>
  <c r="GB226" i="12" s="1"/>
  <c r="GA225" i="12"/>
  <c r="FZ225" i="12"/>
  <c r="FY225" i="12"/>
  <c r="FX225" i="12"/>
  <c r="FW225" i="12"/>
  <c r="FV225" i="12"/>
  <c r="FU225" i="12"/>
  <c r="FT225" i="12"/>
  <c r="FS225" i="12"/>
  <c r="FR225" i="12"/>
  <c r="FQ225" i="12"/>
  <c r="FO225" i="12"/>
  <c r="FN225" i="12"/>
  <c r="FM225" i="12"/>
  <c r="FL225" i="12"/>
  <c r="FK225" i="12"/>
  <c r="FJ225" i="12"/>
  <c r="FI225" i="12"/>
  <c r="FH225" i="12"/>
  <c r="FG225" i="12"/>
  <c r="FF225" i="12"/>
  <c r="FE225" i="12"/>
  <c r="FD225" i="12"/>
  <c r="FC225" i="12"/>
  <c r="FB225" i="12"/>
  <c r="FA225" i="12"/>
  <c r="EZ225" i="12"/>
  <c r="EY225" i="12"/>
  <c r="EX225" i="12"/>
  <c r="EW225" i="12"/>
  <c r="EV225" i="12"/>
  <c r="EU225" i="12"/>
  <c r="ET225" i="12"/>
  <c r="ES225" i="12"/>
  <c r="ER225" i="12"/>
  <c r="EQ225" i="12"/>
  <c r="EP225" i="12"/>
  <c r="EO225" i="12"/>
  <c r="EN225" i="12"/>
  <c r="EM225" i="12"/>
  <c r="EL225" i="12"/>
  <c r="EK225" i="12"/>
  <c r="EJ225" i="12"/>
  <c r="EI225" i="12"/>
  <c r="EH225" i="12"/>
  <c r="DR225" i="12"/>
  <c r="DQ225" i="12"/>
  <c r="BG225" i="12"/>
  <c r="GC225" i="12" s="1"/>
  <c r="BF225" i="12"/>
  <c r="GA224" i="12"/>
  <c r="FZ224" i="12"/>
  <c r="FY224" i="12"/>
  <c r="FX224" i="12"/>
  <c r="FW224" i="12"/>
  <c r="FV224" i="12"/>
  <c r="FU224" i="12"/>
  <c r="FT224" i="12"/>
  <c r="FS224" i="12"/>
  <c r="FR224" i="12"/>
  <c r="FQ224" i="12"/>
  <c r="FO224" i="12"/>
  <c r="FN224" i="12"/>
  <c r="FM224" i="12"/>
  <c r="FL224" i="12"/>
  <c r="FK224" i="12"/>
  <c r="FJ224" i="12"/>
  <c r="FI224" i="12"/>
  <c r="FH224" i="12"/>
  <c r="FG224" i="12"/>
  <c r="FF224" i="12"/>
  <c r="FE224" i="12"/>
  <c r="FD224" i="12"/>
  <c r="FC224" i="12"/>
  <c r="FB224" i="12"/>
  <c r="FA224" i="12"/>
  <c r="EZ224" i="12"/>
  <c r="EY224" i="12"/>
  <c r="EX224" i="12"/>
  <c r="EW224" i="12"/>
  <c r="EV224" i="12"/>
  <c r="EU224" i="12"/>
  <c r="ET224" i="12"/>
  <c r="ES224" i="12"/>
  <c r="ER224" i="12"/>
  <c r="EQ224" i="12"/>
  <c r="EP224" i="12"/>
  <c r="EO224" i="12"/>
  <c r="EN224" i="12"/>
  <c r="EM224" i="12"/>
  <c r="EL224" i="12"/>
  <c r="EK224" i="12"/>
  <c r="EJ224" i="12"/>
  <c r="EI224" i="12"/>
  <c r="EH224" i="12"/>
  <c r="DR224" i="12"/>
  <c r="DQ224" i="12"/>
  <c r="BG224" i="12"/>
  <c r="BF224" i="12"/>
  <c r="GB224" i="12" s="1"/>
  <c r="FX223" i="12"/>
  <c r="DP223" i="12"/>
  <c r="DO223" i="12"/>
  <c r="DN223" i="12"/>
  <c r="DM223" i="12"/>
  <c r="DL223" i="12"/>
  <c r="DK223" i="12"/>
  <c r="DJ223" i="12"/>
  <c r="DI223" i="12"/>
  <c r="DH223" i="12"/>
  <c r="DG223" i="12"/>
  <c r="DF223" i="12"/>
  <c r="DE223" i="12"/>
  <c r="DD223" i="12"/>
  <c r="DC223" i="12"/>
  <c r="DB223" i="12"/>
  <c r="DA223" i="12"/>
  <c r="CZ223" i="12"/>
  <c r="CY223" i="12"/>
  <c r="CX223" i="12"/>
  <c r="CW223" i="12"/>
  <c r="CV223" i="12"/>
  <c r="CU223" i="12"/>
  <c r="CT223" i="12"/>
  <c r="CS223" i="12"/>
  <c r="CR223" i="12"/>
  <c r="CQ223" i="12"/>
  <c r="CP223" i="12"/>
  <c r="CO223" i="12"/>
  <c r="CN223" i="12"/>
  <c r="CM223" i="12"/>
  <c r="CL223" i="12"/>
  <c r="CK223" i="12"/>
  <c r="CJ223" i="12"/>
  <c r="CI223" i="12"/>
  <c r="CH223" i="12"/>
  <c r="CG223" i="12"/>
  <c r="CF223" i="12"/>
  <c r="CE223" i="12"/>
  <c r="CD223" i="12"/>
  <c r="CC223" i="12"/>
  <c r="CB223" i="12"/>
  <c r="CA223" i="12"/>
  <c r="BZ223" i="12"/>
  <c r="BY223" i="12"/>
  <c r="BW223" i="12"/>
  <c r="BE223" i="12"/>
  <c r="BD223" i="12"/>
  <c r="BC223" i="12"/>
  <c r="BB223" i="12"/>
  <c r="BA223" i="12"/>
  <c r="AZ223" i="12"/>
  <c r="AY223" i="12"/>
  <c r="AX223" i="12"/>
  <c r="AW223" i="12"/>
  <c r="AV223" i="12"/>
  <c r="AU223" i="12"/>
  <c r="AT223" i="12"/>
  <c r="AS223" i="12"/>
  <c r="AR223" i="12"/>
  <c r="AQ223" i="12"/>
  <c r="AP223" i="12"/>
  <c r="AO223" i="12"/>
  <c r="AN223" i="12"/>
  <c r="AM223" i="12"/>
  <c r="AL223" i="12"/>
  <c r="AK223" i="12"/>
  <c r="AJ223" i="12"/>
  <c r="AI223" i="12"/>
  <c r="AH223" i="12"/>
  <c r="AG223" i="12"/>
  <c r="AF223" i="12"/>
  <c r="AE223" i="12"/>
  <c r="AD223" i="12"/>
  <c r="AC223" i="12"/>
  <c r="AB223" i="12"/>
  <c r="AA223" i="12"/>
  <c r="Z223" i="12"/>
  <c r="Y223" i="12"/>
  <c r="X223" i="12"/>
  <c r="W223" i="12"/>
  <c r="V223" i="12"/>
  <c r="U223" i="12"/>
  <c r="T223" i="12"/>
  <c r="S223" i="12"/>
  <c r="R223" i="12"/>
  <c r="Q223" i="12"/>
  <c r="P223" i="12"/>
  <c r="O223" i="12"/>
  <c r="N223" i="12"/>
  <c r="L223" i="12"/>
  <c r="GA222" i="12"/>
  <c r="FZ222" i="12"/>
  <c r="FY222" i="12"/>
  <c r="FX222" i="12"/>
  <c r="FW222" i="12"/>
  <c r="FV222" i="12"/>
  <c r="FU222" i="12"/>
  <c r="FT222" i="12"/>
  <c r="FS222" i="12"/>
  <c r="FR222" i="12"/>
  <c r="FQ222" i="12"/>
  <c r="FO222" i="12"/>
  <c r="FN222" i="12"/>
  <c r="FM222" i="12"/>
  <c r="FL222" i="12"/>
  <c r="FK222" i="12"/>
  <c r="FJ222" i="12"/>
  <c r="FI222" i="12"/>
  <c r="FH222" i="12"/>
  <c r="FG222" i="12"/>
  <c r="FF222" i="12"/>
  <c r="FE222" i="12"/>
  <c r="FD222" i="12"/>
  <c r="FC222" i="12"/>
  <c r="FB222" i="12"/>
  <c r="FA222" i="12"/>
  <c r="EZ222" i="12"/>
  <c r="EY222" i="12"/>
  <c r="EX222" i="12"/>
  <c r="EW222" i="12"/>
  <c r="EV222" i="12"/>
  <c r="EU222" i="12"/>
  <c r="ET222" i="12"/>
  <c r="ES222" i="12"/>
  <c r="ER222" i="12"/>
  <c r="EQ222" i="12"/>
  <c r="EP222" i="12"/>
  <c r="EO222" i="12"/>
  <c r="EN222" i="12"/>
  <c r="EM222" i="12"/>
  <c r="EL222" i="12"/>
  <c r="EK222" i="12"/>
  <c r="EJ222" i="12"/>
  <c r="EH222" i="12"/>
  <c r="DR222" i="12"/>
  <c r="DQ222" i="12"/>
  <c r="BX222" i="12"/>
  <c r="BG222" i="12"/>
  <c r="BF222" i="12"/>
  <c r="M222" i="12"/>
  <c r="GA221" i="12"/>
  <c r="FZ221" i="12"/>
  <c r="FY221" i="12"/>
  <c r="FX221" i="12"/>
  <c r="FW221" i="12"/>
  <c r="FV221" i="12"/>
  <c r="FU221" i="12"/>
  <c r="FT221" i="12"/>
  <c r="FS221" i="12"/>
  <c r="FR221" i="12"/>
  <c r="FQ221" i="12"/>
  <c r="FO221" i="12"/>
  <c r="FN221" i="12"/>
  <c r="FM221" i="12"/>
  <c r="FL221" i="12"/>
  <c r="FK221" i="12"/>
  <c r="FJ221" i="12"/>
  <c r="FI221" i="12"/>
  <c r="FH221" i="12"/>
  <c r="FG221" i="12"/>
  <c r="FF221" i="12"/>
  <c r="FE221" i="12"/>
  <c r="FD221" i="12"/>
  <c r="FC221" i="12"/>
  <c r="FB221" i="12"/>
  <c r="FA221" i="12"/>
  <c r="EZ221" i="12"/>
  <c r="EY221" i="12"/>
  <c r="EX221" i="12"/>
  <c r="EW221" i="12"/>
  <c r="EV221" i="12"/>
  <c r="EU221" i="12"/>
  <c r="ET221" i="12"/>
  <c r="ES221" i="12"/>
  <c r="ER221" i="12"/>
  <c r="EQ221" i="12"/>
  <c r="EP221" i="12"/>
  <c r="EO221" i="12"/>
  <c r="EN221" i="12"/>
  <c r="EM221" i="12"/>
  <c r="EL221" i="12"/>
  <c r="EK221" i="12"/>
  <c r="EJ221" i="12"/>
  <c r="EH221" i="12"/>
  <c r="DR221" i="12"/>
  <c r="DQ221" i="12"/>
  <c r="BX221" i="12"/>
  <c r="BG221" i="12"/>
  <c r="BF221" i="12"/>
  <c r="M221" i="12"/>
  <c r="GA220" i="12"/>
  <c r="FZ220" i="12"/>
  <c r="FY220" i="12"/>
  <c r="FX220" i="12"/>
  <c r="FW220" i="12"/>
  <c r="FV220" i="12"/>
  <c r="FU220" i="12"/>
  <c r="FT220" i="12"/>
  <c r="FS220" i="12"/>
  <c r="FR220" i="12"/>
  <c r="FQ220" i="12"/>
  <c r="FO220" i="12"/>
  <c r="FN220" i="12"/>
  <c r="FM220" i="12"/>
  <c r="FL220" i="12"/>
  <c r="FK220" i="12"/>
  <c r="FJ220" i="12"/>
  <c r="FI220" i="12"/>
  <c r="FH220" i="12"/>
  <c r="FG220" i="12"/>
  <c r="FF220" i="12"/>
  <c r="FE220" i="12"/>
  <c r="FD220" i="12"/>
  <c r="FC220" i="12"/>
  <c r="FB220" i="12"/>
  <c r="FA220" i="12"/>
  <c r="EZ220" i="12"/>
  <c r="EY220" i="12"/>
  <c r="EX220" i="12"/>
  <c r="EW220" i="12"/>
  <c r="EV220" i="12"/>
  <c r="EU220" i="12"/>
  <c r="ET220" i="12"/>
  <c r="ES220" i="12"/>
  <c r="ER220" i="12"/>
  <c r="EQ220" i="12"/>
  <c r="EP220" i="12"/>
  <c r="EO220" i="12"/>
  <c r="EN220" i="12"/>
  <c r="EM220" i="12"/>
  <c r="EL220" i="12"/>
  <c r="EK220" i="12"/>
  <c r="EJ220" i="12"/>
  <c r="EH220" i="12"/>
  <c r="DR220" i="12"/>
  <c r="DQ220" i="12"/>
  <c r="BX220" i="12"/>
  <c r="BG220" i="12"/>
  <c r="BF220" i="12"/>
  <c r="M220" i="12"/>
  <c r="GA219" i="12"/>
  <c r="FZ219" i="12"/>
  <c r="FY219" i="12"/>
  <c r="FX219" i="12"/>
  <c r="FW219" i="12"/>
  <c r="FV219" i="12"/>
  <c r="FU219" i="12"/>
  <c r="FT219" i="12"/>
  <c r="FS219" i="12"/>
  <c r="FR219" i="12"/>
  <c r="FQ219" i="12"/>
  <c r="FO219" i="12"/>
  <c r="FN219" i="12"/>
  <c r="FM219" i="12"/>
  <c r="FL219" i="12"/>
  <c r="FK219" i="12"/>
  <c r="FJ219" i="12"/>
  <c r="FI219" i="12"/>
  <c r="FH219" i="12"/>
  <c r="FG219" i="12"/>
  <c r="FF219" i="12"/>
  <c r="FE219" i="12"/>
  <c r="FD219" i="12"/>
  <c r="FC219" i="12"/>
  <c r="FB219" i="12"/>
  <c r="FA219" i="12"/>
  <c r="EZ219" i="12"/>
  <c r="EY219" i="12"/>
  <c r="EX219" i="12"/>
  <c r="EW219" i="12"/>
  <c r="EV219" i="12"/>
  <c r="EU219" i="12"/>
  <c r="ET219" i="12"/>
  <c r="ES219" i="12"/>
  <c r="ER219" i="12"/>
  <c r="EQ219" i="12"/>
  <c r="EP219" i="12"/>
  <c r="EO219" i="12"/>
  <c r="EN219" i="12"/>
  <c r="EM219" i="12"/>
  <c r="EL219" i="12"/>
  <c r="EK219" i="12"/>
  <c r="EJ219" i="12"/>
  <c r="EH219" i="12"/>
  <c r="DR219" i="12"/>
  <c r="DQ219" i="12"/>
  <c r="BX219" i="12"/>
  <c r="BG219" i="12"/>
  <c r="BF219" i="12"/>
  <c r="M219" i="12"/>
  <c r="GA218" i="12"/>
  <c r="FZ218" i="12"/>
  <c r="FY218" i="12"/>
  <c r="FX218" i="12"/>
  <c r="FW218" i="12"/>
  <c r="FV218" i="12"/>
  <c r="FU218" i="12"/>
  <c r="FT218" i="12"/>
  <c r="FS218" i="12"/>
  <c r="FR218" i="12"/>
  <c r="FQ218" i="12"/>
  <c r="FO218" i="12"/>
  <c r="FN218" i="12"/>
  <c r="FM218" i="12"/>
  <c r="FL218" i="12"/>
  <c r="FK218" i="12"/>
  <c r="FJ218" i="12"/>
  <c r="FI218" i="12"/>
  <c r="FH218" i="12"/>
  <c r="FG218" i="12"/>
  <c r="FF218" i="12"/>
  <c r="FE218" i="12"/>
  <c r="FD218" i="12"/>
  <c r="FC218" i="12"/>
  <c r="FB218" i="12"/>
  <c r="FA218" i="12"/>
  <c r="EZ218" i="12"/>
  <c r="EY218" i="12"/>
  <c r="EX218" i="12"/>
  <c r="EW218" i="12"/>
  <c r="EV218" i="12"/>
  <c r="EU218" i="12"/>
  <c r="ET218" i="12"/>
  <c r="ES218" i="12"/>
  <c r="ER218" i="12"/>
  <c r="EQ218" i="12"/>
  <c r="EP218" i="12"/>
  <c r="EO218" i="12"/>
  <c r="EN218" i="12"/>
  <c r="EM218" i="12"/>
  <c r="EL218" i="12"/>
  <c r="EK218" i="12"/>
  <c r="EJ218" i="12"/>
  <c r="EH218" i="12"/>
  <c r="DR218" i="12"/>
  <c r="DQ218" i="12"/>
  <c r="BX218" i="12"/>
  <c r="BG218" i="12"/>
  <c r="BF218" i="12"/>
  <c r="M218" i="12"/>
  <c r="GA217" i="12"/>
  <c r="FZ217" i="12"/>
  <c r="FY217" i="12"/>
  <c r="FX217" i="12"/>
  <c r="FV217" i="12"/>
  <c r="FU217" i="12"/>
  <c r="FT217" i="12"/>
  <c r="FS217" i="12"/>
  <c r="FR217" i="12"/>
  <c r="FO217" i="12"/>
  <c r="FN217" i="12"/>
  <c r="FM217" i="12"/>
  <c r="FL217" i="12"/>
  <c r="FK217" i="12"/>
  <c r="FJ217" i="12"/>
  <c r="FI217" i="12"/>
  <c r="FH217" i="12"/>
  <c r="FG217" i="12"/>
  <c r="FF217" i="12"/>
  <c r="FE217" i="12"/>
  <c r="FD217" i="12"/>
  <c r="FC217" i="12"/>
  <c r="FB217" i="12"/>
  <c r="FA217" i="12"/>
  <c r="EZ217" i="12"/>
  <c r="EY217" i="12"/>
  <c r="EX217" i="12"/>
  <c r="EW217" i="12"/>
  <c r="EV217" i="12"/>
  <c r="ES217" i="12"/>
  <c r="ER217" i="12"/>
  <c r="EQ217" i="12"/>
  <c r="EP217" i="12"/>
  <c r="EO217" i="12"/>
  <c r="EN217" i="12"/>
  <c r="EM217" i="12"/>
  <c r="EL217" i="12"/>
  <c r="EK217" i="12"/>
  <c r="EJ217" i="12"/>
  <c r="EH217" i="12"/>
  <c r="DL217" i="12"/>
  <c r="DF217" i="12"/>
  <c r="FQ217" i="12" s="1"/>
  <c r="CJ217" i="12"/>
  <c r="EU217" i="12" s="1"/>
  <c r="CI217" i="12"/>
  <c r="ET217" i="12" s="1"/>
  <c r="BG217" i="12"/>
  <c r="BF217" i="12"/>
  <c r="M217" i="12"/>
  <c r="EI217" i="12" s="1"/>
  <c r="FZ216" i="12"/>
  <c r="FX216" i="12"/>
  <c r="FV216" i="12"/>
  <c r="FT216" i="12"/>
  <c r="FR216" i="12"/>
  <c r="FN216" i="12"/>
  <c r="FM216" i="12"/>
  <c r="FL216" i="12"/>
  <c r="FJ216" i="12"/>
  <c r="FH216" i="12"/>
  <c r="FF216" i="12"/>
  <c r="FD216" i="12"/>
  <c r="FB216" i="12"/>
  <c r="EZ216" i="12"/>
  <c r="EX216" i="12"/>
  <c r="EW216" i="12"/>
  <c r="EV216" i="12"/>
  <c r="ET216" i="12"/>
  <c r="ER216" i="12"/>
  <c r="EP216" i="12"/>
  <c r="EN216" i="12"/>
  <c r="EL216" i="12"/>
  <c r="EJ216" i="12"/>
  <c r="EH216" i="12"/>
  <c r="DP216" i="12"/>
  <c r="GA216" i="12" s="1"/>
  <c r="DN216" i="12"/>
  <c r="FY216" i="12" s="1"/>
  <c r="DL216" i="12"/>
  <c r="FW216" i="12" s="1"/>
  <c r="DJ216" i="12"/>
  <c r="FU216" i="12" s="1"/>
  <c r="DH216" i="12"/>
  <c r="FS216" i="12" s="1"/>
  <c r="DF216" i="12"/>
  <c r="FQ216" i="12" s="1"/>
  <c r="DD216" i="12"/>
  <c r="FO216" i="12" s="1"/>
  <c r="CZ216" i="12"/>
  <c r="CX216" i="12"/>
  <c r="FI216" i="12" s="1"/>
  <c r="CV216" i="12"/>
  <c r="FG216" i="12" s="1"/>
  <c r="CT216" i="12"/>
  <c r="FE216" i="12" s="1"/>
  <c r="CR216" i="12"/>
  <c r="FC216" i="12" s="1"/>
  <c r="CP216" i="12"/>
  <c r="FA216" i="12" s="1"/>
  <c r="CN216" i="12"/>
  <c r="EY216" i="12" s="1"/>
  <c r="CJ216" i="12"/>
  <c r="EU216" i="12" s="1"/>
  <c r="CH216" i="12"/>
  <c r="ES216" i="12" s="1"/>
  <c r="CF216" i="12"/>
  <c r="EQ216" i="12" s="1"/>
  <c r="CD216" i="12"/>
  <c r="EO216" i="12" s="1"/>
  <c r="CB216" i="12"/>
  <c r="EM216" i="12" s="1"/>
  <c r="BZ216" i="12"/>
  <c r="EK216" i="12" s="1"/>
  <c r="BX216" i="12"/>
  <c r="BG216" i="12"/>
  <c r="BF216" i="12"/>
  <c r="M216" i="12"/>
  <c r="FZ215" i="12"/>
  <c r="FX215" i="12"/>
  <c r="FV215" i="12"/>
  <c r="FT215" i="12"/>
  <c r="FR215" i="12"/>
  <c r="FN215" i="12"/>
  <c r="FM215" i="12"/>
  <c r="FL215" i="12"/>
  <c r="FJ215" i="12"/>
  <c r="FH215" i="12"/>
  <c r="FF215" i="12"/>
  <c r="FD215" i="12"/>
  <c r="FB215" i="12"/>
  <c r="EZ215" i="12"/>
  <c r="EX215" i="12"/>
  <c r="EW215" i="12"/>
  <c r="EV215" i="12"/>
  <c r="ET215" i="12"/>
  <c r="ER215" i="12"/>
  <c r="EP215" i="12"/>
  <c r="EN215" i="12"/>
  <c r="EL215" i="12"/>
  <c r="EJ215" i="12"/>
  <c r="EH215" i="12"/>
  <c r="DP215" i="12"/>
  <c r="GA215" i="12" s="1"/>
  <c r="DN215" i="12"/>
  <c r="FY215" i="12" s="1"/>
  <c r="DL215" i="12"/>
  <c r="FW215" i="12" s="1"/>
  <c r="DJ215" i="12"/>
  <c r="FU215" i="12" s="1"/>
  <c r="DH215" i="12"/>
  <c r="FS215" i="12" s="1"/>
  <c r="DF215" i="12"/>
  <c r="FQ215" i="12" s="1"/>
  <c r="DD215" i="12"/>
  <c r="FO215" i="12" s="1"/>
  <c r="CZ215" i="12"/>
  <c r="CX215" i="12"/>
  <c r="FI215" i="12" s="1"/>
  <c r="CV215" i="12"/>
  <c r="FG215" i="12" s="1"/>
  <c r="CT215" i="12"/>
  <c r="FE215" i="12" s="1"/>
  <c r="CR215" i="12"/>
  <c r="FC215" i="12" s="1"/>
  <c r="CP215" i="12"/>
  <c r="FA215" i="12" s="1"/>
  <c r="CN215" i="12"/>
  <c r="EY215" i="12" s="1"/>
  <c r="CJ215" i="12"/>
  <c r="EU215" i="12" s="1"/>
  <c r="CH215" i="12"/>
  <c r="ES215" i="12" s="1"/>
  <c r="CF215" i="12"/>
  <c r="EQ215" i="12" s="1"/>
  <c r="CD215" i="12"/>
  <c r="EO215" i="12" s="1"/>
  <c r="CB215" i="12"/>
  <c r="EM215" i="12" s="1"/>
  <c r="BZ215" i="12"/>
  <c r="EK215" i="12" s="1"/>
  <c r="BX215" i="12"/>
  <c r="BG215" i="12"/>
  <c r="BF215" i="12"/>
  <c r="M215" i="12"/>
  <c r="FZ214" i="12"/>
  <c r="FX214" i="12"/>
  <c r="FV214" i="12"/>
  <c r="FT214" i="12"/>
  <c r="FR214" i="12"/>
  <c r="FN214" i="12"/>
  <c r="FL214" i="12"/>
  <c r="FJ214" i="12"/>
  <c r="FH214" i="12"/>
  <c r="FF214" i="12"/>
  <c r="FD214" i="12"/>
  <c r="FB214" i="12"/>
  <c r="EZ214" i="12"/>
  <c r="EX214" i="12"/>
  <c r="EW214" i="12"/>
  <c r="EV214" i="12"/>
  <c r="ER214" i="12"/>
  <c r="EP214" i="12"/>
  <c r="EN214" i="12"/>
  <c r="EL214" i="12"/>
  <c r="EJ214" i="12"/>
  <c r="EH214" i="12"/>
  <c r="DP214" i="12"/>
  <c r="GA214" i="12" s="1"/>
  <c r="DN214" i="12"/>
  <c r="FY214" i="12" s="1"/>
  <c r="DL214" i="12"/>
  <c r="FW214" i="12" s="1"/>
  <c r="DJ214" i="12"/>
  <c r="FU214" i="12" s="1"/>
  <c r="DH214" i="12"/>
  <c r="FS214" i="12" s="1"/>
  <c r="DF214" i="12"/>
  <c r="FQ214" i="12" s="1"/>
  <c r="DD214" i="12"/>
  <c r="FO214" i="12" s="1"/>
  <c r="DB214" i="12"/>
  <c r="FM214" i="12" s="1"/>
  <c r="CZ214" i="12"/>
  <c r="FK214" i="12" s="1"/>
  <c r="CX214" i="12"/>
  <c r="FI214" i="12" s="1"/>
  <c r="CV214" i="12"/>
  <c r="FG214" i="12" s="1"/>
  <c r="CT214" i="12"/>
  <c r="FE214" i="12" s="1"/>
  <c r="CR214" i="12"/>
  <c r="FC214" i="12" s="1"/>
  <c r="CP214" i="12"/>
  <c r="FA214" i="12" s="1"/>
  <c r="CN214" i="12"/>
  <c r="EY214" i="12" s="1"/>
  <c r="CJ214" i="12"/>
  <c r="EU214" i="12" s="1"/>
  <c r="CI214" i="12"/>
  <c r="ET214" i="12" s="1"/>
  <c r="CH214" i="12"/>
  <c r="ES214" i="12" s="1"/>
  <c r="CF214" i="12"/>
  <c r="EQ214" i="12" s="1"/>
  <c r="CD214" i="12"/>
  <c r="EO214" i="12" s="1"/>
  <c r="CB214" i="12"/>
  <c r="EM214" i="12" s="1"/>
  <c r="BZ214" i="12"/>
  <c r="EK214" i="12" s="1"/>
  <c r="BX214" i="12"/>
  <c r="BG214" i="12"/>
  <c r="BF214" i="12"/>
  <c r="M214" i="12"/>
  <c r="FZ213" i="12"/>
  <c r="FX213" i="12"/>
  <c r="FV213" i="12"/>
  <c r="FT213" i="12"/>
  <c r="FR213" i="12"/>
  <c r="FN213" i="12"/>
  <c r="FL213" i="12"/>
  <c r="FJ213" i="12"/>
  <c r="FH213" i="12"/>
  <c r="FF213" i="12"/>
  <c r="FD213" i="12"/>
  <c r="FB213" i="12"/>
  <c r="EZ213" i="12"/>
  <c r="EX213" i="12"/>
  <c r="EW213" i="12"/>
  <c r="EV213" i="12"/>
  <c r="ER213" i="12"/>
  <c r="EP213" i="12"/>
  <c r="EN213" i="12"/>
  <c r="EL213" i="12"/>
  <c r="EJ213" i="12"/>
  <c r="EH213" i="12"/>
  <c r="DP213" i="12"/>
  <c r="GA213" i="12" s="1"/>
  <c r="DJ213" i="12"/>
  <c r="FU213" i="12" s="1"/>
  <c r="DH213" i="12"/>
  <c r="FS213" i="12" s="1"/>
  <c r="DF213" i="12"/>
  <c r="FQ213" i="12" s="1"/>
  <c r="DD213" i="12"/>
  <c r="FO213" i="12" s="1"/>
  <c r="DB213" i="12"/>
  <c r="FM213" i="12" s="1"/>
  <c r="CZ213" i="12"/>
  <c r="FK213" i="12" s="1"/>
  <c r="CX213" i="12"/>
  <c r="FI213" i="12" s="1"/>
  <c r="CV213" i="12"/>
  <c r="FG213" i="12" s="1"/>
  <c r="CT213" i="12"/>
  <c r="FE213" i="12" s="1"/>
  <c r="CR213" i="12"/>
  <c r="FC213" i="12" s="1"/>
  <c r="CP213" i="12"/>
  <c r="FA213" i="12" s="1"/>
  <c r="CN213" i="12"/>
  <c r="EY213" i="12" s="1"/>
  <c r="CJ213" i="12"/>
  <c r="EU213" i="12" s="1"/>
  <c r="CH213" i="12"/>
  <c r="ES213" i="12" s="1"/>
  <c r="CD213" i="12"/>
  <c r="EO213" i="12" s="1"/>
  <c r="CB213" i="12"/>
  <c r="EM213" i="12" s="1"/>
  <c r="BZ213" i="12"/>
  <c r="EK213" i="12" s="1"/>
  <c r="BX213" i="12"/>
  <c r="BV213" i="12"/>
  <c r="DN213" i="12" s="1"/>
  <c r="BG213" i="12"/>
  <c r="BF213" i="12"/>
  <c r="M213" i="12"/>
  <c r="EI213" i="12" s="1"/>
  <c r="GA212" i="12"/>
  <c r="FZ212" i="12"/>
  <c r="FY212" i="12"/>
  <c r="FX212" i="12"/>
  <c r="FW212" i="12"/>
  <c r="FV212" i="12"/>
  <c r="FU212" i="12"/>
  <c r="FT212" i="12"/>
  <c r="FS212" i="12"/>
  <c r="FR212" i="12"/>
  <c r="FQ212" i="12"/>
  <c r="FO212" i="12"/>
  <c r="FN212" i="12"/>
  <c r="FM212" i="12"/>
  <c r="FL212" i="12"/>
  <c r="FK212" i="12"/>
  <c r="FJ212" i="12"/>
  <c r="FI212" i="12"/>
  <c r="FH212" i="12"/>
  <c r="FG212" i="12"/>
  <c r="FF212" i="12"/>
  <c r="FE212" i="12"/>
  <c r="FD212" i="12"/>
  <c r="FC212" i="12"/>
  <c r="FB212" i="12"/>
  <c r="FA212" i="12"/>
  <c r="EZ212" i="12"/>
  <c r="EY212" i="12"/>
  <c r="EX212" i="12"/>
  <c r="EW212" i="12"/>
  <c r="EV212" i="12"/>
  <c r="EU212" i="12"/>
  <c r="ET212" i="12"/>
  <c r="ES212" i="12"/>
  <c r="ER212" i="12"/>
  <c r="EQ212" i="12"/>
  <c r="EP212" i="12"/>
  <c r="EO212" i="12"/>
  <c r="EN212" i="12"/>
  <c r="EM212" i="12"/>
  <c r="EL212" i="12"/>
  <c r="EK212" i="12"/>
  <c r="EJ212" i="12"/>
  <c r="EH212" i="12"/>
  <c r="DR212" i="12"/>
  <c r="DQ212" i="12"/>
  <c r="BG212" i="12"/>
  <c r="BF212" i="12"/>
  <c r="M212" i="12"/>
  <c r="FZ211" i="12"/>
  <c r="FX211" i="12"/>
  <c r="FV211" i="12"/>
  <c r="FT211" i="12"/>
  <c r="FR211" i="12"/>
  <c r="FN211" i="12"/>
  <c r="FM211" i="12"/>
  <c r="FL211" i="12"/>
  <c r="FJ211" i="12"/>
  <c r="FH211" i="12"/>
  <c r="FF211" i="12"/>
  <c r="FD211" i="12"/>
  <c r="FB211" i="12"/>
  <c r="EZ211" i="12"/>
  <c r="EX211" i="12"/>
  <c r="EW211" i="12"/>
  <c r="EV211" i="12"/>
  <c r="ER211" i="12"/>
  <c r="EP211" i="12"/>
  <c r="EN211" i="12"/>
  <c r="EL211" i="12"/>
  <c r="EJ211" i="12"/>
  <c r="EH211" i="12"/>
  <c r="DP211" i="12"/>
  <c r="DN211" i="12"/>
  <c r="DL211" i="12"/>
  <c r="DJ211" i="12"/>
  <c r="DH211" i="12"/>
  <c r="DF211" i="12"/>
  <c r="DD211" i="12"/>
  <c r="CZ211" i="12"/>
  <c r="CX211" i="12"/>
  <c r="CV211" i="12"/>
  <c r="CT211" i="12"/>
  <c r="CR211" i="12"/>
  <c r="CP211" i="12"/>
  <c r="CN211" i="12"/>
  <c r="CJ211" i="12"/>
  <c r="CI211" i="12"/>
  <c r="CH211" i="12"/>
  <c r="CF211" i="12"/>
  <c r="CD211" i="12"/>
  <c r="CB211" i="12"/>
  <c r="BZ211" i="12"/>
  <c r="BX211" i="12"/>
  <c r="BE211" i="12"/>
  <c r="GA211" i="12" s="1"/>
  <c r="BC211" i="12"/>
  <c r="FY211" i="12" s="1"/>
  <c r="BA211" i="12"/>
  <c r="AY211" i="12"/>
  <c r="FU211" i="12" s="1"/>
  <c r="AW211" i="12"/>
  <c r="FS211" i="12" s="1"/>
  <c r="AU211" i="12"/>
  <c r="AS211" i="12"/>
  <c r="AO211" i="12"/>
  <c r="FK211" i="12" s="1"/>
  <c r="AM211" i="12"/>
  <c r="AK211" i="12"/>
  <c r="AI211" i="12"/>
  <c r="FE211" i="12" s="1"/>
  <c r="AG211" i="12"/>
  <c r="FC211" i="12" s="1"/>
  <c r="AE211" i="12"/>
  <c r="FA211" i="12" s="1"/>
  <c r="AC211" i="12"/>
  <c r="EY211" i="12" s="1"/>
  <c r="Y211" i="12"/>
  <c r="X211" i="12"/>
  <c r="ET211" i="12" s="1"/>
  <c r="W211" i="12"/>
  <c r="ES211" i="12" s="1"/>
  <c r="U211" i="12"/>
  <c r="S211" i="12"/>
  <c r="Q211" i="12"/>
  <c r="O211" i="12"/>
  <c r="M211" i="12"/>
  <c r="FZ210" i="12"/>
  <c r="FX210" i="12"/>
  <c r="FV210" i="12"/>
  <c r="FT210" i="12"/>
  <c r="FR210" i="12"/>
  <c r="FN210" i="12"/>
  <c r="FL210" i="12"/>
  <c r="FJ210" i="12"/>
  <c r="FH210" i="12"/>
  <c r="FF210" i="12"/>
  <c r="FD210" i="12"/>
  <c r="FB210" i="12"/>
  <c r="EZ210" i="12"/>
  <c r="EX210" i="12"/>
  <c r="EW210" i="12"/>
  <c r="EV210" i="12"/>
  <c r="ER210" i="12"/>
  <c r="EP210" i="12"/>
  <c r="EN210" i="12"/>
  <c r="EL210" i="12"/>
  <c r="EJ210" i="12"/>
  <c r="EH210" i="12"/>
  <c r="DP210" i="12"/>
  <c r="DN210" i="12"/>
  <c r="DL210" i="12"/>
  <c r="DJ210" i="12"/>
  <c r="DH210" i="12"/>
  <c r="DF210" i="12"/>
  <c r="DD210" i="12"/>
  <c r="DB210" i="12"/>
  <c r="CZ210" i="12"/>
  <c r="CX210" i="12"/>
  <c r="CV210" i="12"/>
  <c r="CT210" i="12"/>
  <c r="CR210" i="12"/>
  <c r="CP210" i="12"/>
  <c r="CN210" i="12"/>
  <c r="CJ210" i="12"/>
  <c r="CI210" i="12"/>
  <c r="CH210" i="12"/>
  <c r="CF210" i="12"/>
  <c r="CD210" i="12"/>
  <c r="CB210" i="12"/>
  <c r="BZ210" i="12"/>
  <c r="BX210" i="12"/>
  <c r="BE210" i="12"/>
  <c r="BC210" i="12"/>
  <c r="BA210" i="12"/>
  <c r="AY210" i="12"/>
  <c r="AW210" i="12"/>
  <c r="AU210" i="12"/>
  <c r="AS210" i="12"/>
  <c r="AQ210" i="12"/>
  <c r="AO210" i="12"/>
  <c r="AM210" i="12"/>
  <c r="AK210" i="12"/>
  <c r="AI210" i="12"/>
  <c r="AG210" i="12"/>
  <c r="AE210" i="12"/>
  <c r="AC210" i="12"/>
  <c r="Y210" i="12"/>
  <c r="X210" i="12"/>
  <c r="W210" i="12"/>
  <c r="U210" i="12"/>
  <c r="S210" i="12"/>
  <c r="Q210" i="12"/>
  <c r="O210" i="12"/>
  <c r="M210" i="12"/>
  <c r="FZ209" i="12"/>
  <c r="FX209" i="12"/>
  <c r="FV209" i="12"/>
  <c r="FT209" i="12"/>
  <c r="FR209" i="12"/>
  <c r="FN209" i="12"/>
  <c r="FL209" i="12"/>
  <c r="FJ209" i="12"/>
  <c r="FH209" i="12"/>
  <c r="FF209" i="12"/>
  <c r="FD209" i="12"/>
  <c r="FB209" i="12"/>
  <c r="EZ209" i="12"/>
  <c r="EX209" i="12"/>
  <c r="EW209" i="12"/>
  <c r="EV209" i="12"/>
  <c r="ER209" i="12"/>
  <c r="EP209" i="12"/>
  <c r="EP208" i="12" s="1"/>
  <c r="EN209" i="12"/>
  <c r="EL209" i="12"/>
  <c r="EJ209" i="12"/>
  <c r="EH209" i="12"/>
  <c r="DP209" i="12"/>
  <c r="DJ209" i="12"/>
  <c r="DH209" i="12"/>
  <c r="DF209" i="12"/>
  <c r="DD209" i="12"/>
  <c r="DB209" i="12"/>
  <c r="CZ209" i="12"/>
  <c r="CV209" i="12"/>
  <c r="CT209" i="12"/>
  <c r="CR209" i="12"/>
  <c r="CP209" i="12"/>
  <c r="CN209" i="12"/>
  <c r="CJ209" i="12"/>
  <c r="CH209" i="12"/>
  <c r="CD209" i="12"/>
  <c r="CB209" i="12"/>
  <c r="BZ209" i="12"/>
  <c r="BX209" i="12"/>
  <c r="BV209" i="12"/>
  <c r="DL209" i="12" s="1"/>
  <c r="BE209" i="12"/>
  <c r="AY209" i="12"/>
  <c r="AW209" i="12"/>
  <c r="AU209" i="12"/>
  <c r="AS209" i="12"/>
  <c r="AQ209" i="12"/>
  <c r="AO209" i="12"/>
  <c r="AM209" i="12"/>
  <c r="FI209" i="12" s="1"/>
  <c r="AK209" i="12"/>
  <c r="AI209" i="12"/>
  <c r="FE209" i="12" s="1"/>
  <c r="AG209" i="12"/>
  <c r="AE209" i="12"/>
  <c r="FA209" i="12" s="1"/>
  <c r="AC209" i="12"/>
  <c r="Y209" i="12"/>
  <c r="EU209" i="12" s="1"/>
  <c r="W209" i="12"/>
  <c r="S209" i="12"/>
  <c r="EO209" i="12" s="1"/>
  <c r="Q209" i="12"/>
  <c r="O209" i="12"/>
  <c r="M209" i="12"/>
  <c r="K209" i="12"/>
  <c r="BC209" i="12" s="1"/>
  <c r="DO208" i="12"/>
  <c r="DM208" i="12"/>
  <c r="DK208" i="12"/>
  <c r="DI208" i="12"/>
  <c r="DG208" i="12"/>
  <c r="DE208" i="12"/>
  <c r="DC208" i="12"/>
  <c r="DA208" i="12"/>
  <c r="CY208" i="12"/>
  <c r="CW208" i="12"/>
  <c r="CU208" i="12"/>
  <c r="CS208" i="12"/>
  <c r="CQ208" i="12"/>
  <c r="CO208" i="12"/>
  <c r="CM208" i="12"/>
  <c r="CL208" i="12"/>
  <c r="CK208" i="12"/>
  <c r="CG208" i="12"/>
  <c r="CE208" i="12"/>
  <c r="CC208" i="12"/>
  <c r="CA208" i="12"/>
  <c r="BY208" i="12"/>
  <c r="BW208" i="12"/>
  <c r="BD208" i="12"/>
  <c r="BB208" i="12"/>
  <c r="AZ208" i="12"/>
  <c r="AX208" i="12"/>
  <c r="AV208" i="12"/>
  <c r="AT208" i="12"/>
  <c r="AR208" i="12"/>
  <c r="AP208" i="12"/>
  <c r="AN208" i="12"/>
  <c r="AL208" i="12"/>
  <c r="AJ208" i="12"/>
  <c r="AH208" i="12"/>
  <c r="AF208" i="12"/>
  <c r="AD208" i="12"/>
  <c r="AB208" i="12"/>
  <c r="AA208" i="12"/>
  <c r="Z208" i="12"/>
  <c r="V208" i="12"/>
  <c r="T208" i="12"/>
  <c r="R208" i="12"/>
  <c r="P208" i="12"/>
  <c r="N208" i="12"/>
  <c r="L208" i="12"/>
  <c r="GA207" i="12"/>
  <c r="FZ207" i="12"/>
  <c r="FY207" i="12"/>
  <c r="FX207" i="12"/>
  <c r="FW207" i="12"/>
  <c r="FV207" i="12"/>
  <c r="FU207" i="12"/>
  <c r="FT207" i="12"/>
  <c r="FS207" i="12"/>
  <c r="FR207" i="12"/>
  <c r="FQ207" i="12"/>
  <c r="FO207" i="12"/>
  <c r="FN207" i="12"/>
  <c r="FM207" i="12"/>
  <c r="FL207" i="12"/>
  <c r="FK207" i="12"/>
  <c r="FJ207" i="12"/>
  <c r="FI207" i="12"/>
  <c r="FH207" i="12"/>
  <c r="FG207" i="12"/>
  <c r="FF207" i="12"/>
  <c r="FE207" i="12"/>
  <c r="FD207" i="12"/>
  <c r="FC207" i="12"/>
  <c r="FB207" i="12"/>
  <c r="FA207" i="12"/>
  <c r="EZ207" i="12"/>
  <c r="EY207" i="12"/>
  <c r="EX207" i="12"/>
  <c r="EW207" i="12"/>
  <c r="EV207" i="12"/>
  <c r="EU207" i="12"/>
  <c r="ET207" i="12"/>
  <c r="ES207" i="12"/>
  <c r="ER207" i="12"/>
  <c r="EQ207" i="12"/>
  <c r="EP207" i="12"/>
  <c r="EO207" i="12"/>
  <c r="EN207" i="12"/>
  <c r="EM207" i="12"/>
  <c r="EL207" i="12"/>
  <c r="EK207" i="12"/>
  <c r="EJ207" i="12"/>
  <c r="EH207" i="12"/>
  <c r="DR207" i="12"/>
  <c r="DQ207" i="12"/>
  <c r="BX207" i="12"/>
  <c r="BG207" i="12"/>
  <c r="BF207" i="12"/>
  <c r="M207" i="12"/>
  <c r="GA206" i="12"/>
  <c r="FZ206" i="12"/>
  <c r="FY206" i="12"/>
  <c r="FX206" i="12"/>
  <c r="FW206" i="12"/>
  <c r="FV206" i="12"/>
  <c r="FU206" i="12"/>
  <c r="FT206" i="12"/>
  <c r="FS206" i="12"/>
  <c r="FR206" i="12"/>
  <c r="FQ206" i="12"/>
  <c r="FO206" i="12"/>
  <c r="FN206" i="12"/>
  <c r="FM206" i="12"/>
  <c r="FL206" i="12"/>
  <c r="FK206" i="12"/>
  <c r="FJ206" i="12"/>
  <c r="FI206" i="12"/>
  <c r="FH206" i="12"/>
  <c r="FG206" i="12"/>
  <c r="FF206" i="12"/>
  <c r="FE206" i="12"/>
  <c r="FD206" i="12"/>
  <c r="FC206" i="12"/>
  <c r="FB206" i="12"/>
  <c r="FA206" i="12"/>
  <c r="EZ206" i="12"/>
  <c r="EY206" i="12"/>
  <c r="EX206" i="12"/>
  <c r="EW206" i="12"/>
  <c r="EV206" i="12"/>
  <c r="EU206" i="12"/>
  <c r="ET206" i="12"/>
  <c r="ES206" i="12"/>
  <c r="ER206" i="12"/>
  <c r="EQ206" i="12"/>
  <c r="EP206" i="12"/>
  <c r="EO206" i="12"/>
  <c r="EN206" i="12"/>
  <c r="EM206" i="12"/>
  <c r="EL206" i="12"/>
  <c r="EK206" i="12"/>
  <c r="EJ206" i="12"/>
  <c r="EH206" i="12"/>
  <c r="DR206" i="12"/>
  <c r="DQ206" i="12"/>
  <c r="BX206" i="12"/>
  <c r="BG206" i="12"/>
  <c r="BF206" i="12"/>
  <c r="M206" i="12"/>
  <c r="GA205" i="12"/>
  <c r="FZ205" i="12"/>
  <c r="FY205" i="12"/>
  <c r="FX205" i="12"/>
  <c r="FW205" i="12"/>
  <c r="FV205" i="12"/>
  <c r="FU205" i="12"/>
  <c r="FT205" i="12"/>
  <c r="FS205" i="12"/>
  <c r="FR205" i="12"/>
  <c r="FQ205" i="12"/>
  <c r="FO205" i="12"/>
  <c r="FN205" i="12"/>
  <c r="FM205" i="12"/>
  <c r="FL205" i="12"/>
  <c r="FK205" i="12"/>
  <c r="FJ205" i="12"/>
  <c r="FI205" i="12"/>
  <c r="FH205" i="12"/>
  <c r="FG205" i="12"/>
  <c r="FF205" i="12"/>
  <c r="FE205" i="12"/>
  <c r="FD205" i="12"/>
  <c r="FC205" i="12"/>
  <c r="FB205" i="12"/>
  <c r="FA205" i="12"/>
  <c r="EZ205" i="12"/>
  <c r="EY205" i="12"/>
  <c r="EX205" i="12"/>
  <c r="EW205" i="12"/>
  <c r="EV205" i="12"/>
  <c r="EU205" i="12"/>
  <c r="ET205" i="12"/>
  <c r="ES205" i="12"/>
  <c r="ER205" i="12"/>
  <c r="EQ205" i="12"/>
  <c r="EP205" i="12"/>
  <c r="EO205" i="12"/>
  <c r="EN205" i="12"/>
  <c r="EM205" i="12"/>
  <c r="EL205" i="12"/>
  <c r="EK205" i="12"/>
  <c r="EJ205" i="12"/>
  <c r="EH205" i="12"/>
  <c r="DR205" i="12"/>
  <c r="DQ205" i="12"/>
  <c r="BX205" i="12"/>
  <c r="BG205" i="12"/>
  <c r="BF205" i="12"/>
  <c r="M205" i="12"/>
  <c r="GA204" i="12"/>
  <c r="FZ204" i="12"/>
  <c r="FY204" i="12"/>
  <c r="FX204" i="12"/>
  <c r="FW204" i="12"/>
  <c r="FV204" i="12"/>
  <c r="FU204" i="12"/>
  <c r="FT204" i="12"/>
  <c r="FS204" i="12"/>
  <c r="FR204" i="12"/>
  <c r="FQ204" i="12"/>
  <c r="FO204" i="12"/>
  <c r="FN204" i="12"/>
  <c r="FM204" i="12"/>
  <c r="FL204" i="12"/>
  <c r="FK204" i="12"/>
  <c r="FJ204" i="12"/>
  <c r="FI204" i="12"/>
  <c r="FH204" i="12"/>
  <c r="FG204" i="12"/>
  <c r="FF204" i="12"/>
  <c r="FE204" i="12"/>
  <c r="FD204" i="12"/>
  <c r="FC204" i="12"/>
  <c r="FB204" i="12"/>
  <c r="FA204" i="12"/>
  <c r="EZ204" i="12"/>
  <c r="EY204" i="12"/>
  <c r="EX204" i="12"/>
  <c r="EW204" i="12"/>
  <c r="EV204" i="12"/>
  <c r="EU204" i="12"/>
  <c r="ET204" i="12"/>
  <c r="ES204" i="12"/>
  <c r="ER204" i="12"/>
  <c r="EQ204" i="12"/>
  <c r="EP204" i="12"/>
  <c r="EO204" i="12"/>
  <c r="EN204" i="12"/>
  <c r="EM204" i="12"/>
  <c r="EL204" i="12"/>
  <c r="EK204" i="12"/>
  <c r="EJ204" i="12"/>
  <c r="EH204" i="12"/>
  <c r="DR204" i="12"/>
  <c r="DQ204" i="12"/>
  <c r="BX204" i="12"/>
  <c r="BG204" i="12"/>
  <c r="BF204" i="12"/>
  <c r="M204" i="12"/>
  <c r="FZ203" i="12"/>
  <c r="FX203" i="12"/>
  <c r="FV203" i="12"/>
  <c r="FT203" i="12"/>
  <c r="FR203" i="12"/>
  <c r="FN203" i="12"/>
  <c r="FL203" i="12"/>
  <c r="FJ203" i="12"/>
  <c r="FH203" i="12"/>
  <c r="FF203" i="12"/>
  <c r="FD203" i="12"/>
  <c r="FB203" i="12"/>
  <c r="EZ203" i="12"/>
  <c r="EX203" i="12"/>
  <c r="EW203" i="12"/>
  <c r="EV203" i="12"/>
  <c r="ET203" i="12"/>
  <c r="ER203" i="12"/>
  <c r="EP203" i="12"/>
  <c r="EN203" i="12"/>
  <c r="EL203" i="12"/>
  <c r="EJ203" i="12"/>
  <c r="EH203" i="12"/>
  <c r="DP203" i="12"/>
  <c r="GA203" i="12" s="1"/>
  <c r="DN203" i="12"/>
  <c r="FY203" i="12" s="1"/>
  <c r="DL203" i="12"/>
  <c r="FW203" i="12" s="1"/>
  <c r="DJ203" i="12"/>
  <c r="FU203" i="12" s="1"/>
  <c r="DH203" i="12"/>
  <c r="FS203" i="12" s="1"/>
  <c r="DF203" i="12"/>
  <c r="FQ203" i="12" s="1"/>
  <c r="DD203" i="12"/>
  <c r="FO203" i="12" s="1"/>
  <c r="DB203" i="12"/>
  <c r="FM203" i="12" s="1"/>
  <c r="CZ203" i="12"/>
  <c r="FK203" i="12" s="1"/>
  <c r="CX203" i="12"/>
  <c r="FI203" i="12" s="1"/>
  <c r="CV203" i="12"/>
  <c r="FG203" i="12" s="1"/>
  <c r="CT203" i="12"/>
  <c r="FE203" i="12" s="1"/>
  <c r="CR203" i="12"/>
  <c r="FC203" i="12" s="1"/>
  <c r="CP203" i="12"/>
  <c r="FA203" i="12" s="1"/>
  <c r="CN203" i="12"/>
  <c r="EY203" i="12" s="1"/>
  <c r="CJ203" i="12"/>
  <c r="EU203" i="12" s="1"/>
  <c r="CH203" i="12"/>
  <c r="ES203" i="12" s="1"/>
  <c r="CF203" i="12"/>
  <c r="EQ203" i="12" s="1"/>
  <c r="CD203" i="12"/>
  <c r="EO203" i="12" s="1"/>
  <c r="CB203" i="12"/>
  <c r="EM203" i="12" s="1"/>
  <c r="BZ203" i="12"/>
  <c r="EK203" i="12" s="1"/>
  <c r="BX203" i="12"/>
  <c r="BG203" i="12"/>
  <c r="BF203" i="12"/>
  <c r="M203" i="12"/>
  <c r="FZ202" i="12"/>
  <c r="FX202" i="12"/>
  <c r="FV202" i="12"/>
  <c r="FT202" i="12"/>
  <c r="FR202" i="12"/>
  <c r="FN202" i="12"/>
  <c r="FM202" i="12"/>
  <c r="FL202" i="12"/>
  <c r="FJ202" i="12"/>
  <c r="FH202" i="12"/>
  <c r="FF202" i="12"/>
  <c r="FD202" i="12"/>
  <c r="FB202" i="12"/>
  <c r="EZ202" i="12"/>
  <c r="EX202" i="12"/>
  <c r="EW202" i="12"/>
  <c r="EV202" i="12"/>
  <c r="ET202" i="12"/>
  <c r="ER202" i="12"/>
  <c r="EP202" i="12"/>
  <c r="EN202" i="12"/>
  <c r="EL202" i="12"/>
  <c r="EJ202" i="12"/>
  <c r="EH202" i="12"/>
  <c r="DP202" i="12"/>
  <c r="GA202" i="12" s="1"/>
  <c r="DN202" i="12"/>
  <c r="FY202" i="12" s="1"/>
  <c r="DL202" i="12"/>
  <c r="FW202" i="12" s="1"/>
  <c r="DJ202" i="12"/>
  <c r="FU202" i="12" s="1"/>
  <c r="DH202" i="12"/>
  <c r="FS202" i="12" s="1"/>
  <c r="DF202" i="12"/>
  <c r="FQ202" i="12" s="1"/>
  <c r="DD202" i="12"/>
  <c r="FO202" i="12" s="1"/>
  <c r="CZ202" i="12"/>
  <c r="CX202" i="12"/>
  <c r="FI202" i="12" s="1"/>
  <c r="CV202" i="12"/>
  <c r="FG202" i="12" s="1"/>
  <c r="CT202" i="12"/>
  <c r="FE202" i="12" s="1"/>
  <c r="CR202" i="12"/>
  <c r="FC202" i="12" s="1"/>
  <c r="CP202" i="12"/>
  <c r="FA202" i="12" s="1"/>
  <c r="CN202" i="12"/>
  <c r="EY202" i="12" s="1"/>
  <c r="CJ202" i="12"/>
  <c r="EU202" i="12" s="1"/>
  <c r="CH202" i="12"/>
  <c r="ES202" i="12" s="1"/>
  <c r="CF202" i="12"/>
  <c r="EQ202" i="12" s="1"/>
  <c r="CD202" i="12"/>
  <c r="EO202" i="12" s="1"/>
  <c r="CB202" i="12"/>
  <c r="EM202" i="12" s="1"/>
  <c r="BZ202" i="12"/>
  <c r="EK202" i="12" s="1"/>
  <c r="BX202" i="12"/>
  <c r="BG202" i="12"/>
  <c r="BF202" i="12"/>
  <c r="M202" i="12"/>
  <c r="FZ201" i="12"/>
  <c r="FX201" i="12"/>
  <c r="FV201" i="12"/>
  <c r="FT201" i="12"/>
  <c r="FR201" i="12"/>
  <c r="FN201" i="12"/>
  <c r="FL201" i="12"/>
  <c r="FJ201" i="12"/>
  <c r="FH201" i="12"/>
  <c r="FF201" i="12"/>
  <c r="FD201" i="12"/>
  <c r="FB201" i="12"/>
  <c r="EZ201" i="12"/>
  <c r="EX201" i="12"/>
  <c r="EW201" i="12"/>
  <c r="EV201" i="12"/>
  <c r="ER201" i="12"/>
  <c r="EP201" i="12"/>
  <c r="EN201" i="12"/>
  <c r="EL201" i="12"/>
  <c r="EJ201" i="12"/>
  <c r="EH201" i="12"/>
  <c r="DP201" i="12"/>
  <c r="GA201" i="12" s="1"/>
  <c r="DN201" i="12"/>
  <c r="FY201" i="12" s="1"/>
  <c r="DL201" i="12"/>
  <c r="FW201" i="12" s="1"/>
  <c r="DJ201" i="12"/>
  <c r="FU201" i="12" s="1"/>
  <c r="DH201" i="12"/>
  <c r="FS201" i="12" s="1"/>
  <c r="DF201" i="12"/>
  <c r="FQ201" i="12" s="1"/>
  <c r="DD201" i="12"/>
  <c r="FO201" i="12" s="1"/>
  <c r="DB201" i="12"/>
  <c r="FM201" i="12" s="1"/>
  <c r="CZ201" i="12"/>
  <c r="FK201" i="12" s="1"/>
  <c r="CX201" i="12"/>
  <c r="FI201" i="12" s="1"/>
  <c r="CV201" i="12"/>
  <c r="FG201" i="12" s="1"/>
  <c r="CT201" i="12"/>
  <c r="FE201" i="12" s="1"/>
  <c r="CR201" i="12"/>
  <c r="FC201" i="12" s="1"/>
  <c r="CP201" i="12"/>
  <c r="FA201" i="12" s="1"/>
  <c r="CN201" i="12"/>
  <c r="EY201" i="12" s="1"/>
  <c r="CJ201" i="12"/>
  <c r="EU201" i="12" s="1"/>
  <c r="CI201" i="12"/>
  <c r="ET201" i="12" s="1"/>
  <c r="CH201" i="12"/>
  <c r="ES201" i="12" s="1"/>
  <c r="CF201" i="12"/>
  <c r="EQ201" i="12" s="1"/>
  <c r="CD201" i="12"/>
  <c r="EO201" i="12" s="1"/>
  <c r="CB201" i="12"/>
  <c r="EM201" i="12" s="1"/>
  <c r="BZ201" i="12"/>
  <c r="EK201" i="12" s="1"/>
  <c r="BX201" i="12"/>
  <c r="BG201" i="12"/>
  <c r="BF201" i="12"/>
  <c r="M201" i="12"/>
  <c r="FZ200" i="12"/>
  <c r="FX200" i="12"/>
  <c r="FV200" i="12"/>
  <c r="FT200" i="12"/>
  <c r="FR200" i="12"/>
  <c r="FN200" i="12"/>
  <c r="FL200" i="12"/>
  <c r="FJ200" i="12"/>
  <c r="FH200" i="12"/>
  <c r="FF200" i="12"/>
  <c r="FD200" i="12"/>
  <c r="FB200" i="12"/>
  <c r="EZ200" i="12"/>
  <c r="EX200" i="12"/>
  <c r="EW200" i="12"/>
  <c r="EV200" i="12"/>
  <c r="ET200" i="12"/>
  <c r="ER200" i="12"/>
  <c r="EP200" i="12"/>
  <c r="EN200" i="12"/>
  <c r="EL200" i="12"/>
  <c r="EJ200" i="12"/>
  <c r="EH200" i="12"/>
  <c r="DR200" i="12"/>
  <c r="DQ200" i="12"/>
  <c r="BE200" i="12"/>
  <c r="GA200" i="12" s="1"/>
  <c r="BC200" i="12"/>
  <c r="FY200" i="12" s="1"/>
  <c r="BA200" i="12"/>
  <c r="AY200" i="12"/>
  <c r="FU200" i="12" s="1"/>
  <c r="AW200" i="12"/>
  <c r="FS200" i="12" s="1"/>
  <c r="AU200" i="12"/>
  <c r="FQ200" i="12" s="1"/>
  <c r="AS200" i="12"/>
  <c r="FO200" i="12" s="1"/>
  <c r="AQ200" i="12"/>
  <c r="FM200" i="12" s="1"/>
  <c r="AO200" i="12"/>
  <c r="FK200" i="12" s="1"/>
  <c r="AM200" i="12"/>
  <c r="FI200" i="12" s="1"/>
  <c r="AK200" i="12"/>
  <c r="FG200" i="12" s="1"/>
  <c r="AI200" i="12"/>
  <c r="FE200" i="12" s="1"/>
  <c r="AG200" i="12"/>
  <c r="FC200" i="12" s="1"/>
  <c r="AE200" i="12"/>
  <c r="FA200" i="12" s="1"/>
  <c r="AC200" i="12"/>
  <c r="EY200" i="12" s="1"/>
  <c r="Y200" i="12"/>
  <c r="EU200" i="12" s="1"/>
  <c r="W200" i="12"/>
  <c r="ES200" i="12" s="1"/>
  <c r="U200" i="12"/>
  <c r="EQ200" i="12" s="1"/>
  <c r="S200" i="12"/>
  <c r="EO200" i="12" s="1"/>
  <c r="Q200" i="12"/>
  <c r="EM200" i="12" s="1"/>
  <c r="O200" i="12"/>
  <c r="EK200" i="12" s="1"/>
  <c r="M200" i="12"/>
  <c r="EI200" i="12" s="1"/>
  <c r="GA199" i="12"/>
  <c r="FZ199" i="12"/>
  <c r="FY199" i="12"/>
  <c r="FX199" i="12"/>
  <c r="FW199" i="12"/>
  <c r="FV199" i="12"/>
  <c r="FU199" i="12"/>
  <c r="FT199" i="12"/>
  <c r="FS199" i="12"/>
  <c r="FR199" i="12"/>
  <c r="FQ199" i="12"/>
  <c r="FO199" i="12"/>
  <c r="FN199" i="12"/>
  <c r="FM199" i="12"/>
  <c r="FL199" i="12"/>
  <c r="FK199" i="12"/>
  <c r="FJ199" i="12"/>
  <c r="FI199" i="12"/>
  <c r="FH199" i="12"/>
  <c r="FG199" i="12"/>
  <c r="FF199" i="12"/>
  <c r="FE199" i="12"/>
  <c r="FD199" i="12"/>
  <c r="FC199" i="12"/>
  <c r="FB199" i="12"/>
  <c r="FA199" i="12"/>
  <c r="EZ199" i="12"/>
  <c r="EY199" i="12"/>
  <c r="EX199" i="12"/>
  <c r="EW199" i="12"/>
  <c r="EV199" i="12"/>
  <c r="EU199" i="12"/>
  <c r="ET199" i="12"/>
  <c r="ES199" i="12"/>
  <c r="ER199" i="12"/>
  <c r="EQ199" i="12"/>
  <c r="EP199" i="12"/>
  <c r="EO199" i="12"/>
  <c r="EN199" i="12"/>
  <c r="EM199" i="12"/>
  <c r="EL199" i="12"/>
  <c r="EK199" i="12"/>
  <c r="EJ199" i="12"/>
  <c r="EH199" i="12"/>
  <c r="DR199" i="12"/>
  <c r="DQ199" i="12"/>
  <c r="BG199" i="12"/>
  <c r="GC199" i="12" s="1"/>
  <c r="BF199" i="12"/>
  <c r="FZ198" i="12"/>
  <c r="FX198" i="12"/>
  <c r="FV198" i="12"/>
  <c r="FT198" i="12"/>
  <c r="FR198" i="12"/>
  <c r="FN198" i="12"/>
  <c r="FL198" i="12"/>
  <c r="FJ198" i="12"/>
  <c r="FH198" i="12"/>
  <c r="FF198" i="12"/>
  <c r="FD198" i="12"/>
  <c r="FB198" i="12"/>
  <c r="EZ198" i="12"/>
  <c r="EX198" i="12"/>
  <c r="EW198" i="12"/>
  <c r="EV198" i="12"/>
  <c r="ET198" i="12"/>
  <c r="ER198" i="12"/>
  <c r="EP198" i="12"/>
  <c r="EN198" i="12"/>
  <c r="EL198" i="12"/>
  <c r="EJ198" i="12"/>
  <c r="EI198" i="12"/>
  <c r="EH198" i="12"/>
  <c r="DP198" i="12"/>
  <c r="GA198" i="12" s="1"/>
  <c r="DJ198" i="12"/>
  <c r="FU198" i="12" s="1"/>
  <c r="DH198" i="12"/>
  <c r="FS198" i="12" s="1"/>
  <c r="DF198" i="12"/>
  <c r="FQ198" i="12" s="1"/>
  <c r="DD198" i="12"/>
  <c r="FO198" i="12" s="1"/>
  <c r="DB198" i="12"/>
  <c r="FM198" i="12" s="1"/>
  <c r="CZ198" i="12"/>
  <c r="FK198" i="12" s="1"/>
  <c r="CX198" i="12"/>
  <c r="FI198" i="12" s="1"/>
  <c r="CV198" i="12"/>
  <c r="FG198" i="12" s="1"/>
  <c r="CT198" i="12"/>
  <c r="FE198" i="12" s="1"/>
  <c r="CR198" i="12"/>
  <c r="FC198" i="12" s="1"/>
  <c r="CP198" i="12"/>
  <c r="FA198" i="12" s="1"/>
  <c r="CN198" i="12"/>
  <c r="EY198" i="12" s="1"/>
  <c r="CJ198" i="12"/>
  <c r="EU198" i="12" s="1"/>
  <c r="CH198" i="12"/>
  <c r="ES198" i="12" s="1"/>
  <c r="CD198" i="12"/>
  <c r="EO198" i="12" s="1"/>
  <c r="CB198" i="12"/>
  <c r="EM198" i="12" s="1"/>
  <c r="BZ198" i="12"/>
  <c r="EK198" i="12" s="1"/>
  <c r="BX198" i="12"/>
  <c r="EI199" i="12" s="1"/>
  <c r="BV198" i="12"/>
  <c r="DL198" i="12" s="1"/>
  <c r="BG198" i="12"/>
  <c r="BF198" i="12"/>
  <c r="GA197" i="12"/>
  <c r="FZ197" i="12"/>
  <c r="FY197" i="12"/>
  <c r="FX197" i="12"/>
  <c r="FW197" i="12"/>
  <c r="FV197" i="12"/>
  <c r="FU197" i="12"/>
  <c r="FT197" i="12"/>
  <c r="FS197" i="12"/>
  <c r="FR197" i="12"/>
  <c r="FQ197" i="12"/>
  <c r="FO197" i="12"/>
  <c r="FN197" i="12"/>
  <c r="FM197" i="12"/>
  <c r="FL197" i="12"/>
  <c r="FK197" i="12"/>
  <c r="FJ197" i="12"/>
  <c r="FI197" i="12"/>
  <c r="FH197" i="12"/>
  <c r="FG197" i="12"/>
  <c r="FF197" i="12"/>
  <c r="FE197" i="12"/>
  <c r="FD197" i="12"/>
  <c r="FC197" i="12"/>
  <c r="FB197" i="12"/>
  <c r="FA197" i="12"/>
  <c r="EZ197" i="12"/>
  <c r="EY197" i="12"/>
  <c r="EX197" i="12"/>
  <c r="EW197" i="12"/>
  <c r="EV197" i="12"/>
  <c r="EU197" i="12"/>
  <c r="ET197" i="12"/>
  <c r="ES197" i="12"/>
  <c r="ER197" i="12"/>
  <c r="EQ197" i="12"/>
  <c r="EP197" i="12"/>
  <c r="EO197" i="12"/>
  <c r="EN197" i="12"/>
  <c r="EM197" i="12"/>
  <c r="EL197" i="12"/>
  <c r="EK197" i="12"/>
  <c r="EJ197" i="12"/>
  <c r="EI197" i="12"/>
  <c r="EH197" i="12"/>
  <c r="DR197" i="12"/>
  <c r="DQ197" i="12"/>
  <c r="BG197" i="12"/>
  <c r="GC197" i="12" s="1"/>
  <c r="BF197" i="12"/>
  <c r="GB197" i="12" s="1"/>
  <c r="GA196" i="12"/>
  <c r="FZ196" i="12"/>
  <c r="FY196" i="12"/>
  <c r="FX196" i="12"/>
  <c r="FW196" i="12"/>
  <c r="FV196" i="12"/>
  <c r="FU196" i="12"/>
  <c r="FT196" i="12"/>
  <c r="FS196" i="12"/>
  <c r="FR196" i="12"/>
  <c r="FQ196" i="12"/>
  <c r="FO196" i="12"/>
  <c r="FN196" i="12"/>
  <c r="FM196" i="12"/>
  <c r="FL196" i="12"/>
  <c r="FK196" i="12"/>
  <c r="FJ196" i="12"/>
  <c r="FI196" i="12"/>
  <c r="FH196" i="12"/>
  <c r="FG196" i="12"/>
  <c r="FF196" i="12"/>
  <c r="FE196" i="12"/>
  <c r="FD196" i="12"/>
  <c r="FC196" i="12"/>
  <c r="FB196" i="12"/>
  <c r="FA196" i="12"/>
  <c r="EZ196" i="12"/>
  <c r="EY196" i="12"/>
  <c r="EX196" i="12"/>
  <c r="EW196" i="12"/>
  <c r="EV196" i="12"/>
  <c r="EU196" i="12"/>
  <c r="ET196" i="12"/>
  <c r="ES196" i="12"/>
  <c r="ER196" i="12"/>
  <c r="EQ196" i="12"/>
  <c r="EP196" i="12"/>
  <c r="EO196" i="12"/>
  <c r="EN196" i="12"/>
  <c r="EM196" i="12"/>
  <c r="EL196" i="12"/>
  <c r="EK196" i="12"/>
  <c r="EJ196" i="12"/>
  <c r="EI196" i="12"/>
  <c r="EH196" i="12"/>
  <c r="DR196" i="12"/>
  <c r="DQ196" i="12"/>
  <c r="BG196" i="12"/>
  <c r="GC196" i="12" s="1"/>
  <c r="BF196" i="12"/>
  <c r="GA195" i="12"/>
  <c r="FZ195" i="12"/>
  <c r="FY195" i="12"/>
  <c r="FX195" i="12"/>
  <c r="FW195" i="12"/>
  <c r="FV195" i="12"/>
  <c r="FU195" i="12"/>
  <c r="FT195" i="12"/>
  <c r="FS195" i="12"/>
  <c r="FR195" i="12"/>
  <c r="FQ195" i="12"/>
  <c r="FO195" i="12"/>
  <c r="FN195" i="12"/>
  <c r="FM195" i="12"/>
  <c r="FL195" i="12"/>
  <c r="FK195" i="12"/>
  <c r="FJ195" i="12"/>
  <c r="FI195" i="12"/>
  <c r="FH195" i="12"/>
  <c r="FG195" i="12"/>
  <c r="FF195" i="12"/>
  <c r="FE195" i="12"/>
  <c r="FD195" i="12"/>
  <c r="FC195" i="12"/>
  <c r="FB195" i="12"/>
  <c r="FA195" i="12"/>
  <c r="EZ195" i="12"/>
  <c r="EY195" i="12"/>
  <c r="EX195" i="12"/>
  <c r="EW195" i="12"/>
  <c r="EV195" i="12"/>
  <c r="EU195" i="12"/>
  <c r="ET195" i="12"/>
  <c r="ES195" i="12"/>
  <c r="ER195" i="12"/>
  <c r="EQ195" i="12"/>
  <c r="EP195" i="12"/>
  <c r="EO195" i="12"/>
  <c r="EN195" i="12"/>
  <c r="EM195" i="12"/>
  <c r="EL195" i="12"/>
  <c r="EK195" i="12"/>
  <c r="EJ195" i="12"/>
  <c r="EI195" i="12"/>
  <c r="EH195" i="12"/>
  <c r="DR195" i="12"/>
  <c r="DQ195" i="12"/>
  <c r="BG195" i="12"/>
  <c r="BF195" i="12"/>
  <c r="FZ194" i="12"/>
  <c r="FX194" i="12"/>
  <c r="FV194" i="12"/>
  <c r="FT194" i="12"/>
  <c r="FR194" i="12"/>
  <c r="FN194" i="12"/>
  <c r="FL194" i="12"/>
  <c r="FJ194" i="12"/>
  <c r="FH194" i="12"/>
  <c r="FF194" i="12"/>
  <c r="FD194" i="12"/>
  <c r="FB194" i="12"/>
  <c r="EZ194" i="12"/>
  <c r="EX194" i="12"/>
  <c r="EW194" i="12"/>
  <c r="EV194" i="12"/>
  <c r="ER194" i="12"/>
  <c r="EP194" i="12"/>
  <c r="EN194" i="12"/>
  <c r="EL194" i="12"/>
  <c r="EJ194" i="12"/>
  <c r="EH194" i="12"/>
  <c r="DR194" i="12"/>
  <c r="DQ194" i="12"/>
  <c r="BE194" i="12"/>
  <c r="GA194" i="12" s="1"/>
  <c r="AY194" i="12"/>
  <c r="FU194" i="12" s="1"/>
  <c r="AW194" i="12"/>
  <c r="FS194" i="12" s="1"/>
  <c r="AU194" i="12"/>
  <c r="FQ194" i="12" s="1"/>
  <c r="AS194" i="12"/>
  <c r="FO194" i="12" s="1"/>
  <c r="AQ194" i="12"/>
  <c r="FM194" i="12" s="1"/>
  <c r="AO194" i="12"/>
  <c r="FK194" i="12" s="1"/>
  <c r="AM194" i="12"/>
  <c r="FI194" i="12" s="1"/>
  <c r="AK194" i="12"/>
  <c r="FG194" i="12" s="1"/>
  <c r="AI194" i="12"/>
  <c r="FE194" i="12" s="1"/>
  <c r="AG194" i="12"/>
  <c r="FC194" i="12" s="1"/>
  <c r="AE194" i="12"/>
  <c r="FA194" i="12" s="1"/>
  <c r="AC194" i="12"/>
  <c r="EY194" i="12" s="1"/>
  <c r="Y194" i="12"/>
  <c r="EU194" i="12" s="1"/>
  <c r="W194" i="12"/>
  <c r="ES194" i="12" s="1"/>
  <c r="S194" i="12"/>
  <c r="EO194" i="12" s="1"/>
  <c r="Q194" i="12"/>
  <c r="EM194" i="12" s="1"/>
  <c r="O194" i="12"/>
  <c r="EK194" i="12" s="1"/>
  <c r="M194" i="12"/>
  <c r="EI194" i="12" s="1"/>
  <c r="K194" i="12"/>
  <c r="BC194" i="12" s="1"/>
  <c r="GA193" i="12"/>
  <c r="FZ193" i="12"/>
  <c r="FY193" i="12"/>
  <c r="FX193" i="12"/>
  <c r="FW193" i="12"/>
  <c r="FV193" i="12"/>
  <c r="FU193" i="12"/>
  <c r="FT193" i="12"/>
  <c r="FS193" i="12"/>
  <c r="FR193" i="12"/>
  <c r="FQ193" i="12"/>
  <c r="FO193" i="12"/>
  <c r="FN193" i="12"/>
  <c r="FM193" i="12"/>
  <c r="FL193" i="12"/>
  <c r="FK193" i="12"/>
  <c r="FJ193" i="12"/>
  <c r="FI193" i="12"/>
  <c r="FH193" i="12"/>
  <c r="FG193" i="12"/>
  <c r="FF193" i="12"/>
  <c r="FE193" i="12"/>
  <c r="FD193" i="12"/>
  <c r="FC193" i="12"/>
  <c r="FB193" i="12"/>
  <c r="FA193" i="12"/>
  <c r="EZ193" i="12"/>
  <c r="EY193" i="12"/>
  <c r="EX193" i="12"/>
  <c r="EW193" i="12"/>
  <c r="EV193" i="12"/>
  <c r="EU193" i="12"/>
  <c r="ET193" i="12"/>
  <c r="ES193" i="12"/>
  <c r="ER193" i="12"/>
  <c r="EQ193" i="12"/>
  <c r="EP193" i="12"/>
  <c r="EO193" i="12"/>
  <c r="EN193" i="12"/>
  <c r="EM193" i="12"/>
  <c r="EL193" i="12"/>
  <c r="EK193" i="12"/>
  <c r="EJ193" i="12"/>
  <c r="DR193" i="12"/>
  <c r="DQ193" i="12"/>
  <c r="BG193" i="12"/>
  <c r="GC193" i="12" s="1"/>
  <c r="BF193" i="12"/>
  <c r="GB193" i="12" s="1"/>
  <c r="DO192" i="12"/>
  <c r="DM192" i="12"/>
  <c r="DK192" i="12"/>
  <c r="DI192" i="12"/>
  <c r="DG192" i="12"/>
  <c r="DE192" i="12"/>
  <c r="DC192" i="12"/>
  <c r="DA192" i="12"/>
  <c r="CY192" i="12"/>
  <c r="CW192" i="12"/>
  <c r="CU192" i="12"/>
  <c r="CS192" i="12"/>
  <c r="CQ192" i="12"/>
  <c r="CO192" i="12"/>
  <c r="CM192" i="12"/>
  <c r="CL192" i="12"/>
  <c r="CK192" i="12"/>
  <c r="CI192" i="12"/>
  <c r="CG192" i="12"/>
  <c r="CE192" i="12"/>
  <c r="CC192" i="12"/>
  <c r="CA192" i="12"/>
  <c r="BY192" i="12"/>
  <c r="BW192" i="12"/>
  <c r="EH193" i="12" s="1"/>
  <c r="BD192" i="12"/>
  <c r="BB192" i="12"/>
  <c r="AZ192" i="12"/>
  <c r="AX192" i="12"/>
  <c r="AV192" i="12"/>
  <c r="AT192" i="12"/>
  <c r="AR192" i="12"/>
  <c r="AP192" i="12"/>
  <c r="AN192" i="12"/>
  <c r="AL192" i="12"/>
  <c r="AJ192" i="12"/>
  <c r="AH192" i="12"/>
  <c r="AF192" i="12"/>
  <c r="AD192" i="12"/>
  <c r="AB192" i="12"/>
  <c r="AA192" i="12"/>
  <c r="Z192" i="12"/>
  <c r="V192" i="12"/>
  <c r="T192" i="12"/>
  <c r="R192" i="12"/>
  <c r="P192" i="12"/>
  <c r="N192" i="12"/>
  <c r="L192" i="12"/>
  <c r="GA191" i="12"/>
  <c r="FZ191" i="12"/>
  <c r="FY191" i="12"/>
  <c r="FX191" i="12"/>
  <c r="FW191" i="12"/>
  <c r="FV191" i="12"/>
  <c r="FU191" i="12"/>
  <c r="FT191" i="12"/>
  <c r="FS191" i="12"/>
  <c r="FR191" i="12"/>
  <c r="FQ191" i="12"/>
  <c r="FO191" i="12"/>
  <c r="FN191" i="12"/>
  <c r="FM191" i="12"/>
  <c r="FL191" i="12"/>
  <c r="FK191" i="12"/>
  <c r="FJ191" i="12"/>
  <c r="FI191" i="12"/>
  <c r="FH191" i="12"/>
  <c r="FG191" i="12"/>
  <c r="FF191" i="12"/>
  <c r="FE191" i="12"/>
  <c r="FD191" i="12"/>
  <c r="FC191" i="12"/>
  <c r="FB191" i="12"/>
  <c r="FA191" i="12"/>
  <c r="EZ191" i="12"/>
  <c r="EY191" i="12"/>
  <c r="EX191" i="12"/>
  <c r="EW191" i="12"/>
  <c r="EV191" i="12"/>
  <c r="EU191" i="12"/>
  <c r="ET191" i="12"/>
  <c r="ES191" i="12"/>
  <c r="ER191" i="12"/>
  <c r="EQ191" i="12"/>
  <c r="EP191" i="12"/>
  <c r="EO191" i="12"/>
  <c r="EN191" i="12"/>
  <c r="EM191" i="12"/>
  <c r="EL191" i="12"/>
  <c r="EK191" i="12"/>
  <c r="EJ191" i="12"/>
  <c r="EH191" i="12"/>
  <c r="DR191" i="12"/>
  <c r="DQ191" i="12"/>
  <c r="BX191" i="12"/>
  <c r="BG191" i="12"/>
  <c r="BF191" i="12"/>
  <c r="M191" i="12"/>
  <c r="GA190" i="12"/>
  <c r="FZ190" i="12"/>
  <c r="FY190" i="12"/>
  <c r="FX190" i="12"/>
  <c r="FW190" i="12"/>
  <c r="FV190" i="12"/>
  <c r="FU190" i="12"/>
  <c r="FT190" i="12"/>
  <c r="FS190" i="12"/>
  <c r="FR190" i="12"/>
  <c r="FQ190" i="12"/>
  <c r="FO190" i="12"/>
  <c r="FN190" i="12"/>
  <c r="FM190" i="12"/>
  <c r="FL190" i="12"/>
  <c r="FK190" i="12"/>
  <c r="FJ190" i="12"/>
  <c r="FI190" i="12"/>
  <c r="FH190" i="12"/>
  <c r="FG190" i="12"/>
  <c r="FF190" i="12"/>
  <c r="FE190" i="12"/>
  <c r="FD190" i="12"/>
  <c r="FC190" i="12"/>
  <c r="FB190" i="12"/>
  <c r="FA190" i="12"/>
  <c r="EZ190" i="12"/>
  <c r="EY190" i="12"/>
  <c r="EX190" i="12"/>
  <c r="EW190" i="12"/>
  <c r="EV190" i="12"/>
  <c r="EU190" i="12"/>
  <c r="ET190" i="12"/>
  <c r="ES190" i="12"/>
  <c r="ER190" i="12"/>
  <c r="EQ190" i="12"/>
  <c r="EP190" i="12"/>
  <c r="EO190" i="12"/>
  <c r="EN190" i="12"/>
  <c r="EM190" i="12"/>
  <c r="EL190" i="12"/>
  <c r="EK190" i="12"/>
  <c r="EJ190" i="12"/>
  <c r="EH190" i="12"/>
  <c r="DR190" i="12"/>
  <c r="DQ190" i="12"/>
  <c r="BX190" i="12"/>
  <c r="BG190" i="12"/>
  <c r="BF190" i="12"/>
  <c r="M190" i="12"/>
  <c r="GA189" i="12"/>
  <c r="FZ189" i="12"/>
  <c r="FY189" i="12"/>
  <c r="FX189" i="12"/>
  <c r="FW189" i="12"/>
  <c r="FV189" i="12"/>
  <c r="FU189" i="12"/>
  <c r="FT189" i="12"/>
  <c r="FS189" i="12"/>
  <c r="FR189" i="12"/>
  <c r="FQ189" i="12"/>
  <c r="FO189" i="12"/>
  <c r="FN189" i="12"/>
  <c r="FM189" i="12"/>
  <c r="FL189" i="12"/>
  <c r="FK189" i="12"/>
  <c r="FJ189" i="12"/>
  <c r="FI189" i="12"/>
  <c r="FH189" i="12"/>
  <c r="FG189" i="12"/>
  <c r="FF189" i="12"/>
  <c r="FE189" i="12"/>
  <c r="FD189" i="12"/>
  <c r="FC189" i="12"/>
  <c r="FB189" i="12"/>
  <c r="FA189" i="12"/>
  <c r="EZ189" i="12"/>
  <c r="EY189" i="12"/>
  <c r="EX189" i="12"/>
  <c r="EW189" i="12"/>
  <c r="EV189" i="12"/>
  <c r="EU189" i="12"/>
  <c r="ET189" i="12"/>
  <c r="ES189" i="12"/>
  <c r="ER189" i="12"/>
  <c r="EQ189" i="12"/>
  <c r="EP189" i="12"/>
  <c r="EO189" i="12"/>
  <c r="EN189" i="12"/>
  <c r="EM189" i="12"/>
  <c r="EL189" i="12"/>
  <c r="EK189" i="12"/>
  <c r="EJ189" i="12"/>
  <c r="EH189" i="12"/>
  <c r="DR189" i="12"/>
  <c r="DQ189" i="12"/>
  <c r="BX189" i="12"/>
  <c r="BG189" i="12"/>
  <c r="BF189" i="12"/>
  <c r="M189" i="12"/>
  <c r="GA188" i="12"/>
  <c r="FZ188" i="12"/>
  <c r="FY188" i="12"/>
  <c r="FX188" i="12"/>
  <c r="FW188" i="12"/>
  <c r="FV188" i="12"/>
  <c r="FU188" i="12"/>
  <c r="FT188" i="12"/>
  <c r="FS188" i="12"/>
  <c r="FR188" i="12"/>
  <c r="FQ188" i="12"/>
  <c r="FO188" i="12"/>
  <c r="FN188" i="12"/>
  <c r="FM188" i="12"/>
  <c r="FL188" i="12"/>
  <c r="FK188" i="12"/>
  <c r="FJ188" i="12"/>
  <c r="FI188" i="12"/>
  <c r="FH188" i="12"/>
  <c r="FG188" i="12"/>
  <c r="FF188" i="12"/>
  <c r="FE188" i="12"/>
  <c r="FD188" i="12"/>
  <c r="FC188" i="12"/>
  <c r="FB188" i="12"/>
  <c r="FA188" i="12"/>
  <c r="EZ188" i="12"/>
  <c r="EY188" i="12"/>
  <c r="EX188" i="12"/>
  <c r="EW188" i="12"/>
  <c r="EV188" i="12"/>
  <c r="EU188" i="12"/>
  <c r="ET188" i="12"/>
  <c r="ES188" i="12"/>
  <c r="ER188" i="12"/>
  <c r="EQ188" i="12"/>
  <c r="EP188" i="12"/>
  <c r="EO188" i="12"/>
  <c r="EN188" i="12"/>
  <c r="EM188" i="12"/>
  <c r="EL188" i="12"/>
  <c r="EK188" i="12"/>
  <c r="EJ188" i="12"/>
  <c r="EH188" i="12"/>
  <c r="DR188" i="12"/>
  <c r="DQ188" i="12"/>
  <c r="BX188" i="12"/>
  <c r="BG188" i="12"/>
  <c r="BF188" i="12"/>
  <c r="M188" i="12"/>
  <c r="GA187" i="12"/>
  <c r="FZ187" i="12"/>
  <c r="FY187" i="12"/>
  <c r="FX187" i="12"/>
  <c r="FW187" i="12"/>
  <c r="FV187" i="12"/>
  <c r="FU187" i="12"/>
  <c r="FT187" i="12"/>
  <c r="FS187" i="12"/>
  <c r="FR187" i="12"/>
  <c r="FQ187" i="12"/>
  <c r="FO187" i="12"/>
  <c r="FN187" i="12"/>
  <c r="FM187" i="12"/>
  <c r="FL187" i="12"/>
  <c r="FK187" i="12"/>
  <c r="FJ187" i="12"/>
  <c r="FI187" i="12"/>
  <c r="FH187" i="12"/>
  <c r="FG187" i="12"/>
  <c r="FF187" i="12"/>
  <c r="FE187" i="12"/>
  <c r="FD187" i="12"/>
  <c r="FC187" i="12"/>
  <c r="FB187" i="12"/>
  <c r="FA187" i="12"/>
  <c r="EZ187" i="12"/>
  <c r="EY187" i="12"/>
  <c r="EX187" i="12"/>
  <c r="EW187" i="12"/>
  <c r="EV187" i="12"/>
  <c r="EU187" i="12"/>
  <c r="ET187" i="12"/>
  <c r="ES187" i="12"/>
  <c r="ER187" i="12"/>
  <c r="EQ187" i="12"/>
  <c r="EP187" i="12"/>
  <c r="EO187" i="12"/>
  <c r="EN187" i="12"/>
  <c r="EM187" i="12"/>
  <c r="EL187" i="12"/>
  <c r="EK187" i="12"/>
  <c r="DR187" i="12"/>
  <c r="DQ187" i="12"/>
  <c r="BX187" i="12"/>
  <c r="BG187" i="12"/>
  <c r="BF187" i="12"/>
  <c r="M187" i="12"/>
  <c r="GA186" i="12"/>
  <c r="FZ186" i="12"/>
  <c r="FY186" i="12"/>
  <c r="FX186" i="12"/>
  <c r="FW186" i="12"/>
  <c r="FV186" i="12"/>
  <c r="FU186" i="12"/>
  <c r="FT186" i="12"/>
  <c r="FS186" i="12"/>
  <c r="FR186" i="12"/>
  <c r="FQ186" i="12"/>
  <c r="FO186" i="12"/>
  <c r="FN186" i="12"/>
  <c r="FM186" i="12"/>
  <c r="FL186" i="12"/>
  <c r="FK186" i="12"/>
  <c r="FJ186" i="12"/>
  <c r="FI186" i="12"/>
  <c r="FH186" i="12"/>
  <c r="FG186" i="12"/>
  <c r="FF186" i="12"/>
  <c r="FE186" i="12"/>
  <c r="FD186" i="12"/>
  <c r="FC186" i="12"/>
  <c r="FB186" i="12"/>
  <c r="FA186" i="12"/>
  <c r="EZ186" i="12"/>
  <c r="EY186" i="12"/>
  <c r="EX186" i="12"/>
  <c r="EW186" i="12"/>
  <c r="EV186" i="12"/>
  <c r="EU186" i="12"/>
  <c r="ET186" i="12"/>
  <c r="ES186" i="12"/>
  <c r="ER186" i="12"/>
  <c r="EQ186" i="12"/>
  <c r="EP186" i="12"/>
  <c r="EO186" i="12"/>
  <c r="EN186" i="12"/>
  <c r="EM186" i="12"/>
  <c r="EL186" i="12"/>
  <c r="EK186" i="12"/>
  <c r="EJ186" i="12"/>
  <c r="EH186" i="12"/>
  <c r="DR186" i="12"/>
  <c r="DQ186" i="12"/>
  <c r="BX186" i="12"/>
  <c r="BG186" i="12"/>
  <c r="BF186" i="12"/>
  <c r="M186" i="12"/>
  <c r="GA185" i="12"/>
  <c r="FZ185" i="12"/>
  <c r="FY185" i="12"/>
  <c r="FX185" i="12"/>
  <c r="FW185" i="12"/>
  <c r="FV185" i="12"/>
  <c r="FU185" i="12"/>
  <c r="FT185" i="12"/>
  <c r="FS185" i="12"/>
  <c r="FR185" i="12"/>
  <c r="FQ185" i="12"/>
  <c r="FO185" i="12"/>
  <c r="FN185" i="12"/>
  <c r="FM185" i="12"/>
  <c r="FL185" i="12"/>
  <c r="FK185" i="12"/>
  <c r="FJ185" i="12"/>
  <c r="FI185" i="12"/>
  <c r="FH185" i="12"/>
  <c r="FG185" i="12"/>
  <c r="FF185" i="12"/>
  <c r="FE185" i="12"/>
  <c r="FD185" i="12"/>
  <c r="FC185" i="12"/>
  <c r="FB185" i="12"/>
  <c r="FA185" i="12"/>
  <c r="EZ185" i="12"/>
  <c r="EY185" i="12"/>
  <c r="EX185" i="12"/>
  <c r="EW185" i="12"/>
  <c r="EV185" i="12"/>
  <c r="EU185" i="12"/>
  <c r="ET185" i="12"/>
  <c r="ES185" i="12"/>
  <c r="ER185" i="12"/>
  <c r="EQ185" i="12"/>
  <c r="EP185" i="12"/>
  <c r="EO185" i="12"/>
  <c r="EN185" i="12"/>
  <c r="EM185" i="12"/>
  <c r="EL185" i="12"/>
  <c r="EK185" i="12"/>
  <c r="EJ185" i="12"/>
  <c r="EH185" i="12"/>
  <c r="DR185" i="12"/>
  <c r="DQ185" i="12"/>
  <c r="BX185" i="12"/>
  <c r="BG185" i="12"/>
  <c r="BF185" i="12"/>
  <c r="M185" i="12"/>
  <c r="GA184" i="12"/>
  <c r="FZ184" i="12"/>
  <c r="FZ177" i="12" s="1"/>
  <c r="FY184" i="12"/>
  <c r="FX184" i="12"/>
  <c r="FW184" i="12"/>
  <c r="FV184" i="12"/>
  <c r="FU184" i="12"/>
  <c r="FT184" i="12"/>
  <c r="FS184" i="12"/>
  <c r="FR184" i="12"/>
  <c r="FQ184" i="12"/>
  <c r="FO184" i="12"/>
  <c r="FN184" i="12"/>
  <c r="FM184" i="12"/>
  <c r="FL184" i="12"/>
  <c r="FK184" i="12"/>
  <c r="FJ184" i="12"/>
  <c r="FI184" i="12"/>
  <c r="FH184" i="12"/>
  <c r="FG184" i="12"/>
  <c r="FF184" i="12"/>
  <c r="FE184" i="12"/>
  <c r="FD184" i="12"/>
  <c r="FC184" i="12"/>
  <c r="FB184" i="12"/>
  <c r="FA184" i="12"/>
  <c r="EZ184" i="12"/>
  <c r="EY184" i="12"/>
  <c r="EX184" i="12"/>
  <c r="EW184" i="12"/>
  <c r="EV184" i="12"/>
  <c r="EU184" i="12"/>
  <c r="ET184" i="12"/>
  <c r="ES184" i="12"/>
  <c r="ER184" i="12"/>
  <c r="EQ184" i="12"/>
  <c r="EP184" i="12"/>
  <c r="EO184" i="12"/>
  <c r="EN184" i="12"/>
  <c r="EM184" i="12"/>
  <c r="EL184" i="12"/>
  <c r="EK184" i="12"/>
  <c r="EJ184" i="12"/>
  <c r="EH184" i="12"/>
  <c r="DR184" i="12"/>
  <c r="DQ184" i="12"/>
  <c r="BX184" i="12"/>
  <c r="BG184" i="12"/>
  <c r="BF184" i="12"/>
  <c r="M184" i="12"/>
  <c r="GA183" i="12"/>
  <c r="FZ183" i="12"/>
  <c r="FY183" i="12"/>
  <c r="FX183" i="12"/>
  <c r="FW183" i="12"/>
  <c r="FV183" i="12"/>
  <c r="FU183" i="12"/>
  <c r="FT183" i="12"/>
  <c r="FS183" i="12"/>
  <c r="FR183" i="12"/>
  <c r="FQ183" i="12"/>
  <c r="FO183" i="12"/>
  <c r="FN183" i="12"/>
  <c r="FM183" i="12"/>
  <c r="FL183" i="12"/>
  <c r="FK183" i="12"/>
  <c r="FJ183" i="12"/>
  <c r="FI183" i="12"/>
  <c r="FH183" i="12"/>
  <c r="FG183" i="12"/>
  <c r="FF183" i="12"/>
  <c r="FE183" i="12"/>
  <c r="FD183" i="12"/>
  <c r="FC183" i="12"/>
  <c r="FB183" i="12"/>
  <c r="FA183" i="12"/>
  <c r="EZ183" i="12"/>
  <c r="EY183" i="12"/>
  <c r="EX183" i="12"/>
  <c r="EW183" i="12"/>
  <c r="EV183" i="12"/>
  <c r="EU183" i="12"/>
  <c r="ET183" i="12"/>
  <c r="ES183" i="12"/>
  <c r="ER183" i="12"/>
  <c r="EQ183" i="12"/>
  <c r="EP183" i="12"/>
  <c r="EO183" i="12"/>
  <c r="EN183" i="12"/>
  <c r="EM183" i="12"/>
  <c r="EL183" i="12"/>
  <c r="EK183" i="12"/>
  <c r="EJ183" i="12"/>
  <c r="EH183" i="12"/>
  <c r="DR183" i="12"/>
  <c r="DQ183" i="12"/>
  <c r="BX183" i="12"/>
  <c r="BG183" i="12"/>
  <c r="BF183" i="12"/>
  <c r="M183" i="12"/>
  <c r="GA182" i="12"/>
  <c r="FZ182" i="12"/>
  <c r="FY182" i="12"/>
  <c r="FX182" i="12"/>
  <c r="FW182" i="12"/>
  <c r="FV182" i="12"/>
  <c r="FU182" i="12"/>
  <c r="FT182" i="12"/>
  <c r="FS182" i="12"/>
  <c r="FR182" i="12"/>
  <c r="FQ182" i="12"/>
  <c r="FO182" i="12"/>
  <c r="FN182" i="12"/>
  <c r="FM182" i="12"/>
  <c r="FL182" i="12"/>
  <c r="FK182" i="12"/>
  <c r="FJ182" i="12"/>
  <c r="FI182" i="12"/>
  <c r="FH182" i="12"/>
  <c r="FG182" i="12"/>
  <c r="FF182" i="12"/>
  <c r="FE182" i="12"/>
  <c r="FD182" i="12"/>
  <c r="FC182" i="12"/>
  <c r="FB182" i="12"/>
  <c r="FA182" i="12"/>
  <c r="EZ182" i="12"/>
  <c r="EY182" i="12"/>
  <c r="EX182" i="12"/>
  <c r="EW182" i="12"/>
  <c r="EV182" i="12"/>
  <c r="EU182" i="12"/>
  <c r="ET182" i="12"/>
  <c r="ES182" i="12"/>
  <c r="ER182" i="12"/>
  <c r="EQ182" i="12"/>
  <c r="EP182" i="12"/>
  <c r="EO182" i="12"/>
  <c r="EN182" i="12"/>
  <c r="EM182" i="12"/>
  <c r="EL182" i="12"/>
  <c r="EK182" i="12"/>
  <c r="EJ182" i="12"/>
  <c r="EH182" i="12"/>
  <c r="DR182" i="12"/>
  <c r="DQ182" i="12"/>
  <c r="BX182" i="12"/>
  <c r="BG182" i="12"/>
  <c r="BF182" i="12"/>
  <c r="M182" i="12"/>
  <c r="GA181" i="12"/>
  <c r="FZ181" i="12"/>
  <c r="FY181" i="12"/>
  <c r="FX181" i="12"/>
  <c r="FW181" i="12"/>
  <c r="FV181" i="12"/>
  <c r="FU181" i="12"/>
  <c r="FT181" i="12"/>
  <c r="FS181" i="12"/>
  <c r="FR181" i="12"/>
  <c r="FQ181" i="12"/>
  <c r="FO181" i="12"/>
  <c r="FN181" i="12"/>
  <c r="FM181" i="12"/>
  <c r="FL181" i="12"/>
  <c r="FK181" i="12"/>
  <c r="FJ181" i="12"/>
  <c r="FI181" i="12"/>
  <c r="FH181" i="12"/>
  <c r="FG181" i="12"/>
  <c r="FF181" i="12"/>
  <c r="FE181" i="12"/>
  <c r="FD181" i="12"/>
  <c r="FC181" i="12"/>
  <c r="FB181" i="12"/>
  <c r="FA181" i="12"/>
  <c r="EZ181" i="12"/>
  <c r="EY181" i="12"/>
  <c r="EX181" i="12"/>
  <c r="EW181" i="12"/>
  <c r="EV181" i="12"/>
  <c r="EU181" i="12"/>
  <c r="ET181" i="12"/>
  <c r="ES181" i="12"/>
  <c r="ER181" i="12"/>
  <c r="EQ181" i="12"/>
  <c r="EP181" i="12"/>
  <c r="EO181" i="12"/>
  <c r="EN181" i="12"/>
  <c r="EM181" i="12"/>
  <c r="EL181" i="12"/>
  <c r="EK181" i="12"/>
  <c r="EJ181" i="12"/>
  <c r="EH181" i="12"/>
  <c r="DR181" i="12"/>
  <c r="DQ181" i="12"/>
  <c r="BX181" i="12"/>
  <c r="BG181" i="12"/>
  <c r="BF181" i="12"/>
  <c r="M181" i="12"/>
  <c r="FZ180" i="12"/>
  <c r="FX180" i="12"/>
  <c r="FV180" i="12"/>
  <c r="FT180" i="12"/>
  <c r="FR180" i="12"/>
  <c r="FN180" i="12"/>
  <c r="FL180" i="12"/>
  <c r="FJ180" i="12"/>
  <c r="FH180" i="12"/>
  <c r="FF180" i="12"/>
  <c r="FD180" i="12"/>
  <c r="FB180" i="12"/>
  <c r="EZ180" i="12"/>
  <c r="EX180" i="12"/>
  <c r="EW180" i="12"/>
  <c r="EV180" i="12"/>
  <c r="ET180" i="12"/>
  <c r="ER180" i="12"/>
  <c r="EP180" i="12"/>
  <c r="EN180" i="12"/>
  <c r="EL180" i="12"/>
  <c r="EJ180" i="12"/>
  <c r="EH180" i="12"/>
  <c r="DP180" i="12"/>
  <c r="DN180" i="12"/>
  <c r="DL180" i="12"/>
  <c r="DJ180" i="12"/>
  <c r="DH180" i="12"/>
  <c r="DF180" i="12"/>
  <c r="DD180" i="12"/>
  <c r="DB180" i="12"/>
  <c r="CZ180" i="12"/>
  <c r="CX180" i="12"/>
  <c r="CV180" i="12"/>
  <c r="CT180" i="12"/>
  <c r="CR180" i="12"/>
  <c r="CP180" i="12"/>
  <c r="CN180" i="12"/>
  <c r="CJ180" i="12"/>
  <c r="CH180" i="12"/>
  <c r="CF180" i="12"/>
  <c r="CD180" i="12"/>
  <c r="CB180" i="12"/>
  <c r="BZ180" i="12"/>
  <c r="BX180" i="12"/>
  <c r="BE180" i="12"/>
  <c r="BC180" i="12"/>
  <c r="FY180" i="12" s="1"/>
  <c r="BA180" i="12"/>
  <c r="AY180" i="12"/>
  <c r="AW180" i="12"/>
  <c r="AU180" i="12"/>
  <c r="FQ180" i="12" s="1"/>
  <c r="AS180" i="12"/>
  <c r="AQ180" i="12"/>
  <c r="AO180" i="12"/>
  <c r="FK180" i="12" s="1"/>
  <c r="AM180" i="12"/>
  <c r="FI180" i="12" s="1"/>
  <c r="AK180" i="12"/>
  <c r="FG180" i="12" s="1"/>
  <c r="AI180" i="12"/>
  <c r="FE180" i="12" s="1"/>
  <c r="AG180" i="12"/>
  <c r="AE180" i="12"/>
  <c r="FA180" i="12" s="1"/>
  <c r="AC180" i="12"/>
  <c r="EY180" i="12" s="1"/>
  <c r="Y180" i="12"/>
  <c r="W180" i="12"/>
  <c r="U180" i="12"/>
  <c r="EQ180" i="12" s="1"/>
  <c r="S180" i="12"/>
  <c r="Q180" i="12"/>
  <c r="O180" i="12"/>
  <c r="EK180" i="12" s="1"/>
  <c r="M180" i="12"/>
  <c r="EI180" i="12" s="1"/>
  <c r="FZ179" i="12"/>
  <c r="FX179" i="12"/>
  <c r="FV179" i="12"/>
  <c r="FT179" i="12"/>
  <c r="FR179" i="12"/>
  <c r="FN179" i="12"/>
  <c r="FL179" i="12"/>
  <c r="FJ179" i="12"/>
  <c r="FH179" i="12"/>
  <c r="FF179" i="12"/>
  <c r="FD179" i="12"/>
  <c r="FB179" i="12"/>
  <c r="EZ179" i="12"/>
  <c r="EX179" i="12"/>
  <c r="EW179" i="12"/>
  <c r="EV179" i="12"/>
  <c r="ER179" i="12"/>
  <c r="EP179" i="12"/>
  <c r="EN179" i="12"/>
  <c r="EL179" i="12"/>
  <c r="EJ179" i="12"/>
  <c r="EH179" i="12"/>
  <c r="DP179" i="12"/>
  <c r="DJ179" i="12"/>
  <c r="DH179" i="12"/>
  <c r="FS179" i="12" s="1"/>
  <c r="DF179" i="12"/>
  <c r="DD179" i="12"/>
  <c r="DB179" i="12"/>
  <c r="CZ179" i="12"/>
  <c r="CX179" i="12"/>
  <c r="CV179" i="12"/>
  <c r="CT179" i="12"/>
  <c r="CR179" i="12"/>
  <c r="CP179" i="12"/>
  <c r="CN179" i="12"/>
  <c r="CJ179" i="12"/>
  <c r="CI179" i="12"/>
  <c r="CH179" i="12"/>
  <c r="CD179" i="12"/>
  <c r="CB179" i="12"/>
  <c r="BZ179" i="12"/>
  <c r="BX179" i="12"/>
  <c r="BV179" i="12"/>
  <c r="DN179" i="12" s="1"/>
  <c r="BE179" i="12"/>
  <c r="AY179" i="12"/>
  <c r="AW179" i="12"/>
  <c r="AU179" i="12"/>
  <c r="FQ179" i="12" s="1"/>
  <c r="AS179" i="12"/>
  <c r="AQ179" i="12"/>
  <c r="FM179" i="12" s="1"/>
  <c r="AO179" i="12"/>
  <c r="AM179" i="12"/>
  <c r="FI179" i="12" s="1"/>
  <c r="AK179" i="12"/>
  <c r="AI179" i="12"/>
  <c r="AG179" i="12"/>
  <c r="AE179" i="12"/>
  <c r="AC179" i="12"/>
  <c r="Y179" i="12"/>
  <c r="X179" i="12"/>
  <c r="W179" i="12"/>
  <c r="ES179" i="12" s="1"/>
  <c r="S179" i="12"/>
  <c r="Q179" i="12"/>
  <c r="EM179" i="12" s="1"/>
  <c r="O179" i="12"/>
  <c r="M179" i="12"/>
  <c r="EI179" i="12" s="1"/>
  <c r="K179" i="12"/>
  <c r="BC179" i="12" s="1"/>
  <c r="FZ178" i="12"/>
  <c r="FX178" i="12"/>
  <c r="FV178" i="12"/>
  <c r="FT178" i="12"/>
  <c r="FR178" i="12"/>
  <c r="FR177" i="12" s="1"/>
  <c r="FN178" i="12"/>
  <c r="FL178" i="12"/>
  <c r="FJ178" i="12"/>
  <c r="FH178" i="12"/>
  <c r="FF178" i="12"/>
  <c r="FD178" i="12"/>
  <c r="FB178" i="12"/>
  <c r="EZ178" i="12"/>
  <c r="EX178" i="12"/>
  <c r="EW178" i="12"/>
  <c r="EV178" i="12"/>
  <c r="ER178" i="12"/>
  <c r="EP178" i="12"/>
  <c r="EN178" i="12"/>
  <c r="EL178" i="12"/>
  <c r="EJ178" i="12"/>
  <c r="EH178" i="12"/>
  <c r="DP178" i="12"/>
  <c r="GA178" i="12" s="1"/>
  <c r="DJ178" i="12"/>
  <c r="DJ177" i="12" s="1"/>
  <c r="DD178" i="12"/>
  <c r="CZ178" i="12"/>
  <c r="CJ178" i="12"/>
  <c r="CH178" i="12"/>
  <c r="CD178" i="12"/>
  <c r="CB178" i="12"/>
  <c r="BZ178" i="12"/>
  <c r="BX178" i="12"/>
  <c r="BX177" i="12" s="1"/>
  <c r="BV178" i="12"/>
  <c r="DN178" i="12" s="1"/>
  <c r="BS178" i="12"/>
  <c r="DH178" i="12" s="1"/>
  <c r="AS178" i="12"/>
  <c r="AO178" i="12"/>
  <c r="Y178" i="12"/>
  <c r="W178" i="12"/>
  <c r="S178" i="12"/>
  <c r="Q178" i="12"/>
  <c r="O178" i="12"/>
  <c r="M178" i="12"/>
  <c r="K178" i="12"/>
  <c r="BC178" i="12" s="1"/>
  <c r="H178" i="12"/>
  <c r="AW178" i="12" s="1"/>
  <c r="DO177" i="12"/>
  <c r="DM177" i="12"/>
  <c r="DK177" i="12"/>
  <c r="DI177" i="12"/>
  <c r="DG177" i="12"/>
  <c r="DE177" i="12"/>
  <c r="DC177" i="12"/>
  <c r="DA177" i="12"/>
  <c r="CY177" i="12"/>
  <c r="CW177" i="12"/>
  <c r="CU177" i="12"/>
  <c r="CS177" i="12"/>
  <c r="CQ177" i="12"/>
  <c r="CO177" i="12"/>
  <c r="CM177" i="12"/>
  <c r="CL177" i="12"/>
  <c r="CK177" i="12"/>
  <c r="CG177" i="12"/>
  <c r="CE177" i="12"/>
  <c r="CC177" i="12"/>
  <c r="CA177" i="12"/>
  <c r="BY177" i="12"/>
  <c r="BW177" i="12"/>
  <c r="BD177" i="12"/>
  <c r="BB177" i="12"/>
  <c r="AZ177" i="12"/>
  <c r="AX177" i="12"/>
  <c r="AV177" i="12"/>
  <c r="AT177" i="12"/>
  <c r="AR177" i="12"/>
  <c r="AP177" i="12"/>
  <c r="AO177" i="12"/>
  <c r="AN177" i="12"/>
  <c r="AL177" i="12"/>
  <c r="AJ177" i="12"/>
  <c r="AH177" i="12"/>
  <c r="AF177" i="12"/>
  <c r="AD177" i="12"/>
  <c r="AB177" i="12"/>
  <c r="AA177" i="12"/>
  <c r="Z177" i="12"/>
  <c r="V177" i="12"/>
  <c r="T177" i="12"/>
  <c r="R177" i="12"/>
  <c r="P177" i="12"/>
  <c r="N177" i="12"/>
  <c r="L177" i="12"/>
  <c r="GA176" i="12"/>
  <c r="FZ176" i="12"/>
  <c r="FY176" i="12"/>
  <c r="FX176" i="12"/>
  <c r="FW176" i="12"/>
  <c r="FV176" i="12"/>
  <c r="FU176" i="12"/>
  <c r="FT176" i="12"/>
  <c r="FS176" i="12"/>
  <c r="FR176" i="12"/>
  <c r="FQ176" i="12"/>
  <c r="FO176" i="12"/>
  <c r="FN176" i="12"/>
  <c r="FM176" i="12"/>
  <c r="FL176" i="12"/>
  <c r="FK176" i="12"/>
  <c r="FJ176" i="12"/>
  <c r="FI176" i="12"/>
  <c r="FH176" i="12"/>
  <c r="FG176" i="12"/>
  <c r="FF176" i="12"/>
  <c r="FE176" i="12"/>
  <c r="FD176" i="12"/>
  <c r="FC176" i="12"/>
  <c r="FB176" i="12"/>
  <c r="FA176" i="12"/>
  <c r="EZ176" i="12"/>
  <c r="EY176" i="12"/>
  <c r="EX176" i="12"/>
  <c r="EW176" i="12"/>
  <c r="EV176" i="12"/>
  <c r="EU176" i="12"/>
  <c r="ET176" i="12"/>
  <c r="ES176" i="12"/>
  <c r="ER176" i="12"/>
  <c r="EQ176" i="12"/>
  <c r="EP176" i="12"/>
  <c r="EO176" i="12"/>
  <c r="EN176" i="12"/>
  <c r="EM176" i="12"/>
  <c r="EL176" i="12"/>
  <c r="EK176" i="12"/>
  <c r="EJ176" i="12"/>
  <c r="EH176" i="12"/>
  <c r="DR176" i="12"/>
  <c r="DQ176" i="12"/>
  <c r="BX176" i="12"/>
  <c r="BG176" i="12"/>
  <c r="BF176" i="12"/>
  <c r="M176" i="12"/>
  <c r="GA175" i="12"/>
  <c r="FZ175" i="12"/>
  <c r="FY175" i="12"/>
  <c r="FX175" i="12"/>
  <c r="FW175" i="12"/>
  <c r="FV175" i="12"/>
  <c r="FU175" i="12"/>
  <c r="FT175" i="12"/>
  <c r="FS175" i="12"/>
  <c r="FR175" i="12"/>
  <c r="FQ175" i="12"/>
  <c r="FO175" i="12"/>
  <c r="FN175" i="12"/>
  <c r="FM175" i="12"/>
  <c r="FL175" i="12"/>
  <c r="FK175" i="12"/>
  <c r="FJ175" i="12"/>
  <c r="FI175" i="12"/>
  <c r="FH175" i="12"/>
  <c r="FG175" i="12"/>
  <c r="FF175" i="12"/>
  <c r="FE175" i="12"/>
  <c r="FD175" i="12"/>
  <c r="FC175" i="12"/>
  <c r="FB175" i="12"/>
  <c r="FA175" i="12"/>
  <c r="EZ175" i="12"/>
  <c r="EY175" i="12"/>
  <c r="EX175" i="12"/>
  <c r="EW175" i="12"/>
  <c r="EV175" i="12"/>
  <c r="EU175" i="12"/>
  <c r="ET175" i="12"/>
  <c r="ES175" i="12"/>
  <c r="ER175" i="12"/>
  <c r="EQ175" i="12"/>
  <c r="EP175" i="12"/>
  <c r="EO175" i="12"/>
  <c r="EN175" i="12"/>
  <c r="EM175" i="12"/>
  <c r="EL175" i="12"/>
  <c r="EK175" i="12"/>
  <c r="EJ175" i="12"/>
  <c r="EH175" i="12"/>
  <c r="DR175" i="12"/>
  <c r="DQ175" i="12"/>
  <c r="BX175" i="12"/>
  <c r="BG175" i="12"/>
  <c r="GC175" i="12" s="1"/>
  <c r="BF175" i="12"/>
  <c r="M175" i="12"/>
  <c r="GA174" i="12"/>
  <c r="FZ174" i="12"/>
  <c r="FY174" i="12"/>
  <c r="FX174" i="12"/>
  <c r="FW174" i="12"/>
  <c r="FV174" i="12"/>
  <c r="FU174" i="12"/>
  <c r="FT174" i="12"/>
  <c r="FS174" i="12"/>
  <c r="FR174" i="12"/>
  <c r="FQ174" i="12"/>
  <c r="FO174" i="12"/>
  <c r="FN174" i="12"/>
  <c r="FM174" i="12"/>
  <c r="FL174" i="12"/>
  <c r="FK174" i="12"/>
  <c r="FJ174" i="12"/>
  <c r="FI174" i="12"/>
  <c r="FH174" i="12"/>
  <c r="FG174" i="12"/>
  <c r="FF174" i="12"/>
  <c r="FE174" i="12"/>
  <c r="FD174" i="12"/>
  <c r="FC174" i="12"/>
  <c r="FB174" i="12"/>
  <c r="FA174" i="12"/>
  <c r="EZ174" i="12"/>
  <c r="EY174" i="12"/>
  <c r="EX174" i="12"/>
  <c r="EW174" i="12"/>
  <c r="EV174" i="12"/>
  <c r="EU174" i="12"/>
  <c r="ET174" i="12"/>
  <c r="ES174" i="12"/>
  <c r="ER174" i="12"/>
  <c r="EQ174" i="12"/>
  <c r="EP174" i="12"/>
  <c r="EO174" i="12"/>
  <c r="EN174" i="12"/>
  <c r="EM174" i="12"/>
  <c r="EL174" i="12"/>
  <c r="EK174" i="12"/>
  <c r="EJ174" i="12"/>
  <c r="EH174" i="12"/>
  <c r="DR174" i="12"/>
  <c r="DQ174" i="12"/>
  <c r="BX174" i="12"/>
  <c r="BG174" i="12"/>
  <c r="BF174" i="12"/>
  <c r="M174" i="12"/>
  <c r="EI174" i="12" s="1"/>
  <c r="GA173" i="12"/>
  <c r="FZ173" i="12"/>
  <c r="FY173" i="12"/>
  <c r="FX173" i="12"/>
  <c r="FW173" i="12"/>
  <c r="FV173" i="12"/>
  <c r="FU173" i="12"/>
  <c r="FT173" i="12"/>
  <c r="FS173" i="12"/>
  <c r="FR173" i="12"/>
  <c r="FQ173" i="12"/>
  <c r="FO173" i="12"/>
  <c r="FN173" i="12"/>
  <c r="FM173" i="12"/>
  <c r="FL173" i="12"/>
  <c r="FK173" i="12"/>
  <c r="FJ173" i="12"/>
  <c r="FI173" i="12"/>
  <c r="FH173" i="12"/>
  <c r="FG173" i="12"/>
  <c r="FF173" i="12"/>
  <c r="FE173" i="12"/>
  <c r="FD173" i="12"/>
  <c r="FC173" i="12"/>
  <c r="FB173" i="12"/>
  <c r="FA173" i="12"/>
  <c r="EZ173" i="12"/>
  <c r="EY173" i="12"/>
  <c r="EX173" i="12"/>
  <c r="EW173" i="12"/>
  <c r="EV173" i="12"/>
  <c r="EU173" i="12"/>
  <c r="ET173" i="12"/>
  <c r="ES173" i="12"/>
  <c r="ER173" i="12"/>
  <c r="EQ173" i="12"/>
  <c r="EP173" i="12"/>
  <c r="EO173" i="12"/>
  <c r="EN173" i="12"/>
  <c r="EM173" i="12"/>
  <c r="EL173" i="12"/>
  <c r="EK173" i="12"/>
  <c r="EJ173" i="12"/>
  <c r="EH173" i="12"/>
  <c r="DR173" i="12"/>
  <c r="DQ173" i="12"/>
  <c r="BX173" i="12"/>
  <c r="BG173" i="12"/>
  <c r="GC173" i="12" s="1"/>
  <c r="BF173" i="12"/>
  <c r="M173" i="12"/>
  <c r="GA172" i="12"/>
  <c r="FZ172" i="12"/>
  <c r="FY172" i="12"/>
  <c r="FX172" i="12"/>
  <c r="FW172" i="12"/>
  <c r="FV172" i="12"/>
  <c r="FU172" i="12"/>
  <c r="FT172" i="12"/>
  <c r="FS172" i="12"/>
  <c r="FR172" i="12"/>
  <c r="FQ172" i="12"/>
  <c r="FO172" i="12"/>
  <c r="FN172" i="12"/>
  <c r="FM172" i="12"/>
  <c r="FL172" i="12"/>
  <c r="FK172" i="12"/>
  <c r="FJ172" i="12"/>
  <c r="FI172" i="12"/>
  <c r="FH172" i="12"/>
  <c r="FG172" i="12"/>
  <c r="FF172" i="12"/>
  <c r="FE172" i="12"/>
  <c r="FD172" i="12"/>
  <c r="FC172" i="12"/>
  <c r="FB172" i="12"/>
  <c r="FA172" i="12"/>
  <c r="EZ172" i="12"/>
  <c r="EY172" i="12"/>
  <c r="EX172" i="12"/>
  <c r="EW172" i="12"/>
  <c r="EV172" i="12"/>
  <c r="EU172" i="12"/>
  <c r="ET172" i="12"/>
  <c r="ES172" i="12"/>
  <c r="ER172" i="12"/>
  <c r="EQ172" i="12"/>
  <c r="EP172" i="12"/>
  <c r="EO172" i="12"/>
  <c r="EN172" i="12"/>
  <c r="EM172" i="12"/>
  <c r="EL172" i="12"/>
  <c r="EK172" i="12"/>
  <c r="EJ172" i="12"/>
  <c r="EH172" i="12"/>
  <c r="DR172" i="12"/>
  <c r="DQ172" i="12"/>
  <c r="BX172" i="12"/>
  <c r="BG172" i="12"/>
  <c r="GC172" i="12" s="1"/>
  <c r="BF172" i="12"/>
  <c r="M172" i="12"/>
  <c r="EI172" i="12" s="1"/>
  <c r="FZ171" i="12"/>
  <c r="FX171" i="12"/>
  <c r="FV171" i="12"/>
  <c r="FT171" i="12"/>
  <c r="FR171" i="12"/>
  <c r="FN171" i="12"/>
  <c r="FL171" i="12"/>
  <c r="FJ171" i="12"/>
  <c r="FH171" i="12"/>
  <c r="FF171" i="12"/>
  <c r="FD171" i="12"/>
  <c r="FB171" i="12"/>
  <c r="EZ171" i="12"/>
  <c r="EX171" i="12"/>
  <c r="EW171" i="12"/>
  <c r="EV171" i="12"/>
  <c r="ET171" i="12"/>
  <c r="ER171" i="12"/>
  <c r="EP171" i="12"/>
  <c r="EN171" i="12"/>
  <c r="EL171" i="12"/>
  <c r="EJ171" i="12"/>
  <c r="EH171" i="12"/>
  <c r="DP171" i="12"/>
  <c r="GA171" i="12" s="1"/>
  <c r="DN171" i="12"/>
  <c r="FY171" i="12" s="1"/>
  <c r="DL171" i="12"/>
  <c r="FW171" i="12" s="1"/>
  <c r="DJ171" i="12"/>
  <c r="FU171" i="12" s="1"/>
  <c r="DH171" i="12"/>
  <c r="FS171" i="12" s="1"/>
  <c r="DF171" i="12"/>
  <c r="FQ171" i="12" s="1"/>
  <c r="DD171" i="12"/>
  <c r="DB171" i="12"/>
  <c r="FM171" i="12" s="1"/>
  <c r="CZ171" i="12"/>
  <c r="FK171" i="12" s="1"/>
  <c r="CX171" i="12"/>
  <c r="FI171" i="12" s="1"/>
  <c r="CV171" i="12"/>
  <c r="FG171" i="12" s="1"/>
  <c r="CT171" i="12"/>
  <c r="FE171" i="12" s="1"/>
  <c r="CR171" i="12"/>
  <c r="FC171" i="12" s="1"/>
  <c r="CP171" i="12"/>
  <c r="FA171" i="12" s="1"/>
  <c r="CN171" i="12"/>
  <c r="EY171" i="12" s="1"/>
  <c r="CJ171" i="12"/>
  <c r="EU171" i="12" s="1"/>
  <c r="CH171" i="12"/>
  <c r="ES171" i="12" s="1"/>
  <c r="CF171" i="12"/>
  <c r="EQ171" i="12" s="1"/>
  <c r="CD171" i="12"/>
  <c r="EO171" i="12" s="1"/>
  <c r="CB171" i="12"/>
  <c r="EM171" i="12" s="1"/>
  <c r="BZ171" i="12"/>
  <c r="EK171" i="12" s="1"/>
  <c r="BX171" i="12"/>
  <c r="BG171" i="12"/>
  <c r="BF171" i="12"/>
  <c r="M171" i="12"/>
  <c r="GA170" i="12"/>
  <c r="FZ170" i="12"/>
  <c r="FY170" i="12"/>
  <c r="FX170" i="12"/>
  <c r="FW170" i="12"/>
  <c r="FV170" i="12"/>
  <c r="FU170" i="12"/>
  <c r="FT170" i="12"/>
  <c r="FS170" i="12"/>
  <c r="FR170" i="12"/>
  <c r="FQ170" i="12"/>
  <c r="FO170" i="12"/>
  <c r="FN170" i="12"/>
  <c r="FM170" i="12"/>
  <c r="FL170" i="12"/>
  <c r="FK170" i="12"/>
  <c r="FJ170" i="12"/>
  <c r="FI170" i="12"/>
  <c r="FH170" i="12"/>
  <c r="FG170" i="12"/>
  <c r="FF170" i="12"/>
  <c r="FE170" i="12"/>
  <c r="FD170" i="12"/>
  <c r="FC170" i="12"/>
  <c r="FB170" i="12"/>
  <c r="FA170" i="12"/>
  <c r="EZ170" i="12"/>
  <c r="EY170" i="12"/>
  <c r="EX170" i="12"/>
  <c r="EW170" i="12"/>
  <c r="EV170" i="12"/>
  <c r="EU170" i="12"/>
  <c r="ET170" i="12"/>
  <c r="ES170" i="12"/>
  <c r="ER170" i="12"/>
  <c r="EQ170" i="12"/>
  <c r="EP170" i="12"/>
  <c r="EO170" i="12"/>
  <c r="EN170" i="12"/>
  <c r="EM170" i="12"/>
  <c r="EL170" i="12"/>
  <c r="EK170" i="12"/>
  <c r="EJ170" i="12"/>
  <c r="EH170" i="12"/>
  <c r="DR170" i="12"/>
  <c r="DQ170" i="12"/>
  <c r="BG170" i="12"/>
  <c r="GC170" i="12" s="1"/>
  <c r="BF170" i="12"/>
  <c r="M170" i="12"/>
  <c r="EI170" i="12" s="1"/>
  <c r="FZ169" i="12"/>
  <c r="FX169" i="12"/>
  <c r="FV169" i="12"/>
  <c r="FT169" i="12"/>
  <c r="FR169" i="12"/>
  <c r="FN169" i="12"/>
  <c r="FL169" i="12"/>
  <c r="FJ169" i="12"/>
  <c r="FH169" i="12"/>
  <c r="FF169" i="12"/>
  <c r="FD169" i="12"/>
  <c r="FB169" i="12"/>
  <c r="EZ169" i="12"/>
  <c r="EX169" i="12"/>
  <c r="EW169" i="12"/>
  <c r="EV169" i="12"/>
  <c r="ET169" i="12"/>
  <c r="ER169" i="12"/>
  <c r="EP169" i="12"/>
  <c r="EN169" i="12"/>
  <c r="EL169" i="12"/>
  <c r="EJ169" i="12"/>
  <c r="EH169" i="12"/>
  <c r="DP169" i="12"/>
  <c r="DN169" i="12"/>
  <c r="DL169" i="12"/>
  <c r="DJ169" i="12"/>
  <c r="DH169" i="12"/>
  <c r="DF169" i="12"/>
  <c r="DD169" i="12"/>
  <c r="DB169" i="12"/>
  <c r="CZ169" i="12"/>
  <c r="CX169" i="12"/>
  <c r="CV169" i="12"/>
  <c r="CT169" i="12"/>
  <c r="CR169" i="12"/>
  <c r="CN169" i="12"/>
  <c r="CN162" i="12" s="1"/>
  <c r="CJ169" i="12"/>
  <c r="CH169" i="12"/>
  <c r="CF169" i="12"/>
  <c r="CD169" i="12"/>
  <c r="CB169" i="12"/>
  <c r="BZ169" i="12"/>
  <c r="BZ162" i="12" s="1"/>
  <c r="BX169" i="12"/>
  <c r="BE169" i="12"/>
  <c r="GA169" i="12" s="1"/>
  <c r="BC169" i="12"/>
  <c r="BC162" i="12" s="1"/>
  <c r="BA169" i="12"/>
  <c r="FW169" i="12" s="1"/>
  <c r="AY169" i="12"/>
  <c r="AW169" i="12"/>
  <c r="AU169" i="12"/>
  <c r="AS169" i="12"/>
  <c r="AS162" i="12" s="1"/>
  <c r="AQ169" i="12"/>
  <c r="AQ162" i="12" s="1"/>
  <c r="AO169" i="12"/>
  <c r="AO162" i="12" s="1"/>
  <c r="AM169" i="12"/>
  <c r="AK169" i="12"/>
  <c r="AK162" i="12" s="1"/>
  <c r="AI169" i="12"/>
  <c r="AG169" i="12"/>
  <c r="AG162" i="12" s="1"/>
  <c r="AE169" i="12"/>
  <c r="AC169" i="12"/>
  <c r="EY169" i="12" s="1"/>
  <c r="Y169" i="12"/>
  <c r="EU169" i="12" s="1"/>
  <c r="W169" i="12"/>
  <c r="W162" i="12" s="1"/>
  <c r="U169" i="12"/>
  <c r="U162" i="12" s="1"/>
  <c r="S169" i="12"/>
  <c r="EO169" i="12" s="1"/>
  <c r="Q169" i="12"/>
  <c r="O169" i="12"/>
  <c r="O162" i="12" s="1"/>
  <c r="M169" i="12"/>
  <c r="EI169" i="12" s="1"/>
  <c r="FZ168" i="12"/>
  <c r="FX168" i="12"/>
  <c r="FV168" i="12"/>
  <c r="FT168" i="12"/>
  <c r="FR168" i="12"/>
  <c r="FN168" i="12"/>
  <c r="FL168" i="12"/>
  <c r="FJ168" i="12"/>
  <c r="FH168" i="12"/>
  <c r="FF168" i="12"/>
  <c r="FD168" i="12"/>
  <c r="FB168" i="12"/>
  <c r="EZ168" i="12"/>
  <c r="EX168" i="12"/>
  <c r="EW168" i="12"/>
  <c r="EV168" i="12"/>
  <c r="ET168" i="12"/>
  <c r="ER168" i="12"/>
  <c r="EP168" i="12"/>
  <c r="EN168" i="12"/>
  <c r="EL168" i="12"/>
  <c r="EJ168" i="12"/>
  <c r="EH168" i="12"/>
  <c r="DP168" i="12"/>
  <c r="GA168" i="12" s="1"/>
  <c r="DN168" i="12"/>
  <c r="FY168" i="12" s="1"/>
  <c r="DL168" i="12"/>
  <c r="FW168" i="12" s="1"/>
  <c r="DJ168" i="12"/>
  <c r="FU168" i="12" s="1"/>
  <c r="DH168" i="12"/>
  <c r="FS168" i="12" s="1"/>
  <c r="DF168" i="12"/>
  <c r="FQ168" i="12" s="1"/>
  <c r="DD168" i="12"/>
  <c r="FO168" i="12" s="1"/>
  <c r="DB168" i="12"/>
  <c r="CZ168" i="12"/>
  <c r="FK168" i="12" s="1"/>
  <c r="CX168" i="12"/>
  <c r="FI168" i="12" s="1"/>
  <c r="CV168" i="12"/>
  <c r="CT168" i="12"/>
  <c r="CR168" i="12"/>
  <c r="FC168" i="12" s="1"/>
  <c r="CP168" i="12"/>
  <c r="FA168" i="12" s="1"/>
  <c r="CN168" i="12"/>
  <c r="EY168" i="12" s="1"/>
  <c r="CJ168" i="12"/>
  <c r="CJ162" i="12" s="1"/>
  <c r="CH168" i="12"/>
  <c r="ES168" i="12" s="1"/>
  <c r="CF168" i="12"/>
  <c r="EQ168" i="12" s="1"/>
  <c r="CD168" i="12"/>
  <c r="EO168" i="12" s="1"/>
  <c r="CB168" i="12"/>
  <c r="BZ168" i="12"/>
  <c r="EK168" i="12" s="1"/>
  <c r="BX168" i="12"/>
  <c r="EI168" i="12" s="1"/>
  <c r="BG168" i="12"/>
  <c r="BF168" i="12"/>
  <c r="GA167" i="12"/>
  <c r="FZ167" i="12"/>
  <c r="FY167" i="12"/>
  <c r="FX167" i="12"/>
  <c r="FW167" i="12"/>
  <c r="FV167" i="12"/>
  <c r="FU167" i="12"/>
  <c r="FT167" i="12"/>
  <c r="FS167" i="12"/>
  <c r="FR167" i="12"/>
  <c r="FQ167" i="12"/>
  <c r="FO167" i="12"/>
  <c r="FN167" i="12"/>
  <c r="FM167" i="12"/>
  <c r="FL167" i="12"/>
  <c r="FK167" i="12"/>
  <c r="FJ167" i="12"/>
  <c r="FI167" i="12"/>
  <c r="FH167" i="12"/>
  <c r="FG167" i="12"/>
  <c r="FF167" i="12"/>
  <c r="FE167" i="12"/>
  <c r="FD167" i="12"/>
  <c r="FC167" i="12"/>
  <c r="FB167" i="12"/>
  <c r="FA167" i="12"/>
  <c r="EZ167" i="12"/>
  <c r="EY167" i="12"/>
  <c r="EX167" i="12"/>
  <c r="EW167" i="12"/>
  <c r="EV167" i="12"/>
  <c r="EU167" i="12"/>
  <c r="ET167" i="12"/>
  <c r="ES167" i="12"/>
  <c r="ER167" i="12"/>
  <c r="EQ167" i="12"/>
  <c r="EP167" i="12"/>
  <c r="EO167" i="12"/>
  <c r="EN167" i="12"/>
  <c r="EM167" i="12"/>
  <c r="EL167" i="12"/>
  <c r="EK167" i="12"/>
  <c r="EJ167" i="12"/>
  <c r="EI167" i="12"/>
  <c r="EH167" i="12"/>
  <c r="DR167" i="12"/>
  <c r="DQ167" i="12"/>
  <c r="BG167" i="12"/>
  <c r="BF167" i="12"/>
  <c r="GA166" i="12"/>
  <c r="FZ166" i="12"/>
  <c r="FY166" i="12"/>
  <c r="FX166" i="12"/>
  <c r="FX162" i="12" s="1"/>
  <c r="FW166" i="12"/>
  <c r="FV166" i="12"/>
  <c r="FU166" i="12"/>
  <c r="FT166" i="12"/>
  <c r="FS166" i="12"/>
  <c r="FR166" i="12"/>
  <c r="FQ166" i="12"/>
  <c r="FO166" i="12"/>
  <c r="FN166" i="12"/>
  <c r="FM166" i="12"/>
  <c r="FL166" i="12"/>
  <c r="FK166" i="12"/>
  <c r="FJ166" i="12"/>
  <c r="FI166" i="12"/>
  <c r="FH166" i="12"/>
  <c r="FG166" i="12"/>
  <c r="FF166" i="12"/>
  <c r="FE166" i="12"/>
  <c r="FD166" i="12"/>
  <c r="FC166" i="12"/>
  <c r="FB166" i="12"/>
  <c r="FA166" i="12"/>
  <c r="EZ166" i="12"/>
  <c r="EY166" i="12"/>
  <c r="EX166" i="12"/>
  <c r="EW166" i="12"/>
  <c r="EV166" i="12"/>
  <c r="EU166" i="12"/>
  <c r="ET166" i="12"/>
  <c r="ES166" i="12"/>
  <c r="ER166" i="12"/>
  <c r="EQ166" i="12"/>
  <c r="EP166" i="12"/>
  <c r="EO166" i="12"/>
  <c r="EN166" i="12"/>
  <c r="EM166" i="12"/>
  <c r="EL166" i="12"/>
  <c r="EK166" i="12"/>
  <c r="EJ166" i="12"/>
  <c r="EI166" i="12"/>
  <c r="EH166" i="12"/>
  <c r="DR166" i="12"/>
  <c r="DQ166" i="12"/>
  <c r="BG166" i="12"/>
  <c r="BF166" i="12"/>
  <c r="GB166" i="12" s="1"/>
  <c r="GA165" i="12"/>
  <c r="FZ165" i="12"/>
  <c r="FY165" i="12"/>
  <c r="FX165" i="12"/>
  <c r="FW165" i="12"/>
  <c r="FV165" i="12"/>
  <c r="FU165" i="12"/>
  <c r="FT165" i="12"/>
  <c r="FS165" i="12"/>
  <c r="FR165" i="12"/>
  <c r="FQ165" i="12"/>
  <c r="FO165" i="12"/>
  <c r="FN165" i="12"/>
  <c r="FM165" i="12"/>
  <c r="FL165" i="12"/>
  <c r="FK165" i="12"/>
  <c r="FJ165" i="12"/>
  <c r="FI165" i="12"/>
  <c r="FH165" i="12"/>
  <c r="FG165" i="12"/>
  <c r="FF165" i="12"/>
  <c r="FE165" i="12"/>
  <c r="FD165" i="12"/>
  <c r="FC165" i="12"/>
  <c r="FB165" i="12"/>
  <c r="FA165" i="12"/>
  <c r="EZ165" i="12"/>
  <c r="EY165" i="12"/>
  <c r="EX165" i="12"/>
  <c r="EW165" i="12"/>
  <c r="EV165" i="12"/>
  <c r="EU165" i="12"/>
  <c r="ET165" i="12"/>
  <c r="ES165" i="12"/>
  <c r="ER165" i="12"/>
  <c r="EQ165" i="12"/>
  <c r="EP165" i="12"/>
  <c r="EO165" i="12"/>
  <c r="EN165" i="12"/>
  <c r="EM165" i="12"/>
  <c r="EL165" i="12"/>
  <c r="EK165" i="12"/>
  <c r="EJ165" i="12"/>
  <c r="EI165" i="12"/>
  <c r="EH165" i="12"/>
  <c r="DR165" i="12"/>
  <c r="DQ165" i="12"/>
  <c r="BG165" i="12"/>
  <c r="GC165" i="12" s="1"/>
  <c r="BF165" i="12"/>
  <c r="GA164" i="12"/>
  <c r="FZ164" i="12"/>
  <c r="FY164" i="12"/>
  <c r="FX164" i="12"/>
  <c r="FW164" i="12"/>
  <c r="FV164" i="12"/>
  <c r="FU164" i="12"/>
  <c r="FT164" i="12"/>
  <c r="FS164" i="12"/>
  <c r="FR164" i="12"/>
  <c r="FQ164" i="12"/>
  <c r="FO164" i="12"/>
  <c r="FN164" i="12"/>
  <c r="FM164" i="12"/>
  <c r="FL164" i="12"/>
  <c r="FK164" i="12"/>
  <c r="FJ164" i="12"/>
  <c r="FI164" i="12"/>
  <c r="FH164" i="12"/>
  <c r="FG164" i="12"/>
  <c r="FF164" i="12"/>
  <c r="FE164" i="12"/>
  <c r="FD164" i="12"/>
  <c r="FC164" i="12"/>
  <c r="FB164" i="12"/>
  <c r="FA164" i="12"/>
  <c r="EZ164" i="12"/>
  <c r="EY164" i="12"/>
  <c r="EX164" i="12"/>
  <c r="EW164" i="12"/>
  <c r="EV164" i="12"/>
  <c r="EU164" i="12"/>
  <c r="ET164" i="12"/>
  <c r="ES164" i="12"/>
  <c r="ER164" i="12"/>
  <c r="EQ164" i="12"/>
  <c r="EP164" i="12"/>
  <c r="EO164" i="12"/>
  <c r="EN164" i="12"/>
  <c r="EM164" i="12"/>
  <c r="EL164" i="12"/>
  <c r="EK164" i="12"/>
  <c r="EJ164" i="12"/>
  <c r="EI164" i="12"/>
  <c r="EH164" i="12"/>
  <c r="DR164" i="12"/>
  <c r="DQ164" i="12"/>
  <c r="BG164" i="12"/>
  <c r="BF164" i="12"/>
  <c r="GB164" i="12" s="1"/>
  <c r="GA163" i="12"/>
  <c r="FZ163" i="12"/>
  <c r="FY163" i="12"/>
  <c r="FX163" i="12"/>
  <c r="FW163" i="12"/>
  <c r="FV163" i="12"/>
  <c r="FU163" i="12"/>
  <c r="FT163" i="12"/>
  <c r="FS163" i="12"/>
  <c r="FR163" i="12"/>
  <c r="FQ163" i="12"/>
  <c r="FO163" i="12"/>
  <c r="FN163" i="12"/>
  <c r="FM163" i="12"/>
  <c r="FL163" i="12"/>
  <c r="FK163" i="12"/>
  <c r="FJ163" i="12"/>
  <c r="FI163" i="12"/>
  <c r="FH163" i="12"/>
  <c r="FG163" i="12"/>
  <c r="FF163" i="12"/>
  <c r="FE163" i="12"/>
  <c r="FD163" i="12"/>
  <c r="FC163" i="12"/>
  <c r="FB163" i="12"/>
  <c r="FA163" i="12"/>
  <c r="EZ163" i="12"/>
  <c r="EY163" i="12"/>
  <c r="EX163" i="12"/>
  <c r="EW163" i="12"/>
  <c r="EV163" i="12"/>
  <c r="EU163" i="12"/>
  <c r="ET163" i="12"/>
  <c r="ES163" i="12"/>
  <c r="ER163" i="12"/>
  <c r="EQ163" i="12"/>
  <c r="EP163" i="12"/>
  <c r="EO163" i="12"/>
  <c r="EN163" i="12"/>
  <c r="EM163" i="12"/>
  <c r="EL163" i="12"/>
  <c r="EK163" i="12"/>
  <c r="EJ163" i="12"/>
  <c r="EI163" i="12"/>
  <c r="EH163" i="12"/>
  <c r="DR163" i="12"/>
  <c r="DQ163" i="12"/>
  <c r="BG163" i="12"/>
  <c r="GC163" i="12" s="1"/>
  <c r="BF163" i="12"/>
  <c r="GB163" i="12" s="1"/>
  <c r="DO162" i="12"/>
  <c r="DM162" i="12"/>
  <c r="DL162" i="12"/>
  <c r="DK162" i="12"/>
  <c r="DI162" i="12"/>
  <c r="DG162" i="12"/>
  <c r="DE162" i="12"/>
  <c r="DC162" i="12"/>
  <c r="DA162" i="12"/>
  <c r="CY162" i="12"/>
  <c r="CW162" i="12"/>
  <c r="CU162" i="12"/>
  <c r="CS162" i="12"/>
  <c r="CQ162" i="12"/>
  <c r="CO162" i="12"/>
  <c r="CM162" i="12"/>
  <c r="CL162" i="12"/>
  <c r="CK162" i="12"/>
  <c r="CI162" i="12"/>
  <c r="CG162" i="12"/>
  <c r="CE162" i="12"/>
  <c r="CC162" i="12"/>
  <c r="CA162" i="12"/>
  <c r="BY162" i="12"/>
  <c r="BW162" i="12"/>
  <c r="BD162" i="12"/>
  <c r="BB162" i="12"/>
  <c r="AZ162" i="12"/>
  <c r="AY162" i="12"/>
  <c r="AX162" i="12"/>
  <c r="AV162" i="12"/>
  <c r="AU162" i="12"/>
  <c r="AT162" i="12"/>
  <c r="AR162" i="12"/>
  <c r="AP162" i="12"/>
  <c r="AN162" i="12"/>
  <c r="AM162" i="12"/>
  <c r="AL162" i="12"/>
  <c r="AJ162" i="12"/>
  <c r="AI162" i="12"/>
  <c r="AH162" i="12"/>
  <c r="AF162" i="12"/>
  <c r="AD162" i="12"/>
  <c r="AB162" i="12"/>
  <c r="AA162" i="12"/>
  <c r="Z162" i="12"/>
  <c r="X162" i="12"/>
  <c r="V162" i="12"/>
  <c r="T162" i="12"/>
  <c r="R162" i="12"/>
  <c r="P162" i="12"/>
  <c r="N162" i="12"/>
  <c r="L162" i="12"/>
  <c r="GA161" i="12"/>
  <c r="FZ161" i="12"/>
  <c r="FY161" i="12"/>
  <c r="FX161" i="12"/>
  <c r="FW161" i="12"/>
  <c r="FV161" i="12"/>
  <c r="FU161" i="12"/>
  <c r="FT161" i="12"/>
  <c r="FS161" i="12"/>
  <c r="FR161" i="12"/>
  <c r="FQ161" i="12"/>
  <c r="FO161" i="12"/>
  <c r="FN161" i="12"/>
  <c r="FM161" i="12"/>
  <c r="FL161" i="12"/>
  <c r="FK161" i="12"/>
  <c r="FJ161" i="12"/>
  <c r="FI161" i="12"/>
  <c r="FH161" i="12"/>
  <c r="FG161" i="12"/>
  <c r="FF161" i="12"/>
  <c r="FE161" i="12"/>
  <c r="FD161" i="12"/>
  <c r="FC161" i="12"/>
  <c r="FB161" i="12"/>
  <c r="FA161" i="12"/>
  <c r="EZ161" i="12"/>
  <c r="EY161" i="12"/>
  <c r="EX161" i="12"/>
  <c r="EW161" i="12"/>
  <c r="EV161" i="12"/>
  <c r="EU161" i="12"/>
  <c r="ET161" i="12"/>
  <c r="ES161" i="12"/>
  <c r="ER161" i="12"/>
  <c r="EQ161" i="12"/>
  <c r="EP161" i="12"/>
  <c r="EO161" i="12"/>
  <c r="EN161" i="12"/>
  <c r="EM161" i="12"/>
  <c r="EL161" i="12"/>
  <c r="EK161" i="12"/>
  <c r="EJ161" i="12"/>
  <c r="EH161" i="12"/>
  <c r="DR161" i="12"/>
  <c r="DQ161" i="12"/>
  <c r="BX161" i="12"/>
  <c r="BG161" i="12"/>
  <c r="GC161" i="12" s="1"/>
  <c r="BF161" i="12"/>
  <c r="M161" i="12"/>
  <c r="GA160" i="12"/>
  <c r="FZ160" i="12"/>
  <c r="FY160" i="12"/>
  <c r="FX160" i="12"/>
  <c r="FW160" i="12"/>
  <c r="FV160" i="12"/>
  <c r="FU160" i="12"/>
  <c r="FT160" i="12"/>
  <c r="FS160" i="12"/>
  <c r="FR160" i="12"/>
  <c r="FQ160" i="12"/>
  <c r="FO160" i="12"/>
  <c r="FN160" i="12"/>
  <c r="FM160" i="12"/>
  <c r="FL160" i="12"/>
  <c r="FK160" i="12"/>
  <c r="FJ160" i="12"/>
  <c r="FI160" i="12"/>
  <c r="FH160" i="12"/>
  <c r="FG160" i="12"/>
  <c r="FF160" i="12"/>
  <c r="FE160" i="12"/>
  <c r="FD160" i="12"/>
  <c r="FC160" i="12"/>
  <c r="FB160" i="12"/>
  <c r="FA160" i="12"/>
  <c r="EZ160" i="12"/>
  <c r="EY160" i="12"/>
  <c r="EX160" i="12"/>
  <c r="EW160" i="12"/>
  <c r="EV160" i="12"/>
  <c r="EU160" i="12"/>
  <c r="ET160" i="12"/>
  <c r="ES160" i="12"/>
  <c r="ER160" i="12"/>
  <c r="EQ160" i="12"/>
  <c r="EP160" i="12"/>
  <c r="EO160" i="12"/>
  <c r="EN160" i="12"/>
  <c r="EM160" i="12"/>
  <c r="EL160" i="12"/>
  <c r="EK160" i="12"/>
  <c r="EJ160" i="12"/>
  <c r="EH160" i="12"/>
  <c r="DR160" i="12"/>
  <c r="DQ160" i="12"/>
  <c r="BX160" i="12"/>
  <c r="BG160" i="12"/>
  <c r="BF160" i="12"/>
  <c r="M160" i="12"/>
  <c r="GA159" i="12"/>
  <c r="FZ159" i="12"/>
  <c r="FY159" i="12"/>
  <c r="FX159" i="12"/>
  <c r="FW159" i="12"/>
  <c r="FV159" i="12"/>
  <c r="FU159" i="12"/>
  <c r="FT159" i="12"/>
  <c r="FS159" i="12"/>
  <c r="FR159" i="12"/>
  <c r="FQ159" i="12"/>
  <c r="FO159" i="12"/>
  <c r="FN159" i="12"/>
  <c r="FM159" i="12"/>
  <c r="FL159" i="12"/>
  <c r="FK159" i="12"/>
  <c r="FJ159" i="12"/>
  <c r="FI159" i="12"/>
  <c r="FH159" i="12"/>
  <c r="FG159" i="12"/>
  <c r="FF159" i="12"/>
  <c r="FE159" i="12"/>
  <c r="FD159" i="12"/>
  <c r="FC159" i="12"/>
  <c r="FB159" i="12"/>
  <c r="FA159" i="12"/>
  <c r="EZ159" i="12"/>
  <c r="EY159" i="12"/>
  <c r="EX159" i="12"/>
  <c r="EW159" i="12"/>
  <c r="EV159" i="12"/>
  <c r="EU159" i="12"/>
  <c r="ET159" i="12"/>
  <c r="ES159" i="12"/>
  <c r="ER159" i="12"/>
  <c r="EQ159" i="12"/>
  <c r="EP159" i="12"/>
  <c r="EO159" i="12"/>
  <c r="EN159" i="12"/>
  <c r="EM159" i="12"/>
  <c r="EL159" i="12"/>
  <c r="EK159" i="12"/>
  <c r="EJ159" i="12"/>
  <c r="EH159" i="12"/>
  <c r="DR159" i="12"/>
  <c r="DQ159" i="12"/>
  <c r="BX159" i="12"/>
  <c r="BG159" i="12"/>
  <c r="GC159" i="12" s="1"/>
  <c r="BF159" i="12"/>
  <c r="M159" i="12"/>
  <c r="GA158" i="12"/>
  <c r="FZ158" i="12"/>
  <c r="FY158" i="12"/>
  <c r="FX158" i="12"/>
  <c r="FW158" i="12"/>
  <c r="FV158" i="12"/>
  <c r="FU158" i="12"/>
  <c r="FT158" i="12"/>
  <c r="FS158" i="12"/>
  <c r="FR158" i="12"/>
  <c r="FQ158" i="12"/>
  <c r="FO158" i="12"/>
  <c r="FN158" i="12"/>
  <c r="FM158" i="12"/>
  <c r="FL158" i="12"/>
  <c r="FK158" i="12"/>
  <c r="FJ158" i="12"/>
  <c r="FI158" i="12"/>
  <c r="FH158" i="12"/>
  <c r="FG158" i="12"/>
  <c r="FF158" i="12"/>
  <c r="FE158" i="12"/>
  <c r="FD158" i="12"/>
  <c r="FC158" i="12"/>
  <c r="FB158" i="12"/>
  <c r="FA158" i="12"/>
  <c r="EZ158" i="12"/>
  <c r="EY158" i="12"/>
  <c r="EX158" i="12"/>
  <c r="EW158" i="12"/>
  <c r="EV158" i="12"/>
  <c r="EU158" i="12"/>
  <c r="ET158" i="12"/>
  <c r="ES158" i="12"/>
  <c r="ER158" i="12"/>
  <c r="EQ158" i="12"/>
  <c r="EP158" i="12"/>
  <c r="EO158" i="12"/>
  <c r="EN158" i="12"/>
  <c r="EM158" i="12"/>
  <c r="EL158" i="12"/>
  <c r="EK158" i="12"/>
  <c r="EJ158" i="12"/>
  <c r="EH158" i="12"/>
  <c r="DR158" i="12"/>
  <c r="DQ158" i="12"/>
  <c r="BX158" i="12"/>
  <c r="BG158" i="12"/>
  <c r="BF158" i="12"/>
  <c r="M158" i="12"/>
  <c r="GA157" i="12"/>
  <c r="FZ157" i="12"/>
  <c r="FY157" i="12"/>
  <c r="FX157" i="12"/>
  <c r="FW157" i="12"/>
  <c r="FV157" i="12"/>
  <c r="FU157" i="12"/>
  <c r="FT157" i="12"/>
  <c r="FS157" i="12"/>
  <c r="FR157" i="12"/>
  <c r="FQ157" i="12"/>
  <c r="FO157" i="12"/>
  <c r="FN157" i="12"/>
  <c r="FM157" i="12"/>
  <c r="FL157" i="12"/>
  <c r="FK157" i="12"/>
  <c r="FJ157" i="12"/>
  <c r="FI157" i="12"/>
  <c r="FH157" i="12"/>
  <c r="FG157" i="12"/>
  <c r="FF157" i="12"/>
  <c r="FE157" i="12"/>
  <c r="FD157" i="12"/>
  <c r="FC157" i="12"/>
  <c r="FB157" i="12"/>
  <c r="FA157" i="12"/>
  <c r="EZ157" i="12"/>
  <c r="EY157" i="12"/>
  <c r="EX157" i="12"/>
  <c r="EW157" i="12"/>
  <c r="EV157" i="12"/>
  <c r="EU157" i="12"/>
  <c r="ET157" i="12"/>
  <c r="ES157" i="12"/>
  <c r="ER157" i="12"/>
  <c r="EQ157" i="12"/>
  <c r="EP157" i="12"/>
  <c r="EO157" i="12"/>
  <c r="EN157" i="12"/>
  <c r="EM157" i="12"/>
  <c r="EL157" i="12"/>
  <c r="EK157" i="12"/>
  <c r="EJ157" i="12"/>
  <c r="EH157" i="12"/>
  <c r="DR157" i="12"/>
  <c r="DQ157" i="12"/>
  <c r="BX157" i="12"/>
  <c r="BG157" i="12"/>
  <c r="BF157" i="12"/>
  <c r="M157" i="12"/>
  <c r="EI157" i="12" s="1"/>
  <c r="GA156" i="12"/>
  <c r="FZ156" i="12"/>
  <c r="FY156" i="12"/>
  <c r="FX156" i="12"/>
  <c r="FW156" i="12"/>
  <c r="FV156" i="12"/>
  <c r="FU156" i="12"/>
  <c r="FT156" i="12"/>
  <c r="FS156" i="12"/>
  <c r="FR156" i="12"/>
  <c r="FQ156" i="12"/>
  <c r="FO156" i="12"/>
  <c r="FN156" i="12"/>
  <c r="FM156" i="12"/>
  <c r="FL156" i="12"/>
  <c r="FK156" i="12"/>
  <c r="FJ156" i="12"/>
  <c r="FI156" i="12"/>
  <c r="FH156" i="12"/>
  <c r="FG156" i="12"/>
  <c r="FF156" i="12"/>
  <c r="FE156" i="12"/>
  <c r="FD156" i="12"/>
  <c r="FC156" i="12"/>
  <c r="FB156" i="12"/>
  <c r="FA156" i="12"/>
  <c r="EZ156" i="12"/>
  <c r="EY156" i="12"/>
  <c r="EX156" i="12"/>
  <c r="EW156" i="12"/>
  <c r="EV156" i="12"/>
  <c r="EU156" i="12"/>
  <c r="ET156" i="12"/>
  <c r="ES156" i="12"/>
  <c r="ER156" i="12"/>
  <c r="EQ156" i="12"/>
  <c r="EP156" i="12"/>
  <c r="EO156" i="12"/>
  <c r="EN156" i="12"/>
  <c r="EM156" i="12"/>
  <c r="EL156" i="12"/>
  <c r="EK156" i="12"/>
  <c r="EJ156" i="12"/>
  <c r="EH156" i="12"/>
  <c r="DR156" i="12"/>
  <c r="DQ156" i="12"/>
  <c r="BX156" i="12"/>
  <c r="BG156" i="12"/>
  <c r="GC156" i="12" s="1"/>
  <c r="BF156" i="12"/>
  <c r="M156" i="12"/>
  <c r="FZ155" i="12"/>
  <c r="FX155" i="12"/>
  <c r="FV155" i="12"/>
  <c r="FT155" i="12"/>
  <c r="FR155" i="12"/>
  <c r="FN155" i="12"/>
  <c r="FL155" i="12"/>
  <c r="FJ155" i="12"/>
  <c r="FH155" i="12"/>
  <c r="FF155" i="12"/>
  <c r="FD155" i="12"/>
  <c r="FB155" i="12"/>
  <c r="EZ155" i="12"/>
  <c r="EX155" i="12"/>
  <c r="EW155" i="12"/>
  <c r="EV155" i="12"/>
  <c r="ET155" i="12"/>
  <c r="ER155" i="12"/>
  <c r="EP155" i="12"/>
  <c r="EN155" i="12"/>
  <c r="EL155" i="12"/>
  <c r="EJ155" i="12"/>
  <c r="EH155" i="12"/>
  <c r="DP155" i="12"/>
  <c r="GA155" i="12" s="1"/>
  <c r="DN155" i="12"/>
  <c r="FY155" i="12" s="1"/>
  <c r="DL155" i="12"/>
  <c r="FW155" i="12" s="1"/>
  <c r="DJ155" i="12"/>
  <c r="FU155" i="12" s="1"/>
  <c r="DH155" i="12"/>
  <c r="FS155" i="12" s="1"/>
  <c r="DF155" i="12"/>
  <c r="FQ155" i="12" s="1"/>
  <c r="DD155" i="12"/>
  <c r="FO155" i="12" s="1"/>
  <c r="DB155" i="12"/>
  <c r="FM155" i="12" s="1"/>
  <c r="CZ155" i="12"/>
  <c r="FK155" i="12" s="1"/>
  <c r="CX155" i="12"/>
  <c r="FI155" i="12" s="1"/>
  <c r="CV155" i="12"/>
  <c r="FG155" i="12" s="1"/>
  <c r="CT155" i="12"/>
  <c r="FE155" i="12" s="1"/>
  <c r="CR155" i="12"/>
  <c r="FC155" i="12" s="1"/>
  <c r="CP155" i="12"/>
  <c r="FA155" i="12" s="1"/>
  <c r="CN155" i="12"/>
  <c r="EY155" i="12" s="1"/>
  <c r="CJ155" i="12"/>
  <c r="EU155" i="12" s="1"/>
  <c r="CH155" i="12"/>
  <c r="ES155" i="12" s="1"/>
  <c r="CF155" i="12"/>
  <c r="EQ155" i="12" s="1"/>
  <c r="CD155" i="12"/>
  <c r="EO155" i="12" s="1"/>
  <c r="CB155" i="12"/>
  <c r="EM155" i="12" s="1"/>
  <c r="BZ155" i="12"/>
  <c r="EK155" i="12" s="1"/>
  <c r="BX155" i="12"/>
  <c r="BG155" i="12"/>
  <c r="BF155" i="12"/>
  <c r="M155" i="12"/>
  <c r="FZ154" i="12"/>
  <c r="FX154" i="12"/>
  <c r="FV154" i="12"/>
  <c r="FT154" i="12"/>
  <c r="FR154" i="12"/>
  <c r="FN154" i="12"/>
  <c r="FL154" i="12"/>
  <c r="FJ154" i="12"/>
  <c r="FH154" i="12"/>
  <c r="FF154" i="12"/>
  <c r="FD154" i="12"/>
  <c r="FB154" i="12"/>
  <c r="EZ154" i="12"/>
  <c r="EX154" i="12"/>
  <c r="EW154" i="12"/>
  <c r="EV154" i="12"/>
  <c r="ET154" i="12"/>
  <c r="ER154" i="12"/>
  <c r="EP154" i="12"/>
  <c r="EN154" i="12"/>
  <c r="EL154" i="12"/>
  <c r="EJ154" i="12"/>
  <c r="EH154" i="12"/>
  <c r="DP154" i="12"/>
  <c r="GA154" i="12" s="1"/>
  <c r="DN154" i="12"/>
  <c r="FY154" i="12" s="1"/>
  <c r="DL154" i="12"/>
  <c r="FW154" i="12" s="1"/>
  <c r="DJ154" i="12"/>
  <c r="FU154" i="12" s="1"/>
  <c r="DH154" i="12"/>
  <c r="FS154" i="12" s="1"/>
  <c r="DF154" i="12"/>
  <c r="FQ154" i="12" s="1"/>
  <c r="DD154" i="12"/>
  <c r="FO154" i="12" s="1"/>
  <c r="DB154" i="12"/>
  <c r="FM154" i="12" s="1"/>
  <c r="CZ154" i="12"/>
  <c r="FK154" i="12" s="1"/>
  <c r="CX154" i="12"/>
  <c r="FI154" i="12" s="1"/>
  <c r="CV154" i="12"/>
  <c r="FG154" i="12" s="1"/>
  <c r="CT154" i="12"/>
  <c r="FE154" i="12" s="1"/>
  <c r="CR154" i="12"/>
  <c r="FC154" i="12" s="1"/>
  <c r="CP154" i="12"/>
  <c r="FA154" i="12" s="1"/>
  <c r="CN154" i="12"/>
  <c r="EY154" i="12" s="1"/>
  <c r="CJ154" i="12"/>
  <c r="EU154" i="12" s="1"/>
  <c r="CH154" i="12"/>
  <c r="ES154" i="12" s="1"/>
  <c r="CF154" i="12"/>
  <c r="EQ154" i="12" s="1"/>
  <c r="CD154" i="12"/>
  <c r="EO154" i="12" s="1"/>
  <c r="CB154" i="12"/>
  <c r="EM154" i="12" s="1"/>
  <c r="BZ154" i="12"/>
  <c r="EK154" i="12" s="1"/>
  <c r="BX154" i="12"/>
  <c r="BG154" i="12"/>
  <c r="BF154" i="12"/>
  <c r="M154" i="12"/>
  <c r="FZ153" i="12"/>
  <c r="FX153" i="12"/>
  <c r="FV153" i="12"/>
  <c r="FT153" i="12"/>
  <c r="FR153" i="12"/>
  <c r="FN153" i="12"/>
  <c r="FL153" i="12"/>
  <c r="FJ153" i="12"/>
  <c r="FH153" i="12"/>
  <c r="FF153" i="12"/>
  <c r="FD153" i="12"/>
  <c r="FB153" i="12"/>
  <c r="EZ153" i="12"/>
  <c r="EX153" i="12"/>
  <c r="EW153" i="12"/>
  <c r="EV153" i="12"/>
  <c r="ET153" i="12"/>
  <c r="ER153" i="12"/>
  <c r="EP153" i="12"/>
  <c r="EN153" i="12"/>
  <c r="EL153" i="12"/>
  <c r="EJ153" i="12"/>
  <c r="EH153" i="12"/>
  <c r="DP153" i="12"/>
  <c r="GA153" i="12" s="1"/>
  <c r="DN153" i="12"/>
  <c r="FY153" i="12" s="1"/>
  <c r="DL153" i="12"/>
  <c r="FW153" i="12" s="1"/>
  <c r="DJ153" i="12"/>
  <c r="FU153" i="12" s="1"/>
  <c r="DH153" i="12"/>
  <c r="FS153" i="12" s="1"/>
  <c r="DF153" i="12"/>
  <c r="FQ153" i="12" s="1"/>
  <c r="DD153" i="12"/>
  <c r="FO153" i="12" s="1"/>
  <c r="DB153" i="12"/>
  <c r="FM153" i="12" s="1"/>
  <c r="CZ153" i="12"/>
  <c r="FK153" i="12" s="1"/>
  <c r="CX153" i="12"/>
  <c r="FI153" i="12" s="1"/>
  <c r="CV153" i="12"/>
  <c r="FG153" i="12" s="1"/>
  <c r="CT153" i="12"/>
  <c r="FE153" i="12" s="1"/>
  <c r="CR153" i="12"/>
  <c r="FC153" i="12" s="1"/>
  <c r="CP153" i="12"/>
  <c r="CN153" i="12"/>
  <c r="EY153" i="12" s="1"/>
  <c r="CJ153" i="12"/>
  <c r="EU153" i="12" s="1"/>
  <c r="CH153" i="12"/>
  <c r="ES153" i="12" s="1"/>
  <c r="CF153" i="12"/>
  <c r="EQ153" i="12" s="1"/>
  <c r="CD153" i="12"/>
  <c r="EO153" i="12" s="1"/>
  <c r="CB153" i="12"/>
  <c r="EM153" i="12" s="1"/>
  <c r="BZ153" i="12"/>
  <c r="EK153" i="12" s="1"/>
  <c r="BX153" i="12"/>
  <c r="BG153" i="12"/>
  <c r="AE153" i="12"/>
  <c r="BF153" i="12" s="1"/>
  <c r="M153" i="12"/>
  <c r="EI153" i="12" s="1"/>
  <c r="FZ152" i="12"/>
  <c r="FX152" i="12"/>
  <c r="FV152" i="12"/>
  <c r="FT152" i="12"/>
  <c r="FR152" i="12"/>
  <c r="FN152" i="12"/>
  <c r="FL152" i="12"/>
  <c r="FJ152" i="12"/>
  <c r="FH152" i="12"/>
  <c r="FF152" i="12"/>
  <c r="FD152" i="12"/>
  <c r="FB152" i="12"/>
  <c r="EZ152" i="12"/>
  <c r="EX152" i="12"/>
  <c r="EW152" i="12"/>
  <c r="EV152" i="12"/>
  <c r="ET152" i="12"/>
  <c r="ER152" i="12"/>
  <c r="EP152" i="12"/>
  <c r="EN152" i="12"/>
  <c r="EL152" i="12"/>
  <c r="EJ152" i="12"/>
  <c r="EH152" i="12"/>
  <c r="DP152" i="12"/>
  <c r="GA152" i="12" s="1"/>
  <c r="DN152" i="12"/>
  <c r="FY152" i="12" s="1"/>
  <c r="DL152" i="12"/>
  <c r="FW152" i="12" s="1"/>
  <c r="DJ152" i="12"/>
  <c r="FU152" i="12" s="1"/>
  <c r="DH152" i="12"/>
  <c r="FS152" i="12" s="1"/>
  <c r="DF152" i="12"/>
  <c r="FQ152" i="12" s="1"/>
  <c r="DD152" i="12"/>
  <c r="FO152" i="12" s="1"/>
  <c r="DB152" i="12"/>
  <c r="FM152" i="12" s="1"/>
  <c r="CZ152" i="12"/>
  <c r="FK152" i="12" s="1"/>
  <c r="CX152" i="12"/>
  <c r="FI152" i="12" s="1"/>
  <c r="CV152" i="12"/>
  <c r="FG152" i="12" s="1"/>
  <c r="CT152" i="12"/>
  <c r="FE152" i="12" s="1"/>
  <c r="CR152" i="12"/>
  <c r="FC152" i="12" s="1"/>
  <c r="CP152" i="12"/>
  <c r="FA152" i="12" s="1"/>
  <c r="CN152" i="12"/>
  <c r="EY152" i="12" s="1"/>
  <c r="CJ152" i="12"/>
  <c r="EU152" i="12" s="1"/>
  <c r="CH152" i="12"/>
  <c r="ES152" i="12" s="1"/>
  <c r="CF152" i="12"/>
  <c r="EQ152" i="12" s="1"/>
  <c r="CD152" i="12"/>
  <c r="EO152" i="12" s="1"/>
  <c r="CB152" i="12"/>
  <c r="EM152" i="12" s="1"/>
  <c r="BZ152" i="12"/>
  <c r="EK152" i="12" s="1"/>
  <c r="BX152" i="12"/>
  <c r="BG152" i="12"/>
  <c r="BF152" i="12"/>
  <c r="M152" i="12"/>
  <c r="FZ151" i="12"/>
  <c r="FX151" i="12"/>
  <c r="FV151" i="12"/>
  <c r="FT151" i="12"/>
  <c r="FR151" i="12"/>
  <c r="FN151" i="12"/>
  <c r="FL151" i="12"/>
  <c r="FJ151" i="12"/>
  <c r="FH151" i="12"/>
  <c r="FF151" i="12"/>
  <c r="FD151" i="12"/>
  <c r="FB151" i="12"/>
  <c r="EZ151" i="12"/>
  <c r="EX151" i="12"/>
  <c r="EW151" i="12"/>
  <c r="EV151" i="12"/>
  <c r="ER151" i="12"/>
  <c r="EP151" i="12"/>
  <c r="EN151" i="12"/>
  <c r="EL151" i="12"/>
  <c r="EJ151" i="12"/>
  <c r="EH151" i="12"/>
  <c r="DP151" i="12"/>
  <c r="GA151" i="12" s="1"/>
  <c r="DJ151" i="12"/>
  <c r="FU151" i="12" s="1"/>
  <c r="DH151" i="12"/>
  <c r="FS151" i="12" s="1"/>
  <c r="DF151" i="12"/>
  <c r="FQ151" i="12" s="1"/>
  <c r="DD151" i="12"/>
  <c r="FO151" i="12" s="1"/>
  <c r="DB151" i="12"/>
  <c r="FM151" i="12" s="1"/>
  <c r="CZ151" i="12"/>
  <c r="FK151" i="12" s="1"/>
  <c r="CX151" i="12"/>
  <c r="FI151" i="12" s="1"/>
  <c r="CV151" i="12"/>
  <c r="FG151" i="12" s="1"/>
  <c r="CT151" i="12"/>
  <c r="FE151" i="12" s="1"/>
  <c r="CR151" i="12"/>
  <c r="FC151" i="12" s="1"/>
  <c r="CP151" i="12"/>
  <c r="FA151" i="12" s="1"/>
  <c r="CN151" i="12"/>
  <c r="EY151" i="12" s="1"/>
  <c r="CJ151" i="12"/>
  <c r="EU151" i="12" s="1"/>
  <c r="CH151" i="12"/>
  <c r="ES151" i="12" s="1"/>
  <c r="CD151" i="12"/>
  <c r="EO151" i="12" s="1"/>
  <c r="CB151" i="12"/>
  <c r="EM151" i="12" s="1"/>
  <c r="BZ151" i="12"/>
  <c r="EK151" i="12" s="1"/>
  <c r="BX151" i="12"/>
  <c r="BV151" i="12"/>
  <c r="DN151" i="12" s="1"/>
  <c r="FY151" i="12" s="1"/>
  <c r="BG151" i="12"/>
  <c r="BF151" i="12"/>
  <c r="M151" i="12"/>
  <c r="FZ150" i="12"/>
  <c r="FX150" i="12"/>
  <c r="FV150" i="12"/>
  <c r="FT150" i="12"/>
  <c r="FR150" i="12"/>
  <c r="FN150" i="12"/>
  <c r="FL150" i="12"/>
  <c r="FJ150" i="12"/>
  <c r="FH150" i="12"/>
  <c r="FF150" i="12"/>
  <c r="FD150" i="12"/>
  <c r="FB150" i="12"/>
  <c r="EZ150" i="12"/>
  <c r="EX150" i="12"/>
  <c r="EW150" i="12"/>
  <c r="EV150" i="12"/>
  <c r="ER150" i="12"/>
  <c r="EP150" i="12"/>
  <c r="EN150" i="12"/>
  <c r="EL150" i="12"/>
  <c r="EJ150" i="12"/>
  <c r="EH150" i="12"/>
  <c r="DP150" i="12"/>
  <c r="DJ150" i="12"/>
  <c r="DH150" i="12"/>
  <c r="DF150" i="12"/>
  <c r="DD150" i="12"/>
  <c r="DB150" i="12"/>
  <c r="CZ150" i="12"/>
  <c r="CX150" i="12"/>
  <c r="CV150" i="12"/>
  <c r="CT150" i="12"/>
  <c r="CR150" i="12"/>
  <c r="CP150" i="12"/>
  <c r="CN150" i="12"/>
  <c r="CJ150" i="12"/>
  <c r="CI150" i="12"/>
  <c r="CH150" i="12"/>
  <c r="CD150" i="12"/>
  <c r="CB150" i="12"/>
  <c r="BZ150" i="12"/>
  <c r="BX150" i="12"/>
  <c r="EI150" i="12" s="1"/>
  <c r="BV150" i="12"/>
  <c r="DN150" i="12" s="1"/>
  <c r="BE150" i="12"/>
  <c r="BC150" i="12"/>
  <c r="BA150" i="12"/>
  <c r="AY150" i="12"/>
  <c r="AW150" i="12"/>
  <c r="AU150" i="12"/>
  <c r="AS150" i="12"/>
  <c r="AQ150" i="12"/>
  <c r="AO150" i="12"/>
  <c r="AM150" i="12"/>
  <c r="AK150" i="12"/>
  <c r="AI150" i="12"/>
  <c r="AG150" i="12"/>
  <c r="AE150" i="12"/>
  <c r="AC150" i="12"/>
  <c r="Y150" i="12"/>
  <c r="X150" i="12"/>
  <c r="W150" i="12"/>
  <c r="U150" i="12"/>
  <c r="S150" i="12"/>
  <c r="EO150" i="12" s="1"/>
  <c r="Q150" i="12"/>
  <c r="EM150" i="12" s="1"/>
  <c r="O150" i="12"/>
  <c r="FZ149" i="12"/>
  <c r="FX149" i="12"/>
  <c r="FV149" i="12"/>
  <c r="FT149" i="12"/>
  <c r="FR149" i="12"/>
  <c r="FN149" i="12"/>
  <c r="FL149" i="12"/>
  <c r="FJ149" i="12"/>
  <c r="FH149" i="12"/>
  <c r="FF149" i="12"/>
  <c r="FD149" i="12"/>
  <c r="FB149" i="12"/>
  <c r="EZ149" i="12"/>
  <c r="EX149" i="12"/>
  <c r="EW149" i="12"/>
  <c r="EV149" i="12"/>
  <c r="ER149" i="12"/>
  <c r="EP149" i="12"/>
  <c r="EN149" i="12"/>
  <c r="EL149" i="12"/>
  <c r="EJ149" i="12"/>
  <c r="EH149" i="12"/>
  <c r="DP149" i="12"/>
  <c r="DJ149" i="12"/>
  <c r="DH149" i="12"/>
  <c r="DF149" i="12"/>
  <c r="DD149" i="12"/>
  <c r="DB149" i="12"/>
  <c r="CZ149" i="12"/>
  <c r="CX149" i="12"/>
  <c r="CV149" i="12"/>
  <c r="CT149" i="12"/>
  <c r="CR149" i="12"/>
  <c r="CP149" i="12"/>
  <c r="CN149" i="12"/>
  <c r="CJ149" i="12"/>
  <c r="CH149" i="12"/>
  <c r="CD149" i="12"/>
  <c r="CB149" i="12"/>
  <c r="BZ149" i="12"/>
  <c r="BX149" i="12"/>
  <c r="BV149" i="12"/>
  <c r="DN149" i="12" s="1"/>
  <c r="BE149" i="12"/>
  <c r="AY149" i="12"/>
  <c r="FU149" i="12" s="1"/>
  <c r="AW149" i="12"/>
  <c r="FS149" i="12" s="1"/>
  <c r="AU149" i="12"/>
  <c r="FQ149" i="12" s="1"/>
  <c r="AS149" i="12"/>
  <c r="AQ149" i="12"/>
  <c r="FM149" i="12" s="1"/>
  <c r="AO149" i="12"/>
  <c r="AM149" i="12"/>
  <c r="AK149" i="12"/>
  <c r="FG149" i="12" s="1"/>
  <c r="AI149" i="12"/>
  <c r="AG149" i="12"/>
  <c r="AE149" i="12"/>
  <c r="FA149" i="12" s="1"/>
  <c r="AC149" i="12"/>
  <c r="Y149" i="12"/>
  <c r="EU149" i="12" s="1"/>
  <c r="X149" i="12"/>
  <c r="W149" i="12"/>
  <c r="S149" i="12"/>
  <c r="Q149" i="12"/>
  <c r="O149" i="12"/>
  <c r="M149" i="12"/>
  <c r="K149" i="12"/>
  <c r="BC149" i="12" s="1"/>
  <c r="FZ148" i="12"/>
  <c r="FX148" i="12"/>
  <c r="FV148" i="12"/>
  <c r="FT148" i="12"/>
  <c r="FR148" i="12"/>
  <c r="FN148" i="12"/>
  <c r="FL148" i="12"/>
  <c r="FJ148" i="12"/>
  <c r="FH148" i="12"/>
  <c r="FF148" i="12"/>
  <c r="FD148" i="12"/>
  <c r="FB148" i="12"/>
  <c r="EZ148" i="12"/>
  <c r="EX148" i="12"/>
  <c r="EW148" i="12"/>
  <c r="EV148" i="12"/>
  <c r="EU148" i="12"/>
  <c r="ER148" i="12"/>
  <c r="EP148" i="12"/>
  <c r="EN148" i="12"/>
  <c r="EL148" i="12"/>
  <c r="EJ148" i="12"/>
  <c r="EH148" i="12"/>
  <c r="DP148" i="12"/>
  <c r="DJ148" i="12"/>
  <c r="DH148" i="12"/>
  <c r="DF148" i="12"/>
  <c r="DD148" i="12"/>
  <c r="DB148" i="12"/>
  <c r="CZ148" i="12"/>
  <c r="CX148" i="12"/>
  <c r="CV148" i="12"/>
  <c r="CT148" i="12"/>
  <c r="CR148" i="12"/>
  <c r="CP148" i="12"/>
  <c r="CN148" i="12"/>
  <c r="CJ148" i="12"/>
  <c r="CI148" i="12"/>
  <c r="ET148" i="12" s="1"/>
  <c r="CH148" i="12"/>
  <c r="CF148" i="12"/>
  <c r="EQ148" i="12" s="1"/>
  <c r="CD148" i="12"/>
  <c r="CB148" i="12"/>
  <c r="BZ148" i="12"/>
  <c r="BX148" i="12"/>
  <c r="EI148" i="12" s="1"/>
  <c r="BV148" i="12"/>
  <c r="DN148" i="12" s="1"/>
  <c r="BE148" i="12"/>
  <c r="BC148" i="12"/>
  <c r="FY148" i="12" s="1"/>
  <c r="BA148" i="12"/>
  <c r="AY148" i="12"/>
  <c r="FU148" i="12" s="1"/>
  <c r="AW148" i="12"/>
  <c r="FS148" i="12" s="1"/>
  <c r="AU148" i="12"/>
  <c r="FQ148" i="12" s="1"/>
  <c r="AS148" i="12"/>
  <c r="FO148" i="12" s="1"/>
  <c r="AQ148" i="12"/>
  <c r="FM148" i="12" s="1"/>
  <c r="AO148" i="12"/>
  <c r="FK148" i="12" s="1"/>
  <c r="AM148" i="12"/>
  <c r="FI148" i="12" s="1"/>
  <c r="AK148" i="12"/>
  <c r="FG148" i="12" s="1"/>
  <c r="AI148" i="12"/>
  <c r="FE148" i="12" s="1"/>
  <c r="AG148" i="12"/>
  <c r="FC148" i="12" s="1"/>
  <c r="AE148" i="12"/>
  <c r="FA148" i="12" s="1"/>
  <c r="AC148" i="12"/>
  <c r="EY148" i="12" s="1"/>
  <c r="Y148" i="12"/>
  <c r="W148" i="12"/>
  <c r="ES148" i="12" s="1"/>
  <c r="U148" i="12"/>
  <c r="S148" i="12"/>
  <c r="Q148" i="12"/>
  <c r="O148" i="12"/>
  <c r="EK148" i="12" s="1"/>
  <c r="FZ147" i="12"/>
  <c r="FX147" i="12"/>
  <c r="FV147" i="12"/>
  <c r="FT147" i="12"/>
  <c r="FR147" i="12"/>
  <c r="FN147" i="12"/>
  <c r="FL147" i="12"/>
  <c r="FJ147" i="12"/>
  <c r="FH147" i="12"/>
  <c r="FF147" i="12"/>
  <c r="FD147" i="12"/>
  <c r="FB147" i="12"/>
  <c r="EZ147" i="12"/>
  <c r="EX147" i="12"/>
  <c r="EW147" i="12"/>
  <c r="EV147" i="12"/>
  <c r="ER147" i="12"/>
  <c r="EP147" i="12"/>
  <c r="EN147" i="12"/>
  <c r="EL147" i="12"/>
  <c r="EJ147" i="12"/>
  <c r="EH147" i="12"/>
  <c r="DP147" i="12"/>
  <c r="DL147" i="12"/>
  <c r="DJ147" i="12"/>
  <c r="DH147" i="12"/>
  <c r="DF147" i="12"/>
  <c r="DD147" i="12"/>
  <c r="DB147" i="12"/>
  <c r="CZ147" i="12"/>
  <c r="CX147" i="12"/>
  <c r="CV147" i="12"/>
  <c r="CT147" i="12"/>
  <c r="CR147" i="12"/>
  <c r="CP147" i="12"/>
  <c r="CN147" i="12"/>
  <c r="CJ147" i="12"/>
  <c r="CI147" i="12"/>
  <c r="CH147" i="12"/>
  <c r="CF147" i="12"/>
  <c r="CD147" i="12"/>
  <c r="CB147" i="12"/>
  <c r="BZ147" i="12"/>
  <c r="BX147" i="12"/>
  <c r="BV147" i="12"/>
  <c r="DN147" i="12" s="1"/>
  <c r="BE147" i="12"/>
  <c r="AY147" i="12"/>
  <c r="FU147" i="12" s="1"/>
  <c r="AW147" i="12"/>
  <c r="AU147" i="12"/>
  <c r="FQ147" i="12" s="1"/>
  <c r="AS147" i="12"/>
  <c r="AQ147" i="12"/>
  <c r="AO147" i="12"/>
  <c r="AM147" i="12"/>
  <c r="AK147" i="12"/>
  <c r="AI147" i="12"/>
  <c r="FE147" i="12" s="1"/>
  <c r="AG147" i="12"/>
  <c r="AE147" i="12"/>
  <c r="AC147" i="12"/>
  <c r="Y147" i="12"/>
  <c r="EU147" i="12" s="1"/>
  <c r="W147" i="12"/>
  <c r="ES147" i="12" s="1"/>
  <c r="S147" i="12"/>
  <c r="Q147" i="12"/>
  <c r="O147" i="12"/>
  <c r="M147" i="12"/>
  <c r="K147" i="12"/>
  <c r="BC147" i="12" s="1"/>
  <c r="FZ146" i="12"/>
  <c r="FX146" i="12"/>
  <c r="FV146" i="12"/>
  <c r="FT146" i="12"/>
  <c r="FR146" i="12"/>
  <c r="FN146" i="12"/>
  <c r="FL146" i="12"/>
  <c r="FJ146" i="12"/>
  <c r="FH146" i="12"/>
  <c r="FF146" i="12"/>
  <c r="FD146" i="12"/>
  <c r="FB146" i="12"/>
  <c r="EZ146" i="12"/>
  <c r="EX146" i="12"/>
  <c r="EW146" i="12"/>
  <c r="EV146" i="12"/>
  <c r="ER146" i="12"/>
  <c r="EP146" i="12"/>
  <c r="EN146" i="12"/>
  <c r="EL146" i="12"/>
  <c r="EJ146" i="12"/>
  <c r="EH146" i="12"/>
  <c r="DP146" i="12"/>
  <c r="DN146" i="12"/>
  <c r="DL146" i="12"/>
  <c r="DJ146" i="12"/>
  <c r="DH146" i="12"/>
  <c r="DF146" i="12"/>
  <c r="DD146" i="12"/>
  <c r="DB146" i="12"/>
  <c r="CZ146" i="12"/>
  <c r="CX146" i="12"/>
  <c r="CV146" i="12"/>
  <c r="CT146" i="12"/>
  <c r="CR146" i="12"/>
  <c r="CP146" i="12"/>
  <c r="CN146" i="12"/>
  <c r="CJ146" i="12"/>
  <c r="CI146" i="12"/>
  <c r="CH146" i="12"/>
  <c r="CF146" i="12"/>
  <c r="CD146" i="12"/>
  <c r="CB146" i="12"/>
  <c r="BZ146" i="12"/>
  <c r="BX146" i="12"/>
  <c r="BE146" i="12"/>
  <c r="BC146" i="12"/>
  <c r="BA146" i="12"/>
  <c r="AY146" i="12"/>
  <c r="AW146" i="12"/>
  <c r="AU146" i="12"/>
  <c r="AS146" i="12"/>
  <c r="AQ146" i="12"/>
  <c r="AO146" i="12"/>
  <c r="AM146" i="12"/>
  <c r="AK146" i="12"/>
  <c r="AI146" i="12"/>
  <c r="AG146" i="12"/>
  <c r="AE146" i="12"/>
  <c r="AC146" i="12"/>
  <c r="Y146" i="12"/>
  <c r="X146" i="12"/>
  <c r="W146" i="12"/>
  <c r="U146" i="12"/>
  <c r="S146" i="12"/>
  <c r="Q146" i="12"/>
  <c r="O146" i="12"/>
  <c r="M146" i="12"/>
  <c r="DO145" i="12"/>
  <c r="DM145" i="12"/>
  <c r="DK145" i="12"/>
  <c r="DI145" i="12"/>
  <c r="DG145" i="12"/>
  <c r="DE145" i="12"/>
  <c r="DC145" i="12"/>
  <c r="DA145" i="12"/>
  <c r="CY145" i="12"/>
  <c r="CW145" i="12"/>
  <c r="CU145" i="12"/>
  <c r="CS145" i="12"/>
  <c r="CQ145" i="12"/>
  <c r="CO145" i="12"/>
  <c r="CM145" i="12"/>
  <c r="CL145" i="12"/>
  <c r="CK145" i="12"/>
  <c r="CG145" i="12"/>
  <c r="CE145" i="12"/>
  <c r="CC145" i="12"/>
  <c r="CA145" i="12"/>
  <c r="BY145" i="12"/>
  <c r="BW145" i="12"/>
  <c r="BD145" i="12"/>
  <c r="BB145" i="12"/>
  <c r="AZ145" i="12"/>
  <c r="AX145" i="12"/>
  <c r="AV145" i="12"/>
  <c r="AT145" i="12"/>
  <c r="AR145" i="12"/>
  <c r="AP145" i="12"/>
  <c r="AN145" i="12"/>
  <c r="AL145" i="12"/>
  <c r="AJ145" i="12"/>
  <c r="AH145" i="12"/>
  <c r="AF145" i="12"/>
  <c r="AD145" i="12"/>
  <c r="AB145" i="12"/>
  <c r="AA145" i="12"/>
  <c r="Z145" i="12"/>
  <c r="V145" i="12"/>
  <c r="T145" i="12"/>
  <c r="R145" i="12"/>
  <c r="P145" i="12"/>
  <c r="N145" i="12"/>
  <c r="L145" i="12"/>
  <c r="GA144" i="12"/>
  <c r="FZ144" i="12"/>
  <c r="FY144" i="12"/>
  <c r="FX144" i="12"/>
  <c r="FW144" i="12"/>
  <c r="FV144" i="12"/>
  <c r="FU144" i="12"/>
  <c r="FT144" i="12"/>
  <c r="FS144" i="12"/>
  <c r="FR144" i="12"/>
  <c r="FQ144" i="12"/>
  <c r="FO144" i="12"/>
  <c r="FN144" i="12"/>
  <c r="FM144" i="12"/>
  <c r="FL144" i="12"/>
  <c r="FK144" i="12"/>
  <c r="FJ144" i="12"/>
  <c r="FI144" i="12"/>
  <c r="FH144" i="12"/>
  <c r="FG144" i="12"/>
  <c r="FF144" i="12"/>
  <c r="FE144" i="12"/>
  <c r="FD144" i="12"/>
  <c r="FC144" i="12"/>
  <c r="FB144" i="12"/>
  <c r="FA144" i="12"/>
  <c r="EZ144" i="12"/>
  <c r="EY144" i="12"/>
  <c r="EX144" i="12"/>
  <c r="EW144" i="12"/>
  <c r="EV144" i="12"/>
  <c r="EU144" i="12"/>
  <c r="ET144" i="12"/>
  <c r="ES144" i="12"/>
  <c r="ER144" i="12"/>
  <c r="EQ144" i="12"/>
  <c r="EP144" i="12"/>
  <c r="EO144" i="12"/>
  <c r="EN144" i="12"/>
  <c r="EM144" i="12"/>
  <c r="EL144" i="12"/>
  <c r="EK144" i="12"/>
  <c r="EJ144" i="12"/>
  <c r="EH144" i="12"/>
  <c r="DR144" i="12"/>
  <c r="DQ144" i="12"/>
  <c r="BX144" i="12"/>
  <c r="BG144" i="12"/>
  <c r="BF144" i="12"/>
  <c r="M144" i="12"/>
  <c r="GA143" i="12"/>
  <c r="FZ143" i="12"/>
  <c r="FY143" i="12"/>
  <c r="FX143" i="12"/>
  <c r="FW143" i="12"/>
  <c r="FV143" i="12"/>
  <c r="FU143" i="12"/>
  <c r="FT143" i="12"/>
  <c r="FS143" i="12"/>
  <c r="FR143" i="12"/>
  <c r="FQ143" i="12"/>
  <c r="FO143" i="12"/>
  <c r="FN143" i="12"/>
  <c r="FM143" i="12"/>
  <c r="FL143" i="12"/>
  <c r="FK143" i="12"/>
  <c r="FJ143" i="12"/>
  <c r="FI143" i="12"/>
  <c r="FH143" i="12"/>
  <c r="FG143" i="12"/>
  <c r="FF143" i="12"/>
  <c r="FE143" i="12"/>
  <c r="FD143" i="12"/>
  <c r="FC143" i="12"/>
  <c r="FB143" i="12"/>
  <c r="FA143" i="12"/>
  <c r="EZ143" i="12"/>
  <c r="EY143" i="12"/>
  <c r="EX143" i="12"/>
  <c r="EW143" i="12"/>
  <c r="EV143" i="12"/>
  <c r="EU143" i="12"/>
  <c r="ET143" i="12"/>
  <c r="ES143" i="12"/>
  <c r="ER143" i="12"/>
  <c r="EQ143" i="12"/>
  <c r="EP143" i="12"/>
  <c r="EO143" i="12"/>
  <c r="EN143" i="12"/>
  <c r="EM143" i="12"/>
  <c r="EL143" i="12"/>
  <c r="EK143" i="12"/>
  <c r="EJ143" i="12"/>
  <c r="EH143" i="12"/>
  <c r="DR143" i="12"/>
  <c r="DQ143" i="12"/>
  <c r="BX143" i="12"/>
  <c r="BG143" i="12"/>
  <c r="BF143" i="12"/>
  <c r="M143" i="12"/>
  <c r="GA142" i="12"/>
  <c r="FZ142" i="12"/>
  <c r="FY142" i="12"/>
  <c r="FX142" i="12"/>
  <c r="FW142" i="12"/>
  <c r="FV142" i="12"/>
  <c r="FU142" i="12"/>
  <c r="FT142" i="12"/>
  <c r="FS142" i="12"/>
  <c r="FR142" i="12"/>
  <c r="FQ142" i="12"/>
  <c r="FO142" i="12"/>
  <c r="FN142" i="12"/>
  <c r="FM142" i="12"/>
  <c r="FL142" i="12"/>
  <c r="FK142" i="12"/>
  <c r="FJ142" i="12"/>
  <c r="FI142" i="12"/>
  <c r="FH142" i="12"/>
  <c r="FG142" i="12"/>
  <c r="FF142" i="12"/>
  <c r="FE142" i="12"/>
  <c r="FD142" i="12"/>
  <c r="FC142" i="12"/>
  <c r="FB142" i="12"/>
  <c r="FA142" i="12"/>
  <c r="EZ142" i="12"/>
  <c r="EY142" i="12"/>
  <c r="EX142" i="12"/>
  <c r="EW142" i="12"/>
  <c r="EV142" i="12"/>
  <c r="EU142" i="12"/>
  <c r="ET142" i="12"/>
  <c r="ES142" i="12"/>
  <c r="ER142" i="12"/>
  <c r="EQ142" i="12"/>
  <c r="EP142" i="12"/>
  <c r="EO142" i="12"/>
  <c r="EN142" i="12"/>
  <c r="EM142" i="12"/>
  <c r="EL142" i="12"/>
  <c r="EK142" i="12"/>
  <c r="EJ142" i="12"/>
  <c r="EH142" i="12"/>
  <c r="DR142" i="12"/>
  <c r="DQ142" i="12"/>
  <c r="BX142" i="12"/>
  <c r="BG142" i="12"/>
  <c r="BF142" i="12"/>
  <c r="M142" i="12"/>
  <c r="GA141" i="12"/>
  <c r="FZ141" i="12"/>
  <c r="FY141" i="12"/>
  <c r="FX141" i="12"/>
  <c r="FW141" i="12"/>
  <c r="FV141" i="12"/>
  <c r="FU141" i="12"/>
  <c r="FT141" i="12"/>
  <c r="FS141" i="12"/>
  <c r="FR141" i="12"/>
  <c r="FQ141" i="12"/>
  <c r="FO141" i="12"/>
  <c r="FN141" i="12"/>
  <c r="FM141" i="12"/>
  <c r="FL141" i="12"/>
  <c r="FK141" i="12"/>
  <c r="FJ141" i="12"/>
  <c r="FI141" i="12"/>
  <c r="FH141" i="12"/>
  <c r="FG141" i="12"/>
  <c r="FF141" i="12"/>
  <c r="FE141" i="12"/>
  <c r="FD141" i="12"/>
  <c r="FC141" i="12"/>
  <c r="FB141" i="12"/>
  <c r="FA141" i="12"/>
  <c r="EZ141" i="12"/>
  <c r="EY141" i="12"/>
  <c r="EX141" i="12"/>
  <c r="EW141" i="12"/>
  <c r="EV141" i="12"/>
  <c r="EU141" i="12"/>
  <c r="ET141" i="12"/>
  <c r="ES141" i="12"/>
  <c r="ER141" i="12"/>
  <c r="EQ141" i="12"/>
  <c r="EP141" i="12"/>
  <c r="EO141" i="12"/>
  <c r="EN141" i="12"/>
  <c r="EM141" i="12"/>
  <c r="EL141" i="12"/>
  <c r="EK141" i="12"/>
  <c r="EJ141" i="12"/>
  <c r="EH141" i="12"/>
  <c r="DR141" i="12"/>
  <c r="DQ141" i="12"/>
  <c r="BX141" i="12"/>
  <c r="BG141" i="12"/>
  <c r="BF141" i="12"/>
  <c r="M141" i="12"/>
  <c r="GA140" i="12"/>
  <c r="FZ140" i="12"/>
  <c r="FY140" i="12"/>
  <c r="FX140" i="12"/>
  <c r="FW140" i="12"/>
  <c r="FV140" i="12"/>
  <c r="FU140" i="12"/>
  <c r="FT140" i="12"/>
  <c r="FS140" i="12"/>
  <c r="FR140" i="12"/>
  <c r="FQ140" i="12"/>
  <c r="FO140" i="12"/>
  <c r="FN140" i="12"/>
  <c r="FM140" i="12"/>
  <c r="FL140" i="12"/>
  <c r="FK140" i="12"/>
  <c r="FJ140" i="12"/>
  <c r="FI140" i="12"/>
  <c r="FH140" i="12"/>
  <c r="FG140" i="12"/>
  <c r="FF140" i="12"/>
  <c r="FE140" i="12"/>
  <c r="FD140" i="12"/>
  <c r="FC140" i="12"/>
  <c r="FB140" i="12"/>
  <c r="FA140" i="12"/>
  <c r="EZ140" i="12"/>
  <c r="EY140" i="12"/>
  <c r="EX140" i="12"/>
  <c r="EW140" i="12"/>
  <c r="EV140" i="12"/>
  <c r="EU140" i="12"/>
  <c r="ET140" i="12"/>
  <c r="ES140" i="12"/>
  <c r="ER140" i="12"/>
  <c r="EQ140" i="12"/>
  <c r="EP140" i="12"/>
  <c r="EO140" i="12"/>
  <c r="EN140" i="12"/>
  <c r="EM140" i="12"/>
  <c r="EL140" i="12"/>
  <c r="EK140" i="12"/>
  <c r="EJ140" i="12"/>
  <c r="EH140" i="12"/>
  <c r="DR140" i="12"/>
  <c r="DQ140" i="12"/>
  <c r="BX140" i="12"/>
  <c r="BG140" i="12"/>
  <c r="BF140" i="12"/>
  <c r="M140" i="12"/>
  <c r="GA139" i="12"/>
  <c r="FZ139" i="12"/>
  <c r="FY139" i="12"/>
  <c r="FX139" i="12"/>
  <c r="FW139" i="12"/>
  <c r="FV139" i="12"/>
  <c r="FU139" i="12"/>
  <c r="FT139" i="12"/>
  <c r="FS139" i="12"/>
  <c r="FR139" i="12"/>
  <c r="FQ139" i="12"/>
  <c r="FO139" i="12"/>
  <c r="FN139" i="12"/>
  <c r="FM139" i="12"/>
  <c r="FL139" i="12"/>
  <c r="FK139" i="12"/>
  <c r="FJ139" i="12"/>
  <c r="FI139" i="12"/>
  <c r="FH139" i="12"/>
  <c r="FG139" i="12"/>
  <c r="FF139" i="12"/>
  <c r="FE139" i="12"/>
  <c r="FD139" i="12"/>
  <c r="FC139" i="12"/>
  <c r="FB139" i="12"/>
  <c r="FA139" i="12"/>
  <c r="EZ139" i="12"/>
  <c r="EY139" i="12"/>
  <c r="EX139" i="12"/>
  <c r="EW139" i="12"/>
  <c r="EV139" i="12"/>
  <c r="EU139" i="12"/>
  <c r="ET139" i="12"/>
  <c r="ES139" i="12"/>
  <c r="ER139" i="12"/>
  <c r="EQ139" i="12"/>
  <c r="EP139" i="12"/>
  <c r="EO139" i="12"/>
  <c r="EN139" i="12"/>
  <c r="EM139" i="12"/>
  <c r="EL139" i="12"/>
  <c r="EK139" i="12"/>
  <c r="EJ139" i="12"/>
  <c r="EH139" i="12"/>
  <c r="DR139" i="12"/>
  <c r="DQ139" i="12"/>
  <c r="BX139" i="12"/>
  <c r="BG139" i="12"/>
  <c r="BF139" i="12"/>
  <c r="M139" i="12"/>
  <c r="FZ138" i="12"/>
  <c r="FX138" i="12"/>
  <c r="FV138" i="12"/>
  <c r="FT138" i="12"/>
  <c r="FR138" i="12"/>
  <c r="FN138" i="12"/>
  <c r="FL138" i="12"/>
  <c r="FJ138" i="12"/>
  <c r="FH138" i="12"/>
  <c r="FF138" i="12"/>
  <c r="FD138" i="12"/>
  <c r="FB138" i="12"/>
  <c r="EZ138" i="12"/>
  <c r="EX138" i="12"/>
  <c r="EW138" i="12"/>
  <c r="EV138" i="12"/>
  <c r="ET138" i="12"/>
  <c r="ER138" i="12"/>
  <c r="EP138" i="12"/>
  <c r="EN138" i="12"/>
  <c r="EL138" i="12"/>
  <c r="EJ138" i="12"/>
  <c r="EH138" i="12"/>
  <c r="DP138" i="12"/>
  <c r="GA138" i="12" s="1"/>
  <c r="DN138" i="12"/>
  <c r="FY138" i="12" s="1"/>
  <c r="DL138" i="12"/>
  <c r="FW138" i="12" s="1"/>
  <c r="DJ138" i="12"/>
  <c r="FU138" i="12" s="1"/>
  <c r="DH138" i="12"/>
  <c r="FS138" i="12" s="1"/>
  <c r="DF138" i="12"/>
  <c r="FQ138" i="12" s="1"/>
  <c r="DD138" i="12"/>
  <c r="FO138" i="12" s="1"/>
  <c r="DB138" i="12"/>
  <c r="FM138" i="12" s="1"/>
  <c r="CZ138" i="12"/>
  <c r="FK138" i="12" s="1"/>
  <c r="CX138" i="12"/>
  <c r="FI138" i="12" s="1"/>
  <c r="CV138" i="12"/>
  <c r="FG138" i="12" s="1"/>
  <c r="CT138" i="12"/>
  <c r="FE138" i="12" s="1"/>
  <c r="CR138" i="12"/>
  <c r="FC138" i="12" s="1"/>
  <c r="CP138" i="12"/>
  <c r="FA138" i="12" s="1"/>
  <c r="CN138" i="12"/>
  <c r="EY138" i="12" s="1"/>
  <c r="CJ138" i="12"/>
  <c r="EU138" i="12" s="1"/>
  <c r="CI138" i="12"/>
  <c r="CH138" i="12"/>
  <c r="ES138" i="12" s="1"/>
  <c r="CF138" i="12"/>
  <c r="EQ138" i="12" s="1"/>
  <c r="CD138" i="12"/>
  <c r="EO138" i="12" s="1"/>
  <c r="CB138" i="12"/>
  <c r="EM138" i="12" s="1"/>
  <c r="BZ138" i="12"/>
  <c r="EK138" i="12" s="1"/>
  <c r="BX138" i="12"/>
  <c r="BG138" i="12"/>
  <c r="BF138" i="12"/>
  <c r="M138" i="12"/>
  <c r="EI138" i="12" s="1"/>
  <c r="FZ137" i="12"/>
  <c r="FX137" i="12"/>
  <c r="FV137" i="12"/>
  <c r="FT137" i="12"/>
  <c r="FR137" i="12"/>
  <c r="FN137" i="12"/>
  <c r="FL137" i="12"/>
  <c r="FJ137" i="12"/>
  <c r="FH137" i="12"/>
  <c r="FF137" i="12"/>
  <c r="FD137" i="12"/>
  <c r="FB137" i="12"/>
  <c r="EZ137" i="12"/>
  <c r="EX137" i="12"/>
  <c r="EW137" i="12"/>
  <c r="EV137" i="12"/>
  <c r="ER137" i="12"/>
  <c r="EP137" i="12"/>
  <c r="EN137" i="12"/>
  <c r="EL137" i="12"/>
  <c r="EJ137" i="12"/>
  <c r="EH137" i="12"/>
  <c r="DP137" i="12"/>
  <c r="GA137" i="12" s="1"/>
  <c r="DJ137" i="12"/>
  <c r="FU137" i="12" s="1"/>
  <c r="DH137" i="12"/>
  <c r="FS137" i="12" s="1"/>
  <c r="DF137" i="12"/>
  <c r="FQ137" i="12" s="1"/>
  <c r="DD137" i="12"/>
  <c r="FO137" i="12" s="1"/>
  <c r="DB137" i="12"/>
  <c r="FM137" i="12" s="1"/>
  <c r="CZ137" i="12"/>
  <c r="FK137" i="12" s="1"/>
  <c r="CX137" i="12"/>
  <c r="FI137" i="12" s="1"/>
  <c r="CV137" i="12"/>
  <c r="FG137" i="12" s="1"/>
  <c r="CT137" i="12"/>
  <c r="FE137" i="12" s="1"/>
  <c r="CR137" i="12"/>
  <c r="FC137" i="12" s="1"/>
  <c r="CP137" i="12"/>
  <c r="FA137" i="12" s="1"/>
  <c r="CN137" i="12"/>
  <c r="EY137" i="12" s="1"/>
  <c r="CJ137" i="12"/>
  <c r="EU137" i="12" s="1"/>
  <c r="CH137" i="12"/>
  <c r="ES137" i="12" s="1"/>
  <c r="CF137" i="12"/>
  <c r="EQ137" i="12" s="1"/>
  <c r="CD137" i="12"/>
  <c r="EO137" i="12" s="1"/>
  <c r="CB137" i="12"/>
  <c r="EM137" i="12" s="1"/>
  <c r="BZ137" i="12"/>
  <c r="EK137" i="12" s="1"/>
  <c r="BX137" i="12"/>
  <c r="BV137" i="12"/>
  <c r="BG137" i="12"/>
  <c r="BF137" i="12"/>
  <c r="M137" i="12"/>
  <c r="EI137" i="12" s="1"/>
  <c r="FZ136" i="12"/>
  <c r="FX136" i="12"/>
  <c r="FV136" i="12"/>
  <c r="FT136" i="12"/>
  <c r="FR136" i="12"/>
  <c r="FN136" i="12"/>
  <c r="FL136" i="12"/>
  <c r="FJ136" i="12"/>
  <c r="FH136" i="12"/>
  <c r="FF136" i="12"/>
  <c r="FD136" i="12"/>
  <c r="FB136" i="12"/>
  <c r="EZ136" i="12"/>
  <c r="EX136" i="12"/>
  <c r="EW136" i="12"/>
  <c r="EV136" i="12"/>
  <c r="ER136" i="12"/>
  <c r="EP136" i="12"/>
  <c r="EN136" i="12"/>
  <c r="EL136" i="12"/>
  <c r="EK136" i="12"/>
  <c r="EJ136" i="12"/>
  <c r="EH136" i="12"/>
  <c r="DP136" i="12"/>
  <c r="GA136" i="12" s="1"/>
  <c r="DJ136" i="12"/>
  <c r="FU136" i="12" s="1"/>
  <c r="DH136" i="12"/>
  <c r="FS136" i="12" s="1"/>
  <c r="DF136" i="12"/>
  <c r="FQ136" i="12" s="1"/>
  <c r="DD136" i="12"/>
  <c r="FO136" i="12" s="1"/>
  <c r="DB136" i="12"/>
  <c r="FM136" i="12" s="1"/>
  <c r="CZ136" i="12"/>
  <c r="FK136" i="12" s="1"/>
  <c r="CX136" i="12"/>
  <c r="FI136" i="12" s="1"/>
  <c r="CV136" i="12"/>
  <c r="FG136" i="12" s="1"/>
  <c r="CT136" i="12"/>
  <c r="FE136" i="12" s="1"/>
  <c r="CR136" i="12"/>
  <c r="FC136" i="12" s="1"/>
  <c r="CP136" i="12"/>
  <c r="FA136" i="12" s="1"/>
  <c r="CN136" i="12"/>
  <c r="EY136" i="12" s="1"/>
  <c r="CJ136" i="12"/>
  <c r="EU136" i="12" s="1"/>
  <c r="CI136" i="12"/>
  <c r="ET136" i="12" s="1"/>
  <c r="CH136" i="12"/>
  <c r="ES136" i="12" s="1"/>
  <c r="CD136" i="12"/>
  <c r="EO136" i="12" s="1"/>
  <c r="CB136" i="12"/>
  <c r="EM136" i="12" s="1"/>
  <c r="BZ136" i="12"/>
  <c r="BX136" i="12"/>
  <c r="BV136" i="12"/>
  <c r="BG136" i="12"/>
  <c r="BF136" i="12"/>
  <c r="M136" i="12"/>
  <c r="FZ135" i="12"/>
  <c r="FX135" i="12"/>
  <c r="FV135" i="12"/>
  <c r="FT135" i="12"/>
  <c r="FR135" i="12"/>
  <c r="FN135" i="12"/>
  <c r="FL135" i="12"/>
  <c r="FJ135" i="12"/>
  <c r="FH135" i="12"/>
  <c r="FF135" i="12"/>
  <c r="FD135" i="12"/>
  <c r="FB135" i="12"/>
  <c r="EZ135" i="12"/>
  <c r="EX135" i="12"/>
  <c r="EW135" i="12"/>
  <c r="EV135" i="12"/>
  <c r="ET135" i="12"/>
  <c r="ER135" i="12"/>
  <c r="EP135" i="12"/>
  <c r="EN135" i="12"/>
  <c r="EL135" i="12"/>
  <c r="EJ135" i="12"/>
  <c r="EH135" i="12"/>
  <c r="DP135" i="12"/>
  <c r="DN135" i="12"/>
  <c r="DL135" i="12"/>
  <c r="DJ135" i="12"/>
  <c r="DH135" i="12"/>
  <c r="DF135" i="12"/>
  <c r="DD135" i="12"/>
  <c r="DB135" i="12"/>
  <c r="CZ135" i="12"/>
  <c r="CX135" i="12"/>
  <c r="CV135" i="12"/>
  <c r="CT135" i="12"/>
  <c r="CR135" i="12"/>
  <c r="CP135" i="12"/>
  <c r="CN135" i="12"/>
  <c r="CJ135" i="12"/>
  <c r="CH135" i="12"/>
  <c r="CF135" i="12"/>
  <c r="CD135" i="12"/>
  <c r="CB135" i="12"/>
  <c r="BZ135" i="12"/>
  <c r="DR135" i="12" s="1"/>
  <c r="BX135" i="12"/>
  <c r="BE135" i="12"/>
  <c r="GA135" i="12" s="1"/>
  <c r="BC135" i="12"/>
  <c r="BA135" i="12"/>
  <c r="AY135" i="12"/>
  <c r="FU135" i="12" s="1"/>
  <c r="AW135" i="12"/>
  <c r="FS135" i="12" s="1"/>
  <c r="AU135" i="12"/>
  <c r="AS135" i="12"/>
  <c r="FO135" i="12" s="1"/>
  <c r="AQ135" i="12"/>
  <c r="AO135" i="12"/>
  <c r="AM135" i="12"/>
  <c r="FI135" i="12" s="1"/>
  <c r="AK135" i="12"/>
  <c r="FG135" i="12" s="1"/>
  <c r="AI135" i="12"/>
  <c r="FE135" i="12" s="1"/>
  <c r="AG135" i="12"/>
  <c r="FC135" i="12" s="1"/>
  <c r="AE135" i="12"/>
  <c r="AC135" i="12"/>
  <c r="Y135" i="12"/>
  <c r="EU135" i="12" s="1"/>
  <c r="W135" i="12"/>
  <c r="ES135" i="12" s="1"/>
  <c r="U135" i="12"/>
  <c r="S135" i="12"/>
  <c r="EO135" i="12" s="1"/>
  <c r="Q135" i="12"/>
  <c r="O135" i="12"/>
  <c r="M135" i="12"/>
  <c r="EI135" i="12" s="1"/>
  <c r="FZ134" i="12"/>
  <c r="FX134" i="12"/>
  <c r="FV134" i="12"/>
  <c r="FT134" i="12"/>
  <c r="FR134" i="12"/>
  <c r="FN134" i="12"/>
  <c r="FL134" i="12"/>
  <c r="FJ134" i="12"/>
  <c r="FH134" i="12"/>
  <c r="FF134" i="12"/>
  <c r="FD134" i="12"/>
  <c r="FB134" i="12"/>
  <c r="EZ134" i="12"/>
  <c r="EX134" i="12"/>
  <c r="EW134" i="12"/>
  <c r="EV134" i="12"/>
  <c r="ER134" i="12"/>
  <c r="EP134" i="12"/>
  <c r="EN134" i="12"/>
  <c r="EL134" i="12"/>
  <c r="EJ134" i="12"/>
  <c r="EH134" i="12"/>
  <c r="DP134" i="12"/>
  <c r="DJ134" i="12"/>
  <c r="FU134" i="12" s="1"/>
  <c r="DH134" i="12"/>
  <c r="FS134" i="12" s="1"/>
  <c r="DF134" i="12"/>
  <c r="FQ134" i="12" s="1"/>
  <c r="DD134" i="12"/>
  <c r="FO134" i="12" s="1"/>
  <c r="DB134" i="12"/>
  <c r="FM134" i="12" s="1"/>
  <c r="CZ134" i="12"/>
  <c r="FK134" i="12" s="1"/>
  <c r="CX134" i="12"/>
  <c r="FI134" i="12" s="1"/>
  <c r="CV134" i="12"/>
  <c r="FG134" i="12" s="1"/>
  <c r="CT134" i="12"/>
  <c r="FE134" i="12" s="1"/>
  <c r="CR134" i="12"/>
  <c r="FC134" i="12" s="1"/>
  <c r="CP134" i="12"/>
  <c r="FA134" i="12" s="1"/>
  <c r="CN134" i="12"/>
  <c r="EY134" i="12" s="1"/>
  <c r="CJ134" i="12"/>
  <c r="EU134" i="12" s="1"/>
  <c r="CH134" i="12"/>
  <c r="ES134" i="12" s="1"/>
  <c r="CD134" i="12"/>
  <c r="EO134" i="12" s="1"/>
  <c r="CB134" i="12"/>
  <c r="EM134" i="12" s="1"/>
  <c r="BZ134" i="12"/>
  <c r="EK134" i="12" s="1"/>
  <c r="BX134" i="12"/>
  <c r="BV134" i="12"/>
  <c r="DN134" i="12" s="1"/>
  <c r="BG134" i="12"/>
  <c r="BF134" i="12"/>
  <c r="M134" i="12"/>
  <c r="EI134" i="12" s="1"/>
  <c r="FZ133" i="12"/>
  <c r="FX133" i="12"/>
  <c r="FV133" i="12"/>
  <c r="FT133" i="12"/>
  <c r="FR133" i="12"/>
  <c r="FN133" i="12"/>
  <c r="FL133" i="12"/>
  <c r="FJ133" i="12"/>
  <c r="FH133" i="12"/>
  <c r="FF133" i="12"/>
  <c r="FD133" i="12"/>
  <c r="FB133" i="12"/>
  <c r="EZ133" i="12"/>
  <c r="EX133" i="12"/>
  <c r="EW133" i="12"/>
  <c r="EV133" i="12"/>
  <c r="ER133" i="12"/>
  <c r="EP133" i="12"/>
  <c r="EN133" i="12"/>
  <c r="EL133" i="12"/>
  <c r="EJ133" i="12"/>
  <c r="EH133" i="12"/>
  <c r="DP133" i="12"/>
  <c r="DN133" i="12"/>
  <c r="DL133" i="12"/>
  <c r="DJ133" i="12"/>
  <c r="DH133" i="12"/>
  <c r="DF133" i="12"/>
  <c r="DD133" i="12"/>
  <c r="DB133" i="12"/>
  <c r="CZ133" i="12"/>
  <c r="CX133" i="12"/>
  <c r="CV133" i="12"/>
  <c r="CT133" i="12"/>
  <c r="CR133" i="12"/>
  <c r="CP133" i="12"/>
  <c r="CN133" i="12"/>
  <c r="CJ133" i="12"/>
  <c r="CI133" i="12"/>
  <c r="CH133" i="12"/>
  <c r="CH131" i="12" s="1"/>
  <c r="CF133" i="12"/>
  <c r="CD133" i="12"/>
  <c r="CB133" i="12"/>
  <c r="BZ133" i="12"/>
  <c r="BX133" i="12"/>
  <c r="BE133" i="12"/>
  <c r="GA133" i="12" s="1"/>
  <c r="AY133" i="12"/>
  <c r="AW133" i="12"/>
  <c r="AU133" i="12"/>
  <c r="AS133" i="12"/>
  <c r="AQ133" i="12"/>
  <c r="AO133" i="12"/>
  <c r="FK133" i="12" s="1"/>
  <c r="AM133" i="12"/>
  <c r="AK133" i="12"/>
  <c r="AI133" i="12"/>
  <c r="AG133" i="12"/>
  <c r="FC133" i="12" s="1"/>
  <c r="AE133" i="12"/>
  <c r="AC133" i="12"/>
  <c r="EY133" i="12" s="1"/>
  <c r="Y133" i="12"/>
  <c r="X133" i="12"/>
  <c r="W133" i="12"/>
  <c r="S133" i="12"/>
  <c r="Q133" i="12"/>
  <c r="EM133" i="12" s="1"/>
  <c r="O133" i="12"/>
  <c r="EK133" i="12" s="1"/>
  <c r="M133" i="12"/>
  <c r="EI133" i="12" s="1"/>
  <c r="K133" i="12"/>
  <c r="BC133" i="12" s="1"/>
  <c r="FZ132" i="12"/>
  <c r="FX132" i="12"/>
  <c r="FV132" i="12"/>
  <c r="FT132" i="12"/>
  <c r="FR132" i="12"/>
  <c r="FN132" i="12"/>
  <c r="FL132" i="12"/>
  <c r="FJ132" i="12"/>
  <c r="FH132" i="12"/>
  <c r="FF132" i="12"/>
  <c r="FD132" i="12"/>
  <c r="FB132" i="12"/>
  <c r="EZ132" i="12"/>
  <c r="EX132" i="12"/>
  <c r="EW132" i="12"/>
  <c r="EV132" i="12"/>
  <c r="ER132" i="12"/>
  <c r="EP132" i="12"/>
  <c r="EN132" i="12"/>
  <c r="EL132" i="12"/>
  <c r="EJ132" i="12"/>
  <c r="EH132" i="12"/>
  <c r="DP132" i="12"/>
  <c r="DJ132" i="12"/>
  <c r="DH132" i="12"/>
  <c r="DF132" i="12"/>
  <c r="DD132" i="12"/>
  <c r="DB132" i="12"/>
  <c r="CZ132" i="12"/>
  <c r="CX132" i="12"/>
  <c r="CV132" i="12"/>
  <c r="CT132" i="12"/>
  <c r="CR132" i="12"/>
  <c r="CP132" i="12"/>
  <c r="CN132" i="12"/>
  <c r="CJ132" i="12"/>
  <c r="CH132" i="12"/>
  <c r="CD132" i="12"/>
  <c r="CB132" i="12"/>
  <c r="BZ132" i="12"/>
  <c r="BX132" i="12"/>
  <c r="BV132" i="12"/>
  <c r="DN132" i="12" s="1"/>
  <c r="BE132" i="12"/>
  <c r="AY132" i="12"/>
  <c r="AW132" i="12"/>
  <c r="FS132" i="12" s="1"/>
  <c r="AU132" i="12"/>
  <c r="FQ132" i="12" s="1"/>
  <c r="AS132" i="12"/>
  <c r="FO132" i="12" s="1"/>
  <c r="AQ132" i="12"/>
  <c r="AO132" i="12"/>
  <c r="FK132" i="12" s="1"/>
  <c r="AM132" i="12"/>
  <c r="AK132" i="12"/>
  <c r="AI132" i="12"/>
  <c r="FE132" i="12" s="1"/>
  <c r="AG132" i="12"/>
  <c r="AE132" i="12"/>
  <c r="AC132" i="12"/>
  <c r="Y132" i="12"/>
  <c r="W132" i="12"/>
  <c r="ES132" i="12" s="1"/>
  <c r="S132" i="12"/>
  <c r="EO132" i="12" s="1"/>
  <c r="Q132" i="12"/>
  <c r="EM132" i="12" s="1"/>
  <c r="O132" i="12"/>
  <c r="M132" i="12"/>
  <c r="EI132" i="12" s="1"/>
  <c r="K132" i="12"/>
  <c r="BC132" i="12" s="1"/>
  <c r="DO131" i="12"/>
  <c r="DM131" i="12"/>
  <c r="DK131" i="12"/>
  <c r="DI131" i="12"/>
  <c r="DG131" i="12"/>
  <c r="DE131" i="12"/>
  <c r="DC131" i="12"/>
  <c r="DA131" i="12"/>
  <c r="CY131" i="12"/>
  <c r="CW131" i="12"/>
  <c r="CU131" i="12"/>
  <c r="CS131" i="12"/>
  <c r="CQ131" i="12"/>
  <c r="CO131" i="12"/>
  <c r="CM131" i="12"/>
  <c r="CL131" i="12"/>
  <c r="CK131" i="12"/>
  <c r="CG131" i="12"/>
  <c r="CE131" i="12"/>
  <c r="CC131" i="12"/>
  <c r="CA131" i="12"/>
  <c r="BY131" i="12"/>
  <c r="BW131" i="12"/>
  <c r="BD131" i="12"/>
  <c r="BB131" i="12"/>
  <c r="AZ131" i="12"/>
  <c r="AX131" i="12"/>
  <c r="AV131" i="12"/>
  <c r="AT131" i="12"/>
  <c r="AR131" i="12"/>
  <c r="AP131" i="12"/>
  <c r="AN131" i="12"/>
  <c r="AL131" i="12"/>
  <c r="AJ131" i="12"/>
  <c r="AH131" i="12"/>
  <c r="AF131" i="12"/>
  <c r="AD131" i="12"/>
  <c r="AB131" i="12"/>
  <c r="AA131" i="12"/>
  <c r="Z131" i="12"/>
  <c r="V131" i="12"/>
  <c r="T131" i="12"/>
  <c r="R131" i="12"/>
  <c r="P131" i="12"/>
  <c r="N131" i="12"/>
  <c r="L131" i="12"/>
  <c r="GA130" i="12"/>
  <c r="FZ130" i="12"/>
  <c r="FY130" i="12"/>
  <c r="FX130" i="12"/>
  <c r="FW130" i="12"/>
  <c r="FV130" i="12"/>
  <c r="FU130" i="12"/>
  <c r="FT130" i="12"/>
  <c r="FS130" i="12"/>
  <c r="FR130" i="12"/>
  <c r="FQ130" i="12"/>
  <c r="FO130" i="12"/>
  <c r="FN130" i="12"/>
  <c r="FM130" i="12"/>
  <c r="FL130" i="12"/>
  <c r="FK130" i="12"/>
  <c r="FJ130" i="12"/>
  <c r="FI130" i="12"/>
  <c r="FH130" i="12"/>
  <c r="FG130" i="12"/>
  <c r="FF130" i="12"/>
  <c r="FE130" i="12"/>
  <c r="FD130" i="12"/>
  <c r="FC130" i="12"/>
  <c r="FB130" i="12"/>
  <c r="FA130" i="12"/>
  <c r="EZ130" i="12"/>
  <c r="EY130" i="12"/>
  <c r="EX130" i="12"/>
  <c r="EW130" i="12"/>
  <c r="EV130" i="12"/>
  <c r="EU130" i="12"/>
  <c r="ET130" i="12"/>
  <c r="ES130" i="12"/>
  <c r="ER130" i="12"/>
  <c r="EQ130" i="12"/>
  <c r="EP130" i="12"/>
  <c r="EO130" i="12"/>
  <c r="EN130" i="12"/>
  <c r="EM130" i="12"/>
  <c r="EL130" i="12"/>
  <c r="EK130" i="12"/>
  <c r="EJ130" i="12"/>
  <c r="EH130" i="12"/>
  <c r="DR130" i="12"/>
  <c r="DQ130" i="12"/>
  <c r="BX130" i="12"/>
  <c r="BG130" i="12"/>
  <c r="BF130" i="12"/>
  <c r="M130" i="12"/>
  <c r="GA129" i="12"/>
  <c r="FZ129" i="12"/>
  <c r="FY129" i="12"/>
  <c r="FX129" i="12"/>
  <c r="FW129" i="12"/>
  <c r="FV129" i="12"/>
  <c r="FU129" i="12"/>
  <c r="FT129" i="12"/>
  <c r="FS129" i="12"/>
  <c r="FR129" i="12"/>
  <c r="FQ129" i="12"/>
  <c r="FO129" i="12"/>
  <c r="FN129" i="12"/>
  <c r="FM129" i="12"/>
  <c r="FL129" i="12"/>
  <c r="FK129" i="12"/>
  <c r="FJ129" i="12"/>
  <c r="FI129" i="12"/>
  <c r="FH129" i="12"/>
  <c r="FG129" i="12"/>
  <c r="FF129" i="12"/>
  <c r="FE129" i="12"/>
  <c r="FD129" i="12"/>
  <c r="FC129" i="12"/>
  <c r="FB129" i="12"/>
  <c r="FA129" i="12"/>
  <c r="EZ129" i="12"/>
  <c r="EY129" i="12"/>
  <c r="EX129" i="12"/>
  <c r="EW129" i="12"/>
  <c r="EV129" i="12"/>
  <c r="EU129" i="12"/>
  <c r="ET129" i="12"/>
  <c r="ES129" i="12"/>
  <c r="ER129" i="12"/>
  <c r="EQ129" i="12"/>
  <c r="EP129" i="12"/>
  <c r="EO129" i="12"/>
  <c r="EN129" i="12"/>
  <c r="EM129" i="12"/>
  <c r="EL129" i="12"/>
  <c r="EK129" i="12"/>
  <c r="EJ129" i="12"/>
  <c r="EH129" i="12"/>
  <c r="DR129" i="12"/>
  <c r="DQ129" i="12"/>
  <c r="BX129" i="12"/>
  <c r="BG129" i="12"/>
  <c r="BF129" i="12"/>
  <c r="M129" i="12"/>
  <c r="GA128" i="12"/>
  <c r="FZ128" i="12"/>
  <c r="FY128" i="12"/>
  <c r="FX128" i="12"/>
  <c r="FW128" i="12"/>
  <c r="FV128" i="12"/>
  <c r="FU128" i="12"/>
  <c r="FT128" i="12"/>
  <c r="FS128" i="12"/>
  <c r="FR128" i="12"/>
  <c r="FQ128" i="12"/>
  <c r="FO128" i="12"/>
  <c r="FN128" i="12"/>
  <c r="FM128" i="12"/>
  <c r="FL128" i="12"/>
  <c r="FK128" i="12"/>
  <c r="FJ128" i="12"/>
  <c r="FI128" i="12"/>
  <c r="FH128" i="12"/>
  <c r="FG128" i="12"/>
  <c r="FF128" i="12"/>
  <c r="FE128" i="12"/>
  <c r="FD128" i="12"/>
  <c r="FC128" i="12"/>
  <c r="FB128" i="12"/>
  <c r="FA128" i="12"/>
  <c r="EZ128" i="12"/>
  <c r="EY128" i="12"/>
  <c r="EX128" i="12"/>
  <c r="EW128" i="12"/>
  <c r="EV128" i="12"/>
  <c r="EU128" i="12"/>
  <c r="ET128" i="12"/>
  <c r="ES128" i="12"/>
  <c r="ER128" i="12"/>
  <c r="EQ128" i="12"/>
  <c r="EP128" i="12"/>
  <c r="EO128" i="12"/>
  <c r="EN128" i="12"/>
  <c r="EM128" i="12"/>
  <c r="EL128" i="12"/>
  <c r="EK128" i="12"/>
  <c r="EJ128" i="12"/>
  <c r="EH128" i="12"/>
  <c r="DR128" i="12"/>
  <c r="DQ128" i="12"/>
  <c r="BX128" i="12"/>
  <c r="BG128" i="12"/>
  <c r="BF128" i="12"/>
  <c r="M128" i="12"/>
  <c r="GA127" i="12"/>
  <c r="FZ127" i="12"/>
  <c r="FY127" i="12"/>
  <c r="FX127" i="12"/>
  <c r="FW127" i="12"/>
  <c r="FV127" i="12"/>
  <c r="FU127" i="12"/>
  <c r="FT127" i="12"/>
  <c r="FS127" i="12"/>
  <c r="FR127" i="12"/>
  <c r="FQ127" i="12"/>
  <c r="FO127" i="12"/>
  <c r="FN127" i="12"/>
  <c r="FM127" i="12"/>
  <c r="FL127" i="12"/>
  <c r="FK127" i="12"/>
  <c r="FJ127" i="12"/>
  <c r="FI127" i="12"/>
  <c r="FH127" i="12"/>
  <c r="FG127" i="12"/>
  <c r="FF127" i="12"/>
  <c r="FE127" i="12"/>
  <c r="FD127" i="12"/>
  <c r="FC127" i="12"/>
  <c r="FB127" i="12"/>
  <c r="FA127" i="12"/>
  <c r="EZ127" i="12"/>
  <c r="EY127" i="12"/>
  <c r="EX127" i="12"/>
  <c r="EW127" i="12"/>
  <c r="EV127" i="12"/>
  <c r="EU127" i="12"/>
  <c r="ET127" i="12"/>
  <c r="ES127" i="12"/>
  <c r="ER127" i="12"/>
  <c r="EQ127" i="12"/>
  <c r="EP127" i="12"/>
  <c r="EO127" i="12"/>
  <c r="EN127" i="12"/>
  <c r="EM127" i="12"/>
  <c r="EL127" i="12"/>
  <c r="EK127" i="12"/>
  <c r="EJ127" i="12"/>
  <c r="EH127" i="12"/>
  <c r="DR127" i="12"/>
  <c r="DQ127" i="12"/>
  <c r="BX127" i="12"/>
  <c r="BG127" i="12"/>
  <c r="BF127" i="12"/>
  <c r="M127" i="12"/>
  <c r="GA126" i="12"/>
  <c r="FZ126" i="12"/>
  <c r="FY126" i="12"/>
  <c r="FX126" i="12"/>
  <c r="FW126" i="12"/>
  <c r="FV126" i="12"/>
  <c r="FU126" i="12"/>
  <c r="FT126" i="12"/>
  <c r="FS126" i="12"/>
  <c r="FR126" i="12"/>
  <c r="FQ126" i="12"/>
  <c r="FO126" i="12"/>
  <c r="FN126" i="12"/>
  <c r="FM126" i="12"/>
  <c r="FL126" i="12"/>
  <c r="FK126" i="12"/>
  <c r="FJ126" i="12"/>
  <c r="FI126" i="12"/>
  <c r="FH126" i="12"/>
  <c r="FG126" i="12"/>
  <c r="FF126" i="12"/>
  <c r="FE126" i="12"/>
  <c r="FD126" i="12"/>
  <c r="FC126" i="12"/>
  <c r="FB126" i="12"/>
  <c r="FA126" i="12"/>
  <c r="EZ126" i="12"/>
  <c r="EY126" i="12"/>
  <c r="EX126" i="12"/>
  <c r="EW126" i="12"/>
  <c r="EV126" i="12"/>
  <c r="EU126" i="12"/>
  <c r="ET126" i="12"/>
  <c r="ES126" i="12"/>
  <c r="ER126" i="12"/>
  <c r="EQ126" i="12"/>
  <c r="EP126" i="12"/>
  <c r="EO126" i="12"/>
  <c r="EN126" i="12"/>
  <c r="EM126" i="12"/>
  <c r="EL126" i="12"/>
  <c r="EK126" i="12"/>
  <c r="EJ126" i="12"/>
  <c r="EH126" i="12"/>
  <c r="DR126" i="12"/>
  <c r="DQ126" i="12"/>
  <c r="BX126" i="12"/>
  <c r="BG126" i="12"/>
  <c r="BF126" i="12"/>
  <c r="M126" i="12"/>
  <c r="GA125" i="12"/>
  <c r="FZ125" i="12"/>
  <c r="FY125" i="12"/>
  <c r="FX125" i="12"/>
  <c r="FW125" i="12"/>
  <c r="FV125" i="12"/>
  <c r="FU125" i="12"/>
  <c r="FT125" i="12"/>
  <c r="FS125" i="12"/>
  <c r="FR125" i="12"/>
  <c r="FQ125" i="12"/>
  <c r="FO125" i="12"/>
  <c r="FN125" i="12"/>
  <c r="FM125" i="12"/>
  <c r="FL125" i="12"/>
  <c r="FK125" i="12"/>
  <c r="FJ125" i="12"/>
  <c r="FI125" i="12"/>
  <c r="FH125" i="12"/>
  <c r="FG125" i="12"/>
  <c r="FF125" i="12"/>
  <c r="FE125" i="12"/>
  <c r="FD125" i="12"/>
  <c r="FC125" i="12"/>
  <c r="FB125" i="12"/>
  <c r="FA125" i="12"/>
  <c r="EZ125" i="12"/>
  <c r="EY125" i="12"/>
  <c r="EX125" i="12"/>
  <c r="EW125" i="12"/>
  <c r="EV125" i="12"/>
  <c r="EU125" i="12"/>
  <c r="ET125" i="12"/>
  <c r="ES125" i="12"/>
  <c r="ER125" i="12"/>
  <c r="EQ125" i="12"/>
  <c r="EP125" i="12"/>
  <c r="EO125" i="12"/>
  <c r="EN125" i="12"/>
  <c r="EM125" i="12"/>
  <c r="EL125" i="12"/>
  <c r="EK125" i="12"/>
  <c r="EJ125" i="12"/>
  <c r="EH125" i="12"/>
  <c r="DR125" i="12"/>
  <c r="DQ125" i="12"/>
  <c r="BX125" i="12"/>
  <c r="BG125" i="12"/>
  <c r="BF125" i="12"/>
  <c r="M125" i="12"/>
  <c r="GA124" i="12"/>
  <c r="FZ124" i="12"/>
  <c r="FY124" i="12"/>
  <c r="FX124" i="12"/>
  <c r="FW124" i="12"/>
  <c r="FV124" i="12"/>
  <c r="FU124" i="12"/>
  <c r="FT124" i="12"/>
  <c r="FS124" i="12"/>
  <c r="FR124" i="12"/>
  <c r="FQ124" i="12"/>
  <c r="FO124" i="12"/>
  <c r="FN124" i="12"/>
  <c r="FM124" i="12"/>
  <c r="FL124" i="12"/>
  <c r="FK124" i="12"/>
  <c r="FJ124" i="12"/>
  <c r="FI124" i="12"/>
  <c r="FH124" i="12"/>
  <c r="FG124" i="12"/>
  <c r="FF124" i="12"/>
  <c r="FE124" i="12"/>
  <c r="FD124" i="12"/>
  <c r="FC124" i="12"/>
  <c r="FB124" i="12"/>
  <c r="FA124" i="12"/>
  <c r="EZ124" i="12"/>
  <c r="EY124" i="12"/>
  <c r="EX124" i="12"/>
  <c r="EW124" i="12"/>
  <c r="EV124" i="12"/>
  <c r="EU124" i="12"/>
  <c r="ET124" i="12"/>
  <c r="ES124" i="12"/>
  <c r="ER124" i="12"/>
  <c r="EQ124" i="12"/>
  <c r="EP124" i="12"/>
  <c r="EO124" i="12"/>
  <c r="EN124" i="12"/>
  <c r="EM124" i="12"/>
  <c r="EL124" i="12"/>
  <c r="EK124" i="12"/>
  <c r="EJ124" i="12"/>
  <c r="EH124" i="12"/>
  <c r="DR124" i="12"/>
  <c r="DQ124" i="12"/>
  <c r="BX124" i="12"/>
  <c r="BG124" i="12"/>
  <c r="BF124" i="12"/>
  <c r="M124" i="12"/>
  <c r="FZ123" i="12"/>
  <c r="FX123" i="12"/>
  <c r="FW123" i="12"/>
  <c r="FV123" i="12"/>
  <c r="FT123" i="12"/>
  <c r="FR123" i="12"/>
  <c r="FN123" i="12"/>
  <c r="FL123" i="12"/>
  <c r="FJ123" i="12"/>
  <c r="FH123" i="12"/>
  <c r="FF123" i="12"/>
  <c r="FD123" i="12"/>
  <c r="FB123" i="12"/>
  <c r="EZ123" i="12"/>
  <c r="EX123" i="12"/>
  <c r="EW123" i="12"/>
  <c r="EV123" i="12"/>
  <c r="ER123" i="12"/>
  <c r="EP123" i="12"/>
  <c r="EN123" i="12"/>
  <c r="EL123" i="12"/>
  <c r="EJ123" i="12"/>
  <c r="EH123" i="12"/>
  <c r="DP123" i="12"/>
  <c r="GA123" i="12" s="1"/>
  <c r="DJ123" i="12"/>
  <c r="FU123" i="12" s="1"/>
  <c r="DH123" i="12"/>
  <c r="FS123" i="12" s="1"/>
  <c r="DF123" i="12"/>
  <c r="FQ123" i="12" s="1"/>
  <c r="DD123" i="12"/>
  <c r="FO123" i="12" s="1"/>
  <c r="DB123" i="12"/>
  <c r="FM123" i="12" s="1"/>
  <c r="CZ123" i="12"/>
  <c r="FK123" i="12" s="1"/>
  <c r="CX123" i="12"/>
  <c r="FI123" i="12" s="1"/>
  <c r="CV123" i="12"/>
  <c r="FG123" i="12" s="1"/>
  <c r="CT123" i="12"/>
  <c r="FE123" i="12" s="1"/>
  <c r="CR123" i="12"/>
  <c r="FC123" i="12" s="1"/>
  <c r="CP123" i="12"/>
  <c r="FA123" i="12" s="1"/>
  <c r="CN123" i="12"/>
  <c r="EY123" i="12" s="1"/>
  <c r="CJ123" i="12"/>
  <c r="EU123" i="12" s="1"/>
  <c r="CI123" i="12"/>
  <c r="ET123" i="12" s="1"/>
  <c r="CH123" i="12"/>
  <c r="ES123" i="12" s="1"/>
  <c r="CD123" i="12"/>
  <c r="EO123" i="12" s="1"/>
  <c r="CB123" i="12"/>
  <c r="EM123" i="12" s="1"/>
  <c r="BZ123" i="12"/>
  <c r="EK123" i="12" s="1"/>
  <c r="BX123" i="12"/>
  <c r="BV123" i="12"/>
  <c r="BG123" i="12"/>
  <c r="BF123" i="12"/>
  <c r="M123" i="12"/>
  <c r="FZ122" i="12"/>
  <c r="FX122" i="12"/>
  <c r="FV122" i="12"/>
  <c r="FT122" i="12"/>
  <c r="FR122" i="12"/>
  <c r="FN122" i="12"/>
  <c r="FL122" i="12"/>
  <c r="FJ122" i="12"/>
  <c r="FH122" i="12"/>
  <c r="FF122" i="12"/>
  <c r="FD122" i="12"/>
  <c r="FB122" i="12"/>
  <c r="EZ122" i="12"/>
  <c r="EX122" i="12"/>
  <c r="EW122" i="12"/>
  <c r="EV122" i="12"/>
  <c r="ET122" i="12"/>
  <c r="ER122" i="12"/>
  <c r="EP122" i="12"/>
  <c r="EN122" i="12"/>
  <c r="EL122" i="12"/>
  <c r="EJ122" i="12"/>
  <c r="EH122" i="12"/>
  <c r="DP122" i="12"/>
  <c r="DN122" i="12"/>
  <c r="DL122" i="12"/>
  <c r="DJ122" i="12"/>
  <c r="DH122" i="12"/>
  <c r="DF122" i="12"/>
  <c r="DD122" i="12"/>
  <c r="DB122" i="12"/>
  <c r="CZ122" i="12"/>
  <c r="CX122" i="12"/>
  <c r="CV122" i="12"/>
  <c r="CT122" i="12"/>
  <c r="CR122" i="12"/>
  <c r="CP122" i="12"/>
  <c r="CP115" i="12" s="1"/>
  <c r="CN122" i="12"/>
  <c r="CJ122" i="12"/>
  <c r="CH122" i="12"/>
  <c r="CF122" i="12"/>
  <c r="CD122" i="12"/>
  <c r="CB122" i="12"/>
  <c r="BZ122" i="12"/>
  <c r="BX122" i="12"/>
  <c r="BE122" i="12"/>
  <c r="GA122" i="12" s="1"/>
  <c r="BC122" i="12"/>
  <c r="BA122" i="12"/>
  <c r="AY122" i="12"/>
  <c r="FU122" i="12" s="1"/>
  <c r="AW122" i="12"/>
  <c r="FS122" i="12" s="1"/>
  <c r="AU122" i="12"/>
  <c r="AS122" i="12"/>
  <c r="AQ122" i="12"/>
  <c r="FM122" i="12" s="1"/>
  <c r="AO122" i="12"/>
  <c r="FK122" i="12" s="1"/>
  <c r="AM122" i="12"/>
  <c r="FI122" i="12" s="1"/>
  <c r="AK122" i="12"/>
  <c r="AI122" i="12"/>
  <c r="AG122" i="12"/>
  <c r="FC122" i="12" s="1"/>
  <c r="AE122" i="12"/>
  <c r="FA122" i="12" s="1"/>
  <c r="AC122" i="12"/>
  <c r="Y122" i="12"/>
  <c r="EU122" i="12" s="1"/>
  <c r="W122" i="12"/>
  <c r="ES122" i="12" s="1"/>
  <c r="U122" i="12"/>
  <c r="S122" i="12"/>
  <c r="Q122" i="12"/>
  <c r="EM122" i="12" s="1"/>
  <c r="O122" i="12"/>
  <c r="EK122" i="12" s="1"/>
  <c r="M122" i="12"/>
  <c r="EI122" i="12" s="1"/>
  <c r="FZ121" i="12"/>
  <c r="FX121" i="12"/>
  <c r="FV121" i="12"/>
  <c r="FT121" i="12"/>
  <c r="FR121" i="12"/>
  <c r="FN121" i="12"/>
  <c r="FL121" i="12"/>
  <c r="FJ121" i="12"/>
  <c r="FH121" i="12"/>
  <c r="FF121" i="12"/>
  <c r="FD121" i="12"/>
  <c r="FB121" i="12"/>
  <c r="FA121" i="12"/>
  <c r="EZ121" i="12"/>
  <c r="EX121" i="12"/>
  <c r="EW121" i="12"/>
  <c r="EV121" i="12"/>
  <c r="ET121" i="12"/>
  <c r="ER121" i="12"/>
  <c r="EP121" i="12"/>
  <c r="EN121" i="12"/>
  <c r="EL121" i="12"/>
  <c r="EJ121" i="12"/>
  <c r="EH121" i="12"/>
  <c r="DP121" i="12"/>
  <c r="GA121" i="12" s="1"/>
  <c r="DN121" i="12"/>
  <c r="FY121" i="12" s="1"/>
  <c r="DL121" i="12"/>
  <c r="FW121" i="12" s="1"/>
  <c r="DJ121" i="12"/>
  <c r="FU121" i="12" s="1"/>
  <c r="DH121" i="12"/>
  <c r="FS121" i="12" s="1"/>
  <c r="DF121" i="12"/>
  <c r="FQ121" i="12" s="1"/>
  <c r="DD121" i="12"/>
  <c r="FO121" i="12" s="1"/>
  <c r="DB121" i="12"/>
  <c r="FM121" i="12" s="1"/>
  <c r="CZ121" i="12"/>
  <c r="FK121" i="12" s="1"/>
  <c r="CX121" i="12"/>
  <c r="FI121" i="12" s="1"/>
  <c r="CV121" i="12"/>
  <c r="FG121" i="12" s="1"/>
  <c r="CT121" i="12"/>
  <c r="FE121" i="12" s="1"/>
  <c r="CR121" i="12"/>
  <c r="FC121" i="12" s="1"/>
  <c r="CN121" i="12"/>
  <c r="EY121" i="12" s="1"/>
  <c r="CJ121" i="12"/>
  <c r="EU121" i="12" s="1"/>
  <c r="CH121" i="12"/>
  <c r="ES121" i="12" s="1"/>
  <c r="CF121" i="12"/>
  <c r="EQ121" i="12" s="1"/>
  <c r="CD121" i="12"/>
  <c r="EO121" i="12" s="1"/>
  <c r="CB121" i="12"/>
  <c r="EM121" i="12" s="1"/>
  <c r="BZ121" i="12"/>
  <c r="EK121" i="12" s="1"/>
  <c r="BX121" i="12"/>
  <c r="EI121" i="12" s="1"/>
  <c r="BG121" i="12"/>
  <c r="BF121" i="12"/>
  <c r="FZ120" i="12"/>
  <c r="FX120" i="12"/>
  <c r="FV120" i="12"/>
  <c r="FT120" i="12"/>
  <c r="FR120" i="12"/>
  <c r="FN120" i="12"/>
  <c r="FL120" i="12"/>
  <c r="FJ120" i="12"/>
  <c r="FH120" i="12"/>
  <c r="FF120" i="12"/>
  <c r="FD120" i="12"/>
  <c r="FB120" i="12"/>
  <c r="EZ120" i="12"/>
  <c r="EX120" i="12"/>
  <c r="EW120" i="12"/>
  <c r="EV120" i="12"/>
  <c r="ET120" i="12"/>
  <c r="ER120" i="12"/>
  <c r="EP120" i="12"/>
  <c r="EN120" i="12"/>
  <c r="EL120" i="12"/>
  <c r="EJ120" i="12"/>
  <c r="EH120" i="12"/>
  <c r="DP120" i="12"/>
  <c r="GA120" i="12" s="1"/>
  <c r="DN120" i="12"/>
  <c r="FY120" i="12" s="1"/>
  <c r="DL120" i="12"/>
  <c r="FW120" i="12" s="1"/>
  <c r="DJ120" i="12"/>
  <c r="FU120" i="12" s="1"/>
  <c r="DH120" i="12"/>
  <c r="FS120" i="12" s="1"/>
  <c r="DF120" i="12"/>
  <c r="FQ120" i="12" s="1"/>
  <c r="DD120" i="12"/>
  <c r="FO120" i="12" s="1"/>
  <c r="DB120" i="12"/>
  <c r="FM120" i="12" s="1"/>
  <c r="CZ120" i="12"/>
  <c r="FK120" i="12" s="1"/>
  <c r="CX120" i="12"/>
  <c r="FI120" i="12" s="1"/>
  <c r="CV120" i="12"/>
  <c r="FG120" i="12" s="1"/>
  <c r="CT120" i="12"/>
  <c r="FE120" i="12" s="1"/>
  <c r="CR120" i="12"/>
  <c r="FC120" i="12" s="1"/>
  <c r="CP120" i="12"/>
  <c r="FA120" i="12" s="1"/>
  <c r="CN120" i="12"/>
  <c r="EY120" i="12" s="1"/>
  <c r="CJ120" i="12"/>
  <c r="EU120" i="12" s="1"/>
  <c r="CH120" i="12"/>
  <c r="ES120" i="12" s="1"/>
  <c r="CF120" i="12"/>
  <c r="EQ120" i="12" s="1"/>
  <c r="CD120" i="12"/>
  <c r="EO120" i="12" s="1"/>
  <c r="CB120" i="12"/>
  <c r="EM120" i="12" s="1"/>
  <c r="BZ120" i="12"/>
  <c r="EK120" i="12" s="1"/>
  <c r="BX120" i="12"/>
  <c r="EI120" i="12" s="1"/>
  <c r="BG120" i="12"/>
  <c r="BF120" i="12"/>
  <c r="GA119" i="12"/>
  <c r="FZ119" i="12"/>
  <c r="FY119" i="12"/>
  <c r="FX119" i="12"/>
  <c r="FW119" i="12"/>
  <c r="FV119" i="12"/>
  <c r="FU119" i="12"/>
  <c r="FT119" i="12"/>
  <c r="FS119" i="12"/>
  <c r="FR119" i="12"/>
  <c r="FQ119" i="12"/>
  <c r="FO119" i="12"/>
  <c r="FN119" i="12"/>
  <c r="FM119" i="12"/>
  <c r="FL119" i="12"/>
  <c r="FK119" i="12"/>
  <c r="FJ119" i="12"/>
  <c r="FI119" i="12"/>
  <c r="FH119" i="12"/>
  <c r="FG119" i="12"/>
  <c r="FF119" i="12"/>
  <c r="FE119" i="12"/>
  <c r="FD119" i="12"/>
  <c r="FC119" i="12"/>
  <c r="FB119" i="12"/>
  <c r="FA119" i="12"/>
  <c r="EZ119" i="12"/>
  <c r="EY119" i="12"/>
  <c r="EX119" i="12"/>
  <c r="EW119" i="12"/>
  <c r="EV119" i="12"/>
  <c r="EU119" i="12"/>
  <c r="ET119" i="12"/>
  <c r="ES119" i="12"/>
  <c r="ER119" i="12"/>
  <c r="EQ119" i="12"/>
  <c r="EP119" i="12"/>
  <c r="EO119" i="12"/>
  <c r="EN119" i="12"/>
  <c r="EM119" i="12"/>
  <c r="EL119" i="12"/>
  <c r="EK119" i="12"/>
  <c r="EJ119" i="12"/>
  <c r="EI119" i="12"/>
  <c r="EH119" i="12"/>
  <c r="DR119" i="12"/>
  <c r="DQ119" i="12"/>
  <c r="BG119" i="12"/>
  <c r="GC119" i="12" s="1"/>
  <c r="BF119" i="12"/>
  <c r="GA118" i="12"/>
  <c r="FZ118" i="12"/>
  <c r="FY118" i="12"/>
  <c r="FX118" i="12"/>
  <c r="FW118" i="12"/>
  <c r="FV118" i="12"/>
  <c r="FU118" i="12"/>
  <c r="FT118" i="12"/>
  <c r="FS118" i="12"/>
  <c r="FR118" i="12"/>
  <c r="FQ118" i="12"/>
  <c r="FO118" i="12"/>
  <c r="FN118" i="12"/>
  <c r="FM118" i="12"/>
  <c r="FL118" i="12"/>
  <c r="FK118" i="12"/>
  <c r="FJ118" i="12"/>
  <c r="FI118" i="12"/>
  <c r="FH118" i="12"/>
  <c r="FG118" i="12"/>
  <c r="FF118" i="12"/>
  <c r="FE118" i="12"/>
  <c r="FD118" i="12"/>
  <c r="FC118" i="12"/>
  <c r="FB118" i="12"/>
  <c r="FA118" i="12"/>
  <c r="EZ118" i="12"/>
  <c r="EY118" i="12"/>
  <c r="EX118" i="12"/>
  <c r="EW118" i="12"/>
  <c r="EV118" i="12"/>
  <c r="EU118" i="12"/>
  <c r="ET118" i="12"/>
  <c r="ES118" i="12"/>
  <c r="ER118" i="12"/>
  <c r="EQ118" i="12"/>
  <c r="EP118" i="12"/>
  <c r="EO118" i="12"/>
  <c r="EN118" i="12"/>
  <c r="EM118" i="12"/>
  <c r="EL118" i="12"/>
  <c r="EK118" i="12"/>
  <c r="EJ118" i="12"/>
  <c r="EI118" i="12"/>
  <c r="EH118" i="12"/>
  <c r="DR118" i="12"/>
  <c r="DQ118" i="12"/>
  <c r="BG118" i="12"/>
  <c r="GC118" i="12" s="1"/>
  <c r="BF118" i="12"/>
  <c r="GA117" i="12"/>
  <c r="FZ117" i="12"/>
  <c r="FY117" i="12"/>
  <c r="FX117" i="12"/>
  <c r="FW117" i="12"/>
  <c r="FV117" i="12"/>
  <c r="FU117" i="12"/>
  <c r="FT117" i="12"/>
  <c r="FS117" i="12"/>
  <c r="FR117" i="12"/>
  <c r="FQ117" i="12"/>
  <c r="FO117" i="12"/>
  <c r="FN117" i="12"/>
  <c r="FM117" i="12"/>
  <c r="FL117" i="12"/>
  <c r="FK117" i="12"/>
  <c r="FJ117" i="12"/>
  <c r="FI117" i="12"/>
  <c r="FH117" i="12"/>
  <c r="FG117" i="12"/>
  <c r="FF117" i="12"/>
  <c r="FE117" i="12"/>
  <c r="FD117" i="12"/>
  <c r="FC117" i="12"/>
  <c r="FB117" i="12"/>
  <c r="FA117" i="12"/>
  <c r="EZ117" i="12"/>
  <c r="EY117" i="12"/>
  <c r="EX117" i="12"/>
  <c r="EW117" i="12"/>
  <c r="EV117" i="12"/>
  <c r="EU117" i="12"/>
  <c r="ET117" i="12"/>
  <c r="ES117" i="12"/>
  <c r="ER117" i="12"/>
  <c r="EQ117" i="12"/>
  <c r="EP117" i="12"/>
  <c r="EO117" i="12"/>
  <c r="EN117" i="12"/>
  <c r="EM117" i="12"/>
  <c r="EL117" i="12"/>
  <c r="EK117" i="12"/>
  <c r="EJ117" i="12"/>
  <c r="EI117" i="12"/>
  <c r="EH117" i="12"/>
  <c r="DR117" i="12"/>
  <c r="DQ117" i="12"/>
  <c r="BG117" i="12"/>
  <c r="BF117" i="12"/>
  <c r="FZ116" i="12"/>
  <c r="FX116" i="12"/>
  <c r="FV116" i="12"/>
  <c r="FT116" i="12"/>
  <c r="FR116" i="12"/>
  <c r="FN116" i="12"/>
  <c r="FL116" i="12"/>
  <c r="FJ116" i="12"/>
  <c r="FH116" i="12"/>
  <c r="FF116" i="12"/>
  <c r="FD116" i="12"/>
  <c r="FB116" i="12"/>
  <c r="EZ116" i="12"/>
  <c r="EX116" i="12"/>
  <c r="EW116" i="12"/>
  <c r="EV116" i="12"/>
  <c r="ER116" i="12"/>
  <c r="EP116" i="12"/>
  <c r="EN116" i="12"/>
  <c r="EL116" i="12"/>
  <c r="EJ116" i="12"/>
  <c r="EH116" i="12"/>
  <c r="DR116" i="12"/>
  <c r="DQ116" i="12"/>
  <c r="BE116" i="12"/>
  <c r="GA116" i="12" s="1"/>
  <c r="AY116" i="12"/>
  <c r="FU116" i="12" s="1"/>
  <c r="AW116" i="12"/>
  <c r="FS116" i="12" s="1"/>
  <c r="AU116" i="12"/>
  <c r="FQ116" i="12" s="1"/>
  <c r="AS116" i="12"/>
  <c r="FO116" i="12" s="1"/>
  <c r="AQ116" i="12"/>
  <c r="FM116" i="12" s="1"/>
  <c r="AO116" i="12"/>
  <c r="FK116" i="12" s="1"/>
  <c r="AM116" i="12"/>
  <c r="FI116" i="12" s="1"/>
  <c r="AK116" i="12"/>
  <c r="FG116" i="12" s="1"/>
  <c r="AI116" i="12"/>
  <c r="FE116" i="12" s="1"/>
  <c r="AG116" i="12"/>
  <c r="FC116" i="12" s="1"/>
  <c r="AE116" i="12"/>
  <c r="FA116" i="12" s="1"/>
  <c r="AC116" i="12"/>
  <c r="EY116" i="12" s="1"/>
  <c r="Y116" i="12"/>
  <c r="EU116" i="12" s="1"/>
  <c r="W116" i="12"/>
  <c r="S116" i="12"/>
  <c r="Q116" i="12"/>
  <c r="EM116" i="12" s="1"/>
  <c r="O116" i="12"/>
  <c r="EK116" i="12" s="1"/>
  <c r="M116" i="12"/>
  <c r="EI116" i="12" s="1"/>
  <c r="K116" i="12"/>
  <c r="BC116" i="12" s="1"/>
  <c r="FY116" i="12" s="1"/>
  <c r="DO115" i="12"/>
  <c r="DM115" i="12"/>
  <c r="DK115" i="12"/>
  <c r="DI115" i="12"/>
  <c r="DG115" i="12"/>
  <c r="DE115" i="12"/>
  <c r="DC115" i="12"/>
  <c r="DA115" i="12"/>
  <c r="CY115" i="12"/>
  <c r="CW115" i="12"/>
  <c r="CU115" i="12"/>
  <c r="CS115" i="12"/>
  <c r="CQ115" i="12"/>
  <c r="CO115" i="12"/>
  <c r="CM115" i="12"/>
  <c r="CL115" i="12"/>
  <c r="CK115" i="12"/>
  <c r="CG115" i="12"/>
  <c r="CE115" i="12"/>
  <c r="CC115" i="12"/>
  <c r="CA115" i="12"/>
  <c r="BY115" i="12"/>
  <c r="BW115" i="12"/>
  <c r="BD115" i="12"/>
  <c r="BB115" i="12"/>
  <c r="AZ115" i="12"/>
  <c r="AX115" i="12"/>
  <c r="AV115" i="12"/>
  <c r="AT115" i="12"/>
  <c r="AR115" i="12"/>
  <c r="AP115" i="12"/>
  <c r="AN115" i="12"/>
  <c r="AL115" i="12"/>
  <c r="AJ115" i="12"/>
  <c r="AH115" i="12"/>
  <c r="AF115" i="12"/>
  <c r="AD115" i="12"/>
  <c r="AB115" i="12"/>
  <c r="AA115" i="12"/>
  <c r="Z115" i="12"/>
  <c r="V115" i="12"/>
  <c r="T115" i="12"/>
  <c r="R115" i="12"/>
  <c r="P115" i="12"/>
  <c r="N115" i="12"/>
  <c r="L115" i="12"/>
  <c r="GA114" i="12"/>
  <c r="FZ114" i="12"/>
  <c r="FY114" i="12"/>
  <c r="FX114" i="12"/>
  <c r="FW114" i="12"/>
  <c r="FV114" i="12"/>
  <c r="FU114" i="12"/>
  <c r="FT114" i="12"/>
  <c r="FS114" i="12"/>
  <c r="FR114" i="12"/>
  <c r="FQ114" i="12"/>
  <c r="FO114" i="12"/>
  <c r="FN114" i="12"/>
  <c r="FM114" i="12"/>
  <c r="FL114" i="12"/>
  <c r="FK114" i="12"/>
  <c r="FJ114" i="12"/>
  <c r="FI114" i="12"/>
  <c r="FH114" i="12"/>
  <c r="FG114" i="12"/>
  <c r="FF114" i="12"/>
  <c r="FE114" i="12"/>
  <c r="FD114" i="12"/>
  <c r="FC114" i="12"/>
  <c r="FB114" i="12"/>
  <c r="FA114" i="12"/>
  <c r="EZ114" i="12"/>
  <c r="EY114" i="12"/>
  <c r="EX114" i="12"/>
  <c r="EW114" i="12"/>
  <c r="EV114" i="12"/>
  <c r="EU114" i="12"/>
  <c r="ET114" i="12"/>
  <c r="ES114" i="12"/>
  <c r="ER114" i="12"/>
  <c r="EQ114" i="12"/>
  <c r="EP114" i="12"/>
  <c r="EO114" i="12"/>
  <c r="EN114" i="12"/>
  <c r="EM114" i="12"/>
  <c r="EL114" i="12"/>
  <c r="EK114" i="12"/>
  <c r="EJ114" i="12"/>
  <c r="EH114" i="12"/>
  <c r="DR114" i="12"/>
  <c r="DQ114" i="12"/>
  <c r="BX114" i="12"/>
  <c r="BG114" i="12"/>
  <c r="BF114" i="12"/>
  <c r="M114" i="12"/>
  <c r="GA113" i="12"/>
  <c r="FZ113" i="12"/>
  <c r="FY113" i="12"/>
  <c r="FX113" i="12"/>
  <c r="FW113" i="12"/>
  <c r="FV113" i="12"/>
  <c r="FU113" i="12"/>
  <c r="FT113" i="12"/>
  <c r="FS113" i="12"/>
  <c r="FR113" i="12"/>
  <c r="FQ113" i="12"/>
  <c r="FO113" i="12"/>
  <c r="FN113" i="12"/>
  <c r="FM113" i="12"/>
  <c r="FL113" i="12"/>
  <c r="FK113" i="12"/>
  <c r="FJ113" i="12"/>
  <c r="FI113" i="12"/>
  <c r="FH113" i="12"/>
  <c r="FG113" i="12"/>
  <c r="FF113" i="12"/>
  <c r="FE113" i="12"/>
  <c r="FD113" i="12"/>
  <c r="FC113" i="12"/>
  <c r="FB113" i="12"/>
  <c r="FA113" i="12"/>
  <c r="EZ113" i="12"/>
  <c r="EY113" i="12"/>
  <c r="EX113" i="12"/>
  <c r="EW113" i="12"/>
  <c r="EV113" i="12"/>
  <c r="EU113" i="12"/>
  <c r="ET113" i="12"/>
  <c r="ES113" i="12"/>
  <c r="ER113" i="12"/>
  <c r="EQ113" i="12"/>
  <c r="EP113" i="12"/>
  <c r="EO113" i="12"/>
  <c r="EN113" i="12"/>
  <c r="EM113" i="12"/>
  <c r="EL113" i="12"/>
  <c r="EK113" i="12"/>
  <c r="DR113" i="12"/>
  <c r="DQ113" i="12"/>
  <c r="BX113" i="12"/>
  <c r="BG113" i="12"/>
  <c r="BF113" i="12"/>
  <c r="M113" i="12"/>
  <c r="GA112" i="12"/>
  <c r="FZ112" i="12"/>
  <c r="FY112" i="12"/>
  <c r="FX112" i="12"/>
  <c r="FW112" i="12"/>
  <c r="FV112" i="12"/>
  <c r="FU112" i="12"/>
  <c r="FT112" i="12"/>
  <c r="FS112" i="12"/>
  <c r="FR112" i="12"/>
  <c r="FQ112" i="12"/>
  <c r="FO112" i="12"/>
  <c r="FN112" i="12"/>
  <c r="FM112" i="12"/>
  <c r="FL112" i="12"/>
  <c r="FK112" i="12"/>
  <c r="FJ112" i="12"/>
  <c r="FI112" i="12"/>
  <c r="FH112" i="12"/>
  <c r="FG112" i="12"/>
  <c r="FF112" i="12"/>
  <c r="FE112" i="12"/>
  <c r="FD112" i="12"/>
  <c r="FC112" i="12"/>
  <c r="FB112" i="12"/>
  <c r="FA112" i="12"/>
  <c r="EZ112" i="12"/>
  <c r="EY112" i="12"/>
  <c r="EX112" i="12"/>
  <c r="EW112" i="12"/>
  <c r="EV112" i="12"/>
  <c r="EU112" i="12"/>
  <c r="ET112" i="12"/>
  <c r="ES112" i="12"/>
  <c r="ER112" i="12"/>
  <c r="EQ112" i="12"/>
  <c r="EP112" i="12"/>
  <c r="EO112" i="12"/>
  <c r="EN112" i="12"/>
  <c r="EM112" i="12"/>
  <c r="EL112" i="12"/>
  <c r="EK112" i="12"/>
  <c r="DR112" i="12"/>
  <c r="DQ112" i="12"/>
  <c r="BX112" i="12"/>
  <c r="BG112" i="12"/>
  <c r="BF112" i="12"/>
  <c r="M112" i="12"/>
  <c r="GA111" i="12"/>
  <c r="FZ111" i="12"/>
  <c r="FY111" i="12"/>
  <c r="FX111" i="12"/>
  <c r="FW111" i="12"/>
  <c r="FV111" i="12"/>
  <c r="FU111" i="12"/>
  <c r="FT111" i="12"/>
  <c r="FS111" i="12"/>
  <c r="FR111" i="12"/>
  <c r="FQ111" i="12"/>
  <c r="FO111" i="12"/>
  <c r="FN111" i="12"/>
  <c r="FM111" i="12"/>
  <c r="FL111" i="12"/>
  <c r="FK111" i="12"/>
  <c r="FJ111" i="12"/>
  <c r="FI111" i="12"/>
  <c r="FH111" i="12"/>
  <c r="FG111" i="12"/>
  <c r="FF111" i="12"/>
  <c r="FE111" i="12"/>
  <c r="FD111" i="12"/>
  <c r="FC111" i="12"/>
  <c r="FB111" i="12"/>
  <c r="FA111" i="12"/>
  <c r="EZ111" i="12"/>
  <c r="EY111" i="12"/>
  <c r="EX111" i="12"/>
  <c r="EW111" i="12"/>
  <c r="EV111" i="12"/>
  <c r="EU111" i="12"/>
  <c r="ET111" i="12"/>
  <c r="ES111" i="12"/>
  <c r="ER111" i="12"/>
  <c r="EQ111" i="12"/>
  <c r="EP111" i="12"/>
  <c r="EO111" i="12"/>
  <c r="EN111" i="12"/>
  <c r="EM111" i="12"/>
  <c r="EL111" i="12"/>
  <c r="EK111" i="12"/>
  <c r="EJ111" i="12"/>
  <c r="EH111" i="12"/>
  <c r="DR111" i="12"/>
  <c r="DQ111" i="12"/>
  <c r="BX111" i="12"/>
  <c r="BG111" i="12"/>
  <c r="BF111" i="12"/>
  <c r="M111" i="12"/>
  <c r="GA110" i="12"/>
  <c r="FZ110" i="12"/>
  <c r="FY110" i="12"/>
  <c r="FX110" i="12"/>
  <c r="FW110" i="12"/>
  <c r="FV110" i="12"/>
  <c r="FU110" i="12"/>
  <c r="FT110" i="12"/>
  <c r="FS110" i="12"/>
  <c r="FR110" i="12"/>
  <c r="FQ110" i="12"/>
  <c r="FO110" i="12"/>
  <c r="FN110" i="12"/>
  <c r="FM110" i="12"/>
  <c r="FL110" i="12"/>
  <c r="FK110" i="12"/>
  <c r="FJ110" i="12"/>
  <c r="FI110" i="12"/>
  <c r="FH110" i="12"/>
  <c r="FG110" i="12"/>
  <c r="FF110" i="12"/>
  <c r="FE110" i="12"/>
  <c r="FD110" i="12"/>
  <c r="FC110" i="12"/>
  <c r="FB110" i="12"/>
  <c r="FA110" i="12"/>
  <c r="EZ110" i="12"/>
  <c r="EY110" i="12"/>
  <c r="EX110" i="12"/>
  <c r="EW110" i="12"/>
  <c r="EV110" i="12"/>
  <c r="EU110" i="12"/>
  <c r="ET110" i="12"/>
  <c r="ES110" i="12"/>
  <c r="ER110" i="12"/>
  <c r="EQ110" i="12"/>
  <c r="EP110" i="12"/>
  <c r="EO110" i="12"/>
  <c r="EN110" i="12"/>
  <c r="EM110" i="12"/>
  <c r="EL110" i="12"/>
  <c r="EK110" i="12"/>
  <c r="EJ110" i="12"/>
  <c r="EH110" i="12"/>
  <c r="DR110" i="12"/>
  <c r="DQ110" i="12"/>
  <c r="BX110" i="12"/>
  <c r="BG110" i="12"/>
  <c r="BF110" i="12"/>
  <c r="M110" i="12"/>
  <c r="GA109" i="12"/>
  <c r="FZ109" i="12"/>
  <c r="FY109" i="12"/>
  <c r="FX109" i="12"/>
  <c r="FW109" i="12"/>
  <c r="FV109" i="12"/>
  <c r="FU109" i="12"/>
  <c r="FT109" i="12"/>
  <c r="FS109" i="12"/>
  <c r="FR109" i="12"/>
  <c r="FQ109" i="12"/>
  <c r="FO109" i="12"/>
  <c r="FN109" i="12"/>
  <c r="FM109" i="12"/>
  <c r="FL109" i="12"/>
  <c r="FK109" i="12"/>
  <c r="FJ109" i="12"/>
  <c r="FI109" i="12"/>
  <c r="FH109" i="12"/>
  <c r="FG109" i="12"/>
  <c r="FF109" i="12"/>
  <c r="FE109" i="12"/>
  <c r="FD109" i="12"/>
  <c r="FC109" i="12"/>
  <c r="FB109" i="12"/>
  <c r="FA109" i="12"/>
  <c r="EZ109" i="12"/>
  <c r="EY109" i="12"/>
  <c r="EX109" i="12"/>
  <c r="EW109" i="12"/>
  <c r="EV109" i="12"/>
  <c r="EU109" i="12"/>
  <c r="ET109" i="12"/>
  <c r="ES109" i="12"/>
  <c r="ER109" i="12"/>
  <c r="EQ109" i="12"/>
  <c r="EP109" i="12"/>
  <c r="EO109" i="12"/>
  <c r="EN109" i="12"/>
  <c r="EM109" i="12"/>
  <c r="EL109" i="12"/>
  <c r="EK109" i="12"/>
  <c r="DR109" i="12"/>
  <c r="DQ109" i="12"/>
  <c r="BX109" i="12"/>
  <c r="BG109" i="12"/>
  <c r="BF109" i="12"/>
  <c r="M109" i="12"/>
  <c r="GA108" i="12"/>
  <c r="FZ108" i="12"/>
  <c r="FY108" i="12"/>
  <c r="FX108" i="12"/>
  <c r="FW108" i="12"/>
  <c r="FV108" i="12"/>
  <c r="FU108" i="12"/>
  <c r="FT108" i="12"/>
  <c r="FS108" i="12"/>
  <c r="FR108" i="12"/>
  <c r="FQ108" i="12"/>
  <c r="FO108" i="12"/>
  <c r="FN108" i="12"/>
  <c r="FM108" i="12"/>
  <c r="FL108" i="12"/>
  <c r="FK108" i="12"/>
  <c r="FJ108" i="12"/>
  <c r="FI108" i="12"/>
  <c r="FH108" i="12"/>
  <c r="FG108" i="12"/>
  <c r="FF108" i="12"/>
  <c r="FE108" i="12"/>
  <c r="FD108" i="12"/>
  <c r="FC108" i="12"/>
  <c r="FB108" i="12"/>
  <c r="FA108" i="12"/>
  <c r="EZ108" i="12"/>
  <c r="EY108" i="12"/>
  <c r="EX108" i="12"/>
  <c r="EW108" i="12"/>
  <c r="EV108" i="12"/>
  <c r="EU108" i="12"/>
  <c r="ET108" i="12"/>
  <c r="ES108" i="12"/>
  <c r="ER108" i="12"/>
  <c r="EQ108" i="12"/>
  <c r="EP108" i="12"/>
  <c r="EO108" i="12"/>
  <c r="EN108" i="12"/>
  <c r="EM108" i="12"/>
  <c r="EL108" i="12"/>
  <c r="EK108" i="12"/>
  <c r="EJ108" i="12"/>
  <c r="EH108" i="12"/>
  <c r="DR108" i="12"/>
  <c r="DQ108" i="12"/>
  <c r="BX108" i="12"/>
  <c r="BG108" i="12"/>
  <c r="BF108" i="12"/>
  <c r="M108" i="12"/>
  <c r="GA107" i="12"/>
  <c r="FZ107" i="12"/>
  <c r="FY107" i="12"/>
  <c r="FX107" i="12"/>
  <c r="FW107" i="12"/>
  <c r="FV107" i="12"/>
  <c r="FU107" i="12"/>
  <c r="FT107" i="12"/>
  <c r="FS107" i="12"/>
  <c r="FR107" i="12"/>
  <c r="FQ107" i="12"/>
  <c r="FO107" i="12"/>
  <c r="FN107" i="12"/>
  <c r="FM107" i="12"/>
  <c r="FL107" i="12"/>
  <c r="FK107" i="12"/>
  <c r="FJ107" i="12"/>
  <c r="FI107" i="12"/>
  <c r="FH107" i="12"/>
  <c r="FG107" i="12"/>
  <c r="FF107" i="12"/>
  <c r="FE107" i="12"/>
  <c r="FD107" i="12"/>
  <c r="FC107" i="12"/>
  <c r="FB107" i="12"/>
  <c r="FA107" i="12"/>
  <c r="EZ107" i="12"/>
  <c r="EY107" i="12"/>
  <c r="EX107" i="12"/>
  <c r="EW107" i="12"/>
  <c r="EV107" i="12"/>
  <c r="EU107" i="12"/>
  <c r="ET107" i="12"/>
  <c r="ES107" i="12"/>
  <c r="ER107" i="12"/>
  <c r="EQ107" i="12"/>
  <c r="EP107" i="12"/>
  <c r="EO107" i="12"/>
  <c r="EN107" i="12"/>
  <c r="EM107" i="12"/>
  <c r="EL107" i="12"/>
  <c r="EK107" i="12"/>
  <c r="EJ107" i="12"/>
  <c r="EH107" i="12"/>
  <c r="DR107" i="12"/>
  <c r="DQ107" i="12"/>
  <c r="BX107" i="12"/>
  <c r="BG107" i="12"/>
  <c r="BF107" i="12"/>
  <c r="M107" i="12"/>
  <c r="GA106" i="12"/>
  <c r="FZ106" i="12"/>
  <c r="FY106" i="12"/>
  <c r="FX106" i="12"/>
  <c r="FW106" i="12"/>
  <c r="FV106" i="12"/>
  <c r="FU106" i="12"/>
  <c r="FT106" i="12"/>
  <c r="FS106" i="12"/>
  <c r="FR106" i="12"/>
  <c r="FQ106" i="12"/>
  <c r="FO106" i="12"/>
  <c r="FN106" i="12"/>
  <c r="FM106" i="12"/>
  <c r="FL106" i="12"/>
  <c r="FK106" i="12"/>
  <c r="FJ106" i="12"/>
  <c r="FI106" i="12"/>
  <c r="FH106" i="12"/>
  <c r="FG106" i="12"/>
  <c r="FF106" i="12"/>
  <c r="FE106" i="12"/>
  <c r="FD106" i="12"/>
  <c r="FC106" i="12"/>
  <c r="FB106" i="12"/>
  <c r="FA106" i="12"/>
  <c r="EZ106" i="12"/>
  <c r="EY106" i="12"/>
  <c r="EX106" i="12"/>
  <c r="EW106" i="12"/>
  <c r="EV106" i="12"/>
  <c r="EU106" i="12"/>
  <c r="ET106" i="12"/>
  <c r="ES106" i="12"/>
  <c r="ER106" i="12"/>
  <c r="EQ106" i="12"/>
  <c r="EP106" i="12"/>
  <c r="EO106" i="12"/>
  <c r="EN106" i="12"/>
  <c r="EM106" i="12"/>
  <c r="EL106" i="12"/>
  <c r="EK106" i="12"/>
  <c r="EJ106" i="12"/>
  <c r="EH106" i="12"/>
  <c r="DR106" i="12"/>
  <c r="DQ106" i="12"/>
  <c r="BX106" i="12"/>
  <c r="BG106" i="12"/>
  <c r="BF106" i="12"/>
  <c r="M106" i="12"/>
  <c r="FZ105" i="12"/>
  <c r="FX105" i="12"/>
  <c r="FV105" i="12"/>
  <c r="FT105" i="12"/>
  <c r="FR105" i="12"/>
  <c r="FN105" i="12"/>
  <c r="FL105" i="12"/>
  <c r="FJ105" i="12"/>
  <c r="FH105" i="12"/>
  <c r="FF105" i="12"/>
  <c r="FD105" i="12"/>
  <c r="FB105" i="12"/>
  <c r="EZ105" i="12"/>
  <c r="EX105" i="12"/>
  <c r="EW105" i="12"/>
  <c r="EV105" i="12"/>
  <c r="ET105" i="12"/>
  <c r="ER105" i="12"/>
  <c r="EP105" i="12"/>
  <c r="EN105" i="12"/>
  <c r="EL105" i="12"/>
  <c r="EJ105" i="12"/>
  <c r="EH105" i="12"/>
  <c r="DP105" i="12"/>
  <c r="DN105" i="12"/>
  <c r="DL105" i="12"/>
  <c r="DJ105" i="12"/>
  <c r="DH105" i="12"/>
  <c r="DF105" i="12"/>
  <c r="DD105" i="12"/>
  <c r="DB105" i="12"/>
  <c r="CZ105" i="12"/>
  <c r="CX105" i="12"/>
  <c r="CV105" i="12"/>
  <c r="CT105" i="12"/>
  <c r="CR105" i="12"/>
  <c r="CP105" i="12"/>
  <c r="CN105" i="12"/>
  <c r="CJ105" i="12"/>
  <c r="CH105" i="12"/>
  <c r="CF105" i="12"/>
  <c r="CD105" i="12"/>
  <c r="CB105" i="12"/>
  <c r="BZ105" i="12"/>
  <c r="BX105" i="12"/>
  <c r="BE105" i="12"/>
  <c r="GA105" i="12" s="1"/>
  <c r="BC105" i="12"/>
  <c r="BA105" i="12"/>
  <c r="AY105" i="12"/>
  <c r="AW105" i="12"/>
  <c r="FS105" i="12" s="1"/>
  <c r="AU105" i="12"/>
  <c r="FQ105" i="12" s="1"/>
  <c r="AS105" i="12"/>
  <c r="AQ105" i="12"/>
  <c r="AO105" i="12"/>
  <c r="FK105" i="12" s="1"/>
  <c r="AM105" i="12"/>
  <c r="FI105" i="12" s="1"/>
  <c r="AK105" i="12"/>
  <c r="AI105" i="12"/>
  <c r="FE105" i="12" s="1"/>
  <c r="AG105" i="12"/>
  <c r="FC105" i="12" s="1"/>
  <c r="AE105" i="12"/>
  <c r="AC105" i="12"/>
  <c r="Y105" i="12"/>
  <c r="W105" i="12"/>
  <c r="ES105" i="12" s="1"/>
  <c r="U105" i="12"/>
  <c r="EQ105" i="12" s="1"/>
  <c r="S105" i="12"/>
  <c r="Q105" i="12"/>
  <c r="O105" i="12"/>
  <c r="EK105" i="12" s="1"/>
  <c r="M105" i="12"/>
  <c r="FZ104" i="12"/>
  <c r="FX104" i="12"/>
  <c r="FV104" i="12"/>
  <c r="FT104" i="12"/>
  <c r="FR104" i="12"/>
  <c r="FN104" i="12"/>
  <c r="FL104" i="12"/>
  <c r="FJ104" i="12"/>
  <c r="FI104" i="12"/>
  <c r="FH104" i="12"/>
  <c r="FF104" i="12"/>
  <c r="FD104" i="12"/>
  <c r="FB104" i="12"/>
  <c r="EZ104" i="12"/>
  <c r="EX104" i="12"/>
  <c r="EW104" i="12"/>
  <c r="EV104" i="12"/>
  <c r="ER104" i="12"/>
  <c r="EP104" i="12"/>
  <c r="EN104" i="12"/>
  <c r="EL104" i="12"/>
  <c r="EJ104" i="12"/>
  <c r="EI104" i="12"/>
  <c r="EH104" i="12"/>
  <c r="DP104" i="12"/>
  <c r="DJ104" i="12"/>
  <c r="FU104" i="12" s="1"/>
  <c r="DH104" i="12"/>
  <c r="FS104" i="12" s="1"/>
  <c r="DF104" i="12"/>
  <c r="FQ104" i="12" s="1"/>
  <c r="DD104" i="12"/>
  <c r="FO104" i="12" s="1"/>
  <c r="DB104" i="12"/>
  <c r="FM104" i="12" s="1"/>
  <c r="CZ104" i="12"/>
  <c r="FK104" i="12" s="1"/>
  <c r="CV104" i="12"/>
  <c r="FG104" i="12" s="1"/>
  <c r="CT104" i="12"/>
  <c r="FE104" i="12" s="1"/>
  <c r="CR104" i="12"/>
  <c r="FC104" i="12" s="1"/>
  <c r="CP104" i="12"/>
  <c r="FA104" i="12" s="1"/>
  <c r="CN104" i="12"/>
  <c r="EY104" i="12" s="1"/>
  <c r="CJ104" i="12"/>
  <c r="EU104" i="12" s="1"/>
  <c r="CH104" i="12"/>
  <c r="ES104" i="12" s="1"/>
  <c r="CD104" i="12"/>
  <c r="CB104" i="12"/>
  <c r="EM104" i="12" s="1"/>
  <c r="BZ104" i="12"/>
  <c r="BX104" i="12"/>
  <c r="BV104" i="12"/>
  <c r="DL104" i="12" s="1"/>
  <c r="FW104" i="12" s="1"/>
  <c r="BG104" i="12"/>
  <c r="BF104" i="12"/>
  <c r="M104" i="12"/>
  <c r="FZ103" i="12"/>
  <c r="FX103" i="12"/>
  <c r="FV103" i="12"/>
  <c r="FT103" i="12"/>
  <c r="FR103" i="12"/>
  <c r="FN103" i="12"/>
  <c r="FL103" i="12"/>
  <c r="FJ103" i="12"/>
  <c r="FH103" i="12"/>
  <c r="FF103" i="12"/>
  <c r="FD103" i="12"/>
  <c r="FB103" i="12"/>
  <c r="EZ103" i="12"/>
  <c r="EX103" i="12"/>
  <c r="EW103" i="12"/>
  <c r="EV103" i="12"/>
  <c r="ER103" i="12"/>
  <c r="EP103" i="12"/>
  <c r="EN103" i="12"/>
  <c r="EL103" i="12"/>
  <c r="EJ103" i="12"/>
  <c r="EH103" i="12"/>
  <c r="DP103" i="12"/>
  <c r="DJ103" i="12"/>
  <c r="DH103" i="12"/>
  <c r="DF103" i="12"/>
  <c r="DD103" i="12"/>
  <c r="DB103" i="12"/>
  <c r="CZ103" i="12"/>
  <c r="CX103" i="12"/>
  <c r="CV103" i="12"/>
  <c r="CT103" i="12"/>
  <c r="CR103" i="12"/>
  <c r="CP103" i="12"/>
  <c r="CN103" i="12"/>
  <c r="CJ103" i="12"/>
  <c r="CI103" i="12"/>
  <c r="CH103" i="12"/>
  <c r="CD103" i="12"/>
  <c r="CB103" i="12"/>
  <c r="BZ103" i="12"/>
  <c r="BX103" i="12"/>
  <c r="BV103" i="12"/>
  <c r="DN103" i="12" s="1"/>
  <c r="BE103" i="12"/>
  <c r="AY103" i="12"/>
  <c r="AW103" i="12"/>
  <c r="AU103" i="12"/>
  <c r="AS103" i="12"/>
  <c r="AQ103" i="12"/>
  <c r="AO103" i="12"/>
  <c r="AM103" i="12"/>
  <c r="AK103" i="12"/>
  <c r="AI103" i="12"/>
  <c r="AG103" i="12"/>
  <c r="AE103" i="12"/>
  <c r="AC103" i="12"/>
  <c r="Y103" i="12"/>
  <c r="X103" i="12"/>
  <c r="W103" i="12"/>
  <c r="S103" i="12"/>
  <c r="Q103" i="12"/>
  <c r="O103" i="12"/>
  <c r="M103" i="12"/>
  <c r="K103" i="12"/>
  <c r="BC103" i="12" s="1"/>
  <c r="FZ102" i="12"/>
  <c r="FX102" i="12"/>
  <c r="FV102" i="12"/>
  <c r="FT102" i="12"/>
  <c r="FR102" i="12"/>
  <c r="FN102" i="12"/>
  <c r="FL102" i="12"/>
  <c r="FJ102" i="12"/>
  <c r="FH102" i="12"/>
  <c r="FF102" i="12"/>
  <c r="FD102" i="12"/>
  <c r="FB102" i="12"/>
  <c r="EZ102" i="12"/>
  <c r="EX102" i="12"/>
  <c r="EW102" i="12"/>
  <c r="EV102" i="12"/>
  <c r="ER102" i="12"/>
  <c r="EP102" i="12"/>
  <c r="EN102" i="12"/>
  <c r="EL102" i="12"/>
  <c r="EJ102" i="12"/>
  <c r="EH102" i="12"/>
  <c r="DP102" i="12"/>
  <c r="GA102" i="12" s="1"/>
  <c r="DJ102" i="12"/>
  <c r="DH102" i="12"/>
  <c r="DF102" i="12"/>
  <c r="DD102" i="12"/>
  <c r="DB102" i="12"/>
  <c r="CZ102" i="12"/>
  <c r="CX102" i="12"/>
  <c r="CV102" i="12"/>
  <c r="CT102" i="12"/>
  <c r="CR102" i="12"/>
  <c r="CP102" i="12"/>
  <c r="CN102" i="12"/>
  <c r="CJ102" i="12"/>
  <c r="CH102" i="12"/>
  <c r="CD102" i="12"/>
  <c r="CB102" i="12"/>
  <c r="BZ102" i="12"/>
  <c r="BX102" i="12"/>
  <c r="BV102" i="12"/>
  <c r="DN102" i="12" s="1"/>
  <c r="AY102" i="12"/>
  <c r="AW102" i="12"/>
  <c r="AU102" i="12"/>
  <c r="AS102" i="12"/>
  <c r="AQ102" i="12"/>
  <c r="AO102" i="12"/>
  <c r="AM102" i="12"/>
  <c r="AK102" i="12"/>
  <c r="AI102" i="12"/>
  <c r="AG102" i="12"/>
  <c r="AE102" i="12"/>
  <c r="AC102" i="12"/>
  <c r="Y102" i="12"/>
  <c r="W102" i="12"/>
  <c r="S102" i="12"/>
  <c r="Q102" i="12"/>
  <c r="O102" i="12"/>
  <c r="M102" i="12"/>
  <c r="K102" i="12"/>
  <c r="BC102" i="12" s="1"/>
  <c r="DO101" i="12"/>
  <c r="DM101" i="12"/>
  <c r="DK101" i="12"/>
  <c r="DI101" i="12"/>
  <c r="DG101" i="12"/>
  <c r="DE101" i="12"/>
  <c r="DC101" i="12"/>
  <c r="DA101" i="12"/>
  <c r="CY101" i="12"/>
  <c r="CW101" i="12"/>
  <c r="CU101" i="12"/>
  <c r="CS101" i="12"/>
  <c r="CQ101" i="12"/>
  <c r="CO101" i="12"/>
  <c r="CM101" i="12"/>
  <c r="CL101" i="12"/>
  <c r="CK101" i="12"/>
  <c r="CG101" i="12"/>
  <c r="CE101" i="12"/>
  <c r="CC101" i="12"/>
  <c r="CA101" i="12"/>
  <c r="BY101" i="12"/>
  <c r="BW101" i="12"/>
  <c r="BD101" i="12"/>
  <c r="BB101" i="12"/>
  <c r="AZ101" i="12"/>
  <c r="AX101" i="12"/>
  <c r="AV101" i="12"/>
  <c r="AT101" i="12"/>
  <c r="AR101" i="12"/>
  <c r="AP101" i="12"/>
  <c r="AN101" i="12"/>
  <c r="AL101" i="12"/>
  <c r="AJ101" i="12"/>
  <c r="AH101" i="12"/>
  <c r="AF101" i="12"/>
  <c r="AD101" i="12"/>
  <c r="AB101" i="12"/>
  <c r="AA101" i="12"/>
  <c r="Z101" i="12"/>
  <c r="W101" i="12"/>
  <c r="V101" i="12"/>
  <c r="T101" i="12"/>
  <c r="R101" i="12"/>
  <c r="P101" i="12"/>
  <c r="N101" i="12"/>
  <c r="L101" i="12"/>
  <c r="GA100" i="12"/>
  <c r="FZ100" i="12"/>
  <c r="FY100" i="12"/>
  <c r="FX100" i="12"/>
  <c r="FW100" i="12"/>
  <c r="FV100" i="12"/>
  <c r="FU100" i="12"/>
  <c r="FT100" i="12"/>
  <c r="FS100" i="12"/>
  <c r="FR100" i="12"/>
  <c r="FQ100" i="12"/>
  <c r="FO100" i="12"/>
  <c r="FN100" i="12"/>
  <c r="FM100" i="12"/>
  <c r="FL100" i="12"/>
  <c r="FK100" i="12"/>
  <c r="FJ100" i="12"/>
  <c r="FI100" i="12"/>
  <c r="FH100" i="12"/>
  <c r="FG100" i="12"/>
  <c r="FF100" i="12"/>
  <c r="FE100" i="12"/>
  <c r="FD100" i="12"/>
  <c r="FC100" i="12"/>
  <c r="FB100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EO100" i="12"/>
  <c r="EN100" i="12"/>
  <c r="EM100" i="12"/>
  <c r="EL100" i="12"/>
  <c r="EK100" i="12"/>
  <c r="EJ100" i="12"/>
  <c r="EH100" i="12"/>
  <c r="DR100" i="12"/>
  <c r="DQ100" i="12"/>
  <c r="BX100" i="12"/>
  <c r="BG100" i="12"/>
  <c r="BF100" i="12"/>
  <c r="M100" i="12"/>
  <c r="EI100" i="12" s="1"/>
  <c r="GA99" i="12"/>
  <c r="FZ99" i="12"/>
  <c r="FY99" i="12"/>
  <c r="FX99" i="12"/>
  <c r="FW99" i="12"/>
  <c r="FV99" i="12"/>
  <c r="FU99" i="12"/>
  <c r="FT99" i="12"/>
  <c r="FS99" i="12"/>
  <c r="FR99" i="12"/>
  <c r="FQ99" i="12"/>
  <c r="FO99" i="12"/>
  <c r="FN99" i="12"/>
  <c r="FM99" i="12"/>
  <c r="FL99" i="12"/>
  <c r="FK99" i="12"/>
  <c r="FJ99" i="12"/>
  <c r="FI99" i="12"/>
  <c r="FH99" i="12"/>
  <c r="FG99" i="12"/>
  <c r="FF99" i="12"/>
  <c r="FE99" i="12"/>
  <c r="FD99" i="12"/>
  <c r="FC99" i="12"/>
  <c r="FB99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EO99" i="12"/>
  <c r="EN99" i="12"/>
  <c r="EM99" i="12"/>
  <c r="EL99" i="12"/>
  <c r="EK99" i="12"/>
  <c r="EJ99" i="12"/>
  <c r="EH99" i="12"/>
  <c r="DR99" i="12"/>
  <c r="DQ99" i="12"/>
  <c r="BX99" i="12"/>
  <c r="BG99" i="12"/>
  <c r="GC99" i="12" s="1"/>
  <c r="BF99" i="12"/>
  <c r="M99" i="12"/>
  <c r="GA98" i="12"/>
  <c r="FZ98" i="12"/>
  <c r="FY98" i="12"/>
  <c r="FX98" i="12"/>
  <c r="FW98" i="12"/>
  <c r="FV98" i="12"/>
  <c r="FU98" i="12"/>
  <c r="FT98" i="12"/>
  <c r="FS98" i="12"/>
  <c r="FR98" i="12"/>
  <c r="FQ98" i="12"/>
  <c r="FO98" i="12"/>
  <c r="FN98" i="12"/>
  <c r="FM98" i="12"/>
  <c r="FL98" i="12"/>
  <c r="FK98" i="12"/>
  <c r="FJ98" i="12"/>
  <c r="FI98" i="12"/>
  <c r="FH98" i="12"/>
  <c r="FG98" i="12"/>
  <c r="FF98" i="12"/>
  <c r="FE98" i="12"/>
  <c r="FD98" i="12"/>
  <c r="FC98" i="12"/>
  <c r="FB98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EO98" i="12"/>
  <c r="EN98" i="12"/>
  <c r="EM98" i="12"/>
  <c r="EL98" i="12"/>
  <c r="EK98" i="12"/>
  <c r="EJ98" i="12"/>
  <c r="EH98" i="12"/>
  <c r="DR98" i="12"/>
  <c r="DQ98" i="12"/>
  <c r="BX98" i="12"/>
  <c r="BG98" i="12"/>
  <c r="BF98" i="12"/>
  <c r="M98" i="12"/>
  <c r="EI98" i="12" s="1"/>
  <c r="GA97" i="12"/>
  <c r="FZ97" i="12"/>
  <c r="FY97" i="12"/>
  <c r="FX97" i="12"/>
  <c r="FW97" i="12"/>
  <c r="FV97" i="12"/>
  <c r="FU97" i="12"/>
  <c r="FT97" i="12"/>
  <c r="FS97" i="12"/>
  <c r="FR97" i="12"/>
  <c r="FQ97" i="12"/>
  <c r="FO97" i="12"/>
  <c r="FN97" i="12"/>
  <c r="FM97" i="12"/>
  <c r="FL97" i="12"/>
  <c r="FK97" i="12"/>
  <c r="FJ97" i="12"/>
  <c r="FI97" i="12"/>
  <c r="FH97" i="12"/>
  <c r="FG97" i="12"/>
  <c r="FF97" i="12"/>
  <c r="FE97" i="12"/>
  <c r="FD97" i="12"/>
  <c r="FC97" i="12"/>
  <c r="FB97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EO97" i="12"/>
  <c r="EN97" i="12"/>
  <c r="EM97" i="12"/>
  <c r="EL97" i="12"/>
  <c r="EK97" i="12"/>
  <c r="EJ97" i="12"/>
  <c r="EH97" i="12"/>
  <c r="DR97" i="12"/>
  <c r="DQ97" i="12"/>
  <c r="BX97" i="12"/>
  <c r="BG97" i="12"/>
  <c r="GC97" i="12" s="1"/>
  <c r="BF97" i="12"/>
  <c r="M97" i="12"/>
  <c r="GA96" i="12"/>
  <c r="FZ96" i="12"/>
  <c r="FY96" i="12"/>
  <c r="FX96" i="12"/>
  <c r="FW96" i="12"/>
  <c r="FV96" i="12"/>
  <c r="FU96" i="12"/>
  <c r="FT96" i="12"/>
  <c r="FS96" i="12"/>
  <c r="FR96" i="12"/>
  <c r="FQ96" i="12"/>
  <c r="FO96" i="12"/>
  <c r="FN96" i="12"/>
  <c r="FM96" i="12"/>
  <c r="FL96" i="12"/>
  <c r="FK96" i="12"/>
  <c r="FJ96" i="12"/>
  <c r="FI96" i="12"/>
  <c r="FH96" i="12"/>
  <c r="FG96" i="12"/>
  <c r="FF96" i="12"/>
  <c r="FE96" i="12"/>
  <c r="FD96" i="12"/>
  <c r="FC96" i="12"/>
  <c r="FB96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EO96" i="12"/>
  <c r="EN96" i="12"/>
  <c r="EM96" i="12"/>
  <c r="EL96" i="12"/>
  <c r="EK96" i="12"/>
  <c r="EJ96" i="12"/>
  <c r="EH96" i="12"/>
  <c r="DR96" i="12"/>
  <c r="DQ96" i="12"/>
  <c r="BX96" i="12"/>
  <c r="BG96" i="12"/>
  <c r="BF96" i="12"/>
  <c r="M96" i="12"/>
  <c r="EI96" i="12" s="1"/>
  <c r="FZ95" i="12"/>
  <c r="FX95" i="12"/>
  <c r="FV95" i="12"/>
  <c r="FT95" i="12"/>
  <c r="FR95" i="12"/>
  <c r="FN95" i="12"/>
  <c r="FL95" i="12"/>
  <c r="FJ95" i="12"/>
  <c r="FH95" i="12"/>
  <c r="FF95" i="12"/>
  <c r="FD95" i="12"/>
  <c r="FB95" i="12"/>
  <c r="EZ95" i="12"/>
  <c r="EX95" i="12"/>
  <c r="EV95" i="12"/>
  <c r="EU95" i="12"/>
  <c r="ER95" i="12"/>
  <c r="EP95" i="12"/>
  <c r="EN95" i="12"/>
  <c r="EL95" i="12"/>
  <c r="EJ95" i="12"/>
  <c r="EI95" i="12"/>
  <c r="EH95" i="12"/>
  <c r="DP95" i="12"/>
  <c r="DN95" i="12"/>
  <c r="DL95" i="12"/>
  <c r="DJ95" i="12"/>
  <c r="DH95" i="12"/>
  <c r="DF95" i="12"/>
  <c r="DD95" i="12"/>
  <c r="DB95" i="12"/>
  <c r="CZ95" i="12"/>
  <c r="CX95" i="12"/>
  <c r="CV95" i="12"/>
  <c r="CT95" i="12"/>
  <c r="CR95" i="12"/>
  <c r="CP95" i="12"/>
  <c r="CN95" i="12"/>
  <c r="CL95" i="12"/>
  <c r="CI95" i="12"/>
  <c r="ET95" i="12" s="1"/>
  <c r="CH95" i="12"/>
  <c r="CF95" i="12"/>
  <c r="CD95" i="12"/>
  <c r="CB95" i="12"/>
  <c r="BE95" i="12"/>
  <c r="BC95" i="12"/>
  <c r="BA95" i="12"/>
  <c r="AY95" i="12"/>
  <c r="AW95" i="12"/>
  <c r="AU95" i="12"/>
  <c r="AS95" i="12"/>
  <c r="AQ95" i="12"/>
  <c r="AO95" i="12"/>
  <c r="AM95" i="12"/>
  <c r="AK95" i="12"/>
  <c r="AI95" i="12"/>
  <c r="AG95" i="12"/>
  <c r="AE95" i="12"/>
  <c r="AC95" i="12"/>
  <c r="AA95" i="12"/>
  <c r="W95" i="12"/>
  <c r="U95" i="12"/>
  <c r="EQ95" i="12" s="1"/>
  <c r="S95" i="12"/>
  <c r="EO95" i="12" s="1"/>
  <c r="Q95" i="12"/>
  <c r="O95" i="12"/>
  <c r="EK95" i="12" s="1"/>
  <c r="FZ94" i="12"/>
  <c r="FX94" i="12"/>
  <c r="FV94" i="12"/>
  <c r="FT94" i="12"/>
  <c r="FR94" i="12"/>
  <c r="FN94" i="12"/>
  <c r="FL94" i="12"/>
  <c r="FJ94" i="12"/>
  <c r="FH94" i="12"/>
  <c r="FF94" i="12"/>
  <c r="FD94" i="12"/>
  <c r="FB94" i="12"/>
  <c r="EZ94" i="12"/>
  <c r="EX94" i="12"/>
  <c r="EV94" i="12"/>
  <c r="EU94" i="12"/>
  <c r="ER94" i="12"/>
  <c r="EP94" i="12"/>
  <c r="EN94" i="12"/>
  <c r="EL94" i="12"/>
  <c r="EJ94" i="12"/>
  <c r="EH94" i="12"/>
  <c r="DP94" i="12"/>
  <c r="DF94" i="12"/>
  <c r="DB94" i="12"/>
  <c r="CZ94" i="12"/>
  <c r="CX94" i="12"/>
  <c r="CV94" i="12"/>
  <c r="CT94" i="12"/>
  <c r="CR94" i="12"/>
  <c r="CP94" i="12"/>
  <c r="CN94" i="12"/>
  <c r="CL94" i="12"/>
  <c r="CH94" i="12"/>
  <c r="CD94" i="12"/>
  <c r="CB94" i="12"/>
  <c r="BZ94" i="12"/>
  <c r="BX94" i="12"/>
  <c r="BV94" i="12"/>
  <c r="DN94" i="12" s="1"/>
  <c r="BE94" i="12"/>
  <c r="BA94" i="12"/>
  <c r="AY94" i="12"/>
  <c r="AU94" i="12"/>
  <c r="AQ94" i="12"/>
  <c r="AO94" i="12"/>
  <c r="AM94" i="12"/>
  <c r="AK94" i="12"/>
  <c r="FG94" i="12" s="1"/>
  <c r="AI94" i="12"/>
  <c r="FE94" i="12" s="1"/>
  <c r="AG94" i="12"/>
  <c r="AE94" i="12"/>
  <c r="FA94" i="12" s="1"/>
  <c r="AC94" i="12"/>
  <c r="EY94" i="12" s="1"/>
  <c r="AA94" i="12"/>
  <c r="W94" i="12"/>
  <c r="U94" i="12"/>
  <c r="S94" i="12"/>
  <c r="Q94" i="12"/>
  <c r="O94" i="12"/>
  <c r="M94" i="12"/>
  <c r="K94" i="12"/>
  <c r="FZ93" i="12"/>
  <c r="FX93" i="12"/>
  <c r="FV93" i="12"/>
  <c r="FT93" i="12"/>
  <c r="FR93" i="12"/>
  <c r="FN93" i="12"/>
  <c r="FL93" i="12"/>
  <c r="FJ93" i="12"/>
  <c r="FH93" i="12"/>
  <c r="FF93" i="12"/>
  <c r="FD93" i="12"/>
  <c r="FB93" i="12"/>
  <c r="EZ93" i="12"/>
  <c r="EX93" i="12"/>
  <c r="EV93" i="12"/>
  <c r="EU93" i="12"/>
  <c r="ER93" i="12"/>
  <c r="EP93" i="12"/>
  <c r="EN93" i="12"/>
  <c r="EL93" i="12"/>
  <c r="EJ93" i="12"/>
  <c r="EH93" i="12"/>
  <c r="DP93" i="12"/>
  <c r="DL93" i="12"/>
  <c r="DF93" i="12"/>
  <c r="DB93" i="12"/>
  <c r="CZ93" i="12"/>
  <c r="CX93" i="12"/>
  <c r="CV93" i="12"/>
  <c r="CT93" i="12"/>
  <c r="CR93" i="12"/>
  <c r="CP93" i="12"/>
  <c r="CN93" i="12"/>
  <c r="CL93" i="12"/>
  <c r="CI93" i="12"/>
  <c r="ET93" i="12" s="1"/>
  <c r="CH93" i="12"/>
  <c r="CD93" i="12"/>
  <c r="CB93" i="12"/>
  <c r="BZ93" i="12"/>
  <c r="BX93" i="12"/>
  <c r="BV93" i="12"/>
  <c r="DN93" i="12" s="1"/>
  <c r="BE93" i="12"/>
  <c r="BA93" i="12"/>
  <c r="AU93" i="12"/>
  <c r="FQ93" i="12" s="1"/>
  <c r="AQ93" i="12"/>
  <c r="AO93" i="12"/>
  <c r="AM93" i="12"/>
  <c r="AK93" i="12"/>
  <c r="FG93" i="12" s="1"/>
  <c r="AI93" i="12"/>
  <c r="AG93" i="12"/>
  <c r="FC93" i="12" s="1"/>
  <c r="AE93" i="12"/>
  <c r="AC93" i="12"/>
  <c r="AA93" i="12"/>
  <c r="W93" i="12"/>
  <c r="S93" i="12"/>
  <c r="Q93" i="12"/>
  <c r="O93" i="12"/>
  <c r="EK93" i="12" s="1"/>
  <c r="M93" i="12"/>
  <c r="K93" i="12"/>
  <c r="AW93" i="12" s="1"/>
  <c r="FZ92" i="12"/>
  <c r="FX92" i="12"/>
  <c r="FV92" i="12"/>
  <c r="FT92" i="12"/>
  <c r="FR92" i="12"/>
  <c r="FN92" i="12"/>
  <c r="FL92" i="12"/>
  <c r="FJ92" i="12"/>
  <c r="FH92" i="12"/>
  <c r="FF92" i="12"/>
  <c r="FD92" i="12"/>
  <c r="FB92" i="12"/>
  <c r="EZ92" i="12"/>
  <c r="EX92" i="12"/>
  <c r="EV92" i="12"/>
  <c r="ER92" i="12"/>
  <c r="EP92" i="12"/>
  <c r="EN92" i="12"/>
  <c r="EL92" i="12"/>
  <c r="EJ92" i="12"/>
  <c r="EH92" i="12"/>
  <c r="DP92" i="12"/>
  <c r="DN92" i="12"/>
  <c r="DL92" i="12"/>
  <c r="DJ92" i="12"/>
  <c r="DH92" i="12"/>
  <c r="DF92" i="12"/>
  <c r="DD92" i="12"/>
  <c r="CZ92" i="12"/>
  <c r="CX92" i="12"/>
  <c r="CV92" i="12"/>
  <c r="CT92" i="12"/>
  <c r="CR92" i="12"/>
  <c r="CP92" i="12"/>
  <c r="CN92" i="12"/>
  <c r="CJ92" i="12"/>
  <c r="EU92" i="12" s="1"/>
  <c r="CH92" i="12"/>
  <c r="CF92" i="12"/>
  <c r="CD92" i="12"/>
  <c r="CB92" i="12"/>
  <c r="BZ92" i="12"/>
  <c r="BX92" i="12"/>
  <c r="BE92" i="12"/>
  <c r="AU92" i="12"/>
  <c r="AQ92" i="12"/>
  <c r="FM92" i="12" s="1"/>
  <c r="AO92" i="12"/>
  <c r="AM92" i="12"/>
  <c r="AK92" i="12"/>
  <c r="AI92" i="12"/>
  <c r="AG92" i="12"/>
  <c r="AE92" i="12"/>
  <c r="AC92" i="12"/>
  <c r="AA92" i="12"/>
  <c r="EW92" i="12" s="1"/>
  <c r="W92" i="12"/>
  <c r="S92" i="12"/>
  <c r="Q92" i="12"/>
  <c r="O92" i="12"/>
  <c r="EK92" i="12" s="1"/>
  <c r="M92" i="12"/>
  <c r="BA92" i="12" s="1"/>
  <c r="K92" i="12"/>
  <c r="BC92" i="12" s="1"/>
  <c r="FZ91" i="12"/>
  <c r="FX91" i="12"/>
  <c r="FV91" i="12"/>
  <c r="FT91" i="12"/>
  <c r="FR91" i="12"/>
  <c r="FN91" i="12"/>
  <c r="FL91" i="12"/>
  <c r="FJ91" i="12"/>
  <c r="FH91" i="12"/>
  <c r="FF91" i="12"/>
  <c r="FD91" i="12"/>
  <c r="FB91" i="12"/>
  <c r="EZ91" i="12"/>
  <c r="EX91" i="12"/>
  <c r="EV91" i="12"/>
  <c r="ER91" i="12"/>
  <c r="EP91" i="12"/>
  <c r="EN91" i="12"/>
  <c r="EL91" i="12"/>
  <c r="EJ91" i="12"/>
  <c r="EH91" i="12"/>
  <c r="DP91" i="12"/>
  <c r="DN91" i="12"/>
  <c r="DL91" i="12"/>
  <c r="DJ91" i="12"/>
  <c r="DH91" i="12"/>
  <c r="DF91" i="12"/>
  <c r="DD91" i="12"/>
  <c r="CZ91" i="12"/>
  <c r="CX91" i="12"/>
  <c r="CV91" i="12"/>
  <c r="CT91" i="12"/>
  <c r="CR91" i="12"/>
  <c r="CP91" i="12"/>
  <c r="CN91" i="12"/>
  <c r="CJ91" i="12"/>
  <c r="CH91" i="12"/>
  <c r="CF91" i="12"/>
  <c r="CD91" i="12"/>
  <c r="CB91" i="12"/>
  <c r="BZ91" i="12"/>
  <c r="BX91" i="12"/>
  <c r="BE91" i="12"/>
  <c r="AU91" i="12"/>
  <c r="AQ91" i="12"/>
  <c r="FM91" i="12" s="1"/>
  <c r="AO91" i="12"/>
  <c r="AM91" i="12"/>
  <c r="AK91" i="12"/>
  <c r="AI91" i="12"/>
  <c r="AG91" i="12"/>
  <c r="AE91" i="12"/>
  <c r="AC91" i="12"/>
  <c r="AA91" i="12"/>
  <c r="EW91" i="12" s="1"/>
  <c r="W91" i="12"/>
  <c r="S91" i="12"/>
  <c r="Q91" i="12"/>
  <c r="O91" i="12"/>
  <c r="M91" i="12"/>
  <c r="BA91" i="12" s="1"/>
  <c r="FW91" i="12" s="1"/>
  <c r="K91" i="12"/>
  <c r="BC91" i="12" s="1"/>
  <c r="FZ90" i="12"/>
  <c r="FX90" i="12"/>
  <c r="FV90" i="12"/>
  <c r="FT90" i="12"/>
  <c r="FR90" i="12"/>
  <c r="FN90" i="12"/>
  <c r="FM90" i="12"/>
  <c r="FL90" i="12"/>
  <c r="FJ90" i="12"/>
  <c r="FH90" i="12"/>
  <c r="FF90" i="12"/>
  <c r="FD90" i="12"/>
  <c r="FB90" i="12"/>
  <c r="EZ90" i="12"/>
  <c r="EX90" i="12"/>
  <c r="EW90" i="12"/>
  <c r="EV90" i="12"/>
  <c r="ER90" i="12"/>
  <c r="EP90" i="12"/>
  <c r="EN90" i="12"/>
  <c r="EL90" i="12"/>
  <c r="EJ90" i="12"/>
  <c r="EH90" i="12"/>
  <c r="DP90" i="12"/>
  <c r="GA90" i="12" s="1"/>
  <c r="DN90" i="12"/>
  <c r="FY90" i="12" s="1"/>
  <c r="DL90" i="12"/>
  <c r="DJ90" i="12"/>
  <c r="FU90" i="12" s="1"/>
  <c r="DH90" i="12"/>
  <c r="DF90" i="12"/>
  <c r="DD90" i="12"/>
  <c r="CZ90" i="12"/>
  <c r="CX90" i="12"/>
  <c r="CV90" i="12"/>
  <c r="CT90" i="12"/>
  <c r="CR90" i="12"/>
  <c r="CP90" i="12"/>
  <c r="CN90" i="12"/>
  <c r="CJ90" i="12"/>
  <c r="CI90" i="12"/>
  <c r="ET90" i="12" s="1"/>
  <c r="CH90" i="12"/>
  <c r="CF90" i="12"/>
  <c r="CD90" i="12"/>
  <c r="CB90" i="12"/>
  <c r="BZ90" i="12"/>
  <c r="BX90" i="12"/>
  <c r="BC90" i="12"/>
  <c r="BA90" i="12"/>
  <c r="AY90" i="12"/>
  <c r="AW90" i="12"/>
  <c r="AU90" i="12"/>
  <c r="AS90" i="12"/>
  <c r="FO90" i="12" s="1"/>
  <c r="AO90" i="12"/>
  <c r="AM90" i="12"/>
  <c r="FI90" i="12" s="1"/>
  <c r="AK90" i="12"/>
  <c r="AI90" i="12"/>
  <c r="FE90" i="12" s="1"/>
  <c r="AG90" i="12"/>
  <c r="AE90" i="12"/>
  <c r="AC90" i="12"/>
  <c r="Y90" i="12"/>
  <c r="X90" i="12"/>
  <c r="W90" i="12"/>
  <c r="U90" i="12"/>
  <c r="S90" i="12"/>
  <c r="EO90" i="12" s="1"/>
  <c r="Q90" i="12"/>
  <c r="O90" i="12"/>
  <c r="M90" i="12"/>
  <c r="GA89" i="12"/>
  <c r="FZ89" i="12"/>
  <c r="FY89" i="12"/>
  <c r="FX89" i="12"/>
  <c r="FW89" i="12"/>
  <c r="FV89" i="12"/>
  <c r="FU89" i="12"/>
  <c r="FT89" i="12"/>
  <c r="FS89" i="12"/>
  <c r="FR89" i="12"/>
  <c r="FQ89" i="12"/>
  <c r="FO89" i="12"/>
  <c r="FN89" i="12"/>
  <c r="FM89" i="12"/>
  <c r="FL89" i="12"/>
  <c r="FK89" i="12"/>
  <c r="FJ89" i="12"/>
  <c r="FI89" i="12"/>
  <c r="FH89" i="12"/>
  <c r="FG89" i="12"/>
  <c r="FF89" i="12"/>
  <c r="FE89" i="12"/>
  <c r="FD89" i="12"/>
  <c r="FC89" i="12"/>
  <c r="FB89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EO89" i="12"/>
  <c r="EN89" i="12"/>
  <c r="EM89" i="12"/>
  <c r="EL89" i="12"/>
  <c r="EK89" i="12"/>
  <c r="EJ89" i="12"/>
  <c r="EH89" i="12"/>
  <c r="DR89" i="12"/>
  <c r="DQ89" i="12"/>
  <c r="BX89" i="12"/>
  <c r="BG89" i="12"/>
  <c r="BF89" i="12"/>
  <c r="M89" i="12"/>
  <c r="GA88" i="12"/>
  <c r="FZ88" i="12"/>
  <c r="FY88" i="12"/>
  <c r="FX88" i="12"/>
  <c r="FW88" i="12"/>
  <c r="FV88" i="12"/>
  <c r="FU88" i="12"/>
  <c r="FT88" i="12"/>
  <c r="FS88" i="12"/>
  <c r="FR88" i="12"/>
  <c r="FQ88" i="12"/>
  <c r="FO88" i="12"/>
  <c r="FN88" i="12"/>
  <c r="FM88" i="12"/>
  <c r="FL88" i="12"/>
  <c r="FK88" i="12"/>
  <c r="FJ88" i="12"/>
  <c r="FI88" i="12"/>
  <c r="FH88" i="12"/>
  <c r="FG88" i="12"/>
  <c r="FF88" i="12"/>
  <c r="FE88" i="12"/>
  <c r="FD88" i="12"/>
  <c r="FC88" i="12"/>
  <c r="FB88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EO88" i="12"/>
  <c r="EN88" i="12"/>
  <c r="EM88" i="12"/>
  <c r="EL88" i="12"/>
  <c r="EK88" i="12"/>
  <c r="EJ88" i="12"/>
  <c r="EI88" i="12"/>
  <c r="EH88" i="12"/>
  <c r="DR88" i="12"/>
  <c r="DQ88" i="12"/>
  <c r="GB88" i="12" s="1"/>
  <c r="BG88" i="12"/>
  <c r="GC88" i="12" s="1"/>
  <c r="BF88" i="12"/>
  <c r="GA87" i="12"/>
  <c r="FZ87" i="12"/>
  <c r="FY87" i="12"/>
  <c r="FX87" i="12"/>
  <c r="FW87" i="12"/>
  <c r="FV87" i="12"/>
  <c r="FU87" i="12"/>
  <c r="FT87" i="12"/>
  <c r="FS87" i="12"/>
  <c r="FR87" i="12"/>
  <c r="FQ87" i="12"/>
  <c r="FO87" i="12"/>
  <c r="FN87" i="12"/>
  <c r="FM87" i="12"/>
  <c r="FL87" i="12"/>
  <c r="FK87" i="12"/>
  <c r="FJ87" i="12"/>
  <c r="FI87" i="12"/>
  <c r="FH87" i="12"/>
  <c r="FG87" i="12"/>
  <c r="FF87" i="12"/>
  <c r="FE87" i="12"/>
  <c r="FD87" i="12"/>
  <c r="FC87" i="12"/>
  <c r="FB87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EO87" i="12"/>
  <c r="EN87" i="12"/>
  <c r="EM87" i="12"/>
  <c r="EL87" i="12"/>
  <c r="EK87" i="12"/>
  <c r="EJ87" i="12"/>
  <c r="EI87" i="12"/>
  <c r="EH87" i="12"/>
  <c r="DR87" i="12"/>
  <c r="DQ87" i="12"/>
  <c r="BG87" i="12"/>
  <c r="BF87" i="12"/>
  <c r="GB87" i="12" s="1"/>
  <c r="GA86" i="12"/>
  <c r="FZ86" i="12"/>
  <c r="FY86" i="12"/>
  <c r="FX86" i="12"/>
  <c r="FW86" i="12"/>
  <c r="FV86" i="12"/>
  <c r="FU86" i="12"/>
  <c r="FT86" i="12"/>
  <c r="FS86" i="12"/>
  <c r="FR86" i="12"/>
  <c r="FQ86" i="12"/>
  <c r="FO86" i="12"/>
  <c r="FN86" i="12"/>
  <c r="FM86" i="12"/>
  <c r="FL86" i="12"/>
  <c r="FK86" i="12"/>
  <c r="FJ86" i="12"/>
  <c r="FJ83" i="12" s="1"/>
  <c r="FI86" i="12"/>
  <c r="FH86" i="12"/>
  <c r="FG86" i="12"/>
  <c r="FF86" i="12"/>
  <c r="FE86" i="12"/>
  <c r="FD86" i="12"/>
  <c r="FC86" i="12"/>
  <c r="FB86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EO86" i="12"/>
  <c r="EN86" i="12"/>
  <c r="EM86" i="12"/>
  <c r="EL86" i="12"/>
  <c r="EK86" i="12"/>
  <c r="EJ86" i="12"/>
  <c r="EI86" i="12"/>
  <c r="EH86" i="12"/>
  <c r="DR86" i="12"/>
  <c r="DQ86" i="12"/>
  <c r="BG86" i="12"/>
  <c r="GC86" i="12" s="1"/>
  <c r="BF86" i="12"/>
  <c r="GB86" i="12" s="1"/>
  <c r="GA85" i="12"/>
  <c r="FZ85" i="12"/>
  <c r="FY85" i="12"/>
  <c r="FX85" i="12"/>
  <c r="FW85" i="12"/>
  <c r="FV85" i="12"/>
  <c r="FU85" i="12"/>
  <c r="FT85" i="12"/>
  <c r="FS85" i="12"/>
  <c r="FR85" i="12"/>
  <c r="FQ85" i="12"/>
  <c r="FO85" i="12"/>
  <c r="FN85" i="12"/>
  <c r="FM85" i="12"/>
  <c r="FL85" i="12"/>
  <c r="FK85" i="12"/>
  <c r="FJ85" i="12"/>
  <c r="FI85" i="12"/>
  <c r="FH85" i="12"/>
  <c r="FG85" i="12"/>
  <c r="FF85" i="12"/>
  <c r="FE85" i="12"/>
  <c r="FD85" i="12"/>
  <c r="FC85" i="12"/>
  <c r="FB85" i="12"/>
  <c r="FA85" i="12"/>
  <c r="EZ85" i="12"/>
  <c r="EY85" i="12"/>
  <c r="EX85" i="12"/>
  <c r="EW85" i="12"/>
  <c r="EV85" i="12"/>
  <c r="EU85" i="12"/>
  <c r="ET85" i="12"/>
  <c r="ES85" i="12"/>
  <c r="ER85" i="12"/>
  <c r="ER83" i="12" s="1"/>
  <c r="EQ85" i="12"/>
  <c r="EP85" i="12"/>
  <c r="EO85" i="12"/>
  <c r="EN85" i="12"/>
  <c r="EM85" i="12"/>
  <c r="EL85" i="12"/>
  <c r="EK85" i="12"/>
  <c r="EJ85" i="12"/>
  <c r="EI85" i="12"/>
  <c r="EH85" i="12"/>
  <c r="DR85" i="12"/>
  <c r="DQ85" i="12"/>
  <c r="BG85" i="12"/>
  <c r="GC85" i="12" s="1"/>
  <c r="BF85" i="12"/>
  <c r="GA84" i="12"/>
  <c r="FZ84" i="12"/>
  <c r="FY84" i="12"/>
  <c r="FX84" i="12"/>
  <c r="FW84" i="12"/>
  <c r="FV84" i="12"/>
  <c r="FU84" i="12"/>
  <c r="FT84" i="12"/>
  <c r="FS84" i="12"/>
  <c r="FR84" i="12"/>
  <c r="FQ84" i="12"/>
  <c r="FO84" i="12"/>
  <c r="FN84" i="12"/>
  <c r="FM84" i="12"/>
  <c r="FL84" i="12"/>
  <c r="FK84" i="12"/>
  <c r="FJ84" i="12"/>
  <c r="FI84" i="12"/>
  <c r="FH84" i="12"/>
  <c r="FG84" i="12"/>
  <c r="FF84" i="12"/>
  <c r="FE84" i="12"/>
  <c r="FD84" i="12"/>
  <c r="FC84" i="12"/>
  <c r="FB84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EO84" i="12"/>
  <c r="EN84" i="12"/>
  <c r="EM84" i="12"/>
  <c r="EL84" i="12"/>
  <c r="EK84" i="12"/>
  <c r="EJ84" i="12"/>
  <c r="EI84" i="12"/>
  <c r="EH84" i="12"/>
  <c r="DR84" i="12"/>
  <c r="DQ84" i="12"/>
  <c r="BG84" i="12"/>
  <c r="BF84" i="12"/>
  <c r="GB84" i="12" s="1"/>
  <c r="DO83" i="12"/>
  <c r="DM83" i="12"/>
  <c r="DK83" i="12"/>
  <c r="DI83" i="12"/>
  <c r="DG83" i="12"/>
  <c r="DE83" i="12"/>
  <c r="DC83" i="12"/>
  <c r="DA83" i="12"/>
  <c r="CY83" i="12"/>
  <c r="CW83" i="12"/>
  <c r="CU83" i="12"/>
  <c r="CS83" i="12"/>
  <c r="CQ83" i="12"/>
  <c r="CO83" i="12"/>
  <c r="CM83" i="12"/>
  <c r="CK83" i="12"/>
  <c r="CG83" i="12"/>
  <c r="CE83" i="12"/>
  <c r="CC83" i="12"/>
  <c r="CA83" i="12"/>
  <c r="BY83" i="12"/>
  <c r="BW83" i="12"/>
  <c r="BD83" i="12"/>
  <c r="BB83" i="12"/>
  <c r="AZ83" i="12"/>
  <c r="AX83" i="12"/>
  <c r="AV83" i="12"/>
  <c r="AT83" i="12"/>
  <c r="AR83" i="12"/>
  <c r="AP83" i="12"/>
  <c r="AN83" i="12"/>
  <c r="AL83" i="12"/>
  <c r="AJ83" i="12"/>
  <c r="AH83" i="12"/>
  <c r="AF83" i="12"/>
  <c r="AD83" i="12"/>
  <c r="AB83" i="12"/>
  <c r="Z83" i="12"/>
  <c r="V83" i="12"/>
  <c r="T83" i="12"/>
  <c r="R83" i="12"/>
  <c r="P83" i="12"/>
  <c r="N83" i="12"/>
  <c r="L83" i="12"/>
  <c r="GA82" i="12"/>
  <c r="FZ82" i="12"/>
  <c r="FY82" i="12"/>
  <c r="FX82" i="12"/>
  <c r="FW82" i="12"/>
  <c r="FV82" i="12"/>
  <c r="FU82" i="12"/>
  <c r="FT82" i="12"/>
  <c r="FS82" i="12"/>
  <c r="FR82" i="12"/>
  <c r="FQ82" i="12"/>
  <c r="FO82" i="12"/>
  <c r="FN82" i="12"/>
  <c r="FM82" i="12"/>
  <c r="FL82" i="12"/>
  <c r="FK82" i="12"/>
  <c r="FJ82" i="12"/>
  <c r="FI82" i="12"/>
  <c r="FH82" i="12"/>
  <c r="FG82" i="12"/>
  <c r="FF82" i="12"/>
  <c r="FE82" i="12"/>
  <c r="FD82" i="12"/>
  <c r="FC82" i="12"/>
  <c r="FB82" i="12"/>
  <c r="FA82" i="12"/>
  <c r="EZ82" i="12"/>
  <c r="EY82" i="12"/>
  <c r="EX82" i="12"/>
  <c r="EW82" i="12"/>
  <c r="EV82" i="12"/>
  <c r="EU82" i="12"/>
  <c r="ET82" i="12"/>
  <c r="ES82" i="12"/>
  <c r="ER82" i="12"/>
  <c r="EQ82" i="12"/>
  <c r="EP82" i="12"/>
  <c r="EO82" i="12"/>
  <c r="EN82" i="12"/>
  <c r="EM82" i="12"/>
  <c r="EL82" i="12"/>
  <c r="EK82" i="12"/>
  <c r="EJ82" i="12"/>
  <c r="EH82" i="12"/>
  <c r="DR82" i="12"/>
  <c r="DQ82" i="12"/>
  <c r="BX82" i="12"/>
  <c r="BG82" i="12"/>
  <c r="BF82" i="12"/>
  <c r="M82" i="12"/>
  <c r="GA81" i="12"/>
  <c r="FZ81" i="12"/>
  <c r="FY81" i="12"/>
  <c r="FX81" i="12"/>
  <c r="FW81" i="12"/>
  <c r="FV81" i="12"/>
  <c r="FU81" i="12"/>
  <c r="FT81" i="12"/>
  <c r="FS81" i="12"/>
  <c r="FR81" i="12"/>
  <c r="FQ81" i="12"/>
  <c r="FO81" i="12"/>
  <c r="FN81" i="12"/>
  <c r="FM81" i="12"/>
  <c r="FL81" i="12"/>
  <c r="FK81" i="12"/>
  <c r="FJ81" i="12"/>
  <c r="FI81" i="12"/>
  <c r="FH81" i="12"/>
  <c r="FG81" i="12"/>
  <c r="FF81" i="12"/>
  <c r="FE81" i="12"/>
  <c r="FD81" i="12"/>
  <c r="FC81" i="12"/>
  <c r="FB81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EO81" i="12"/>
  <c r="EN81" i="12"/>
  <c r="EM81" i="12"/>
  <c r="EL81" i="12"/>
  <c r="EK81" i="12"/>
  <c r="EJ81" i="12"/>
  <c r="EH81" i="12"/>
  <c r="DR81" i="12"/>
  <c r="DQ81" i="12"/>
  <c r="BX81" i="12"/>
  <c r="BG81" i="12"/>
  <c r="BF81" i="12"/>
  <c r="M81" i="12"/>
  <c r="GA80" i="12"/>
  <c r="FZ80" i="12"/>
  <c r="FY80" i="12"/>
  <c r="FX80" i="12"/>
  <c r="FW80" i="12"/>
  <c r="FV80" i="12"/>
  <c r="FU80" i="12"/>
  <c r="FT80" i="12"/>
  <c r="FS80" i="12"/>
  <c r="FR80" i="12"/>
  <c r="FQ80" i="12"/>
  <c r="FO80" i="12"/>
  <c r="FN80" i="12"/>
  <c r="FM80" i="12"/>
  <c r="FL80" i="12"/>
  <c r="FK80" i="12"/>
  <c r="FJ80" i="12"/>
  <c r="FI80" i="12"/>
  <c r="FH80" i="12"/>
  <c r="FG80" i="12"/>
  <c r="FF80" i="12"/>
  <c r="FE80" i="12"/>
  <c r="FD80" i="12"/>
  <c r="FC80" i="12"/>
  <c r="FB80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EO80" i="12"/>
  <c r="EN80" i="12"/>
  <c r="EM80" i="12"/>
  <c r="EL80" i="12"/>
  <c r="EK80" i="12"/>
  <c r="EJ80" i="12"/>
  <c r="EH80" i="12"/>
  <c r="DR80" i="12"/>
  <c r="DQ80" i="12"/>
  <c r="BX80" i="12"/>
  <c r="BG80" i="12"/>
  <c r="BF80" i="12"/>
  <c r="M80" i="12"/>
  <c r="GA79" i="12"/>
  <c r="FZ79" i="12"/>
  <c r="FY79" i="12"/>
  <c r="FX79" i="12"/>
  <c r="FW79" i="12"/>
  <c r="FV79" i="12"/>
  <c r="FU79" i="12"/>
  <c r="FT79" i="12"/>
  <c r="FS79" i="12"/>
  <c r="FR79" i="12"/>
  <c r="FQ79" i="12"/>
  <c r="FO79" i="12"/>
  <c r="FN79" i="12"/>
  <c r="FM79" i="12"/>
  <c r="FL79" i="12"/>
  <c r="FK79" i="12"/>
  <c r="FJ79" i="12"/>
  <c r="FI79" i="12"/>
  <c r="FH79" i="12"/>
  <c r="FG79" i="12"/>
  <c r="FF79" i="12"/>
  <c r="FE79" i="12"/>
  <c r="FD79" i="12"/>
  <c r="FC79" i="12"/>
  <c r="FB79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EO79" i="12"/>
  <c r="EN79" i="12"/>
  <c r="EM79" i="12"/>
  <c r="EL79" i="12"/>
  <c r="EK79" i="12"/>
  <c r="EJ79" i="12"/>
  <c r="EH79" i="12"/>
  <c r="DR79" i="12"/>
  <c r="DQ79" i="12"/>
  <c r="BX79" i="12"/>
  <c r="BG79" i="12"/>
  <c r="BF79" i="12"/>
  <c r="M79" i="12"/>
  <c r="GA78" i="12"/>
  <c r="FZ78" i="12"/>
  <c r="FY78" i="12"/>
  <c r="FX78" i="12"/>
  <c r="FW78" i="12"/>
  <c r="FV78" i="12"/>
  <c r="FU78" i="12"/>
  <c r="FT78" i="12"/>
  <c r="FS78" i="12"/>
  <c r="FR78" i="12"/>
  <c r="FQ78" i="12"/>
  <c r="FO78" i="12"/>
  <c r="FN78" i="12"/>
  <c r="FM78" i="12"/>
  <c r="FL78" i="12"/>
  <c r="FK78" i="12"/>
  <c r="FJ78" i="12"/>
  <c r="FI78" i="12"/>
  <c r="FH78" i="12"/>
  <c r="FG78" i="12"/>
  <c r="FF78" i="12"/>
  <c r="FE78" i="12"/>
  <c r="FD78" i="12"/>
  <c r="FC78" i="12"/>
  <c r="FB78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EO78" i="12"/>
  <c r="EN78" i="12"/>
  <c r="EM78" i="12"/>
  <c r="EL78" i="12"/>
  <c r="EK78" i="12"/>
  <c r="EJ78" i="12"/>
  <c r="EH78" i="12"/>
  <c r="DR78" i="12"/>
  <c r="DQ78" i="12"/>
  <c r="BX78" i="12"/>
  <c r="BG78" i="12"/>
  <c r="BF78" i="12"/>
  <c r="M78" i="12"/>
  <c r="GA77" i="12"/>
  <c r="FZ77" i="12"/>
  <c r="FY77" i="12"/>
  <c r="FX77" i="12"/>
  <c r="FW77" i="12"/>
  <c r="FV77" i="12"/>
  <c r="FU77" i="12"/>
  <c r="FT77" i="12"/>
  <c r="FS77" i="12"/>
  <c r="FR77" i="12"/>
  <c r="FQ77" i="12"/>
  <c r="FO77" i="12"/>
  <c r="FN77" i="12"/>
  <c r="FM77" i="12"/>
  <c r="FL77" i="12"/>
  <c r="FK77" i="12"/>
  <c r="FJ77" i="12"/>
  <c r="FI77" i="12"/>
  <c r="FH77" i="12"/>
  <c r="FG77" i="12"/>
  <c r="FF77" i="12"/>
  <c r="FE77" i="12"/>
  <c r="FD77" i="12"/>
  <c r="FC77" i="12"/>
  <c r="FB77" i="12"/>
  <c r="FA77" i="12"/>
  <c r="EZ77" i="12"/>
  <c r="EY77" i="12"/>
  <c r="EX77" i="12"/>
  <c r="EW77" i="12"/>
  <c r="EV77" i="12"/>
  <c r="EU77" i="12"/>
  <c r="ET77" i="12"/>
  <c r="ES77" i="12"/>
  <c r="ER77" i="12"/>
  <c r="EQ77" i="12"/>
  <c r="EP77" i="12"/>
  <c r="EO77" i="12"/>
  <c r="EN77" i="12"/>
  <c r="EM77" i="12"/>
  <c r="EL77" i="12"/>
  <c r="EK77" i="12"/>
  <c r="EJ77" i="12"/>
  <c r="EH77" i="12"/>
  <c r="DR77" i="12"/>
  <c r="DQ77" i="12"/>
  <c r="BX77" i="12"/>
  <c r="BG77" i="12"/>
  <c r="BF77" i="12"/>
  <c r="M77" i="12"/>
  <c r="GA76" i="12"/>
  <c r="FZ76" i="12"/>
  <c r="FY76" i="12"/>
  <c r="FX76" i="12"/>
  <c r="FW76" i="12"/>
  <c r="FV76" i="12"/>
  <c r="FU76" i="12"/>
  <c r="FT76" i="12"/>
  <c r="FS76" i="12"/>
  <c r="FR76" i="12"/>
  <c r="FQ76" i="12"/>
  <c r="FO76" i="12"/>
  <c r="FN76" i="12"/>
  <c r="FM76" i="12"/>
  <c r="FL76" i="12"/>
  <c r="FK76" i="12"/>
  <c r="FJ76" i="12"/>
  <c r="FI76" i="12"/>
  <c r="FH76" i="12"/>
  <c r="FG76" i="12"/>
  <c r="FF76" i="12"/>
  <c r="FE76" i="12"/>
  <c r="FD76" i="12"/>
  <c r="FC76" i="12"/>
  <c r="FB76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EO76" i="12"/>
  <c r="EN76" i="12"/>
  <c r="EM76" i="12"/>
  <c r="EL76" i="12"/>
  <c r="EK76" i="12"/>
  <c r="EJ76" i="12"/>
  <c r="EH76" i="12"/>
  <c r="DR76" i="12"/>
  <c r="DQ76" i="12"/>
  <c r="BX76" i="12"/>
  <c r="BG76" i="12"/>
  <c r="BF76" i="12"/>
  <c r="M76" i="12"/>
  <c r="GA75" i="12"/>
  <c r="FZ75" i="12"/>
  <c r="FY75" i="12"/>
  <c r="FX75" i="12"/>
  <c r="FW75" i="12"/>
  <c r="FV75" i="12"/>
  <c r="FU75" i="12"/>
  <c r="FT75" i="12"/>
  <c r="FS75" i="12"/>
  <c r="FR75" i="12"/>
  <c r="FQ75" i="12"/>
  <c r="FO75" i="12"/>
  <c r="FN75" i="12"/>
  <c r="FM75" i="12"/>
  <c r="FL75" i="12"/>
  <c r="FK75" i="12"/>
  <c r="FJ75" i="12"/>
  <c r="FI75" i="12"/>
  <c r="FH75" i="12"/>
  <c r="FG75" i="12"/>
  <c r="FF75" i="12"/>
  <c r="FE75" i="12"/>
  <c r="FD75" i="12"/>
  <c r="FC75" i="12"/>
  <c r="FB75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EO75" i="12"/>
  <c r="EN75" i="12"/>
  <c r="EM75" i="12"/>
  <c r="EL75" i="12"/>
  <c r="EK75" i="12"/>
  <c r="EJ75" i="12"/>
  <c r="EH75" i="12"/>
  <c r="DR75" i="12"/>
  <c r="DQ75" i="12"/>
  <c r="BX75" i="12"/>
  <c r="BG75" i="12"/>
  <c r="BF75" i="12"/>
  <c r="M75" i="12"/>
  <c r="GA74" i="12"/>
  <c r="FZ74" i="12"/>
  <c r="FY74" i="12"/>
  <c r="FX74" i="12"/>
  <c r="FW74" i="12"/>
  <c r="FV74" i="12"/>
  <c r="FU74" i="12"/>
  <c r="FT74" i="12"/>
  <c r="FS74" i="12"/>
  <c r="FR74" i="12"/>
  <c r="FQ74" i="12"/>
  <c r="FO74" i="12"/>
  <c r="FN74" i="12"/>
  <c r="FM74" i="12"/>
  <c r="FL74" i="12"/>
  <c r="FK74" i="12"/>
  <c r="FJ74" i="12"/>
  <c r="FI74" i="12"/>
  <c r="FH74" i="12"/>
  <c r="FG74" i="12"/>
  <c r="FF74" i="12"/>
  <c r="FE74" i="12"/>
  <c r="FD74" i="12"/>
  <c r="FC74" i="12"/>
  <c r="FB74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EO74" i="12"/>
  <c r="EN74" i="12"/>
  <c r="EM74" i="12"/>
  <c r="EL74" i="12"/>
  <c r="EK74" i="12"/>
  <c r="EJ74" i="12"/>
  <c r="EH74" i="12"/>
  <c r="DR74" i="12"/>
  <c r="DQ74" i="12"/>
  <c r="BX74" i="12"/>
  <c r="BG74" i="12"/>
  <c r="BF74" i="12"/>
  <c r="M74" i="12"/>
  <c r="GA73" i="12"/>
  <c r="FZ73" i="12"/>
  <c r="FY73" i="12"/>
  <c r="FX73" i="12"/>
  <c r="FW73" i="12"/>
  <c r="FV73" i="12"/>
  <c r="FU73" i="12"/>
  <c r="FT73" i="12"/>
  <c r="FS73" i="12"/>
  <c r="FR73" i="12"/>
  <c r="FQ73" i="12"/>
  <c r="FO73" i="12"/>
  <c r="FN73" i="12"/>
  <c r="FM73" i="12"/>
  <c r="FL73" i="12"/>
  <c r="FK73" i="12"/>
  <c r="FJ73" i="12"/>
  <c r="FI73" i="12"/>
  <c r="FH73" i="12"/>
  <c r="FG73" i="12"/>
  <c r="FF73" i="12"/>
  <c r="FE73" i="12"/>
  <c r="FD73" i="12"/>
  <c r="FC73" i="12"/>
  <c r="FB73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EO73" i="12"/>
  <c r="EN73" i="12"/>
  <c r="EM73" i="12"/>
  <c r="EL73" i="12"/>
  <c r="EK73" i="12"/>
  <c r="EJ73" i="12"/>
  <c r="EH73" i="12"/>
  <c r="DR73" i="12"/>
  <c r="DQ73" i="12"/>
  <c r="BX73" i="12"/>
  <c r="BG73" i="12"/>
  <c r="BF73" i="12"/>
  <c r="M73" i="12"/>
  <c r="GA72" i="12"/>
  <c r="FZ72" i="12"/>
  <c r="FY72" i="12"/>
  <c r="FX72" i="12"/>
  <c r="FW72" i="12"/>
  <c r="FV72" i="12"/>
  <c r="FU72" i="12"/>
  <c r="FT72" i="12"/>
  <c r="FS72" i="12"/>
  <c r="FR72" i="12"/>
  <c r="FQ72" i="12"/>
  <c r="FO72" i="12"/>
  <c r="FN72" i="12"/>
  <c r="FM72" i="12"/>
  <c r="FL72" i="12"/>
  <c r="FK72" i="12"/>
  <c r="FJ72" i="12"/>
  <c r="FI72" i="12"/>
  <c r="FH72" i="12"/>
  <c r="FG72" i="12"/>
  <c r="FF72" i="12"/>
  <c r="FE72" i="12"/>
  <c r="FD72" i="12"/>
  <c r="FC72" i="12"/>
  <c r="FB72" i="12"/>
  <c r="FA72" i="12"/>
  <c r="EZ72" i="12"/>
  <c r="EY72" i="12"/>
  <c r="EX72" i="12"/>
  <c r="EW72" i="12"/>
  <c r="EV72" i="12"/>
  <c r="EU72" i="12"/>
  <c r="ET72" i="12"/>
  <c r="ES72" i="12"/>
  <c r="ER72" i="12"/>
  <c r="EQ72" i="12"/>
  <c r="EP72" i="12"/>
  <c r="EO72" i="12"/>
  <c r="EN72" i="12"/>
  <c r="EM72" i="12"/>
  <c r="EL72" i="12"/>
  <c r="EK72" i="12"/>
  <c r="EJ72" i="12"/>
  <c r="EH72" i="12"/>
  <c r="DR72" i="12"/>
  <c r="DQ72" i="12"/>
  <c r="BX72" i="12"/>
  <c r="BG72" i="12"/>
  <c r="BF72" i="12"/>
  <c r="M72" i="12"/>
  <c r="FZ71" i="12"/>
  <c r="FX71" i="12"/>
  <c r="FV71" i="12"/>
  <c r="FT71" i="12"/>
  <c r="FR71" i="12"/>
  <c r="FN71" i="12"/>
  <c r="FL71" i="12"/>
  <c r="FJ71" i="12"/>
  <c r="FH71" i="12"/>
  <c r="FF71" i="12"/>
  <c r="FD71" i="12"/>
  <c r="FB71" i="12"/>
  <c r="EZ71" i="12"/>
  <c r="EX71" i="12"/>
  <c r="EW71" i="12"/>
  <c r="EV71" i="12"/>
  <c r="ET71" i="12"/>
  <c r="ER71" i="12"/>
  <c r="EP71" i="12"/>
  <c r="EN71" i="12"/>
  <c r="EL71" i="12"/>
  <c r="EJ71" i="12"/>
  <c r="EH71" i="12"/>
  <c r="DP71" i="12"/>
  <c r="DN71" i="12"/>
  <c r="DL71" i="12"/>
  <c r="DJ71" i="12"/>
  <c r="DH71" i="12"/>
  <c r="DF71" i="12"/>
  <c r="DD71" i="12"/>
  <c r="DB71" i="12"/>
  <c r="DB69" i="12" s="1"/>
  <c r="CZ71" i="12"/>
  <c r="CX71" i="12"/>
  <c r="CV71" i="12"/>
  <c r="CT71" i="12"/>
  <c r="CR71" i="12"/>
  <c r="CP71" i="12"/>
  <c r="CN71" i="12"/>
  <c r="CJ71" i="12"/>
  <c r="CH71" i="12"/>
  <c r="CF71" i="12"/>
  <c r="CD71" i="12"/>
  <c r="CB71" i="12"/>
  <c r="BZ71" i="12"/>
  <c r="BX71" i="12"/>
  <c r="BE71" i="12"/>
  <c r="GA71" i="12" s="1"/>
  <c r="BC71" i="12"/>
  <c r="BA71" i="12"/>
  <c r="AY71" i="12"/>
  <c r="FU71" i="12" s="1"/>
  <c r="AW71" i="12"/>
  <c r="AU71" i="12"/>
  <c r="AS71" i="12"/>
  <c r="FO71" i="12" s="1"/>
  <c r="AQ71" i="12"/>
  <c r="FM71" i="12" s="1"/>
  <c r="AO71" i="12"/>
  <c r="FK71" i="12" s="1"/>
  <c r="AM71" i="12"/>
  <c r="FI71" i="12" s="1"/>
  <c r="AK71" i="12"/>
  <c r="FG71" i="12" s="1"/>
  <c r="AI71" i="12"/>
  <c r="AG71" i="12"/>
  <c r="FC71" i="12" s="1"/>
  <c r="AE71" i="12"/>
  <c r="AC71" i="12"/>
  <c r="Y71" i="12"/>
  <c r="EU71" i="12" s="1"/>
  <c r="W71" i="12"/>
  <c r="U71" i="12"/>
  <c r="S71" i="12"/>
  <c r="EO71" i="12" s="1"/>
  <c r="Q71" i="12"/>
  <c r="O71" i="12"/>
  <c r="EK71" i="12" s="1"/>
  <c r="M71" i="12"/>
  <c r="EI71" i="12" s="1"/>
  <c r="FZ70" i="12"/>
  <c r="FX70" i="12"/>
  <c r="FV70" i="12"/>
  <c r="FT70" i="12"/>
  <c r="FR70" i="12"/>
  <c r="FN70" i="12"/>
  <c r="FM70" i="12"/>
  <c r="FL70" i="12"/>
  <c r="FJ70" i="12"/>
  <c r="FH70" i="12"/>
  <c r="FF70" i="12"/>
  <c r="FD70" i="12"/>
  <c r="FB70" i="12"/>
  <c r="EZ70" i="12"/>
  <c r="EX70" i="12"/>
  <c r="EW70" i="12"/>
  <c r="EV70" i="12"/>
  <c r="ER70" i="12"/>
  <c r="ER69" i="12" s="1"/>
  <c r="EP70" i="12"/>
  <c r="EP69" i="12" s="1"/>
  <c r="EN70" i="12"/>
  <c r="EL70" i="12"/>
  <c r="EJ70" i="12"/>
  <c r="EH70" i="12"/>
  <c r="DP70" i="12"/>
  <c r="DN70" i="12"/>
  <c r="DL70" i="12"/>
  <c r="DJ70" i="12"/>
  <c r="DH70" i="12"/>
  <c r="DF70" i="12"/>
  <c r="DD70" i="12"/>
  <c r="CZ70" i="12"/>
  <c r="CX70" i="12"/>
  <c r="CV70" i="12"/>
  <c r="CV69" i="12" s="1"/>
  <c r="CT70" i="12"/>
  <c r="CT69" i="12" s="1"/>
  <c r="CR70" i="12"/>
  <c r="CR69" i="12" s="1"/>
  <c r="CP70" i="12"/>
  <c r="CN70" i="12"/>
  <c r="CJ70" i="12"/>
  <c r="CJ69" i="12" s="1"/>
  <c r="CI70" i="12"/>
  <c r="CI69" i="12" s="1"/>
  <c r="CH70" i="12"/>
  <c r="CF70" i="12"/>
  <c r="CD70" i="12"/>
  <c r="CB70" i="12"/>
  <c r="BZ70" i="12"/>
  <c r="BX70" i="12"/>
  <c r="BE70" i="12"/>
  <c r="GA70" i="12" s="1"/>
  <c r="BC70" i="12"/>
  <c r="FY70" i="12" s="1"/>
  <c r="BA70" i="12"/>
  <c r="AY70" i="12"/>
  <c r="FU70" i="12" s="1"/>
  <c r="AW70" i="12"/>
  <c r="AU70" i="12"/>
  <c r="FQ70" i="12" s="1"/>
  <c r="AS70" i="12"/>
  <c r="AO70" i="12"/>
  <c r="AM70" i="12"/>
  <c r="FI70" i="12" s="1"/>
  <c r="AK70" i="12"/>
  <c r="AI70" i="12"/>
  <c r="AG70" i="12"/>
  <c r="FC70" i="12" s="1"/>
  <c r="FC69" i="12" s="1"/>
  <c r="AE70" i="12"/>
  <c r="FA70" i="12" s="1"/>
  <c r="AC70" i="12"/>
  <c r="EY70" i="12" s="1"/>
  <c r="Y70" i="12"/>
  <c r="EU70" i="12" s="1"/>
  <c r="X70" i="12"/>
  <c r="ET70" i="12" s="1"/>
  <c r="W70" i="12"/>
  <c r="U70" i="12"/>
  <c r="EQ70" i="12" s="1"/>
  <c r="S70" i="12"/>
  <c r="Q70" i="12"/>
  <c r="O70" i="12"/>
  <c r="EK70" i="12" s="1"/>
  <c r="M70" i="12"/>
  <c r="DO69" i="12"/>
  <c r="DM69" i="12"/>
  <c r="DK69" i="12"/>
  <c r="DI69" i="12"/>
  <c r="DG69" i="12"/>
  <c r="DE69" i="12"/>
  <c r="DC69" i="12"/>
  <c r="DA69" i="12"/>
  <c r="CY69" i="12"/>
  <c r="CW69" i="12"/>
  <c r="CU69" i="12"/>
  <c r="CS69" i="12"/>
  <c r="CQ69" i="12"/>
  <c r="CO69" i="12"/>
  <c r="CN69" i="12"/>
  <c r="CM69" i="12"/>
  <c r="CL69" i="12"/>
  <c r="CK69" i="12"/>
  <c r="CG69" i="12"/>
  <c r="CE69" i="12"/>
  <c r="CC69" i="12"/>
  <c r="CA69" i="12"/>
  <c r="BY69" i="12"/>
  <c r="BW69" i="12"/>
  <c r="BD69" i="12"/>
  <c r="BB69" i="12"/>
  <c r="AZ69" i="12"/>
  <c r="AX69" i="12"/>
  <c r="AV69" i="12"/>
  <c r="AT69" i="12"/>
  <c r="AR69" i="12"/>
  <c r="AP69" i="12"/>
  <c r="AN69" i="12"/>
  <c r="AL69" i="12"/>
  <c r="AJ69" i="12"/>
  <c r="AH69" i="12"/>
  <c r="AF69" i="12"/>
  <c r="AD69" i="12"/>
  <c r="AB69" i="12"/>
  <c r="AA69" i="12"/>
  <c r="Z69" i="12"/>
  <c r="V69" i="12"/>
  <c r="T69" i="12"/>
  <c r="R69" i="12"/>
  <c r="P69" i="12"/>
  <c r="N69" i="12"/>
  <c r="L69" i="12"/>
  <c r="GA68" i="12"/>
  <c r="FZ68" i="12"/>
  <c r="FY68" i="12"/>
  <c r="FX68" i="12"/>
  <c r="FW68" i="12"/>
  <c r="FV68" i="12"/>
  <c r="FU68" i="12"/>
  <c r="FT68" i="12"/>
  <c r="FS68" i="12"/>
  <c r="FR68" i="12"/>
  <c r="FQ68" i="12"/>
  <c r="FO68" i="12"/>
  <c r="FN68" i="12"/>
  <c r="FM68" i="12"/>
  <c r="FL68" i="12"/>
  <c r="FK68" i="12"/>
  <c r="FJ68" i="12"/>
  <c r="FI68" i="12"/>
  <c r="FH68" i="12"/>
  <c r="FG68" i="12"/>
  <c r="FF68" i="12"/>
  <c r="FE68" i="12"/>
  <c r="FD68" i="12"/>
  <c r="FC68" i="12"/>
  <c r="FB68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EO68" i="12"/>
  <c r="EN68" i="12"/>
  <c r="EM68" i="12"/>
  <c r="EL68" i="12"/>
  <c r="EK68" i="12"/>
  <c r="EJ68" i="12"/>
  <c r="EH68" i="12"/>
  <c r="DR68" i="12"/>
  <c r="DQ68" i="12"/>
  <c r="BX68" i="12"/>
  <c r="BG68" i="12"/>
  <c r="BF68" i="12"/>
  <c r="M68" i="12"/>
  <c r="GA67" i="12"/>
  <c r="FZ67" i="12"/>
  <c r="FY67" i="12"/>
  <c r="FX67" i="12"/>
  <c r="FW67" i="12"/>
  <c r="FV67" i="12"/>
  <c r="FU67" i="12"/>
  <c r="FT67" i="12"/>
  <c r="FS67" i="12"/>
  <c r="FR67" i="12"/>
  <c r="FQ67" i="12"/>
  <c r="FO67" i="12"/>
  <c r="FN67" i="12"/>
  <c r="FM67" i="12"/>
  <c r="FL67" i="12"/>
  <c r="FK67" i="12"/>
  <c r="FJ67" i="12"/>
  <c r="FI67" i="12"/>
  <c r="FH67" i="12"/>
  <c r="FG67" i="12"/>
  <c r="FF67" i="12"/>
  <c r="FE67" i="12"/>
  <c r="FD67" i="12"/>
  <c r="FC67" i="12"/>
  <c r="FB67" i="12"/>
  <c r="FA67" i="12"/>
  <c r="EZ67" i="12"/>
  <c r="EY67" i="12"/>
  <c r="EX67" i="12"/>
  <c r="EW67" i="12"/>
  <c r="EV67" i="12"/>
  <c r="EU67" i="12"/>
  <c r="ET67" i="12"/>
  <c r="ES67" i="12"/>
  <c r="ER67" i="12"/>
  <c r="EQ67" i="12"/>
  <c r="EP67" i="12"/>
  <c r="EO67" i="12"/>
  <c r="EN67" i="12"/>
  <c r="EM67" i="12"/>
  <c r="EL67" i="12"/>
  <c r="EK67" i="12"/>
  <c r="EJ67" i="12"/>
  <c r="EH67" i="12"/>
  <c r="DR67" i="12"/>
  <c r="DQ67" i="12"/>
  <c r="BX67" i="12"/>
  <c r="BG67" i="12"/>
  <c r="BF67" i="12"/>
  <c r="M67" i="12"/>
  <c r="GA66" i="12"/>
  <c r="FZ66" i="12"/>
  <c r="FY66" i="12"/>
  <c r="FX66" i="12"/>
  <c r="FW66" i="12"/>
  <c r="FV66" i="12"/>
  <c r="FU66" i="12"/>
  <c r="FT66" i="12"/>
  <c r="FS66" i="12"/>
  <c r="FR66" i="12"/>
  <c r="FQ66" i="12"/>
  <c r="FO66" i="12"/>
  <c r="FN66" i="12"/>
  <c r="FM66" i="12"/>
  <c r="FL66" i="12"/>
  <c r="FK66" i="12"/>
  <c r="FJ66" i="12"/>
  <c r="FI66" i="12"/>
  <c r="FH66" i="12"/>
  <c r="FG66" i="12"/>
  <c r="FF66" i="12"/>
  <c r="FE66" i="12"/>
  <c r="FD66" i="12"/>
  <c r="FC66" i="12"/>
  <c r="FB66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EO66" i="12"/>
  <c r="EN66" i="12"/>
  <c r="EM66" i="12"/>
  <c r="EL66" i="12"/>
  <c r="EK66" i="12"/>
  <c r="EJ66" i="12"/>
  <c r="EH66" i="12"/>
  <c r="DR66" i="12"/>
  <c r="DQ66" i="12"/>
  <c r="BX66" i="12"/>
  <c r="BG66" i="12"/>
  <c r="BF66" i="12"/>
  <c r="M66" i="12"/>
  <c r="GA65" i="12"/>
  <c r="FZ65" i="12"/>
  <c r="FY65" i="12"/>
  <c r="FX65" i="12"/>
  <c r="FW65" i="12"/>
  <c r="FV65" i="12"/>
  <c r="FU65" i="12"/>
  <c r="FT65" i="12"/>
  <c r="FS65" i="12"/>
  <c r="FR65" i="12"/>
  <c r="FQ65" i="12"/>
  <c r="FO65" i="12"/>
  <c r="FN65" i="12"/>
  <c r="FM65" i="12"/>
  <c r="FL65" i="12"/>
  <c r="FK65" i="12"/>
  <c r="FJ65" i="12"/>
  <c r="FI65" i="12"/>
  <c r="FH65" i="12"/>
  <c r="FG65" i="12"/>
  <c r="FF65" i="12"/>
  <c r="FE65" i="12"/>
  <c r="FD65" i="12"/>
  <c r="FC65" i="12"/>
  <c r="FB65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EO65" i="12"/>
  <c r="EN65" i="12"/>
  <c r="EM65" i="12"/>
  <c r="EL65" i="12"/>
  <c r="EK65" i="12"/>
  <c r="EJ65" i="12"/>
  <c r="EH65" i="12"/>
  <c r="DR65" i="12"/>
  <c r="DQ65" i="12"/>
  <c r="BX65" i="12"/>
  <c r="BG65" i="12"/>
  <c r="BF65" i="12"/>
  <c r="M65" i="12"/>
  <c r="GA64" i="12"/>
  <c r="FZ64" i="12"/>
  <c r="FY64" i="12"/>
  <c r="FX64" i="12"/>
  <c r="FW64" i="12"/>
  <c r="FV64" i="12"/>
  <c r="FU64" i="12"/>
  <c r="FT64" i="12"/>
  <c r="FS64" i="12"/>
  <c r="FR64" i="12"/>
  <c r="FQ64" i="12"/>
  <c r="FO64" i="12"/>
  <c r="FN64" i="12"/>
  <c r="FM64" i="12"/>
  <c r="FL64" i="12"/>
  <c r="FK64" i="12"/>
  <c r="FJ64" i="12"/>
  <c r="FI64" i="12"/>
  <c r="FH64" i="12"/>
  <c r="FG64" i="12"/>
  <c r="FF64" i="12"/>
  <c r="FE64" i="12"/>
  <c r="FD64" i="12"/>
  <c r="FC64" i="12"/>
  <c r="FB64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EO64" i="12"/>
  <c r="EN64" i="12"/>
  <c r="EM64" i="12"/>
  <c r="EL64" i="12"/>
  <c r="EK64" i="12"/>
  <c r="EJ64" i="12"/>
  <c r="EH64" i="12"/>
  <c r="DR64" i="12"/>
  <c r="DQ64" i="12"/>
  <c r="BX64" i="12"/>
  <c r="BG64" i="12"/>
  <c r="BF64" i="12"/>
  <c r="M64" i="12"/>
  <c r="GA63" i="12"/>
  <c r="FZ63" i="12"/>
  <c r="FY63" i="12"/>
  <c r="FX63" i="12"/>
  <c r="FW63" i="12"/>
  <c r="FV63" i="12"/>
  <c r="FU63" i="12"/>
  <c r="FT63" i="12"/>
  <c r="FS63" i="12"/>
  <c r="FR63" i="12"/>
  <c r="FQ63" i="12"/>
  <c r="FO63" i="12"/>
  <c r="FN63" i="12"/>
  <c r="FM63" i="12"/>
  <c r="FL63" i="12"/>
  <c r="FK63" i="12"/>
  <c r="FJ63" i="12"/>
  <c r="FI63" i="12"/>
  <c r="FH63" i="12"/>
  <c r="FG63" i="12"/>
  <c r="FF63" i="12"/>
  <c r="FE63" i="12"/>
  <c r="FD63" i="12"/>
  <c r="FC63" i="12"/>
  <c r="FB63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EO63" i="12"/>
  <c r="EN63" i="12"/>
  <c r="EM63" i="12"/>
  <c r="EL63" i="12"/>
  <c r="EK63" i="12"/>
  <c r="EJ63" i="12"/>
  <c r="EH63" i="12"/>
  <c r="DR63" i="12"/>
  <c r="DQ63" i="12"/>
  <c r="BX63" i="12"/>
  <c r="BG63" i="12"/>
  <c r="BF63" i="12"/>
  <c r="M63" i="12"/>
  <c r="GA62" i="12"/>
  <c r="FZ62" i="12"/>
  <c r="FY62" i="12"/>
  <c r="FX62" i="12"/>
  <c r="FW62" i="12"/>
  <c r="FV62" i="12"/>
  <c r="FU62" i="12"/>
  <c r="FT62" i="12"/>
  <c r="FS62" i="12"/>
  <c r="FR62" i="12"/>
  <c r="FR55" i="12" s="1"/>
  <c r="FQ62" i="12"/>
  <c r="FO62" i="12"/>
  <c r="FN62" i="12"/>
  <c r="FM62" i="12"/>
  <c r="FL62" i="12"/>
  <c r="FK62" i="12"/>
  <c r="FJ62" i="12"/>
  <c r="FI62" i="12"/>
  <c r="FH62" i="12"/>
  <c r="FG62" i="12"/>
  <c r="FF62" i="12"/>
  <c r="FE62" i="12"/>
  <c r="FD62" i="12"/>
  <c r="FC62" i="12"/>
  <c r="FB62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EO62" i="12"/>
  <c r="EN62" i="12"/>
  <c r="EM62" i="12"/>
  <c r="EL62" i="12"/>
  <c r="EK62" i="12"/>
  <c r="EJ62" i="12"/>
  <c r="EH62" i="12"/>
  <c r="DR62" i="12"/>
  <c r="DQ62" i="12"/>
  <c r="BX62" i="12"/>
  <c r="BG62" i="12"/>
  <c r="BF62" i="12"/>
  <c r="M62" i="12"/>
  <c r="FZ61" i="12"/>
  <c r="FX61" i="12"/>
  <c r="FV61" i="12"/>
  <c r="FT61" i="12"/>
  <c r="FR61" i="12"/>
  <c r="FN61" i="12"/>
  <c r="FL61" i="12"/>
  <c r="FJ61" i="12"/>
  <c r="FH61" i="12"/>
  <c r="FF61" i="12"/>
  <c r="FD61" i="12"/>
  <c r="FB61" i="12"/>
  <c r="EZ61" i="12"/>
  <c r="EX61" i="12"/>
  <c r="EW61" i="12"/>
  <c r="EV61" i="12"/>
  <c r="ER61" i="12"/>
  <c r="EP61" i="12"/>
  <c r="EN61" i="12"/>
  <c r="EL61" i="12"/>
  <c r="EJ61" i="12"/>
  <c r="EH61" i="12"/>
  <c r="DP61" i="12"/>
  <c r="GA61" i="12" s="1"/>
  <c r="DJ61" i="12"/>
  <c r="FU61" i="12" s="1"/>
  <c r="DH61" i="12"/>
  <c r="FS61" i="12" s="1"/>
  <c r="DF61" i="12"/>
  <c r="FQ61" i="12" s="1"/>
  <c r="DD61" i="12"/>
  <c r="FO61" i="12" s="1"/>
  <c r="DB61" i="12"/>
  <c r="FM61" i="12" s="1"/>
  <c r="CZ61" i="12"/>
  <c r="FK61" i="12" s="1"/>
  <c r="CX61" i="12"/>
  <c r="FI61" i="12" s="1"/>
  <c r="CV61" i="12"/>
  <c r="FG61" i="12" s="1"/>
  <c r="CT61" i="12"/>
  <c r="FE61" i="12" s="1"/>
  <c r="CR61" i="12"/>
  <c r="FC61" i="12" s="1"/>
  <c r="CP61" i="12"/>
  <c r="FA61" i="12" s="1"/>
  <c r="CN61" i="12"/>
  <c r="EY61" i="12" s="1"/>
  <c r="CJ61" i="12"/>
  <c r="EU61" i="12" s="1"/>
  <c r="CI61" i="12"/>
  <c r="ET61" i="12" s="1"/>
  <c r="CH61" i="12"/>
  <c r="ES61" i="12" s="1"/>
  <c r="CD61" i="12"/>
  <c r="EO61" i="12" s="1"/>
  <c r="CB61" i="12"/>
  <c r="EM61" i="12" s="1"/>
  <c r="BZ61" i="12"/>
  <c r="EK61" i="12" s="1"/>
  <c r="BX61" i="12"/>
  <c r="BV61" i="12"/>
  <c r="DN61" i="12" s="1"/>
  <c r="BG61" i="12"/>
  <c r="BF61" i="12"/>
  <c r="M61" i="12"/>
  <c r="FZ60" i="12"/>
  <c r="FX60" i="12"/>
  <c r="FV60" i="12"/>
  <c r="FT60" i="12"/>
  <c r="FR60" i="12"/>
  <c r="FN60" i="12"/>
  <c r="FL60" i="12"/>
  <c r="FJ60" i="12"/>
  <c r="FH60" i="12"/>
  <c r="FF60" i="12"/>
  <c r="FD60" i="12"/>
  <c r="FB60" i="12"/>
  <c r="EZ60" i="12"/>
  <c r="EX60" i="12"/>
  <c r="EW60" i="12"/>
  <c r="EV60" i="12"/>
  <c r="ET60" i="12"/>
  <c r="ER60" i="12"/>
  <c r="EP60" i="12"/>
  <c r="EN60" i="12"/>
  <c r="EL60" i="12"/>
  <c r="EJ60" i="12"/>
  <c r="EH60" i="12"/>
  <c r="DP60" i="12"/>
  <c r="GA60" i="12" s="1"/>
  <c r="DN60" i="12"/>
  <c r="FY60" i="12" s="1"/>
  <c r="DL60" i="12"/>
  <c r="FW60" i="12" s="1"/>
  <c r="DJ60" i="12"/>
  <c r="FU60" i="12" s="1"/>
  <c r="DH60" i="12"/>
  <c r="FS60" i="12" s="1"/>
  <c r="DF60" i="12"/>
  <c r="FQ60" i="12" s="1"/>
  <c r="DD60" i="12"/>
  <c r="FO60" i="12" s="1"/>
  <c r="DB60" i="12"/>
  <c r="FM60" i="12" s="1"/>
  <c r="CZ60" i="12"/>
  <c r="FK60" i="12" s="1"/>
  <c r="CX60" i="12"/>
  <c r="FI60" i="12" s="1"/>
  <c r="CV60" i="12"/>
  <c r="FG60" i="12" s="1"/>
  <c r="CT60" i="12"/>
  <c r="FE60" i="12" s="1"/>
  <c r="CR60" i="12"/>
  <c r="FC60" i="12" s="1"/>
  <c r="CP60" i="12"/>
  <c r="FA60" i="12" s="1"/>
  <c r="CN60" i="12"/>
  <c r="EY60" i="12" s="1"/>
  <c r="CJ60" i="12"/>
  <c r="EU60" i="12" s="1"/>
  <c r="CH60" i="12"/>
  <c r="ES60" i="12" s="1"/>
  <c r="CF60" i="12"/>
  <c r="EQ60" i="12" s="1"/>
  <c r="CD60" i="12"/>
  <c r="EO60" i="12" s="1"/>
  <c r="CB60" i="12"/>
  <c r="EM60" i="12" s="1"/>
  <c r="BZ60" i="12"/>
  <c r="EK60" i="12" s="1"/>
  <c r="BX60" i="12"/>
  <c r="BG60" i="12"/>
  <c r="BF60" i="12"/>
  <c r="M60" i="12"/>
  <c r="FZ59" i="12"/>
  <c r="FX59" i="12"/>
  <c r="FV59" i="12"/>
  <c r="FT59" i="12"/>
  <c r="FR59" i="12"/>
  <c r="FN59" i="12"/>
  <c r="FL59" i="12"/>
  <c r="FJ59" i="12"/>
  <c r="FH59" i="12"/>
  <c r="FF59" i="12"/>
  <c r="FD59" i="12"/>
  <c r="FB59" i="12"/>
  <c r="EZ59" i="12"/>
  <c r="EX59" i="12"/>
  <c r="EW59" i="12"/>
  <c r="EV59" i="12"/>
  <c r="ER59" i="12"/>
  <c r="EP59" i="12"/>
  <c r="EN59" i="12"/>
  <c r="EL59" i="12"/>
  <c r="EJ59" i="12"/>
  <c r="EH59" i="12"/>
  <c r="DP59" i="12"/>
  <c r="GA59" i="12" s="1"/>
  <c r="DJ59" i="12"/>
  <c r="FU59" i="12" s="1"/>
  <c r="DH59" i="12"/>
  <c r="FS59" i="12" s="1"/>
  <c r="DF59" i="12"/>
  <c r="FQ59" i="12" s="1"/>
  <c r="DD59" i="12"/>
  <c r="FO59" i="12" s="1"/>
  <c r="DB59" i="12"/>
  <c r="FM59" i="12" s="1"/>
  <c r="CZ59" i="12"/>
  <c r="FK59" i="12" s="1"/>
  <c r="CX59" i="12"/>
  <c r="FI59" i="12" s="1"/>
  <c r="CV59" i="12"/>
  <c r="FG59" i="12" s="1"/>
  <c r="CT59" i="12"/>
  <c r="FE59" i="12" s="1"/>
  <c r="CR59" i="12"/>
  <c r="FC59" i="12" s="1"/>
  <c r="CP59" i="12"/>
  <c r="FA59" i="12" s="1"/>
  <c r="CN59" i="12"/>
  <c r="EY59" i="12" s="1"/>
  <c r="CJ59" i="12"/>
  <c r="EU59" i="12" s="1"/>
  <c r="CH59" i="12"/>
  <c r="ES59" i="12" s="1"/>
  <c r="CD59" i="12"/>
  <c r="EO59" i="12" s="1"/>
  <c r="CB59" i="12"/>
  <c r="EM59" i="12" s="1"/>
  <c r="BZ59" i="12"/>
  <c r="EK59" i="12" s="1"/>
  <c r="BX59" i="12"/>
  <c r="BV59" i="12"/>
  <c r="DN59" i="12" s="1"/>
  <c r="BG59" i="12"/>
  <c r="BF59" i="12"/>
  <c r="M59" i="12"/>
  <c r="EI59" i="12" s="1"/>
  <c r="FZ58" i="12"/>
  <c r="FX58" i="12"/>
  <c r="FV58" i="12"/>
  <c r="FT58" i="12"/>
  <c r="FR58" i="12"/>
  <c r="FN58" i="12"/>
  <c r="FL58" i="12"/>
  <c r="FJ58" i="12"/>
  <c r="FH58" i="12"/>
  <c r="FF58" i="12"/>
  <c r="FD58" i="12"/>
  <c r="FB58" i="12"/>
  <c r="EZ58" i="12"/>
  <c r="EX58" i="12"/>
  <c r="EW58" i="12"/>
  <c r="EV58" i="12"/>
  <c r="ET58" i="12"/>
  <c r="ER58" i="12"/>
  <c r="EP58" i="12"/>
  <c r="EN58" i="12"/>
  <c r="EL58" i="12"/>
  <c r="EJ58" i="12"/>
  <c r="EH58" i="12"/>
  <c r="DR58" i="12"/>
  <c r="DQ58" i="12"/>
  <c r="BE58" i="12"/>
  <c r="GA58" i="12" s="1"/>
  <c r="BC58" i="12"/>
  <c r="FY58" i="12" s="1"/>
  <c r="BA58" i="12"/>
  <c r="FW58" i="12" s="1"/>
  <c r="AY58" i="12"/>
  <c r="FU58" i="12" s="1"/>
  <c r="AW58" i="12"/>
  <c r="FS58" i="12" s="1"/>
  <c r="AU58" i="12"/>
  <c r="FQ58" i="12" s="1"/>
  <c r="AS58" i="12"/>
  <c r="FO58" i="12" s="1"/>
  <c r="AQ58" i="12"/>
  <c r="FM58" i="12" s="1"/>
  <c r="AO58" i="12"/>
  <c r="FK58" i="12" s="1"/>
  <c r="AM58" i="12"/>
  <c r="FI58" i="12" s="1"/>
  <c r="AK58" i="12"/>
  <c r="FG58" i="12" s="1"/>
  <c r="AI58" i="12"/>
  <c r="FE58" i="12" s="1"/>
  <c r="AG58" i="12"/>
  <c r="FC58" i="12" s="1"/>
  <c r="AE58" i="12"/>
  <c r="FA58" i="12" s="1"/>
  <c r="AC58" i="12"/>
  <c r="EY58" i="12" s="1"/>
  <c r="Y58" i="12"/>
  <c r="EU58" i="12" s="1"/>
  <c r="W58" i="12"/>
  <c r="ES58" i="12" s="1"/>
  <c r="U58" i="12"/>
  <c r="EQ58" i="12" s="1"/>
  <c r="S58" i="12"/>
  <c r="EO58" i="12" s="1"/>
  <c r="Q58" i="12"/>
  <c r="O58" i="12"/>
  <c r="EK58" i="12" s="1"/>
  <c r="M58" i="12"/>
  <c r="EI58" i="12" s="1"/>
  <c r="FZ57" i="12"/>
  <c r="FX57" i="12"/>
  <c r="FV57" i="12"/>
  <c r="FT57" i="12"/>
  <c r="FR57" i="12"/>
  <c r="FN57" i="12"/>
  <c r="FL57" i="12"/>
  <c r="FJ57" i="12"/>
  <c r="FH57" i="12"/>
  <c r="FF57" i="12"/>
  <c r="FD57" i="12"/>
  <c r="FB57" i="12"/>
  <c r="EZ57" i="12"/>
  <c r="EX57" i="12"/>
  <c r="EW57" i="12"/>
  <c r="EV57" i="12"/>
  <c r="ER57" i="12"/>
  <c r="EP57" i="12"/>
  <c r="EN57" i="12"/>
  <c r="EL57" i="12"/>
  <c r="EJ57" i="12"/>
  <c r="EH57" i="12"/>
  <c r="DP57" i="12"/>
  <c r="DJ57" i="12"/>
  <c r="DH57" i="12"/>
  <c r="DF57" i="12"/>
  <c r="DD57" i="12"/>
  <c r="DD55" i="12" s="1"/>
  <c r="DB57" i="12"/>
  <c r="CZ57" i="12"/>
  <c r="CX57" i="12"/>
  <c r="CV57" i="12"/>
  <c r="CT57" i="12"/>
  <c r="CR57" i="12"/>
  <c r="CP57" i="12"/>
  <c r="CN57" i="12"/>
  <c r="CJ57" i="12"/>
  <c r="CH57" i="12"/>
  <c r="CD57" i="12"/>
  <c r="CB57" i="12"/>
  <c r="CB55" i="12" s="1"/>
  <c r="BZ57" i="12"/>
  <c r="BX57" i="12"/>
  <c r="BV57" i="12"/>
  <c r="BE57" i="12"/>
  <c r="AY57" i="12"/>
  <c r="AW57" i="12"/>
  <c r="AU57" i="12"/>
  <c r="AS57" i="12"/>
  <c r="AQ57" i="12"/>
  <c r="FM57" i="12" s="1"/>
  <c r="AO57" i="12"/>
  <c r="AM57" i="12"/>
  <c r="FI57" i="12" s="1"/>
  <c r="AK57" i="12"/>
  <c r="AI57" i="12"/>
  <c r="FE57" i="12" s="1"/>
  <c r="AG57" i="12"/>
  <c r="AE57" i="12"/>
  <c r="FA57" i="12" s="1"/>
  <c r="AC57" i="12"/>
  <c r="Y57" i="12"/>
  <c r="X57" i="12"/>
  <c r="W57" i="12"/>
  <c r="S57" i="12"/>
  <c r="Q57" i="12"/>
  <c r="O57" i="12"/>
  <c r="EK57" i="12" s="1"/>
  <c r="M57" i="12"/>
  <c r="K57" i="12"/>
  <c r="BC57" i="12" s="1"/>
  <c r="FZ56" i="12"/>
  <c r="FX56" i="12"/>
  <c r="FV56" i="12"/>
  <c r="FT56" i="12"/>
  <c r="FR56" i="12"/>
  <c r="FN56" i="12"/>
  <c r="FL56" i="12"/>
  <c r="FJ56" i="12"/>
  <c r="FH56" i="12"/>
  <c r="FF56" i="12"/>
  <c r="FD56" i="12"/>
  <c r="FB56" i="12"/>
  <c r="EZ56" i="12"/>
  <c r="EX56" i="12"/>
  <c r="EW56" i="12"/>
  <c r="EV56" i="12"/>
  <c r="ER56" i="12"/>
  <c r="EP56" i="12"/>
  <c r="EN56" i="12"/>
  <c r="EL56" i="12"/>
  <c r="EJ56" i="12"/>
  <c r="EH56" i="12"/>
  <c r="DP56" i="12"/>
  <c r="DJ56" i="12"/>
  <c r="DH56" i="12"/>
  <c r="DF56" i="12"/>
  <c r="DD56" i="12"/>
  <c r="DB56" i="12"/>
  <c r="CZ56" i="12"/>
  <c r="CX56" i="12"/>
  <c r="CV56" i="12"/>
  <c r="CT56" i="12"/>
  <c r="CR56" i="12"/>
  <c r="CP56" i="12"/>
  <c r="CN56" i="12"/>
  <c r="CN55" i="12" s="1"/>
  <c r="CJ56" i="12"/>
  <c r="CH56" i="12"/>
  <c r="CH55" i="12" s="1"/>
  <c r="CD56" i="12"/>
  <c r="CB56" i="12"/>
  <c r="BZ56" i="12"/>
  <c r="BX56" i="12"/>
  <c r="BV56" i="12"/>
  <c r="DN56" i="12" s="1"/>
  <c r="BE56" i="12"/>
  <c r="AY56" i="12"/>
  <c r="AW56" i="12"/>
  <c r="FS56" i="12" s="1"/>
  <c r="AU56" i="12"/>
  <c r="FQ56" i="12" s="1"/>
  <c r="AS56" i="12"/>
  <c r="FO56" i="12" s="1"/>
  <c r="AQ56" i="12"/>
  <c r="FM56" i="12" s="1"/>
  <c r="AO56" i="12"/>
  <c r="FK56" i="12" s="1"/>
  <c r="AM56" i="12"/>
  <c r="AK56" i="12"/>
  <c r="FG56" i="12" s="1"/>
  <c r="AI56" i="12"/>
  <c r="FE56" i="12" s="1"/>
  <c r="AG56" i="12"/>
  <c r="AE56" i="12"/>
  <c r="AC56" i="12"/>
  <c r="Y56" i="12"/>
  <c r="W56" i="12"/>
  <c r="ES56" i="12" s="1"/>
  <c r="S56" i="12"/>
  <c r="EO56" i="12" s="1"/>
  <c r="Q56" i="12"/>
  <c r="EM56" i="12" s="1"/>
  <c r="O56" i="12"/>
  <c r="M56" i="12"/>
  <c r="EI56" i="12" s="1"/>
  <c r="K56" i="12"/>
  <c r="BC56" i="12" s="1"/>
  <c r="DO55" i="12"/>
  <c r="DM55" i="12"/>
  <c r="DK55" i="12"/>
  <c r="DI55" i="12"/>
  <c r="DG55" i="12"/>
  <c r="DE55" i="12"/>
  <c r="DC55" i="12"/>
  <c r="DA55" i="12"/>
  <c r="CY55" i="12"/>
  <c r="CW55" i="12"/>
  <c r="CU55" i="12"/>
  <c r="CS55" i="12"/>
  <c r="CQ55" i="12"/>
  <c r="CO55" i="12"/>
  <c r="CM55" i="12"/>
  <c r="CL55" i="12"/>
  <c r="CK55" i="12"/>
  <c r="CG55" i="12"/>
  <c r="CE55" i="12"/>
  <c r="CC55" i="12"/>
  <c r="CA55" i="12"/>
  <c r="BY55" i="12"/>
  <c r="BW55" i="12"/>
  <c r="BD55" i="12"/>
  <c r="BB55" i="12"/>
  <c r="AZ55" i="12"/>
  <c r="AX55" i="12"/>
  <c r="AV55" i="12"/>
  <c r="AT55" i="12"/>
  <c r="AR55" i="12"/>
  <c r="AP55" i="12"/>
  <c r="AN55" i="12"/>
  <c r="AL55" i="12"/>
  <c r="AJ55" i="12"/>
  <c r="AH55" i="12"/>
  <c r="AF55" i="12"/>
  <c r="AD55" i="12"/>
  <c r="AB55" i="12"/>
  <c r="AA55" i="12"/>
  <c r="Z55" i="12"/>
  <c r="V55" i="12"/>
  <c r="T55" i="12"/>
  <c r="R55" i="12"/>
  <c r="N55" i="12"/>
  <c r="L55" i="12"/>
  <c r="GA54" i="12"/>
  <c r="FZ54" i="12"/>
  <c r="FY54" i="12"/>
  <c r="FX54" i="12"/>
  <c r="FW54" i="12"/>
  <c r="FV54" i="12"/>
  <c r="FU54" i="12"/>
  <c r="FT54" i="12"/>
  <c r="FS54" i="12"/>
  <c r="FR54" i="12"/>
  <c r="FQ54" i="12"/>
  <c r="FO54" i="12"/>
  <c r="FN54" i="12"/>
  <c r="FM54" i="12"/>
  <c r="FL54" i="12"/>
  <c r="FK54" i="12"/>
  <c r="FJ54" i="12"/>
  <c r="FI54" i="12"/>
  <c r="FH54" i="12"/>
  <c r="FG54" i="12"/>
  <c r="FF54" i="12"/>
  <c r="FE54" i="12"/>
  <c r="FD54" i="12"/>
  <c r="FC54" i="12"/>
  <c r="FB54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EO54" i="12"/>
  <c r="EN54" i="12"/>
  <c r="EM54" i="12"/>
  <c r="EL54" i="12"/>
  <c r="EK54" i="12"/>
  <c r="EJ54" i="12"/>
  <c r="EH54" i="12"/>
  <c r="DR54" i="12"/>
  <c r="DQ54" i="12"/>
  <c r="BX54" i="12"/>
  <c r="BG54" i="12"/>
  <c r="BF54" i="12"/>
  <c r="M54" i="12"/>
  <c r="GA53" i="12"/>
  <c r="FZ53" i="12"/>
  <c r="FY53" i="12"/>
  <c r="FX53" i="12"/>
  <c r="FW53" i="12"/>
  <c r="FV53" i="12"/>
  <c r="FU53" i="12"/>
  <c r="FT53" i="12"/>
  <c r="FS53" i="12"/>
  <c r="FR53" i="12"/>
  <c r="FQ53" i="12"/>
  <c r="FO53" i="12"/>
  <c r="FN53" i="12"/>
  <c r="FM53" i="12"/>
  <c r="FL53" i="12"/>
  <c r="FK53" i="12"/>
  <c r="FJ53" i="12"/>
  <c r="FI53" i="12"/>
  <c r="FH53" i="12"/>
  <c r="FG53" i="12"/>
  <c r="FF53" i="12"/>
  <c r="FE53" i="12"/>
  <c r="FD53" i="12"/>
  <c r="FC53" i="12"/>
  <c r="FB53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EO53" i="12"/>
  <c r="EN53" i="12"/>
  <c r="EM53" i="12"/>
  <c r="EL53" i="12"/>
  <c r="EK53" i="12"/>
  <c r="EJ53" i="12"/>
  <c r="EH53" i="12"/>
  <c r="DR53" i="12"/>
  <c r="DQ53" i="12"/>
  <c r="BX53" i="12"/>
  <c r="BG53" i="12"/>
  <c r="BF53" i="12"/>
  <c r="M53" i="12"/>
  <c r="GA52" i="12"/>
  <c r="FZ52" i="12"/>
  <c r="FY52" i="12"/>
  <c r="FX52" i="12"/>
  <c r="FW52" i="12"/>
  <c r="FV52" i="12"/>
  <c r="FU52" i="12"/>
  <c r="FT52" i="12"/>
  <c r="FS52" i="12"/>
  <c r="FR52" i="12"/>
  <c r="FQ52" i="12"/>
  <c r="FO52" i="12"/>
  <c r="FN52" i="12"/>
  <c r="FM52" i="12"/>
  <c r="FL52" i="12"/>
  <c r="FK52" i="12"/>
  <c r="FJ52" i="12"/>
  <c r="FI52" i="12"/>
  <c r="FH52" i="12"/>
  <c r="FG52" i="12"/>
  <c r="FF52" i="12"/>
  <c r="FE52" i="12"/>
  <c r="FD52" i="12"/>
  <c r="FC52" i="12"/>
  <c r="FB52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EO52" i="12"/>
  <c r="EN52" i="12"/>
  <c r="EM52" i="12"/>
  <c r="EL52" i="12"/>
  <c r="EK52" i="12"/>
  <c r="EJ52" i="12"/>
  <c r="EH52" i="12"/>
  <c r="DR52" i="12"/>
  <c r="DQ52" i="12"/>
  <c r="BX52" i="12"/>
  <c r="BG52" i="12"/>
  <c r="BF52" i="12"/>
  <c r="M52" i="12"/>
  <c r="GA51" i="12"/>
  <c r="FZ51" i="12"/>
  <c r="FY51" i="12"/>
  <c r="FX51" i="12"/>
  <c r="FW51" i="12"/>
  <c r="FV51" i="12"/>
  <c r="FU51" i="12"/>
  <c r="FT51" i="12"/>
  <c r="FS51" i="12"/>
  <c r="FR51" i="12"/>
  <c r="FQ51" i="12"/>
  <c r="FO51" i="12"/>
  <c r="FN51" i="12"/>
  <c r="FM51" i="12"/>
  <c r="FL51" i="12"/>
  <c r="FK51" i="12"/>
  <c r="FJ51" i="12"/>
  <c r="FI51" i="12"/>
  <c r="FH51" i="12"/>
  <c r="FG51" i="12"/>
  <c r="FF51" i="12"/>
  <c r="FE51" i="12"/>
  <c r="FD51" i="12"/>
  <c r="FC51" i="12"/>
  <c r="FB51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EO51" i="12"/>
  <c r="EN51" i="12"/>
  <c r="EM51" i="12"/>
  <c r="EL51" i="12"/>
  <c r="EK51" i="12"/>
  <c r="EJ51" i="12"/>
  <c r="EH51" i="12"/>
  <c r="DR51" i="12"/>
  <c r="DQ51" i="12"/>
  <c r="BX51" i="12"/>
  <c r="BG51" i="12"/>
  <c r="BF51" i="12"/>
  <c r="M51" i="12"/>
  <c r="GA50" i="12"/>
  <c r="FZ50" i="12"/>
  <c r="FY50" i="12"/>
  <c r="FX50" i="12"/>
  <c r="FW50" i="12"/>
  <c r="FV50" i="12"/>
  <c r="FU50" i="12"/>
  <c r="FT50" i="12"/>
  <c r="FS50" i="12"/>
  <c r="FR50" i="12"/>
  <c r="FQ50" i="12"/>
  <c r="FO50" i="12"/>
  <c r="FN50" i="12"/>
  <c r="FM50" i="12"/>
  <c r="FL50" i="12"/>
  <c r="FK50" i="12"/>
  <c r="FJ50" i="12"/>
  <c r="FI50" i="12"/>
  <c r="FH50" i="12"/>
  <c r="FG50" i="12"/>
  <c r="FF50" i="12"/>
  <c r="FE50" i="12"/>
  <c r="FD50" i="12"/>
  <c r="FC50" i="12"/>
  <c r="FB50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EO50" i="12"/>
  <c r="EN50" i="12"/>
  <c r="EM50" i="12"/>
  <c r="EL50" i="12"/>
  <c r="EK50" i="12"/>
  <c r="EJ50" i="12"/>
  <c r="EH50" i="12"/>
  <c r="DR50" i="12"/>
  <c r="DQ50" i="12"/>
  <c r="BX50" i="12"/>
  <c r="BG50" i="12"/>
  <c r="BF50" i="12"/>
  <c r="M50" i="12"/>
  <c r="GA49" i="12"/>
  <c r="FZ49" i="12"/>
  <c r="FY49" i="12"/>
  <c r="FX49" i="12"/>
  <c r="FW49" i="12"/>
  <c r="FV49" i="12"/>
  <c r="FU49" i="12"/>
  <c r="FT49" i="12"/>
  <c r="FS49" i="12"/>
  <c r="FR49" i="12"/>
  <c r="FQ49" i="12"/>
  <c r="FO49" i="12"/>
  <c r="FN49" i="12"/>
  <c r="FM49" i="12"/>
  <c r="FL49" i="12"/>
  <c r="FK49" i="12"/>
  <c r="FJ49" i="12"/>
  <c r="FI49" i="12"/>
  <c r="FH49" i="12"/>
  <c r="FG49" i="12"/>
  <c r="FF49" i="12"/>
  <c r="FE49" i="12"/>
  <c r="FD49" i="12"/>
  <c r="FC49" i="12"/>
  <c r="FB49" i="12"/>
  <c r="FA49" i="12"/>
  <c r="EZ49" i="12"/>
  <c r="EY49" i="12"/>
  <c r="EX49" i="12"/>
  <c r="EW49" i="12"/>
  <c r="EV49" i="12"/>
  <c r="EU49" i="12"/>
  <c r="ET49" i="12"/>
  <c r="ES49" i="12"/>
  <c r="ER49" i="12"/>
  <c r="EQ49" i="12"/>
  <c r="EP49" i="12"/>
  <c r="EO49" i="12"/>
  <c r="EN49" i="12"/>
  <c r="EM49" i="12"/>
  <c r="EL49" i="12"/>
  <c r="EK49" i="12"/>
  <c r="EJ49" i="12"/>
  <c r="EH49" i="12"/>
  <c r="DR49" i="12"/>
  <c r="DQ49" i="12"/>
  <c r="BX49" i="12"/>
  <c r="BG49" i="12"/>
  <c r="BF49" i="12"/>
  <c r="M49" i="12"/>
  <c r="GA48" i="12"/>
  <c r="FZ48" i="12"/>
  <c r="FY48" i="12"/>
  <c r="FX48" i="12"/>
  <c r="FW48" i="12"/>
  <c r="FV48" i="12"/>
  <c r="FU48" i="12"/>
  <c r="FT48" i="12"/>
  <c r="FS48" i="12"/>
  <c r="FR48" i="12"/>
  <c r="FQ48" i="12"/>
  <c r="FO48" i="12"/>
  <c r="FN48" i="12"/>
  <c r="FM48" i="12"/>
  <c r="FL48" i="12"/>
  <c r="FK48" i="12"/>
  <c r="FJ48" i="12"/>
  <c r="FI48" i="12"/>
  <c r="FH48" i="12"/>
  <c r="FG48" i="12"/>
  <c r="FF48" i="12"/>
  <c r="FE48" i="12"/>
  <c r="FD48" i="12"/>
  <c r="FC48" i="12"/>
  <c r="FB48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EO48" i="12"/>
  <c r="EN48" i="12"/>
  <c r="EM48" i="12"/>
  <c r="EL48" i="12"/>
  <c r="EK48" i="12"/>
  <c r="EJ48" i="12"/>
  <c r="EH48" i="12"/>
  <c r="DR48" i="12"/>
  <c r="DQ48" i="12"/>
  <c r="BX48" i="12"/>
  <c r="BG48" i="12"/>
  <c r="BF48" i="12"/>
  <c r="M48" i="12"/>
  <c r="GA47" i="12"/>
  <c r="FZ47" i="12"/>
  <c r="FY47" i="12"/>
  <c r="FX47" i="12"/>
  <c r="FW47" i="12"/>
  <c r="FV47" i="12"/>
  <c r="FU47" i="12"/>
  <c r="FT47" i="12"/>
  <c r="FS47" i="12"/>
  <c r="FR47" i="12"/>
  <c r="FQ47" i="12"/>
  <c r="FO47" i="12"/>
  <c r="FN47" i="12"/>
  <c r="FM47" i="12"/>
  <c r="FL47" i="12"/>
  <c r="FK47" i="12"/>
  <c r="FJ47" i="12"/>
  <c r="FI47" i="12"/>
  <c r="FH47" i="12"/>
  <c r="FG47" i="12"/>
  <c r="FF47" i="12"/>
  <c r="FE47" i="12"/>
  <c r="FD47" i="12"/>
  <c r="FC47" i="12"/>
  <c r="FB47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EO47" i="12"/>
  <c r="EN47" i="12"/>
  <c r="EM47" i="12"/>
  <c r="EL47" i="12"/>
  <c r="EK47" i="12"/>
  <c r="EJ47" i="12"/>
  <c r="EH47" i="12"/>
  <c r="DR47" i="12"/>
  <c r="DQ47" i="12"/>
  <c r="BX47" i="12"/>
  <c r="BG47" i="12"/>
  <c r="BF47" i="12"/>
  <c r="M47" i="12"/>
  <c r="FZ46" i="12"/>
  <c r="FX46" i="12"/>
  <c r="FV46" i="12"/>
  <c r="FT46" i="12"/>
  <c r="FR46" i="12"/>
  <c r="FN46" i="12"/>
  <c r="FL46" i="12"/>
  <c r="FJ46" i="12"/>
  <c r="FH46" i="12"/>
  <c r="FF46" i="12"/>
  <c r="FD46" i="12"/>
  <c r="FB46" i="12"/>
  <c r="EZ46" i="12"/>
  <c r="EX46" i="12"/>
  <c r="EW46" i="12"/>
  <c r="EV46" i="12"/>
  <c r="ER46" i="12"/>
  <c r="EP46" i="12"/>
  <c r="EN46" i="12"/>
  <c r="EL46" i="12"/>
  <c r="EJ46" i="12"/>
  <c r="EH46" i="12"/>
  <c r="DP46" i="12"/>
  <c r="GA46" i="12" s="1"/>
  <c r="DJ46" i="12"/>
  <c r="FU46" i="12" s="1"/>
  <c r="DH46" i="12"/>
  <c r="FS46" i="12" s="1"/>
  <c r="DF46" i="12"/>
  <c r="FQ46" i="12" s="1"/>
  <c r="DD46" i="12"/>
  <c r="FO46" i="12" s="1"/>
  <c r="DB46" i="12"/>
  <c r="FM46" i="12" s="1"/>
  <c r="CZ46" i="12"/>
  <c r="FK46" i="12" s="1"/>
  <c r="CX46" i="12"/>
  <c r="FI46" i="12" s="1"/>
  <c r="CV46" i="12"/>
  <c r="FG46" i="12" s="1"/>
  <c r="CT46" i="12"/>
  <c r="FE46" i="12" s="1"/>
  <c r="CR46" i="12"/>
  <c r="FC46" i="12" s="1"/>
  <c r="CP46" i="12"/>
  <c r="FA46" i="12" s="1"/>
  <c r="CN46" i="12"/>
  <c r="EY46" i="12" s="1"/>
  <c r="CJ46" i="12"/>
  <c r="EU46" i="12" s="1"/>
  <c r="CH46" i="12"/>
  <c r="ES46" i="12" s="1"/>
  <c r="CD46" i="12"/>
  <c r="EO46" i="12" s="1"/>
  <c r="CB46" i="12"/>
  <c r="EM46" i="12" s="1"/>
  <c r="BZ46" i="12"/>
  <c r="EK46" i="12" s="1"/>
  <c r="BX46" i="12"/>
  <c r="BV46" i="12"/>
  <c r="DN46" i="12" s="1"/>
  <c r="FY46" i="12" s="1"/>
  <c r="BG46" i="12"/>
  <c r="BF46" i="12"/>
  <c r="M46" i="12"/>
  <c r="FZ45" i="12"/>
  <c r="FX45" i="12"/>
  <c r="FV45" i="12"/>
  <c r="FT45" i="12"/>
  <c r="FR45" i="12"/>
  <c r="FN45" i="12"/>
  <c r="FL45" i="12"/>
  <c r="FJ45" i="12"/>
  <c r="FH45" i="12"/>
  <c r="FF45" i="12"/>
  <c r="FD45" i="12"/>
  <c r="FB45" i="12"/>
  <c r="EZ45" i="12"/>
  <c r="EX45" i="12"/>
  <c r="EW45" i="12"/>
  <c r="EV45" i="12"/>
  <c r="ET45" i="12"/>
  <c r="ER45" i="12"/>
  <c r="EP45" i="12"/>
  <c r="EN45" i="12"/>
  <c r="EL45" i="12"/>
  <c r="EJ45" i="12"/>
  <c r="EH45" i="12"/>
  <c r="DP45" i="12"/>
  <c r="DN45" i="12"/>
  <c r="DL45" i="12"/>
  <c r="DJ45" i="12"/>
  <c r="DH45" i="12"/>
  <c r="DF45" i="12"/>
  <c r="DD45" i="12"/>
  <c r="DB45" i="12"/>
  <c r="CZ45" i="12"/>
  <c r="CX45" i="12"/>
  <c r="CV45" i="12"/>
  <c r="CT45" i="12"/>
  <c r="CR45" i="12"/>
  <c r="CP45" i="12"/>
  <c r="CN45" i="12"/>
  <c r="CJ45" i="12"/>
  <c r="CH45" i="12"/>
  <c r="CF45" i="12"/>
  <c r="CD45" i="12"/>
  <c r="CB45" i="12"/>
  <c r="BZ45" i="12"/>
  <c r="BX45" i="12"/>
  <c r="BE45" i="12"/>
  <c r="BC45" i="12"/>
  <c r="FY45" i="12" s="1"/>
  <c r="BA45" i="12"/>
  <c r="AY45" i="12"/>
  <c r="AW45" i="12"/>
  <c r="FS45" i="12" s="1"/>
  <c r="AU45" i="12"/>
  <c r="FQ45" i="12" s="1"/>
  <c r="AS45" i="12"/>
  <c r="AQ45" i="12"/>
  <c r="AO45" i="12"/>
  <c r="FK45" i="12" s="1"/>
  <c r="AM45" i="12"/>
  <c r="FI45" i="12" s="1"/>
  <c r="AK45" i="12"/>
  <c r="FG45" i="12" s="1"/>
  <c r="AI45" i="12"/>
  <c r="AG45" i="12"/>
  <c r="AE45" i="12"/>
  <c r="FA45" i="12" s="1"/>
  <c r="AC45" i="12"/>
  <c r="Y45" i="12"/>
  <c r="W45" i="12"/>
  <c r="ES45" i="12" s="1"/>
  <c r="U45" i="12"/>
  <c r="EQ45" i="12" s="1"/>
  <c r="S45" i="12"/>
  <c r="Q45" i="12"/>
  <c r="O45" i="12"/>
  <c r="EK45" i="12" s="1"/>
  <c r="M45" i="12"/>
  <c r="EI45" i="12" s="1"/>
  <c r="FZ44" i="12"/>
  <c r="FX44" i="12"/>
  <c r="FV44" i="12"/>
  <c r="FT44" i="12"/>
  <c r="FR44" i="12"/>
  <c r="FN44" i="12"/>
  <c r="FL44" i="12"/>
  <c r="FJ44" i="12"/>
  <c r="FJ41" i="12" s="1"/>
  <c r="FH44" i="12"/>
  <c r="FF44" i="12"/>
  <c r="FD44" i="12"/>
  <c r="FB44" i="12"/>
  <c r="EZ44" i="12"/>
  <c r="EX44" i="12"/>
  <c r="EW44" i="12"/>
  <c r="EV44" i="12"/>
  <c r="ER44" i="12"/>
  <c r="EP44" i="12"/>
  <c r="EN44" i="12"/>
  <c r="EN41" i="12" s="1"/>
  <c r="EL44" i="12"/>
  <c r="EJ44" i="12"/>
  <c r="EH44" i="12"/>
  <c r="DP44" i="12"/>
  <c r="GA44" i="12" s="1"/>
  <c r="DJ44" i="12"/>
  <c r="FU44" i="12" s="1"/>
  <c r="DH44" i="12"/>
  <c r="FS44" i="12" s="1"/>
  <c r="DF44" i="12"/>
  <c r="FQ44" i="12" s="1"/>
  <c r="DD44" i="12"/>
  <c r="FO44" i="12" s="1"/>
  <c r="DB44" i="12"/>
  <c r="FM44" i="12" s="1"/>
  <c r="CZ44" i="12"/>
  <c r="FK44" i="12" s="1"/>
  <c r="CX44" i="12"/>
  <c r="FI44" i="12" s="1"/>
  <c r="CV44" i="12"/>
  <c r="FG44" i="12" s="1"/>
  <c r="CT44" i="12"/>
  <c r="FE44" i="12" s="1"/>
  <c r="CR44" i="12"/>
  <c r="FC44" i="12" s="1"/>
  <c r="CP44" i="12"/>
  <c r="FA44" i="12" s="1"/>
  <c r="CN44" i="12"/>
  <c r="EY44" i="12" s="1"/>
  <c r="CJ44" i="12"/>
  <c r="EU44" i="12" s="1"/>
  <c r="CH44" i="12"/>
  <c r="ES44" i="12" s="1"/>
  <c r="CD44" i="12"/>
  <c r="EO44" i="12" s="1"/>
  <c r="CB44" i="12"/>
  <c r="EM44" i="12" s="1"/>
  <c r="BZ44" i="12"/>
  <c r="EK44" i="12" s="1"/>
  <c r="BX44" i="12"/>
  <c r="BV44" i="12"/>
  <c r="DN44" i="12" s="1"/>
  <c r="BG44" i="12"/>
  <c r="BF44" i="12"/>
  <c r="M44" i="12"/>
  <c r="EI44" i="12" s="1"/>
  <c r="FZ43" i="12"/>
  <c r="FX43" i="12"/>
  <c r="FV43" i="12"/>
  <c r="FT43" i="12"/>
  <c r="FR43" i="12"/>
  <c r="FN43" i="12"/>
  <c r="FL43" i="12"/>
  <c r="FJ43" i="12"/>
  <c r="FH43" i="12"/>
  <c r="FF43" i="12"/>
  <c r="FD43" i="12"/>
  <c r="FB43" i="12"/>
  <c r="EZ43" i="12"/>
  <c r="EX43" i="12"/>
  <c r="EW43" i="12"/>
  <c r="EV43" i="12"/>
  <c r="ER43" i="12"/>
  <c r="EP43" i="12"/>
  <c r="EN43" i="12"/>
  <c r="EL43" i="12"/>
  <c r="EJ43" i="12"/>
  <c r="EH43" i="12"/>
  <c r="EH41" i="12" s="1"/>
  <c r="DR43" i="12"/>
  <c r="DQ43" i="12"/>
  <c r="BE43" i="12"/>
  <c r="GA43" i="12" s="1"/>
  <c r="AY43" i="12"/>
  <c r="FU43" i="12" s="1"/>
  <c r="AW43" i="12"/>
  <c r="FS43" i="12" s="1"/>
  <c r="AU43" i="12"/>
  <c r="FQ43" i="12" s="1"/>
  <c r="AS43" i="12"/>
  <c r="FO43" i="12" s="1"/>
  <c r="AQ43" i="12"/>
  <c r="FM43" i="12" s="1"/>
  <c r="AO43" i="12"/>
  <c r="FK43" i="12" s="1"/>
  <c r="AM43" i="12"/>
  <c r="FI43" i="12" s="1"/>
  <c r="AK43" i="12"/>
  <c r="FG43" i="12" s="1"/>
  <c r="AI43" i="12"/>
  <c r="FE43" i="12" s="1"/>
  <c r="AG43" i="12"/>
  <c r="FC43" i="12" s="1"/>
  <c r="AE43" i="12"/>
  <c r="FA43" i="12" s="1"/>
  <c r="AC43" i="12"/>
  <c r="EY43" i="12" s="1"/>
  <c r="Y43" i="12"/>
  <c r="EU43" i="12" s="1"/>
  <c r="X43" i="12"/>
  <c r="ET43" i="12" s="1"/>
  <c r="W43" i="12"/>
  <c r="ES43" i="12" s="1"/>
  <c r="S43" i="12"/>
  <c r="EO43" i="12" s="1"/>
  <c r="Q43" i="12"/>
  <c r="EM43" i="12" s="1"/>
  <c r="O43" i="12"/>
  <c r="M43" i="12"/>
  <c r="EI43" i="12" s="1"/>
  <c r="K43" i="12"/>
  <c r="BC43" i="12" s="1"/>
  <c r="FZ42" i="12"/>
  <c r="FX42" i="12"/>
  <c r="FV42" i="12"/>
  <c r="FT42" i="12"/>
  <c r="FR42" i="12"/>
  <c r="FN42" i="12"/>
  <c r="FL42" i="12"/>
  <c r="FJ42" i="12"/>
  <c r="FH42" i="12"/>
  <c r="FF42" i="12"/>
  <c r="FD42" i="12"/>
  <c r="FB42" i="12"/>
  <c r="EZ42" i="12"/>
  <c r="EX42" i="12"/>
  <c r="EX41" i="12" s="1"/>
  <c r="EW42" i="12"/>
  <c r="EV42" i="12"/>
  <c r="ER42" i="12"/>
  <c r="EP42" i="12"/>
  <c r="EN42" i="12"/>
  <c r="EL42" i="12"/>
  <c r="EJ42" i="12"/>
  <c r="EH42" i="12"/>
  <c r="DP42" i="12"/>
  <c r="DJ42" i="12"/>
  <c r="DH42" i="12"/>
  <c r="DF42" i="12"/>
  <c r="DD42" i="12"/>
  <c r="DB42" i="12"/>
  <c r="CZ42" i="12"/>
  <c r="CX42" i="12"/>
  <c r="CV42" i="12"/>
  <c r="CT42" i="12"/>
  <c r="CR42" i="12"/>
  <c r="CP42" i="12"/>
  <c r="CN42" i="12"/>
  <c r="CJ42" i="12"/>
  <c r="CH42" i="12"/>
  <c r="CD42" i="12"/>
  <c r="CB42" i="12"/>
  <c r="BZ42" i="12"/>
  <c r="BX42" i="12"/>
  <c r="BV42" i="12"/>
  <c r="DN42" i="12" s="1"/>
  <c r="BE42" i="12"/>
  <c r="AY42" i="12"/>
  <c r="AW42" i="12"/>
  <c r="AU42" i="12"/>
  <c r="AS42" i="12"/>
  <c r="AQ42" i="12"/>
  <c r="AO42" i="12"/>
  <c r="AM42" i="12"/>
  <c r="AK42" i="12"/>
  <c r="AI42" i="12"/>
  <c r="AG42" i="12"/>
  <c r="AE42" i="12"/>
  <c r="AC42" i="12"/>
  <c r="Y42" i="12"/>
  <c r="W42" i="12"/>
  <c r="S42" i="12"/>
  <c r="Q42" i="12"/>
  <c r="O42" i="12"/>
  <c r="M42" i="12"/>
  <c r="K42" i="12"/>
  <c r="BC42" i="12" s="1"/>
  <c r="DO41" i="12"/>
  <c r="DM41" i="12"/>
  <c r="DK41" i="12"/>
  <c r="DI41" i="12"/>
  <c r="DG41" i="12"/>
  <c r="DE41" i="12"/>
  <c r="DC41" i="12"/>
  <c r="DA41" i="12"/>
  <c r="CY41" i="12"/>
  <c r="CW41" i="12"/>
  <c r="CU41" i="12"/>
  <c r="CS41" i="12"/>
  <c r="CQ41" i="12"/>
  <c r="CO41" i="12"/>
  <c r="CM41" i="12"/>
  <c r="CL41" i="12"/>
  <c r="CK41" i="12"/>
  <c r="CG41" i="12"/>
  <c r="CE41" i="12"/>
  <c r="CC41" i="12"/>
  <c r="CA41" i="12"/>
  <c r="BY41" i="12"/>
  <c r="BW41" i="12"/>
  <c r="BD41" i="12"/>
  <c r="BB41" i="12"/>
  <c r="AZ41" i="12"/>
  <c r="AX41" i="12"/>
  <c r="AV41" i="12"/>
  <c r="AT41" i="12"/>
  <c r="AR41" i="12"/>
  <c r="AP41" i="12"/>
  <c r="AN41" i="12"/>
  <c r="AL41" i="12"/>
  <c r="AJ41" i="12"/>
  <c r="AH41" i="12"/>
  <c r="AF41" i="12"/>
  <c r="AD41" i="12"/>
  <c r="AB41" i="12"/>
  <c r="AA41" i="12"/>
  <c r="Z41" i="12"/>
  <c r="V41" i="12"/>
  <c r="T41" i="12"/>
  <c r="R41" i="12"/>
  <c r="P41" i="12"/>
  <c r="N41" i="12"/>
  <c r="L41" i="12"/>
  <c r="GA40" i="12"/>
  <c r="FZ40" i="12"/>
  <c r="FY40" i="12"/>
  <c r="FX40" i="12"/>
  <c r="FW40" i="12"/>
  <c r="FV40" i="12"/>
  <c r="FU40" i="12"/>
  <c r="FT40" i="12"/>
  <c r="FS40" i="12"/>
  <c r="FR40" i="12"/>
  <c r="FQ40" i="12"/>
  <c r="FO40" i="12"/>
  <c r="FN40" i="12"/>
  <c r="FM40" i="12"/>
  <c r="FL40" i="12"/>
  <c r="FK40" i="12"/>
  <c r="FJ40" i="12"/>
  <c r="FI40" i="12"/>
  <c r="FH40" i="12"/>
  <c r="FG40" i="12"/>
  <c r="FF40" i="12"/>
  <c r="FE40" i="12"/>
  <c r="FD40" i="12"/>
  <c r="FC40" i="12"/>
  <c r="FB40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EO40" i="12"/>
  <c r="EN40" i="12"/>
  <c r="EM40" i="12"/>
  <c r="EL40" i="12"/>
  <c r="EK40" i="12"/>
  <c r="EJ40" i="12"/>
  <c r="EH40" i="12"/>
  <c r="DR40" i="12"/>
  <c r="DQ40" i="12"/>
  <c r="BX40" i="12"/>
  <c r="BG40" i="12"/>
  <c r="BF40" i="12"/>
  <c r="M40" i="12"/>
  <c r="GA39" i="12"/>
  <c r="FZ39" i="12"/>
  <c r="FY39" i="12"/>
  <c r="FX39" i="12"/>
  <c r="FW39" i="12"/>
  <c r="FV39" i="12"/>
  <c r="FU39" i="12"/>
  <c r="FT39" i="12"/>
  <c r="FS39" i="12"/>
  <c r="FR39" i="12"/>
  <c r="FQ39" i="12"/>
  <c r="FO39" i="12"/>
  <c r="FN39" i="12"/>
  <c r="FM39" i="12"/>
  <c r="FL39" i="12"/>
  <c r="FK39" i="12"/>
  <c r="FJ39" i="12"/>
  <c r="FI39" i="12"/>
  <c r="FH39" i="12"/>
  <c r="FG39" i="12"/>
  <c r="FF39" i="12"/>
  <c r="FE39" i="12"/>
  <c r="FD39" i="12"/>
  <c r="FC39" i="12"/>
  <c r="FB39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EO39" i="12"/>
  <c r="EN39" i="12"/>
  <c r="EM39" i="12"/>
  <c r="EL39" i="12"/>
  <c r="EK39" i="12"/>
  <c r="EJ39" i="12"/>
  <c r="EH39" i="12"/>
  <c r="DR39" i="12"/>
  <c r="DQ39" i="12"/>
  <c r="BX39" i="12"/>
  <c r="BG39" i="12"/>
  <c r="BF39" i="12"/>
  <c r="M39" i="12"/>
  <c r="GA38" i="12"/>
  <c r="FZ38" i="12"/>
  <c r="FY38" i="12"/>
  <c r="FX38" i="12"/>
  <c r="FW38" i="12"/>
  <c r="FV38" i="12"/>
  <c r="FU38" i="12"/>
  <c r="FT38" i="12"/>
  <c r="FS38" i="12"/>
  <c r="FR38" i="12"/>
  <c r="FQ38" i="12"/>
  <c r="FO38" i="12"/>
  <c r="FN38" i="12"/>
  <c r="FM38" i="12"/>
  <c r="FL38" i="12"/>
  <c r="FK38" i="12"/>
  <c r="FJ38" i="12"/>
  <c r="FI38" i="12"/>
  <c r="FH38" i="12"/>
  <c r="FG38" i="12"/>
  <c r="FF38" i="12"/>
  <c r="FE38" i="12"/>
  <c r="FD38" i="12"/>
  <c r="FC38" i="12"/>
  <c r="FB38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EO38" i="12"/>
  <c r="EN38" i="12"/>
  <c r="EM38" i="12"/>
  <c r="EL38" i="12"/>
  <c r="EK38" i="12"/>
  <c r="EJ38" i="12"/>
  <c r="EH38" i="12"/>
  <c r="DR38" i="12"/>
  <c r="DQ38" i="12"/>
  <c r="BX38" i="12"/>
  <c r="BG38" i="12"/>
  <c r="BF38" i="12"/>
  <c r="M38" i="12"/>
  <c r="GA37" i="12"/>
  <c r="FZ37" i="12"/>
  <c r="FY37" i="12"/>
  <c r="FX37" i="12"/>
  <c r="FW37" i="12"/>
  <c r="FV37" i="12"/>
  <c r="FU37" i="12"/>
  <c r="FT37" i="12"/>
  <c r="FS37" i="12"/>
  <c r="FR37" i="12"/>
  <c r="FQ37" i="12"/>
  <c r="FO37" i="12"/>
  <c r="FN37" i="12"/>
  <c r="FM37" i="12"/>
  <c r="FL37" i="12"/>
  <c r="FK37" i="12"/>
  <c r="FJ37" i="12"/>
  <c r="FI37" i="12"/>
  <c r="FH37" i="12"/>
  <c r="FG37" i="12"/>
  <c r="FF37" i="12"/>
  <c r="FE37" i="12"/>
  <c r="FD37" i="12"/>
  <c r="FC37" i="12"/>
  <c r="FB37" i="12"/>
  <c r="FA37" i="12"/>
  <c r="EZ37" i="12"/>
  <c r="EY37" i="12"/>
  <c r="EX37" i="12"/>
  <c r="EW37" i="12"/>
  <c r="EV37" i="12"/>
  <c r="EU37" i="12"/>
  <c r="ET37" i="12"/>
  <c r="ES37" i="12"/>
  <c r="ER37" i="12"/>
  <c r="EQ37" i="12"/>
  <c r="EP37" i="12"/>
  <c r="EO37" i="12"/>
  <c r="EN37" i="12"/>
  <c r="EM37" i="12"/>
  <c r="EL37" i="12"/>
  <c r="EK37" i="12"/>
  <c r="EJ37" i="12"/>
  <c r="EH37" i="12"/>
  <c r="DR37" i="12"/>
  <c r="DQ37" i="12"/>
  <c r="BX37" i="12"/>
  <c r="BG37" i="12"/>
  <c r="BF37" i="12"/>
  <c r="M37" i="12"/>
  <c r="GA36" i="12"/>
  <c r="FZ36" i="12"/>
  <c r="FY36" i="12"/>
  <c r="FX36" i="12"/>
  <c r="FW36" i="12"/>
  <c r="FV36" i="12"/>
  <c r="FU36" i="12"/>
  <c r="FT36" i="12"/>
  <c r="FS36" i="12"/>
  <c r="FR36" i="12"/>
  <c r="FQ36" i="12"/>
  <c r="FO36" i="12"/>
  <c r="FN36" i="12"/>
  <c r="FM36" i="12"/>
  <c r="FL36" i="12"/>
  <c r="FK36" i="12"/>
  <c r="FJ36" i="12"/>
  <c r="FI36" i="12"/>
  <c r="FH36" i="12"/>
  <c r="FG36" i="12"/>
  <c r="FF36" i="12"/>
  <c r="FE36" i="12"/>
  <c r="FD36" i="12"/>
  <c r="FC36" i="12"/>
  <c r="FB36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EO36" i="12"/>
  <c r="EN36" i="12"/>
  <c r="EM36" i="12"/>
  <c r="EL36" i="12"/>
  <c r="EK36" i="12"/>
  <c r="EJ36" i="12"/>
  <c r="EH36" i="12"/>
  <c r="DR36" i="12"/>
  <c r="DQ36" i="12"/>
  <c r="BX36" i="12"/>
  <c r="BG36" i="12"/>
  <c r="BF36" i="12"/>
  <c r="M36" i="12"/>
  <c r="GA35" i="12"/>
  <c r="FZ35" i="12"/>
  <c r="FY35" i="12"/>
  <c r="FX35" i="12"/>
  <c r="FW35" i="12"/>
  <c r="FV35" i="12"/>
  <c r="FU35" i="12"/>
  <c r="FT35" i="12"/>
  <c r="FS35" i="12"/>
  <c r="FR35" i="12"/>
  <c r="FQ35" i="12"/>
  <c r="FO35" i="12"/>
  <c r="FN35" i="12"/>
  <c r="FM35" i="12"/>
  <c r="FL35" i="12"/>
  <c r="FK35" i="12"/>
  <c r="FJ35" i="12"/>
  <c r="FI35" i="12"/>
  <c r="FH35" i="12"/>
  <c r="FG35" i="12"/>
  <c r="FF35" i="12"/>
  <c r="FE35" i="12"/>
  <c r="FD35" i="12"/>
  <c r="FC35" i="12"/>
  <c r="FB35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EO35" i="12"/>
  <c r="EN35" i="12"/>
  <c r="EM35" i="12"/>
  <c r="EL35" i="12"/>
  <c r="EK35" i="12"/>
  <c r="EJ35" i="12"/>
  <c r="EH35" i="12"/>
  <c r="DR35" i="12"/>
  <c r="DQ35" i="12"/>
  <c r="BX35" i="12"/>
  <c r="BG35" i="12"/>
  <c r="BF35" i="12"/>
  <c r="M35" i="12"/>
  <c r="GA34" i="12"/>
  <c r="FZ34" i="12"/>
  <c r="FY34" i="12"/>
  <c r="FX34" i="12"/>
  <c r="FW34" i="12"/>
  <c r="FV34" i="12"/>
  <c r="FU34" i="12"/>
  <c r="FT34" i="12"/>
  <c r="FS34" i="12"/>
  <c r="FR34" i="12"/>
  <c r="FQ34" i="12"/>
  <c r="FO34" i="12"/>
  <c r="FN34" i="12"/>
  <c r="FM34" i="12"/>
  <c r="FL34" i="12"/>
  <c r="FK34" i="12"/>
  <c r="FJ34" i="12"/>
  <c r="FI34" i="12"/>
  <c r="FH34" i="12"/>
  <c r="FG34" i="12"/>
  <c r="FF34" i="12"/>
  <c r="FE34" i="12"/>
  <c r="FD34" i="12"/>
  <c r="FC34" i="12"/>
  <c r="FB34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EO34" i="12"/>
  <c r="EN34" i="12"/>
  <c r="EM34" i="12"/>
  <c r="EL34" i="12"/>
  <c r="EK34" i="12"/>
  <c r="EJ34" i="12"/>
  <c r="EH34" i="12"/>
  <c r="DR34" i="12"/>
  <c r="DQ34" i="12"/>
  <c r="BX34" i="12"/>
  <c r="BG34" i="12"/>
  <c r="BF34" i="12"/>
  <c r="M34" i="12"/>
  <c r="GA33" i="12"/>
  <c r="FZ33" i="12"/>
  <c r="FY33" i="12"/>
  <c r="FX33" i="12"/>
  <c r="FW33" i="12"/>
  <c r="FV33" i="12"/>
  <c r="FU33" i="12"/>
  <c r="FT33" i="12"/>
  <c r="FS33" i="12"/>
  <c r="FR33" i="12"/>
  <c r="FQ33" i="12"/>
  <c r="FO33" i="12"/>
  <c r="FN33" i="12"/>
  <c r="FM33" i="12"/>
  <c r="FL33" i="12"/>
  <c r="FK33" i="12"/>
  <c r="FJ33" i="12"/>
  <c r="FI33" i="12"/>
  <c r="FH33" i="12"/>
  <c r="FG33" i="12"/>
  <c r="FF33" i="12"/>
  <c r="FE33" i="12"/>
  <c r="FD33" i="12"/>
  <c r="FC33" i="12"/>
  <c r="FB33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EO33" i="12"/>
  <c r="EN33" i="12"/>
  <c r="EM33" i="12"/>
  <c r="EL33" i="12"/>
  <c r="EK33" i="12"/>
  <c r="EJ33" i="12"/>
  <c r="EH33" i="12"/>
  <c r="DR33" i="12"/>
  <c r="DQ33" i="12"/>
  <c r="BX33" i="12"/>
  <c r="BG33" i="12"/>
  <c r="BF33" i="12"/>
  <c r="M33" i="12"/>
  <c r="GA32" i="12"/>
  <c r="FZ32" i="12"/>
  <c r="FY32" i="12"/>
  <c r="FX32" i="12"/>
  <c r="FW32" i="12"/>
  <c r="FV32" i="12"/>
  <c r="FU32" i="12"/>
  <c r="FT32" i="12"/>
  <c r="FS32" i="12"/>
  <c r="FR32" i="12"/>
  <c r="FQ32" i="12"/>
  <c r="FO32" i="12"/>
  <c r="FN32" i="12"/>
  <c r="FM32" i="12"/>
  <c r="FL32" i="12"/>
  <c r="FK32" i="12"/>
  <c r="FJ32" i="12"/>
  <c r="FI32" i="12"/>
  <c r="FH32" i="12"/>
  <c r="FG32" i="12"/>
  <c r="FF32" i="12"/>
  <c r="FE32" i="12"/>
  <c r="FD32" i="12"/>
  <c r="FC32" i="12"/>
  <c r="FB32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EO32" i="12"/>
  <c r="EN32" i="12"/>
  <c r="EM32" i="12"/>
  <c r="EL32" i="12"/>
  <c r="EK32" i="12"/>
  <c r="EJ32" i="12"/>
  <c r="EH32" i="12"/>
  <c r="DR32" i="12"/>
  <c r="DQ32" i="12"/>
  <c r="BX32" i="12"/>
  <c r="BG32" i="12"/>
  <c r="BF32" i="12"/>
  <c r="M32" i="12"/>
  <c r="GA31" i="12"/>
  <c r="FZ31" i="12"/>
  <c r="FY31" i="12"/>
  <c r="FX31" i="12"/>
  <c r="FW31" i="12"/>
  <c r="FV31" i="12"/>
  <c r="FU31" i="12"/>
  <c r="FT31" i="12"/>
  <c r="FS31" i="12"/>
  <c r="FR31" i="12"/>
  <c r="FQ31" i="12"/>
  <c r="FO31" i="12"/>
  <c r="FN31" i="12"/>
  <c r="FM31" i="12"/>
  <c r="FL31" i="12"/>
  <c r="FK31" i="12"/>
  <c r="FJ31" i="12"/>
  <c r="FI31" i="12"/>
  <c r="FH31" i="12"/>
  <c r="FG31" i="12"/>
  <c r="FF31" i="12"/>
  <c r="FE31" i="12"/>
  <c r="FD31" i="12"/>
  <c r="FC31" i="12"/>
  <c r="FB31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EO31" i="12"/>
  <c r="EN31" i="12"/>
  <c r="EM31" i="12"/>
  <c r="EL31" i="12"/>
  <c r="EK31" i="12"/>
  <c r="EJ31" i="12"/>
  <c r="EH31" i="12"/>
  <c r="DR31" i="12"/>
  <c r="DQ31" i="12"/>
  <c r="BX31" i="12"/>
  <c r="BG31" i="12"/>
  <c r="BF31" i="12"/>
  <c r="M31" i="12"/>
  <c r="GA30" i="12"/>
  <c r="FZ30" i="12"/>
  <c r="FY30" i="12"/>
  <c r="FX30" i="12"/>
  <c r="FW30" i="12"/>
  <c r="FV30" i="12"/>
  <c r="FU30" i="12"/>
  <c r="FT30" i="12"/>
  <c r="FS30" i="12"/>
  <c r="FR30" i="12"/>
  <c r="FQ30" i="12"/>
  <c r="FO30" i="12"/>
  <c r="FN30" i="12"/>
  <c r="FM30" i="12"/>
  <c r="FL30" i="12"/>
  <c r="FK30" i="12"/>
  <c r="FJ30" i="12"/>
  <c r="FI30" i="12"/>
  <c r="FH30" i="12"/>
  <c r="FG30" i="12"/>
  <c r="FF30" i="12"/>
  <c r="FE30" i="12"/>
  <c r="FD30" i="12"/>
  <c r="FC30" i="12"/>
  <c r="FB30" i="12"/>
  <c r="FA30" i="12"/>
  <c r="EZ30" i="12"/>
  <c r="EY30" i="12"/>
  <c r="EX30" i="12"/>
  <c r="EW30" i="12"/>
  <c r="EV30" i="12"/>
  <c r="EU30" i="12"/>
  <c r="ET30" i="12"/>
  <c r="ES30" i="12"/>
  <c r="ER30" i="12"/>
  <c r="EQ30" i="12"/>
  <c r="EP30" i="12"/>
  <c r="EO30" i="12"/>
  <c r="EN30" i="12"/>
  <c r="EM30" i="12"/>
  <c r="EL30" i="12"/>
  <c r="EK30" i="12"/>
  <c r="EJ30" i="12"/>
  <c r="EH30" i="12"/>
  <c r="DR30" i="12"/>
  <c r="DQ30" i="12"/>
  <c r="BX30" i="12"/>
  <c r="BG30" i="12"/>
  <c r="BF30" i="12"/>
  <c r="M30" i="12"/>
  <c r="FZ29" i="12"/>
  <c r="FX29" i="12"/>
  <c r="FV29" i="12"/>
  <c r="FT29" i="12"/>
  <c r="FS29" i="12"/>
  <c r="FR29" i="12"/>
  <c r="FN29" i="12"/>
  <c r="FL29" i="12"/>
  <c r="FJ29" i="12"/>
  <c r="FH29" i="12"/>
  <c r="FF29" i="12"/>
  <c r="FD29" i="12"/>
  <c r="FB29" i="12"/>
  <c r="EZ29" i="12"/>
  <c r="EX29" i="12"/>
  <c r="EW29" i="12"/>
  <c r="EV29" i="12"/>
  <c r="ER29" i="12"/>
  <c r="EP29" i="12"/>
  <c r="EN29" i="12"/>
  <c r="EL29" i="12"/>
  <c r="EJ29" i="12"/>
  <c r="EH29" i="12"/>
  <c r="DP29" i="12"/>
  <c r="GA29" i="12" s="1"/>
  <c r="DJ29" i="12"/>
  <c r="FU29" i="12" s="1"/>
  <c r="DH29" i="12"/>
  <c r="DF29" i="12"/>
  <c r="FQ29" i="12" s="1"/>
  <c r="DD29" i="12"/>
  <c r="FO29" i="12" s="1"/>
  <c r="DB29" i="12"/>
  <c r="FM29" i="12" s="1"/>
  <c r="CZ29" i="12"/>
  <c r="FK29" i="12" s="1"/>
  <c r="CX29" i="12"/>
  <c r="FI29" i="12" s="1"/>
  <c r="CV29" i="12"/>
  <c r="FG29" i="12" s="1"/>
  <c r="CT29" i="12"/>
  <c r="FE29" i="12" s="1"/>
  <c r="CR29" i="12"/>
  <c r="FC29" i="12" s="1"/>
  <c r="CP29" i="12"/>
  <c r="FA29" i="12" s="1"/>
  <c r="CN29" i="12"/>
  <c r="EY29" i="12" s="1"/>
  <c r="CJ29" i="12"/>
  <c r="EU29" i="12" s="1"/>
  <c r="CH29" i="12"/>
  <c r="ES29" i="12" s="1"/>
  <c r="CD29" i="12"/>
  <c r="EO29" i="12" s="1"/>
  <c r="CB29" i="12"/>
  <c r="EM29" i="12" s="1"/>
  <c r="BZ29" i="12"/>
  <c r="EK29" i="12" s="1"/>
  <c r="BX29" i="12"/>
  <c r="BV29" i="12"/>
  <c r="DN29" i="12" s="1"/>
  <c r="BG29" i="12"/>
  <c r="BF29" i="12"/>
  <c r="M29" i="12"/>
  <c r="FZ28" i="12"/>
  <c r="FX28" i="12"/>
  <c r="FV28" i="12"/>
  <c r="FT28" i="12"/>
  <c r="FR28" i="12"/>
  <c r="FN28" i="12"/>
  <c r="FL28" i="12"/>
  <c r="FJ28" i="12"/>
  <c r="FH28" i="12"/>
  <c r="FF28" i="12"/>
  <c r="FD28" i="12"/>
  <c r="FB28" i="12"/>
  <c r="EZ28" i="12"/>
  <c r="EX28" i="12"/>
  <c r="EW28" i="12"/>
  <c r="EV28" i="12"/>
  <c r="ET28" i="12"/>
  <c r="ER28" i="12"/>
  <c r="EP28" i="12"/>
  <c r="EN28" i="12"/>
  <c r="EL28" i="12"/>
  <c r="EJ28" i="12"/>
  <c r="EH28" i="12"/>
  <c r="DP28" i="12"/>
  <c r="DN28" i="12"/>
  <c r="DL28" i="12"/>
  <c r="DJ28" i="12"/>
  <c r="DH28" i="12"/>
  <c r="DF28" i="12"/>
  <c r="DD28" i="12"/>
  <c r="DB28" i="12"/>
  <c r="CZ28" i="12"/>
  <c r="CX28" i="12"/>
  <c r="CV28" i="12"/>
  <c r="CT28" i="12"/>
  <c r="CR28" i="12"/>
  <c r="CP28" i="12"/>
  <c r="CN28" i="12"/>
  <c r="CJ28" i="12"/>
  <c r="CH28" i="12"/>
  <c r="CF28" i="12"/>
  <c r="CD28" i="12"/>
  <c r="CB28" i="12"/>
  <c r="BZ28" i="12"/>
  <c r="BX28" i="12"/>
  <c r="BE28" i="12"/>
  <c r="BC28" i="12"/>
  <c r="FY28" i="12" s="1"/>
  <c r="BA28" i="12"/>
  <c r="AY28" i="12"/>
  <c r="AW28" i="12"/>
  <c r="FS28" i="12" s="1"/>
  <c r="AU28" i="12"/>
  <c r="FQ28" i="12" s="1"/>
  <c r="AS28" i="12"/>
  <c r="AQ28" i="12"/>
  <c r="AO28" i="12"/>
  <c r="FK28" i="12" s="1"/>
  <c r="AM28" i="12"/>
  <c r="FI28" i="12" s="1"/>
  <c r="AK28" i="12"/>
  <c r="FG28" i="12" s="1"/>
  <c r="AI28" i="12"/>
  <c r="AG28" i="12"/>
  <c r="AE28" i="12"/>
  <c r="FA28" i="12" s="1"/>
  <c r="AC28" i="12"/>
  <c r="Y28" i="12"/>
  <c r="W28" i="12"/>
  <c r="ES28" i="12" s="1"/>
  <c r="U28" i="12"/>
  <c r="EQ28" i="12" s="1"/>
  <c r="S28" i="12"/>
  <c r="Q28" i="12"/>
  <c r="O28" i="12"/>
  <c r="EK28" i="12" s="1"/>
  <c r="M28" i="12"/>
  <c r="EI28" i="12" s="1"/>
  <c r="FZ27" i="12"/>
  <c r="FX27" i="12"/>
  <c r="FV27" i="12"/>
  <c r="FT27" i="12"/>
  <c r="FR27" i="12"/>
  <c r="FN27" i="12"/>
  <c r="FL27" i="12"/>
  <c r="FJ27" i="12"/>
  <c r="FJ24" i="12" s="1"/>
  <c r="FH27" i="12"/>
  <c r="FF27" i="12"/>
  <c r="FD27" i="12"/>
  <c r="FB27" i="12"/>
  <c r="EZ27" i="12"/>
  <c r="EX27" i="12"/>
  <c r="EW27" i="12"/>
  <c r="EV27" i="12"/>
  <c r="ER27" i="12"/>
  <c r="EP27" i="12"/>
  <c r="EN27" i="12"/>
  <c r="EL27" i="12"/>
  <c r="EJ27" i="12"/>
  <c r="EH27" i="12"/>
  <c r="DP27" i="12"/>
  <c r="DJ27" i="12"/>
  <c r="DH27" i="12"/>
  <c r="DF27" i="12"/>
  <c r="DD27" i="12"/>
  <c r="DB27" i="12"/>
  <c r="CZ27" i="12"/>
  <c r="CX27" i="12"/>
  <c r="CV27" i="12"/>
  <c r="CT27" i="12"/>
  <c r="FE27" i="12" s="1"/>
  <c r="CR27" i="12"/>
  <c r="CP27" i="12"/>
  <c r="CN27" i="12"/>
  <c r="CJ27" i="12"/>
  <c r="EU27" i="12" s="1"/>
  <c r="CH27" i="12"/>
  <c r="CD27" i="12"/>
  <c r="CB27" i="12"/>
  <c r="BZ27" i="12"/>
  <c r="BX27" i="12"/>
  <c r="BV27" i="12"/>
  <c r="DN27" i="12" s="1"/>
  <c r="BE27" i="12"/>
  <c r="BA27" i="12"/>
  <c r="AY27" i="12"/>
  <c r="AW27" i="12"/>
  <c r="AU27" i="12"/>
  <c r="AS27" i="12"/>
  <c r="FO27" i="12" s="1"/>
  <c r="AQ27" i="12"/>
  <c r="AO27" i="12"/>
  <c r="FK27" i="12" s="1"/>
  <c r="AM27" i="12"/>
  <c r="AK27" i="12"/>
  <c r="AI27" i="12"/>
  <c r="AG27" i="12"/>
  <c r="AE27" i="12"/>
  <c r="AC27" i="12"/>
  <c r="EY27" i="12" s="1"/>
  <c r="Y27" i="12"/>
  <c r="X27" i="12"/>
  <c r="W27" i="12"/>
  <c r="ES27" i="12" s="1"/>
  <c r="U27" i="12"/>
  <c r="S27" i="12"/>
  <c r="Q27" i="12"/>
  <c r="EM27" i="12" s="1"/>
  <c r="O27" i="12"/>
  <c r="M27" i="12"/>
  <c r="EI27" i="12" s="1"/>
  <c r="K27" i="12"/>
  <c r="BC27" i="12" s="1"/>
  <c r="FZ26" i="12"/>
  <c r="FX26" i="12"/>
  <c r="FV26" i="12"/>
  <c r="FT26" i="12"/>
  <c r="FR26" i="12"/>
  <c r="FN26" i="12"/>
  <c r="FL26" i="12"/>
  <c r="FL24" i="12" s="1"/>
  <c r="FJ26" i="12"/>
  <c r="FH26" i="12"/>
  <c r="FF26" i="12"/>
  <c r="FD26" i="12"/>
  <c r="FB26" i="12"/>
  <c r="EZ26" i="12"/>
  <c r="EX26" i="12"/>
  <c r="EW26" i="12"/>
  <c r="EV26" i="12"/>
  <c r="ER26" i="12"/>
  <c r="EP26" i="12"/>
  <c r="EN26" i="12"/>
  <c r="EL26" i="12"/>
  <c r="EJ26" i="12"/>
  <c r="EH26" i="12"/>
  <c r="DP26" i="12"/>
  <c r="DJ26" i="12"/>
  <c r="DH26" i="12"/>
  <c r="DF26" i="12"/>
  <c r="DD26" i="12"/>
  <c r="DB26" i="12"/>
  <c r="CZ26" i="12"/>
  <c r="CX26" i="12"/>
  <c r="CV26" i="12"/>
  <c r="CT26" i="12"/>
  <c r="CR26" i="12"/>
  <c r="CP26" i="12"/>
  <c r="CN26" i="12"/>
  <c r="CJ26" i="12"/>
  <c r="CH26" i="12"/>
  <c r="CD26" i="12"/>
  <c r="CB26" i="12"/>
  <c r="BZ26" i="12"/>
  <c r="BX26" i="12"/>
  <c r="EI26" i="12" s="1"/>
  <c r="BV26" i="12"/>
  <c r="DN26" i="12" s="1"/>
  <c r="BE26" i="12"/>
  <c r="AY26" i="12"/>
  <c r="FU26" i="12" s="1"/>
  <c r="AW26" i="12"/>
  <c r="FS26" i="12" s="1"/>
  <c r="AU26" i="12"/>
  <c r="AS26" i="12"/>
  <c r="AQ26" i="12"/>
  <c r="AO26" i="12"/>
  <c r="AM26" i="12"/>
  <c r="FI26" i="12" s="1"/>
  <c r="AK26" i="12"/>
  <c r="FG26" i="12" s="1"/>
  <c r="AI26" i="12"/>
  <c r="AG26" i="12"/>
  <c r="FC26" i="12" s="1"/>
  <c r="AE26" i="12"/>
  <c r="FA26" i="12" s="1"/>
  <c r="AC26" i="12"/>
  <c r="Y26" i="12"/>
  <c r="EU26" i="12" s="1"/>
  <c r="W26" i="12"/>
  <c r="ES26" i="12" s="1"/>
  <c r="S26" i="12"/>
  <c r="Q26" i="12"/>
  <c r="O26" i="12"/>
  <c r="M26" i="12"/>
  <c r="K26" i="12"/>
  <c r="BC26" i="12" s="1"/>
  <c r="FZ25" i="12"/>
  <c r="FX25" i="12"/>
  <c r="FV25" i="12"/>
  <c r="FT25" i="12"/>
  <c r="FR25" i="12"/>
  <c r="FN25" i="12"/>
  <c r="FL25" i="12"/>
  <c r="FJ25" i="12"/>
  <c r="FH25" i="12"/>
  <c r="FF25" i="12"/>
  <c r="FD25" i="12"/>
  <c r="FB25" i="12"/>
  <c r="EZ25" i="12"/>
  <c r="EZ24" i="12" s="1"/>
  <c r="EX25" i="12"/>
  <c r="EW25" i="12"/>
  <c r="EV25" i="12"/>
  <c r="ER25" i="12"/>
  <c r="EP25" i="12"/>
  <c r="EN25" i="12"/>
  <c r="EL25" i="12"/>
  <c r="EJ25" i="12"/>
  <c r="EH25" i="12"/>
  <c r="DP25" i="12"/>
  <c r="DJ25" i="12"/>
  <c r="DH25" i="12"/>
  <c r="DF25" i="12"/>
  <c r="DD25" i="12"/>
  <c r="DB25" i="12"/>
  <c r="CZ25" i="12"/>
  <c r="CX25" i="12"/>
  <c r="CV25" i="12"/>
  <c r="CT25" i="12"/>
  <c r="CR25" i="12"/>
  <c r="CP25" i="12"/>
  <c r="CN25" i="12"/>
  <c r="CJ25" i="12"/>
  <c r="CH25" i="12"/>
  <c r="CD25" i="12"/>
  <c r="CB25" i="12"/>
  <c r="BZ25" i="12"/>
  <c r="BX25" i="12"/>
  <c r="BV25" i="12"/>
  <c r="DN25" i="12" s="1"/>
  <c r="BE25" i="12"/>
  <c r="AY25" i="12"/>
  <c r="AW25" i="12"/>
  <c r="AU25" i="12"/>
  <c r="AS25" i="12"/>
  <c r="AQ25" i="12"/>
  <c r="AO25" i="12"/>
  <c r="AM25" i="12"/>
  <c r="AK25" i="12"/>
  <c r="AI25" i="12"/>
  <c r="AG25" i="12"/>
  <c r="AE25" i="12"/>
  <c r="FA25" i="12" s="1"/>
  <c r="AC25" i="12"/>
  <c r="Y25" i="12"/>
  <c r="W25" i="12"/>
  <c r="S25" i="12"/>
  <c r="Q25" i="12"/>
  <c r="O25" i="12"/>
  <c r="EK25" i="12" s="1"/>
  <c r="M25" i="12"/>
  <c r="K25" i="12"/>
  <c r="EP24" i="12"/>
  <c r="DO24" i="12"/>
  <c r="DM24" i="12"/>
  <c r="DK24" i="12"/>
  <c r="DI24" i="12"/>
  <c r="DG24" i="12"/>
  <c r="DE24" i="12"/>
  <c r="DC24" i="12"/>
  <c r="DA24" i="12"/>
  <c r="CY24" i="12"/>
  <c r="CW24" i="12"/>
  <c r="CU24" i="12"/>
  <c r="CS24" i="12"/>
  <c r="CQ24" i="12"/>
  <c r="CO24" i="12"/>
  <c r="CM24" i="12"/>
  <c r="CL24" i="12"/>
  <c r="CK24" i="12"/>
  <c r="CG24" i="12"/>
  <c r="CE24" i="12"/>
  <c r="CC24" i="12"/>
  <c r="CA24" i="12"/>
  <c r="BY24" i="12"/>
  <c r="BW24" i="12"/>
  <c r="BD24" i="12"/>
  <c r="BB24" i="12"/>
  <c r="AZ24" i="12"/>
  <c r="AX24" i="12"/>
  <c r="AV24" i="12"/>
  <c r="AT24" i="12"/>
  <c r="AR24" i="12"/>
  <c r="AP24" i="12"/>
  <c r="AN24" i="12"/>
  <c r="AL24" i="12"/>
  <c r="AJ24" i="12"/>
  <c r="AH24" i="12"/>
  <c r="AF24" i="12"/>
  <c r="AD24" i="12"/>
  <c r="AB24" i="12"/>
  <c r="AA24" i="12"/>
  <c r="Z24" i="12"/>
  <c r="V24" i="12"/>
  <c r="T24" i="12"/>
  <c r="R24" i="12"/>
  <c r="P24" i="12"/>
  <c r="N24" i="12"/>
  <c r="L24" i="12"/>
  <c r="GA23" i="12"/>
  <c r="FZ23" i="12"/>
  <c r="FY23" i="12"/>
  <c r="FX23" i="12"/>
  <c r="FW23" i="12"/>
  <c r="FV23" i="12"/>
  <c r="FU23" i="12"/>
  <c r="FT23" i="12"/>
  <c r="FS23" i="12"/>
  <c r="FR23" i="12"/>
  <c r="FQ23" i="12"/>
  <c r="FO23" i="12"/>
  <c r="FN23" i="12"/>
  <c r="FM23" i="12"/>
  <c r="FL23" i="12"/>
  <c r="FK23" i="12"/>
  <c r="FJ23" i="12"/>
  <c r="FI23" i="12"/>
  <c r="FH23" i="12"/>
  <c r="FG23" i="12"/>
  <c r="FF23" i="12"/>
  <c r="FE23" i="12"/>
  <c r="FD23" i="12"/>
  <c r="FC23" i="12"/>
  <c r="FB23" i="12"/>
  <c r="FA23" i="12"/>
  <c r="EZ23" i="12"/>
  <c r="EY23" i="12"/>
  <c r="EX23" i="12"/>
  <c r="EW23" i="12"/>
  <c r="EV23" i="12"/>
  <c r="EU23" i="12"/>
  <c r="ET23" i="12"/>
  <c r="ES23" i="12"/>
  <c r="ER23" i="12"/>
  <c r="EQ23" i="12"/>
  <c r="EP23" i="12"/>
  <c r="EO23" i="12"/>
  <c r="EN23" i="12"/>
  <c r="EM23" i="12"/>
  <c r="EL23" i="12"/>
  <c r="EK23" i="12"/>
  <c r="EJ23" i="12"/>
  <c r="EH23" i="12"/>
  <c r="DR23" i="12"/>
  <c r="DQ23" i="12"/>
  <c r="BX23" i="12"/>
  <c r="BG23" i="12"/>
  <c r="BF23" i="12"/>
  <c r="M23" i="12"/>
  <c r="GA22" i="12"/>
  <c r="FZ22" i="12"/>
  <c r="FY22" i="12"/>
  <c r="FX22" i="12"/>
  <c r="FW22" i="12"/>
  <c r="FV22" i="12"/>
  <c r="FU22" i="12"/>
  <c r="FT22" i="12"/>
  <c r="FS22" i="12"/>
  <c r="FR22" i="12"/>
  <c r="FQ22" i="12"/>
  <c r="FO22" i="12"/>
  <c r="FN22" i="12"/>
  <c r="FM22" i="12"/>
  <c r="FL22" i="12"/>
  <c r="FK22" i="12"/>
  <c r="FJ22" i="12"/>
  <c r="FI22" i="12"/>
  <c r="FH22" i="12"/>
  <c r="FG22" i="12"/>
  <c r="FF22" i="12"/>
  <c r="FE22" i="12"/>
  <c r="FD22" i="12"/>
  <c r="FC22" i="12"/>
  <c r="FB22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EO22" i="12"/>
  <c r="EN22" i="12"/>
  <c r="EM22" i="12"/>
  <c r="EL22" i="12"/>
  <c r="EK22" i="12"/>
  <c r="EJ22" i="12"/>
  <c r="EH22" i="12"/>
  <c r="DR22" i="12"/>
  <c r="DQ22" i="12"/>
  <c r="BX22" i="12"/>
  <c r="BG22" i="12"/>
  <c r="BF22" i="12"/>
  <c r="M22" i="12"/>
  <c r="GA21" i="12"/>
  <c r="FZ21" i="12"/>
  <c r="FY21" i="12"/>
  <c r="FX21" i="12"/>
  <c r="FW21" i="12"/>
  <c r="FV21" i="12"/>
  <c r="FU21" i="12"/>
  <c r="FT21" i="12"/>
  <c r="FS21" i="12"/>
  <c r="FR21" i="12"/>
  <c r="FQ21" i="12"/>
  <c r="FO21" i="12"/>
  <c r="FN21" i="12"/>
  <c r="FM21" i="12"/>
  <c r="FL21" i="12"/>
  <c r="FK21" i="12"/>
  <c r="FJ21" i="12"/>
  <c r="FI21" i="12"/>
  <c r="FH21" i="12"/>
  <c r="FG21" i="12"/>
  <c r="FF21" i="12"/>
  <c r="FE21" i="12"/>
  <c r="FD21" i="12"/>
  <c r="FC21" i="12"/>
  <c r="FB21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EO21" i="12"/>
  <c r="EN21" i="12"/>
  <c r="EM21" i="12"/>
  <c r="EL21" i="12"/>
  <c r="EK21" i="12"/>
  <c r="EJ21" i="12"/>
  <c r="EH21" i="12"/>
  <c r="DR21" i="12"/>
  <c r="DQ21" i="12"/>
  <c r="BX21" i="12"/>
  <c r="BG21" i="12"/>
  <c r="BF21" i="12"/>
  <c r="M21" i="12"/>
  <c r="GA20" i="12"/>
  <c r="FZ20" i="12"/>
  <c r="FY20" i="12"/>
  <c r="FX20" i="12"/>
  <c r="FW20" i="12"/>
  <c r="FV20" i="12"/>
  <c r="FU20" i="12"/>
  <c r="FT20" i="12"/>
  <c r="FS20" i="12"/>
  <c r="FR20" i="12"/>
  <c r="FQ20" i="12"/>
  <c r="FO20" i="12"/>
  <c r="FN20" i="12"/>
  <c r="FM20" i="12"/>
  <c r="FL20" i="12"/>
  <c r="FK20" i="12"/>
  <c r="FJ20" i="12"/>
  <c r="FI20" i="12"/>
  <c r="FH20" i="12"/>
  <c r="FG20" i="12"/>
  <c r="FF20" i="12"/>
  <c r="FE20" i="12"/>
  <c r="FD20" i="12"/>
  <c r="FC20" i="12"/>
  <c r="FB20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EO20" i="12"/>
  <c r="EN20" i="12"/>
  <c r="EM20" i="12"/>
  <c r="EL20" i="12"/>
  <c r="EK20" i="12"/>
  <c r="EJ20" i="12"/>
  <c r="EH20" i="12"/>
  <c r="DR20" i="12"/>
  <c r="DQ20" i="12"/>
  <c r="BX20" i="12"/>
  <c r="BG20" i="12"/>
  <c r="BF20" i="12"/>
  <c r="M20" i="12"/>
  <c r="GA19" i="12"/>
  <c r="FZ19" i="12"/>
  <c r="FY19" i="12"/>
  <c r="FX19" i="12"/>
  <c r="FW19" i="12"/>
  <c r="FV19" i="12"/>
  <c r="FU19" i="12"/>
  <c r="FT19" i="12"/>
  <c r="FS19" i="12"/>
  <c r="FR19" i="12"/>
  <c r="FQ19" i="12"/>
  <c r="FO19" i="12"/>
  <c r="FN19" i="12"/>
  <c r="FM19" i="12"/>
  <c r="FL19" i="12"/>
  <c r="FK19" i="12"/>
  <c r="FJ19" i="12"/>
  <c r="FI19" i="12"/>
  <c r="FH19" i="12"/>
  <c r="FG19" i="12"/>
  <c r="FF19" i="12"/>
  <c r="FE19" i="12"/>
  <c r="FD19" i="12"/>
  <c r="FC19" i="12"/>
  <c r="FB19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EO19" i="12"/>
  <c r="EN19" i="12"/>
  <c r="EM19" i="12"/>
  <c r="EL19" i="12"/>
  <c r="EK19" i="12"/>
  <c r="EJ19" i="12"/>
  <c r="EH19" i="12"/>
  <c r="DR19" i="12"/>
  <c r="DQ19" i="12"/>
  <c r="BX19" i="12"/>
  <c r="BG19" i="12"/>
  <c r="BF19" i="12"/>
  <c r="M19" i="12"/>
  <c r="GA18" i="12"/>
  <c r="FZ18" i="12"/>
  <c r="FY18" i="12"/>
  <c r="FX18" i="12"/>
  <c r="FW18" i="12"/>
  <c r="FV18" i="12"/>
  <c r="FU18" i="12"/>
  <c r="FT18" i="12"/>
  <c r="FS18" i="12"/>
  <c r="FR18" i="12"/>
  <c r="FQ18" i="12"/>
  <c r="FO18" i="12"/>
  <c r="FN18" i="12"/>
  <c r="FM18" i="12"/>
  <c r="FL18" i="12"/>
  <c r="FK18" i="12"/>
  <c r="FJ18" i="12"/>
  <c r="FI18" i="12"/>
  <c r="FH18" i="12"/>
  <c r="FG18" i="12"/>
  <c r="FF18" i="12"/>
  <c r="FE18" i="12"/>
  <c r="FD18" i="12"/>
  <c r="FC18" i="12"/>
  <c r="FB18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EO18" i="12"/>
  <c r="EN18" i="12"/>
  <c r="EM18" i="12"/>
  <c r="EL18" i="12"/>
  <c r="EK18" i="12"/>
  <c r="EJ18" i="12"/>
  <c r="EH18" i="12"/>
  <c r="DR18" i="12"/>
  <c r="DQ18" i="12"/>
  <c r="BX18" i="12"/>
  <c r="BG18" i="12"/>
  <c r="BF18" i="12"/>
  <c r="M18" i="12"/>
  <c r="GA17" i="12"/>
  <c r="FZ17" i="12"/>
  <c r="FY17" i="12"/>
  <c r="FX17" i="12"/>
  <c r="FW17" i="12"/>
  <c r="FV17" i="12"/>
  <c r="FU17" i="12"/>
  <c r="FT17" i="12"/>
  <c r="FS17" i="12"/>
  <c r="FR17" i="12"/>
  <c r="FQ17" i="12"/>
  <c r="FO17" i="12"/>
  <c r="FN17" i="12"/>
  <c r="FM17" i="12"/>
  <c r="FL17" i="12"/>
  <c r="FK17" i="12"/>
  <c r="FJ17" i="12"/>
  <c r="FI17" i="12"/>
  <c r="FH17" i="12"/>
  <c r="FG17" i="12"/>
  <c r="FF17" i="12"/>
  <c r="FE17" i="12"/>
  <c r="FD17" i="12"/>
  <c r="FC17" i="12"/>
  <c r="FB17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EO17" i="12"/>
  <c r="EN17" i="12"/>
  <c r="EM17" i="12"/>
  <c r="EL17" i="12"/>
  <c r="EK17" i="12"/>
  <c r="EJ17" i="12"/>
  <c r="EH17" i="12"/>
  <c r="DR17" i="12"/>
  <c r="DQ17" i="12"/>
  <c r="BX17" i="12"/>
  <c r="BG17" i="12"/>
  <c r="BF17" i="12"/>
  <c r="M17" i="12"/>
  <c r="GA16" i="12"/>
  <c r="FZ16" i="12"/>
  <c r="FY16" i="12"/>
  <c r="FX16" i="12"/>
  <c r="FW16" i="12"/>
  <c r="FV16" i="12"/>
  <c r="FU16" i="12"/>
  <c r="FT16" i="12"/>
  <c r="FS16" i="12"/>
  <c r="FR16" i="12"/>
  <c r="FQ16" i="12"/>
  <c r="FO16" i="12"/>
  <c r="FN16" i="12"/>
  <c r="FM16" i="12"/>
  <c r="FL16" i="12"/>
  <c r="FK16" i="12"/>
  <c r="FJ16" i="12"/>
  <c r="FI16" i="12"/>
  <c r="FH16" i="12"/>
  <c r="FG16" i="12"/>
  <c r="FF16" i="12"/>
  <c r="FE16" i="12"/>
  <c r="FD16" i="12"/>
  <c r="FC16" i="12"/>
  <c r="FB16" i="12"/>
  <c r="FA16" i="12"/>
  <c r="EZ16" i="12"/>
  <c r="EY16" i="12"/>
  <c r="EX16" i="12"/>
  <c r="EW16" i="12"/>
  <c r="EV16" i="12"/>
  <c r="EU16" i="12"/>
  <c r="ET16" i="12"/>
  <c r="ES16" i="12"/>
  <c r="ER16" i="12"/>
  <c r="EQ16" i="12"/>
  <c r="EP16" i="12"/>
  <c r="EO16" i="12"/>
  <c r="EN16" i="12"/>
  <c r="EM16" i="12"/>
  <c r="EL16" i="12"/>
  <c r="EK16" i="12"/>
  <c r="EJ16" i="12"/>
  <c r="EH16" i="12"/>
  <c r="DR16" i="12"/>
  <c r="DQ16" i="12"/>
  <c r="BX16" i="12"/>
  <c r="BG16" i="12"/>
  <c r="BF16" i="12"/>
  <c r="M16" i="12"/>
  <c r="GA15" i="12"/>
  <c r="FZ15" i="12"/>
  <c r="FY15" i="12"/>
  <c r="FX15" i="12"/>
  <c r="FW15" i="12"/>
  <c r="FV15" i="12"/>
  <c r="FU15" i="12"/>
  <c r="FT15" i="12"/>
  <c r="FS15" i="12"/>
  <c r="FR15" i="12"/>
  <c r="FQ15" i="12"/>
  <c r="FO15" i="12"/>
  <c r="FN15" i="12"/>
  <c r="FM15" i="12"/>
  <c r="FL15" i="12"/>
  <c r="FK15" i="12"/>
  <c r="FJ15" i="12"/>
  <c r="FI15" i="12"/>
  <c r="FH15" i="12"/>
  <c r="FG15" i="12"/>
  <c r="FF15" i="12"/>
  <c r="FE15" i="12"/>
  <c r="FD15" i="12"/>
  <c r="FC15" i="12"/>
  <c r="FB15" i="12"/>
  <c r="FA15" i="12"/>
  <c r="EZ15" i="12"/>
  <c r="EY15" i="12"/>
  <c r="EX15" i="12"/>
  <c r="EW15" i="12"/>
  <c r="EV15" i="12"/>
  <c r="EV9" i="12" s="1"/>
  <c r="EU15" i="12"/>
  <c r="ET15" i="12"/>
  <c r="ES15" i="12"/>
  <c r="ER15" i="12"/>
  <c r="EQ15" i="12"/>
  <c r="EP15" i="12"/>
  <c r="EO15" i="12"/>
  <c r="EN15" i="12"/>
  <c r="EM15" i="12"/>
  <c r="EL15" i="12"/>
  <c r="EK15" i="12"/>
  <c r="EJ15" i="12"/>
  <c r="EH15" i="12"/>
  <c r="DR15" i="12"/>
  <c r="DQ15" i="12"/>
  <c r="BX15" i="12"/>
  <c r="BG15" i="12"/>
  <c r="BF15" i="12"/>
  <c r="M15" i="12"/>
  <c r="FZ14" i="12"/>
  <c r="FX14" i="12"/>
  <c r="FV14" i="12"/>
  <c r="FT14" i="12"/>
  <c r="FR14" i="12"/>
  <c r="FN14" i="12"/>
  <c r="FL14" i="12"/>
  <c r="FJ14" i="12"/>
  <c r="FH14" i="12"/>
  <c r="FF14" i="12"/>
  <c r="FD14" i="12"/>
  <c r="FB14" i="12"/>
  <c r="EZ14" i="12"/>
  <c r="EX14" i="12"/>
  <c r="EW14" i="12"/>
  <c r="EV14" i="12"/>
  <c r="ET14" i="12"/>
  <c r="ER14" i="12"/>
  <c r="EP14" i="12"/>
  <c r="EN14" i="12"/>
  <c r="EL14" i="12"/>
  <c r="EJ14" i="12"/>
  <c r="EH14" i="12"/>
  <c r="DP14" i="12"/>
  <c r="DN14" i="12"/>
  <c r="DL14" i="12"/>
  <c r="DJ14" i="12"/>
  <c r="DH14" i="12"/>
  <c r="DF14" i="12"/>
  <c r="DD14" i="12"/>
  <c r="DB14" i="12"/>
  <c r="CZ14" i="12"/>
  <c r="CX14" i="12"/>
  <c r="CV14" i="12"/>
  <c r="CT14" i="12"/>
  <c r="CR14" i="12"/>
  <c r="CP14" i="12"/>
  <c r="CN14" i="12"/>
  <c r="CJ14" i="12"/>
  <c r="CH14" i="12"/>
  <c r="CF14" i="12"/>
  <c r="CD14" i="12"/>
  <c r="CB14" i="12"/>
  <c r="BZ14" i="12"/>
  <c r="BX14" i="12"/>
  <c r="BE14" i="12"/>
  <c r="GA14" i="12" s="1"/>
  <c r="BC14" i="12"/>
  <c r="BA14" i="12"/>
  <c r="FW14" i="12" s="1"/>
  <c r="AY14" i="12"/>
  <c r="FU14" i="12" s="1"/>
  <c r="AW14" i="12"/>
  <c r="AU14" i="12"/>
  <c r="AS14" i="12"/>
  <c r="FO14" i="12" s="1"/>
  <c r="AQ14" i="12"/>
  <c r="FM14" i="12" s="1"/>
  <c r="AO14" i="12"/>
  <c r="AM14" i="12"/>
  <c r="AK14" i="12"/>
  <c r="FG14" i="12" s="1"/>
  <c r="AI14" i="12"/>
  <c r="FE14" i="12" s="1"/>
  <c r="AG14" i="12"/>
  <c r="FC14" i="12" s="1"/>
  <c r="AE14" i="12"/>
  <c r="AC14" i="12"/>
  <c r="EY14" i="12" s="1"/>
  <c r="Y14" i="12"/>
  <c r="EU14" i="12" s="1"/>
  <c r="W14" i="12"/>
  <c r="U14" i="12"/>
  <c r="S14" i="12"/>
  <c r="EO14" i="12" s="1"/>
  <c r="Q14" i="12"/>
  <c r="EM14" i="12" s="1"/>
  <c r="O14" i="12"/>
  <c r="M14" i="12"/>
  <c r="FZ13" i="12"/>
  <c r="FX13" i="12"/>
  <c r="FV13" i="12"/>
  <c r="FT13" i="12"/>
  <c r="FR13" i="12"/>
  <c r="FN13" i="12"/>
  <c r="FL13" i="12"/>
  <c r="FJ13" i="12"/>
  <c r="FH13" i="12"/>
  <c r="FF13" i="12"/>
  <c r="FD13" i="12"/>
  <c r="FB13" i="12"/>
  <c r="EZ13" i="12"/>
  <c r="EX13" i="12"/>
  <c r="EW13" i="12"/>
  <c r="EV13" i="12"/>
  <c r="ER13" i="12"/>
  <c r="EP13" i="12"/>
  <c r="EN13" i="12"/>
  <c r="EL13" i="12"/>
  <c r="EJ13" i="12"/>
  <c r="EH13" i="12"/>
  <c r="DP13" i="12"/>
  <c r="GA13" i="12" s="1"/>
  <c r="DJ13" i="12"/>
  <c r="FU13" i="12" s="1"/>
  <c r="DH13" i="12"/>
  <c r="FS13" i="12" s="1"/>
  <c r="DF13" i="12"/>
  <c r="FQ13" i="12" s="1"/>
  <c r="DD13" i="12"/>
  <c r="FO13" i="12" s="1"/>
  <c r="DB13" i="12"/>
  <c r="FM13" i="12" s="1"/>
  <c r="CZ13" i="12"/>
  <c r="CX13" i="12"/>
  <c r="FI13" i="12" s="1"/>
  <c r="CV13" i="12"/>
  <c r="FG13" i="12" s="1"/>
  <c r="CT13" i="12"/>
  <c r="FE13" i="12" s="1"/>
  <c r="CR13" i="12"/>
  <c r="FC13" i="12" s="1"/>
  <c r="CP13" i="12"/>
  <c r="FA13" i="12" s="1"/>
  <c r="CN13" i="12"/>
  <c r="EY13" i="12" s="1"/>
  <c r="CJ13" i="12"/>
  <c r="EU13" i="12" s="1"/>
  <c r="CH13" i="12"/>
  <c r="ES13" i="12" s="1"/>
  <c r="CD13" i="12"/>
  <c r="EO13" i="12" s="1"/>
  <c r="CB13" i="12"/>
  <c r="EM13" i="12" s="1"/>
  <c r="BZ13" i="12"/>
  <c r="EK13" i="12" s="1"/>
  <c r="BX13" i="12"/>
  <c r="BV13" i="12"/>
  <c r="DN13" i="12" s="1"/>
  <c r="FY13" i="12" s="1"/>
  <c r="BG13" i="12"/>
  <c r="BF13" i="12"/>
  <c r="M13" i="12"/>
  <c r="FZ12" i="12"/>
  <c r="FX12" i="12"/>
  <c r="FV12" i="12"/>
  <c r="FT12" i="12"/>
  <c r="FR12" i="12"/>
  <c r="FN12" i="12"/>
  <c r="FL12" i="12"/>
  <c r="FJ12" i="12"/>
  <c r="FH12" i="12"/>
  <c r="FF12" i="12"/>
  <c r="FD12" i="12"/>
  <c r="FB12" i="12"/>
  <c r="EZ12" i="12"/>
  <c r="EX12" i="12"/>
  <c r="EW12" i="12"/>
  <c r="EV12" i="12"/>
  <c r="ER12" i="12"/>
  <c r="EP12" i="12"/>
  <c r="EN12" i="12"/>
  <c r="EL12" i="12"/>
  <c r="EJ12" i="12"/>
  <c r="EH12" i="12"/>
  <c r="DP12" i="12"/>
  <c r="DJ12" i="12"/>
  <c r="DH12" i="12"/>
  <c r="DF12" i="12"/>
  <c r="DD12" i="12"/>
  <c r="DB12" i="12"/>
  <c r="CZ12" i="12"/>
  <c r="CX12" i="12"/>
  <c r="CV12" i="12"/>
  <c r="CT12" i="12"/>
  <c r="CR12" i="12"/>
  <c r="CP12" i="12"/>
  <c r="CN12" i="12"/>
  <c r="CJ12" i="12"/>
  <c r="CI12" i="12"/>
  <c r="CH12" i="12"/>
  <c r="CD12" i="12"/>
  <c r="CB12" i="12"/>
  <c r="BZ12" i="12"/>
  <c r="BX12" i="12"/>
  <c r="BV12" i="12"/>
  <c r="DN12" i="12" s="1"/>
  <c r="BE12" i="12"/>
  <c r="AY12" i="12"/>
  <c r="AW12" i="12"/>
  <c r="AU12" i="12"/>
  <c r="AS12" i="12"/>
  <c r="FO12" i="12" s="1"/>
  <c r="AQ12" i="12"/>
  <c r="AO12" i="12"/>
  <c r="AM12" i="12"/>
  <c r="AK12" i="12"/>
  <c r="FG12" i="12" s="1"/>
  <c r="AI12" i="12"/>
  <c r="AG12" i="12"/>
  <c r="FC12" i="12" s="1"/>
  <c r="AE12" i="12"/>
  <c r="FA12" i="12" s="1"/>
  <c r="AC12" i="12"/>
  <c r="EY12" i="12" s="1"/>
  <c r="Y12" i="12"/>
  <c r="X12" i="12"/>
  <c r="W12" i="12"/>
  <c r="S12" i="12"/>
  <c r="Q12" i="12"/>
  <c r="O12" i="12"/>
  <c r="M12" i="12"/>
  <c r="K12" i="12"/>
  <c r="BC12" i="12" s="1"/>
  <c r="FZ11" i="12"/>
  <c r="FX11" i="12"/>
  <c r="FV11" i="12"/>
  <c r="FT11" i="12"/>
  <c r="FR11" i="12"/>
  <c r="FN11" i="12"/>
  <c r="FL11" i="12"/>
  <c r="FJ11" i="12"/>
  <c r="FH11" i="12"/>
  <c r="FF11" i="12"/>
  <c r="FD11" i="12"/>
  <c r="FB11" i="12"/>
  <c r="EZ11" i="12"/>
  <c r="EX11" i="12"/>
  <c r="EW11" i="12"/>
  <c r="EV11" i="12"/>
  <c r="ER11" i="12"/>
  <c r="EP11" i="12"/>
  <c r="EN11" i="12"/>
  <c r="EL11" i="12"/>
  <c r="EJ11" i="12"/>
  <c r="EH11" i="12"/>
  <c r="DP11" i="12"/>
  <c r="DJ11" i="12"/>
  <c r="DH11" i="12"/>
  <c r="DF11" i="12"/>
  <c r="DD11" i="12"/>
  <c r="DB11" i="12"/>
  <c r="CZ11" i="12"/>
  <c r="CX11" i="12"/>
  <c r="CV11" i="12"/>
  <c r="CT11" i="12"/>
  <c r="CR11" i="12"/>
  <c r="CP11" i="12"/>
  <c r="CN11" i="12"/>
  <c r="CJ11" i="12"/>
  <c r="CI11" i="12"/>
  <c r="CH11" i="12"/>
  <c r="CD11" i="12"/>
  <c r="CB11" i="12"/>
  <c r="BZ11" i="12"/>
  <c r="BX11" i="12"/>
  <c r="BV11" i="12"/>
  <c r="DL11" i="12" s="1"/>
  <c r="BE11" i="12"/>
  <c r="AY11" i="12"/>
  <c r="AW11" i="12"/>
  <c r="AU11" i="12"/>
  <c r="AS11" i="12"/>
  <c r="AQ11" i="12"/>
  <c r="AO11" i="12"/>
  <c r="AM11" i="12"/>
  <c r="AK11" i="12"/>
  <c r="AI11" i="12"/>
  <c r="AG11" i="12"/>
  <c r="AE11" i="12"/>
  <c r="AC11" i="12"/>
  <c r="Y11" i="12"/>
  <c r="X11" i="12"/>
  <c r="W11" i="12"/>
  <c r="S11" i="12"/>
  <c r="Q11" i="12"/>
  <c r="O11" i="12"/>
  <c r="M11" i="12"/>
  <c r="K11" i="12"/>
  <c r="BC11" i="12" s="1"/>
  <c r="FZ10" i="12"/>
  <c r="FX10" i="12"/>
  <c r="FV10" i="12"/>
  <c r="FT10" i="12"/>
  <c r="FR10" i="12"/>
  <c r="FN10" i="12"/>
  <c r="FL10" i="12"/>
  <c r="FJ10" i="12"/>
  <c r="FH10" i="12"/>
  <c r="FH9" i="12" s="1"/>
  <c r="FF10" i="12"/>
  <c r="FD10" i="12"/>
  <c r="FB10" i="12"/>
  <c r="EZ10" i="12"/>
  <c r="EX10" i="12"/>
  <c r="EW10" i="12"/>
  <c r="EV10" i="12"/>
  <c r="ER10" i="12"/>
  <c r="EP10" i="12"/>
  <c r="EN10" i="12"/>
  <c r="EL10" i="12"/>
  <c r="EJ10" i="12"/>
  <c r="EH10" i="12"/>
  <c r="DP10" i="12"/>
  <c r="DJ10" i="12"/>
  <c r="DH10" i="12"/>
  <c r="DF10" i="12"/>
  <c r="DD10" i="12"/>
  <c r="DB10" i="12"/>
  <c r="CZ10" i="12"/>
  <c r="CX10" i="12"/>
  <c r="CV10" i="12"/>
  <c r="CT10" i="12"/>
  <c r="CR10" i="12"/>
  <c r="CP10" i="12"/>
  <c r="CN10" i="12"/>
  <c r="CJ10" i="12"/>
  <c r="CH10" i="12"/>
  <c r="CD10" i="12"/>
  <c r="CB10" i="12"/>
  <c r="BZ10" i="12"/>
  <c r="BX10" i="12"/>
  <c r="BV10" i="12"/>
  <c r="BE10" i="12"/>
  <c r="AY10" i="12"/>
  <c r="FU10" i="12" s="1"/>
  <c r="AW10" i="12"/>
  <c r="AU10" i="12"/>
  <c r="FQ10" i="12" s="1"/>
  <c r="AS10" i="12"/>
  <c r="AQ10" i="12"/>
  <c r="AO10" i="12"/>
  <c r="AM10" i="12"/>
  <c r="AK10" i="12"/>
  <c r="AI10" i="12"/>
  <c r="FE10" i="12" s="1"/>
  <c r="AG10" i="12"/>
  <c r="AE10" i="12"/>
  <c r="AC10" i="12"/>
  <c r="Y10" i="12"/>
  <c r="EU10" i="12" s="1"/>
  <c r="W10" i="12"/>
  <c r="ES10" i="12" s="1"/>
  <c r="S10" i="12"/>
  <c r="EO10" i="12" s="1"/>
  <c r="Q10" i="12"/>
  <c r="O10" i="12"/>
  <c r="M10" i="12"/>
  <c r="M9" i="12" s="1"/>
  <c r="K10" i="12"/>
  <c r="BC10" i="12" s="1"/>
  <c r="EJ9" i="12"/>
  <c r="DO9" i="12"/>
  <c r="DM9" i="12"/>
  <c r="DM624" i="12" s="1"/>
  <c r="DK9" i="12"/>
  <c r="DI9" i="12"/>
  <c r="DI624" i="12" s="1"/>
  <c r="DG9" i="12"/>
  <c r="DE9" i="12"/>
  <c r="DC9" i="12"/>
  <c r="DA9" i="12"/>
  <c r="CY9" i="12"/>
  <c r="CW9" i="12"/>
  <c r="CU9" i="12"/>
  <c r="CS9" i="12"/>
  <c r="CS624" i="12" s="1"/>
  <c r="CQ9" i="12"/>
  <c r="CO9" i="12"/>
  <c r="CO624" i="12" s="1"/>
  <c r="CM9" i="12"/>
  <c r="CL9" i="12"/>
  <c r="CK9" i="12"/>
  <c r="CG9" i="12"/>
  <c r="CE9" i="12"/>
  <c r="CC9" i="12"/>
  <c r="CA9" i="12"/>
  <c r="BY9" i="12"/>
  <c r="BW9" i="12"/>
  <c r="BD9" i="12"/>
  <c r="BD624" i="12" s="1"/>
  <c r="BB9" i="12"/>
  <c r="AZ9" i="12"/>
  <c r="AZ624" i="12" s="1"/>
  <c r="AX9" i="12"/>
  <c r="AV9" i="12"/>
  <c r="AT9" i="12"/>
  <c r="AR9" i="12"/>
  <c r="AR624" i="12" s="1"/>
  <c r="AP9" i="12"/>
  <c r="AN9" i="12"/>
  <c r="AL9" i="12"/>
  <c r="AJ9" i="12"/>
  <c r="AH9" i="12"/>
  <c r="AF9" i="12"/>
  <c r="AF624" i="12" s="1"/>
  <c r="AD9" i="12"/>
  <c r="AB9" i="12"/>
  <c r="AB624" i="12" s="1"/>
  <c r="AA9" i="12"/>
  <c r="Z9" i="12"/>
  <c r="Z624" i="12" s="1"/>
  <c r="V9" i="12"/>
  <c r="T9" i="12"/>
  <c r="R9" i="12"/>
  <c r="P9" i="12"/>
  <c r="N9" i="12"/>
  <c r="L9" i="12"/>
  <c r="FA169" i="12" l="1"/>
  <c r="AE162" i="12"/>
  <c r="L624" i="12"/>
  <c r="AJ624" i="12"/>
  <c r="BY624" i="12"/>
  <c r="CW624" i="12"/>
  <c r="ES12" i="12"/>
  <c r="EQ14" i="12"/>
  <c r="FQ14" i="12"/>
  <c r="EY56" i="12"/>
  <c r="GA56" i="12"/>
  <c r="FQ57" i="12"/>
  <c r="FQ55" i="12" s="1"/>
  <c r="X69" i="12"/>
  <c r="EO70" i="12"/>
  <c r="FO70" i="12"/>
  <c r="FA71" i="12"/>
  <c r="FY71" i="12"/>
  <c r="EH69" i="12"/>
  <c r="FB69" i="12"/>
  <c r="FA90" i="12"/>
  <c r="CV83" i="12"/>
  <c r="EM91" i="12"/>
  <c r="EO92" i="12"/>
  <c r="ES93" i="12"/>
  <c r="GA93" i="12"/>
  <c r="ES94" i="12"/>
  <c r="DN137" i="12"/>
  <c r="FY137" i="12" s="1"/>
  <c r="DL137" i="12"/>
  <c r="FW137" i="12" s="1"/>
  <c r="CI137" i="12"/>
  <c r="ET137" i="12" s="1"/>
  <c r="FI10" i="12"/>
  <c r="ET12" i="12"/>
  <c r="FS12" i="12"/>
  <c r="FL9" i="12"/>
  <c r="ES14" i="12"/>
  <c r="FS14" i="12"/>
  <c r="FM26" i="12"/>
  <c r="FM24" i="12" s="1"/>
  <c r="EY28" i="12"/>
  <c r="FW28" i="12"/>
  <c r="EI29" i="12"/>
  <c r="FD41" i="12"/>
  <c r="EY45" i="12"/>
  <c r="EI46" i="12"/>
  <c r="FA56" i="12"/>
  <c r="EO91" i="12"/>
  <c r="DN136" i="12"/>
  <c r="FY136" i="12" s="1"/>
  <c r="DL136" i="12"/>
  <c r="FW136" i="12" s="1"/>
  <c r="CF136" i="12"/>
  <c r="EQ136" i="12" s="1"/>
  <c r="AN624" i="12"/>
  <c r="ES25" i="12"/>
  <c r="EJ24" i="12"/>
  <c r="FH24" i="12"/>
  <c r="EM26" i="12"/>
  <c r="FO26" i="12"/>
  <c r="FG27" i="12"/>
  <c r="FM27" i="12"/>
  <c r="EV24" i="12"/>
  <c r="P624" i="12"/>
  <c r="DA624" i="12"/>
  <c r="FM10" i="12"/>
  <c r="FB9" i="12"/>
  <c r="BZ55" i="12"/>
  <c r="FT55" i="12"/>
  <c r="EW131" i="12"/>
  <c r="FR235" i="12"/>
  <c r="CC624" i="12"/>
  <c r="EK10" i="12"/>
  <c r="T624" i="12"/>
  <c r="CG624" i="12"/>
  <c r="DE624" i="12"/>
  <c r="FA14" i="12"/>
  <c r="FY14" i="12"/>
  <c r="EN24" i="12"/>
  <c r="EO27" i="12"/>
  <c r="EX24" i="12"/>
  <c r="FE28" i="12"/>
  <c r="FE45" i="12"/>
  <c r="AC69" i="12"/>
  <c r="CP69" i="12"/>
  <c r="FD69" i="12"/>
  <c r="FL69" i="12"/>
  <c r="FF69" i="12"/>
  <c r="BF90" i="12"/>
  <c r="FQ90" i="12"/>
  <c r="DB83" i="12"/>
  <c r="FC94" i="12"/>
  <c r="GC98" i="12"/>
  <c r="EU105" i="12"/>
  <c r="FU105" i="12"/>
  <c r="BE115" i="12"/>
  <c r="EL115" i="12"/>
  <c r="DF115" i="12"/>
  <c r="W131" i="12"/>
  <c r="AG55" i="12"/>
  <c r="EY105" i="12"/>
  <c r="FW105" i="12"/>
  <c r="EO122" i="12"/>
  <c r="FO122" i="12"/>
  <c r="FG168" i="12"/>
  <c r="CV162" i="12"/>
  <c r="EM169" i="12"/>
  <c r="Q162" i="12"/>
  <c r="AV624" i="12"/>
  <c r="ER24" i="12"/>
  <c r="FR24" i="12"/>
  <c r="EY26" i="12"/>
  <c r="GA26" i="12"/>
  <c r="FB24" i="12"/>
  <c r="EI61" i="12"/>
  <c r="EJ69" i="12"/>
  <c r="FH69" i="12"/>
  <c r="AW94" i="12"/>
  <c r="BC94" i="12"/>
  <c r="FY94" i="12" s="1"/>
  <c r="ER41" i="12"/>
  <c r="ET289" i="12"/>
  <c r="CI277" i="12"/>
  <c r="FI12" i="12"/>
  <c r="FI14" i="12"/>
  <c r="EW24" i="12"/>
  <c r="FV24" i="12"/>
  <c r="FS27" i="12"/>
  <c r="FS24" i="12" s="1"/>
  <c r="EH24" i="12"/>
  <c r="FF24" i="12"/>
  <c r="FM28" i="12"/>
  <c r="EM45" i="12"/>
  <c r="FM45" i="12"/>
  <c r="AW55" i="12"/>
  <c r="FK94" i="12"/>
  <c r="GC100" i="12"/>
  <c r="FA10" i="12"/>
  <c r="EP9" i="12"/>
  <c r="FK12" i="12"/>
  <c r="EK14" i="12"/>
  <c r="FK14" i="12"/>
  <c r="FI25" i="12"/>
  <c r="FE26" i="12"/>
  <c r="EO28" i="12"/>
  <c r="FO28" i="12"/>
  <c r="EO45" i="12"/>
  <c r="FO45" i="12"/>
  <c r="AO55" i="12"/>
  <c r="AK69" i="12"/>
  <c r="EI70" i="12"/>
  <c r="FG70" i="12"/>
  <c r="CZ69" i="12"/>
  <c r="ES71" i="12"/>
  <c r="FS71" i="12"/>
  <c r="FW92" i="12"/>
  <c r="FM94" i="12"/>
  <c r="ER192" i="12"/>
  <c r="FZ24" i="12"/>
  <c r="EU90" i="12"/>
  <c r="FW90" i="12"/>
  <c r="CR83" i="12"/>
  <c r="CT115" i="12"/>
  <c r="FY317" i="12"/>
  <c r="BC312" i="12"/>
  <c r="FK350" i="12"/>
  <c r="AO346" i="12"/>
  <c r="GA147" i="12"/>
  <c r="EO148" i="12"/>
  <c r="FZ251" i="12"/>
  <c r="EY272" i="12"/>
  <c r="AC264" i="12"/>
  <c r="EN277" i="12"/>
  <c r="FT295" i="12"/>
  <c r="AE346" i="12"/>
  <c r="DP24" i="12"/>
  <c r="FD24" i="12"/>
  <c r="FK26" i="12"/>
  <c r="FC27" i="12"/>
  <c r="FN24" i="12"/>
  <c r="EU28" i="12"/>
  <c r="FU28" i="12"/>
  <c r="EU45" i="12"/>
  <c r="FU45" i="12"/>
  <c r="EU56" i="12"/>
  <c r="FU56" i="12"/>
  <c r="EO57" i="12"/>
  <c r="DP55" i="12"/>
  <c r="FE70" i="12"/>
  <c r="FE69" i="12" s="1"/>
  <c r="CX69" i="12"/>
  <c r="EN69" i="12"/>
  <c r="EQ71" i="12"/>
  <c r="FQ71" i="12"/>
  <c r="GC84" i="12"/>
  <c r="GB85" i="12"/>
  <c r="FB83" i="12"/>
  <c r="ES90" i="12"/>
  <c r="FS90" i="12"/>
  <c r="CN83" i="12"/>
  <c r="FK93" i="12"/>
  <c r="CL83" i="12"/>
  <c r="EI94" i="12"/>
  <c r="FI94" i="12"/>
  <c r="EM95" i="12"/>
  <c r="FT101" i="12"/>
  <c r="FA105" i="12"/>
  <c r="FY105" i="12"/>
  <c r="EP115" i="12"/>
  <c r="EQ122" i="12"/>
  <c r="FQ122" i="12"/>
  <c r="DJ115" i="12"/>
  <c r="EU132" i="12"/>
  <c r="FU132" i="12"/>
  <c r="EO133" i="12"/>
  <c r="FO133" i="12"/>
  <c r="EK135" i="12"/>
  <c r="FK135" i="12"/>
  <c r="EY149" i="12"/>
  <c r="GA149" i="12"/>
  <c r="EI151" i="12"/>
  <c r="GC164" i="12"/>
  <c r="GB165" i="12"/>
  <c r="CB177" i="12"/>
  <c r="EM180" i="12"/>
  <c r="FM180" i="12"/>
  <c r="EI211" i="12"/>
  <c r="FG211" i="12"/>
  <c r="GC224" i="12"/>
  <c r="FC223" i="12"/>
  <c r="FO223" i="12"/>
  <c r="GB225" i="12"/>
  <c r="EU236" i="12"/>
  <c r="FU236" i="12"/>
  <c r="FO237" i="12"/>
  <c r="BA264" i="12"/>
  <c r="CH264" i="12"/>
  <c r="GC267" i="12"/>
  <c r="GB268" i="12"/>
  <c r="DJ264" i="12"/>
  <c r="EH277" i="12"/>
  <c r="FF277" i="12"/>
  <c r="CB295" i="12"/>
  <c r="FX329" i="12"/>
  <c r="EL329" i="12"/>
  <c r="EX329" i="12"/>
  <c r="FJ329" i="12"/>
  <c r="AM346" i="12"/>
  <c r="CD346" i="12"/>
  <c r="EU364" i="12"/>
  <c r="DR367" i="12"/>
  <c r="FJ363" i="12"/>
  <c r="EY132" i="12"/>
  <c r="GA132" i="12"/>
  <c r="EM135" i="12"/>
  <c r="FM135" i="12"/>
  <c r="W145" i="12"/>
  <c r="GC157" i="12"/>
  <c r="W177" i="12"/>
  <c r="EK178" i="12"/>
  <c r="EU179" i="12"/>
  <c r="FU179" i="12"/>
  <c r="EO180" i="12"/>
  <c r="FO180" i="12"/>
  <c r="FT177" i="12"/>
  <c r="EK211" i="12"/>
  <c r="FI211" i="12"/>
  <c r="FQ237" i="12"/>
  <c r="FC238" i="12"/>
  <c r="FE244" i="12"/>
  <c r="DR244" i="12"/>
  <c r="EQ248" i="12"/>
  <c r="FQ248" i="12"/>
  <c r="AW346" i="12"/>
  <c r="CV363" i="12"/>
  <c r="EN363" i="12"/>
  <c r="FL363" i="12"/>
  <c r="FL392" i="12"/>
  <c r="FA132" i="12"/>
  <c r="ET133" i="12"/>
  <c r="FS133" i="12"/>
  <c r="FX145" i="12"/>
  <c r="FC149" i="12"/>
  <c r="GC166" i="12"/>
  <c r="GB167" i="12"/>
  <c r="DR223" i="12"/>
  <c r="FA236" i="12"/>
  <c r="EY252" i="12"/>
  <c r="GA252" i="12"/>
  <c r="FQ253" i="12"/>
  <c r="EL277" i="12"/>
  <c r="FJ277" i="12"/>
  <c r="EK347" i="12"/>
  <c r="EO26" i="12"/>
  <c r="FQ26" i="12"/>
  <c r="FC28" i="12"/>
  <c r="GA28" i="12"/>
  <c r="ES42" i="12"/>
  <c r="ES41" i="12" s="1"/>
  <c r="FN41" i="12"/>
  <c r="FC45" i="12"/>
  <c r="GA45" i="12"/>
  <c r="FC56" i="12"/>
  <c r="EU57" i="12"/>
  <c r="FU57" i="12"/>
  <c r="EM70" i="12"/>
  <c r="AO69" i="12"/>
  <c r="EY71" i="12"/>
  <c r="FW71" i="12"/>
  <c r="GC87" i="12"/>
  <c r="EK91" i="12"/>
  <c r="EM92" i="12"/>
  <c r="EO93" i="12"/>
  <c r="FQ94" i="12"/>
  <c r="ES95" i="12"/>
  <c r="FG105" i="12"/>
  <c r="W115" i="12"/>
  <c r="EY122" i="12"/>
  <c r="FW122" i="12"/>
  <c r="EI123" i="12"/>
  <c r="FC132" i="12"/>
  <c r="EQ135" i="12"/>
  <c r="FQ135" i="12"/>
  <c r="DR147" i="12"/>
  <c r="DL148" i="12"/>
  <c r="FE149" i="12"/>
  <c r="FY150" i="12"/>
  <c r="GC158" i="12"/>
  <c r="EI159" i="12"/>
  <c r="FT162" i="12"/>
  <c r="GC167" i="12"/>
  <c r="CT162" i="12"/>
  <c r="CD162" i="12"/>
  <c r="GC174" i="12"/>
  <c r="S177" i="12"/>
  <c r="EW177" i="12"/>
  <c r="FV177" i="12"/>
  <c r="FA179" i="12"/>
  <c r="ES180" i="12"/>
  <c r="FS180" i="12"/>
  <c r="FX177" i="12"/>
  <c r="EO211" i="12"/>
  <c r="FO211" i="12"/>
  <c r="GB227" i="12"/>
  <c r="FC236" i="12"/>
  <c r="FU237" i="12"/>
  <c r="FG238" i="12"/>
  <c r="BF244" i="12"/>
  <c r="FI244" i="12"/>
  <c r="EU248" i="12"/>
  <c r="FU248" i="12"/>
  <c r="FA252" i="12"/>
  <c r="FQ255" i="12"/>
  <c r="BE264" i="12"/>
  <c r="EI275" i="12"/>
  <c r="FZ329" i="12"/>
  <c r="FW335" i="12"/>
  <c r="BA329" i="12"/>
  <c r="S346" i="12"/>
  <c r="AS346" i="12"/>
  <c r="CN346" i="12"/>
  <c r="DP346" i="12"/>
  <c r="FD346" i="12"/>
  <c r="EL346" i="12"/>
  <c r="GB356" i="12"/>
  <c r="GB362" i="12"/>
  <c r="AG363" i="12"/>
  <c r="ER363" i="12"/>
  <c r="FN480" i="12"/>
  <c r="EU180" i="12"/>
  <c r="FU180" i="12"/>
  <c r="FJ192" i="12"/>
  <c r="EQ211" i="12"/>
  <c r="FQ211" i="12"/>
  <c r="EU223" i="12"/>
  <c r="FT223" i="12"/>
  <c r="GC227" i="12"/>
  <c r="FE236" i="12"/>
  <c r="EY237" i="12"/>
  <c r="FW237" i="12"/>
  <c r="EI238" i="12"/>
  <c r="FK244" i="12"/>
  <c r="EY248" i="12"/>
  <c r="FW248" i="12"/>
  <c r="ES255" i="12"/>
  <c r="FS255" i="12"/>
  <c r="GC271" i="12"/>
  <c r="EP277" i="12"/>
  <c r="FN277" i="12"/>
  <c r="GC330" i="12"/>
  <c r="GB331" i="12"/>
  <c r="EP329" i="12"/>
  <c r="FB329" i="12"/>
  <c r="FN329" i="12"/>
  <c r="EU336" i="12"/>
  <c r="EU329" i="12" s="1"/>
  <c r="CJ329" i="12"/>
  <c r="AK346" i="12"/>
  <c r="FE364" i="12"/>
  <c r="GC373" i="12"/>
  <c r="EI374" i="12"/>
  <c r="FG132" i="12"/>
  <c r="GA148" i="12"/>
  <c r="FI149" i="12"/>
  <c r="EW162" i="12"/>
  <c r="CH162" i="12"/>
  <c r="EI176" i="12"/>
  <c r="Y177" i="12"/>
  <c r="DD177" i="12"/>
  <c r="FE179" i="12"/>
  <c r="EK209" i="12"/>
  <c r="FG236" i="12"/>
  <c r="EK238" i="12"/>
  <c r="FK238" i="12"/>
  <c r="GB257" i="12"/>
  <c r="FV446" i="12"/>
  <c r="FI56" i="12"/>
  <c r="CD55" i="12"/>
  <c r="FX55" i="12"/>
  <c r="ES70" i="12"/>
  <c r="ES69" i="12" s="1"/>
  <c r="FS70" i="12"/>
  <c r="EZ69" i="12"/>
  <c r="FE71" i="12"/>
  <c r="EJ83" i="12"/>
  <c r="GB89" i="12"/>
  <c r="CB83" i="12"/>
  <c r="ES91" i="12"/>
  <c r="EY93" i="12"/>
  <c r="EW94" i="12"/>
  <c r="GC96" i="12"/>
  <c r="FM105" i="12"/>
  <c r="FB115" i="12"/>
  <c r="GB117" i="12"/>
  <c r="FE122" i="12"/>
  <c r="CX115" i="12"/>
  <c r="FI132" i="12"/>
  <c r="DR133" i="12"/>
  <c r="EY135" i="12"/>
  <c r="FM147" i="12"/>
  <c r="FK149" i="12"/>
  <c r="CH145" i="12"/>
  <c r="Y162" i="12"/>
  <c r="EQ169" i="12"/>
  <c r="BX223" i="12"/>
  <c r="FI236" i="12"/>
  <c r="EM238" i="12"/>
  <c r="FG252" i="12"/>
  <c r="FA253" i="12"/>
  <c r="EI256" i="12"/>
  <c r="EV277" i="12"/>
  <c r="AS329" i="12"/>
  <c r="ER329" i="12"/>
  <c r="FD329" i="12"/>
  <c r="BE346" i="12"/>
  <c r="EX363" i="12"/>
  <c r="FX421" i="12"/>
  <c r="BF428" i="12"/>
  <c r="EY577" i="12"/>
  <c r="EO105" i="12"/>
  <c r="FO105" i="12"/>
  <c r="GC117" i="12"/>
  <c r="GB118" i="12"/>
  <c r="FG122" i="12"/>
  <c r="Q131" i="12"/>
  <c r="FA135" i="12"/>
  <c r="FY135" i="12"/>
  <c r="EI136" i="12"/>
  <c r="GC160" i="12"/>
  <c r="EI161" i="12"/>
  <c r="CB162" i="12"/>
  <c r="DB162" i="12"/>
  <c r="FS169" i="12"/>
  <c r="GC176" i="12"/>
  <c r="FO178" i="12"/>
  <c r="FC180" i="12"/>
  <c r="EU211" i="12"/>
  <c r="FW211" i="12"/>
  <c r="FH208" i="12"/>
  <c r="FE237" i="12"/>
  <c r="GC280" i="12"/>
  <c r="GB281" i="12"/>
  <c r="FG335" i="12"/>
  <c r="AK329" i="12"/>
  <c r="AC346" i="12"/>
  <c r="CV346" i="12"/>
  <c r="EN346" i="12"/>
  <c r="FL346" i="12"/>
  <c r="GB352" i="12"/>
  <c r="GB358" i="12"/>
  <c r="EU367" i="12"/>
  <c r="FU367" i="12"/>
  <c r="BX463" i="12"/>
  <c r="GA563" i="12"/>
  <c r="GB119" i="12"/>
  <c r="DQ122" i="12"/>
  <c r="DB115" i="12"/>
  <c r="FM132" i="12"/>
  <c r="FG133" i="12"/>
  <c r="EO147" i="12"/>
  <c r="FO149" i="12"/>
  <c r="GB195" i="12"/>
  <c r="GB212" i="12"/>
  <c r="EM223" i="12"/>
  <c r="EY223" i="12"/>
  <c r="FK223" i="12"/>
  <c r="GB247" i="12"/>
  <c r="DR248" i="12"/>
  <c r="EN264" i="12"/>
  <c r="ER380" i="12"/>
  <c r="FS499" i="12"/>
  <c r="AW497" i="12"/>
  <c r="GB508" i="12"/>
  <c r="FG533" i="12"/>
  <c r="AK531" i="12"/>
  <c r="FA534" i="12"/>
  <c r="EM148" i="12"/>
  <c r="GB170" i="12"/>
  <c r="M162" i="12"/>
  <c r="GC195" i="12"/>
  <c r="GB196" i="12"/>
  <c r="GB199" i="12"/>
  <c r="GC212" i="12"/>
  <c r="GB265" i="12"/>
  <c r="GC282" i="12"/>
  <c r="GB283" i="12"/>
  <c r="AG346" i="12"/>
  <c r="CZ346" i="12"/>
  <c r="ER346" i="12"/>
  <c r="FR346" i="12"/>
  <c r="EI352" i="12"/>
  <c r="EI358" i="12"/>
  <c r="AW380" i="12"/>
  <c r="GB489" i="12"/>
  <c r="GB495" i="12"/>
  <c r="FC244" i="12"/>
  <c r="EO248" i="12"/>
  <c r="FO248" i="12"/>
  <c r="ES252" i="12"/>
  <c r="FS252" i="12"/>
  <c r="FM253" i="12"/>
  <c r="EI254" i="12"/>
  <c r="EK255" i="12"/>
  <c r="FK255" i="12"/>
  <c r="GB266" i="12"/>
  <c r="DF264" i="12"/>
  <c r="AY277" i="12"/>
  <c r="GC281" i="12"/>
  <c r="GB282" i="12"/>
  <c r="ES296" i="12"/>
  <c r="EM299" i="12"/>
  <c r="EJ312" i="12"/>
  <c r="EY350" i="12"/>
  <c r="FW350" i="12"/>
  <c r="FA364" i="12"/>
  <c r="FS365" i="12"/>
  <c r="EK367" i="12"/>
  <c r="FK367" i="12"/>
  <c r="FN363" i="12"/>
  <c r="GC372" i="12"/>
  <c r="GC378" i="12"/>
  <c r="EK384" i="12"/>
  <c r="FK384" i="12"/>
  <c r="AS392" i="12"/>
  <c r="EJ392" i="12"/>
  <c r="FK397" i="12"/>
  <c r="FC398" i="12"/>
  <c r="GA398" i="12"/>
  <c r="GB410" i="12"/>
  <c r="EI424" i="12"/>
  <c r="FK424" i="12"/>
  <c r="FC425" i="12"/>
  <c r="FA437" i="12"/>
  <c r="FG442" i="12"/>
  <c r="DR442" i="12"/>
  <c r="FM449" i="12"/>
  <c r="FO464" i="12"/>
  <c r="FZ463" i="12"/>
  <c r="EO468" i="12"/>
  <c r="FS484" i="12"/>
  <c r="FA498" i="12"/>
  <c r="EU499" i="12"/>
  <c r="FU499" i="12"/>
  <c r="EY501" i="12"/>
  <c r="EY517" i="12"/>
  <c r="ES519" i="12"/>
  <c r="FS519" i="12"/>
  <c r="FG532" i="12"/>
  <c r="FC533" i="12"/>
  <c r="EU536" i="12"/>
  <c r="FU536" i="12"/>
  <c r="EM547" i="12"/>
  <c r="S295" i="12"/>
  <c r="EI298" i="12"/>
  <c r="EO299" i="12"/>
  <c r="FO299" i="12"/>
  <c r="EN329" i="12"/>
  <c r="EZ329" i="12"/>
  <c r="FL329" i="12"/>
  <c r="ES346" i="12"/>
  <c r="EJ346" i="12"/>
  <c r="FH346" i="12"/>
  <c r="EP346" i="12"/>
  <c r="FA350" i="12"/>
  <c r="FY350" i="12"/>
  <c r="GB351" i="12"/>
  <c r="EI356" i="12"/>
  <c r="GB357" i="12"/>
  <c r="EI362" i="12"/>
  <c r="EM367" i="12"/>
  <c r="FM367" i="12"/>
  <c r="BA381" i="12"/>
  <c r="CP380" i="12"/>
  <c r="DP380" i="12"/>
  <c r="EM384" i="12"/>
  <c r="FM384" i="12"/>
  <c r="ES393" i="12"/>
  <c r="FC396" i="12"/>
  <c r="FM397" i="12"/>
  <c r="FE398" i="12"/>
  <c r="GC410" i="12"/>
  <c r="GB411" i="12"/>
  <c r="Y421" i="12"/>
  <c r="EI428" i="12"/>
  <c r="FI428" i="12"/>
  <c r="EI442" i="12"/>
  <c r="FI442" i="12"/>
  <c r="AU446" i="12"/>
  <c r="CP446" i="12"/>
  <c r="EO449" i="12"/>
  <c r="FO449" i="12"/>
  <c r="EQ468" i="12"/>
  <c r="FQ468" i="12"/>
  <c r="EU484" i="12"/>
  <c r="FU484" i="12"/>
  <c r="EI489" i="12"/>
  <c r="EI495" i="12"/>
  <c r="GB496" i="12"/>
  <c r="FA501" i="12"/>
  <c r="FY501" i="12"/>
  <c r="EI508" i="12"/>
  <c r="GB509" i="12"/>
  <c r="FY517" i="12"/>
  <c r="EU519" i="12"/>
  <c r="FU519" i="12"/>
  <c r="EY536" i="12"/>
  <c r="FW536" i="12"/>
  <c r="EI550" i="12"/>
  <c r="FI550" i="12"/>
  <c r="EL563" i="12"/>
  <c r="EX563" i="12"/>
  <c r="FJ563" i="12"/>
  <c r="FW563" i="12"/>
  <c r="ES593" i="12"/>
  <c r="FR593" i="12"/>
  <c r="EW607" i="12"/>
  <c r="FV607" i="12"/>
  <c r="EZ380" i="12"/>
  <c r="EM394" i="12"/>
  <c r="GC412" i="12"/>
  <c r="AY421" i="12"/>
  <c r="CL421" i="12"/>
  <c r="EO424" i="12"/>
  <c r="FQ424" i="12"/>
  <c r="FG437" i="12"/>
  <c r="EO465" i="12"/>
  <c r="FQ465" i="12"/>
  <c r="FC499" i="12"/>
  <c r="GA515" i="12"/>
  <c r="FM532" i="12"/>
  <c r="FI533" i="12"/>
  <c r="FC382" i="12"/>
  <c r="ES384" i="12"/>
  <c r="FS384" i="12"/>
  <c r="AC392" i="12"/>
  <c r="EN392" i="12"/>
  <c r="BF396" i="12"/>
  <c r="EK398" i="12"/>
  <c r="FK398" i="12"/>
  <c r="FK425" i="12"/>
  <c r="EJ434" i="12"/>
  <c r="EO442" i="12"/>
  <c r="FO442" i="12"/>
  <c r="EU449" i="12"/>
  <c r="FU449" i="12"/>
  <c r="FW468" i="12"/>
  <c r="FC484" i="12"/>
  <c r="GA484" i="12"/>
  <c r="FG501" i="12"/>
  <c r="FG517" i="12"/>
  <c r="FC519" i="12"/>
  <c r="GA519" i="12"/>
  <c r="FE536" i="12"/>
  <c r="EO550" i="12"/>
  <c r="AI421" i="12"/>
  <c r="EX480" i="12"/>
  <c r="FX480" i="12"/>
  <c r="EI485" i="12"/>
  <c r="EI491" i="12"/>
  <c r="FF497" i="12"/>
  <c r="EI504" i="12"/>
  <c r="EI510" i="12"/>
  <c r="FX514" i="12"/>
  <c r="EP563" i="12"/>
  <c r="FB563" i="12"/>
  <c r="FN563" i="12"/>
  <c r="EK593" i="12"/>
  <c r="FI593" i="12"/>
  <c r="M607" i="12"/>
  <c r="EO607" i="12"/>
  <c r="FM607" i="12"/>
  <c r="FD392" i="12"/>
  <c r="EY397" i="12"/>
  <c r="EO398" i="12"/>
  <c r="FO398" i="12"/>
  <c r="EH408" i="12"/>
  <c r="EY424" i="12"/>
  <c r="GA424" i="12"/>
  <c r="FO425" i="12"/>
  <c r="GA435" i="12"/>
  <c r="EN434" i="12"/>
  <c r="ES436" i="12"/>
  <c r="FM437" i="12"/>
  <c r="ES442" i="12"/>
  <c r="FS442" i="12"/>
  <c r="FA449" i="12"/>
  <c r="FC464" i="12"/>
  <c r="FG484" i="12"/>
  <c r="EK498" i="12"/>
  <c r="FM498" i="12"/>
  <c r="FI499" i="12"/>
  <c r="EK501" i="12"/>
  <c r="EY516" i="12"/>
  <c r="FK517" i="12"/>
  <c r="FG519" i="12"/>
  <c r="FS532" i="12"/>
  <c r="FO533" i="12"/>
  <c r="FI534" i="12"/>
  <c r="EI536" i="12"/>
  <c r="FI536" i="12"/>
  <c r="EK546" i="12"/>
  <c r="ES550" i="12"/>
  <c r="EM577" i="12"/>
  <c r="FX577" i="12"/>
  <c r="EM241" i="12"/>
  <c r="ES244" i="12"/>
  <c r="FS244" i="12"/>
  <c r="FE248" i="12"/>
  <c r="FI252" i="12"/>
  <c r="FC253" i="12"/>
  <c r="CZ251" i="12"/>
  <c r="FR251" i="12"/>
  <c r="EI257" i="12"/>
  <c r="GB258" i="12"/>
  <c r="GC275" i="12"/>
  <c r="FI296" i="12"/>
  <c r="FX295" i="12"/>
  <c r="FC299" i="12"/>
  <c r="GB315" i="12"/>
  <c r="FT329" i="12"/>
  <c r="ET329" i="12"/>
  <c r="FF329" i="12"/>
  <c r="GB337" i="12"/>
  <c r="DD346" i="12"/>
  <c r="EW346" i="12"/>
  <c r="FV346" i="12"/>
  <c r="EM350" i="12"/>
  <c r="FM350" i="12"/>
  <c r="GB354" i="12"/>
  <c r="GB360" i="12"/>
  <c r="EM364" i="12"/>
  <c r="FO364" i="12"/>
  <c r="CN363" i="12"/>
  <c r="DP363" i="12"/>
  <c r="FA367" i="12"/>
  <c r="EJ380" i="12"/>
  <c r="FH380" i="12"/>
  <c r="EV380" i="12"/>
  <c r="FA384" i="12"/>
  <c r="EQ396" i="12"/>
  <c r="FA397" i="12"/>
  <c r="EQ398" i="12"/>
  <c r="FQ398" i="12"/>
  <c r="FA424" i="12"/>
  <c r="ES425" i="12"/>
  <c r="EI426" i="12"/>
  <c r="EM437" i="12"/>
  <c r="FO437" i="12"/>
  <c r="EU442" i="12"/>
  <c r="FU442" i="12"/>
  <c r="AI446" i="12"/>
  <c r="DB446" i="12"/>
  <c r="FC449" i="12"/>
  <c r="GA449" i="12"/>
  <c r="BZ463" i="12"/>
  <c r="FA465" i="12"/>
  <c r="FE468" i="12"/>
  <c r="FI482" i="12"/>
  <c r="CD480" i="12"/>
  <c r="EI484" i="12"/>
  <c r="FI484" i="12"/>
  <c r="GB487" i="12"/>
  <c r="GB493" i="12"/>
  <c r="EI499" i="12"/>
  <c r="FK499" i="12"/>
  <c r="EM501" i="12"/>
  <c r="FM501" i="12"/>
  <c r="GB506" i="12"/>
  <c r="GB512" i="12"/>
  <c r="EI519" i="12"/>
  <c r="FI519" i="12"/>
  <c r="EU532" i="12"/>
  <c r="FU532" i="12"/>
  <c r="EO533" i="12"/>
  <c r="FQ533" i="12"/>
  <c r="EK536" i="12"/>
  <c r="FK536" i="12"/>
  <c r="Q545" i="12"/>
  <c r="CI546" i="12"/>
  <c r="BG607" i="12"/>
  <c r="GC293" i="12"/>
  <c r="GC315" i="12"/>
  <c r="GB316" i="12"/>
  <c r="GC337" i="12"/>
  <c r="FI347" i="12"/>
  <c r="EO350" i="12"/>
  <c r="FO350" i="12"/>
  <c r="EO364" i="12"/>
  <c r="AU363" i="12"/>
  <c r="FK365" i="12"/>
  <c r="FC367" i="12"/>
  <c r="GA367" i="12"/>
  <c r="FF363" i="12"/>
  <c r="GC370" i="12"/>
  <c r="GC376" i="12"/>
  <c r="FK382" i="12"/>
  <c r="FC384" i="12"/>
  <c r="GA384" i="12"/>
  <c r="M392" i="12"/>
  <c r="AK392" i="12"/>
  <c r="EV392" i="12"/>
  <c r="ER392" i="12"/>
  <c r="ES396" i="12"/>
  <c r="FC397" i="12"/>
  <c r="GA397" i="12"/>
  <c r="ES398" i="12"/>
  <c r="FS398" i="12"/>
  <c r="FC424" i="12"/>
  <c r="ET425" i="12"/>
  <c r="FS425" i="12"/>
  <c r="GC432" i="12"/>
  <c r="ER434" i="12"/>
  <c r="EO437" i="12"/>
  <c r="FQ437" i="12"/>
  <c r="EY442" i="12"/>
  <c r="FE449" i="12"/>
  <c r="FG464" i="12"/>
  <c r="FR463" i="12"/>
  <c r="FK484" i="12"/>
  <c r="EO498" i="12"/>
  <c r="FQ498" i="12"/>
  <c r="FM499" i="12"/>
  <c r="EO501" i="12"/>
  <c r="FO501" i="12"/>
  <c r="FY515" i="12"/>
  <c r="FC516" i="12"/>
  <c r="FO517" i="12"/>
  <c r="FK519" i="12"/>
  <c r="GA532" i="12"/>
  <c r="FM534" i="12"/>
  <c r="FS534" i="12"/>
  <c r="EM536" i="12"/>
  <c r="FM536" i="12"/>
  <c r="EO546" i="12"/>
  <c r="FI248" i="12"/>
  <c r="EK252" i="12"/>
  <c r="FM252" i="12"/>
  <c r="FG253" i="12"/>
  <c r="GB259" i="12"/>
  <c r="EK296" i="12"/>
  <c r="FM296" i="12"/>
  <c r="FG299" i="12"/>
  <c r="GC316" i="12"/>
  <c r="GB319" i="12"/>
  <c r="EW329" i="12"/>
  <c r="FV329" i="12"/>
  <c r="EJ329" i="12"/>
  <c r="EV329" i="12"/>
  <c r="FH329" i="12"/>
  <c r="M346" i="12"/>
  <c r="CH346" i="12"/>
  <c r="DH346" i="12"/>
  <c r="EZ346" i="12"/>
  <c r="FZ346" i="12"/>
  <c r="EH346" i="12"/>
  <c r="EI354" i="12"/>
  <c r="EI360" i="12"/>
  <c r="GB361" i="12"/>
  <c r="ES364" i="12"/>
  <c r="FS364" i="12"/>
  <c r="EJ363" i="12"/>
  <c r="U381" i="12"/>
  <c r="EN380" i="12"/>
  <c r="CH380" i="12"/>
  <c r="DH380" i="12"/>
  <c r="AQ421" i="12"/>
  <c r="FI423" i="12"/>
  <c r="FE424" i="12"/>
  <c r="ES437" i="12"/>
  <c r="FS437" i="12"/>
  <c r="BC446" i="12"/>
  <c r="AM446" i="12"/>
  <c r="CD463" i="12"/>
  <c r="FE465" i="12"/>
  <c r="EI487" i="12"/>
  <c r="EI493" i="12"/>
  <c r="EM499" i="12"/>
  <c r="FO499" i="12"/>
  <c r="EI506" i="12"/>
  <c r="EI512" i="12"/>
  <c r="EI518" i="12"/>
  <c r="FM519" i="12"/>
  <c r="FA532" i="12"/>
  <c r="EU533" i="12"/>
  <c r="FU533" i="12"/>
  <c r="FU531" i="12" s="1"/>
  <c r="EI535" i="12"/>
  <c r="S545" i="12"/>
  <c r="ES546" i="12"/>
  <c r="DL546" i="12"/>
  <c r="FF563" i="12"/>
  <c r="FS563" i="12"/>
  <c r="FZ593" i="12"/>
  <c r="DQ607" i="12"/>
  <c r="FE607" i="12"/>
  <c r="Q392" i="12"/>
  <c r="AO392" i="12"/>
  <c r="DR394" i="12"/>
  <c r="FH392" i="12"/>
  <c r="EX408" i="12"/>
  <c r="EI483" i="12"/>
  <c r="EH563" i="12"/>
  <c r="BG577" i="12"/>
  <c r="EQ577" i="12"/>
  <c r="FO577" i="12"/>
  <c r="DR607" i="12"/>
  <c r="EU91" i="12"/>
  <c r="EU83" i="12" s="1"/>
  <c r="CJ83" i="12"/>
  <c r="EO116" i="12"/>
  <c r="S115" i="12"/>
  <c r="EO252" i="12"/>
  <c r="S251" i="12"/>
  <c r="FK253" i="12"/>
  <c r="AO251" i="12"/>
  <c r="BC279" i="12"/>
  <c r="FY279" i="12" s="1"/>
  <c r="BA279" i="12"/>
  <c r="FW279" i="12" s="1"/>
  <c r="X279" i="12"/>
  <c r="ET279" i="12" s="1"/>
  <c r="U279" i="12"/>
  <c r="EQ279" i="12" s="1"/>
  <c r="EQ336" i="12"/>
  <c r="CF329" i="12"/>
  <c r="FA336" i="12"/>
  <c r="CP329" i="12"/>
  <c r="CX329" i="12"/>
  <c r="EU349" i="12"/>
  <c r="CJ346" i="12"/>
  <c r="FA349" i="12"/>
  <c r="FA346" i="12" s="1"/>
  <c r="CP346" i="12"/>
  <c r="FE349" i="12"/>
  <c r="CT346" i="12"/>
  <c r="FI349" i="12"/>
  <c r="CX346" i="12"/>
  <c r="FM349" i="12"/>
  <c r="DB346" i="12"/>
  <c r="FQ349" i="12"/>
  <c r="DF346" i="12"/>
  <c r="FU349" i="12"/>
  <c r="DJ346" i="12"/>
  <c r="EX346" i="12"/>
  <c r="FB346" i="12"/>
  <c r="FF346" i="12"/>
  <c r="FJ346" i="12"/>
  <c r="FN346" i="12"/>
  <c r="FK364" i="12"/>
  <c r="AO363" i="12"/>
  <c r="EU464" i="12"/>
  <c r="Y463" i="12"/>
  <c r="FA464" i="12"/>
  <c r="AE463" i="12"/>
  <c r="FE464" i="12"/>
  <c r="AI463" i="12"/>
  <c r="FI464" i="12"/>
  <c r="AM463" i="12"/>
  <c r="FM464" i="12"/>
  <c r="AQ463" i="12"/>
  <c r="FQ464" i="12"/>
  <c r="AU463" i="12"/>
  <c r="FU464" i="12"/>
  <c r="AY463" i="12"/>
  <c r="DN465" i="12"/>
  <c r="DL465" i="12"/>
  <c r="CI465" i="12"/>
  <c r="CF465" i="12"/>
  <c r="DR465" i="12" s="1"/>
  <c r="DN533" i="12"/>
  <c r="DL533" i="12"/>
  <c r="CI533" i="12"/>
  <c r="CF533" i="12"/>
  <c r="DR533" i="12" s="1"/>
  <c r="EK547" i="12"/>
  <c r="O545" i="12"/>
  <c r="N624" i="12"/>
  <c r="R624" i="12"/>
  <c r="V624" i="12"/>
  <c r="AD624" i="12"/>
  <c r="AH624" i="12"/>
  <c r="AL624" i="12"/>
  <c r="AP624" i="12"/>
  <c r="AT624" i="12"/>
  <c r="AX624" i="12"/>
  <c r="BB624" i="12"/>
  <c r="BW624" i="12"/>
  <c r="CA624" i="12"/>
  <c r="CE624" i="12"/>
  <c r="CK624" i="12"/>
  <c r="CM624" i="12"/>
  <c r="CQ624" i="12"/>
  <c r="CU624" i="12"/>
  <c r="CY624" i="12"/>
  <c r="DC624" i="12"/>
  <c r="DG624" i="12"/>
  <c r="DK624" i="12"/>
  <c r="DO624" i="12"/>
  <c r="AC9" i="12"/>
  <c r="DP9" i="12"/>
  <c r="EN9" i="12"/>
  <c r="ER9" i="12"/>
  <c r="EW9" i="12"/>
  <c r="EZ9" i="12"/>
  <c r="FD9" i="12"/>
  <c r="FR9" i="12"/>
  <c r="FV9" i="12"/>
  <c r="FZ9" i="12"/>
  <c r="EM12" i="12"/>
  <c r="U12" i="12"/>
  <c r="BA12" i="12"/>
  <c r="EO12" i="12"/>
  <c r="EH9" i="12"/>
  <c r="EL9" i="12"/>
  <c r="FJ9" i="12"/>
  <c r="GB15" i="12"/>
  <c r="EI15" i="12"/>
  <c r="GB16" i="12"/>
  <c r="GB17" i="12"/>
  <c r="EI17" i="12"/>
  <c r="GB18" i="12"/>
  <c r="GB19" i="12"/>
  <c r="EI19" i="12"/>
  <c r="GB20" i="12"/>
  <c r="GB21" i="12"/>
  <c r="EI21" i="12"/>
  <c r="GB22" i="12"/>
  <c r="GB23" i="12"/>
  <c r="EI23" i="12"/>
  <c r="EI42" i="12"/>
  <c r="EM42" i="12"/>
  <c r="U42" i="12"/>
  <c r="BF42" i="12" s="1"/>
  <c r="X42" i="12"/>
  <c r="X41" i="12" s="1"/>
  <c r="EY42" i="12"/>
  <c r="EY41" i="12" s="1"/>
  <c r="FC42" i="12"/>
  <c r="FC41" i="12" s="1"/>
  <c r="FG42" i="12"/>
  <c r="FG41" i="12" s="1"/>
  <c r="FK42" i="12"/>
  <c r="FK41" i="12" s="1"/>
  <c r="FO42" i="12"/>
  <c r="FO41" i="12" s="1"/>
  <c r="FS42" i="12"/>
  <c r="BA42" i="12"/>
  <c r="DN41" i="12"/>
  <c r="EO42" i="12"/>
  <c r="EO41" i="12" s="1"/>
  <c r="EU42" i="12"/>
  <c r="EU41" i="12" s="1"/>
  <c r="FE42" i="12"/>
  <c r="FE41" i="12" s="1"/>
  <c r="FM42" i="12"/>
  <c r="FM41" i="12" s="1"/>
  <c r="EL41" i="12"/>
  <c r="EP41" i="12"/>
  <c r="EV41" i="12"/>
  <c r="FB41" i="12"/>
  <c r="FF41" i="12"/>
  <c r="EJ41" i="12"/>
  <c r="FL41" i="12"/>
  <c r="GB47" i="12"/>
  <c r="GB48" i="12"/>
  <c r="EI48" i="12"/>
  <c r="GB49" i="12"/>
  <c r="GB50" i="12"/>
  <c r="EI50" i="12"/>
  <c r="GB51" i="12"/>
  <c r="GB52" i="12"/>
  <c r="EI52" i="12"/>
  <c r="GB53" i="12"/>
  <c r="GB54" i="12"/>
  <c r="EI54" i="12"/>
  <c r="CV55" i="12"/>
  <c r="CR55" i="12"/>
  <c r="CZ55" i="12"/>
  <c r="DH55" i="12"/>
  <c r="EJ55" i="12"/>
  <c r="ER55" i="12"/>
  <c r="EW55" i="12"/>
  <c r="EZ55" i="12"/>
  <c r="FH55" i="12"/>
  <c r="ES57" i="12"/>
  <c r="DN57" i="12"/>
  <c r="DL57" i="12"/>
  <c r="CI57" i="12"/>
  <c r="CF57" i="12"/>
  <c r="DR57" i="12" s="1"/>
  <c r="EN83" i="12"/>
  <c r="EX83" i="12"/>
  <c r="FF83" i="12"/>
  <c r="FN83" i="12"/>
  <c r="EW101" i="12"/>
  <c r="CI115" i="12"/>
  <c r="FT131" i="12"/>
  <c r="FX131" i="12"/>
  <c r="EW145" i="12"/>
  <c r="FT145" i="12"/>
  <c r="FO171" i="12"/>
  <c r="DD162" i="12"/>
  <c r="GA180" i="12"/>
  <c r="BE177" i="12"/>
  <c r="EI191" i="12"/>
  <c r="FB192" i="12"/>
  <c r="EJ192" i="12"/>
  <c r="EH208" i="12"/>
  <c r="EZ208" i="12"/>
  <c r="FZ235" i="12"/>
  <c r="EZ264" i="12"/>
  <c r="EI296" i="12"/>
  <c r="M295" i="12"/>
  <c r="EM296" i="12"/>
  <c r="Q295" i="12"/>
  <c r="EY296" i="12"/>
  <c r="AC295" i="12"/>
  <c r="FC296" i="12"/>
  <c r="AG295" i="12"/>
  <c r="FG296" i="12"/>
  <c r="AK295" i="12"/>
  <c r="FK296" i="12"/>
  <c r="AO295" i="12"/>
  <c r="FO296" i="12"/>
  <c r="AS295" i="12"/>
  <c r="FS296" i="12"/>
  <c r="AW295" i="12"/>
  <c r="BX295" i="12"/>
  <c r="EU299" i="12"/>
  <c r="Y295" i="12"/>
  <c r="FA299" i="12"/>
  <c r="AE295" i="12"/>
  <c r="FE299" i="12"/>
  <c r="AI295" i="12"/>
  <c r="FI299" i="12"/>
  <c r="AM295" i="12"/>
  <c r="FM299" i="12"/>
  <c r="AQ295" i="12"/>
  <c r="FQ299" i="12"/>
  <c r="AU295" i="12"/>
  <c r="CF312" i="12"/>
  <c r="CB329" i="12"/>
  <c r="AW363" i="12"/>
  <c r="EZ363" i="12"/>
  <c r="FD363" i="12"/>
  <c r="FR363" i="12"/>
  <c r="CR363" i="12"/>
  <c r="CZ363" i="12"/>
  <c r="DH363" i="12"/>
  <c r="BC481" i="12"/>
  <c r="BA481" i="12"/>
  <c r="X481" i="12"/>
  <c r="X480" i="12" s="1"/>
  <c r="U481" i="12"/>
  <c r="FC501" i="12"/>
  <c r="AG497" i="12"/>
  <c r="GA57" i="12"/>
  <c r="BF58" i="12"/>
  <c r="GB58" i="12" s="1"/>
  <c r="EQ69" i="12"/>
  <c r="ET69" i="12"/>
  <c r="FQ69" i="12"/>
  <c r="FU69" i="12"/>
  <c r="FY69" i="12"/>
  <c r="EL69" i="12"/>
  <c r="EV69" i="12"/>
  <c r="EX69" i="12"/>
  <c r="FM69" i="12"/>
  <c r="FR69" i="12"/>
  <c r="FV69" i="12"/>
  <c r="FZ69" i="12"/>
  <c r="FJ69" i="12"/>
  <c r="FN69" i="12"/>
  <c r="FR83" i="12"/>
  <c r="FT83" i="12"/>
  <c r="FV83" i="12"/>
  <c r="FX83" i="12"/>
  <c r="FZ83" i="12"/>
  <c r="EH83" i="12"/>
  <c r="EL83" i="12"/>
  <c r="EP83" i="12"/>
  <c r="EV83" i="12"/>
  <c r="EZ83" i="12"/>
  <c r="FD83" i="12"/>
  <c r="FH83" i="12"/>
  <c r="FL83" i="12"/>
  <c r="ES92" i="12"/>
  <c r="ES102" i="12"/>
  <c r="FX101" i="12"/>
  <c r="FJ115" i="12"/>
  <c r="GC139" i="12"/>
  <c r="EI140" i="12"/>
  <c r="GC140" i="12"/>
  <c r="GC141" i="12"/>
  <c r="EI142" i="12"/>
  <c r="GC142" i="12"/>
  <c r="GC143" i="12"/>
  <c r="EI144" i="12"/>
  <c r="GC144" i="12"/>
  <c r="EI149" i="12"/>
  <c r="EM149" i="12"/>
  <c r="ES149" i="12"/>
  <c r="ET150" i="12"/>
  <c r="EY150" i="12"/>
  <c r="FC150" i="12"/>
  <c r="FG150" i="12"/>
  <c r="FK150" i="12"/>
  <c r="FO150" i="12"/>
  <c r="FS150" i="12"/>
  <c r="CH177" i="12"/>
  <c r="EH192" i="12"/>
  <c r="EN192" i="12"/>
  <c r="EX192" i="12"/>
  <c r="FF192" i="12"/>
  <c r="FN192" i="12"/>
  <c r="EI202" i="12"/>
  <c r="EI203" i="12"/>
  <c r="FM209" i="12"/>
  <c r="EJ208" i="12"/>
  <c r="EN208" i="12"/>
  <c r="ER208" i="12"/>
  <c r="FD208" i="12"/>
  <c r="FL208" i="12"/>
  <c r="EK210" i="12"/>
  <c r="EO210" i="12"/>
  <c r="ES210" i="12"/>
  <c r="EU210" i="12"/>
  <c r="FA210" i="12"/>
  <c r="FE210" i="12"/>
  <c r="FI210" i="12"/>
  <c r="FM210" i="12"/>
  <c r="FM208" i="12" s="1"/>
  <c r="FQ210" i="12"/>
  <c r="FU210" i="12"/>
  <c r="FY210" i="12"/>
  <c r="EI210" i="12"/>
  <c r="EM210" i="12"/>
  <c r="EQ210" i="12"/>
  <c r="EY210" i="12"/>
  <c r="FC210" i="12"/>
  <c r="FG210" i="12"/>
  <c r="FK210" i="12"/>
  <c r="FO210" i="12"/>
  <c r="DR211" i="12"/>
  <c r="FN208" i="12"/>
  <c r="EL208" i="12"/>
  <c r="EV208" i="12"/>
  <c r="EI215" i="12"/>
  <c r="CH235" i="12"/>
  <c r="EJ235" i="12"/>
  <c r="EN235" i="12"/>
  <c r="ER235" i="12"/>
  <c r="EW235" i="12"/>
  <c r="EZ235" i="12"/>
  <c r="FD235" i="12"/>
  <c r="FH235" i="12"/>
  <c r="FL235" i="12"/>
  <c r="FV235" i="12"/>
  <c r="BF237" i="12"/>
  <c r="EO237" i="12"/>
  <c r="ES237" i="12"/>
  <c r="ET237" i="12"/>
  <c r="ES238" i="12"/>
  <c r="EU238" i="12"/>
  <c r="FA238" i="12"/>
  <c r="FE238" i="12"/>
  <c r="FI238" i="12"/>
  <c r="FM238" i="12"/>
  <c r="EI242" i="12"/>
  <c r="BX251" i="12"/>
  <c r="CB251" i="12"/>
  <c r="CH251" i="12"/>
  <c r="CN251" i="12"/>
  <c r="CR251" i="12"/>
  <c r="CV251" i="12"/>
  <c r="DD251" i="12"/>
  <c r="DH251" i="12"/>
  <c r="EW251" i="12"/>
  <c r="FV251" i="12"/>
  <c r="ES253" i="12"/>
  <c r="ES251" i="12" s="1"/>
  <c r="BZ251" i="12"/>
  <c r="CD251" i="12"/>
  <c r="EJ264" i="12"/>
  <c r="ER264" i="12"/>
  <c r="EV264" i="12"/>
  <c r="EX264" i="12"/>
  <c r="FB264" i="12"/>
  <c r="FD264" i="12"/>
  <c r="FF264" i="12"/>
  <c r="FJ264" i="12"/>
  <c r="FL264" i="12"/>
  <c r="FN264" i="12"/>
  <c r="EZ277" i="12"/>
  <c r="FD277" i="12"/>
  <c r="FH277" i="12"/>
  <c r="FL277" i="12"/>
  <c r="DF277" i="12"/>
  <c r="DJ277" i="12"/>
  <c r="DN277" i="12"/>
  <c r="BZ295" i="12"/>
  <c r="CD295" i="12"/>
  <c r="EH295" i="12"/>
  <c r="EL295" i="12"/>
  <c r="EP295" i="12"/>
  <c r="EV295" i="12"/>
  <c r="EX295" i="12"/>
  <c r="FJ295" i="12"/>
  <c r="FN295" i="12"/>
  <c r="CN295" i="12"/>
  <c r="CR295" i="12"/>
  <c r="CV295" i="12"/>
  <c r="CZ295" i="12"/>
  <c r="DD295" i="12"/>
  <c r="DH295" i="12"/>
  <c r="EH312" i="12"/>
  <c r="EL312" i="12"/>
  <c r="EN312" i="12"/>
  <c r="EP312" i="12"/>
  <c r="ER312" i="12"/>
  <c r="ET312" i="12"/>
  <c r="EV312" i="12"/>
  <c r="EX312" i="12"/>
  <c r="FB312" i="12"/>
  <c r="FD312" i="12"/>
  <c r="FF312" i="12"/>
  <c r="FH312" i="12"/>
  <c r="FJ312" i="12"/>
  <c r="FL312" i="12"/>
  <c r="FN312" i="12"/>
  <c r="EI320" i="12"/>
  <c r="EI336" i="12"/>
  <c r="BX329" i="12"/>
  <c r="FI346" i="12"/>
  <c r="CD363" i="12"/>
  <c r="CJ363" i="12"/>
  <c r="CP363" i="12"/>
  <c r="CT363" i="12"/>
  <c r="CX363" i="12"/>
  <c r="DB363" i="12"/>
  <c r="DF363" i="12"/>
  <c r="DJ363" i="12"/>
  <c r="EH363" i="12"/>
  <c r="EL363" i="12"/>
  <c r="EP363" i="12"/>
  <c r="EV363" i="12"/>
  <c r="FZ363" i="12"/>
  <c r="W363" i="12"/>
  <c r="EI366" i="12"/>
  <c r="EL408" i="12"/>
  <c r="EP408" i="12"/>
  <c r="ET408" i="12"/>
  <c r="FB408" i="12"/>
  <c r="FF408" i="12"/>
  <c r="FJ408" i="12"/>
  <c r="FS408" i="12"/>
  <c r="FW408" i="12"/>
  <c r="GA408" i="12"/>
  <c r="CN421" i="12"/>
  <c r="CR421" i="12"/>
  <c r="CV421" i="12"/>
  <c r="CZ421" i="12"/>
  <c r="FV421" i="12"/>
  <c r="FZ421" i="12"/>
  <c r="DN426" i="12"/>
  <c r="FY426" i="12" s="1"/>
  <c r="DL426" i="12"/>
  <c r="FW426" i="12" s="1"/>
  <c r="CI426" i="12"/>
  <c r="ET426" i="12" s="1"/>
  <c r="CF426" i="12"/>
  <c r="EQ426" i="12" s="1"/>
  <c r="FQ426" i="12"/>
  <c r="DF421" i="12"/>
  <c r="FX434" i="12"/>
  <c r="EM449" i="12"/>
  <c r="Q446" i="12"/>
  <c r="EY468" i="12"/>
  <c r="AC463" i="12"/>
  <c r="FC468" i="12"/>
  <c r="AG463" i="12"/>
  <c r="FG468" i="12"/>
  <c r="AK463" i="12"/>
  <c r="FK468" i="12"/>
  <c r="AO463" i="12"/>
  <c r="FO468" i="12"/>
  <c r="AS463" i="12"/>
  <c r="FS468" i="12"/>
  <c r="AW463" i="12"/>
  <c r="GA468" i="12"/>
  <c r="BE463" i="12"/>
  <c r="AU480" i="12"/>
  <c r="AO497" i="12"/>
  <c r="EN497" i="12"/>
  <c r="FD497" i="12"/>
  <c r="FL497" i="12"/>
  <c r="CN380" i="12"/>
  <c r="CV380" i="12"/>
  <c r="EI422" i="12"/>
  <c r="EM422" i="12"/>
  <c r="ES422" i="12"/>
  <c r="EY422" i="12"/>
  <c r="FC422" i="12"/>
  <c r="FG422" i="12"/>
  <c r="FK422" i="12"/>
  <c r="FO422" i="12"/>
  <c r="FS422" i="12"/>
  <c r="CJ421" i="12"/>
  <c r="CP421" i="12"/>
  <c r="CT421" i="12"/>
  <c r="CX421" i="12"/>
  <c r="DB421" i="12"/>
  <c r="EV421" i="12"/>
  <c r="EX421" i="12"/>
  <c r="FF421" i="12"/>
  <c r="FN421" i="12"/>
  <c r="FT421" i="12"/>
  <c r="AU421" i="12"/>
  <c r="EO425" i="12"/>
  <c r="BX446" i="12"/>
  <c r="CB446" i="12"/>
  <c r="EJ446" i="12"/>
  <c r="EN446" i="12"/>
  <c r="ER446" i="12"/>
  <c r="EZ446" i="12"/>
  <c r="FD446" i="12"/>
  <c r="FH446" i="12"/>
  <c r="FL446" i="12"/>
  <c r="FZ446" i="12"/>
  <c r="CD446" i="12"/>
  <c r="M446" i="12"/>
  <c r="CH463" i="12"/>
  <c r="CN463" i="12"/>
  <c r="CR463" i="12"/>
  <c r="CV463" i="12"/>
  <c r="CZ463" i="12"/>
  <c r="DD463" i="12"/>
  <c r="DH463" i="12"/>
  <c r="DP463" i="12"/>
  <c r="EJ463" i="12"/>
  <c r="EN463" i="12"/>
  <c r="ER463" i="12"/>
  <c r="EW463" i="12"/>
  <c r="ES465" i="12"/>
  <c r="ES463" i="12" s="1"/>
  <c r="GA465" i="12"/>
  <c r="FT463" i="12"/>
  <c r="FX463" i="12"/>
  <c r="CX463" i="12"/>
  <c r="DB463" i="12"/>
  <c r="DF463" i="12"/>
  <c r="DJ463" i="12"/>
  <c r="GB469" i="12"/>
  <c r="EI469" i="12"/>
  <c r="GB470" i="12"/>
  <c r="GB471" i="12"/>
  <c r="EI471" i="12"/>
  <c r="GB472" i="12"/>
  <c r="GB473" i="12"/>
  <c r="EI473" i="12"/>
  <c r="GB474" i="12"/>
  <c r="GB475" i="12"/>
  <c r="EI475" i="12"/>
  <c r="GB476" i="12"/>
  <c r="GB477" i="12"/>
  <c r="EI477" i="12"/>
  <c r="GB478" i="12"/>
  <c r="GB479" i="12"/>
  <c r="EI479" i="12"/>
  <c r="EI481" i="12"/>
  <c r="EM481" i="12"/>
  <c r="EY481" i="12"/>
  <c r="FC481" i="12"/>
  <c r="FG481" i="12"/>
  <c r="FK481" i="12"/>
  <c r="FO481" i="12"/>
  <c r="FS481" i="12"/>
  <c r="BZ480" i="12"/>
  <c r="CJ480" i="12"/>
  <c r="CP480" i="12"/>
  <c r="CT480" i="12"/>
  <c r="CX480" i="12"/>
  <c r="DB480" i="12"/>
  <c r="DJ480" i="12"/>
  <c r="EP480" i="12"/>
  <c r="FF480" i="12"/>
  <c r="FT480" i="12"/>
  <c r="EK482" i="12"/>
  <c r="S480" i="12"/>
  <c r="ET482" i="12"/>
  <c r="EY482" i="12"/>
  <c r="FC482" i="12"/>
  <c r="FG482" i="12"/>
  <c r="FK482" i="12"/>
  <c r="FO482" i="12"/>
  <c r="FO480" i="12" s="1"/>
  <c r="FS482" i="12"/>
  <c r="CD497" i="12"/>
  <c r="EV497" i="12"/>
  <c r="EX497" i="12"/>
  <c r="FN497" i="12"/>
  <c r="DR501" i="12"/>
  <c r="EI515" i="12"/>
  <c r="EM515" i="12"/>
  <c r="EM514" i="12" s="1"/>
  <c r="ES515" i="12"/>
  <c r="CJ514" i="12"/>
  <c r="CP514" i="12"/>
  <c r="BC516" i="12"/>
  <c r="FY516" i="12" s="1"/>
  <c r="BA516" i="12"/>
  <c r="U516" i="12"/>
  <c r="EQ516" i="12" s="1"/>
  <c r="ES532" i="12"/>
  <c r="W531" i="12"/>
  <c r="EY532" i="12"/>
  <c r="AC531" i="12"/>
  <c r="FO532" i="12"/>
  <c r="AS531" i="12"/>
  <c r="EW531" i="12"/>
  <c r="FR531" i="12"/>
  <c r="CT514" i="12"/>
  <c r="CX514" i="12"/>
  <c r="DB514" i="12"/>
  <c r="DF514" i="12"/>
  <c r="DJ514" i="12"/>
  <c r="FT514" i="12"/>
  <c r="CB514" i="12"/>
  <c r="CN514" i="12"/>
  <c r="CR514" i="12"/>
  <c r="CV514" i="12"/>
  <c r="CZ514" i="12"/>
  <c r="DD514" i="12"/>
  <c r="DH514" i="12"/>
  <c r="DP514" i="12"/>
  <c r="ES517" i="12"/>
  <c r="EI520" i="12"/>
  <c r="GC520" i="12"/>
  <c r="GC521" i="12"/>
  <c r="EI522" i="12"/>
  <c r="GC522" i="12"/>
  <c r="EI524" i="12"/>
  <c r="GC524" i="12"/>
  <c r="GC525" i="12"/>
  <c r="EI526" i="12"/>
  <c r="GC526" i="12"/>
  <c r="EI528" i="12"/>
  <c r="GC528" i="12"/>
  <c r="GC529" i="12"/>
  <c r="EI530" i="12"/>
  <c r="GC530" i="12"/>
  <c r="CJ531" i="12"/>
  <c r="CP531" i="12"/>
  <c r="CT531" i="12"/>
  <c r="CX531" i="12"/>
  <c r="EL531" i="12"/>
  <c r="FV531" i="12"/>
  <c r="ES533" i="12"/>
  <c r="AW531" i="12"/>
  <c r="GA533" i="12"/>
  <c r="ES547" i="12"/>
  <c r="EZ545" i="12"/>
  <c r="GB552" i="12"/>
  <c r="EI552" i="12"/>
  <c r="GB553" i="12"/>
  <c r="GB554" i="12"/>
  <c r="EI554" i="12"/>
  <c r="GB556" i="12"/>
  <c r="EI556" i="12"/>
  <c r="GB557" i="12"/>
  <c r="GB558" i="12"/>
  <c r="EI558" i="12"/>
  <c r="GB560" i="12"/>
  <c r="EI560" i="12"/>
  <c r="GB561" i="12"/>
  <c r="GB562" i="12"/>
  <c r="EI562" i="12"/>
  <c r="GC597" i="12"/>
  <c r="EI598" i="12"/>
  <c r="GC598" i="12"/>
  <c r="EI600" i="12"/>
  <c r="GC600" i="12"/>
  <c r="GC601" i="12"/>
  <c r="EI602" i="12"/>
  <c r="GC602" i="12"/>
  <c r="EI604" i="12"/>
  <c r="GC604" i="12"/>
  <c r="GC605" i="12"/>
  <c r="EI606" i="12"/>
  <c r="GC606" i="12"/>
  <c r="DN10" i="12"/>
  <c r="DL10" i="12"/>
  <c r="CI10" i="12"/>
  <c r="CF10" i="12"/>
  <c r="BC25" i="12"/>
  <c r="FY25" i="12" s="1"/>
  <c r="BA25" i="12"/>
  <c r="X25" i="12"/>
  <c r="U25" i="12"/>
  <c r="BX55" i="12"/>
  <c r="FK70" i="12"/>
  <c r="FK69" i="12" s="1"/>
  <c r="EZ101" i="12"/>
  <c r="FD101" i="12"/>
  <c r="FH101" i="12"/>
  <c r="FL101" i="12"/>
  <c r="FR101" i="12"/>
  <c r="FZ101" i="12"/>
  <c r="ES116" i="12"/>
  <c r="ES115" i="12" s="1"/>
  <c r="BC115" i="12"/>
  <c r="BX131" i="12"/>
  <c r="DP131" i="12"/>
  <c r="FR131" i="12"/>
  <c r="BX145" i="12"/>
  <c r="CN145" i="12"/>
  <c r="CR145" i="12"/>
  <c r="CV145" i="12"/>
  <c r="DD145" i="12"/>
  <c r="DH145" i="12"/>
  <c r="FR145" i="12"/>
  <c r="FV145" i="12"/>
  <c r="FZ145" i="12"/>
  <c r="FR162" i="12"/>
  <c r="FV162" i="12"/>
  <c r="FZ162" i="12"/>
  <c r="BZ177" i="12"/>
  <c r="CD177" i="12"/>
  <c r="EN177" i="12"/>
  <c r="EL192" i="12"/>
  <c r="DH208" i="12"/>
  <c r="FS264" i="12"/>
  <c r="FW264" i="12"/>
  <c r="GA264" i="12"/>
  <c r="EI273" i="12"/>
  <c r="AI278" i="12"/>
  <c r="FE278" i="12" s="1"/>
  <c r="DR291" i="12"/>
  <c r="GC291" i="12" s="1"/>
  <c r="GA299" i="12"/>
  <c r="BE295" i="12"/>
  <c r="AE312" i="12"/>
  <c r="AU312" i="12"/>
  <c r="AS9" i="12"/>
  <c r="GA10" i="12"/>
  <c r="EI10" i="12"/>
  <c r="CB9" i="12"/>
  <c r="CN9" i="12"/>
  <c r="CR9" i="12"/>
  <c r="CV9" i="12"/>
  <c r="DD9" i="12"/>
  <c r="DH9" i="12"/>
  <c r="EX9" i="12"/>
  <c r="FF9" i="12"/>
  <c r="FN9" i="12"/>
  <c r="FT9" i="12"/>
  <c r="FX9" i="12"/>
  <c r="EK11" i="12"/>
  <c r="EO11" i="12"/>
  <c r="EO9" i="12" s="1"/>
  <c r="ET11" i="12"/>
  <c r="EY11" i="12"/>
  <c r="FC11" i="12"/>
  <c r="FG11" i="12"/>
  <c r="FK11" i="12"/>
  <c r="FO11" i="12"/>
  <c r="FS11" i="12"/>
  <c r="FS9" i="12" s="1"/>
  <c r="GA11" i="12"/>
  <c r="EI11" i="12"/>
  <c r="EK12" i="12"/>
  <c r="EU12" i="12"/>
  <c r="FE12" i="12"/>
  <c r="FM12" i="12"/>
  <c r="DR14" i="12"/>
  <c r="EI25" i="12"/>
  <c r="EM25" i="12"/>
  <c r="AC24" i="12"/>
  <c r="FC25" i="12"/>
  <c r="FC24" i="12" s="1"/>
  <c r="FG25" i="12"/>
  <c r="FG24" i="12" s="1"/>
  <c r="FK25" i="12"/>
  <c r="FK24" i="12" s="1"/>
  <c r="FO25" i="12"/>
  <c r="FO24" i="12" s="1"/>
  <c r="FS25" i="12"/>
  <c r="DN24" i="12"/>
  <c r="EO25" i="12"/>
  <c r="EU25" i="12"/>
  <c r="FE25" i="12"/>
  <c r="FM25" i="12"/>
  <c r="EL24" i="12"/>
  <c r="EK27" i="12"/>
  <c r="FA27" i="12"/>
  <c r="FA24" i="12" s="1"/>
  <c r="FI27" i="12"/>
  <c r="FI24" i="12" s="1"/>
  <c r="DR28" i="12"/>
  <c r="GC30" i="12"/>
  <c r="EI31" i="12"/>
  <c r="GC31" i="12"/>
  <c r="GC32" i="12"/>
  <c r="EI33" i="12"/>
  <c r="GC33" i="12"/>
  <c r="GC34" i="12"/>
  <c r="EI35" i="12"/>
  <c r="GC35" i="12"/>
  <c r="GC36" i="12"/>
  <c r="EI37" i="12"/>
  <c r="GC37" i="12"/>
  <c r="GC38" i="12"/>
  <c r="EI39" i="12"/>
  <c r="GC39" i="12"/>
  <c r="GC40" i="12"/>
  <c r="EK42" i="12"/>
  <c r="FA42" i="12"/>
  <c r="FI42" i="12"/>
  <c r="BX41" i="12"/>
  <c r="CN41" i="12"/>
  <c r="CR41" i="12"/>
  <c r="CV41" i="12"/>
  <c r="DD41" i="12"/>
  <c r="DH41" i="12"/>
  <c r="DP41" i="12"/>
  <c r="EW41" i="12"/>
  <c r="EZ41" i="12"/>
  <c r="FH41" i="12"/>
  <c r="FR41" i="12"/>
  <c r="FV41" i="12"/>
  <c r="FZ41" i="12"/>
  <c r="Q55" i="12"/>
  <c r="W55" i="12"/>
  <c r="AC55" i="12"/>
  <c r="AK55" i="12"/>
  <c r="AS55" i="12"/>
  <c r="FU55" i="12"/>
  <c r="CJ55" i="12"/>
  <c r="CP55" i="12"/>
  <c r="CT55" i="12"/>
  <c r="CX55" i="12"/>
  <c r="DB55" i="12"/>
  <c r="DF55" i="12"/>
  <c r="DJ55" i="12"/>
  <c r="EH55" i="12"/>
  <c r="EL55" i="12"/>
  <c r="EP55" i="12"/>
  <c r="EV55" i="12"/>
  <c r="EX55" i="12"/>
  <c r="FB55" i="12"/>
  <c r="FF55" i="12"/>
  <c r="FJ55" i="12"/>
  <c r="FN55" i="12"/>
  <c r="FV55" i="12"/>
  <c r="FZ55" i="12"/>
  <c r="GB62" i="12"/>
  <c r="EI62" i="12"/>
  <c r="GB63" i="12"/>
  <c r="GB64" i="12"/>
  <c r="EI64" i="12"/>
  <c r="GB65" i="12"/>
  <c r="GB66" i="12"/>
  <c r="EI66" i="12"/>
  <c r="GB67" i="12"/>
  <c r="GB68" i="12"/>
  <c r="EI68" i="12"/>
  <c r="AG69" i="12"/>
  <c r="EK69" i="12"/>
  <c r="EO69" i="12"/>
  <c r="EU69" i="12"/>
  <c r="FA69" i="12"/>
  <c r="FI69" i="12"/>
  <c r="FO69" i="12"/>
  <c r="DQ70" i="12"/>
  <c r="CD69" i="12"/>
  <c r="CH69" i="12"/>
  <c r="DD69" i="12"/>
  <c r="DH69" i="12"/>
  <c r="DP69" i="12"/>
  <c r="EW69" i="12"/>
  <c r="FT69" i="12"/>
  <c r="GB72" i="12"/>
  <c r="EI72" i="12"/>
  <c r="GB73" i="12"/>
  <c r="GB74" i="12"/>
  <c r="EI74" i="12"/>
  <c r="GB75" i="12"/>
  <c r="GB76" i="12"/>
  <c r="EI76" i="12"/>
  <c r="GB77" i="12"/>
  <c r="GB78" i="12"/>
  <c r="EI78" i="12"/>
  <c r="GB79" i="12"/>
  <c r="GB80" i="12"/>
  <c r="EI80" i="12"/>
  <c r="GB81" i="12"/>
  <c r="GB82" i="12"/>
  <c r="EI82" i="12"/>
  <c r="FA91" i="12"/>
  <c r="FE91" i="12"/>
  <c r="FI91" i="12"/>
  <c r="GA91" i="12"/>
  <c r="DR91" i="12"/>
  <c r="CD83" i="12"/>
  <c r="CH83" i="12"/>
  <c r="U92" i="12"/>
  <c r="EQ92" i="12" s="1"/>
  <c r="X92" i="12"/>
  <c r="ET92" i="12" s="1"/>
  <c r="EY92" i="12"/>
  <c r="FC92" i="12"/>
  <c r="FG92" i="12"/>
  <c r="FK92" i="12"/>
  <c r="AS92" i="12"/>
  <c r="FO92" i="12" s="1"/>
  <c r="AW92" i="12"/>
  <c r="FS92" i="12" s="1"/>
  <c r="FW93" i="12"/>
  <c r="GA94" i="12"/>
  <c r="GA83" i="12" s="1"/>
  <c r="FS95" i="12"/>
  <c r="FW95" i="12"/>
  <c r="GA95" i="12"/>
  <c r="CF102" i="12"/>
  <c r="CI102" i="12"/>
  <c r="DH101" i="12"/>
  <c r="DL102" i="12"/>
  <c r="EO103" i="12"/>
  <c r="ET103" i="12"/>
  <c r="BE101" i="12"/>
  <c r="CH101" i="12"/>
  <c r="CJ101" i="12"/>
  <c r="CP101" i="12"/>
  <c r="CT101" i="12"/>
  <c r="CX101" i="12"/>
  <c r="DB101" i="12"/>
  <c r="DF101" i="12"/>
  <c r="DJ101" i="12"/>
  <c r="BF105" i="12"/>
  <c r="GC106" i="12"/>
  <c r="FV101" i="12"/>
  <c r="EI107" i="12"/>
  <c r="GC107" i="12"/>
  <c r="GC108" i="12"/>
  <c r="GC109" i="12"/>
  <c r="GB109" i="12"/>
  <c r="EI110" i="12"/>
  <c r="GC110" i="12"/>
  <c r="GC111" i="12"/>
  <c r="GC112" i="12"/>
  <c r="GB112" i="12"/>
  <c r="GC113" i="12"/>
  <c r="GB113" i="12"/>
  <c r="EI114" i="12"/>
  <c r="GC114" i="12"/>
  <c r="O115" i="12"/>
  <c r="CH115" i="12"/>
  <c r="CJ115" i="12"/>
  <c r="CN115" i="12"/>
  <c r="CR115" i="12"/>
  <c r="CV115" i="12"/>
  <c r="CZ115" i="12"/>
  <c r="DD115" i="12"/>
  <c r="DH115" i="12"/>
  <c r="DL115" i="12"/>
  <c r="U116" i="12"/>
  <c r="EQ116" i="12" s="1"/>
  <c r="X116" i="12"/>
  <c r="BA116" i="12"/>
  <c r="FW116" i="12" s="1"/>
  <c r="FW115" i="12" s="1"/>
  <c r="EX115" i="12"/>
  <c r="FF115" i="12"/>
  <c r="FN115" i="12"/>
  <c r="FS115" i="12"/>
  <c r="GA115" i="12"/>
  <c r="EI124" i="12"/>
  <c r="GC124" i="12"/>
  <c r="GC125" i="12"/>
  <c r="EI126" i="12"/>
  <c r="GC126" i="12"/>
  <c r="EI128" i="12"/>
  <c r="GC128" i="12"/>
  <c r="GC129" i="12"/>
  <c r="EI130" i="12"/>
  <c r="GC130" i="12"/>
  <c r="O131" i="12"/>
  <c r="BZ131" i="12"/>
  <c r="CD131" i="12"/>
  <c r="CJ131" i="12"/>
  <c r="CP131" i="12"/>
  <c r="CT131" i="12"/>
  <c r="CX131" i="12"/>
  <c r="DB131" i="12"/>
  <c r="DF131" i="12"/>
  <c r="DJ131" i="12"/>
  <c r="EH131" i="12"/>
  <c r="EL131" i="12"/>
  <c r="EP131" i="12"/>
  <c r="EV131" i="12"/>
  <c r="EX131" i="12"/>
  <c r="FB131" i="12"/>
  <c r="FF131" i="12"/>
  <c r="FJ131" i="12"/>
  <c r="FN131" i="12"/>
  <c r="FV131" i="12"/>
  <c r="FZ131" i="12"/>
  <c r="ES133" i="12"/>
  <c r="EU133" i="12"/>
  <c r="FA133" i="12"/>
  <c r="FA131" i="12" s="1"/>
  <c r="FE133" i="12"/>
  <c r="FI133" i="12"/>
  <c r="FI131" i="12" s="1"/>
  <c r="FM133" i="12"/>
  <c r="EI146" i="12"/>
  <c r="EM146" i="12"/>
  <c r="EQ146" i="12"/>
  <c r="ET146" i="12"/>
  <c r="EY146" i="12"/>
  <c r="FC146" i="12"/>
  <c r="FG146" i="12"/>
  <c r="FK146" i="12"/>
  <c r="FO146" i="12"/>
  <c r="FS146" i="12"/>
  <c r="FW146" i="12"/>
  <c r="GA146" i="12"/>
  <c r="DR146" i="12"/>
  <c r="CD145" i="12"/>
  <c r="CJ145" i="12"/>
  <c r="CP145" i="12"/>
  <c r="CT145" i="12"/>
  <c r="CX145" i="12"/>
  <c r="DB145" i="12"/>
  <c r="FQ146" i="12"/>
  <c r="FU146" i="12"/>
  <c r="FY146" i="12"/>
  <c r="EH145" i="12"/>
  <c r="EL145" i="12"/>
  <c r="EP145" i="12"/>
  <c r="EV145" i="12"/>
  <c r="EX145" i="12"/>
  <c r="FB145" i="12"/>
  <c r="FF145" i="12"/>
  <c r="FJ145" i="12"/>
  <c r="FN145" i="12"/>
  <c r="O145" i="12"/>
  <c r="AE145" i="12"/>
  <c r="AM145" i="12"/>
  <c r="BF150" i="12"/>
  <c r="ES150" i="12"/>
  <c r="EU150" i="12"/>
  <c r="FA150" i="12"/>
  <c r="FE150" i="12"/>
  <c r="FI150" i="12"/>
  <c r="FM150" i="12"/>
  <c r="FQ150" i="12"/>
  <c r="FU150" i="12"/>
  <c r="DP145" i="12"/>
  <c r="EI154" i="12"/>
  <c r="CR162" i="12"/>
  <c r="CZ162" i="12"/>
  <c r="DH162" i="12"/>
  <c r="DP162" i="12"/>
  <c r="EH162" i="12"/>
  <c r="EJ162" i="12"/>
  <c r="EL162" i="12"/>
  <c r="EN162" i="12"/>
  <c r="EP162" i="12"/>
  <c r="ER162" i="12"/>
  <c r="ET162" i="12"/>
  <c r="EV162" i="12"/>
  <c r="EX162" i="12"/>
  <c r="EZ162" i="12"/>
  <c r="FB162" i="12"/>
  <c r="FD162" i="12"/>
  <c r="FF162" i="12"/>
  <c r="FH162" i="12"/>
  <c r="FJ162" i="12"/>
  <c r="FL162" i="12"/>
  <c r="FN162" i="12"/>
  <c r="FS162" i="12"/>
  <c r="FW162" i="12"/>
  <c r="GA162" i="12"/>
  <c r="AS177" i="12"/>
  <c r="DP177" i="12"/>
  <c r="ES178" i="12"/>
  <c r="DH177" i="12"/>
  <c r="CF178" i="12"/>
  <c r="CI178" i="12"/>
  <c r="CI177" i="12" s="1"/>
  <c r="CZ177" i="12"/>
  <c r="ET179" i="12"/>
  <c r="GA179" i="12"/>
  <c r="GA177" i="12" s="1"/>
  <c r="EV177" i="12"/>
  <c r="EX177" i="12"/>
  <c r="FB177" i="12"/>
  <c r="FF177" i="12"/>
  <c r="FJ177" i="12"/>
  <c r="FN177" i="12"/>
  <c r="CJ177" i="12"/>
  <c r="GB181" i="12"/>
  <c r="GB182" i="12"/>
  <c r="EI182" i="12"/>
  <c r="GB183" i="12"/>
  <c r="GB184" i="12"/>
  <c r="EI184" i="12"/>
  <c r="GB185" i="12"/>
  <c r="GB186" i="12"/>
  <c r="EI186" i="12"/>
  <c r="GB188" i="12"/>
  <c r="GB189" i="12"/>
  <c r="EI189" i="12"/>
  <c r="GB190" i="12"/>
  <c r="GB191" i="12"/>
  <c r="EO192" i="12"/>
  <c r="EW192" i="12"/>
  <c r="EY192" i="12"/>
  <c r="FG192" i="12"/>
  <c r="FO192" i="12"/>
  <c r="FR192" i="12"/>
  <c r="FT192" i="12"/>
  <c r="FV192" i="12"/>
  <c r="FX192" i="12"/>
  <c r="FZ192" i="12"/>
  <c r="EZ192" i="12"/>
  <c r="FD192" i="12"/>
  <c r="FH192" i="12"/>
  <c r="FL192" i="12"/>
  <c r="EP192" i="12"/>
  <c r="EV192" i="12"/>
  <c r="GB204" i="12"/>
  <c r="GB205" i="12"/>
  <c r="EI205" i="12"/>
  <c r="GB206" i="12"/>
  <c r="GB207" i="12"/>
  <c r="EI207" i="12"/>
  <c r="ES209" i="12"/>
  <c r="FK209" i="12"/>
  <c r="FO209" i="12"/>
  <c r="FS209" i="12"/>
  <c r="GA209" i="12"/>
  <c r="BX208" i="12"/>
  <c r="CB208" i="12"/>
  <c r="CF209" i="12"/>
  <c r="CI209" i="12"/>
  <c r="CN208" i="12"/>
  <c r="CR208" i="12"/>
  <c r="CV208" i="12"/>
  <c r="DB208" i="12"/>
  <c r="EX208" i="12"/>
  <c r="FB208" i="12"/>
  <c r="FF208" i="12"/>
  <c r="FJ208" i="12"/>
  <c r="EI216" i="12"/>
  <c r="DR217" i="12"/>
  <c r="GC217" i="12" s="1"/>
  <c r="GB218" i="12"/>
  <c r="GB219" i="12"/>
  <c r="EI219" i="12"/>
  <c r="GB220" i="12"/>
  <c r="GB221" i="12"/>
  <c r="EI221" i="12"/>
  <c r="GB222" i="12"/>
  <c r="M223" i="12"/>
  <c r="DQ223" i="12"/>
  <c r="EH223" i="12"/>
  <c r="EJ223" i="12"/>
  <c r="EL223" i="12"/>
  <c r="EN223" i="12"/>
  <c r="EP223" i="12"/>
  <c r="ER223" i="12"/>
  <c r="ET223" i="12"/>
  <c r="EV223" i="12"/>
  <c r="EX223" i="12"/>
  <c r="EZ223" i="12"/>
  <c r="FB223" i="12"/>
  <c r="FD223" i="12"/>
  <c r="FF223" i="12"/>
  <c r="FH223" i="12"/>
  <c r="FJ223" i="12"/>
  <c r="FL223" i="12"/>
  <c r="FN223" i="12"/>
  <c r="FQ223" i="12"/>
  <c r="FS223" i="12"/>
  <c r="FU223" i="12"/>
  <c r="FW223" i="12"/>
  <c r="FY223" i="12"/>
  <c r="GA223" i="12"/>
  <c r="GC228" i="12"/>
  <c r="EK223" i="12"/>
  <c r="EO223" i="12"/>
  <c r="ES223" i="12"/>
  <c r="EW223" i="12"/>
  <c r="FA223" i="12"/>
  <c r="FE223" i="12"/>
  <c r="FI223" i="12"/>
  <c r="FM223" i="12"/>
  <c r="FR223" i="12"/>
  <c r="FV223" i="12"/>
  <c r="FZ223" i="12"/>
  <c r="GC229" i="12"/>
  <c r="GC230" i="12"/>
  <c r="GC223" i="12" s="1"/>
  <c r="EI231" i="12"/>
  <c r="GC231" i="12"/>
  <c r="GC232" i="12"/>
  <c r="GC233" i="12"/>
  <c r="GC234" i="12"/>
  <c r="FT235" i="12"/>
  <c r="FX235" i="12"/>
  <c r="U238" i="12"/>
  <c r="EQ238" i="12" s="1"/>
  <c r="BA238" i="12"/>
  <c r="FW238" i="12" s="1"/>
  <c r="EK239" i="12"/>
  <c r="EO239" i="12"/>
  <c r="ES239" i="12"/>
  <c r="ES235" i="12" s="1"/>
  <c r="EU239" i="12"/>
  <c r="FA239" i="12"/>
  <c r="FE239" i="12"/>
  <c r="FI239" i="12"/>
  <c r="FM239" i="12"/>
  <c r="FQ239" i="12"/>
  <c r="FU239" i="12"/>
  <c r="FY239" i="12"/>
  <c r="EI239" i="12"/>
  <c r="EM239" i="12"/>
  <c r="EQ239" i="12"/>
  <c r="EY239" i="12"/>
  <c r="EY235" i="12" s="1"/>
  <c r="FC239" i="12"/>
  <c r="FG239" i="12"/>
  <c r="FK239" i="12"/>
  <c r="FO239" i="12"/>
  <c r="EY241" i="12"/>
  <c r="FC241" i="12"/>
  <c r="FC235" i="12" s="1"/>
  <c r="FG241" i="12"/>
  <c r="FK241" i="12"/>
  <c r="FO241" i="12"/>
  <c r="FS241" i="12"/>
  <c r="FW241" i="12"/>
  <c r="GA241" i="12"/>
  <c r="DR241" i="12"/>
  <c r="FQ241" i="12"/>
  <c r="FU241" i="12"/>
  <c r="FY241" i="12"/>
  <c r="CF245" i="12"/>
  <c r="EQ245" i="12" s="1"/>
  <c r="CI245" i="12"/>
  <c r="ET245" i="12" s="1"/>
  <c r="DL245" i="12"/>
  <c r="FW245" i="12" s="1"/>
  <c r="EI246" i="12"/>
  <c r="GB249" i="12"/>
  <c r="EI249" i="12"/>
  <c r="M251" i="12"/>
  <c r="Q251" i="12"/>
  <c r="AG251" i="12"/>
  <c r="AW251" i="12"/>
  <c r="EK253" i="12"/>
  <c r="EO253" i="12"/>
  <c r="EO251" i="12" s="1"/>
  <c r="GA253" i="12"/>
  <c r="GA251" i="12" s="1"/>
  <c r="CF253" i="12"/>
  <c r="CI253" i="12"/>
  <c r="DL253" i="12"/>
  <c r="DQ253" i="12" s="1"/>
  <c r="EI262" i="12"/>
  <c r="GC262" i="12"/>
  <c r="GC263" i="12"/>
  <c r="EO264" i="12"/>
  <c r="EW264" i="12"/>
  <c r="EY264" i="12"/>
  <c r="FR264" i="12"/>
  <c r="FT264" i="12"/>
  <c r="FV264" i="12"/>
  <c r="FX264" i="12"/>
  <c r="FZ264" i="12"/>
  <c r="M277" i="12"/>
  <c r="Q277" i="12"/>
  <c r="FU296" i="12"/>
  <c r="AY295" i="12"/>
  <c r="CJ295" i="12"/>
  <c r="CP295" i="12"/>
  <c r="CT295" i="12"/>
  <c r="CX295" i="12"/>
  <c r="DB295" i="12"/>
  <c r="DF295" i="12"/>
  <c r="DJ295" i="12"/>
  <c r="FB295" i="12"/>
  <c r="FF295" i="12"/>
  <c r="FV295" i="12"/>
  <c r="FZ295" i="12"/>
  <c r="ES297" i="12"/>
  <c r="EU297" i="12"/>
  <c r="EU295" i="12" s="1"/>
  <c r="FA297" i="12"/>
  <c r="FE297" i="12"/>
  <c r="FI297" i="12"/>
  <c r="FM297" i="12"/>
  <c r="FQ297" i="12"/>
  <c r="FU297" i="12"/>
  <c r="DN297" i="12"/>
  <c r="DL297" i="12"/>
  <c r="DL295" i="12" s="1"/>
  <c r="CF297" i="12"/>
  <c r="DP295" i="12"/>
  <c r="FR295" i="12"/>
  <c r="DN298" i="12"/>
  <c r="FY298" i="12" s="1"/>
  <c r="DL298" i="12"/>
  <c r="FW298" i="12" s="1"/>
  <c r="CI298" i="12"/>
  <c r="ET298" i="12" s="1"/>
  <c r="CF298" i="12"/>
  <c r="EQ298" i="12" s="1"/>
  <c r="EM317" i="12"/>
  <c r="Q312" i="12"/>
  <c r="EU317" i="12"/>
  <c r="Y312" i="12"/>
  <c r="FE317" i="12"/>
  <c r="AI312" i="12"/>
  <c r="FM317" i="12"/>
  <c r="AQ312" i="12"/>
  <c r="FU317" i="12"/>
  <c r="AY312" i="12"/>
  <c r="FI338" i="12"/>
  <c r="FI329" i="12" s="1"/>
  <c r="FV434" i="12"/>
  <c r="FZ434" i="12"/>
  <c r="GA447" i="12"/>
  <c r="GA446" i="12" s="1"/>
  <c r="DP446" i="12"/>
  <c r="DR449" i="12"/>
  <c r="BZ446" i="12"/>
  <c r="CN446" i="12"/>
  <c r="CR446" i="12"/>
  <c r="CV446" i="12"/>
  <c r="CZ446" i="12"/>
  <c r="DD446" i="12"/>
  <c r="DH446" i="12"/>
  <c r="EI464" i="12"/>
  <c r="M463" i="12"/>
  <c r="EM464" i="12"/>
  <c r="Q463" i="12"/>
  <c r="EU467" i="12"/>
  <c r="CJ463" i="12"/>
  <c r="FA467" i="12"/>
  <c r="FA463" i="12" s="1"/>
  <c r="CP463" i="12"/>
  <c r="FE467" i="12"/>
  <c r="CT463" i="12"/>
  <c r="EJ295" i="12"/>
  <c r="EN295" i="12"/>
  <c r="ER295" i="12"/>
  <c r="EZ295" i="12"/>
  <c r="FD295" i="12"/>
  <c r="FH295" i="12"/>
  <c r="FL295" i="12"/>
  <c r="EK297" i="12"/>
  <c r="EO297" i="12"/>
  <c r="EO295" i="12" s="1"/>
  <c r="GA297" i="12"/>
  <c r="GA295" i="12" s="1"/>
  <c r="GB301" i="12"/>
  <c r="EI301" i="12"/>
  <c r="GB302" i="12"/>
  <c r="GB303" i="12"/>
  <c r="EI303" i="12"/>
  <c r="GB304" i="12"/>
  <c r="GB305" i="12"/>
  <c r="EI305" i="12"/>
  <c r="GB306" i="12"/>
  <c r="GB307" i="12"/>
  <c r="EI307" i="12"/>
  <c r="GB308" i="12"/>
  <c r="GB309" i="12"/>
  <c r="EI309" i="12"/>
  <c r="GB310" i="12"/>
  <c r="GB311" i="12"/>
  <c r="EI311" i="12"/>
  <c r="CB312" i="12"/>
  <c r="CJ312" i="12"/>
  <c r="EW312" i="12"/>
  <c r="FR312" i="12"/>
  <c r="FT312" i="12"/>
  <c r="FV312" i="12"/>
  <c r="FX312" i="12"/>
  <c r="FZ312" i="12"/>
  <c r="BZ312" i="12"/>
  <c r="CD312" i="12"/>
  <c r="CH312" i="12"/>
  <c r="CN312" i="12"/>
  <c r="GB321" i="12"/>
  <c r="GB322" i="12"/>
  <c r="GB323" i="12"/>
  <c r="EI323" i="12"/>
  <c r="GB324" i="12"/>
  <c r="GB325" i="12"/>
  <c r="EI325" i="12"/>
  <c r="GB326" i="12"/>
  <c r="GB327" i="12"/>
  <c r="EI327" i="12"/>
  <c r="GB328" i="12"/>
  <c r="M329" i="12"/>
  <c r="Q329" i="12"/>
  <c r="U329" i="12"/>
  <c r="Y329" i="12"/>
  <c r="AE329" i="12"/>
  <c r="AI329" i="12"/>
  <c r="AM329" i="12"/>
  <c r="AQ329" i="12"/>
  <c r="AU329" i="12"/>
  <c r="AY329" i="12"/>
  <c r="BZ329" i="12"/>
  <c r="CD329" i="12"/>
  <c r="CH329" i="12"/>
  <c r="CN329" i="12"/>
  <c r="CR329" i="12"/>
  <c r="CT329" i="12"/>
  <c r="CV329" i="12"/>
  <c r="CZ329" i="12"/>
  <c r="DB329" i="12"/>
  <c r="DD329" i="12"/>
  <c r="DF329" i="12"/>
  <c r="DH329" i="12"/>
  <c r="DJ329" i="12"/>
  <c r="DL329" i="12"/>
  <c r="DN329" i="12"/>
  <c r="DP329" i="12"/>
  <c r="EI338" i="12"/>
  <c r="EI339" i="12"/>
  <c r="GC339" i="12"/>
  <c r="GC340" i="12"/>
  <c r="EI341" i="12"/>
  <c r="GC341" i="12"/>
  <c r="GC342" i="12"/>
  <c r="EI343" i="12"/>
  <c r="GC343" i="12"/>
  <c r="GC344" i="12"/>
  <c r="EI345" i="12"/>
  <c r="GC345" i="12"/>
  <c r="W346" i="12"/>
  <c r="EI347" i="12"/>
  <c r="EM347" i="12"/>
  <c r="U347" i="12"/>
  <c r="X347" i="12"/>
  <c r="BG347" i="12" s="1"/>
  <c r="EY347" i="12"/>
  <c r="FC347" i="12"/>
  <c r="FG347" i="12"/>
  <c r="FK347" i="12"/>
  <c r="FO347" i="12"/>
  <c r="FS347" i="12"/>
  <c r="BA347" i="12"/>
  <c r="EO347" i="12"/>
  <c r="EO346" i="12" s="1"/>
  <c r="EU347" i="12"/>
  <c r="FE347" i="12"/>
  <c r="FE346" i="12" s="1"/>
  <c r="FM347" i="12"/>
  <c r="FT346" i="12"/>
  <c r="FX346" i="12"/>
  <c r="AC363" i="12"/>
  <c r="AK363" i="12"/>
  <c r="AS363" i="12"/>
  <c r="BE363" i="12"/>
  <c r="CB363" i="12"/>
  <c r="GA363" i="12"/>
  <c r="EH380" i="12"/>
  <c r="EL380" i="12"/>
  <c r="EM382" i="12"/>
  <c r="EY382" i="12"/>
  <c r="FG382" i="12"/>
  <c r="GC385" i="12"/>
  <c r="EI386" i="12"/>
  <c r="GC386" i="12"/>
  <c r="EI388" i="12"/>
  <c r="GC388" i="12"/>
  <c r="GC389" i="12"/>
  <c r="GC390" i="12"/>
  <c r="EK393" i="12"/>
  <c r="EO393" i="12"/>
  <c r="EU393" i="12"/>
  <c r="FA393" i="12"/>
  <c r="FE393" i="12"/>
  <c r="FI393" i="12"/>
  <c r="FM393" i="12"/>
  <c r="BX392" i="12"/>
  <c r="CB392" i="12"/>
  <c r="CN392" i="12"/>
  <c r="CR392" i="12"/>
  <c r="CV392" i="12"/>
  <c r="DD392" i="12"/>
  <c r="DH392" i="12"/>
  <c r="FR392" i="12"/>
  <c r="FV392" i="12"/>
  <c r="FZ392" i="12"/>
  <c r="EY394" i="12"/>
  <c r="FC394" i="12"/>
  <c r="FG394" i="12"/>
  <c r="FO394" i="12"/>
  <c r="ES397" i="12"/>
  <c r="EO397" i="12"/>
  <c r="EU397" i="12"/>
  <c r="FE397" i="12"/>
  <c r="GB399" i="12"/>
  <c r="EI399" i="12"/>
  <c r="GB401" i="12"/>
  <c r="EI401" i="12"/>
  <c r="GB402" i="12"/>
  <c r="GB403" i="12"/>
  <c r="EI403" i="12"/>
  <c r="GB405" i="12"/>
  <c r="EI405" i="12"/>
  <c r="GB406" i="12"/>
  <c r="GB407" i="12"/>
  <c r="EI407" i="12"/>
  <c r="GB413" i="12"/>
  <c r="GB415" i="12"/>
  <c r="EI415" i="12"/>
  <c r="GB416" i="12"/>
  <c r="GB417" i="12"/>
  <c r="EI417" i="12"/>
  <c r="GB419" i="12"/>
  <c r="EI419" i="12"/>
  <c r="GB420" i="12"/>
  <c r="AE421" i="12"/>
  <c r="AM421" i="12"/>
  <c r="DP421" i="12"/>
  <c r="EJ421" i="12"/>
  <c r="EN421" i="12"/>
  <c r="ER421" i="12"/>
  <c r="U423" i="12"/>
  <c r="X423" i="12"/>
  <c r="EY423" i="12"/>
  <c r="FC423" i="12"/>
  <c r="FG423" i="12"/>
  <c r="FK423" i="12"/>
  <c r="FO423" i="12"/>
  <c r="FS423" i="12"/>
  <c r="BA423" i="12"/>
  <c r="BG423" i="12" s="1"/>
  <c r="EO423" i="12"/>
  <c r="EU423" i="12"/>
  <c r="FE423" i="12"/>
  <c r="FM423" i="12"/>
  <c r="EK425" i="12"/>
  <c r="EU425" i="12"/>
  <c r="FA425" i="12"/>
  <c r="FE425" i="12"/>
  <c r="FI425" i="12"/>
  <c r="FM425" i="12"/>
  <c r="EM428" i="12"/>
  <c r="EU428" i="12"/>
  <c r="FE428" i="12"/>
  <c r="FM428" i="12"/>
  <c r="EI435" i="12"/>
  <c r="EM435" i="12"/>
  <c r="EY435" i="12"/>
  <c r="FC435" i="12"/>
  <c r="FG435" i="12"/>
  <c r="FK435" i="12"/>
  <c r="FO435" i="12"/>
  <c r="FS435" i="12"/>
  <c r="FT434" i="12"/>
  <c r="U436" i="12"/>
  <c r="BA436" i="12"/>
  <c r="EO436" i="12"/>
  <c r="EU436" i="12"/>
  <c r="FE436" i="12"/>
  <c r="FM436" i="12"/>
  <c r="EI438" i="12"/>
  <c r="EM438" i="12"/>
  <c r="U438" i="12"/>
  <c r="X438" i="12"/>
  <c r="EY438" i="12"/>
  <c r="FC438" i="12"/>
  <c r="FG438" i="12"/>
  <c r="FK438" i="12"/>
  <c r="FO438" i="12"/>
  <c r="FS438" i="12"/>
  <c r="BA438" i="12"/>
  <c r="BG438" i="12" s="1"/>
  <c r="EO438" i="12"/>
  <c r="EU438" i="12"/>
  <c r="FA438" i="12"/>
  <c r="FE438" i="12"/>
  <c r="FI438" i="12"/>
  <c r="FM438" i="12"/>
  <c r="GB445" i="12"/>
  <c r="O446" i="12"/>
  <c r="S446" i="12"/>
  <c r="EU482" i="12"/>
  <c r="FE482" i="12"/>
  <c r="FM482" i="12"/>
  <c r="EL480" i="12"/>
  <c r="EO482" i="12"/>
  <c r="EZ497" i="12"/>
  <c r="CV531" i="12"/>
  <c r="FH545" i="12"/>
  <c r="EI447" i="12"/>
  <c r="EM447" i="12"/>
  <c r="ES447" i="12"/>
  <c r="ES446" i="12" s="1"/>
  <c r="EY447" i="12"/>
  <c r="EY446" i="12" s="1"/>
  <c r="FC447" i="12"/>
  <c r="FG447" i="12"/>
  <c r="FG446" i="12" s="1"/>
  <c r="FK447" i="12"/>
  <c r="FK446" i="12" s="1"/>
  <c r="FO447" i="12"/>
  <c r="FO446" i="12" s="1"/>
  <c r="FS447" i="12"/>
  <c r="FS446" i="12" s="1"/>
  <c r="EH446" i="12"/>
  <c r="FT446" i="12"/>
  <c r="FX446" i="12"/>
  <c r="GB450" i="12"/>
  <c r="EI450" i="12"/>
  <c r="GB451" i="12"/>
  <c r="GB452" i="12"/>
  <c r="EI452" i="12"/>
  <c r="GB454" i="12"/>
  <c r="EI454" i="12"/>
  <c r="GB456" i="12"/>
  <c r="EI456" i="12"/>
  <c r="GB457" i="12"/>
  <c r="GB458" i="12"/>
  <c r="EI458" i="12"/>
  <c r="GB460" i="12"/>
  <c r="GB461" i="12"/>
  <c r="EI461" i="12"/>
  <c r="GB462" i="12"/>
  <c r="EH463" i="12"/>
  <c r="EL463" i="12"/>
  <c r="DR468" i="12"/>
  <c r="AE480" i="12"/>
  <c r="AM480" i="12"/>
  <c r="CB480" i="12"/>
  <c r="FD480" i="12"/>
  <c r="FL480" i="12"/>
  <c r="EI482" i="12"/>
  <c r="EM482" i="12"/>
  <c r="U482" i="12"/>
  <c r="U480" i="12" s="1"/>
  <c r="BA482" i="12"/>
  <c r="FB480" i="12"/>
  <c r="FJ480" i="12"/>
  <c r="DR484" i="12"/>
  <c r="EV480" i="12"/>
  <c r="S497" i="12"/>
  <c r="AC497" i="12"/>
  <c r="AK497" i="12"/>
  <c r="AS497" i="12"/>
  <c r="W497" i="12"/>
  <c r="GA498" i="12"/>
  <c r="BX497" i="12"/>
  <c r="CF498" i="12"/>
  <c r="CI498" i="12"/>
  <c r="CN497" i="12"/>
  <c r="CR497" i="12"/>
  <c r="CV497" i="12"/>
  <c r="CZ497" i="12"/>
  <c r="DD497" i="12"/>
  <c r="DH497" i="12"/>
  <c r="DL498" i="12"/>
  <c r="EH497" i="12"/>
  <c r="FQ497" i="12"/>
  <c r="FU497" i="12"/>
  <c r="BZ497" i="12"/>
  <c r="CJ497" i="12"/>
  <c r="CP497" i="12"/>
  <c r="CT497" i="12"/>
  <c r="CX497" i="12"/>
  <c r="DB497" i="12"/>
  <c r="DF497" i="12"/>
  <c r="DJ497" i="12"/>
  <c r="EL497" i="12"/>
  <c r="FB497" i="12"/>
  <c r="FJ497" i="12"/>
  <c r="EJ497" i="12"/>
  <c r="ER497" i="12"/>
  <c r="FH497" i="12"/>
  <c r="BE514" i="12"/>
  <c r="CH514" i="12"/>
  <c r="DR519" i="12"/>
  <c r="AG531" i="12"/>
  <c r="AO531" i="12"/>
  <c r="BX545" i="12"/>
  <c r="CB545" i="12"/>
  <c r="CN545" i="12"/>
  <c r="CR545" i="12"/>
  <c r="CV545" i="12"/>
  <c r="DD545" i="12"/>
  <c r="DH545" i="12"/>
  <c r="FD545" i="12"/>
  <c r="FL545" i="12"/>
  <c r="EU550" i="12"/>
  <c r="FM550" i="12"/>
  <c r="FM531" i="12"/>
  <c r="GC537" i="12"/>
  <c r="EI538" i="12"/>
  <c r="GC538" i="12"/>
  <c r="EI540" i="12"/>
  <c r="GC540" i="12"/>
  <c r="GC541" i="12"/>
  <c r="EI542" i="12"/>
  <c r="GC542" i="12"/>
  <c r="EI544" i="12"/>
  <c r="GC544" i="12"/>
  <c r="AM545" i="12"/>
  <c r="ET547" i="12"/>
  <c r="FS547" i="12"/>
  <c r="GA547" i="12"/>
  <c r="DR547" i="12"/>
  <c r="ER545" i="12"/>
  <c r="BF550" i="12"/>
  <c r="AW545" i="12"/>
  <c r="EJ545" i="12"/>
  <c r="GB564" i="12"/>
  <c r="GB566" i="12"/>
  <c r="EI566" i="12"/>
  <c r="GB567" i="12"/>
  <c r="GB568" i="12"/>
  <c r="EI568" i="12"/>
  <c r="GB570" i="12"/>
  <c r="EI570" i="12"/>
  <c r="GB573" i="12"/>
  <c r="EI573" i="12"/>
  <c r="GB576" i="12"/>
  <c r="GB578" i="12"/>
  <c r="GB579" i="12"/>
  <c r="EI579" i="12"/>
  <c r="EI581" i="12"/>
  <c r="GB582" i="12"/>
  <c r="GB583" i="12"/>
  <c r="EI583" i="12"/>
  <c r="GB585" i="12"/>
  <c r="EI585" i="12"/>
  <c r="GB586" i="12"/>
  <c r="GB587" i="12"/>
  <c r="EI587" i="12"/>
  <c r="GB589" i="12"/>
  <c r="EI589" i="12"/>
  <c r="GB590" i="12"/>
  <c r="GB591" i="12"/>
  <c r="EI591" i="12"/>
  <c r="GB596" i="12"/>
  <c r="GB610" i="12"/>
  <c r="GB611" i="12"/>
  <c r="EI611" i="12"/>
  <c r="GB613" i="12"/>
  <c r="EI613" i="12"/>
  <c r="GB614" i="12"/>
  <c r="GB615" i="12"/>
  <c r="EI615" i="12"/>
  <c r="GC615" i="12"/>
  <c r="GB616" i="12"/>
  <c r="EI616" i="12"/>
  <c r="GB617" i="12"/>
  <c r="GB618" i="12"/>
  <c r="EI618" i="12"/>
  <c r="GB620" i="12"/>
  <c r="EI620" i="12"/>
  <c r="GB621" i="12"/>
  <c r="GB622" i="12"/>
  <c r="EI622" i="12"/>
  <c r="EO24" i="12"/>
  <c r="EU24" i="12"/>
  <c r="FE24" i="12"/>
  <c r="EM10" i="12"/>
  <c r="EM9" i="12" s="1"/>
  <c r="U10" i="12"/>
  <c r="EQ10" i="12" s="1"/>
  <c r="X10" i="12"/>
  <c r="FC10" i="12"/>
  <c r="FG10" i="12"/>
  <c r="FG9" i="12" s="1"/>
  <c r="FK10" i="12"/>
  <c r="FS10" i="12"/>
  <c r="BA10" i="12"/>
  <c r="FW10" i="12" s="1"/>
  <c r="EM11" i="12"/>
  <c r="ES11" i="12"/>
  <c r="ES9" i="12" s="1"/>
  <c r="EU11" i="12"/>
  <c r="EU9" i="12" s="1"/>
  <c r="FA11" i="12"/>
  <c r="FA9" i="12" s="1"/>
  <c r="FE11" i="12"/>
  <c r="FE9" i="12" s="1"/>
  <c r="FI11" i="12"/>
  <c r="FI9" i="12" s="1"/>
  <c r="FM11" i="12"/>
  <c r="FM9" i="12" s="1"/>
  <c r="FQ11" i="12"/>
  <c r="FU11" i="12"/>
  <c r="CD9" i="12"/>
  <c r="FQ12" i="12"/>
  <c r="FU12" i="12"/>
  <c r="GA12" i="12"/>
  <c r="EI12" i="12"/>
  <c r="CF12" i="12"/>
  <c r="DR12" i="12" s="1"/>
  <c r="DL12" i="12"/>
  <c r="EI13" i="12"/>
  <c r="CF13" i="12"/>
  <c r="EQ13" i="12" s="1"/>
  <c r="CI13" i="12"/>
  <c r="DL13" i="12"/>
  <c r="FW13" i="12" s="1"/>
  <c r="EI14" i="12"/>
  <c r="DQ14" i="12"/>
  <c r="GC15" i="12"/>
  <c r="EI16" i="12"/>
  <c r="GC16" i="12"/>
  <c r="GC17" i="12"/>
  <c r="EI18" i="12"/>
  <c r="GC18" i="12"/>
  <c r="GC19" i="12"/>
  <c r="EI20" i="12"/>
  <c r="GC20" i="12"/>
  <c r="GC21" i="12"/>
  <c r="EI22" i="12"/>
  <c r="GC22" i="12"/>
  <c r="GC23" i="12"/>
  <c r="FQ25" i="12"/>
  <c r="FU25" i="12"/>
  <c r="FU24" i="12" s="1"/>
  <c r="GA25" i="12"/>
  <c r="BX24" i="12"/>
  <c r="CF25" i="12"/>
  <c r="EQ25" i="12" s="1"/>
  <c r="CI25" i="12"/>
  <c r="DR25" i="12" s="1"/>
  <c r="CN24" i="12"/>
  <c r="CR24" i="12"/>
  <c r="CV24" i="12"/>
  <c r="DD24" i="12"/>
  <c r="DH24" i="12"/>
  <c r="DL25" i="12"/>
  <c r="FW25" i="12" s="1"/>
  <c r="FT24" i="12"/>
  <c r="FX24" i="12"/>
  <c r="CD24" i="12"/>
  <c r="CJ24" i="12"/>
  <c r="CP24" i="12"/>
  <c r="CT24" i="12"/>
  <c r="CX24" i="12"/>
  <c r="DB24" i="12"/>
  <c r="DF24" i="12"/>
  <c r="DJ24" i="12"/>
  <c r="FQ27" i="12"/>
  <c r="FU27" i="12"/>
  <c r="GA27" i="12"/>
  <c r="CF27" i="12"/>
  <c r="EQ27" i="12" s="1"/>
  <c r="CI27" i="12"/>
  <c r="ET27" i="12" s="1"/>
  <c r="DL27" i="12"/>
  <c r="BF28" i="12"/>
  <c r="DQ28" i="12"/>
  <c r="GB30" i="12"/>
  <c r="EI30" i="12"/>
  <c r="GB31" i="12"/>
  <c r="GB32" i="12"/>
  <c r="EI32" i="12"/>
  <c r="EI24" i="12" s="1"/>
  <c r="GB33" i="12"/>
  <c r="GB34" i="12"/>
  <c r="EI34" i="12"/>
  <c r="GB35" i="12"/>
  <c r="GB36" i="12"/>
  <c r="EI36" i="12"/>
  <c r="GB37" i="12"/>
  <c r="GB38" i="12"/>
  <c r="EI38" i="12"/>
  <c r="GB39" i="12"/>
  <c r="GB40" i="12"/>
  <c r="EI40" i="12"/>
  <c r="FQ42" i="12"/>
  <c r="FU42" i="12"/>
  <c r="GA42" i="12"/>
  <c r="CF42" i="12"/>
  <c r="CI42" i="12"/>
  <c r="DL42" i="12"/>
  <c r="FT41" i="12"/>
  <c r="FX41" i="12"/>
  <c r="BG45" i="12"/>
  <c r="DR45" i="12"/>
  <c r="DQ45" i="12"/>
  <c r="CF46" i="12"/>
  <c r="EQ46" i="12" s="1"/>
  <c r="CI46" i="12"/>
  <c r="ET46" i="12" s="1"/>
  <c r="DL46" i="12"/>
  <c r="FW46" i="12" s="1"/>
  <c r="EI47" i="12"/>
  <c r="GC47" i="12"/>
  <c r="GC48" i="12"/>
  <c r="EI49" i="12"/>
  <c r="GC49" i="12"/>
  <c r="GC50" i="12"/>
  <c r="EI51" i="12"/>
  <c r="GC51" i="12"/>
  <c r="GC52" i="12"/>
  <c r="EI53" i="12"/>
  <c r="GC53" i="12"/>
  <c r="GC54" i="12"/>
  <c r="S55" i="12"/>
  <c r="Y55" i="12"/>
  <c r="AE55" i="12"/>
  <c r="AI55" i="12"/>
  <c r="AM55" i="12"/>
  <c r="AQ55" i="12"/>
  <c r="AU55" i="12"/>
  <c r="AY55" i="12"/>
  <c r="BE55" i="12"/>
  <c r="EN55" i="12"/>
  <c r="FD55" i="12"/>
  <c r="FL55" i="12"/>
  <c r="EI57" i="12"/>
  <c r="EM57" i="12"/>
  <c r="U57" i="12"/>
  <c r="EQ57" i="12" s="1"/>
  <c r="ET57" i="12"/>
  <c r="EY57" i="12"/>
  <c r="EY55" i="12" s="1"/>
  <c r="FC57" i="12"/>
  <c r="FG57" i="12"/>
  <c r="FG55" i="12" s="1"/>
  <c r="FK57" i="12"/>
  <c r="FO57" i="12"/>
  <c r="FO55" i="12" s="1"/>
  <c r="FS57" i="12"/>
  <c r="FS55" i="12" s="1"/>
  <c r="BA57" i="12"/>
  <c r="FW57" i="12" s="1"/>
  <c r="EI60" i="12"/>
  <c r="GC62" i="12"/>
  <c r="EI63" i="12"/>
  <c r="GC63" i="12"/>
  <c r="GC64" i="12"/>
  <c r="EI65" i="12"/>
  <c r="GC65" i="12"/>
  <c r="GC66" i="12"/>
  <c r="EI67" i="12"/>
  <c r="GC67" i="12"/>
  <c r="GC68" i="12"/>
  <c r="FX69" i="12"/>
  <c r="BF71" i="12"/>
  <c r="BX69" i="12"/>
  <c r="DQ71" i="12"/>
  <c r="CF69" i="12"/>
  <c r="DF69" i="12"/>
  <c r="DJ69" i="12"/>
  <c r="DR71" i="12"/>
  <c r="GC72" i="12"/>
  <c r="EI73" i="12"/>
  <c r="GC73" i="12"/>
  <c r="GC74" i="12"/>
  <c r="EI75" i="12"/>
  <c r="GC75" i="12"/>
  <c r="GC76" i="12"/>
  <c r="EI77" i="12"/>
  <c r="GC77" i="12"/>
  <c r="GC78" i="12"/>
  <c r="EI79" i="12"/>
  <c r="GC79" i="12"/>
  <c r="GC80" i="12"/>
  <c r="EI81" i="12"/>
  <c r="GC81" i="12"/>
  <c r="GC82" i="12"/>
  <c r="EI89" i="12"/>
  <c r="GC89" i="12"/>
  <c r="EI90" i="12"/>
  <c r="EM90" i="12"/>
  <c r="EQ90" i="12"/>
  <c r="EY90" i="12"/>
  <c r="FC90" i="12"/>
  <c r="FG90" i="12"/>
  <c r="FK90" i="12"/>
  <c r="BG90" i="12"/>
  <c r="DR90" i="12"/>
  <c r="U91" i="12"/>
  <c r="EQ91" i="12" s="1"/>
  <c r="X91" i="12"/>
  <c r="EY91" i="12"/>
  <c r="FC91" i="12"/>
  <c r="FG91" i="12"/>
  <c r="FK91" i="12"/>
  <c r="AS91" i="12"/>
  <c r="FO91" i="12" s="1"/>
  <c r="AW91" i="12"/>
  <c r="FS91" i="12" s="1"/>
  <c r="FA92" i="12"/>
  <c r="FE92" i="12"/>
  <c r="FI92" i="12"/>
  <c r="GA92" i="12"/>
  <c r="DR92" i="12"/>
  <c r="DQ92" i="12"/>
  <c r="FQ92" i="12"/>
  <c r="EI93" i="12"/>
  <c r="U93" i="12"/>
  <c r="EW93" i="12"/>
  <c r="FA93" i="12"/>
  <c r="FE93" i="12"/>
  <c r="FI93" i="12"/>
  <c r="FM93" i="12"/>
  <c r="AY93" i="12"/>
  <c r="BC93" i="12"/>
  <c r="FY93" i="12" s="1"/>
  <c r="EK94" i="12"/>
  <c r="EO94" i="12"/>
  <c r="EW95" i="12"/>
  <c r="FA95" i="12"/>
  <c r="FA83" i="12" s="1"/>
  <c r="FE95" i="12"/>
  <c r="FI95" i="12"/>
  <c r="FM95" i="12"/>
  <c r="FQ95" i="12"/>
  <c r="FU95" i="12"/>
  <c r="FY95" i="12"/>
  <c r="DR95" i="12"/>
  <c r="EY95" i="12"/>
  <c r="EK102" i="12"/>
  <c r="O101" i="12"/>
  <c r="EO102" i="12"/>
  <c r="S101" i="12"/>
  <c r="EU102" i="12"/>
  <c r="Y101" i="12"/>
  <c r="FA102" i="12"/>
  <c r="AE101" i="12"/>
  <c r="FE102" i="12"/>
  <c r="AI101" i="12"/>
  <c r="FI102" i="12"/>
  <c r="AM101" i="12"/>
  <c r="FM102" i="12"/>
  <c r="AQ101" i="12"/>
  <c r="FQ102" i="12"/>
  <c r="AU101" i="12"/>
  <c r="FU102" i="12"/>
  <c r="AY101" i="12"/>
  <c r="EI102" i="12"/>
  <c r="BX101" i="12"/>
  <c r="EM102" i="12"/>
  <c r="CB101" i="12"/>
  <c r="EY102" i="12"/>
  <c r="CN101" i="12"/>
  <c r="FC102" i="12"/>
  <c r="CR101" i="12"/>
  <c r="FG102" i="12"/>
  <c r="CV101" i="12"/>
  <c r="FK102" i="12"/>
  <c r="CZ101" i="12"/>
  <c r="FO102" i="12"/>
  <c r="DD101" i="12"/>
  <c r="EY103" i="12"/>
  <c r="AC101" i="12"/>
  <c r="FC103" i="12"/>
  <c r="AG101" i="12"/>
  <c r="FG103" i="12"/>
  <c r="AK101" i="12"/>
  <c r="FK103" i="12"/>
  <c r="AO101" i="12"/>
  <c r="FO103" i="12"/>
  <c r="AS101" i="12"/>
  <c r="FS103" i="12"/>
  <c r="AW101" i="12"/>
  <c r="EH101" i="12"/>
  <c r="EL101" i="12"/>
  <c r="EP101" i="12"/>
  <c r="EI105" i="12"/>
  <c r="M101" i="12"/>
  <c r="FQ9" i="12"/>
  <c r="DQ10" i="12"/>
  <c r="CH9" i="12"/>
  <c r="CJ9" i="12"/>
  <c r="CP9" i="12"/>
  <c r="CT9" i="12"/>
  <c r="CX9" i="12"/>
  <c r="DB9" i="12"/>
  <c r="DF9" i="12"/>
  <c r="DJ9" i="12"/>
  <c r="CH24" i="12"/>
  <c r="FW27" i="12"/>
  <c r="EM41" i="12"/>
  <c r="ET42" i="12"/>
  <c r="FS41" i="12"/>
  <c r="FW42" i="12"/>
  <c r="EO55" i="12"/>
  <c r="EU55" i="12"/>
  <c r="FA55" i="12"/>
  <c r="FE55" i="12"/>
  <c r="FI55" i="12"/>
  <c r="FM55" i="12"/>
  <c r="FS69" i="12"/>
  <c r="BG70" i="12"/>
  <c r="GA69" i="12"/>
  <c r="DR70" i="12"/>
  <c r="GC70" i="12" s="1"/>
  <c r="EO83" i="12"/>
  <c r="FI83" i="12"/>
  <c r="BX83" i="12"/>
  <c r="DQ90" i="12"/>
  <c r="DQ91" i="12"/>
  <c r="FQ91" i="12"/>
  <c r="CP83" i="12"/>
  <c r="CT83" i="12"/>
  <c r="CX83" i="12"/>
  <c r="GA103" i="12"/>
  <c r="GA101" i="12" s="1"/>
  <c r="EK104" i="12"/>
  <c r="BZ101" i="12"/>
  <c r="EO104" i="12"/>
  <c r="CD101" i="12"/>
  <c r="GA104" i="12"/>
  <c r="DP101" i="12"/>
  <c r="DQ105" i="12"/>
  <c r="EM115" i="12"/>
  <c r="EH115" i="12"/>
  <c r="EZ115" i="12"/>
  <c r="FD115" i="12"/>
  <c r="FH115" i="12"/>
  <c r="FL115" i="12"/>
  <c r="EO131" i="12"/>
  <c r="EU131" i="12"/>
  <c r="FE131" i="12"/>
  <c r="FM131" i="12"/>
  <c r="FS131" i="12"/>
  <c r="FQ133" i="12"/>
  <c r="FU133" i="12"/>
  <c r="DQ133" i="12"/>
  <c r="GA134" i="12"/>
  <c r="BG135" i="12"/>
  <c r="GC135" i="12" s="1"/>
  <c r="DQ135" i="12"/>
  <c r="DQ147" i="12"/>
  <c r="EK147" i="12"/>
  <c r="FA147" i="12"/>
  <c r="FI147" i="12"/>
  <c r="BG148" i="12"/>
  <c r="DQ148" i="12"/>
  <c r="EM168" i="12"/>
  <c r="EM162" i="12" s="1"/>
  <c r="EU168" i="12"/>
  <c r="EU162" i="12" s="1"/>
  <c r="FE168" i="12"/>
  <c r="FM168" i="12"/>
  <c r="EK169" i="12"/>
  <c r="EK162" i="12" s="1"/>
  <c r="ES169" i="12"/>
  <c r="ES162" i="12" s="1"/>
  <c r="EO178" i="12"/>
  <c r="EU178" i="12"/>
  <c r="EU177" i="12" s="1"/>
  <c r="ES177" i="12"/>
  <c r="EJ177" i="12"/>
  <c r="ER177" i="12"/>
  <c r="EK192" i="12"/>
  <c r="EM192" i="12"/>
  <c r="ES192" i="12"/>
  <c r="EU192" i="12"/>
  <c r="FA192" i="12"/>
  <c r="FC192" i="12"/>
  <c r="FE192" i="12"/>
  <c r="FI192" i="12"/>
  <c r="FM192" i="12"/>
  <c r="FS192" i="12"/>
  <c r="GA192" i="12"/>
  <c r="EK208" i="12"/>
  <c r="EO208" i="12"/>
  <c r="ES208" i="12"/>
  <c r="EU208" i="12"/>
  <c r="FA208" i="12"/>
  <c r="FE208" i="12"/>
  <c r="FI208" i="12"/>
  <c r="FQ209" i="12"/>
  <c r="FQ208" i="12" s="1"/>
  <c r="FU209" i="12"/>
  <c r="FU208" i="12" s="1"/>
  <c r="DP208" i="12"/>
  <c r="EW208" i="12"/>
  <c r="FR208" i="12"/>
  <c r="FV208" i="12"/>
  <c r="FZ208" i="12"/>
  <c r="DQ215" i="12"/>
  <c r="EI233" i="12"/>
  <c r="BX235" i="12"/>
  <c r="CB235" i="12"/>
  <c r="DQ237" i="12"/>
  <c r="GB237" i="12" s="1"/>
  <c r="DH235" i="12"/>
  <c r="DP235" i="12"/>
  <c r="BC253" i="12"/>
  <c r="FY253" i="12" s="1"/>
  <c r="BA253" i="12"/>
  <c r="FW253" i="12" s="1"/>
  <c r="U253" i="12"/>
  <c r="EY251" i="12"/>
  <c r="FC251" i="12"/>
  <c r="FG251" i="12"/>
  <c r="FK251" i="12"/>
  <c r="FO251" i="12"/>
  <c r="DQ255" i="12"/>
  <c r="FC95" i="12"/>
  <c r="FC83" i="12" s="1"/>
  <c r="FG95" i="12"/>
  <c r="FK95" i="12"/>
  <c r="FO95" i="12"/>
  <c r="DP83" i="12"/>
  <c r="GB96" i="12"/>
  <c r="GB97" i="12"/>
  <c r="EI97" i="12"/>
  <c r="GB98" i="12"/>
  <c r="GB99" i="12"/>
  <c r="EI99" i="12"/>
  <c r="GB100" i="12"/>
  <c r="Q101" i="12"/>
  <c r="FS102" i="12"/>
  <c r="EI103" i="12"/>
  <c r="EM103" i="12"/>
  <c r="ES103" i="12"/>
  <c r="ES101" i="12" s="1"/>
  <c r="EU103" i="12"/>
  <c r="FA103" i="12"/>
  <c r="FE103" i="12"/>
  <c r="FI103" i="12"/>
  <c r="FM103" i="12"/>
  <c r="FQ103" i="12"/>
  <c r="FU103" i="12"/>
  <c r="EJ101" i="12"/>
  <c r="EN101" i="12"/>
  <c r="ER101" i="12"/>
  <c r="EV101" i="12"/>
  <c r="EX101" i="12"/>
  <c r="FB101" i="12"/>
  <c r="FF101" i="12"/>
  <c r="FJ101" i="12"/>
  <c r="FN101" i="12"/>
  <c r="DR105" i="12"/>
  <c r="GB106" i="12"/>
  <c r="EI106" i="12"/>
  <c r="GB107" i="12"/>
  <c r="GB108" i="12"/>
  <c r="EI108" i="12"/>
  <c r="GB110" i="12"/>
  <c r="GB111" i="12"/>
  <c r="EI111" i="12"/>
  <c r="GB114" i="12"/>
  <c r="M115" i="12"/>
  <c r="Q115" i="12"/>
  <c r="U115" i="12"/>
  <c r="Y115" i="12"/>
  <c r="AC115" i="12"/>
  <c r="AE115" i="12"/>
  <c r="AG115" i="12"/>
  <c r="AI115" i="12"/>
  <c r="AK115" i="12"/>
  <c r="AM115" i="12"/>
  <c r="AO115" i="12"/>
  <c r="AQ115" i="12"/>
  <c r="AS115" i="12"/>
  <c r="AU115" i="12"/>
  <c r="AW115" i="12"/>
  <c r="AY115" i="12"/>
  <c r="BX115" i="12"/>
  <c r="BZ115" i="12"/>
  <c r="CB115" i="12"/>
  <c r="CD115" i="12"/>
  <c r="DP115" i="12"/>
  <c r="EW115" i="12"/>
  <c r="FT115" i="12"/>
  <c r="FX115" i="12"/>
  <c r="GB124" i="12"/>
  <c r="EJ115" i="12"/>
  <c r="EN115" i="12"/>
  <c r="ER115" i="12"/>
  <c r="EV115" i="12"/>
  <c r="GB125" i="12"/>
  <c r="EI125" i="12"/>
  <c r="GB127" i="12"/>
  <c r="EI127" i="12"/>
  <c r="GB128" i="12"/>
  <c r="GB129" i="12"/>
  <c r="EI129" i="12"/>
  <c r="M131" i="12"/>
  <c r="S131" i="12"/>
  <c r="Y131" i="12"/>
  <c r="AC131" i="12"/>
  <c r="AE131" i="12"/>
  <c r="AG131" i="12"/>
  <c r="AI131" i="12"/>
  <c r="AK131" i="12"/>
  <c r="AM131" i="12"/>
  <c r="AO131" i="12"/>
  <c r="AQ131" i="12"/>
  <c r="AS131" i="12"/>
  <c r="AU131" i="12"/>
  <c r="AW131" i="12"/>
  <c r="AY131" i="12"/>
  <c r="BE131" i="12"/>
  <c r="CB131" i="12"/>
  <c r="CN131" i="12"/>
  <c r="CR131" i="12"/>
  <c r="CV131" i="12"/>
  <c r="CZ131" i="12"/>
  <c r="DD131" i="12"/>
  <c r="DH131" i="12"/>
  <c r="EJ131" i="12"/>
  <c r="EN131" i="12"/>
  <c r="ER131" i="12"/>
  <c r="EZ131" i="12"/>
  <c r="FD131" i="12"/>
  <c r="FH131" i="12"/>
  <c r="FL131" i="12"/>
  <c r="U133" i="12"/>
  <c r="EQ133" i="12" s="1"/>
  <c r="BA133" i="12"/>
  <c r="FW133" i="12" s="1"/>
  <c r="GB139" i="12"/>
  <c r="EI139" i="12"/>
  <c r="GB140" i="12"/>
  <c r="GB141" i="12"/>
  <c r="EI141" i="12"/>
  <c r="GB142" i="12"/>
  <c r="GB143" i="12"/>
  <c r="EI143" i="12"/>
  <c r="GB144" i="12"/>
  <c r="M145" i="12"/>
  <c r="Q145" i="12"/>
  <c r="S145" i="12"/>
  <c r="Y145" i="12"/>
  <c r="AC145" i="12"/>
  <c r="AG145" i="12"/>
  <c r="AI145" i="12"/>
  <c r="AK145" i="12"/>
  <c r="AO145" i="12"/>
  <c r="AQ145" i="12"/>
  <c r="AS145" i="12"/>
  <c r="AU145" i="12"/>
  <c r="AW145" i="12"/>
  <c r="AY145" i="12"/>
  <c r="BE145" i="12"/>
  <c r="BZ145" i="12"/>
  <c r="CB145" i="12"/>
  <c r="CZ145" i="12"/>
  <c r="DF145" i="12"/>
  <c r="DJ145" i="12"/>
  <c r="EK146" i="12"/>
  <c r="EO146" i="12"/>
  <c r="ES146" i="12"/>
  <c r="EU146" i="12"/>
  <c r="FA146" i="12"/>
  <c r="FE146" i="12"/>
  <c r="FI146" i="12"/>
  <c r="FM146" i="12"/>
  <c r="EJ145" i="12"/>
  <c r="EN145" i="12"/>
  <c r="ER145" i="12"/>
  <c r="EZ145" i="12"/>
  <c r="FD145" i="12"/>
  <c r="FH145" i="12"/>
  <c r="FL145" i="12"/>
  <c r="EI147" i="12"/>
  <c r="EM147" i="12"/>
  <c r="U147" i="12"/>
  <c r="EQ147" i="12" s="1"/>
  <c r="X147" i="12"/>
  <c r="ET147" i="12" s="1"/>
  <c r="EY147" i="12"/>
  <c r="EY145" i="12" s="1"/>
  <c r="FC147" i="12"/>
  <c r="FG147" i="12"/>
  <c r="FG145" i="12" s="1"/>
  <c r="FK147" i="12"/>
  <c r="FO147" i="12"/>
  <c r="FO145" i="12" s="1"/>
  <c r="FS147" i="12"/>
  <c r="BA147" i="12"/>
  <c r="FW147" i="12" s="1"/>
  <c r="EO149" i="12"/>
  <c r="EQ150" i="12"/>
  <c r="BG150" i="12"/>
  <c r="GA150" i="12"/>
  <c r="GA145" i="12" s="1"/>
  <c r="CF150" i="12"/>
  <c r="DL150" i="12"/>
  <c r="EK150" i="12"/>
  <c r="CF151" i="12"/>
  <c r="EQ151" i="12" s="1"/>
  <c r="CI151" i="12"/>
  <c r="ET151" i="12" s="1"/>
  <c r="DL151" i="12"/>
  <c r="FW151" i="12" s="1"/>
  <c r="EI152" i="12"/>
  <c r="FA153" i="12"/>
  <c r="EI155" i="12"/>
  <c r="GB156" i="12"/>
  <c r="EI156" i="12"/>
  <c r="GB157" i="12"/>
  <c r="GB158" i="12"/>
  <c r="EI158" i="12"/>
  <c r="GB159" i="12"/>
  <c r="GB160" i="12"/>
  <c r="EI160" i="12"/>
  <c r="GB161" i="12"/>
  <c r="S162" i="12"/>
  <c r="AC162" i="12"/>
  <c r="AW162" i="12"/>
  <c r="BA162" i="12"/>
  <c r="BE162" i="12"/>
  <c r="BX162" i="12"/>
  <c r="CF162" i="12"/>
  <c r="CP162" i="12"/>
  <c r="CX162" i="12"/>
  <c r="DF162" i="12"/>
  <c r="DJ162" i="12"/>
  <c r="DN162" i="12"/>
  <c r="EO162" i="12"/>
  <c r="EY162" i="12"/>
  <c r="EQ162" i="12"/>
  <c r="FA162" i="12"/>
  <c r="FE169" i="12"/>
  <c r="FI169" i="12"/>
  <c r="FI162" i="12" s="1"/>
  <c r="FM169" i="12"/>
  <c r="FM162" i="12" s="1"/>
  <c r="FQ169" i="12"/>
  <c r="FQ162" i="12" s="1"/>
  <c r="FU169" i="12"/>
  <c r="FU162" i="12" s="1"/>
  <c r="FY169" i="12"/>
  <c r="FY162" i="12" s="1"/>
  <c r="DR169" i="12"/>
  <c r="FC169" i="12"/>
  <c r="FC162" i="12" s="1"/>
  <c r="FG169" i="12"/>
  <c r="FG162" i="12" s="1"/>
  <c r="FK169" i="12"/>
  <c r="FK162" i="12" s="1"/>
  <c r="FO169" i="12"/>
  <c r="FO162" i="12" s="1"/>
  <c r="EI171" i="12"/>
  <c r="GB172" i="12"/>
  <c r="GB173" i="12"/>
  <c r="EI173" i="12"/>
  <c r="EI162" i="12" s="1"/>
  <c r="GB174" i="12"/>
  <c r="GB175" i="12"/>
  <c r="EI175" i="12"/>
  <c r="GB176" i="12"/>
  <c r="M177" i="12"/>
  <c r="O177" i="12"/>
  <c r="Q177" i="12"/>
  <c r="EI178" i="12"/>
  <c r="EM178" i="12"/>
  <c r="U178" i="12"/>
  <c r="EQ178" i="12" s="1"/>
  <c r="X178" i="12"/>
  <c r="FK178" i="12"/>
  <c r="BA178" i="12"/>
  <c r="DL178" i="12"/>
  <c r="EO179" i="12"/>
  <c r="EY179" i="12"/>
  <c r="FC179" i="12"/>
  <c r="FG179" i="12"/>
  <c r="FK179" i="12"/>
  <c r="FO179" i="12"/>
  <c r="FO177" i="12" s="1"/>
  <c r="EH177" i="12"/>
  <c r="EL177" i="12"/>
  <c r="EP177" i="12"/>
  <c r="EZ177" i="12"/>
  <c r="FD177" i="12"/>
  <c r="FH177" i="12"/>
  <c r="FL177" i="12"/>
  <c r="BG180" i="12"/>
  <c r="DQ180" i="12"/>
  <c r="DR180" i="12"/>
  <c r="EI181" i="12"/>
  <c r="EI177" i="12" s="1"/>
  <c r="GC181" i="12"/>
  <c r="GC182" i="12"/>
  <c r="EI183" i="12"/>
  <c r="GC183" i="12"/>
  <c r="GC184" i="12"/>
  <c r="EI185" i="12"/>
  <c r="GC185" i="12"/>
  <c r="GC186" i="12"/>
  <c r="GC187" i="12"/>
  <c r="GB187" i="12"/>
  <c r="EI188" i="12"/>
  <c r="GC188" i="12"/>
  <c r="GC189" i="12"/>
  <c r="EI190" i="12"/>
  <c r="GC190" i="12"/>
  <c r="GC191" i="12"/>
  <c r="Q192" i="12"/>
  <c r="BG200" i="12"/>
  <c r="GC200" i="12" s="1"/>
  <c r="EI201" i="12"/>
  <c r="DQ202" i="12"/>
  <c r="GB202" i="12" s="1"/>
  <c r="FK202" i="12"/>
  <c r="FK192" i="12" s="1"/>
  <c r="EI204" i="12"/>
  <c r="GC204" i="12"/>
  <c r="GC205" i="12"/>
  <c r="EI206" i="12"/>
  <c r="GC206" i="12"/>
  <c r="GC207" i="12"/>
  <c r="EI209" i="12"/>
  <c r="EM209" i="12"/>
  <c r="U209" i="12"/>
  <c r="X209" i="12"/>
  <c r="EY209" i="12"/>
  <c r="FC209" i="12"/>
  <c r="FG209" i="12"/>
  <c r="BA209" i="12"/>
  <c r="FW209" i="12" s="1"/>
  <c r="DN209" i="12"/>
  <c r="DN208" i="12" s="1"/>
  <c r="ET210" i="12"/>
  <c r="FS210" i="12"/>
  <c r="FW210" i="12"/>
  <c r="GA210" i="12"/>
  <c r="FT208" i="12"/>
  <c r="FX208" i="12"/>
  <c r="BF211" i="12"/>
  <c r="DQ211" i="12"/>
  <c r="EI212" i="12"/>
  <c r="EI214" i="12"/>
  <c r="DQ216" i="12"/>
  <c r="GB216" i="12" s="1"/>
  <c r="FK216" i="12"/>
  <c r="EI218" i="12"/>
  <c r="GC218" i="12"/>
  <c r="GC219" i="12"/>
  <c r="EI220" i="12"/>
  <c r="GC220" i="12"/>
  <c r="GC221" i="12"/>
  <c r="EI222" i="12"/>
  <c r="GC222" i="12"/>
  <c r="BG223" i="12"/>
  <c r="BL227" i="10" s="1"/>
  <c r="GB228" i="12"/>
  <c r="EI228" i="12"/>
  <c r="GB229" i="12"/>
  <c r="GB230" i="12"/>
  <c r="EI230" i="12"/>
  <c r="GB231" i="12"/>
  <c r="GB232" i="12"/>
  <c r="EI232" i="12"/>
  <c r="GB233" i="12"/>
  <c r="GB234" i="12"/>
  <c r="CD235" i="12"/>
  <c r="CJ235" i="12"/>
  <c r="CP235" i="12"/>
  <c r="CT235" i="12"/>
  <c r="CX235" i="12"/>
  <c r="DB235" i="12"/>
  <c r="DF235" i="12"/>
  <c r="DJ235" i="12"/>
  <c r="EH235" i="12"/>
  <c r="EL235" i="12"/>
  <c r="EP235" i="12"/>
  <c r="EV235" i="12"/>
  <c r="EX235" i="12"/>
  <c r="FB235" i="12"/>
  <c r="FF235" i="12"/>
  <c r="FJ235" i="12"/>
  <c r="FN235" i="12"/>
  <c r="EI237" i="12"/>
  <c r="EM237" i="12"/>
  <c r="EQ237" i="12"/>
  <c r="DR237" i="12"/>
  <c r="GA238" i="12"/>
  <c r="DR238" i="12"/>
  <c r="FQ238" i="12"/>
  <c r="FQ235" i="12" s="1"/>
  <c r="FU238" i="12"/>
  <c r="FU235" i="12" s="1"/>
  <c r="DQ238" i="12"/>
  <c r="ET239" i="12"/>
  <c r="FS239" i="12"/>
  <c r="FS235" i="12" s="1"/>
  <c r="FW239" i="12"/>
  <c r="GA239" i="12"/>
  <c r="EI240" i="12"/>
  <c r="EI241" i="12"/>
  <c r="DR242" i="12"/>
  <c r="GC242" i="12" s="1"/>
  <c r="EI243" i="12"/>
  <c r="GC243" i="12"/>
  <c r="DQ244" i="12"/>
  <c r="GB244" i="12" s="1"/>
  <c r="GC247" i="12"/>
  <c r="DQ248" i="12"/>
  <c r="GC249" i="12"/>
  <c r="EI250" i="12"/>
  <c r="GC250" i="12"/>
  <c r="W251" i="12"/>
  <c r="AC251" i="12"/>
  <c r="AK251" i="12"/>
  <c r="AS251" i="12"/>
  <c r="FQ251" i="12"/>
  <c r="FU251" i="12"/>
  <c r="CJ251" i="12"/>
  <c r="CP251" i="12"/>
  <c r="CT251" i="12"/>
  <c r="CX251" i="12"/>
  <c r="DB251" i="12"/>
  <c r="DF251" i="12"/>
  <c r="DJ251" i="12"/>
  <c r="EH251" i="12"/>
  <c r="EL251" i="12"/>
  <c r="EP251" i="12"/>
  <c r="DN254" i="12"/>
  <c r="FY254" i="12" s="1"/>
  <c r="CF254" i="12"/>
  <c r="EQ254" i="12" s="1"/>
  <c r="GB261" i="12"/>
  <c r="EI261" i="12"/>
  <c r="GB262" i="12"/>
  <c r="GB263" i="12"/>
  <c r="EI263" i="12"/>
  <c r="EK264" i="12"/>
  <c r="ES264" i="12"/>
  <c r="CR264" i="12"/>
  <c r="CV264" i="12"/>
  <c r="DQ274" i="12"/>
  <c r="GB274" i="12" s="1"/>
  <c r="DD264" i="12"/>
  <c r="AS277" i="12"/>
  <c r="FT277" i="12"/>
  <c r="FX277" i="12"/>
  <c r="BX277" i="12"/>
  <c r="DH277" i="12"/>
  <c r="DL277" i="12"/>
  <c r="DP277" i="12"/>
  <c r="BG299" i="12"/>
  <c r="DQ299" i="12"/>
  <c r="DF312" i="12"/>
  <c r="DJ312" i="12"/>
  <c r="DR320" i="12"/>
  <c r="GC320" i="12" s="1"/>
  <c r="BX312" i="12"/>
  <c r="EH329" i="12"/>
  <c r="FS329" i="12"/>
  <c r="FW329" i="12"/>
  <c r="GA329" i="12"/>
  <c r="BG335" i="12"/>
  <c r="GC335" i="12" s="1"/>
  <c r="FS363" i="12"/>
  <c r="EM363" i="12"/>
  <c r="EY363" i="12"/>
  <c r="FC363" i="12"/>
  <c r="FG363" i="12"/>
  <c r="FO363" i="12"/>
  <c r="EW363" i="12"/>
  <c r="FT363" i="12"/>
  <c r="FX363" i="12"/>
  <c r="S380" i="12"/>
  <c r="EW380" i="12"/>
  <c r="FT380" i="12"/>
  <c r="FX380" i="12"/>
  <c r="CB380" i="12"/>
  <c r="CF380" i="12"/>
  <c r="DF380" i="12"/>
  <c r="DJ380" i="12"/>
  <c r="DN380" i="12"/>
  <c r="EZ251" i="12"/>
  <c r="FD251" i="12"/>
  <c r="FH251" i="12"/>
  <c r="FL251" i="12"/>
  <c r="EI253" i="12"/>
  <c r="EM253" i="12"/>
  <c r="ET253" i="12"/>
  <c r="FS253" i="12"/>
  <c r="FS251" i="12" s="1"/>
  <c r="DP251" i="12"/>
  <c r="FT251" i="12"/>
  <c r="FX251" i="12"/>
  <c r="EI258" i="12"/>
  <c r="GC258" i="12"/>
  <c r="GC259" i="12"/>
  <c r="EI260" i="12"/>
  <c r="GC260" i="12"/>
  <c r="EH264" i="12"/>
  <c r="EL264" i="12"/>
  <c r="EP264" i="12"/>
  <c r="ET264" i="12"/>
  <c r="FQ272" i="12"/>
  <c r="FU272" i="12"/>
  <c r="FU264" i="12" s="1"/>
  <c r="BX264" i="12"/>
  <c r="FQ273" i="12"/>
  <c r="FU273" i="12"/>
  <c r="GB275" i="12"/>
  <c r="GB276" i="12"/>
  <c r="EI276" i="12"/>
  <c r="ES277" i="12"/>
  <c r="AE278" i="12"/>
  <c r="FA278" i="12" s="1"/>
  <c r="AM278" i="12"/>
  <c r="FI278" i="12" s="1"/>
  <c r="FI277" i="12" s="1"/>
  <c r="AQ278" i="12"/>
  <c r="FM278" i="12" s="1"/>
  <c r="FM277" i="12" s="1"/>
  <c r="AU278" i="12"/>
  <c r="AU277" i="12" s="1"/>
  <c r="EW277" i="12"/>
  <c r="FR277" i="12"/>
  <c r="FV277" i="12"/>
  <c r="FZ277" i="12"/>
  <c r="DR287" i="12"/>
  <c r="GC287" i="12" s="1"/>
  <c r="CJ277" i="12"/>
  <c r="DR289" i="12"/>
  <c r="GC289" i="12" s="1"/>
  <c r="DR290" i="12"/>
  <c r="GC290" i="12" s="1"/>
  <c r="EK291" i="12"/>
  <c r="EI294" i="12"/>
  <c r="ES295" i="12"/>
  <c r="EI297" i="12"/>
  <c r="EM297" i="12"/>
  <c r="U297" i="12"/>
  <c r="EQ297" i="12" s="1"/>
  <c r="ET297" i="12"/>
  <c r="EY297" i="12"/>
  <c r="EY295" i="12" s="1"/>
  <c r="FC297" i="12"/>
  <c r="FG297" i="12"/>
  <c r="FG295" i="12" s="1"/>
  <c r="FK297" i="12"/>
  <c r="FO297" i="12"/>
  <c r="FO295" i="12" s="1"/>
  <c r="FS297" i="12"/>
  <c r="FS295" i="12" s="1"/>
  <c r="BA297" i="12"/>
  <c r="FW297" i="12" s="1"/>
  <c r="DR299" i="12"/>
  <c r="GC301" i="12"/>
  <c r="EI302" i="12"/>
  <c r="GC302" i="12"/>
  <c r="GC303" i="12"/>
  <c r="EI304" i="12"/>
  <c r="GC304" i="12"/>
  <c r="GC305" i="12"/>
  <c r="EI306" i="12"/>
  <c r="GC306" i="12"/>
  <c r="GC307" i="12"/>
  <c r="EI308" i="12"/>
  <c r="GC308" i="12"/>
  <c r="GC309" i="12"/>
  <c r="EI310" i="12"/>
  <c r="GC310" i="12"/>
  <c r="GC311" i="12"/>
  <c r="EM312" i="12"/>
  <c r="EQ312" i="12"/>
  <c r="EU312" i="12"/>
  <c r="FA312" i="12"/>
  <c r="FE312" i="12"/>
  <c r="FI312" i="12"/>
  <c r="FM312" i="12"/>
  <c r="BF317" i="12"/>
  <c r="FS312" i="12"/>
  <c r="FW312" i="12"/>
  <c r="GA312" i="12"/>
  <c r="M312" i="12"/>
  <c r="DQ318" i="12"/>
  <c r="GB318" i="12" s="1"/>
  <c r="GC321" i="12"/>
  <c r="EI322" i="12"/>
  <c r="GC322" i="12"/>
  <c r="GC323" i="12"/>
  <c r="EI324" i="12"/>
  <c r="GC324" i="12"/>
  <c r="GC325" i="12"/>
  <c r="EI326" i="12"/>
  <c r="GC326" i="12"/>
  <c r="GC327" i="12"/>
  <c r="EI328" i="12"/>
  <c r="GC328" i="12"/>
  <c r="EO329" i="12"/>
  <c r="ES329" i="12"/>
  <c r="EY329" i="12"/>
  <c r="FC329" i="12"/>
  <c r="FG329" i="12"/>
  <c r="FK329" i="12"/>
  <c r="FO329" i="12"/>
  <c r="DQ338" i="12"/>
  <c r="GB338" i="12" s="1"/>
  <c r="EK338" i="12"/>
  <c r="EK329" i="12" s="1"/>
  <c r="GB339" i="12"/>
  <c r="GB340" i="12"/>
  <c r="EI340" i="12"/>
  <c r="GB341" i="12"/>
  <c r="GB342" i="12"/>
  <c r="EI342" i="12"/>
  <c r="GB343" i="12"/>
  <c r="GB344" i="12"/>
  <c r="EI344" i="12"/>
  <c r="GB345" i="12"/>
  <c r="FQ347" i="12"/>
  <c r="FU347" i="12"/>
  <c r="GA347" i="12"/>
  <c r="GA346" i="12" s="1"/>
  <c r="CF347" i="12"/>
  <c r="EQ347" i="12" s="1"/>
  <c r="CI347" i="12"/>
  <c r="ET347" i="12" s="1"/>
  <c r="DL347" i="12"/>
  <c r="BF350" i="12"/>
  <c r="DR350" i="12"/>
  <c r="DQ350" i="12"/>
  <c r="EI351" i="12"/>
  <c r="GC351" i="12"/>
  <c r="GC352" i="12"/>
  <c r="EI353" i="12"/>
  <c r="GC353" i="12"/>
  <c r="GC354" i="12"/>
  <c r="EI355" i="12"/>
  <c r="GC355" i="12"/>
  <c r="GC356" i="12"/>
  <c r="EI357" i="12"/>
  <c r="GC357" i="12"/>
  <c r="GC358" i="12"/>
  <c r="EI359" i="12"/>
  <c r="GC359" i="12"/>
  <c r="GC360" i="12"/>
  <c r="EI361" i="12"/>
  <c r="GC361" i="12"/>
  <c r="GC362" i="12"/>
  <c r="ES365" i="12"/>
  <c r="ES363" i="12" s="1"/>
  <c r="FQ365" i="12"/>
  <c r="FU365" i="12"/>
  <c r="DR366" i="12"/>
  <c r="GC366" i="12" s="1"/>
  <c r="DQ367" i="12"/>
  <c r="GB369" i="12"/>
  <c r="EI369" i="12"/>
  <c r="GB371" i="12"/>
  <c r="BX363" i="12"/>
  <c r="GB372" i="12"/>
  <c r="GB373" i="12"/>
  <c r="EI373" i="12"/>
  <c r="GB375" i="12"/>
  <c r="EI375" i="12"/>
  <c r="GB376" i="12"/>
  <c r="GB377" i="12"/>
  <c r="EI377" i="12"/>
  <c r="GB379" i="12"/>
  <c r="EI379" i="12"/>
  <c r="BE380" i="12"/>
  <c r="EP380" i="12"/>
  <c r="ET382" i="12"/>
  <c r="FQ382" i="12"/>
  <c r="FU382" i="12"/>
  <c r="FY382" i="12"/>
  <c r="BG382" i="12"/>
  <c r="AQ380" i="12"/>
  <c r="BX380" i="12"/>
  <c r="DR384" i="12"/>
  <c r="GB385" i="12"/>
  <c r="EI385" i="12"/>
  <c r="GB387" i="12"/>
  <c r="EI387" i="12"/>
  <c r="GB388" i="12"/>
  <c r="EX380" i="12"/>
  <c r="EI390" i="12"/>
  <c r="W392" i="12"/>
  <c r="ES394" i="12"/>
  <c r="ES392" i="12" s="1"/>
  <c r="GA422" i="12"/>
  <c r="M421" i="12"/>
  <c r="Q421" i="12"/>
  <c r="FR421" i="12"/>
  <c r="DN427" i="12"/>
  <c r="FY427" i="12" s="1"/>
  <c r="DL427" i="12"/>
  <c r="FW427" i="12" s="1"/>
  <c r="CI427" i="12"/>
  <c r="ET427" i="12" s="1"/>
  <c r="CF427" i="12"/>
  <c r="EQ427" i="12" s="1"/>
  <c r="DN429" i="12"/>
  <c r="FY429" i="12" s="1"/>
  <c r="DH429" i="12"/>
  <c r="DD429" i="12"/>
  <c r="CI429" i="12"/>
  <c r="ET429" i="12" s="1"/>
  <c r="CF429" i="12"/>
  <c r="EQ429" i="12" s="1"/>
  <c r="DL429" i="12"/>
  <c r="FW429" i="12" s="1"/>
  <c r="EK436" i="12"/>
  <c r="FA436" i="12"/>
  <c r="FI436" i="12"/>
  <c r="FR434" i="12"/>
  <c r="EK438" i="12"/>
  <c r="EW434" i="12"/>
  <c r="FB380" i="12"/>
  <c r="FF380" i="12"/>
  <c r="FJ380" i="12"/>
  <c r="FN380" i="12"/>
  <c r="GB389" i="12"/>
  <c r="EI389" i="12"/>
  <c r="GB391" i="12"/>
  <c r="FQ393" i="12"/>
  <c r="FU393" i="12"/>
  <c r="CF393" i="12"/>
  <c r="CI393" i="12"/>
  <c r="DL393" i="12"/>
  <c r="O392" i="12"/>
  <c r="S392" i="12"/>
  <c r="ET394" i="12"/>
  <c r="FS394" i="12"/>
  <c r="GA394" i="12"/>
  <c r="DR395" i="12"/>
  <c r="GC395" i="12" s="1"/>
  <c r="DF392" i="12"/>
  <c r="EX392" i="12"/>
  <c r="FB392" i="12"/>
  <c r="FF392" i="12"/>
  <c r="FJ392" i="12"/>
  <c r="FN392" i="12"/>
  <c r="ET396" i="12"/>
  <c r="FQ396" i="12"/>
  <c r="FU396" i="12"/>
  <c r="FY396" i="12"/>
  <c r="BG396" i="12"/>
  <c r="BZ392" i="12"/>
  <c r="CD392" i="12"/>
  <c r="CH392" i="12"/>
  <c r="CJ392" i="12"/>
  <c r="CP392" i="12"/>
  <c r="CT392" i="12"/>
  <c r="CX392" i="12"/>
  <c r="FO396" i="12"/>
  <c r="BF397" i="12"/>
  <c r="FQ397" i="12"/>
  <c r="FU397" i="12"/>
  <c r="FY397" i="12"/>
  <c r="BG397" i="12"/>
  <c r="EI397" i="12"/>
  <c r="EM397" i="12"/>
  <c r="CF397" i="12"/>
  <c r="EQ397" i="12" s="1"/>
  <c r="CI397" i="12"/>
  <c r="DL397" i="12"/>
  <c r="FW397" i="12" s="1"/>
  <c r="EK397" i="12"/>
  <c r="DB392" i="12"/>
  <c r="DJ392" i="12"/>
  <c r="DQ398" i="12"/>
  <c r="EH392" i="12"/>
  <c r="EL392" i="12"/>
  <c r="EP392" i="12"/>
  <c r="GC399" i="12"/>
  <c r="EI400" i="12"/>
  <c r="GC400" i="12"/>
  <c r="EI402" i="12"/>
  <c r="GC402" i="12"/>
  <c r="GC403" i="12"/>
  <c r="EI404" i="12"/>
  <c r="GC404" i="12"/>
  <c r="EI406" i="12"/>
  <c r="GC406" i="12"/>
  <c r="GC407" i="12"/>
  <c r="DQ408" i="12"/>
  <c r="EJ408" i="12"/>
  <c r="EN408" i="12"/>
  <c r="ER408" i="12"/>
  <c r="EV408" i="12"/>
  <c r="EZ408" i="12"/>
  <c r="FD408" i="12"/>
  <c r="FH408" i="12"/>
  <c r="FL408" i="12"/>
  <c r="FQ408" i="12"/>
  <c r="FU408" i="12"/>
  <c r="FY408" i="12"/>
  <c r="GC413" i="12"/>
  <c r="GC414" i="12"/>
  <c r="EI416" i="12"/>
  <c r="GC416" i="12"/>
  <c r="GC417" i="12"/>
  <c r="EI418" i="12"/>
  <c r="GC418" i="12"/>
  <c r="EI420" i="12"/>
  <c r="GC420" i="12"/>
  <c r="AC421" i="12"/>
  <c r="AG421" i="12"/>
  <c r="AK421" i="12"/>
  <c r="AO421" i="12"/>
  <c r="AS421" i="12"/>
  <c r="AW421" i="12"/>
  <c r="EK422" i="12"/>
  <c r="EO422" i="12"/>
  <c r="EU422" i="12"/>
  <c r="FA422" i="12"/>
  <c r="FE422" i="12"/>
  <c r="FI422" i="12"/>
  <c r="FI421" i="12" s="1"/>
  <c r="FM422" i="12"/>
  <c r="FQ422" i="12"/>
  <c r="FU422" i="12"/>
  <c r="CH421" i="12"/>
  <c r="FB421" i="12"/>
  <c r="FJ421" i="12"/>
  <c r="FY423" i="12"/>
  <c r="FQ423" i="12"/>
  <c r="FU423" i="12"/>
  <c r="GA423" i="12"/>
  <c r="BX421" i="12"/>
  <c r="CB421" i="12"/>
  <c r="CF423" i="12"/>
  <c r="EQ423" i="12" s="1"/>
  <c r="CI423" i="12"/>
  <c r="ET423" i="12" s="1"/>
  <c r="DL423" i="12"/>
  <c r="FW423" i="12" s="1"/>
  <c r="FA421" i="12"/>
  <c r="FE421" i="12"/>
  <c r="FM421" i="12"/>
  <c r="DN425" i="12"/>
  <c r="DL425" i="12"/>
  <c r="FW425" i="12" s="1"/>
  <c r="CF425" i="12"/>
  <c r="EQ425" i="12" s="1"/>
  <c r="EW421" i="12"/>
  <c r="M434" i="12"/>
  <c r="Q434" i="12"/>
  <c r="DN436" i="12"/>
  <c r="DL436" i="12"/>
  <c r="FW436" i="12" s="1"/>
  <c r="CI436" i="12"/>
  <c r="ET436" i="12" s="1"/>
  <c r="CF436" i="12"/>
  <c r="EQ436" i="12" s="1"/>
  <c r="DN438" i="12"/>
  <c r="DL438" i="12"/>
  <c r="FW438" i="12" s="1"/>
  <c r="CI438" i="12"/>
  <c r="ET438" i="12" s="1"/>
  <c r="CF438" i="12"/>
  <c r="EQ438" i="12" s="1"/>
  <c r="CD421" i="12"/>
  <c r="FY425" i="12"/>
  <c r="FQ425" i="12"/>
  <c r="FU425" i="12"/>
  <c r="GA425" i="12"/>
  <c r="DR425" i="12"/>
  <c r="FQ428" i="12"/>
  <c r="FU428" i="12"/>
  <c r="FY428" i="12"/>
  <c r="BG428" i="12"/>
  <c r="DR428" i="12"/>
  <c r="GB430" i="12"/>
  <c r="GB431" i="12"/>
  <c r="EI431" i="12"/>
  <c r="GB433" i="12"/>
  <c r="EI433" i="12"/>
  <c r="CH434" i="12"/>
  <c r="FY436" i="12"/>
  <c r="FQ436" i="12"/>
  <c r="FU436" i="12"/>
  <c r="BX434" i="12"/>
  <c r="CB434" i="12"/>
  <c r="CN434" i="12"/>
  <c r="CR434" i="12"/>
  <c r="CV434" i="12"/>
  <c r="DD434" i="12"/>
  <c r="DH434" i="12"/>
  <c r="FQ438" i="12"/>
  <c r="FU438" i="12"/>
  <c r="GA438" i="12"/>
  <c r="DR439" i="12"/>
  <c r="GC439" i="12" s="1"/>
  <c r="GC443" i="12"/>
  <c r="GB443" i="12"/>
  <c r="GC444" i="12"/>
  <c r="GB444" i="12"/>
  <c r="EI445" i="12"/>
  <c r="GC445" i="12"/>
  <c r="AC446" i="12"/>
  <c r="AG446" i="12"/>
  <c r="AK446" i="12"/>
  <c r="AO446" i="12"/>
  <c r="AS446" i="12"/>
  <c r="AW446" i="12"/>
  <c r="EK447" i="12"/>
  <c r="EK446" i="12" s="1"/>
  <c r="EO447" i="12"/>
  <c r="EO446" i="12" s="1"/>
  <c r="EU447" i="12"/>
  <c r="EU446" i="12" s="1"/>
  <c r="FA447" i="12"/>
  <c r="FA446" i="12" s="1"/>
  <c r="FE447" i="12"/>
  <c r="FE446" i="12" s="1"/>
  <c r="FI447" i="12"/>
  <c r="FI446" i="12" s="1"/>
  <c r="FM447" i="12"/>
  <c r="FQ447" i="12"/>
  <c r="FQ446" i="12" s="1"/>
  <c r="FU447" i="12"/>
  <c r="CH446" i="12"/>
  <c r="EL446" i="12"/>
  <c r="EP446" i="12"/>
  <c r="EV446" i="12"/>
  <c r="EX446" i="12"/>
  <c r="FB446" i="12"/>
  <c r="FF446" i="12"/>
  <c r="FJ446" i="12"/>
  <c r="FN446" i="12"/>
  <c r="BG449" i="12"/>
  <c r="DQ449" i="12"/>
  <c r="GC450" i="12"/>
  <c r="EI451" i="12"/>
  <c r="GC451" i="12"/>
  <c r="GC452" i="12"/>
  <c r="EI453" i="12"/>
  <c r="GC453" i="12"/>
  <c r="GC454" i="12"/>
  <c r="EI455" i="12"/>
  <c r="GC455" i="12"/>
  <c r="EI457" i="12"/>
  <c r="GC457" i="12"/>
  <c r="GC458" i="12"/>
  <c r="EI459" i="12"/>
  <c r="GC459" i="12"/>
  <c r="EI460" i="12"/>
  <c r="GC460" i="12"/>
  <c r="GC461" i="12"/>
  <c r="EI462" i="12"/>
  <c r="GC462" i="12"/>
  <c r="W463" i="12"/>
  <c r="EP463" i="12"/>
  <c r="EV463" i="12"/>
  <c r="EX463" i="12"/>
  <c r="FB463" i="12"/>
  <c r="FF463" i="12"/>
  <c r="FJ463" i="12"/>
  <c r="FN463" i="12"/>
  <c r="CH480" i="12"/>
  <c r="DP480" i="12"/>
  <c r="EJ480" i="12"/>
  <c r="EN480" i="12"/>
  <c r="ER480" i="12"/>
  <c r="EW480" i="12"/>
  <c r="EZ480" i="12"/>
  <c r="FH480" i="12"/>
  <c r="DN482" i="12"/>
  <c r="FY482" i="12" s="1"/>
  <c r="DL482" i="12"/>
  <c r="CF482" i="12"/>
  <c r="FR480" i="12"/>
  <c r="FV480" i="12"/>
  <c r="FZ480" i="12"/>
  <c r="DN483" i="12"/>
  <c r="FY483" i="12" s="1"/>
  <c r="DL483" i="12"/>
  <c r="FW483" i="12" s="1"/>
  <c r="CI483" i="12"/>
  <c r="ET483" i="12" s="1"/>
  <c r="CF483" i="12"/>
  <c r="EQ483" i="12" s="1"/>
  <c r="Y497" i="12"/>
  <c r="AE497" i="12"/>
  <c r="AI497" i="12"/>
  <c r="AM497" i="12"/>
  <c r="AQ497" i="12"/>
  <c r="AU497" i="12"/>
  <c r="AY497" i="12"/>
  <c r="BE497" i="12"/>
  <c r="BC498" i="12"/>
  <c r="FY498" i="12" s="1"/>
  <c r="BA498" i="12"/>
  <c r="FW498" i="12" s="1"/>
  <c r="X498" i="12"/>
  <c r="U498" i="12"/>
  <c r="EQ498" i="12" s="1"/>
  <c r="O497" i="12"/>
  <c r="EO497" i="12"/>
  <c r="EP497" i="12"/>
  <c r="ES498" i="12"/>
  <c r="ES497" i="12" s="1"/>
  <c r="EJ514" i="12"/>
  <c r="EN514" i="12"/>
  <c r="ER514" i="12"/>
  <c r="EK532" i="12"/>
  <c r="O531" i="12"/>
  <c r="EO532" i="12"/>
  <c r="S531" i="12"/>
  <c r="EU531" i="12"/>
  <c r="FI531" i="12"/>
  <c r="FQ531" i="12"/>
  <c r="BZ531" i="12"/>
  <c r="CD531" i="12"/>
  <c r="DB531" i="12"/>
  <c r="DF531" i="12"/>
  <c r="DJ531" i="12"/>
  <c r="EH531" i="12"/>
  <c r="EP531" i="12"/>
  <c r="FZ531" i="12"/>
  <c r="BX531" i="12"/>
  <c r="CB531" i="12"/>
  <c r="CR531" i="12"/>
  <c r="ET534" i="12"/>
  <c r="GA534" i="12"/>
  <c r="DQ536" i="12"/>
  <c r="EY550" i="12"/>
  <c r="AC545" i="12"/>
  <c r="FC550" i="12"/>
  <c r="AG545" i="12"/>
  <c r="FG550" i="12"/>
  <c r="AK545" i="12"/>
  <c r="FK550" i="12"/>
  <c r="AO545" i="12"/>
  <c r="FO550" i="12"/>
  <c r="AS545" i="12"/>
  <c r="EW446" i="12"/>
  <c r="FM446" i="12"/>
  <c r="FR446" i="12"/>
  <c r="GA463" i="12"/>
  <c r="BC465" i="12"/>
  <c r="BA465" i="12"/>
  <c r="FW465" i="12" s="1"/>
  <c r="X465" i="12"/>
  <c r="ET465" i="12" s="1"/>
  <c r="U465" i="12"/>
  <c r="EQ465" i="12" s="1"/>
  <c r="FS480" i="12"/>
  <c r="DL481" i="12"/>
  <c r="FW481" i="12" s="1"/>
  <c r="DN481" i="12"/>
  <c r="CI481" i="12"/>
  <c r="CF481" i="12"/>
  <c r="EK484" i="12"/>
  <c r="O480" i="12"/>
  <c r="ES484" i="12"/>
  <c r="W480" i="12"/>
  <c r="GA502" i="12"/>
  <c r="GA497" i="12" s="1"/>
  <c r="DP497" i="12"/>
  <c r="EY515" i="12"/>
  <c r="AC514" i="12"/>
  <c r="FC515" i="12"/>
  <c r="FC514" i="12" s="1"/>
  <c r="AG514" i="12"/>
  <c r="FG515" i="12"/>
  <c r="FG514" i="12" s="1"/>
  <c r="AK514" i="12"/>
  <c r="FK515" i="12"/>
  <c r="FK514" i="12" s="1"/>
  <c r="AO514" i="12"/>
  <c r="FO515" i="12"/>
  <c r="FO514" i="12" s="1"/>
  <c r="AS514" i="12"/>
  <c r="FS515" i="12"/>
  <c r="FS514" i="12" s="1"/>
  <c r="AW514" i="12"/>
  <c r="BG516" i="12"/>
  <c r="EU517" i="12"/>
  <c r="Y514" i="12"/>
  <c r="FA517" i="12"/>
  <c r="AE514" i="12"/>
  <c r="FE517" i="12"/>
  <c r="AI514" i="12"/>
  <c r="FI517" i="12"/>
  <c r="AM514" i="12"/>
  <c r="FM517" i="12"/>
  <c r="AQ514" i="12"/>
  <c r="FQ517" i="12"/>
  <c r="AU514" i="12"/>
  <c r="FU517" i="12"/>
  <c r="AY514" i="12"/>
  <c r="FR514" i="12"/>
  <c r="FV514" i="12"/>
  <c r="FZ514" i="12"/>
  <c r="GA531" i="12"/>
  <c r="BC533" i="12"/>
  <c r="FY533" i="12" s="1"/>
  <c r="BA533" i="12"/>
  <c r="FW533" i="12" s="1"/>
  <c r="X533" i="12"/>
  <c r="ET533" i="12" s="1"/>
  <c r="U533" i="12"/>
  <c r="EQ533" i="12" s="1"/>
  <c r="ES531" i="12"/>
  <c r="EI534" i="12"/>
  <c r="M531" i="12"/>
  <c r="EM534" i="12"/>
  <c r="Q531" i="12"/>
  <c r="BC546" i="12"/>
  <c r="BG546" i="12" s="1"/>
  <c r="BA546" i="12"/>
  <c r="X546" i="12"/>
  <c r="X545" i="12" s="1"/>
  <c r="U546" i="12"/>
  <c r="EQ546" i="12" s="1"/>
  <c r="EU546" i="12"/>
  <c r="Y545" i="12"/>
  <c r="FA546" i="12"/>
  <c r="AE545" i="12"/>
  <c r="FE546" i="12"/>
  <c r="AI545" i="12"/>
  <c r="FM546" i="12"/>
  <c r="AQ545" i="12"/>
  <c r="FQ546" i="12"/>
  <c r="AU545" i="12"/>
  <c r="FI546" i="12"/>
  <c r="EJ563" i="12"/>
  <c r="EN563" i="12"/>
  <c r="ER563" i="12"/>
  <c r="EV563" i="12"/>
  <c r="EZ563" i="12"/>
  <c r="FD563" i="12"/>
  <c r="FH563" i="12"/>
  <c r="FL563" i="12"/>
  <c r="FQ563" i="12"/>
  <c r="FU563" i="12"/>
  <c r="FY563" i="12"/>
  <c r="BF577" i="12"/>
  <c r="DR577" i="12"/>
  <c r="EZ463" i="12"/>
  <c r="FD463" i="12"/>
  <c r="FH463" i="12"/>
  <c r="FL463" i="12"/>
  <c r="EI465" i="12"/>
  <c r="EM465" i="12"/>
  <c r="EY465" i="12"/>
  <c r="EY463" i="12" s="1"/>
  <c r="FC465" i="12"/>
  <c r="FG465" i="12"/>
  <c r="FG463" i="12" s="1"/>
  <c r="FK465" i="12"/>
  <c r="FO465" i="12"/>
  <c r="FS465" i="12"/>
  <c r="BF468" i="12"/>
  <c r="DQ468" i="12"/>
  <c r="GC469" i="12"/>
  <c r="EI470" i="12"/>
  <c r="GC470" i="12"/>
  <c r="GC471" i="12"/>
  <c r="EI472" i="12"/>
  <c r="GC472" i="12"/>
  <c r="GC473" i="12"/>
  <c r="EI474" i="12"/>
  <c r="GC474" i="12"/>
  <c r="GC475" i="12"/>
  <c r="EI476" i="12"/>
  <c r="GC476" i="12"/>
  <c r="GC477" i="12"/>
  <c r="EI478" i="12"/>
  <c r="GC478" i="12"/>
  <c r="GC479" i="12"/>
  <c r="EK481" i="12"/>
  <c r="EK480" i="12" s="1"/>
  <c r="EO481" i="12"/>
  <c r="ES481" i="12"/>
  <c r="EU481" i="12"/>
  <c r="FA481" i="12"/>
  <c r="FA480" i="12" s="1"/>
  <c r="FE481" i="12"/>
  <c r="FI481" i="12"/>
  <c r="FI480" i="12" s="1"/>
  <c r="FM481" i="12"/>
  <c r="FQ481" i="12"/>
  <c r="FU481" i="12"/>
  <c r="GA481" i="12"/>
  <c r="BX480" i="12"/>
  <c r="CN480" i="12"/>
  <c r="CR480" i="12"/>
  <c r="CV480" i="12"/>
  <c r="DD480" i="12"/>
  <c r="DH480" i="12"/>
  <c r="FQ482" i="12"/>
  <c r="FU482" i="12"/>
  <c r="GA482" i="12"/>
  <c r="FE480" i="12"/>
  <c r="DQ484" i="12"/>
  <c r="GC485" i="12"/>
  <c r="EI486" i="12"/>
  <c r="GC486" i="12"/>
  <c r="EI488" i="12"/>
  <c r="GC488" i="12"/>
  <c r="GC489" i="12"/>
  <c r="EI490" i="12"/>
  <c r="GC490" i="12"/>
  <c r="EI492" i="12"/>
  <c r="GC492" i="12"/>
  <c r="GC493" i="12"/>
  <c r="EI494" i="12"/>
  <c r="GC494" i="12"/>
  <c r="EI496" i="12"/>
  <c r="GC496" i="12"/>
  <c r="EI498" i="12"/>
  <c r="EM498" i="12"/>
  <c r="EM497" i="12" s="1"/>
  <c r="EY498" i="12"/>
  <c r="EY497" i="12" s="1"/>
  <c r="FC498" i="12"/>
  <c r="FG498" i="12"/>
  <c r="FG497" i="12" s="1"/>
  <c r="FK498" i="12"/>
  <c r="FO498" i="12"/>
  <c r="FO497" i="12" s="1"/>
  <c r="FS498" i="12"/>
  <c r="FS497" i="12" s="1"/>
  <c r="FR497" i="12"/>
  <c r="FV497" i="12"/>
  <c r="FZ497" i="12"/>
  <c r="BF501" i="12"/>
  <c r="DR502" i="12"/>
  <c r="EI503" i="12"/>
  <c r="GC503" i="12"/>
  <c r="EI505" i="12"/>
  <c r="GC505" i="12"/>
  <c r="GC506" i="12"/>
  <c r="EI507" i="12"/>
  <c r="GC507" i="12"/>
  <c r="EI509" i="12"/>
  <c r="GC509" i="12"/>
  <c r="GC510" i="12"/>
  <c r="EI511" i="12"/>
  <c r="GC511" i="12"/>
  <c r="EI513" i="12"/>
  <c r="GC513" i="12"/>
  <c r="EK515" i="12"/>
  <c r="EO515" i="12"/>
  <c r="EU515" i="12"/>
  <c r="FA515" i="12"/>
  <c r="FE515" i="12"/>
  <c r="FI515" i="12"/>
  <c r="FM515" i="12"/>
  <c r="FQ515" i="12"/>
  <c r="FU515" i="12"/>
  <c r="FU514" i="12" s="1"/>
  <c r="EV514" i="12"/>
  <c r="EX514" i="12"/>
  <c r="FB514" i="12"/>
  <c r="FF514" i="12"/>
  <c r="FJ514" i="12"/>
  <c r="FN514" i="12"/>
  <c r="GA516" i="12"/>
  <c r="GA514" i="12" s="1"/>
  <c r="DR516" i="12"/>
  <c r="CD514" i="12"/>
  <c r="FQ516" i="12"/>
  <c r="FU516" i="12"/>
  <c r="DQ516" i="12"/>
  <c r="BF519" i="12"/>
  <c r="EW514" i="12"/>
  <c r="GB520" i="12"/>
  <c r="GB521" i="12"/>
  <c r="EI521" i="12"/>
  <c r="GB523" i="12"/>
  <c r="EI523" i="12"/>
  <c r="GB524" i="12"/>
  <c r="GB525" i="12"/>
  <c r="EI525" i="12"/>
  <c r="GB527" i="12"/>
  <c r="EI527" i="12"/>
  <c r="GB528" i="12"/>
  <c r="GB529" i="12"/>
  <c r="EI529" i="12"/>
  <c r="EZ531" i="12"/>
  <c r="FD531" i="12"/>
  <c r="FH531" i="12"/>
  <c r="FL531" i="12"/>
  <c r="EI533" i="12"/>
  <c r="EM533" i="12"/>
  <c r="FS533" i="12"/>
  <c r="FS531" i="12" s="1"/>
  <c r="DP531" i="12"/>
  <c r="FT531" i="12"/>
  <c r="FX531" i="12"/>
  <c r="EY534" i="12"/>
  <c r="EY531" i="12" s="1"/>
  <c r="FC534" i="12"/>
  <c r="FC531" i="12" s="1"/>
  <c r="FG534" i="12"/>
  <c r="FG531" i="12" s="1"/>
  <c r="FK534" i="12"/>
  <c r="FO534" i="12"/>
  <c r="FO531" i="12" s="1"/>
  <c r="FA531" i="12"/>
  <c r="FE531" i="12"/>
  <c r="W545" i="12"/>
  <c r="BF607" i="12"/>
  <c r="BX607" i="12"/>
  <c r="DR536" i="12"/>
  <c r="GB537" i="12"/>
  <c r="EI537" i="12"/>
  <c r="GB539" i="12"/>
  <c r="EI539" i="12"/>
  <c r="GB540" i="12"/>
  <c r="GB541" i="12"/>
  <c r="EI541" i="12"/>
  <c r="GB543" i="12"/>
  <c r="EI543" i="12"/>
  <c r="GB544" i="12"/>
  <c r="EI546" i="12"/>
  <c r="EM546" i="12"/>
  <c r="EM545" i="12" s="1"/>
  <c r="EY546" i="12"/>
  <c r="FC546" i="12"/>
  <c r="FG546" i="12"/>
  <c r="FK546" i="12"/>
  <c r="FO546" i="12"/>
  <c r="FS546" i="12"/>
  <c r="FR545" i="12"/>
  <c r="FV545" i="12"/>
  <c r="FZ545" i="12"/>
  <c r="EU547" i="12"/>
  <c r="FA547" i="12"/>
  <c r="FE547" i="12"/>
  <c r="FI547" i="12"/>
  <c r="FM547" i="12"/>
  <c r="FQ547" i="12"/>
  <c r="EY547" i="12"/>
  <c r="FC547" i="12"/>
  <c r="FG547" i="12"/>
  <c r="FG545" i="12" s="1"/>
  <c r="FO547" i="12"/>
  <c r="EN545" i="12"/>
  <c r="EV545" i="12"/>
  <c r="EX545" i="12"/>
  <c r="FB545" i="12"/>
  <c r="FF545" i="12"/>
  <c r="FJ545" i="12"/>
  <c r="FN545" i="12"/>
  <c r="EH545" i="12"/>
  <c r="EL545" i="12"/>
  <c r="EP545" i="12"/>
  <c r="FQ550" i="12"/>
  <c r="FU550" i="12"/>
  <c r="FY550" i="12"/>
  <c r="BG550" i="12"/>
  <c r="DR550" i="12"/>
  <c r="EI551" i="12"/>
  <c r="GC551" i="12"/>
  <c r="EI553" i="12"/>
  <c r="GC553" i="12"/>
  <c r="GC554" i="12"/>
  <c r="EI555" i="12"/>
  <c r="GC555" i="12"/>
  <c r="EI557" i="12"/>
  <c r="GC557" i="12"/>
  <c r="GC558" i="12"/>
  <c r="EI559" i="12"/>
  <c r="GC559" i="12"/>
  <c r="EI561" i="12"/>
  <c r="GC561" i="12"/>
  <c r="GC562" i="12"/>
  <c r="GC564" i="12"/>
  <c r="BG563" i="12"/>
  <c r="BL567" i="10" s="1"/>
  <c r="DQ563" i="12"/>
  <c r="EI567" i="12"/>
  <c r="GC567" i="12"/>
  <c r="GC568" i="12"/>
  <c r="EI569" i="12"/>
  <c r="GC569" i="12"/>
  <c r="GC571" i="12"/>
  <c r="GB571" i="12"/>
  <c r="EI572" i="12"/>
  <c r="GC572" i="12"/>
  <c r="GC574" i="12"/>
  <c r="GB574" i="12"/>
  <c r="GC575" i="12"/>
  <c r="GB575" i="12"/>
  <c r="EI576" i="12"/>
  <c r="GC576" i="12"/>
  <c r="EI578" i="12"/>
  <c r="GC578" i="12"/>
  <c r="GC579" i="12"/>
  <c r="EI580" i="12"/>
  <c r="GC580" i="12"/>
  <c r="DQ577" i="12"/>
  <c r="EH577" i="12"/>
  <c r="EK577" i="12"/>
  <c r="EO577" i="12"/>
  <c r="ES577" i="12"/>
  <c r="EU577" i="12"/>
  <c r="EW577" i="12"/>
  <c r="FA577" i="12"/>
  <c r="FC577" i="12"/>
  <c r="FE577" i="12"/>
  <c r="FI577" i="12"/>
  <c r="FK577" i="12"/>
  <c r="FM577" i="12"/>
  <c r="FR577" i="12"/>
  <c r="FT577" i="12"/>
  <c r="FV577" i="12"/>
  <c r="FZ577" i="12"/>
  <c r="EI582" i="12"/>
  <c r="GC582" i="12"/>
  <c r="GC583" i="12"/>
  <c r="EI584" i="12"/>
  <c r="GC584" i="12"/>
  <c r="EI586" i="12"/>
  <c r="GC586" i="12"/>
  <c r="GC587" i="12"/>
  <c r="EI588" i="12"/>
  <c r="GC588" i="12"/>
  <c r="EI590" i="12"/>
  <c r="GC590" i="12"/>
  <c r="GC591" i="12"/>
  <c r="EI592" i="12"/>
  <c r="GC592" i="12"/>
  <c r="EI594" i="12"/>
  <c r="EI596" i="12"/>
  <c r="GC596" i="12"/>
  <c r="EO593" i="12"/>
  <c r="EW593" i="12"/>
  <c r="FE593" i="12"/>
  <c r="FM593" i="12"/>
  <c r="FV593" i="12"/>
  <c r="GB597" i="12"/>
  <c r="EI597" i="12"/>
  <c r="GB599" i="12"/>
  <c r="EI599" i="12"/>
  <c r="DR593" i="12"/>
  <c r="GB600" i="12"/>
  <c r="GB601" i="12"/>
  <c r="EI601" i="12"/>
  <c r="GB603" i="12"/>
  <c r="EI603" i="12"/>
  <c r="GB604" i="12"/>
  <c r="GB605" i="12"/>
  <c r="EI605" i="12"/>
  <c r="EI608" i="12"/>
  <c r="EK607" i="12"/>
  <c r="EM607" i="12"/>
  <c r="EQ607" i="12"/>
  <c r="ES607" i="12"/>
  <c r="EU607" i="12"/>
  <c r="EY607" i="12"/>
  <c r="FA607" i="12"/>
  <c r="FC607" i="12"/>
  <c r="FG607" i="12"/>
  <c r="FI607" i="12"/>
  <c r="FK607" i="12"/>
  <c r="FO607" i="12"/>
  <c r="FR607" i="12"/>
  <c r="FT607" i="12"/>
  <c r="FX607" i="12"/>
  <c r="FZ607" i="12"/>
  <c r="EI610" i="12"/>
  <c r="GC610" i="12"/>
  <c r="GC611" i="12"/>
  <c r="EI612" i="12"/>
  <c r="GC612" i="12"/>
  <c r="EI614" i="12"/>
  <c r="GC614" i="12"/>
  <c r="EI617" i="12"/>
  <c r="GC617" i="12"/>
  <c r="GC618" i="12"/>
  <c r="EI619" i="12"/>
  <c r="GC619" i="12"/>
  <c r="EI621" i="12"/>
  <c r="GC621" i="12"/>
  <c r="GC622" i="12"/>
  <c r="EI623" i="12"/>
  <c r="GC623" i="12"/>
  <c r="FY10" i="12"/>
  <c r="BC9" i="12"/>
  <c r="BG10" i="12"/>
  <c r="FY29" i="12"/>
  <c r="FC9" i="12"/>
  <c r="BG12" i="12"/>
  <c r="FY12" i="12"/>
  <c r="BF12" i="12"/>
  <c r="DQ12" i="12"/>
  <c r="BG25" i="12"/>
  <c r="BC24" i="12"/>
  <c r="FQ24" i="12"/>
  <c r="ES24" i="12"/>
  <c r="FY26" i="12"/>
  <c r="BG27" i="12"/>
  <c r="FY27" i="12"/>
  <c r="BF27" i="12"/>
  <c r="DQ27" i="12"/>
  <c r="FY42" i="12"/>
  <c r="BC41" i="12"/>
  <c r="FQ41" i="12"/>
  <c r="FU41" i="12"/>
  <c r="GA41" i="12"/>
  <c r="DQ42" i="12"/>
  <c r="FA41" i="12"/>
  <c r="FI41" i="12"/>
  <c r="FY43" i="12"/>
  <c r="ES55" i="12"/>
  <c r="FC55" i="12"/>
  <c r="FK55" i="12"/>
  <c r="GA55" i="12"/>
  <c r="FY59" i="12"/>
  <c r="FY61" i="12"/>
  <c r="EY69" i="12"/>
  <c r="FG69" i="12"/>
  <c r="FY92" i="12"/>
  <c r="FS101" i="12"/>
  <c r="FQ115" i="12"/>
  <c r="FU115" i="12"/>
  <c r="FY44" i="12"/>
  <c r="FY56" i="12"/>
  <c r="BC55" i="12"/>
  <c r="DN55" i="12"/>
  <c r="BG57" i="12"/>
  <c r="FY57" i="12"/>
  <c r="BF57" i="12"/>
  <c r="GB90" i="12"/>
  <c r="FY91" i="12"/>
  <c r="BC83" i="12"/>
  <c r="BC101" i="12"/>
  <c r="FY102" i="12"/>
  <c r="FY103" i="12"/>
  <c r="DR10" i="12"/>
  <c r="EY10" i="12"/>
  <c r="FO10" i="12"/>
  <c r="FO9" i="12" s="1"/>
  <c r="DN11" i="12"/>
  <c r="DR13" i="12"/>
  <c r="GC13" i="12" s="1"/>
  <c r="FK13" i="12"/>
  <c r="FK9" i="12" s="1"/>
  <c r="BF14" i="12"/>
  <c r="GB14" i="12" s="1"/>
  <c r="EY25" i="12"/>
  <c r="EY24" i="12" s="1"/>
  <c r="O9" i="12"/>
  <c r="Q9" i="12"/>
  <c r="S9" i="12"/>
  <c r="W9" i="12"/>
  <c r="Y9" i="12"/>
  <c r="AE9" i="12"/>
  <c r="AG9" i="12"/>
  <c r="AI9" i="12"/>
  <c r="AK9" i="12"/>
  <c r="AM9" i="12"/>
  <c r="AO9" i="12"/>
  <c r="AQ9" i="12"/>
  <c r="AU9" i="12"/>
  <c r="AW9" i="12"/>
  <c r="AY9" i="12"/>
  <c r="BE9" i="12"/>
  <c r="BX9" i="12"/>
  <c r="BZ9" i="12"/>
  <c r="CL624" i="12"/>
  <c r="CZ9" i="12"/>
  <c r="U11" i="12"/>
  <c r="BA11" i="12"/>
  <c r="FW11" i="12" s="1"/>
  <c r="CF11" i="12"/>
  <c r="CF9" i="12" s="1"/>
  <c r="BG14" i="12"/>
  <c r="M24" i="12"/>
  <c r="O24" i="12"/>
  <c r="Q24" i="12"/>
  <c r="S24" i="12"/>
  <c r="W24" i="12"/>
  <c r="Y24" i="12"/>
  <c r="AE24" i="12"/>
  <c r="AG24" i="12"/>
  <c r="AI24" i="12"/>
  <c r="AK24" i="12"/>
  <c r="AM24" i="12"/>
  <c r="AO24" i="12"/>
  <c r="AQ24" i="12"/>
  <c r="AS24" i="12"/>
  <c r="AU24" i="12"/>
  <c r="AW24" i="12"/>
  <c r="AY24" i="12"/>
  <c r="BE24" i="12"/>
  <c r="BZ24" i="12"/>
  <c r="CB24" i="12"/>
  <c r="CZ24" i="12"/>
  <c r="U26" i="12"/>
  <c r="U24" i="12" s="1"/>
  <c r="X26" i="12"/>
  <c r="BA26" i="12"/>
  <c r="BA24" i="12" s="1"/>
  <c r="CF26" i="12"/>
  <c r="CI26" i="12"/>
  <c r="DL26" i="12"/>
  <c r="EK26" i="12"/>
  <c r="EK24" i="12" s="1"/>
  <c r="BG28" i="12"/>
  <c r="GC28" i="12" s="1"/>
  <c r="EM28" i="12"/>
  <c r="CF29" i="12"/>
  <c r="EQ29" i="12" s="1"/>
  <c r="CI29" i="12"/>
  <c r="ET29" i="12" s="1"/>
  <c r="DL29" i="12"/>
  <c r="FW29" i="12" s="1"/>
  <c r="M41" i="12"/>
  <c r="O41" i="12"/>
  <c r="Q41" i="12"/>
  <c r="S41" i="12"/>
  <c r="W41" i="12"/>
  <c r="Y41" i="12"/>
  <c r="AC41" i="12"/>
  <c r="AE41" i="12"/>
  <c r="AG41" i="12"/>
  <c r="AI41" i="12"/>
  <c r="AK41" i="12"/>
  <c r="AM41" i="12"/>
  <c r="AO41" i="12"/>
  <c r="AQ41" i="12"/>
  <c r="AS41" i="12"/>
  <c r="AU41" i="12"/>
  <c r="AW41" i="12"/>
  <c r="AY41" i="12"/>
  <c r="BE41" i="12"/>
  <c r="BZ41" i="12"/>
  <c r="CB41" i="12"/>
  <c r="CD41" i="12"/>
  <c r="CH41" i="12"/>
  <c r="CJ41" i="12"/>
  <c r="CP41" i="12"/>
  <c r="CT41" i="12"/>
  <c r="CX41" i="12"/>
  <c r="CZ41" i="12"/>
  <c r="DB41" i="12"/>
  <c r="DF41" i="12"/>
  <c r="DJ41" i="12"/>
  <c r="U43" i="12"/>
  <c r="EQ43" i="12" s="1"/>
  <c r="BA43" i="12"/>
  <c r="FW43" i="12" s="1"/>
  <c r="EK43" i="12"/>
  <c r="EK41" i="12" s="1"/>
  <c r="CF44" i="12"/>
  <c r="EQ44" i="12" s="1"/>
  <c r="CI44" i="12"/>
  <c r="DL44" i="12"/>
  <c r="FW44" i="12" s="1"/>
  <c r="BF45" i="12"/>
  <c r="GB45" i="12" s="1"/>
  <c r="FW45" i="12"/>
  <c r="DQ46" i="12"/>
  <c r="GB46" i="12" s="1"/>
  <c r="M55" i="12"/>
  <c r="O55" i="12"/>
  <c r="U56" i="12"/>
  <c r="X56" i="12"/>
  <c r="BA56" i="12"/>
  <c r="CF56" i="12"/>
  <c r="CI56" i="12"/>
  <c r="DL56" i="12"/>
  <c r="EK56" i="12"/>
  <c r="EK55" i="12" s="1"/>
  <c r="BG58" i="12"/>
  <c r="GC58" i="12" s="1"/>
  <c r="EM58" i="12"/>
  <c r="EM55" i="12" s="1"/>
  <c r="CF59" i="12"/>
  <c r="EQ59" i="12" s="1"/>
  <c r="CI59" i="12"/>
  <c r="ET59" i="12" s="1"/>
  <c r="DL59" i="12"/>
  <c r="FW59" i="12" s="1"/>
  <c r="DR60" i="12"/>
  <c r="GC60" i="12" s="1"/>
  <c r="CF61" i="12"/>
  <c r="EQ61" i="12" s="1"/>
  <c r="DL61" i="12"/>
  <c r="FW61" i="12" s="1"/>
  <c r="M69" i="12"/>
  <c r="O69" i="12"/>
  <c r="Q69" i="12"/>
  <c r="S69" i="12"/>
  <c r="U69" i="12"/>
  <c r="W69" i="12"/>
  <c r="Y69" i="12"/>
  <c r="AE69" i="12"/>
  <c r="AI69" i="12"/>
  <c r="AM69" i="12"/>
  <c r="AQ69" i="12"/>
  <c r="AS69" i="12"/>
  <c r="AU69" i="12"/>
  <c r="AW69" i="12"/>
  <c r="AY69" i="12"/>
  <c r="BA69" i="12"/>
  <c r="BC69" i="12"/>
  <c r="BE69" i="12"/>
  <c r="BZ69" i="12"/>
  <c r="CB69" i="12"/>
  <c r="DL69" i="12"/>
  <c r="DN69" i="12"/>
  <c r="BF70" i="12"/>
  <c r="FW70" i="12"/>
  <c r="FW69" i="12" s="1"/>
  <c r="BG71" i="12"/>
  <c r="GC71" i="12" s="1"/>
  <c r="EM71" i="12"/>
  <c r="EM69" i="12" s="1"/>
  <c r="M83" i="12"/>
  <c r="O83" i="12"/>
  <c r="Q83" i="12"/>
  <c r="S83" i="12"/>
  <c r="U83" i="12"/>
  <c r="W83" i="12"/>
  <c r="Y83" i="12"/>
  <c r="AA83" i="12"/>
  <c r="AA624" i="12" s="1"/>
  <c r="AC83" i="12"/>
  <c r="AE83" i="12"/>
  <c r="AG83" i="12"/>
  <c r="AI83" i="12"/>
  <c r="AK83" i="12"/>
  <c r="AM83" i="12"/>
  <c r="AO83" i="12"/>
  <c r="AQ83" i="12"/>
  <c r="AU83" i="12"/>
  <c r="BA83" i="12"/>
  <c r="BE83" i="12"/>
  <c r="BZ83" i="12"/>
  <c r="CZ83" i="12"/>
  <c r="DF83" i="12"/>
  <c r="DN83" i="12"/>
  <c r="EK90" i="12"/>
  <c r="EK83" i="12" s="1"/>
  <c r="AY91" i="12"/>
  <c r="EI91" i="12"/>
  <c r="AY92" i="12"/>
  <c r="FU92" i="12" s="1"/>
  <c r="EI92" i="12"/>
  <c r="AS93" i="12"/>
  <c r="CF93" i="12"/>
  <c r="EQ93" i="12" s="1"/>
  <c r="DD93" i="12"/>
  <c r="DH93" i="12"/>
  <c r="EM93" i="12"/>
  <c r="AS94" i="12"/>
  <c r="BG94" i="12" s="1"/>
  <c r="CF94" i="12"/>
  <c r="CI94" i="12"/>
  <c r="DD94" i="12"/>
  <c r="DH94" i="12"/>
  <c r="FS94" i="12" s="1"/>
  <c r="DL94" i="12"/>
  <c r="EM94" i="12"/>
  <c r="BG95" i="12"/>
  <c r="GC95" i="12" s="1"/>
  <c r="DQ95" i="12"/>
  <c r="U102" i="12"/>
  <c r="X102" i="12"/>
  <c r="BA102" i="12"/>
  <c r="DQ102" i="12"/>
  <c r="U103" i="12"/>
  <c r="BA103" i="12"/>
  <c r="CF103" i="12"/>
  <c r="DL103" i="12"/>
  <c r="DL101" i="12" s="1"/>
  <c r="EK103" i="12"/>
  <c r="EK101" i="12" s="1"/>
  <c r="CF104" i="12"/>
  <c r="EQ104" i="12" s="1"/>
  <c r="CI104" i="12"/>
  <c r="ET104" i="12" s="1"/>
  <c r="DN104" i="12"/>
  <c r="FY104" i="12" s="1"/>
  <c r="BG105" i="12"/>
  <c r="GC105" i="12" s="1"/>
  <c r="EM105" i="12"/>
  <c r="EM101" i="12" s="1"/>
  <c r="EK115" i="12"/>
  <c r="EO115" i="12"/>
  <c r="FR115" i="12"/>
  <c r="FV115" i="12"/>
  <c r="FZ115" i="12"/>
  <c r="DR120" i="12"/>
  <c r="GC120" i="12" s="1"/>
  <c r="DQ121" i="12"/>
  <c r="GB121" i="12" s="1"/>
  <c r="DR121" i="12"/>
  <c r="GC121" i="12" s="1"/>
  <c r="DR122" i="12"/>
  <c r="DN123" i="12"/>
  <c r="CF123" i="12"/>
  <c r="GB126" i="12"/>
  <c r="GC127" i="12"/>
  <c r="GB130" i="12"/>
  <c r="EI131" i="12"/>
  <c r="EM131" i="12"/>
  <c r="ES131" i="12"/>
  <c r="EY131" i="12"/>
  <c r="FC131" i="12"/>
  <c r="FG131" i="12"/>
  <c r="FK131" i="12"/>
  <c r="FO131" i="12"/>
  <c r="GA131" i="12"/>
  <c r="FY134" i="12"/>
  <c r="EO145" i="12"/>
  <c r="ES145" i="12"/>
  <c r="EU145" i="12"/>
  <c r="FE145" i="12"/>
  <c r="FM145" i="12"/>
  <c r="DN145" i="12"/>
  <c r="FY149" i="12"/>
  <c r="DQ150" i="12"/>
  <c r="AW177" i="12"/>
  <c r="FS178" i="12"/>
  <c r="FS177" i="12" s="1"/>
  <c r="EM177" i="12"/>
  <c r="DN177" i="12"/>
  <c r="FY179" i="12"/>
  <c r="FY194" i="12"/>
  <c r="BC192" i="12"/>
  <c r="FQ192" i="12"/>
  <c r="FU192" i="12"/>
  <c r="FW198" i="12"/>
  <c r="DL192" i="12"/>
  <c r="EI208" i="12"/>
  <c r="EY208" i="12"/>
  <c r="FC208" i="12"/>
  <c r="FG208" i="12"/>
  <c r="FO208" i="12"/>
  <c r="GB215" i="12"/>
  <c r="FY236" i="12"/>
  <c r="BC235" i="12"/>
  <c r="EO235" i="12"/>
  <c r="DN235" i="12"/>
  <c r="FY238" i="12"/>
  <c r="FY252" i="12"/>
  <c r="BC251" i="12"/>
  <c r="BG42" i="12"/>
  <c r="DQ60" i="12"/>
  <c r="GB60" i="12" s="1"/>
  <c r="DJ93" i="12"/>
  <c r="DJ94" i="12"/>
  <c r="FU94" i="12" s="1"/>
  <c r="BF95" i="12"/>
  <c r="DR102" i="12"/>
  <c r="EU115" i="12"/>
  <c r="EY115" i="12"/>
  <c r="FA115" i="12"/>
  <c r="FC115" i="12"/>
  <c r="FE115" i="12"/>
  <c r="FG115" i="12"/>
  <c r="FI115" i="12"/>
  <c r="FK115" i="12"/>
  <c r="FM115" i="12"/>
  <c r="FO115" i="12"/>
  <c r="DQ120" i="12"/>
  <c r="BG122" i="12"/>
  <c r="BF122" i="12"/>
  <c r="GB122" i="12" s="1"/>
  <c r="FY122" i="12"/>
  <c r="FY132" i="12"/>
  <c r="BC131" i="12"/>
  <c r="DN131" i="12"/>
  <c r="FY133" i="12"/>
  <c r="BG133" i="12"/>
  <c r="GC133" i="12" s="1"/>
  <c r="BC145" i="12"/>
  <c r="FY147" i="12"/>
  <c r="BF147" i="12"/>
  <c r="GB147" i="12" s="1"/>
  <c r="BC177" i="12"/>
  <c r="FY178" i="12"/>
  <c r="FY209" i="12"/>
  <c r="BC208" i="12"/>
  <c r="FY213" i="12"/>
  <c r="U132" i="12"/>
  <c r="X132" i="12"/>
  <c r="BA132" i="12"/>
  <c r="CF132" i="12"/>
  <c r="CI132" i="12"/>
  <c r="DL132" i="12"/>
  <c r="EK132" i="12"/>
  <c r="EK131" i="12" s="1"/>
  <c r="CF134" i="12"/>
  <c r="EQ134" i="12" s="1"/>
  <c r="CI134" i="12"/>
  <c r="ET134" i="12" s="1"/>
  <c r="DL134" i="12"/>
  <c r="FW134" i="12" s="1"/>
  <c r="BF135" i="12"/>
  <c r="GB135" i="12" s="1"/>
  <c r="FW135" i="12"/>
  <c r="DQ136" i="12"/>
  <c r="GB136" i="12" s="1"/>
  <c r="DQ137" i="12"/>
  <c r="GB137" i="12" s="1"/>
  <c r="DR138" i="12"/>
  <c r="GC138" i="12" s="1"/>
  <c r="X145" i="12"/>
  <c r="BF146" i="12"/>
  <c r="BF148" i="12"/>
  <c r="FW148" i="12"/>
  <c r="U149" i="12"/>
  <c r="BA149" i="12"/>
  <c r="CF149" i="12"/>
  <c r="CI149" i="12"/>
  <c r="ET149" i="12" s="1"/>
  <c r="ET145" i="12" s="1"/>
  <c r="DL149" i="12"/>
  <c r="EK149" i="12"/>
  <c r="EK145" i="12" s="1"/>
  <c r="DQ151" i="12"/>
  <c r="GB151" i="12" s="1"/>
  <c r="DQ152" i="12"/>
  <c r="GB152" i="12" s="1"/>
  <c r="DR153" i="12"/>
  <c r="GC153" i="12" s="1"/>
  <c r="DR154" i="12"/>
  <c r="GC154" i="12" s="1"/>
  <c r="DR155" i="12"/>
  <c r="GC155" i="12" s="1"/>
  <c r="DQ168" i="12"/>
  <c r="GB168" i="12" s="1"/>
  <c r="BG169" i="12"/>
  <c r="DQ169" i="12"/>
  <c r="DQ171" i="12"/>
  <c r="GB171" i="12" s="1"/>
  <c r="X177" i="12"/>
  <c r="AE178" i="12"/>
  <c r="AI178" i="12"/>
  <c r="AM178" i="12"/>
  <c r="AQ178" i="12"/>
  <c r="AU178" i="12"/>
  <c r="AY178" i="12"/>
  <c r="CP178" i="12"/>
  <c r="CP177" i="12" s="1"/>
  <c r="CT178" i="12"/>
  <c r="CT177" i="12" s="1"/>
  <c r="CX178" i="12"/>
  <c r="CX177" i="12" s="1"/>
  <c r="DB178" i="12"/>
  <c r="DB177" i="12" s="1"/>
  <c r="DF178" i="12"/>
  <c r="DF177" i="12" s="1"/>
  <c r="U179" i="12"/>
  <c r="BA179" i="12"/>
  <c r="CF179" i="12"/>
  <c r="CF177" i="12" s="1"/>
  <c r="DL179" i="12"/>
  <c r="DL177" i="12" s="1"/>
  <c r="EK179" i="12"/>
  <c r="EK177" i="12" s="1"/>
  <c r="BF180" i="12"/>
  <c r="GB180" i="12" s="1"/>
  <c r="FW180" i="12"/>
  <c r="M192" i="12"/>
  <c r="O192" i="12"/>
  <c r="S192" i="12"/>
  <c r="W192" i="12"/>
  <c r="Y192" i="12"/>
  <c r="AC192" i="12"/>
  <c r="AE192" i="12"/>
  <c r="AG192" i="12"/>
  <c r="AI192" i="12"/>
  <c r="AK192" i="12"/>
  <c r="AM192" i="12"/>
  <c r="AO192" i="12"/>
  <c r="AQ192" i="12"/>
  <c r="AS192" i="12"/>
  <c r="AU192" i="12"/>
  <c r="AW192" i="12"/>
  <c r="AY192" i="12"/>
  <c r="BE192" i="12"/>
  <c r="BX192" i="12"/>
  <c r="EI193" i="12" s="1"/>
  <c r="EI192" i="12" s="1"/>
  <c r="BZ192" i="12"/>
  <c r="CB192" i="12"/>
  <c r="CD192" i="12"/>
  <c r="CH192" i="12"/>
  <c r="CJ192" i="12"/>
  <c r="CN192" i="12"/>
  <c r="CP192" i="12"/>
  <c r="CR192" i="12"/>
  <c r="CT192" i="12"/>
  <c r="CV192" i="12"/>
  <c r="CX192" i="12"/>
  <c r="CZ192" i="12"/>
  <c r="DB192" i="12"/>
  <c r="DD192" i="12"/>
  <c r="DF192" i="12"/>
  <c r="DH192" i="12"/>
  <c r="DJ192" i="12"/>
  <c r="DP192" i="12"/>
  <c r="U194" i="12"/>
  <c r="X194" i="12"/>
  <c r="BA194" i="12"/>
  <c r="CF198" i="12"/>
  <c r="DN198" i="12"/>
  <c r="BF200" i="12"/>
  <c r="GB200" i="12" s="1"/>
  <c r="FW200" i="12"/>
  <c r="DR201" i="12"/>
  <c r="GC201" i="12" s="1"/>
  <c r="DQ203" i="12"/>
  <c r="GB203" i="12" s="1"/>
  <c r="M208" i="12"/>
  <c r="O208" i="12"/>
  <c r="Q208" i="12"/>
  <c r="S208" i="12"/>
  <c r="U208" i="12"/>
  <c r="W208" i="12"/>
  <c r="Y208" i="12"/>
  <c r="AC208" i="12"/>
  <c r="AE208" i="12"/>
  <c r="AG208" i="12"/>
  <c r="AI208" i="12"/>
  <c r="AK208" i="12"/>
  <c r="AM208" i="12"/>
  <c r="AO208" i="12"/>
  <c r="AQ208" i="12"/>
  <c r="AS208" i="12"/>
  <c r="AU208" i="12"/>
  <c r="AW208" i="12"/>
  <c r="AY208" i="12"/>
  <c r="BE208" i="12"/>
  <c r="BZ208" i="12"/>
  <c r="CD208" i="12"/>
  <c r="CH208" i="12"/>
  <c r="CJ208" i="12"/>
  <c r="CP208" i="12"/>
  <c r="CT208" i="12"/>
  <c r="CX208" i="12"/>
  <c r="CZ208" i="12"/>
  <c r="DD208" i="12"/>
  <c r="DF208" i="12"/>
  <c r="DJ208" i="12"/>
  <c r="BG210" i="12"/>
  <c r="DQ210" i="12"/>
  <c r="BG211" i="12"/>
  <c r="EM211" i="12"/>
  <c r="CF213" i="12"/>
  <c r="EQ213" i="12" s="1"/>
  <c r="CI213" i="12"/>
  <c r="DL213" i="12"/>
  <c r="FW213" i="12" s="1"/>
  <c r="DQ214" i="12"/>
  <c r="GB214" i="12" s="1"/>
  <c r="DR215" i="12"/>
  <c r="GC215" i="12" s="1"/>
  <c r="FK215" i="12"/>
  <c r="DQ217" i="12"/>
  <c r="GB217" i="12" s="1"/>
  <c r="FW217" i="12"/>
  <c r="BF223" i="12"/>
  <c r="BG227" i="10" s="1"/>
  <c r="EI229" i="12"/>
  <c r="M235" i="12"/>
  <c r="O235" i="12"/>
  <c r="Q235" i="12"/>
  <c r="S235" i="12"/>
  <c r="W235" i="12"/>
  <c r="Y235" i="12"/>
  <c r="AC235" i="12"/>
  <c r="AE235" i="12"/>
  <c r="AG235" i="12"/>
  <c r="AI235" i="12"/>
  <c r="AK235" i="12"/>
  <c r="AM235" i="12"/>
  <c r="AO235" i="12"/>
  <c r="AQ235" i="12"/>
  <c r="AS235" i="12"/>
  <c r="AU235" i="12"/>
  <c r="AW235" i="12"/>
  <c r="AY235" i="12"/>
  <c r="BE235" i="12"/>
  <c r="BZ235" i="12"/>
  <c r="CN235" i="12"/>
  <c r="CR235" i="12"/>
  <c r="CV235" i="12"/>
  <c r="CZ235" i="12"/>
  <c r="DD235" i="12"/>
  <c r="U236" i="12"/>
  <c r="X236" i="12"/>
  <c r="BA236" i="12"/>
  <c r="CF236" i="12"/>
  <c r="CF235" i="12" s="1"/>
  <c r="CI236" i="12"/>
  <c r="DL236" i="12"/>
  <c r="DL235" i="12" s="1"/>
  <c r="EK236" i="12"/>
  <c r="BG237" i="12"/>
  <c r="GC237" i="12" s="1"/>
  <c r="EK237" i="12"/>
  <c r="BF238" i="12"/>
  <c r="BG239" i="12"/>
  <c r="DQ239" i="12"/>
  <c r="DR240" i="12"/>
  <c r="GC240" i="12" s="1"/>
  <c r="EU241" i="12"/>
  <c r="EU235" i="12" s="1"/>
  <c r="FA241" i="12"/>
  <c r="FE241" i="12"/>
  <c r="FE235" i="12" s="1"/>
  <c r="FI241" i="12"/>
  <c r="FM241" i="12"/>
  <c r="BF241" i="12"/>
  <c r="DQ242" i="12"/>
  <c r="GB242" i="12" s="1"/>
  <c r="FK242" i="12"/>
  <c r="GB243" i="12"/>
  <c r="BG244" i="12"/>
  <c r="GC244" i="12" s="1"/>
  <c r="GB250" i="12"/>
  <c r="Y251" i="12"/>
  <c r="AE251" i="12"/>
  <c r="AI251" i="12"/>
  <c r="AM251" i="12"/>
  <c r="AQ251" i="12"/>
  <c r="AU251" i="12"/>
  <c r="AY251" i="12"/>
  <c r="BE251" i="12"/>
  <c r="EJ251" i="12"/>
  <c r="EN251" i="12"/>
  <c r="ER251" i="12"/>
  <c r="EV251" i="12"/>
  <c r="EX251" i="12"/>
  <c r="FB251" i="12"/>
  <c r="FF251" i="12"/>
  <c r="FJ251" i="12"/>
  <c r="FN251" i="12"/>
  <c r="BG253" i="12"/>
  <c r="DQ254" i="12"/>
  <c r="GB254" i="12" s="1"/>
  <c r="EI255" i="12"/>
  <c r="EM255" i="12"/>
  <c r="EQ255" i="12"/>
  <c r="EU255" i="12"/>
  <c r="EU251" i="12" s="1"/>
  <c r="FA255" i="12"/>
  <c r="FA251" i="12" s="1"/>
  <c r="FE255" i="12"/>
  <c r="FE251" i="12" s="1"/>
  <c r="FI255" i="12"/>
  <c r="FI251" i="12" s="1"/>
  <c r="FM255" i="12"/>
  <c r="BG255" i="12"/>
  <c r="BF255" i="12"/>
  <c r="GB255" i="12" s="1"/>
  <c r="DR255" i="12"/>
  <c r="FY255" i="12"/>
  <c r="GC257" i="12"/>
  <c r="GB260" i="12"/>
  <c r="GC261" i="12"/>
  <c r="EI272" i="12"/>
  <c r="M264" i="12"/>
  <c r="EM272" i="12"/>
  <c r="Q264" i="12"/>
  <c r="EQ272" i="12"/>
  <c r="U264" i="12"/>
  <c r="EU272" i="12"/>
  <c r="Y264" i="12"/>
  <c r="FA272" i="12"/>
  <c r="AE264" i="12"/>
  <c r="FE272" i="12"/>
  <c r="AI264" i="12"/>
  <c r="FI272" i="12"/>
  <c r="AM264" i="12"/>
  <c r="FM272" i="12"/>
  <c r="FM264" i="12" s="1"/>
  <c r="AQ264" i="12"/>
  <c r="BG272" i="12"/>
  <c r="GC272" i="12" s="1"/>
  <c r="BC264" i="12"/>
  <c r="BF272" i="12"/>
  <c r="EM273" i="12"/>
  <c r="CB264" i="12"/>
  <c r="EQ273" i="12"/>
  <c r="EQ264" i="12" s="1"/>
  <c r="CF264" i="12"/>
  <c r="EU273" i="12"/>
  <c r="CJ264" i="12"/>
  <c r="FA273" i="12"/>
  <c r="CP264" i="12"/>
  <c r="FE273" i="12"/>
  <c r="CT264" i="12"/>
  <c r="FI273" i="12"/>
  <c r="CX264" i="12"/>
  <c r="FM273" i="12"/>
  <c r="DB264" i="12"/>
  <c r="DN264" i="12"/>
  <c r="FY273" i="12"/>
  <c r="FY264" i="12" s="1"/>
  <c r="DQ273" i="12"/>
  <c r="BA277" i="12"/>
  <c r="FW278" i="12"/>
  <c r="EO277" i="12"/>
  <c r="FE277" i="12"/>
  <c r="BF279" i="12"/>
  <c r="GB279" i="12" s="1"/>
  <c r="FW296" i="12"/>
  <c r="EK295" i="12"/>
  <c r="FA295" i="12"/>
  <c r="FE295" i="12"/>
  <c r="FI295" i="12"/>
  <c r="FM295" i="12"/>
  <c r="FQ295" i="12"/>
  <c r="FU295" i="12"/>
  <c r="FY297" i="12"/>
  <c r="BG297" i="12"/>
  <c r="DQ297" i="12"/>
  <c r="FQ329" i="12"/>
  <c r="FU329" i="12"/>
  <c r="EM329" i="12"/>
  <c r="EQ329" i="12"/>
  <c r="FA329" i="12"/>
  <c r="FE329" i="12"/>
  <c r="FM329" i="12"/>
  <c r="BG329" i="12"/>
  <c r="BL333" i="10" s="1"/>
  <c r="EM346" i="12"/>
  <c r="EY346" i="12"/>
  <c r="FC346" i="12"/>
  <c r="FG346" i="12"/>
  <c r="FK346" i="12"/>
  <c r="FO346" i="12"/>
  <c r="FS346" i="12"/>
  <c r="FW349" i="12"/>
  <c r="DL346" i="12"/>
  <c r="DR136" i="12"/>
  <c r="GC136" i="12" s="1"/>
  <c r="DR137" i="12"/>
  <c r="GC137" i="12" s="1"/>
  <c r="DQ138" i="12"/>
  <c r="GB138" i="12" s="1"/>
  <c r="BG146" i="12"/>
  <c r="DQ146" i="12"/>
  <c r="DR148" i="12"/>
  <c r="GC148" i="12" s="1"/>
  <c r="DR151" i="12"/>
  <c r="GC151" i="12" s="1"/>
  <c r="DR152" i="12"/>
  <c r="GC152" i="12" s="1"/>
  <c r="DQ153" i="12"/>
  <c r="GB153" i="12" s="1"/>
  <c r="DQ154" i="12"/>
  <c r="GB154" i="12" s="1"/>
  <c r="DQ155" i="12"/>
  <c r="GB155" i="12" s="1"/>
  <c r="DR168" i="12"/>
  <c r="BF169" i="12"/>
  <c r="DR171" i="12"/>
  <c r="GC171" i="12" s="1"/>
  <c r="AC178" i="12"/>
  <c r="AG178" i="12"/>
  <c r="AK178" i="12"/>
  <c r="CN178" i="12"/>
  <c r="CN177" i="12" s="1"/>
  <c r="CR178" i="12"/>
  <c r="CR177" i="12" s="1"/>
  <c r="CV178" i="12"/>
  <c r="CV177" i="12" s="1"/>
  <c r="DQ201" i="12"/>
  <c r="GB201" i="12" s="1"/>
  <c r="DR202" i="12"/>
  <c r="GC202" i="12" s="1"/>
  <c r="DR203" i="12"/>
  <c r="GC203" i="12" s="1"/>
  <c r="BF210" i="12"/>
  <c r="DR210" i="12"/>
  <c r="DR214" i="12"/>
  <c r="GC214" i="12" s="1"/>
  <c r="DR216" i="12"/>
  <c r="GC216" i="12" s="1"/>
  <c r="BF239" i="12"/>
  <c r="DR239" i="12"/>
  <c r="DQ240" i="12"/>
  <c r="GB240" i="12" s="1"/>
  <c r="BG241" i="12"/>
  <c r="GC241" i="12" s="1"/>
  <c r="DQ241" i="12"/>
  <c r="EK244" i="12"/>
  <c r="DR245" i="12"/>
  <c r="GC245" i="12" s="1"/>
  <c r="EK246" i="12"/>
  <c r="DR246" i="12"/>
  <c r="GC246" i="12" s="1"/>
  <c r="DQ246" i="12"/>
  <c r="GB246" i="12" s="1"/>
  <c r="BG248" i="12"/>
  <c r="GC248" i="12" s="1"/>
  <c r="BF248" i="12"/>
  <c r="FY248" i="12"/>
  <c r="BA252" i="12"/>
  <c r="X252" i="12"/>
  <c r="U252" i="12"/>
  <c r="DL252" i="12"/>
  <c r="CI252" i="12"/>
  <c r="CI251" i="12" s="1"/>
  <c r="CF252" i="12"/>
  <c r="DL256" i="12"/>
  <c r="FW256" i="12" s="1"/>
  <c r="CF256" i="12"/>
  <c r="EQ256" i="12" s="1"/>
  <c r="EK256" i="12"/>
  <c r="EK251" i="12" s="1"/>
  <c r="DN256" i="12"/>
  <c r="GC265" i="12"/>
  <c r="FG278" i="12"/>
  <c r="FG277" i="12" s="1"/>
  <c r="AK277" i="12"/>
  <c r="GB317" i="12"/>
  <c r="BF312" i="12"/>
  <c r="BG316" i="10" s="1"/>
  <c r="FY347" i="12"/>
  <c r="BF347" i="12"/>
  <c r="FW348" i="12"/>
  <c r="BA346" i="12"/>
  <c r="DR274" i="12"/>
  <c r="GC274" i="12" s="1"/>
  <c r="FC274" i="12"/>
  <c r="FC264" i="12" s="1"/>
  <c r="FG274" i="12"/>
  <c r="FG264" i="12" s="1"/>
  <c r="FK274" i="12"/>
  <c r="FK264" i="12" s="1"/>
  <c r="FO274" i="12"/>
  <c r="FO264" i="12" s="1"/>
  <c r="BC278" i="12"/>
  <c r="FQ278" i="12"/>
  <c r="FU278" i="12"/>
  <c r="EI279" i="12"/>
  <c r="EI277" i="12" s="1"/>
  <c r="EM279" i="12"/>
  <c r="EM277" i="12" s="1"/>
  <c r="FK279" i="12"/>
  <c r="FK277" i="12" s="1"/>
  <c r="FO279" i="12"/>
  <c r="FO277" i="12" s="1"/>
  <c r="DQ285" i="12"/>
  <c r="GB285" i="12" s="1"/>
  <c r="FQ285" i="12"/>
  <c r="FU285" i="12"/>
  <c r="FY285" i="12"/>
  <c r="DQ287" i="12"/>
  <c r="GB287" i="12" s="1"/>
  <c r="EK287" i="12"/>
  <c r="EU287" i="12"/>
  <c r="EU277" i="12" s="1"/>
  <c r="FA287" i="12"/>
  <c r="DR288" i="12"/>
  <c r="GC288" i="12" s="1"/>
  <c r="FS288" i="12"/>
  <c r="FS277" i="12" s="1"/>
  <c r="FW288" i="12"/>
  <c r="GA288" i="12"/>
  <c r="GA277" i="12" s="1"/>
  <c r="DQ289" i="12"/>
  <c r="GB289" i="12" s="1"/>
  <c r="EK289" i="12"/>
  <c r="DQ290" i="12"/>
  <c r="GB290" i="12" s="1"/>
  <c r="DQ291" i="12"/>
  <c r="GB291" i="12" s="1"/>
  <c r="DR292" i="12"/>
  <c r="GC292" i="12" s="1"/>
  <c r="DQ294" i="12"/>
  <c r="GB294" i="12" s="1"/>
  <c r="BC296" i="12"/>
  <c r="DN296" i="12"/>
  <c r="DR298" i="12"/>
  <c r="GC298" i="12" s="1"/>
  <c r="FK298" i="12"/>
  <c r="BF299" i="12"/>
  <c r="GB299" i="12" s="1"/>
  <c r="FY299" i="12"/>
  <c r="DN300" i="12"/>
  <c r="BG317" i="12"/>
  <c r="GC317" i="12" s="1"/>
  <c r="EK317" i="12"/>
  <c r="EO317" i="12"/>
  <c r="ES317" i="12"/>
  <c r="EY317" i="12"/>
  <c r="FC317" i="12"/>
  <c r="FG317" i="12"/>
  <c r="FK317" i="12"/>
  <c r="FO317" i="12"/>
  <c r="DR318" i="12"/>
  <c r="DR312" i="12" s="1"/>
  <c r="EI318" i="12"/>
  <c r="EK318" i="12"/>
  <c r="EO318" i="12"/>
  <c r="ES318" i="12"/>
  <c r="EY318" i="12"/>
  <c r="FC318" i="12"/>
  <c r="FG318" i="12"/>
  <c r="FK318" i="12"/>
  <c r="FO318" i="12"/>
  <c r="DQ320" i="12"/>
  <c r="GB320" i="12" s="1"/>
  <c r="FQ320" i="12"/>
  <c r="FQ312" i="12" s="1"/>
  <c r="FU320" i="12"/>
  <c r="FY320" i="12"/>
  <c r="FY312" i="12" s="1"/>
  <c r="EI321" i="12"/>
  <c r="GB330" i="12"/>
  <c r="BF335" i="12"/>
  <c r="GB335" i="12" s="1"/>
  <c r="FY335" i="12"/>
  <c r="FY329" i="12" s="1"/>
  <c r="DQ336" i="12"/>
  <c r="GB336" i="12" s="1"/>
  <c r="DR338" i="12"/>
  <c r="GC338" i="12" s="1"/>
  <c r="BC348" i="12"/>
  <c r="DN349" i="12"/>
  <c r="BG350" i="12"/>
  <c r="GC350" i="12" s="1"/>
  <c r="EK350" i="12"/>
  <c r="EK346" i="12" s="1"/>
  <c r="BA364" i="12"/>
  <c r="X364" i="12"/>
  <c r="U364" i="12"/>
  <c r="DL364" i="12"/>
  <c r="CI364" i="12"/>
  <c r="CF364" i="12"/>
  <c r="FQ364" i="12"/>
  <c r="FU364" i="12"/>
  <c r="FU363" i="12" s="1"/>
  <c r="DL365" i="12"/>
  <c r="FW365" i="12" s="1"/>
  <c r="CI365" i="12"/>
  <c r="ET365" i="12" s="1"/>
  <c r="CF365" i="12"/>
  <c r="EQ365" i="12" s="1"/>
  <c r="BG367" i="12"/>
  <c r="GC367" i="12" s="1"/>
  <c r="BF367" i="12"/>
  <c r="FY367" i="12"/>
  <c r="EI371" i="12"/>
  <c r="EI381" i="12"/>
  <c r="M380" i="12"/>
  <c r="EM381" i="12"/>
  <c r="Q380" i="12"/>
  <c r="EQ381" i="12"/>
  <c r="EY381" i="12"/>
  <c r="EY380" i="12" s="1"/>
  <c r="AC380" i="12"/>
  <c r="FC381" i="12"/>
  <c r="FC380" i="12" s="1"/>
  <c r="AG380" i="12"/>
  <c r="FG381" i="12"/>
  <c r="FG380" i="12" s="1"/>
  <c r="AK380" i="12"/>
  <c r="FK381" i="12"/>
  <c r="FK380" i="12" s="1"/>
  <c r="AO380" i="12"/>
  <c r="FO381" i="12"/>
  <c r="AS380" i="12"/>
  <c r="BG381" i="12"/>
  <c r="ET381" i="12"/>
  <c r="FS381" i="12"/>
  <c r="FW381" i="12"/>
  <c r="EU382" i="12"/>
  <c r="EU380" i="12" s="1"/>
  <c r="FA382" i="12"/>
  <c r="FE382" i="12"/>
  <c r="FE380" i="12" s="1"/>
  <c r="FI382" i="12"/>
  <c r="FO382" i="12"/>
  <c r="FQ383" i="12"/>
  <c r="AU380" i="12"/>
  <c r="FU383" i="12"/>
  <c r="AY380" i="12"/>
  <c r="EI383" i="12"/>
  <c r="BG384" i="12"/>
  <c r="GC384" i="12" s="1"/>
  <c r="BF384" i="12"/>
  <c r="FY384" i="12"/>
  <c r="EI391" i="12"/>
  <c r="FS393" i="12"/>
  <c r="AW392" i="12"/>
  <c r="FW393" i="12"/>
  <c r="BG393" i="12"/>
  <c r="CZ392" i="12"/>
  <c r="EI393" i="12"/>
  <c r="EM393" i="12"/>
  <c r="EM392" i="12" s="1"/>
  <c r="EQ393" i="12"/>
  <c r="BA394" i="12"/>
  <c r="FW394" i="12" s="1"/>
  <c r="U394" i="12"/>
  <c r="EQ394" i="12" s="1"/>
  <c r="BC394" i="12"/>
  <c r="BC392" i="12" s="1"/>
  <c r="EK394" i="12"/>
  <c r="EO394" i="12"/>
  <c r="EO392" i="12" s="1"/>
  <c r="DQ395" i="12"/>
  <c r="GB395" i="12" s="1"/>
  <c r="FQ395" i="12"/>
  <c r="EU396" i="12"/>
  <c r="FA396" i="12"/>
  <c r="FE396" i="12"/>
  <c r="FI396" i="12"/>
  <c r="BG398" i="12"/>
  <c r="GC398" i="12" s="1"/>
  <c r="BF398" i="12"/>
  <c r="FY398" i="12"/>
  <c r="EI414" i="12"/>
  <c r="M408" i="12"/>
  <c r="DQ423" i="12"/>
  <c r="EI423" i="12"/>
  <c r="EM423" i="12"/>
  <c r="BA424" i="12"/>
  <c r="X424" i="12"/>
  <c r="U424" i="12"/>
  <c r="BF424" i="12" s="1"/>
  <c r="DL424" i="12"/>
  <c r="CI424" i="12"/>
  <c r="CF424" i="12"/>
  <c r="BF425" i="12"/>
  <c r="DQ428" i="12"/>
  <c r="GB428" i="12" s="1"/>
  <c r="EM429" i="12"/>
  <c r="FK429" i="12"/>
  <c r="ES435" i="12"/>
  <c r="ES434" i="12" s="1"/>
  <c r="W434" i="12"/>
  <c r="FY435" i="12"/>
  <c r="FY438" i="12"/>
  <c r="BF438" i="12"/>
  <c r="BF442" i="12"/>
  <c r="EK442" i="12"/>
  <c r="FW442" i="12"/>
  <c r="BG442" i="12"/>
  <c r="GC442" i="12" s="1"/>
  <c r="CZ264" i="12"/>
  <c r="DH264" i="12"/>
  <c r="DL264" i="12"/>
  <c r="DP264" i="12"/>
  <c r="DR273" i="12"/>
  <c r="GC273" i="12" s="1"/>
  <c r="O277" i="12"/>
  <c r="S277" i="12"/>
  <c r="W277" i="12"/>
  <c r="Y277" i="12"/>
  <c r="AI277" i="12"/>
  <c r="AO277" i="12"/>
  <c r="AW277" i="12"/>
  <c r="BE277" i="12"/>
  <c r="BZ277" i="12"/>
  <c r="CB277" i="12"/>
  <c r="CD277" i="12"/>
  <c r="CF277" i="12"/>
  <c r="CH277" i="12"/>
  <c r="CN277" i="12"/>
  <c r="CR277" i="12"/>
  <c r="CT277" i="12"/>
  <c r="CV277" i="12"/>
  <c r="CX277" i="12"/>
  <c r="CZ277" i="12"/>
  <c r="DB277" i="12"/>
  <c r="DD277" i="12"/>
  <c r="U278" i="12"/>
  <c r="X278" i="12"/>
  <c r="AC278" i="12"/>
  <c r="AG278" i="12"/>
  <c r="DR285" i="12"/>
  <c r="DQ288" i="12"/>
  <c r="GB288" i="12" s="1"/>
  <c r="DQ292" i="12"/>
  <c r="GB292" i="12" s="1"/>
  <c r="DR294" i="12"/>
  <c r="GC294" i="12" s="1"/>
  <c r="U296" i="12"/>
  <c r="X296" i="12"/>
  <c r="CF296" i="12"/>
  <c r="CI296" i="12"/>
  <c r="CF300" i="12"/>
  <c r="EQ300" i="12" s="1"/>
  <c r="CI300" i="12"/>
  <c r="ET300" i="12" s="1"/>
  <c r="O312" i="12"/>
  <c r="AW312" i="12"/>
  <c r="BA312" i="12"/>
  <c r="BE312" i="12"/>
  <c r="CT312" i="12"/>
  <c r="CX312" i="12"/>
  <c r="CZ312" i="12"/>
  <c r="DB312" i="12"/>
  <c r="DH312" i="12"/>
  <c r="DL312" i="12"/>
  <c r="DN312" i="12"/>
  <c r="DP312" i="12"/>
  <c r="DR336" i="12"/>
  <c r="U348" i="12"/>
  <c r="CF349" i="12"/>
  <c r="CI349" i="12"/>
  <c r="ET349" i="12" s="1"/>
  <c r="M363" i="12"/>
  <c r="O363" i="12"/>
  <c r="Q363" i="12"/>
  <c r="S363" i="12"/>
  <c r="Y363" i="12"/>
  <c r="AE363" i="12"/>
  <c r="AI363" i="12"/>
  <c r="AM363" i="12"/>
  <c r="AQ363" i="12"/>
  <c r="BZ363" i="12"/>
  <c r="CH363" i="12"/>
  <c r="BC364" i="12"/>
  <c r="DN364" i="12"/>
  <c r="EK365" i="12"/>
  <c r="EO365" i="12"/>
  <c r="EO363" i="12" s="1"/>
  <c r="EU365" i="12"/>
  <c r="EU363" i="12" s="1"/>
  <c r="FA365" i="12"/>
  <c r="FA363" i="12" s="1"/>
  <c r="FE365" i="12"/>
  <c r="FE363" i="12" s="1"/>
  <c r="FI365" i="12"/>
  <c r="FI363" i="12" s="1"/>
  <c r="FM365" i="12"/>
  <c r="FM363" i="12" s="1"/>
  <c r="BG365" i="12"/>
  <c r="BF365" i="12"/>
  <c r="DN365" i="12"/>
  <c r="DQ366" i="12"/>
  <c r="GB366" i="12" s="1"/>
  <c r="FK366" i="12"/>
  <c r="FK363" i="12" s="1"/>
  <c r="DL368" i="12"/>
  <c r="FW368" i="12" s="1"/>
  <c r="CF368" i="12"/>
  <c r="EQ368" i="12" s="1"/>
  <c r="EK368" i="12"/>
  <c r="DN368" i="12"/>
  <c r="GB370" i="12"/>
  <c r="GC371" i="12"/>
  <c r="GB374" i="12"/>
  <c r="GC375" i="12"/>
  <c r="GB378" i="12"/>
  <c r="GC379" i="12"/>
  <c r="FA380" i="12"/>
  <c r="FI380" i="12"/>
  <c r="BF382" i="12"/>
  <c r="O380" i="12"/>
  <c r="W380" i="12"/>
  <c r="Y380" i="12"/>
  <c r="AE380" i="12"/>
  <c r="AI380" i="12"/>
  <c r="AM380" i="12"/>
  <c r="FS382" i="12"/>
  <c r="FW382" i="12"/>
  <c r="GA382" i="12"/>
  <c r="GA380" i="12" s="1"/>
  <c r="DQ382" i="12"/>
  <c r="DR382" i="12"/>
  <c r="DR380" i="12" s="1"/>
  <c r="EK382" i="12"/>
  <c r="EK380" i="12" s="1"/>
  <c r="EO382" i="12"/>
  <c r="EO380" i="12" s="1"/>
  <c r="ES382" i="12"/>
  <c r="ES380" i="12" s="1"/>
  <c r="FR380" i="12"/>
  <c r="FV380" i="12"/>
  <c r="FZ380" i="12"/>
  <c r="BA383" i="12"/>
  <c r="FW383" i="12" s="1"/>
  <c r="U383" i="12"/>
  <c r="EQ383" i="12" s="1"/>
  <c r="BC383" i="12"/>
  <c r="BC380" i="12" s="1"/>
  <c r="FM383" i="12"/>
  <c r="FM380" i="12" s="1"/>
  <c r="DQ384" i="12"/>
  <c r="GB386" i="12"/>
  <c r="GC387" i="12"/>
  <c r="GB390" i="12"/>
  <c r="GC391" i="12"/>
  <c r="X392" i="12"/>
  <c r="FY393" i="12"/>
  <c r="BF393" i="12"/>
  <c r="GA393" i="12"/>
  <c r="BE392" i="12"/>
  <c r="DP392" i="12"/>
  <c r="EW392" i="12"/>
  <c r="EY393" i="12"/>
  <c r="EY392" i="12" s="1"/>
  <c r="FC393" i="12"/>
  <c r="FC392" i="12" s="1"/>
  <c r="FG393" i="12"/>
  <c r="FK393" i="12"/>
  <c r="FO393" i="12"/>
  <c r="FT392" i="12"/>
  <c r="FX392" i="12"/>
  <c r="Y392" i="12"/>
  <c r="AE392" i="12"/>
  <c r="AI392" i="12"/>
  <c r="AM392" i="12"/>
  <c r="AQ392" i="12"/>
  <c r="FQ394" i="12"/>
  <c r="AU392" i="12"/>
  <c r="FU394" i="12"/>
  <c r="AY392" i="12"/>
  <c r="DQ394" i="12"/>
  <c r="EU394" i="12"/>
  <c r="FA394" i="12"/>
  <c r="FE394" i="12"/>
  <c r="FE392" i="12" s="1"/>
  <c r="FI394" i="12"/>
  <c r="FI392" i="12" s="1"/>
  <c r="FK394" i="12"/>
  <c r="FM394" i="12"/>
  <c r="FM392" i="12" s="1"/>
  <c r="ET395" i="12"/>
  <c r="FS396" i="12"/>
  <c r="FW396" i="12"/>
  <c r="GA396" i="12"/>
  <c r="DQ396" i="12"/>
  <c r="GB396" i="12" s="1"/>
  <c r="DR396" i="12"/>
  <c r="EK396" i="12"/>
  <c r="EK392" i="12" s="1"/>
  <c r="ET397" i="12"/>
  <c r="FS397" i="12"/>
  <c r="GB400" i="12"/>
  <c r="GC401" i="12"/>
  <c r="GB404" i="12"/>
  <c r="GC405" i="12"/>
  <c r="BF408" i="12"/>
  <c r="BG412" i="10" s="1"/>
  <c r="GC409" i="12"/>
  <c r="BG408" i="12"/>
  <c r="BL412" i="10" s="1"/>
  <c r="DR408" i="12"/>
  <c r="EK408" i="12"/>
  <c r="EM408" i="12"/>
  <c r="EO408" i="12"/>
  <c r="EQ408" i="12"/>
  <c r="ES408" i="12"/>
  <c r="EU408" i="12"/>
  <c r="EW408" i="12"/>
  <c r="EY408" i="12"/>
  <c r="FA408" i="12"/>
  <c r="FC408" i="12"/>
  <c r="FE408" i="12"/>
  <c r="FG408" i="12"/>
  <c r="FI408" i="12"/>
  <c r="FK408" i="12"/>
  <c r="FM408" i="12"/>
  <c r="FO408" i="12"/>
  <c r="FR408" i="12"/>
  <c r="FT408" i="12"/>
  <c r="FV408" i="12"/>
  <c r="FX408" i="12"/>
  <c r="FZ408" i="12"/>
  <c r="BX408" i="12"/>
  <c r="EI413" i="12"/>
  <c r="GB414" i="12"/>
  <c r="GC415" i="12"/>
  <c r="GB418" i="12"/>
  <c r="GC419" i="12"/>
  <c r="O421" i="12"/>
  <c r="S421" i="12"/>
  <c r="W421" i="12"/>
  <c r="BZ421" i="12"/>
  <c r="BA422" i="12"/>
  <c r="X422" i="12"/>
  <c r="U422" i="12"/>
  <c r="DL422" i="12"/>
  <c r="CI422" i="12"/>
  <c r="CF422" i="12"/>
  <c r="EH421" i="12"/>
  <c r="EL421" i="12"/>
  <c r="EP421" i="12"/>
  <c r="EZ421" i="12"/>
  <c r="FD421" i="12"/>
  <c r="FH421" i="12"/>
  <c r="FL421" i="12"/>
  <c r="FY422" i="12"/>
  <c r="BF423" i="12"/>
  <c r="GB423" i="12" s="1"/>
  <c r="BC424" i="12"/>
  <c r="DN424" i="12"/>
  <c r="BG425" i="12"/>
  <c r="GC425" i="12" s="1"/>
  <c r="FK427" i="12"/>
  <c r="EO428" i="12"/>
  <c r="EO421" i="12" s="1"/>
  <c r="ES428" i="12"/>
  <c r="ES421" i="12" s="1"/>
  <c r="EY428" i="12"/>
  <c r="FC428" i="12"/>
  <c r="FG428" i="12"/>
  <c r="FK428" i="12"/>
  <c r="FO428" i="12"/>
  <c r="EV434" i="12"/>
  <c r="EX434" i="12"/>
  <c r="FB434" i="12"/>
  <c r="FF434" i="12"/>
  <c r="FJ434" i="12"/>
  <c r="FN434" i="12"/>
  <c r="AC434" i="12"/>
  <c r="EY436" i="12"/>
  <c r="AG434" i="12"/>
  <c r="FC436" i="12"/>
  <c r="AK434" i="12"/>
  <c r="FG436" i="12"/>
  <c r="AO434" i="12"/>
  <c r="FK436" i="12"/>
  <c r="AS434" i="12"/>
  <c r="FO436" i="12"/>
  <c r="FS436" i="12"/>
  <c r="FS434" i="12" s="1"/>
  <c r="AW434" i="12"/>
  <c r="BG436" i="12"/>
  <c r="CZ434" i="12"/>
  <c r="EI436" i="12"/>
  <c r="EI434" i="12" s="1"/>
  <c r="EM436" i="12"/>
  <c r="BA437" i="12"/>
  <c r="X437" i="12"/>
  <c r="U437" i="12"/>
  <c r="BC437" i="12"/>
  <c r="BC434" i="12" s="1"/>
  <c r="EK437" i="12"/>
  <c r="DL437" i="12"/>
  <c r="CI437" i="12"/>
  <c r="CF437" i="12"/>
  <c r="DN437" i="12"/>
  <c r="BF381" i="12"/>
  <c r="FS428" i="12"/>
  <c r="FW428" i="12"/>
  <c r="GA428" i="12"/>
  <c r="GA421" i="12" s="1"/>
  <c r="EK428" i="12"/>
  <c r="GB432" i="12"/>
  <c r="GC433" i="12"/>
  <c r="BA435" i="12"/>
  <c r="X435" i="12"/>
  <c r="U435" i="12"/>
  <c r="EK435" i="12"/>
  <c r="O434" i="12"/>
  <c r="EO435" i="12"/>
  <c r="S434" i="12"/>
  <c r="EU435" i="12"/>
  <c r="Y434" i="12"/>
  <c r="FA435" i="12"/>
  <c r="AE434" i="12"/>
  <c r="FE435" i="12"/>
  <c r="AI434" i="12"/>
  <c r="FI435" i="12"/>
  <c r="AM434" i="12"/>
  <c r="FM435" i="12"/>
  <c r="AQ434" i="12"/>
  <c r="AU434" i="12"/>
  <c r="AY434" i="12"/>
  <c r="DL435" i="12"/>
  <c r="CI435" i="12"/>
  <c r="CF435" i="12"/>
  <c r="BZ434" i="12"/>
  <c r="CD434" i="12"/>
  <c r="CJ434" i="12"/>
  <c r="CP434" i="12"/>
  <c r="CT434" i="12"/>
  <c r="CX434" i="12"/>
  <c r="DB434" i="12"/>
  <c r="DF434" i="12"/>
  <c r="DJ434" i="12"/>
  <c r="EH434" i="12"/>
  <c r="EL434" i="12"/>
  <c r="EP434" i="12"/>
  <c r="EZ434" i="12"/>
  <c r="FD434" i="12"/>
  <c r="FH434" i="12"/>
  <c r="FL434" i="12"/>
  <c r="FQ435" i="12"/>
  <c r="FU435" i="12"/>
  <c r="BF436" i="12"/>
  <c r="GA436" i="12"/>
  <c r="BE434" i="12"/>
  <c r="DP434" i="12"/>
  <c r="DQ439" i="12"/>
  <c r="GB439" i="12" s="1"/>
  <c r="FK439" i="12"/>
  <c r="DL441" i="12"/>
  <c r="FW441" i="12" s="1"/>
  <c r="CI441" i="12"/>
  <c r="ET441" i="12" s="1"/>
  <c r="CF441" i="12"/>
  <c r="EQ441" i="12" s="1"/>
  <c r="EK441" i="12"/>
  <c r="DQ442" i="12"/>
  <c r="W446" i="12"/>
  <c r="BA447" i="12"/>
  <c r="X447" i="12"/>
  <c r="U447" i="12"/>
  <c r="DL447" i="12"/>
  <c r="DL446" i="12" s="1"/>
  <c r="CI447" i="12"/>
  <c r="CI446" i="12" s="1"/>
  <c r="CF447" i="12"/>
  <c r="CF446" i="12" s="1"/>
  <c r="FY447" i="12"/>
  <c r="GC449" i="12"/>
  <c r="BF449" i="12"/>
  <c r="FY449" i="12"/>
  <c r="FY481" i="12"/>
  <c r="DJ429" i="12"/>
  <c r="GB453" i="12"/>
  <c r="GB455" i="12"/>
  <c r="GC456" i="12"/>
  <c r="GB459" i="12"/>
  <c r="FY464" i="12"/>
  <c r="BC463" i="12"/>
  <c r="EO463" i="12"/>
  <c r="EU463" i="12"/>
  <c r="FE463" i="12"/>
  <c r="FI463" i="12"/>
  <c r="FM463" i="12"/>
  <c r="FQ463" i="12"/>
  <c r="FU463" i="12"/>
  <c r="FY465" i="12"/>
  <c r="DQ465" i="12"/>
  <c r="FY466" i="12"/>
  <c r="EM480" i="12"/>
  <c r="FC480" i="12"/>
  <c r="FK480" i="12"/>
  <c r="U464" i="12"/>
  <c r="X464" i="12"/>
  <c r="BA464" i="12"/>
  <c r="CF464" i="12"/>
  <c r="CI464" i="12"/>
  <c r="DL464" i="12"/>
  <c r="EK464" i="12"/>
  <c r="U466" i="12"/>
  <c r="EQ466" i="12" s="1"/>
  <c r="BA466" i="12"/>
  <c r="FW466" i="12" s="1"/>
  <c r="EK466" i="12"/>
  <c r="CF467" i="12"/>
  <c r="EQ467" i="12" s="1"/>
  <c r="CI467" i="12"/>
  <c r="ET467" i="12" s="1"/>
  <c r="DN467" i="12"/>
  <c r="FY467" i="12" s="1"/>
  <c r="BG468" i="12"/>
  <c r="EM468" i="12"/>
  <c r="EM463" i="12" s="1"/>
  <c r="M480" i="12"/>
  <c r="Q480" i="12"/>
  <c r="AC480" i="12"/>
  <c r="AG480" i="12"/>
  <c r="AK480" i="12"/>
  <c r="AO480" i="12"/>
  <c r="AS480" i="12"/>
  <c r="AW480" i="12"/>
  <c r="BA480" i="12"/>
  <c r="BE480" i="12"/>
  <c r="CZ480" i="12"/>
  <c r="DR481" i="12"/>
  <c r="GB486" i="12"/>
  <c r="GC487" i="12"/>
  <c r="GB490" i="12"/>
  <c r="GC491" i="12"/>
  <c r="GB494" i="12"/>
  <c r="GC495" i="12"/>
  <c r="M497" i="12"/>
  <c r="Q497" i="12"/>
  <c r="CB497" i="12"/>
  <c r="CH497" i="12"/>
  <c r="EU497" i="12"/>
  <c r="EW497" i="12"/>
  <c r="FA497" i="12"/>
  <c r="FE497" i="12"/>
  <c r="FI497" i="12"/>
  <c r="FM497" i="12"/>
  <c r="FT497" i="12"/>
  <c r="FX497" i="12"/>
  <c r="BA499" i="12"/>
  <c r="X499" i="12"/>
  <c r="X497" i="12" s="1"/>
  <c r="U499" i="12"/>
  <c r="BC499" i="12"/>
  <c r="EK499" i="12"/>
  <c r="DL499" i="12"/>
  <c r="CI499" i="12"/>
  <c r="CF499" i="12"/>
  <c r="DN499" i="12"/>
  <c r="FW501" i="12"/>
  <c r="BG501" i="12"/>
  <c r="BG484" i="12"/>
  <c r="BF484" i="12"/>
  <c r="GB484" i="12" s="1"/>
  <c r="FY484" i="12"/>
  <c r="FY532" i="12"/>
  <c r="DL500" i="12"/>
  <c r="FW500" i="12" s="1"/>
  <c r="CI500" i="12"/>
  <c r="ET500" i="12" s="1"/>
  <c r="CF500" i="12"/>
  <c r="EQ500" i="12" s="1"/>
  <c r="EK500" i="12"/>
  <c r="DQ501" i="12"/>
  <c r="GB501" i="12" s="1"/>
  <c r="GC502" i="12"/>
  <c r="DQ502" i="12"/>
  <c r="GB502" i="12" s="1"/>
  <c r="FK502" i="12"/>
  <c r="GB503" i="12"/>
  <c r="GC504" i="12"/>
  <c r="GB507" i="12"/>
  <c r="GC508" i="12"/>
  <c r="GB511" i="12"/>
  <c r="GC512" i="12"/>
  <c r="M514" i="12"/>
  <c r="O514" i="12"/>
  <c r="W514" i="12"/>
  <c r="BX514" i="12"/>
  <c r="BZ514" i="12"/>
  <c r="BA515" i="12"/>
  <c r="X515" i="12"/>
  <c r="U515" i="12"/>
  <c r="DL515" i="12"/>
  <c r="CI515" i="12"/>
  <c r="CF515" i="12"/>
  <c r="EH514" i="12"/>
  <c r="EH624" i="12" s="1"/>
  <c r="EL514" i="12"/>
  <c r="EP514" i="12"/>
  <c r="EZ514" i="12"/>
  <c r="FD514" i="12"/>
  <c r="FH514" i="12"/>
  <c r="FL514" i="12"/>
  <c r="EK516" i="12"/>
  <c r="EO516" i="12"/>
  <c r="EO514" i="12" s="1"/>
  <c r="ES516" i="12"/>
  <c r="ES514" i="12" s="1"/>
  <c r="EU516" i="12"/>
  <c r="FA516" i="12"/>
  <c r="FE516" i="12"/>
  <c r="FI516" i="12"/>
  <c r="FM516" i="12"/>
  <c r="FW516" i="12"/>
  <c r="DL517" i="12"/>
  <c r="FW517" i="12" s="1"/>
  <c r="CI517" i="12"/>
  <c r="ET517" i="12" s="1"/>
  <c r="CF517" i="12"/>
  <c r="EQ517" i="12" s="1"/>
  <c r="BG519" i="12"/>
  <c r="DQ519" i="12"/>
  <c r="GB519" i="12" s="1"/>
  <c r="GB522" i="12"/>
  <c r="GC523" i="12"/>
  <c r="GB526" i="12"/>
  <c r="GC527" i="12"/>
  <c r="GB530" i="12"/>
  <c r="Y531" i="12"/>
  <c r="AE531" i="12"/>
  <c r="AI531" i="12"/>
  <c r="AM531" i="12"/>
  <c r="AQ531" i="12"/>
  <c r="AU531" i="12"/>
  <c r="AY531" i="12"/>
  <c r="BE531" i="12"/>
  <c r="CZ531" i="12"/>
  <c r="DD531" i="12"/>
  <c r="DH531" i="12"/>
  <c r="EJ531" i="12"/>
  <c r="EN531" i="12"/>
  <c r="ER531" i="12"/>
  <c r="EV531" i="12"/>
  <c r="EX531" i="12"/>
  <c r="FB531" i="12"/>
  <c r="FF531" i="12"/>
  <c r="FJ531" i="12"/>
  <c r="FN531" i="12"/>
  <c r="BA534" i="12"/>
  <c r="U534" i="12"/>
  <c r="EK534" i="12"/>
  <c r="EK531" i="12" s="1"/>
  <c r="EO534" i="12"/>
  <c r="BC534" i="12"/>
  <c r="BC531" i="12" s="1"/>
  <c r="GB538" i="12"/>
  <c r="GC539" i="12"/>
  <c r="GB542" i="12"/>
  <c r="GC543" i="12"/>
  <c r="M545" i="12"/>
  <c r="ET546" i="12"/>
  <c r="EY545" i="12"/>
  <c r="FW546" i="12"/>
  <c r="DQ546" i="12"/>
  <c r="CZ545" i="12"/>
  <c r="DR546" i="12"/>
  <c r="BA547" i="12"/>
  <c r="FW547" i="12" s="1"/>
  <c r="U547" i="12"/>
  <c r="BC547" i="12"/>
  <c r="DL549" i="12"/>
  <c r="FW549" i="12" s="1"/>
  <c r="CI549" i="12"/>
  <c r="CF549" i="12"/>
  <c r="EQ549" i="12" s="1"/>
  <c r="DN549" i="12"/>
  <c r="DN545" i="12" s="1"/>
  <c r="EK549" i="12"/>
  <c r="BG517" i="12"/>
  <c r="BF517" i="12"/>
  <c r="DL518" i="12"/>
  <c r="FW518" i="12" s="1"/>
  <c r="CF518" i="12"/>
  <c r="EQ518" i="12" s="1"/>
  <c r="EK518" i="12"/>
  <c r="DN518" i="12"/>
  <c r="EK519" i="12"/>
  <c r="BA532" i="12"/>
  <c r="X532" i="12"/>
  <c r="U532" i="12"/>
  <c r="DL532" i="12"/>
  <c r="CI532" i="12"/>
  <c r="CF532" i="12"/>
  <c r="BF533" i="12"/>
  <c r="DL534" i="12"/>
  <c r="CF534" i="12"/>
  <c r="DN534" i="12"/>
  <c r="DN535" i="12"/>
  <c r="FY535" i="12" s="1"/>
  <c r="CI535" i="12"/>
  <c r="ET535" i="12" s="1"/>
  <c r="CF535" i="12"/>
  <c r="EQ535" i="12" s="1"/>
  <c r="DL535" i="12"/>
  <c r="FW535" i="12" s="1"/>
  <c r="BG536" i="12"/>
  <c r="GC536" i="12" s="1"/>
  <c r="BF536" i="12"/>
  <c r="FY536" i="12"/>
  <c r="EK548" i="12"/>
  <c r="DR548" i="12"/>
  <c r="GC548" i="12" s="1"/>
  <c r="BZ545" i="12"/>
  <c r="EO548" i="12"/>
  <c r="EO545" i="12" s="1"/>
  <c r="CD545" i="12"/>
  <c r="ES548" i="12"/>
  <c r="ES545" i="12" s="1"/>
  <c r="CH545" i="12"/>
  <c r="EU548" i="12"/>
  <c r="CJ545" i="12"/>
  <c r="FA548" i="12"/>
  <c r="FA545" i="12" s="1"/>
  <c r="CP545" i="12"/>
  <c r="FE548" i="12"/>
  <c r="FE545" i="12" s="1"/>
  <c r="CT545" i="12"/>
  <c r="FI548" i="12"/>
  <c r="FI545" i="12" s="1"/>
  <c r="CX545" i="12"/>
  <c r="FM548" i="12"/>
  <c r="DB545" i="12"/>
  <c r="DF545" i="12"/>
  <c r="FQ548" i="12"/>
  <c r="DJ545" i="12"/>
  <c r="FU548" i="12"/>
  <c r="DQ548" i="12"/>
  <c r="GB548" i="12" s="1"/>
  <c r="FY546" i="12"/>
  <c r="GA546" i="12"/>
  <c r="BE545" i="12"/>
  <c r="DP545" i="12"/>
  <c r="EW545" i="12"/>
  <c r="FM545" i="12"/>
  <c r="FT545" i="12"/>
  <c r="FX545" i="12"/>
  <c r="FU547" i="12"/>
  <c r="AY545" i="12"/>
  <c r="DQ547" i="12"/>
  <c r="FK547" i="12"/>
  <c r="FK545" i="12" s="1"/>
  <c r="FS550" i="12"/>
  <c r="FW550" i="12"/>
  <c r="GA550" i="12"/>
  <c r="EK550" i="12"/>
  <c r="GB551" i="12"/>
  <c r="GC552" i="12"/>
  <c r="GB555" i="12"/>
  <c r="GC556" i="12"/>
  <c r="GB559" i="12"/>
  <c r="GC560" i="12"/>
  <c r="BF563" i="12"/>
  <c r="BG567" i="10" s="1"/>
  <c r="BX563" i="12"/>
  <c r="DR563" i="12"/>
  <c r="EI564" i="12"/>
  <c r="EK563" i="12"/>
  <c r="EM563" i="12"/>
  <c r="EO563" i="12"/>
  <c r="EQ563" i="12"/>
  <c r="ES563" i="12"/>
  <c r="EU563" i="12"/>
  <c r="EW563" i="12"/>
  <c r="EY563" i="12"/>
  <c r="FA563" i="12"/>
  <c r="FC563" i="12"/>
  <c r="FE563" i="12"/>
  <c r="FG563" i="12"/>
  <c r="FI563" i="12"/>
  <c r="FK563" i="12"/>
  <c r="FM563" i="12"/>
  <c r="FO563" i="12"/>
  <c r="FR563" i="12"/>
  <c r="FT563" i="12"/>
  <c r="FV563" i="12"/>
  <c r="FX563" i="12"/>
  <c r="FZ563" i="12"/>
  <c r="GB565" i="12"/>
  <c r="GC566" i="12"/>
  <c r="GB569" i="12"/>
  <c r="GC570" i="12"/>
  <c r="GB572" i="12"/>
  <c r="GC573" i="12"/>
  <c r="M577" i="12"/>
  <c r="EJ577" i="12"/>
  <c r="EL577" i="12"/>
  <c r="EN577" i="12"/>
  <c r="EP577" i="12"/>
  <c r="ER577" i="12"/>
  <c r="ET577" i="12"/>
  <c r="EV577" i="12"/>
  <c r="EX577" i="12"/>
  <c r="EZ577" i="12"/>
  <c r="FB577" i="12"/>
  <c r="FD577" i="12"/>
  <c r="FF577" i="12"/>
  <c r="FH577" i="12"/>
  <c r="FJ577" i="12"/>
  <c r="FL577" i="12"/>
  <c r="FN577" i="12"/>
  <c r="FQ577" i="12"/>
  <c r="FS577" i="12"/>
  <c r="FU577" i="12"/>
  <c r="FW577" i="12"/>
  <c r="FY577" i="12"/>
  <c r="GA577" i="12"/>
  <c r="M593" i="12"/>
  <c r="BG593" i="12"/>
  <c r="DQ593" i="12"/>
  <c r="EH593" i="12"/>
  <c r="GC594" i="12"/>
  <c r="BF593" i="12"/>
  <c r="BX593" i="12"/>
  <c r="EI595" i="12"/>
  <c r="EM593" i="12"/>
  <c r="EQ593" i="12"/>
  <c r="EU593" i="12"/>
  <c r="EY593" i="12"/>
  <c r="FC593" i="12"/>
  <c r="FG593" i="12"/>
  <c r="FK593" i="12"/>
  <c r="FO593" i="12"/>
  <c r="FT593" i="12"/>
  <c r="FX593" i="12"/>
  <c r="GB595" i="12"/>
  <c r="GC550" i="12"/>
  <c r="DQ550" i="12"/>
  <c r="GB550" i="12" s="1"/>
  <c r="EI565" i="12"/>
  <c r="M563" i="12"/>
  <c r="GC565" i="12"/>
  <c r="GB581" i="12"/>
  <c r="GC608" i="12"/>
  <c r="EI609" i="12"/>
  <c r="GB609" i="12"/>
  <c r="GB580" i="12"/>
  <c r="GC581" i="12"/>
  <c r="GB584" i="12"/>
  <c r="GC585" i="12"/>
  <c r="GB588" i="12"/>
  <c r="GC589" i="12"/>
  <c r="GB592" i="12"/>
  <c r="GB594" i="12"/>
  <c r="EJ593" i="12"/>
  <c r="EL593" i="12"/>
  <c r="EN593" i="12"/>
  <c r="EP593" i="12"/>
  <c r="ER593" i="12"/>
  <c r="ET593" i="12"/>
  <c r="EV593" i="12"/>
  <c r="EX593" i="12"/>
  <c r="EZ593" i="12"/>
  <c r="FB593" i="12"/>
  <c r="FD593" i="12"/>
  <c r="FF593" i="12"/>
  <c r="FH593" i="12"/>
  <c r="FJ593" i="12"/>
  <c r="FL593" i="12"/>
  <c r="FN593" i="12"/>
  <c r="FQ593" i="12"/>
  <c r="FS593" i="12"/>
  <c r="FU593" i="12"/>
  <c r="FW593" i="12"/>
  <c r="FY593" i="12"/>
  <c r="GA593" i="12"/>
  <c r="GC595" i="12"/>
  <c r="GB598" i="12"/>
  <c r="GC599" i="12"/>
  <c r="GB602" i="12"/>
  <c r="GC603" i="12"/>
  <c r="GB606" i="12"/>
  <c r="GB608" i="12"/>
  <c r="EJ607" i="12"/>
  <c r="EJ624" i="12" s="1"/>
  <c r="EL607" i="12"/>
  <c r="EN607" i="12"/>
  <c r="EP607" i="12"/>
  <c r="ER607" i="12"/>
  <c r="ET607" i="12"/>
  <c r="EV607" i="12"/>
  <c r="EX607" i="12"/>
  <c r="EZ607" i="12"/>
  <c r="FB607" i="12"/>
  <c r="FD607" i="12"/>
  <c r="FF607" i="12"/>
  <c r="FH607" i="12"/>
  <c r="FJ607" i="12"/>
  <c r="FL607" i="12"/>
  <c r="FN607" i="12"/>
  <c r="FQ607" i="12"/>
  <c r="FS607" i="12"/>
  <c r="FU607" i="12"/>
  <c r="FW607" i="12"/>
  <c r="FY607" i="12"/>
  <c r="GA607" i="12"/>
  <c r="GC609" i="12"/>
  <c r="GB612" i="12"/>
  <c r="GC613" i="12"/>
  <c r="GC616" i="12"/>
  <c r="GB619" i="12"/>
  <c r="GC620" i="12"/>
  <c r="GB623" i="12"/>
  <c r="EK497" i="12" l="1"/>
  <c r="FY177" i="12"/>
  <c r="FK531" i="12"/>
  <c r="BA115" i="12"/>
  <c r="FS208" i="12"/>
  <c r="BF116" i="12"/>
  <c r="BG533" i="12"/>
  <c r="GC533" i="12" s="1"/>
  <c r="FC421" i="12"/>
  <c r="FG392" i="12"/>
  <c r="AM277" i="12"/>
  <c r="FM235" i="12"/>
  <c r="FA145" i="12"/>
  <c r="EW83" i="12"/>
  <c r="DR42" i="12"/>
  <c r="FM480" i="12"/>
  <c r="FE83" i="12"/>
  <c r="DQ429" i="12"/>
  <c r="GB429" i="12" s="1"/>
  <c r="DR209" i="12"/>
  <c r="EI55" i="12"/>
  <c r="EQ12" i="12"/>
  <c r="FM251" i="12"/>
  <c r="FO463" i="12"/>
  <c r="BF209" i="12"/>
  <c r="DR498" i="12"/>
  <c r="GC498" i="12" s="1"/>
  <c r="FC446" i="12"/>
  <c r="EU480" i="12"/>
  <c r="EI69" i="12"/>
  <c r="DQ69" i="12"/>
  <c r="ET25" i="12"/>
  <c r="FS463" i="12"/>
  <c r="EI593" i="12"/>
  <c r="EU545" i="12"/>
  <c r="DR441" i="12"/>
  <c r="GC441" i="12" s="1"/>
  <c r="FQ434" i="12"/>
  <c r="DR427" i="12"/>
  <c r="GC427" i="12" s="1"/>
  <c r="BG116" i="12"/>
  <c r="GC116" i="12" s="1"/>
  <c r="GC115" i="12" s="1"/>
  <c r="FU446" i="12"/>
  <c r="DQ533" i="12"/>
  <c r="FU131" i="12"/>
  <c r="FQ83" i="12"/>
  <c r="GB150" i="12"/>
  <c r="DR426" i="12"/>
  <c r="GC426" i="12" s="1"/>
  <c r="GC211" i="12"/>
  <c r="DN480" i="12"/>
  <c r="GA208" i="12"/>
  <c r="DR150" i="12"/>
  <c r="GC150" i="12" s="1"/>
  <c r="FQ131" i="12"/>
  <c r="FO235" i="12"/>
  <c r="ES83" i="12"/>
  <c r="BG481" i="12"/>
  <c r="EU392" i="12"/>
  <c r="FQ346" i="12"/>
  <c r="DQ209" i="12"/>
  <c r="GA9" i="12"/>
  <c r="FG480" i="12"/>
  <c r="BF498" i="12"/>
  <c r="DR534" i="12"/>
  <c r="DQ483" i="12"/>
  <c r="GB483" i="12" s="1"/>
  <c r="BF437" i="12"/>
  <c r="FU312" i="12"/>
  <c r="GB210" i="12"/>
  <c r="EU421" i="12"/>
  <c r="FK83" i="12"/>
  <c r="FM83" i="12"/>
  <c r="DQ13" i="12"/>
  <c r="GB13" i="12" s="1"/>
  <c r="BF10" i="12"/>
  <c r="FG235" i="12"/>
  <c r="DQ57" i="12"/>
  <c r="GB57" i="12" s="1"/>
  <c r="FE264" i="12"/>
  <c r="EY514" i="12"/>
  <c r="FI145" i="12"/>
  <c r="EY480" i="12"/>
  <c r="BF534" i="12"/>
  <c r="BG515" i="12"/>
  <c r="GC57" i="12"/>
  <c r="DR253" i="12"/>
  <c r="FS545" i="12"/>
  <c r="BF546" i="12"/>
  <c r="BF516" i="12"/>
  <c r="GB516" i="12" s="1"/>
  <c r="GB536" i="12"/>
  <c r="DR532" i="12"/>
  <c r="DR531" i="12" s="1"/>
  <c r="EO531" i="12"/>
  <c r="GC519" i="12"/>
  <c r="FI514" i="12"/>
  <c r="FA514" i="12"/>
  <c r="DQ498" i="12"/>
  <c r="GC484" i="12"/>
  <c r="BG482" i="12"/>
  <c r="GC501" i="12"/>
  <c r="DR499" i="12"/>
  <c r="BF482" i="12"/>
  <c r="BF481" i="12"/>
  <c r="GB481" i="12" s="1"/>
  <c r="GC468" i="12"/>
  <c r="DL463" i="12"/>
  <c r="BC480" i="12"/>
  <c r="GA434" i="12"/>
  <c r="FU434" i="12"/>
  <c r="FM434" i="12"/>
  <c r="FE434" i="12"/>
  <c r="FA434" i="12"/>
  <c r="EU434" i="12"/>
  <c r="EO434" i="12"/>
  <c r="EM434" i="12"/>
  <c r="FO434" i="12"/>
  <c r="FG434" i="12"/>
  <c r="FC434" i="12"/>
  <c r="EY434" i="12"/>
  <c r="FG421" i="12"/>
  <c r="EY421" i="12"/>
  <c r="DQ426" i="12"/>
  <c r="GB426" i="12" s="1"/>
  <c r="FA392" i="12"/>
  <c r="X346" i="12"/>
  <c r="BG278" i="12"/>
  <c r="GC278" i="12" s="1"/>
  <c r="EQ424" i="12"/>
  <c r="FW424" i="12"/>
  <c r="EI421" i="12"/>
  <c r="DQ397" i="12"/>
  <c r="GB397" i="12" s="1"/>
  <c r="EI392" i="12"/>
  <c r="FU380" i="12"/>
  <c r="ET380" i="12"/>
  <c r="EM380" i="12"/>
  <c r="FK295" i="12"/>
  <c r="BG279" i="12"/>
  <c r="GC279" i="12" s="1"/>
  <c r="BG264" i="12"/>
  <c r="BL268" i="10" s="1"/>
  <c r="BF253" i="12"/>
  <c r="GB253" i="12" s="1"/>
  <c r="GB248" i="12"/>
  <c r="DQ245" i="12"/>
  <c r="GB245" i="12" s="1"/>
  <c r="GB239" i="12"/>
  <c r="DQ298" i="12"/>
  <c r="GB298" i="12" s="1"/>
  <c r="DR297" i="12"/>
  <c r="FW295" i="12"/>
  <c r="DQ264" i="12"/>
  <c r="FI264" i="12"/>
  <c r="FA264" i="12"/>
  <c r="EI251" i="12"/>
  <c r="FK235" i="12"/>
  <c r="FI235" i="12"/>
  <c r="FA235" i="12"/>
  <c r="CI235" i="12"/>
  <c r="EI223" i="12"/>
  <c r="FK208" i="12"/>
  <c r="EM208" i="12"/>
  <c r="BA208" i="12"/>
  <c r="DQ198" i="12"/>
  <c r="GB198" i="12" s="1"/>
  <c r="BF194" i="12"/>
  <c r="GB194" i="12" s="1"/>
  <c r="GB192" i="12" s="1"/>
  <c r="FW150" i="12"/>
  <c r="DL145" i="12"/>
  <c r="CF145" i="12"/>
  <c r="BF149" i="12"/>
  <c r="GB148" i="12"/>
  <c r="DR134" i="12"/>
  <c r="GC134" i="12" s="1"/>
  <c r="BF133" i="12"/>
  <c r="GB133" i="12" s="1"/>
  <c r="DL131" i="12"/>
  <c r="CF131" i="12"/>
  <c r="BG209" i="12"/>
  <c r="GC209" i="12" s="1"/>
  <c r="FY145" i="12"/>
  <c r="BG147" i="12"/>
  <c r="GC147" i="12" s="1"/>
  <c r="GC122" i="12"/>
  <c r="DR104" i="12"/>
  <c r="GC104" i="12" s="1"/>
  <c r="GB95" i="12"/>
  <c r="DQ93" i="12"/>
  <c r="DR46" i="12"/>
  <c r="GC46" i="12" s="1"/>
  <c r="BG238" i="12"/>
  <c r="GC238" i="12" s="1"/>
  <c r="BG91" i="12"/>
  <c r="GC91" i="12" s="1"/>
  <c r="AW83" i="12"/>
  <c r="AW624" i="12" s="1"/>
  <c r="EM24" i="12"/>
  <c r="GC14" i="12"/>
  <c r="EY9" i="12"/>
  <c r="FY83" i="12"/>
  <c r="DR27" i="12"/>
  <c r="DQ25" i="12"/>
  <c r="BF25" i="12"/>
  <c r="FC545" i="12"/>
  <c r="EM531" i="12"/>
  <c r="FQ514" i="12"/>
  <c r="FC497" i="12"/>
  <c r="DQ481" i="12"/>
  <c r="EO480" i="12"/>
  <c r="FK463" i="12"/>
  <c r="FC463" i="12"/>
  <c r="CF480" i="12"/>
  <c r="ET481" i="12"/>
  <c r="ET480" i="12" s="1"/>
  <c r="ET498" i="12"/>
  <c r="EQ482" i="12"/>
  <c r="DQ347" i="12"/>
  <c r="GB347" i="12" s="1"/>
  <c r="FU346" i="12"/>
  <c r="FC295" i="12"/>
  <c r="EM295" i="12"/>
  <c r="EM235" i="12"/>
  <c r="EQ209" i="12"/>
  <c r="EQ208" i="12" s="1"/>
  <c r="EO177" i="12"/>
  <c r="FW178" i="12"/>
  <c r="ET178" i="12"/>
  <c r="ET177" i="12" s="1"/>
  <c r="FS145" i="12"/>
  <c r="FK145" i="12"/>
  <c r="FC145" i="12"/>
  <c r="EM145" i="12"/>
  <c r="EQ253" i="12"/>
  <c r="GB105" i="12"/>
  <c r="GC90" i="12"/>
  <c r="EQ42" i="12"/>
  <c r="EQ41" i="12" s="1"/>
  <c r="GB28" i="12"/>
  <c r="FU9" i="12"/>
  <c r="BC514" i="12"/>
  <c r="EM446" i="12"/>
  <c r="FM346" i="12"/>
  <c r="EU346" i="12"/>
  <c r="EK9" i="12"/>
  <c r="FL624" i="12"/>
  <c r="FD624" i="12"/>
  <c r="EP624" i="12"/>
  <c r="GB408" i="12"/>
  <c r="FT624" i="12"/>
  <c r="GB442" i="12"/>
  <c r="DR424" i="12"/>
  <c r="EI380" i="12"/>
  <c r="CN624" i="12"/>
  <c r="FO545" i="12"/>
  <c r="EI514" i="12"/>
  <c r="EI480" i="12"/>
  <c r="FU480" i="12"/>
  <c r="EI463" i="12"/>
  <c r="ES480" i="12"/>
  <c r="GC428" i="12"/>
  <c r="CI392" i="12"/>
  <c r="EI329" i="12"/>
  <c r="FA277" i="12"/>
  <c r="EI264" i="12"/>
  <c r="FW347" i="12"/>
  <c r="FW346" i="12" s="1"/>
  <c r="GC299" i="12"/>
  <c r="GA235" i="12"/>
  <c r="EI235" i="12"/>
  <c r="FQ145" i="12"/>
  <c r="GC577" i="12"/>
  <c r="GC563" i="12"/>
  <c r="GB563" i="12"/>
  <c r="CI531" i="12"/>
  <c r="BF532" i="12"/>
  <c r="CF545" i="12"/>
  <c r="EQ534" i="12"/>
  <c r="DQ467" i="12"/>
  <c r="GB467" i="12" s="1"/>
  <c r="CF463" i="12"/>
  <c r="GA392" i="12"/>
  <c r="DR364" i="12"/>
  <c r="BF364" i="12"/>
  <c r="GC253" i="12"/>
  <c r="EN624" i="12"/>
  <c r="FY131" i="12"/>
  <c r="BG102" i="12"/>
  <c r="GC102" i="12" s="1"/>
  <c r="BF102" i="12"/>
  <c r="DQ94" i="12"/>
  <c r="EM83" i="12"/>
  <c r="BF92" i="12"/>
  <c r="GB92" i="12" s="1"/>
  <c r="EI83" i="12"/>
  <c r="GC27" i="12"/>
  <c r="GC12" i="12"/>
  <c r="EI577" i="12"/>
  <c r="EI446" i="12"/>
  <c r="DQ436" i="12"/>
  <c r="GB436" i="12" s="1"/>
  <c r="EI346" i="12"/>
  <c r="DQ312" i="12"/>
  <c r="EI295" i="12"/>
  <c r="GB223" i="12"/>
  <c r="EI145" i="12"/>
  <c r="EI115" i="12"/>
  <c r="FU101" i="12"/>
  <c r="FM101" i="12"/>
  <c r="FE101" i="12"/>
  <c r="EU101" i="12"/>
  <c r="EO101" i="12"/>
  <c r="FG83" i="12"/>
  <c r="EY83" i="12"/>
  <c r="EI41" i="12"/>
  <c r="DL9" i="12"/>
  <c r="EI9" i="12"/>
  <c r="FU145" i="12"/>
  <c r="ET116" i="12"/>
  <c r="ET115" i="12" s="1"/>
  <c r="X115" i="12"/>
  <c r="CF497" i="12"/>
  <c r="DR368" i="12"/>
  <c r="GC368" i="12" s="1"/>
  <c r="FK312" i="12"/>
  <c r="ES312" i="12"/>
  <c r="BF329" i="12"/>
  <c r="BG333" i="10" s="1"/>
  <c r="CV624" i="12"/>
  <c r="DQ329" i="12"/>
  <c r="FB624" i="12"/>
  <c r="EV624" i="12"/>
  <c r="FW208" i="12"/>
  <c r="BG194" i="12"/>
  <c r="DR94" i="12"/>
  <c r="GC94" i="12" s="1"/>
  <c r="DF624" i="12"/>
  <c r="CJ624" i="12"/>
  <c r="U41" i="12"/>
  <c r="EI607" i="12"/>
  <c r="FU545" i="12"/>
  <c r="FQ545" i="12"/>
  <c r="EK545" i="12"/>
  <c r="DR517" i="12"/>
  <c r="GC517" i="12" s="1"/>
  <c r="FM514" i="12"/>
  <c r="FE514" i="12"/>
  <c r="EU514" i="12"/>
  <c r="FK497" i="12"/>
  <c r="BG498" i="12"/>
  <c r="DR483" i="12"/>
  <c r="GC483" i="12" s="1"/>
  <c r="DQ482" i="12"/>
  <c r="DR467" i="12"/>
  <c r="GC467" i="12" s="1"/>
  <c r="BF465" i="12"/>
  <c r="GB465" i="12" s="1"/>
  <c r="BG465" i="12"/>
  <c r="GC465" i="12" s="1"/>
  <c r="DN463" i="12"/>
  <c r="GB449" i="12"/>
  <c r="FY446" i="12"/>
  <c r="DQ438" i="12"/>
  <c r="GB438" i="12" s="1"/>
  <c r="DR435" i="12"/>
  <c r="FI434" i="12"/>
  <c r="EK434" i="12"/>
  <c r="EK421" i="12"/>
  <c r="DQ437" i="12"/>
  <c r="DR437" i="12"/>
  <c r="DR436" i="12"/>
  <c r="GC436" i="12" s="1"/>
  <c r="DQ427" i="12"/>
  <c r="GB427" i="12" s="1"/>
  <c r="DQ425" i="12"/>
  <c r="FH624" i="12"/>
  <c r="EZ624" i="12"/>
  <c r="EL624" i="12"/>
  <c r="CF421" i="12"/>
  <c r="DL421" i="12"/>
  <c r="EI408" i="12"/>
  <c r="GC396" i="12"/>
  <c r="FU392" i="12"/>
  <c r="FX624" i="12"/>
  <c r="FO392" i="12"/>
  <c r="EW624" i="12"/>
  <c r="EK363" i="12"/>
  <c r="DR300" i="12"/>
  <c r="GC300" i="12" s="1"/>
  <c r="BF296" i="12"/>
  <c r="DR277" i="12"/>
  <c r="AQ277" i="12"/>
  <c r="AE277" i="12"/>
  <c r="DR423" i="12"/>
  <c r="GC423" i="12" s="1"/>
  <c r="GB398" i="12"/>
  <c r="DR397" i="12"/>
  <c r="GC397" i="12" s="1"/>
  <c r="BF394" i="12"/>
  <c r="GB394" i="12" s="1"/>
  <c r="DR393" i="12"/>
  <c r="GC393" i="12" s="1"/>
  <c r="GC392" i="12" s="1"/>
  <c r="DQ393" i="12"/>
  <c r="GB393" i="12" s="1"/>
  <c r="BA392" i="12"/>
  <c r="FQ380" i="12"/>
  <c r="FW380" i="12"/>
  <c r="BA380" i="12"/>
  <c r="EI363" i="12"/>
  <c r="GB367" i="12"/>
  <c r="FQ363" i="12"/>
  <c r="EI312" i="12"/>
  <c r="FO312" i="12"/>
  <c r="FG312" i="12"/>
  <c r="EY312" i="12"/>
  <c r="EO312" i="12"/>
  <c r="EO624" i="12" s="1"/>
  <c r="EK277" i="12"/>
  <c r="GC318" i="12"/>
  <c r="GC312" i="12" s="1"/>
  <c r="GB312" i="12"/>
  <c r="CF251" i="12"/>
  <c r="DQ252" i="12"/>
  <c r="CR624" i="12"/>
  <c r="BF178" i="12"/>
  <c r="GB169" i="12"/>
  <c r="BF297" i="12"/>
  <c r="BA295" i="12"/>
  <c r="EU264" i="12"/>
  <c r="EU624" i="12" s="1"/>
  <c r="EM264" i="12"/>
  <c r="EM251" i="12"/>
  <c r="DR254" i="12"/>
  <c r="GC254" i="12" s="1"/>
  <c r="FN624" i="12"/>
  <c r="FF624" i="12"/>
  <c r="EX624" i="12"/>
  <c r="ER624" i="12"/>
  <c r="GB238" i="12"/>
  <c r="DR213" i="12"/>
  <c r="GC213" i="12" s="1"/>
  <c r="DP624" i="12"/>
  <c r="FY208" i="12"/>
  <c r="DQ123" i="12"/>
  <c r="GB123" i="12" s="1"/>
  <c r="FZ624" i="12"/>
  <c r="FR624" i="12"/>
  <c r="DH83" i="12"/>
  <c r="FW41" i="12"/>
  <c r="DB624" i="12"/>
  <c r="CX624" i="12"/>
  <c r="CP624" i="12"/>
  <c r="CH624" i="12"/>
  <c r="DL24" i="12"/>
  <c r="CF24" i="12"/>
  <c r="M624" i="12"/>
  <c r="BF11" i="12"/>
  <c r="BF9" i="12" s="1"/>
  <c r="BG9" i="10" s="1"/>
  <c r="BA9" i="12"/>
  <c r="BA624" i="12" s="1"/>
  <c r="FY24" i="12"/>
  <c r="EI531" i="12"/>
  <c r="EI497" i="12"/>
  <c r="DR482" i="12"/>
  <c r="GA480" i="12"/>
  <c r="FQ480" i="12"/>
  <c r="GB468" i="12"/>
  <c r="CI480" i="12"/>
  <c r="EQ481" i="12"/>
  <c r="EQ480" i="12" s="1"/>
  <c r="DL480" i="12"/>
  <c r="FW482" i="12"/>
  <c r="FW480" i="12" s="1"/>
  <c r="DR438" i="12"/>
  <c r="GC438" i="12" s="1"/>
  <c r="FQ421" i="12"/>
  <c r="DL392" i="12"/>
  <c r="CF392" i="12"/>
  <c r="FS429" i="12"/>
  <c r="FS421" i="12" s="1"/>
  <c r="DH421" i="12"/>
  <c r="DR347" i="12"/>
  <c r="FQ264" i="12"/>
  <c r="FO101" i="12"/>
  <c r="FK101" i="12"/>
  <c r="FG101" i="12"/>
  <c r="FC101" i="12"/>
  <c r="FC624" i="12" s="1"/>
  <c r="EY101" i="12"/>
  <c r="EI101" i="12"/>
  <c r="FQ101" i="12"/>
  <c r="FI101" i="12"/>
  <c r="FA101" i="12"/>
  <c r="GB71" i="12"/>
  <c r="GA24" i="12"/>
  <c r="CF514" i="12"/>
  <c r="GC482" i="12"/>
  <c r="DL497" i="12"/>
  <c r="DR480" i="12"/>
  <c r="FK421" i="12"/>
  <c r="ET346" i="12"/>
  <c r="CI363" i="12"/>
  <c r="FC312" i="12"/>
  <c r="EK312" i="12"/>
  <c r="FJ624" i="12"/>
  <c r="GB162" i="12"/>
  <c r="FV624" i="12"/>
  <c r="FO93" i="12"/>
  <c r="CT624" i="12"/>
  <c r="CD624" i="12"/>
  <c r="CB624" i="12"/>
  <c r="EI545" i="12"/>
  <c r="GC516" i="12"/>
  <c r="FO429" i="12"/>
  <c r="FO421" i="12" s="1"/>
  <c r="DD421" i="12"/>
  <c r="ET393" i="12"/>
  <c r="ET392" i="12" s="1"/>
  <c r="GB350" i="12"/>
  <c r="GB211" i="12"/>
  <c r="ET209" i="12"/>
  <c r="X208" i="12"/>
  <c r="GC180" i="12"/>
  <c r="FK177" i="12"/>
  <c r="FE162" i="12"/>
  <c r="DR69" i="12"/>
  <c r="FW12" i="12"/>
  <c r="FW9" i="12" s="1"/>
  <c r="ET91" i="12"/>
  <c r="X83" i="12"/>
  <c r="GC45" i="12"/>
  <c r="ET13" i="12"/>
  <c r="CI9" i="12"/>
  <c r="ET10" i="12"/>
  <c r="X9" i="12"/>
  <c r="BF295" i="12"/>
  <c r="BG299" i="10" s="1"/>
  <c r="BF531" i="12"/>
  <c r="BG535" i="10" s="1"/>
  <c r="BG277" i="12"/>
  <c r="BL281" i="10" s="1"/>
  <c r="BF192" i="12"/>
  <c r="BG192" i="10" s="1"/>
  <c r="GC194" i="12"/>
  <c r="BG192" i="12"/>
  <c r="BL192" i="10" s="1"/>
  <c r="ES624" i="12"/>
  <c r="GB102" i="12"/>
  <c r="GB593" i="12"/>
  <c r="GC607" i="12"/>
  <c r="GB546" i="12"/>
  <c r="FW532" i="12"/>
  <c r="BA531" i="12"/>
  <c r="DQ518" i="12"/>
  <c r="GB518" i="12" s="1"/>
  <c r="FY518" i="12"/>
  <c r="FY514" i="12" s="1"/>
  <c r="DN514" i="12"/>
  <c r="BG514" i="12"/>
  <c r="BL518" i="10" s="1"/>
  <c r="DR549" i="12"/>
  <c r="GC549" i="12" s="1"/>
  <c r="ET549" i="12"/>
  <c r="ET545" i="12" s="1"/>
  <c r="CI545" i="12"/>
  <c r="FY547" i="12"/>
  <c r="BG547" i="12"/>
  <c r="GC547" i="12" s="1"/>
  <c r="BA545" i="12"/>
  <c r="DL514" i="12"/>
  <c r="DN531" i="12"/>
  <c r="CI497" i="12"/>
  <c r="DQ517" i="12"/>
  <c r="GB517" i="12" s="1"/>
  <c r="EQ499" i="12"/>
  <c r="EQ497" i="12" s="1"/>
  <c r="U497" i="12"/>
  <c r="U463" i="12"/>
  <c r="EQ464" i="12"/>
  <c r="EQ463" i="12" s="1"/>
  <c r="BF466" i="12"/>
  <c r="GB466" i="12" s="1"/>
  <c r="GB607" i="12"/>
  <c r="GB577" i="12"/>
  <c r="GC593" i="12"/>
  <c r="EI563" i="12"/>
  <c r="GA545" i="12"/>
  <c r="GA624" i="12" s="1"/>
  <c r="BC545" i="12"/>
  <c r="DR535" i="12"/>
  <c r="GC535" i="12" s="1"/>
  <c r="DQ535" i="12"/>
  <c r="GB535" i="12" s="1"/>
  <c r="DQ534" i="12"/>
  <c r="GB534" i="12" s="1"/>
  <c r="GB533" i="12"/>
  <c r="CF531" i="12"/>
  <c r="DL531" i="12"/>
  <c r="X531" i="12"/>
  <c r="ET532" i="12"/>
  <c r="ET531" i="12" s="1"/>
  <c r="DR518" i="12"/>
  <c r="GC518" i="12" s="1"/>
  <c r="BF547" i="12"/>
  <c r="GB547" i="12" s="1"/>
  <c r="EQ547" i="12"/>
  <c r="EQ545" i="12" s="1"/>
  <c r="U545" i="12"/>
  <c r="DL545" i="12"/>
  <c r="GC546" i="12"/>
  <c r="FW545" i="12"/>
  <c r="BG534" i="12"/>
  <c r="GC534" i="12" s="1"/>
  <c r="FY534" i="12"/>
  <c r="FW534" i="12"/>
  <c r="EK514" i="12"/>
  <c r="DR515" i="12"/>
  <c r="DR514" i="12" s="1"/>
  <c r="CI514" i="12"/>
  <c r="EQ515" i="12"/>
  <c r="EQ514" i="12" s="1"/>
  <c r="BF515" i="12"/>
  <c r="U514" i="12"/>
  <c r="FW515" i="12"/>
  <c r="FW514" i="12" s="1"/>
  <c r="BA514" i="12"/>
  <c r="DR500" i="12"/>
  <c r="GC500" i="12" s="1"/>
  <c r="DQ532" i="12"/>
  <c r="FY531" i="12"/>
  <c r="DQ500" i="12"/>
  <c r="GB500" i="12" s="1"/>
  <c r="DQ515" i="12"/>
  <c r="DQ499" i="12"/>
  <c r="DQ497" i="12" s="1"/>
  <c r="DN497" i="12"/>
  <c r="BF499" i="12"/>
  <c r="GB499" i="12" s="1"/>
  <c r="BG499" i="12"/>
  <c r="GC499" i="12" s="1"/>
  <c r="BC497" i="12"/>
  <c r="FY499" i="12"/>
  <c r="FY497" i="12" s="1"/>
  <c r="ET499" i="12"/>
  <c r="ET497" i="12" s="1"/>
  <c r="GB498" i="12"/>
  <c r="EK463" i="12"/>
  <c r="CI463" i="12"/>
  <c r="BG464" i="12"/>
  <c r="ET464" i="12"/>
  <c r="ET463" i="12" s="1"/>
  <c r="X463" i="12"/>
  <c r="BG466" i="12"/>
  <c r="GC466" i="12" s="1"/>
  <c r="DR464" i="12"/>
  <c r="DR463" i="12" s="1"/>
  <c r="DQ464" i="12"/>
  <c r="FU429" i="12"/>
  <c r="FU421" i="12" s="1"/>
  <c r="DJ421" i="12"/>
  <c r="FY480" i="12"/>
  <c r="DR447" i="12"/>
  <c r="DR446" i="12" s="1"/>
  <c r="EQ447" i="12"/>
  <c r="EQ446" i="12" s="1"/>
  <c r="U446" i="12"/>
  <c r="BF447" i="12"/>
  <c r="FW447" i="12"/>
  <c r="FW446" i="12" s="1"/>
  <c r="BA446" i="12"/>
  <c r="CI434" i="12"/>
  <c r="EQ435" i="12"/>
  <c r="U434" i="12"/>
  <c r="BF435" i="12"/>
  <c r="BA434" i="12"/>
  <c r="FW435" i="12"/>
  <c r="GB381" i="12"/>
  <c r="DQ447" i="12"/>
  <c r="DQ446" i="12" s="1"/>
  <c r="EQ437" i="12"/>
  <c r="FW437" i="12"/>
  <c r="DQ424" i="12"/>
  <c r="GB424" i="12" s="1"/>
  <c r="DN421" i="12"/>
  <c r="BG424" i="12"/>
  <c r="GC424" i="12" s="1"/>
  <c r="FY424" i="12"/>
  <c r="BC421" i="12"/>
  <c r="DR422" i="12"/>
  <c r="CI421" i="12"/>
  <c r="EQ422" i="12"/>
  <c r="EQ421" i="12" s="1"/>
  <c r="U421" i="12"/>
  <c r="BF422" i="12"/>
  <c r="FW422" i="12"/>
  <c r="FW421" i="12" s="1"/>
  <c r="BA421" i="12"/>
  <c r="GC408" i="12"/>
  <c r="FQ392" i="12"/>
  <c r="FK392" i="12"/>
  <c r="FY383" i="12"/>
  <c r="FY380" i="12" s="1"/>
  <c r="BG383" i="12"/>
  <c r="GC383" i="12" s="1"/>
  <c r="DQ380" i="12"/>
  <c r="GB382" i="12"/>
  <c r="DQ368" i="12"/>
  <c r="GB368" i="12" s="1"/>
  <c r="FY368" i="12"/>
  <c r="DQ365" i="12"/>
  <c r="FY365" i="12"/>
  <c r="DQ364" i="12"/>
  <c r="DN363" i="12"/>
  <c r="BG364" i="12"/>
  <c r="BC363" i="12"/>
  <c r="FY364" i="12"/>
  <c r="DR349" i="12"/>
  <c r="EQ349" i="12"/>
  <c r="CF346" i="12"/>
  <c r="BG312" i="12"/>
  <c r="BL316" i="10" s="1"/>
  <c r="CI295" i="12"/>
  <c r="X295" i="12"/>
  <c r="ET296" i="12"/>
  <c r="ET295" i="12" s="1"/>
  <c r="EY278" i="12"/>
  <c r="EY277" i="12" s="1"/>
  <c r="AC277" i="12"/>
  <c r="EQ278" i="12"/>
  <c r="EQ277" i="12" s="1"/>
  <c r="U277" i="12"/>
  <c r="DN434" i="12"/>
  <c r="DR429" i="12"/>
  <c r="GC429" i="12" s="1"/>
  <c r="GB425" i="12"/>
  <c r="ET424" i="12"/>
  <c r="EM421" i="12"/>
  <c r="FY394" i="12"/>
  <c r="FY392" i="12" s="1"/>
  <c r="BG394" i="12"/>
  <c r="GC394" i="12" s="1"/>
  <c r="EQ392" i="12"/>
  <c r="FW392" i="12"/>
  <c r="FS392" i="12"/>
  <c r="GB384" i="12"/>
  <c r="GC382" i="12"/>
  <c r="FS380" i="12"/>
  <c r="GC381" i="12"/>
  <c r="U380" i="12"/>
  <c r="DR365" i="12"/>
  <c r="GC365" i="12" s="1"/>
  <c r="CF363" i="12"/>
  <c r="DL363" i="12"/>
  <c r="ET364" i="12"/>
  <c r="ET363" i="12" s="1"/>
  <c r="X363" i="12"/>
  <c r="FY349" i="12"/>
  <c r="DQ349" i="12"/>
  <c r="BG348" i="12"/>
  <c r="GC348" i="12" s="1"/>
  <c r="FY348" i="12"/>
  <c r="FY300" i="12"/>
  <c r="DQ300" i="12"/>
  <c r="GB300" i="12" s="1"/>
  <c r="FQ277" i="12"/>
  <c r="DQ422" i="12"/>
  <c r="BC346" i="12"/>
  <c r="GC285" i="12"/>
  <c r="DR264" i="12"/>
  <c r="GC264" i="12"/>
  <c r="DR256" i="12"/>
  <c r="GC256" i="12" s="1"/>
  <c r="DR252" i="12"/>
  <c r="EQ252" i="12"/>
  <c r="EQ251" i="12" s="1"/>
  <c r="U251" i="12"/>
  <c r="FW252" i="12"/>
  <c r="FW251" i="12" s="1"/>
  <c r="BA251" i="12"/>
  <c r="FC178" i="12"/>
  <c r="FC177" i="12" s="1"/>
  <c r="AG177" i="12"/>
  <c r="DR162" i="12"/>
  <c r="GC146" i="12"/>
  <c r="BF383" i="12"/>
  <c r="GB383" i="12" s="1"/>
  <c r="DN346" i="12"/>
  <c r="GC297" i="12"/>
  <c r="GB273" i="12"/>
  <c r="GC255" i="12"/>
  <c r="GB241" i="12"/>
  <c r="GC239" i="12"/>
  <c r="EK235" i="12"/>
  <c r="FW236" i="12"/>
  <c r="FW235" i="12" s="1"/>
  <c r="BA235" i="12"/>
  <c r="EQ236" i="12"/>
  <c r="EQ235" i="12" s="1"/>
  <c r="U235" i="12"/>
  <c r="GC210" i="12"/>
  <c r="DR198" i="12"/>
  <c r="FY198" i="12"/>
  <c r="FY192" i="12" s="1"/>
  <c r="DN192" i="12"/>
  <c r="ET194" i="12"/>
  <c r="ET192" i="12" s="1"/>
  <c r="X192" i="12"/>
  <c r="U177" i="12"/>
  <c r="EQ179" i="12"/>
  <c r="EQ177" i="12" s="1"/>
  <c r="AY177" i="12"/>
  <c r="FU178" i="12"/>
  <c r="FU177" i="12" s="1"/>
  <c r="FM178" i="12"/>
  <c r="FM177" i="12" s="1"/>
  <c r="AQ177" i="12"/>
  <c r="FE178" i="12"/>
  <c r="FE177" i="12" s="1"/>
  <c r="AI177" i="12"/>
  <c r="AI624" i="12" s="1"/>
  <c r="FW149" i="12"/>
  <c r="FW145" i="12" s="1"/>
  <c r="BA145" i="12"/>
  <c r="GB146" i="12"/>
  <c r="BF145" i="12"/>
  <c r="BG145" i="10" s="1"/>
  <c r="CI131" i="12"/>
  <c r="FW132" i="12"/>
  <c r="FW131" i="12" s="1"/>
  <c r="BA131" i="12"/>
  <c r="EQ132" i="12"/>
  <c r="EQ131" i="12" s="1"/>
  <c r="U131" i="12"/>
  <c r="CF208" i="12"/>
  <c r="BG208" i="12"/>
  <c r="BL212" i="10" s="1"/>
  <c r="DR179" i="12"/>
  <c r="DQ162" i="12"/>
  <c r="DQ149" i="12"/>
  <c r="CI145" i="12"/>
  <c r="BF132" i="12"/>
  <c r="GB120" i="12"/>
  <c r="BG252" i="12"/>
  <c r="BF236" i="12"/>
  <c r="BG236" i="12"/>
  <c r="DL208" i="12"/>
  <c r="BF179" i="12"/>
  <c r="GC168" i="12"/>
  <c r="FY123" i="12"/>
  <c r="FY115" i="12" s="1"/>
  <c r="DR123" i="12"/>
  <c r="GC123" i="12" s="1"/>
  <c r="DN115" i="12"/>
  <c r="DQ104" i="12"/>
  <c r="GB104" i="12" s="1"/>
  <c r="CF101" i="12"/>
  <c r="EQ103" i="12"/>
  <c r="ET102" i="12"/>
  <c r="ET101" i="12" s="1"/>
  <c r="X101" i="12"/>
  <c r="ET94" i="12"/>
  <c r="ET83" i="12" s="1"/>
  <c r="CI83" i="12"/>
  <c r="DD83" i="12"/>
  <c r="DD624" i="12" s="1"/>
  <c r="BG93" i="12"/>
  <c r="BF91" i="12"/>
  <c r="DJ83" i="12"/>
  <c r="DR61" i="12"/>
  <c r="GC61" i="12" s="1"/>
  <c r="DR59" i="12"/>
  <c r="GC59" i="12" s="1"/>
  <c r="CI55" i="12"/>
  <c r="FW56" i="12"/>
  <c r="FW55" i="12" s="1"/>
  <c r="BA55" i="12"/>
  <c r="U55" i="12"/>
  <c r="EQ56" i="12"/>
  <c r="EQ55" i="12" s="1"/>
  <c r="DR44" i="12"/>
  <c r="GC44" i="12" s="1"/>
  <c r="ET44" i="12"/>
  <c r="ET41" i="12" s="1"/>
  <c r="CI41" i="12"/>
  <c r="BA41" i="12"/>
  <c r="DR29" i="12"/>
  <c r="GC29" i="12" s="1"/>
  <c r="CI24" i="12"/>
  <c r="FW26" i="12"/>
  <c r="FW24" i="12" s="1"/>
  <c r="EQ26" i="12"/>
  <c r="EQ24" i="12" s="1"/>
  <c r="CZ624" i="12"/>
  <c r="BZ624" i="12"/>
  <c r="BE624" i="12"/>
  <c r="AO624" i="12"/>
  <c r="W624" i="12"/>
  <c r="S624" i="12"/>
  <c r="O624" i="12"/>
  <c r="BF103" i="12"/>
  <c r="FY101" i="12"/>
  <c r="EQ94" i="12"/>
  <c r="EQ83" i="12" s="1"/>
  <c r="FS93" i="12"/>
  <c r="FS83" i="12" s="1"/>
  <c r="CF83" i="12"/>
  <c r="GC69" i="12"/>
  <c r="BF56" i="12"/>
  <c r="DQ44" i="12"/>
  <c r="GB44" i="12" s="1"/>
  <c r="DR103" i="12"/>
  <c r="DR93" i="12"/>
  <c r="FU93" i="12"/>
  <c r="BF93" i="12"/>
  <c r="DQ61" i="12"/>
  <c r="GB61" i="12" s="1"/>
  <c r="BF43" i="12"/>
  <c r="GB43" i="12" s="1"/>
  <c r="GB42" i="12"/>
  <c r="BF41" i="12"/>
  <c r="BG41" i="10" s="1"/>
  <c r="FY41" i="12"/>
  <c r="DR26" i="12"/>
  <c r="BF26" i="12"/>
  <c r="BF24" i="12" s="1"/>
  <c r="BG24" i="10" s="1"/>
  <c r="DR24" i="12"/>
  <c r="GC25" i="12"/>
  <c r="BG11" i="12"/>
  <c r="BG9" i="12" s="1"/>
  <c r="BL9" i="10" s="1"/>
  <c r="GB10" i="12"/>
  <c r="EQ532" i="12"/>
  <c r="EQ531" i="12" s="1"/>
  <c r="U531" i="12"/>
  <c r="FY549" i="12"/>
  <c r="DQ549" i="12"/>
  <c r="GB549" i="12" s="1"/>
  <c r="X514" i="12"/>
  <c r="ET515" i="12"/>
  <c r="ET514" i="12" s="1"/>
  <c r="BG532" i="12"/>
  <c r="BA497" i="12"/>
  <c r="FW499" i="12"/>
  <c r="FW497" i="12" s="1"/>
  <c r="FW464" i="12"/>
  <c r="FW463" i="12" s="1"/>
  <c r="BA463" i="12"/>
  <c r="BF464" i="12"/>
  <c r="FY463" i="12"/>
  <c r="GC481" i="12"/>
  <c r="BG480" i="12"/>
  <c r="BL484" i="10" s="1"/>
  <c r="X446" i="12"/>
  <c r="ET447" i="12"/>
  <c r="ET446" i="12" s="1"/>
  <c r="CF434" i="12"/>
  <c r="DL434" i="12"/>
  <c r="ET435" i="12"/>
  <c r="X434" i="12"/>
  <c r="BG447" i="12"/>
  <c r="DQ441" i="12"/>
  <c r="GB441" i="12" s="1"/>
  <c r="BG437" i="12"/>
  <c r="GC437" i="12" s="1"/>
  <c r="FY437" i="12"/>
  <c r="FY434" i="12" s="1"/>
  <c r="ET437" i="12"/>
  <c r="FK434" i="12"/>
  <c r="FY421" i="12"/>
  <c r="X421" i="12"/>
  <c r="ET422" i="12"/>
  <c r="ET421" i="12" s="1"/>
  <c r="GB365" i="12"/>
  <c r="BF363" i="12"/>
  <c r="BG367" i="10" s="1"/>
  <c r="EQ348" i="12"/>
  <c r="EQ346" i="12" s="1"/>
  <c r="U346" i="12"/>
  <c r="GC336" i="12"/>
  <c r="GC329" i="12" s="1"/>
  <c r="DR329" i="12"/>
  <c r="CF295" i="12"/>
  <c r="EQ296" i="12"/>
  <c r="EQ295" i="12" s="1"/>
  <c r="U295" i="12"/>
  <c r="FC278" i="12"/>
  <c r="FC277" i="12" s="1"/>
  <c r="AG277" i="12"/>
  <c r="ET278" i="12"/>
  <c r="ET277" i="12" s="1"/>
  <c r="X277" i="12"/>
  <c r="DQ435" i="12"/>
  <c r="DQ434" i="12" s="1"/>
  <c r="BG435" i="12"/>
  <c r="BG422" i="12"/>
  <c r="U392" i="12"/>
  <c r="FO380" i="12"/>
  <c r="EQ380" i="12"/>
  <c r="EQ364" i="12"/>
  <c r="EQ363" i="12" s="1"/>
  <c r="U363" i="12"/>
  <c r="BA363" i="12"/>
  <c r="FW364" i="12"/>
  <c r="FW363" i="12" s="1"/>
  <c r="BF348" i="12"/>
  <c r="GB348" i="12" s="1"/>
  <c r="GB329" i="12"/>
  <c r="DQ296" i="12"/>
  <c r="DN295" i="12"/>
  <c r="BG296" i="12"/>
  <c r="FY296" i="12"/>
  <c r="FY295" i="12" s="1"/>
  <c r="BC295" i="12"/>
  <c r="DQ277" i="12"/>
  <c r="FU277" i="12"/>
  <c r="BC277" i="12"/>
  <c r="FY278" i="12"/>
  <c r="FY277" i="12" s="1"/>
  <c r="BF278" i="12"/>
  <c r="CI346" i="12"/>
  <c r="GC347" i="12"/>
  <c r="BG346" i="12"/>
  <c r="BL350" i="10" s="1"/>
  <c r="DQ256" i="12"/>
  <c r="GB256" i="12" s="1"/>
  <c r="FY256" i="12"/>
  <c r="DL251" i="12"/>
  <c r="X251" i="12"/>
  <c r="ET252" i="12"/>
  <c r="ET251" i="12" s="1"/>
  <c r="FG178" i="12"/>
  <c r="FG177" i="12" s="1"/>
  <c r="AK177" i="12"/>
  <c r="AK624" i="12" s="1"/>
  <c r="EY178" i="12"/>
  <c r="EY177" i="12" s="1"/>
  <c r="AC177" i="12"/>
  <c r="AC624" i="12" s="1"/>
  <c r="DQ145" i="12"/>
  <c r="GB297" i="12"/>
  <c r="DR296" i="12"/>
  <c r="DR295" i="12" s="1"/>
  <c r="FW277" i="12"/>
  <c r="GB272" i="12"/>
  <c r="BF264" i="12"/>
  <c r="BG268" i="10" s="1"/>
  <c r="BF252" i="12"/>
  <c r="ET236" i="12"/>
  <c r="ET235" i="12" s="1"/>
  <c r="X235" i="12"/>
  <c r="ET213" i="12"/>
  <c r="ET208" i="12" s="1"/>
  <c r="CI208" i="12"/>
  <c r="BF208" i="12"/>
  <c r="BG212" i="10" s="1"/>
  <c r="GB209" i="12"/>
  <c r="DQ192" i="12"/>
  <c r="EQ198" i="12"/>
  <c r="CF192" i="12"/>
  <c r="FW194" i="12"/>
  <c r="FW192" i="12" s="1"/>
  <c r="BA192" i="12"/>
  <c r="EQ194" i="12"/>
  <c r="EQ192" i="12" s="1"/>
  <c r="U192" i="12"/>
  <c r="FW179" i="12"/>
  <c r="FW177" i="12" s="1"/>
  <c r="BA177" i="12"/>
  <c r="AU177" i="12"/>
  <c r="AU624" i="12" s="1"/>
  <c r="FQ178" i="12"/>
  <c r="FQ177" i="12" s="1"/>
  <c r="FI178" i="12"/>
  <c r="FI177" i="12" s="1"/>
  <c r="AM177" i="12"/>
  <c r="AM624" i="12" s="1"/>
  <c r="FA178" i="12"/>
  <c r="FA177" i="12" s="1"/>
  <c r="AE177" i="12"/>
  <c r="AE624" i="12" s="1"/>
  <c r="BG162" i="12"/>
  <c r="BL162" i="10" s="1"/>
  <c r="GC169" i="12"/>
  <c r="BF162" i="12"/>
  <c r="BG162" i="10" s="1"/>
  <c r="U145" i="12"/>
  <c r="EQ149" i="12"/>
  <c r="EQ145" i="12" s="1"/>
  <c r="ET132" i="12"/>
  <c r="ET131" i="12" s="1"/>
  <c r="X131" i="12"/>
  <c r="EI624" i="12"/>
  <c r="DQ213" i="12"/>
  <c r="GB213" i="12" s="1"/>
  <c r="DQ179" i="12"/>
  <c r="BG178" i="12"/>
  <c r="DR149" i="12"/>
  <c r="DR145" i="12" s="1"/>
  <c r="DR132" i="12"/>
  <c r="DQ132" i="12"/>
  <c r="BG132" i="12"/>
  <c r="DR101" i="12"/>
  <c r="GC42" i="12"/>
  <c r="DN251" i="12"/>
  <c r="FY251" i="12"/>
  <c r="DR236" i="12"/>
  <c r="DR235" i="12" s="1"/>
  <c r="DQ236" i="12"/>
  <c r="FY235" i="12"/>
  <c r="DR208" i="12"/>
  <c r="BG179" i="12"/>
  <c r="DQ178" i="12"/>
  <c r="DQ177" i="12" s="1"/>
  <c r="DR178" i="12"/>
  <c r="BG149" i="12"/>
  <c r="GC149" i="12" s="1"/>
  <c r="DQ134" i="12"/>
  <c r="GB134" i="12" s="1"/>
  <c r="EQ123" i="12"/>
  <c r="EQ115" i="12" s="1"/>
  <c r="CF115" i="12"/>
  <c r="GB116" i="12"/>
  <c r="BF115" i="12"/>
  <c r="BG115" i="10" s="1"/>
  <c r="FW103" i="12"/>
  <c r="BA101" i="12"/>
  <c r="FW102" i="12"/>
  <c r="FW101" i="12" s="1"/>
  <c r="EQ102" i="12"/>
  <c r="EQ101" i="12" s="1"/>
  <c r="U101" i="12"/>
  <c r="FW94" i="12"/>
  <c r="FW83" i="12" s="1"/>
  <c r="DL83" i="12"/>
  <c r="FO94" i="12"/>
  <c r="FO83" i="12" s="1"/>
  <c r="FU91" i="12"/>
  <c r="AY83" i="12"/>
  <c r="AY624" i="12" s="1"/>
  <c r="AS83" i="12"/>
  <c r="AS624" i="12" s="1"/>
  <c r="GB70" i="12"/>
  <c r="GB69" i="12" s="1"/>
  <c r="BF69" i="12"/>
  <c r="BG69" i="10" s="1"/>
  <c r="DL55" i="12"/>
  <c r="CF55" i="12"/>
  <c r="ET56" i="12"/>
  <c r="ET55" i="12" s="1"/>
  <c r="X55" i="12"/>
  <c r="ET26" i="12"/>
  <c r="ET24" i="12" s="1"/>
  <c r="X24" i="12"/>
  <c r="EQ11" i="12"/>
  <c r="EQ9" i="12" s="1"/>
  <c r="BX624" i="12"/>
  <c r="AQ624" i="12"/>
  <c r="Y624" i="12"/>
  <c r="U9" i="12"/>
  <c r="Q624" i="12"/>
  <c r="DQ11" i="12"/>
  <c r="DQ9" i="12" s="1"/>
  <c r="BG103" i="12"/>
  <c r="GC103" i="12" s="1"/>
  <c r="CI101" i="12"/>
  <c r="BF94" i="12"/>
  <c r="GB94" i="12" s="1"/>
  <c r="BG69" i="12"/>
  <c r="BL69" i="10" s="1"/>
  <c r="DR56" i="12"/>
  <c r="DR55" i="12" s="1"/>
  <c r="DQ56" i="12"/>
  <c r="BG56" i="12"/>
  <c r="FY55" i="12"/>
  <c r="DQ103" i="12"/>
  <c r="DQ101" i="12" s="1"/>
  <c r="DN101" i="12"/>
  <c r="BG92" i="12"/>
  <c r="GC92" i="12" s="1"/>
  <c r="DQ59" i="12"/>
  <c r="GB59" i="12" s="1"/>
  <c r="BG43" i="12"/>
  <c r="GC43" i="12" s="1"/>
  <c r="DL41" i="12"/>
  <c r="CF41" i="12"/>
  <c r="GB27" i="12"/>
  <c r="DQ26" i="12"/>
  <c r="BG26" i="12"/>
  <c r="GC26" i="12" s="1"/>
  <c r="GB25" i="12"/>
  <c r="GB12" i="12"/>
  <c r="DR11" i="12"/>
  <c r="DR9" i="12" s="1"/>
  <c r="DN9" i="12"/>
  <c r="DQ29" i="12"/>
  <c r="GB29" i="12" s="1"/>
  <c r="FY11" i="12"/>
  <c r="FY9" i="12" s="1"/>
  <c r="GC10" i="12"/>
  <c r="GB482" i="12" l="1"/>
  <c r="GB437" i="12"/>
  <c r="FM624" i="12"/>
  <c r="GB364" i="12"/>
  <c r="CF624" i="12"/>
  <c r="DQ421" i="12"/>
  <c r="ET9" i="12"/>
  <c r="DR177" i="12"/>
  <c r="GB41" i="12"/>
  <c r="EK624" i="12"/>
  <c r="GB497" i="12"/>
  <c r="FQ624" i="12"/>
  <c r="GC179" i="12"/>
  <c r="DR392" i="12"/>
  <c r="DR41" i="12"/>
  <c r="DQ41" i="12"/>
  <c r="BG115" i="12"/>
  <c r="BL115" i="10" s="1"/>
  <c r="BF392" i="12"/>
  <c r="BG396" i="10" s="1"/>
  <c r="EM624" i="12"/>
  <c r="DQ295" i="12"/>
  <c r="DJ624" i="12"/>
  <c r="GC545" i="12"/>
  <c r="GC208" i="12"/>
  <c r="DR115" i="12"/>
  <c r="X624" i="12"/>
  <c r="FU83" i="12"/>
  <c r="FU624" i="12" s="1"/>
  <c r="GB115" i="12"/>
  <c r="DQ235" i="12"/>
  <c r="DR131" i="12"/>
  <c r="FA624" i="12"/>
  <c r="FI624" i="12"/>
  <c r="GB264" i="12"/>
  <c r="EY624" i="12"/>
  <c r="FG624" i="12"/>
  <c r="DR363" i="12"/>
  <c r="DQ392" i="12"/>
  <c r="AG624" i="12"/>
  <c r="GC480" i="12"/>
  <c r="GB93" i="12"/>
  <c r="DR83" i="12"/>
  <c r="DQ115" i="12"/>
  <c r="GB149" i="12"/>
  <c r="GB145" i="12" s="1"/>
  <c r="FE624" i="12"/>
  <c r="BG380" i="12"/>
  <c r="BL384" i="10" s="1"/>
  <c r="FY363" i="12"/>
  <c r="GB392" i="12"/>
  <c r="DQ463" i="12"/>
  <c r="BF480" i="12"/>
  <c r="BG484" i="10" s="1"/>
  <c r="BF497" i="12"/>
  <c r="BG501" i="10" s="1"/>
  <c r="DQ514" i="12"/>
  <c r="BG545" i="12"/>
  <c r="BL549" i="10" s="1"/>
  <c r="DR545" i="12"/>
  <c r="DQ480" i="12"/>
  <c r="DQ83" i="12"/>
  <c r="DR251" i="12"/>
  <c r="FS624" i="12"/>
  <c r="DH624" i="12"/>
  <c r="DN624" i="12"/>
  <c r="DL624" i="12"/>
  <c r="U624" i="12"/>
  <c r="BC624" i="12"/>
  <c r="FY346" i="12"/>
  <c r="BG392" i="12"/>
  <c r="BL396" i="10" s="1"/>
  <c r="FK624" i="12"/>
  <c r="DQ531" i="12"/>
  <c r="DQ24" i="12"/>
  <c r="FO624" i="12"/>
  <c r="FY545" i="12"/>
  <c r="FY624" i="12" s="1"/>
  <c r="DR434" i="12"/>
  <c r="GC56" i="12"/>
  <c r="GC55" i="12" s="1"/>
  <c r="BG55" i="12"/>
  <c r="BL55" i="10" s="1"/>
  <c r="BG41" i="12"/>
  <c r="BL41" i="10" s="1"/>
  <c r="DQ131" i="12"/>
  <c r="BF346" i="12"/>
  <c r="BG350" i="10" s="1"/>
  <c r="GB278" i="12"/>
  <c r="GB277" i="12" s="1"/>
  <c r="BF277" i="12"/>
  <c r="BG281" i="10" s="1"/>
  <c r="BG421" i="12"/>
  <c r="BL425" i="10" s="1"/>
  <c r="GC422" i="12"/>
  <c r="GC421" i="12" s="1"/>
  <c r="GB363" i="12"/>
  <c r="BG446" i="12"/>
  <c r="BL450" i="10" s="1"/>
  <c r="GC447" i="12"/>
  <c r="GC446" i="12" s="1"/>
  <c r="ET434" i="12"/>
  <c r="ET624" i="12" s="1"/>
  <c r="GB464" i="12"/>
  <c r="GB463" i="12" s="1"/>
  <c r="BF463" i="12"/>
  <c r="BG467" i="10" s="1"/>
  <c r="GC24" i="12"/>
  <c r="CI624" i="12"/>
  <c r="GB91" i="12"/>
  <c r="GB83" i="12" s="1"/>
  <c r="BF83" i="12"/>
  <c r="BG83" i="10" s="1"/>
  <c r="GB179" i="12"/>
  <c r="DQ208" i="12"/>
  <c r="BF235" i="12"/>
  <c r="BG239" i="10" s="1"/>
  <c r="GB236" i="12"/>
  <c r="GB235" i="12" s="1"/>
  <c r="GB132" i="12"/>
  <c r="GB131" i="12" s="1"/>
  <c r="BF131" i="12"/>
  <c r="BG131" i="10" s="1"/>
  <c r="DR192" i="12"/>
  <c r="GC198" i="12"/>
  <c r="GC192" i="12" s="1"/>
  <c r="BG145" i="12"/>
  <c r="BL145" i="10" s="1"/>
  <c r="GB349" i="12"/>
  <c r="DQ346" i="12"/>
  <c r="GC380" i="12"/>
  <c r="GC364" i="12"/>
  <c r="GC363" i="12" s="1"/>
  <c r="BG363" i="12"/>
  <c r="BL367" i="10" s="1"/>
  <c r="DQ363" i="12"/>
  <c r="GB422" i="12"/>
  <c r="GB421" i="12" s="1"/>
  <c r="BF421" i="12"/>
  <c r="BG425" i="10" s="1"/>
  <c r="DR421" i="12"/>
  <c r="BF380" i="12"/>
  <c r="BG384" i="10" s="1"/>
  <c r="FW434" i="12"/>
  <c r="GB435" i="12"/>
  <c r="GB434" i="12" s="1"/>
  <c r="BF434" i="12"/>
  <c r="BG438" i="10" s="1"/>
  <c r="EQ434" i="12"/>
  <c r="EQ624" i="12" s="1"/>
  <c r="GB447" i="12"/>
  <c r="GB446" i="12" s="1"/>
  <c r="BF446" i="12"/>
  <c r="BG450" i="10" s="1"/>
  <c r="GC464" i="12"/>
  <c r="GC463" i="12" s="1"/>
  <c r="BG463" i="12"/>
  <c r="BL467" i="10" s="1"/>
  <c r="GB480" i="12"/>
  <c r="GC497" i="12"/>
  <c r="GC515" i="12"/>
  <c r="GC514" i="12" s="1"/>
  <c r="GB545" i="12"/>
  <c r="GB11" i="12"/>
  <c r="GB9" i="12" s="1"/>
  <c r="BG83" i="12"/>
  <c r="BL83" i="10" s="1"/>
  <c r="BG101" i="12"/>
  <c r="BL101" i="10" s="1"/>
  <c r="GC277" i="12"/>
  <c r="DR497" i="12"/>
  <c r="GB532" i="12"/>
  <c r="GB531" i="12" s="1"/>
  <c r="GB178" i="12"/>
  <c r="GB177" i="12" s="1"/>
  <c r="DQ55" i="12"/>
  <c r="GC41" i="12"/>
  <c r="GC132" i="12"/>
  <c r="GC131" i="12" s="1"/>
  <c r="BG131" i="12"/>
  <c r="BL131" i="10" s="1"/>
  <c r="BG177" i="12"/>
  <c r="BL177" i="10" s="1"/>
  <c r="GC178" i="12"/>
  <c r="GC177" i="12" s="1"/>
  <c r="GB208" i="12"/>
  <c r="GB252" i="12"/>
  <c r="GB251" i="12" s="1"/>
  <c r="BF251" i="12"/>
  <c r="BG255" i="10" s="1"/>
  <c r="GB346" i="12"/>
  <c r="GC296" i="12"/>
  <c r="GC295" i="12" s="1"/>
  <c r="BG295" i="12"/>
  <c r="BL299" i="10" s="1"/>
  <c r="BG434" i="12"/>
  <c r="BL438" i="10" s="1"/>
  <c r="GC435" i="12"/>
  <c r="GC434" i="12" s="1"/>
  <c r="BG531" i="12"/>
  <c r="BL535" i="10" s="1"/>
  <c r="GC532" i="12"/>
  <c r="GC531" i="12" s="1"/>
  <c r="GC11" i="12"/>
  <c r="GC9" i="12" s="1"/>
  <c r="BG24" i="12"/>
  <c r="GB26" i="12"/>
  <c r="GB24" i="12" s="1"/>
  <c r="GB56" i="12"/>
  <c r="GB55" i="12" s="1"/>
  <c r="BF55" i="12"/>
  <c r="GB103" i="12"/>
  <c r="GB101" i="12" s="1"/>
  <c r="GC93" i="12"/>
  <c r="GC162" i="12"/>
  <c r="GC236" i="12"/>
  <c r="GC235" i="12" s="1"/>
  <c r="BG235" i="12"/>
  <c r="BL239" i="10" s="1"/>
  <c r="BG251" i="12"/>
  <c r="BL255" i="10" s="1"/>
  <c r="GC252" i="12"/>
  <c r="GC251" i="12" s="1"/>
  <c r="GC145" i="12"/>
  <c r="GC349" i="12"/>
  <c r="GC346" i="12" s="1"/>
  <c r="DR346" i="12"/>
  <c r="GB380" i="12"/>
  <c r="BG497" i="12"/>
  <c r="BL501" i="10" s="1"/>
  <c r="GB515" i="12"/>
  <c r="GB514" i="12" s="1"/>
  <c r="BG518" i="10"/>
  <c r="DQ545" i="12"/>
  <c r="FW531" i="12"/>
  <c r="BF545" i="12"/>
  <c r="BG549" i="10" s="1"/>
  <c r="GC83" i="12"/>
  <c r="BF101" i="12"/>
  <c r="BG101" i="10" s="1"/>
  <c r="GC101" i="12"/>
  <c r="BF177" i="12"/>
  <c r="BG177" i="10" s="1"/>
  <c r="DQ251" i="12"/>
  <c r="GB296" i="12"/>
  <c r="GB295" i="12" s="1"/>
  <c r="BF624" i="12" l="1"/>
  <c r="BG55" i="10"/>
  <c r="BG628" i="10" s="1"/>
  <c r="DQ624" i="12"/>
  <c r="FW624" i="12"/>
  <c r="BG624" i="12"/>
  <c r="BL24" i="10"/>
  <c r="BL628" i="10" s="1"/>
  <c r="DR624" i="12"/>
  <c r="GC624" i="12"/>
  <c r="GB624" i="12"/>
  <c r="AK415" i="10" l="1"/>
  <c r="AK215" i="10"/>
  <c r="S412" i="10" l="1"/>
  <c r="S227" i="10"/>
  <c r="O412" i="10"/>
  <c r="Q412" i="10"/>
  <c r="BE123" i="10" l="1"/>
  <c r="BF123" i="10" s="1"/>
  <c r="BF196" i="10"/>
  <c r="BE84" i="10"/>
  <c r="BF84" i="10" s="1"/>
  <c r="BE283" i="10"/>
  <c r="BF283" i="10" s="1"/>
  <c r="BE214" i="10"/>
  <c r="BH123" i="10"/>
  <c r="BE291" i="10"/>
  <c r="O291" i="10"/>
  <c r="O281" i="10" s="1"/>
  <c r="M291" i="10"/>
  <c r="BE217" i="10"/>
  <c r="O217" i="10"/>
  <c r="BH217" i="10" s="1"/>
  <c r="M217" i="10"/>
  <c r="BH415" i="10"/>
  <c r="BF415" i="10"/>
  <c r="BH414" i="10"/>
  <c r="BF414" i="10"/>
  <c r="BH413" i="10"/>
  <c r="BF413" i="10"/>
  <c r="BH337" i="10"/>
  <c r="BF337" i="10"/>
  <c r="BH336" i="10"/>
  <c r="BF336" i="10"/>
  <c r="BH335" i="10"/>
  <c r="BF335" i="10"/>
  <c r="BH334" i="10"/>
  <c r="BF334" i="10"/>
  <c r="BH324" i="10"/>
  <c r="BF324" i="10"/>
  <c r="M324" i="10"/>
  <c r="BH319" i="10"/>
  <c r="BF319" i="10"/>
  <c r="BH318" i="10"/>
  <c r="BF318" i="10"/>
  <c r="BH317" i="10"/>
  <c r="BF317" i="10"/>
  <c r="BH287" i="10"/>
  <c r="BF287" i="10"/>
  <c r="BH286" i="10"/>
  <c r="BF286" i="10"/>
  <c r="BH285" i="10"/>
  <c r="BF285" i="10"/>
  <c r="BH284" i="10"/>
  <c r="BF284" i="10"/>
  <c r="BH283" i="10"/>
  <c r="BE282" i="10"/>
  <c r="AY282" i="10"/>
  <c r="AW282" i="10"/>
  <c r="AU282" i="10"/>
  <c r="AS282" i="10"/>
  <c r="AQ282" i="10"/>
  <c r="AO282" i="10"/>
  <c r="AM282" i="10"/>
  <c r="AK282" i="10"/>
  <c r="AI282" i="10"/>
  <c r="AG282" i="10"/>
  <c r="AE282" i="10"/>
  <c r="AC282" i="10"/>
  <c r="W282" i="10"/>
  <c r="S282" i="10"/>
  <c r="S281" i="10" s="1"/>
  <c r="Q282" i="10"/>
  <c r="M282" i="10"/>
  <c r="K282" i="10"/>
  <c r="BC282" i="10" s="1"/>
  <c r="BH274" i="10"/>
  <c r="BF274" i="10"/>
  <c r="BH273" i="10"/>
  <c r="BF273" i="10"/>
  <c r="BH272" i="10"/>
  <c r="BF272" i="10"/>
  <c r="BH271" i="10"/>
  <c r="BF271" i="10"/>
  <c r="BH270" i="10"/>
  <c r="BF270" i="10"/>
  <c r="BH269" i="10"/>
  <c r="BF269" i="10"/>
  <c r="BH231" i="10"/>
  <c r="BF231" i="10"/>
  <c r="M231" i="10"/>
  <c r="BH230" i="10"/>
  <c r="BF230" i="10"/>
  <c r="BH229" i="10"/>
  <c r="BF229" i="10"/>
  <c r="BH228" i="10"/>
  <c r="BF228" i="10"/>
  <c r="BH170" i="10"/>
  <c r="BF170" i="10"/>
  <c r="BH168" i="10"/>
  <c r="BF168" i="10"/>
  <c r="BH167" i="10"/>
  <c r="BF167" i="10"/>
  <c r="BH166" i="10"/>
  <c r="BF166" i="10"/>
  <c r="BH165" i="10"/>
  <c r="BF165" i="10"/>
  <c r="BH164" i="10"/>
  <c r="BF164" i="10"/>
  <c r="BH163" i="10"/>
  <c r="BF163" i="10"/>
  <c r="BH120" i="10"/>
  <c r="BF120" i="10"/>
  <c r="BH119" i="10"/>
  <c r="BF119" i="10"/>
  <c r="BH118" i="10"/>
  <c r="BF118" i="10"/>
  <c r="BH117" i="10"/>
  <c r="BF117" i="10"/>
  <c r="BH116" i="10"/>
  <c r="BF116" i="10"/>
  <c r="BH89" i="10"/>
  <c r="BF89" i="10"/>
  <c r="M89" i="10"/>
  <c r="BH88" i="10"/>
  <c r="BF88" i="10"/>
  <c r="BH87" i="10"/>
  <c r="BF87" i="10"/>
  <c r="BH86" i="10"/>
  <c r="BF86" i="10"/>
  <c r="BH85" i="10"/>
  <c r="BF85" i="10"/>
  <c r="BH84" i="10"/>
  <c r="BE204" i="10"/>
  <c r="AY204" i="10"/>
  <c r="AW204" i="10"/>
  <c r="AS204" i="10"/>
  <c r="AO204" i="10"/>
  <c r="Y204" i="10"/>
  <c r="W204" i="10"/>
  <c r="S204" i="10"/>
  <c r="Q204" i="10"/>
  <c r="O204" i="10"/>
  <c r="M204" i="10"/>
  <c r="K204" i="10"/>
  <c r="BA204" i="10" s="1"/>
  <c r="H204" i="10"/>
  <c r="AK204" i="10" s="1"/>
  <c r="BE203" i="10"/>
  <c r="AY203" i="10"/>
  <c r="AW203" i="10"/>
  <c r="AU203" i="10"/>
  <c r="AS203" i="10"/>
  <c r="AQ203" i="10"/>
  <c r="AO203" i="10"/>
  <c r="AM203" i="10"/>
  <c r="AK203" i="10"/>
  <c r="AI203" i="10"/>
  <c r="AG203" i="10"/>
  <c r="AE203" i="10"/>
  <c r="AC203" i="10"/>
  <c r="Y203" i="10"/>
  <c r="W203" i="10"/>
  <c r="S203" i="10"/>
  <c r="Q203" i="10"/>
  <c r="O203" i="10"/>
  <c r="M203" i="10"/>
  <c r="K203" i="10"/>
  <c r="BC203" i="10" s="1"/>
  <c r="BH202" i="10"/>
  <c r="BF202" i="10"/>
  <c r="BH201" i="10"/>
  <c r="BF201" i="10"/>
  <c r="M201" i="10"/>
  <c r="BH200" i="10"/>
  <c r="BF200" i="10"/>
  <c r="M200" i="10"/>
  <c r="BH199" i="10"/>
  <c r="BF199" i="10"/>
  <c r="BH198" i="10"/>
  <c r="BF198" i="10"/>
  <c r="BH197" i="10"/>
  <c r="BF197" i="10"/>
  <c r="BH196" i="10"/>
  <c r="BH195" i="10"/>
  <c r="BF195" i="10"/>
  <c r="BE194" i="10"/>
  <c r="AY194" i="10"/>
  <c r="AW194" i="10"/>
  <c r="AU194" i="10"/>
  <c r="AS194" i="10"/>
  <c r="AQ194" i="10"/>
  <c r="AO194" i="10"/>
  <c r="AM194" i="10"/>
  <c r="AK194" i="10"/>
  <c r="AI194" i="10"/>
  <c r="AG194" i="10"/>
  <c r="AE194" i="10"/>
  <c r="AC194" i="10"/>
  <c r="W194" i="10"/>
  <c r="S194" i="10"/>
  <c r="Q194" i="10"/>
  <c r="O194" i="10"/>
  <c r="M194" i="10"/>
  <c r="K194" i="10"/>
  <c r="BC194" i="10" s="1"/>
  <c r="BH193" i="10"/>
  <c r="BF193" i="10"/>
  <c r="BF205" i="10"/>
  <c r="BH205" i="10"/>
  <c r="AI204" i="10" l="1"/>
  <c r="AE204" i="10"/>
  <c r="AM204" i="10"/>
  <c r="AQ204" i="10"/>
  <c r="AU204" i="10"/>
  <c r="S192" i="10"/>
  <c r="O192" i="10"/>
  <c r="BF291" i="10"/>
  <c r="BH291" i="10"/>
  <c r="BF217" i="10"/>
  <c r="U203" i="10"/>
  <c r="X203" i="10"/>
  <c r="BA203" i="10"/>
  <c r="BA282" i="10"/>
  <c r="U282" i="10"/>
  <c r="X282" i="10"/>
  <c r="BA194" i="10"/>
  <c r="BC204" i="10"/>
  <c r="U194" i="10"/>
  <c r="X194" i="10"/>
  <c r="U204" i="10"/>
  <c r="X204" i="10"/>
  <c r="AC204" i="10"/>
  <c r="AG204" i="10"/>
  <c r="DR370" i="10"/>
  <c r="DL370" i="10"/>
  <c r="DJ370" i="10"/>
  <c r="DH370" i="10"/>
  <c r="DF370" i="10"/>
  <c r="DD370" i="10"/>
  <c r="DB370" i="10"/>
  <c r="CZ370" i="10"/>
  <c r="CX370" i="10"/>
  <c r="CV370" i="10"/>
  <c r="CT370" i="10"/>
  <c r="CR370" i="10"/>
  <c r="CP370" i="10"/>
  <c r="CL370" i="10"/>
  <c r="CJ370" i="10"/>
  <c r="CF370" i="10"/>
  <c r="CD370" i="10"/>
  <c r="CB370" i="10"/>
  <c r="BX370" i="10"/>
  <c r="DP370" i="10" s="1"/>
  <c r="CF369" i="10"/>
  <c r="BH203" i="10" l="1"/>
  <c r="BH282" i="10"/>
  <c r="BF203" i="10"/>
  <c r="BH204" i="10"/>
  <c r="BH194" i="10"/>
  <c r="BF194" i="10"/>
  <c r="BF282" i="10"/>
  <c r="BF204" i="10"/>
  <c r="CH370" i="10"/>
  <c r="CK370" i="10"/>
  <c r="DN370" i="10"/>
  <c r="DS370" i="10" l="1"/>
  <c r="DT370" i="10"/>
  <c r="BF443" i="10"/>
  <c r="BH443" i="10"/>
  <c r="BF444" i="10"/>
  <c r="BH444" i="10"/>
  <c r="BF445" i="10"/>
  <c r="BH445" i="10"/>
  <c r="P535" i="10" l="1"/>
  <c r="R535" i="10"/>
  <c r="T535" i="10"/>
  <c r="V535" i="10"/>
  <c r="Z535" i="10"/>
  <c r="AA535" i="10"/>
  <c r="AB535" i="10"/>
  <c r="AD535" i="10"/>
  <c r="AF535" i="10"/>
  <c r="AH535" i="10"/>
  <c r="AJ535" i="10"/>
  <c r="AL535" i="10"/>
  <c r="AN535" i="10"/>
  <c r="AP535" i="10"/>
  <c r="AR535" i="10"/>
  <c r="AT535" i="10"/>
  <c r="AV535" i="10"/>
  <c r="AX535" i="10"/>
  <c r="AZ535" i="10"/>
  <c r="BB535" i="10"/>
  <c r="BD535" i="10"/>
  <c r="O227" i="10"/>
  <c r="BH552" i="10" l="1"/>
  <c r="BF552" i="10"/>
  <c r="BH134" i="10"/>
  <c r="BF134" i="10"/>
  <c r="M134" i="10"/>
  <c r="BE155" i="10"/>
  <c r="O155" i="10"/>
  <c r="M155" i="10"/>
  <c r="BF155" i="10" l="1"/>
  <c r="BH155" i="10"/>
  <c r="BH151" i="10"/>
  <c r="BF151" i="10"/>
  <c r="BE149" i="10"/>
  <c r="AY149" i="10"/>
  <c r="AW149" i="10"/>
  <c r="AU149" i="10"/>
  <c r="AS149" i="10"/>
  <c r="AQ149" i="10"/>
  <c r="AO149" i="10"/>
  <c r="AM149" i="10"/>
  <c r="AK149" i="10"/>
  <c r="AI149" i="10"/>
  <c r="AG149" i="10"/>
  <c r="AE149" i="10"/>
  <c r="AC149" i="10"/>
  <c r="Y149" i="10"/>
  <c r="W149" i="10"/>
  <c r="S149" i="10"/>
  <c r="Q149" i="10"/>
  <c r="O149" i="10"/>
  <c r="M149" i="10"/>
  <c r="K149" i="10"/>
  <c r="BA149" i="10" s="1"/>
  <c r="BC149" i="10" l="1"/>
  <c r="U149" i="10"/>
  <c r="X149" i="10"/>
  <c r="EN440" i="10"/>
  <c r="EP440" i="10"/>
  <c r="ER440" i="10"/>
  <c r="ET440" i="10"/>
  <c r="EX440" i="10"/>
  <c r="EY440" i="10"/>
  <c r="EZ440" i="10"/>
  <c r="FB440" i="10"/>
  <c r="FD440" i="10"/>
  <c r="FF440" i="10"/>
  <c r="FH440" i="10"/>
  <c r="FJ440" i="10"/>
  <c r="FL440" i="10"/>
  <c r="FN440" i="10"/>
  <c r="FP440" i="10"/>
  <c r="FR440" i="10"/>
  <c r="FT440" i="10"/>
  <c r="FV440" i="10"/>
  <c r="FX440" i="10"/>
  <c r="FZ440" i="10"/>
  <c r="GB440" i="10"/>
  <c r="EN441" i="10"/>
  <c r="EP441" i="10"/>
  <c r="ER441" i="10"/>
  <c r="ET441" i="10"/>
  <c r="EX441" i="10"/>
  <c r="EY441" i="10"/>
  <c r="EZ441" i="10"/>
  <c r="FB441" i="10"/>
  <c r="FD441" i="10"/>
  <c r="FF441" i="10"/>
  <c r="FH441" i="10"/>
  <c r="FJ441" i="10"/>
  <c r="FL441" i="10"/>
  <c r="FN441" i="10"/>
  <c r="FP441" i="10"/>
  <c r="FR441" i="10"/>
  <c r="FT441" i="10"/>
  <c r="FV441" i="10"/>
  <c r="FX441" i="10"/>
  <c r="FZ441" i="10"/>
  <c r="GB441" i="10"/>
  <c r="EN442" i="10"/>
  <c r="EP442" i="10"/>
  <c r="ER442" i="10"/>
  <c r="ET442" i="10"/>
  <c r="EX442" i="10"/>
  <c r="EY442" i="10"/>
  <c r="EZ442" i="10"/>
  <c r="FB442" i="10"/>
  <c r="FD442" i="10"/>
  <c r="FF442" i="10"/>
  <c r="FH442" i="10"/>
  <c r="FJ442" i="10"/>
  <c r="FL442" i="10"/>
  <c r="FN442" i="10"/>
  <c r="FP442" i="10"/>
  <c r="FR442" i="10"/>
  <c r="FT442" i="10"/>
  <c r="FV442" i="10"/>
  <c r="FX442" i="10"/>
  <c r="FZ442" i="10"/>
  <c r="GB442" i="10"/>
  <c r="EN443" i="10"/>
  <c r="EP443" i="10"/>
  <c r="ER443" i="10"/>
  <c r="ET443" i="10"/>
  <c r="EX443" i="10"/>
  <c r="EY443" i="10"/>
  <c r="EZ443" i="10"/>
  <c r="FB443" i="10"/>
  <c r="FD443" i="10"/>
  <c r="FF443" i="10"/>
  <c r="FH443" i="10"/>
  <c r="FJ443" i="10"/>
  <c r="FL443" i="10"/>
  <c r="FN443" i="10"/>
  <c r="FP443" i="10"/>
  <c r="FR443" i="10"/>
  <c r="FT443" i="10"/>
  <c r="FV443" i="10"/>
  <c r="FX443" i="10"/>
  <c r="FZ443" i="10"/>
  <c r="GB443" i="10"/>
  <c r="EN444" i="10"/>
  <c r="EP444" i="10"/>
  <c r="ER444" i="10"/>
  <c r="ET444" i="10"/>
  <c r="EX444" i="10"/>
  <c r="EY444" i="10"/>
  <c r="EZ444" i="10"/>
  <c r="FB444" i="10"/>
  <c r="FD444" i="10"/>
  <c r="FF444" i="10"/>
  <c r="FH444" i="10"/>
  <c r="FJ444" i="10"/>
  <c r="FL444" i="10"/>
  <c r="FN444" i="10"/>
  <c r="FP444" i="10"/>
  <c r="FR444" i="10"/>
  <c r="FT444" i="10"/>
  <c r="FV444" i="10"/>
  <c r="FX444" i="10"/>
  <c r="FZ444" i="10"/>
  <c r="GB444" i="10"/>
  <c r="EN445" i="10"/>
  <c r="EP445" i="10"/>
  <c r="ER445" i="10"/>
  <c r="ET445" i="10"/>
  <c r="EX445" i="10"/>
  <c r="EY445" i="10"/>
  <c r="EZ445" i="10"/>
  <c r="FB445" i="10"/>
  <c r="FD445" i="10"/>
  <c r="FF445" i="10"/>
  <c r="FH445" i="10"/>
  <c r="FJ445" i="10"/>
  <c r="FL445" i="10"/>
  <c r="FN445" i="10"/>
  <c r="FP445" i="10"/>
  <c r="FR445" i="10"/>
  <c r="FT445" i="10"/>
  <c r="FV445" i="10"/>
  <c r="FX445" i="10"/>
  <c r="FZ445" i="10"/>
  <c r="GB445" i="10"/>
  <c r="EN446" i="10"/>
  <c r="EP446" i="10"/>
  <c r="ER446" i="10"/>
  <c r="ET446" i="10"/>
  <c r="EV446" i="10"/>
  <c r="EX446" i="10"/>
  <c r="EY446" i="10"/>
  <c r="EZ446" i="10"/>
  <c r="FB446" i="10"/>
  <c r="FD446" i="10"/>
  <c r="FF446" i="10"/>
  <c r="FH446" i="10"/>
  <c r="FJ446" i="10"/>
  <c r="FL446" i="10"/>
  <c r="FN446" i="10"/>
  <c r="FP446" i="10"/>
  <c r="FR446" i="10"/>
  <c r="FT446" i="10"/>
  <c r="FV446" i="10"/>
  <c r="FX446" i="10"/>
  <c r="FZ446" i="10"/>
  <c r="GB446" i="10"/>
  <c r="EM447" i="10"/>
  <c r="EN447" i="10"/>
  <c r="EO447" i="10"/>
  <c r="EP447" i="10"/>
  <c r="EQ447" i="10"/>
  <c r="ER447" i="10"/>
  <c r="ES447" i="10"/>
  <c r="ET447" i="10"/>
  <c r="EU447" i="10"/>
  <c r="EV447" i="10"/>
  <c r="EW447" i="10"/>
  <c r="EX447" i="10"/>
  <c r="EY447" i="10"/>
  <c r="EZ447" i="10"/>
  <c r="FA447" i="10"/>
  <c r="FB447" i="10"/>
  <c r="FC447" i="10"/>
  <c r="FD447" i="10"/>
  <c r="FE447" i="10"/>
  <c r="FF447" i="10"/>
  <c r="FG447" i="10"/>
  <c r="FH447" i="10"/>
  <c r="FI447" i="10"/>
  <c r="FJ447" i="10"/>
  <c r="FK447" i="10"/>
  <c r="FL447" i="10"/>
  <c r="FM447" i="10"/>
  <c r="FN447" i="10"/>
  <c r="FO447" i="10"/>
  <c r="FP447" i="10"/>
  <c r="FQ447" i="10"/>
  <c r="FR447" i="10"/>
  <c r="FS447" i="10"/>
  <c r="FT447" i="10"/>
  <c r="FU447" i="10"/>
  <c r="FV447" i="10"/>
  <c r="FW447" i="10"/>
  <c r="FX447" i="10"/>
  <c r="FY447" i="10"/>
  <c r="FZ447" i="10"/>
  <c r="GA447" i="10"/>
  <c r="GB447" i="10"/>
  <c r="GC447" i="10"/>
  <c r="EM448" i="10"/>
  <c r="EN448" i="10"/>
  <c r="EO448" i="10"/>
  <c r="EP448" i="10"/>
  <c r="EQ448" i="10"/>
  <c r="ER448" i="10"/>
  <c r="ES448" i="10"/>
  <c r="ET448" i="10"/>
  <c r="EU448" i="10"/>
  <c r="EV448" i="10"/>
  <c r="EW448" i="10"/>
  <c r="EX448" i="10"/>
  <c r="EY448" i="10"/>
  <c r="EZ448" i="10"/>
  <c r="FA448" i="10"/>
  <c r="FB448" i="10"/>
  <c r="FC448" i="10"/>
  <c r="FD448" i="10"/>
  <c r="FE448" i="10"/>
  <c r="FF448" i="10"/>
  <c r="FG448" i="10"/>
  <c r="FH448" i="10"/>
  <c r="FI448" i="10"/>
  <c r="FJ448" i="10"/>
  <c r="FK448" i="10"/>
  <c r="FL448" i="10"/>
  <c r="FM448" i="10"/>
  <c r="FN448" i="10"/>
  <c r="FO448" i="10"/>
  <c r="FP448" i="10"/>
  <c r="FQ448" i="10"/>
  <c r="FR448" i="10"/>
  <c r="FS448" i="10"/>
  <c r="FT448" i="10"/>
  <c r="FU448" i="10"/>
  <c r="FV448" i="10"/>
  <c r="FW448" i="10"/>
  <c r="FX448" i="10"/>
  <c r="FY448" i="10"/>
  <c r="FZ448" i="10"/>
  <c r="GA448" i="10"/>
  <c r="GB448" i="10"/>
  <c r="GC448" i="10"/>
  <c r="EM449" i="10"/>
  <c r="EN449" i="10"/>
  <c r="EO449" i="10"/>
  <c r="EP449" i="10"/>
  <c r="EQ449" i="10"/>
  <c r="ER449" i="10"/>
  <c r="ES449" i="10"/>
  <c r="ET449" i="10"/>
  <c r="EU449" i="10"/>
  <c r="EV449" i="10"/>
  <c r="EW449" i="10"/>
  <c r="EX449" i="10"/>
  <c r="EY449" i="10"/>
  <c r="EZ449" i="10"/>
  <c r="FA449" i="10"/>
  <c r="FB449" i="10"/>
  <c r="FC449" i="10"/>
  <c r="FD449" i="10"/>
  <c r="FE449" i="10"/>
  <c r="FF449" i="10"/>
  <c r="FG449" i="10"/>
  <c r="FH449" i="10"/>
  <c r="FI449" i="10"/>
  <c r="FJ449" i="10"/>
  <c r="FK449" i="10"/>
  <c r="FL449" i="10"/>
  <c r="FM449" i="10"/>
  <c r="FN449" i="10"/>
  <c r="FO449" i="10"/>
  <c r="FP449" i="10"/>
  <c r="FQ449" i="10"/>
  <c r="FR449" i="10"/>
  <c r="FS449" i="10"/>
  <c r="FT449" i="10"/>
  <c r="FU449" i="10"/>
  <c r="FV449" i="10"/>
  <c r="FW449" i="10"/>
  <c r="FX449" i="10"/>
  <c r="FY449" i="10"/>
  <c r="FZ449" i="10"/>
  <c r="GA449" i="10"/>
  <c r="GB449" i="10"/>
  <c r="GC449" i="10"/>
  <c r="EN427" i="10"/>
  <c r="EP427" i="10"/>
  <c r="ER427" i="10"/>
  <c r="ET427" i="10"/>
  <c r="EX427" i="10"/>
  <c r="EY427" i="10"/>
  <c r="EZ427" i="10"/>
  <c r="FB427" i="10"/>
  <c r="FD427" i="10"/>
  <c r="FF427" i="10"/>
  <c r="FH427" i="10"/>
  <c r="FJ427" i="10"/>
  <c r="FL427" i="10"/>
  <c r="FN427" i="10"/>
  <c r="FP427" i="10"/>
  <c r="FR427" i="10"/>
  <c r="FT427" i="10"/>
  <c r="FV427" i="10"/>
  <c r="FX427" i="10"/>
  <c r="FZ427" i="10"/>
  <c r="GB427" i="10"/>
  <c r="EN428" i="10"/>
  <c r="EP428" i="10"/>
  <c r="ER428" i="10"/>
  <c r="ET428" i="10"/>
  <c r="EX428" i="10"/>
  <c r="EY428" i="10"/>
  <c r="EZ428" i="10"/>
  <c r="FB428" i="10"/>
  <c r="FD428" i="10"/>
  <c r="FF428" i="10"/>
  <c r="FH428" i="10"/>
  <c r="FJ428" i="10"/>
  <c r="FL428" i="10"/>
  <c r="FN428" i="10"/>
  <c r="FP428" i="10"/>
  <c r="FR428" i="10"/>
  <c r="FT428" i="10"/>
  <c r="FV428" i="10"/>
  <c r="FX428" i="10"/>
  <c r="FZ428" i="10"/>
  <c r="GB428" i="10"/>
  <c r="EN429" i="10"/>
  <c r="EP429" i="10"/>
  <c r="ER429" i="10"/>
  <c r="ET429" i="10"/>
  <c r="EX429" i="10"/>
  <c r="EY429" i="10"/>
  <c r="EZ429" i="10"/>
  <c r="FB429" i="10"/>
  <c r="FD429" i="10"/>
  <c r="FF429" i="10"/>
  <c r="FH429" i="10"/>
  <c r="FJ429" i="10"/>
  <c r="FL429" i="10"/>
  <c r="FN429" i="10"/>
  <c r="FP429" i="10"/>
  <c r="FR429" i="10"/>
  <c r="FT429" i="10"/>
  <c r="FV429" i="10"/>
  <c r="FX429" i="10"/>
  <c r="FZ429" i="10"/>
  <c r="GB429" i="10"/>
  <c r="EN430" i="10"/>
  <c r="EP430" i="10"/>
  <c r="ER430" i="10"/>
  <c r="ET430" i="10"/>
  <c r="EX430" i="10"/>
  <c r="EY430" i="10"/>
  <c r="EZ430" i="10"/>
  <c r="FB430" i="10"/>
  <c r="FD430" i="10"/>
  <c r="FF430" i="10"/>
  <c r="FH430" i="10"/>
  <c r="FJ430" i="10"/>
  <c r="FL430" i="10"/>
  <c r="FN430" i="10"/>
  <c r="FP430" i="10"/>
  <c r="FR430" i="10"/>
  <c r="FT430" i="10"/>
  <c r="FV430" i="10"/>
  <c r="FX430" i="10"/>
  <c r="FZ430" i="10"/>
  <c r="GB430" i="10"/>
  <c r="EN431" i="10"/>
  <c r="EP431" i="10"/>
  <c r="ER431" i="10"/>
  <c r="ET431" i="10"/>
  <c r="EX431" i="10"/>
  <c r="EY431" i="10"/>
  <c r="EZ431" i="10"/>
  <c r="FB431" i="10"/>
  <c r="FD431" i="10"/>
  <c r="FF431" i="10"/>
  <c r="FH431" i="10"/>
  <c r="FJ431" i="10"/>
  <c r="FL431" i="10"/>
  <c r="FN431" i="10"/>
  <c r="FP431" i="10"/>
  <c r="FR431" i="10"/>
  <c r="FT431" i="10"/>
  <c r="FV431" i="10"/>
  <c r="FX431" i="10"/>
  <c r="FZ431" i="10"/>
  <c r="GB431" i="10"/>
  <c r="EN432" i="10"/>
  <c r="EP432" i="10"/>
  <c r="ER432" i="10"/>
  <c r="ET432" i="10"/>
  <c r="EV432" i="10"/>
  <c r="EX432" i="10"/>
  <c r="EY432" i="10"/>
  <c r="EZ432" i="10"/>
  <c r="FB432" i="10"/>
  <c r="FD432" i="10"/>
  <c r="FF432" i="10"/>
  <c r="FH432" i="10"/>
  <c r="FJ432" i="10"/>
  <c r="FL432" i="10"/>
  <c r="FN432" i="10"/>
  <c r="FP432" i="10"/>
  <c r="FR432" i="10"/>
  <c r="FT432" i="10"/>
  <c r="FV432" i="10"/>
  <c r="FX432" i="10"/>
  <c r="FZ432" i="10"/>
  <c r="GB432" i="10"/>
  <c r="EN433" i="10"/>
  <c r="EP433" i="10"/>
  <c r="ER433" i="10"/>
  <c r="ET433" i="10"/>
  <c r="EW433" i="10"/>
  <c r="EX433" i="10"/>
  <c r="EZ433" i="10"/>
  <c r="FB433" i="10"/>
  <c r="FD433" i="10"/>
  <c r="FF433" i="10"/>
  <c r="FH433" i="10"/>
  <c r="FJ433" i="10"/>
  <c r="FL433" i="10"/>
  <c r="FN433" i="10"/>
  <c r="FP433" i="10"/>
  <c r="FR433" i="10"/>
  <c r="FT433" i="10"/>
  <c r="FV433" i="10"/>
  <c r="FX433" i="10"/>
  <c r="FZ433" i="10"/>
  <c r="GB433" i="10"/>
  <c r="EN434" i="10"/>
  <c r="EP434" i="10"/>
  <c r="ER434" i="10"/>
  <c r="ET434" i="10"/>
  <c r="EX434" i="10"/>
  <c r="EY434" i="10"/>
  <c r="EZ434" i="10"/>
  <c r="FB434" i="10"/>
  <c r="FD434" i="10"/>
  <c r="FF434" i="10"/>
  <c r="FH434" i="10"/>
  <c r="FJ434" i="10"/>
  <c r="FK434" i="10"/>
  <c r="FL434" i="10"/>
  <c r="FN434" i="10"/>
  <c r="FP434" i="10"/>
  <c r="FR434" i="10"/>
  <c r="FT434" i="10"/>
  <c r="FV434" i="10"/>
  <c r="FX434" i="10"/>
  <c r="FZ434" i="10"/>
  <c r="GB434" i="10"/>
  <c r="EM435" i="10"/>
  <c r="EN435" i="10"/>
  <c r="EO435" i="10"/>
  <c r="EP435" i="10"/>
  <c r="EQ435" i="10"/>
  <c r="ER435" i="10"/>
  <c r="ES435" i="10"/>
  <c r="ET435" i="10"/>
  <c r="EU435" i="10"/>
  <c r="EV435" i="10"/>
  <c r="EW435" i="10"/>
  <c r="EX435" i="10"/>
  <c r="EY435" i="10"/>
  <c r="EZ435" i="10"/>
  <c r="FA435" i="10"/>
  <c r="FB435" i="10"/>
  <c r="FC435" i="10"/>
  <c r="FD435" i="10"/>
  <c r="FE435" i="10"/>
  <c r="FF435" i="10"/>
  <c r="FG435" i="10"/>
  <c r="FH435" i="10"/>
  <c r="FI435" i="10"/>
  <c r="FJ435" i="10"/>
  <c r="FK435" i="10"/>
  <c r="FL435" i="10"/>
  <c r="FM435" i="10"/>
  <c r="FN435" i="10"/>
  <c r="FO435" i="10"/>
  <c r="FP435" i="10"/>
  <c r="FQ435" i="10"/>
  <c r="FR435" i="10"/>
  <c r="FS435" i="10"/>
  <c r="FT435" i="10"/>
  <c r="FU435" i="10"/>
  <c r="FV435" i="10"/>
  <c r="FW435" i="10"/>
  <c r="FX435" i="10"/>
  <c r="FY435" i="10"/>
  <c r="FZ435" i="10"/>
  <c r="GA435" i="10"/>
  <c r="GB435" i="10"/>
  <c r="GC435" i="10"/>
  <c r="EM436" i="10"/>
  <c r="EN436" i="10"/>
  <c r="EO436" i="10"/>
  <c r="EP436" i="10"/>
  <c r="EQ436" i="10"/>
  <c r="ER436" i="10"/>
  <c r="ES436" i="10"/>
  <c r="ET436" i="10"/>
  <c r="EU436" i="10"/>
  <c r="EV436" i="10"/>
  <c r="EW436" i="10"/>
  <c r="EX436" i="10"/>
  <c r="EY436" i="10"/>
  <c r="EZ436" i="10"/>
  <c r="FA436" i="10"/>
  <c r="FB436" i="10"/>
  <c r="FC436" i="10"/>
  <c r="FD436" i="10"/>
  <c r="FE436" i="10"/>
  <c r="FF436" i="10"/>
  <c r="FG436" i="10"/>
  <c r="FH436" i="10"/>
  <c r="FI436" i="10"/>
  <c r="FJ436" i="10"/>
  <c r="FK436" i="10"/>
  <c r="FL436" i="10"/>
  <c r="FM436" i="10"/>
  <c r="FN436" i="10"/>
  <c r="FO436" i="10"/>
  <c r="FP436" i="10"/>
  <c r="FQ436" i="10"/>
  <c r="FR436" i="10"/>
  <c r="FS436" i="10"/>
  <c r="FT436" i="10"/>
  <c r="FU436" i="10"/>
  <c r="FV436" i="10"/>
  <c r="FW436" i="10"/>
  <c r="FX436" i="10"/>
  <c r="FY436" i="10"/>
  <c r="FZ436" i="10"/>
  <c r="GA436" i="10"/>
  <c r="GB436" i="10"/>
  <c r="GC436" i="10"/>
  <c r="EM437" i="10"/>
  <c r="EN437" i="10"/>
  <c r="EO437" i="10"/>
  <c r="EP437" i="10"/>
  <c r="EQ437" i="10"/>
  <c r="ER437" i="10"/>
  <c r="ES437" i="10"/>
  <c r="ET437" i="10"/>
  <c r="EU437" i="10"/>
  <c r="EV437" i="10"/>
  <c r="EW437" i="10"/>
  <c r="EX437" i="10"/>
  <c r="EY437" i="10"/>
  <c r="EZ437" i="10"/>
  <c r="FA437" i="10"/>
  <c r="FB437" i="10"/>
  <c r="FC437" i="10"/>
  <c r="FD437" i="10"/>
  <c r="FE437" i="10"/>
  <c r="FF437" i="10"/>
  <c r="FG437" i="10"/>
  <c r="FH437" i="10"/>
  <c r="FI437" i="10"/>
  <c r="FJ437" i="10"/>
  <c r="FK437" i="10"/>
  <c r="FL437" i="10"/>
  <c r="FM437" i="10"/>
  <c r="FN437" i="10"/>
  <c r="FO437" i="10"/>
  <c r="FP437" i="10"/>
  <c r="FQ437" i="10"/>
  <c r="FR437" i="10"/>
  <c r="FS437" i="10"/>
  <c r="FT437" i="10"/>
  <c r="FU437" i="10"/>
  <c r="FV437" i="10"/>
  <c r="FW437" i="10"/>
  <c r="FX437" i="10"/>
  <c r="FY437" i="10"/>
  <c r="FZ437" i="10"/>
  <c r="GA437" i="10"/>
  <c r="GB437" i="10"/>
  <c r="GC437" i="10"/>
  <c r="EN398" i="10"/>
  <c r="EP398" i="10"/>
  <c r="ER398" i="10"/>
  <c r="ET398" i="10"/>
  <c r="EX398" i="10"/>
  <c r="EY398" i="10"/>
  <c r="EZ398" i="10"/>
  <c r="FB398" i="10"/>
  <c r="FD398" i="10"/>
  <c r="FF398" i="10"/>
  <c r="FH398" i="10"/>
  <c r="FJ398" i="10"/>
  <c r="FL398" i="10"/>
  <c r="FN398" i="10"/>
  <c r="FP398" i="10"/>
  <c r="FT398" i="10"/>
  <c r="FV398" i="10"/>
  <c r="FX398" i="10"/>
  <c r="FZ398" i="10"/>
  <c r="GB398" i="10"/>
  <c r="EM399" i="10"/>
  <c r="EN399" i="10"/>
  <c r="EO399" i="10"/>
  <c r="EP399" i="10"/>
  <c r="EQ399" i="10"/>
  <c r="ER399" i="10"/>
  <c r="ES399" i="10"/>
  <c r="ET399" i="10"/>
  <c r="EU399" i="10"/>
  <c r="EX399" i="10"/>
  <c r="EY399" i="10"/>
  <c r="EZ399" i="10"/>
  <c r="FA399" i="10"/>
  <c r="FB399" i="10"/>
  <c r="FC399" i="10"/>
  <c r="FD399" i="10"/>
  <c r="FE399" i="10"/>
  <c r="FF399" i="10"/>
  <c r="FG399" i="10"/>
  <c r="FH399" i="10"/>
  <c r="FI399" i="10"/>
  <c r="FJ399" i="10"/>
  <c r="FK399" i="10"/>
  <c r="FL399" i="10"/>
  <c r="FM399" i="10"/>
  <c r="FN399" i="10"/>
  <c r="FO399" i="10"/>
  <c r="FP399" i="10"/>
  <c r="FQ399" i="10"/>
  <c r="FT399" i="10"/>
  <c r="FU399" i="10"/>
  <c r="FV399" i="10"/>
  <c r="FW399" i="10"/>
  <c r="FX399" i="10"/>
  <c r="FZ399" i="10"/>
  <c r="GA399" i="10"/>
  <c r="GB399" i="10"/>
  <c r="GC399" i="10"/>
  <c r="EN400" i="10"/>
  <c r="EP400" i="10"/>
  <c r="ER400" i="10"/>
  <c r="ET400" i="10"/>
  <c r="EX400" i="10"/>
  <c r="EY400" i="10"/>
  <c r="EZ400" i="10"/>
  <c r="FB400" i="10"/>
  <c r="FD400" i="10"/>
  <c r="FF400" i="10"/>
  <c r="FH400" i="10"/>
  <c r="FJ400" i="10"/>
  <c r="FL400" i="10"/>
  <c r="FN400" i="10"/>
  <c r="FO400" i="10"/>
  <c r="FP400" i="10"/>
  <c r="FT400" i="10"/>
  <c r="FV400" i="10"/>
  <c r="FX400" i="10"/>
  <c r="FZ400" i="10"/>
  <c r="GB400" i="10"/>
  <c r="EN401" i="10"/>
  <c r="EP401" i="10"/>
  <c r="ER401" i="10"/>
  <c r="ET401" i="10"/>
  <c r="EX401" i="10"/>
  <c r="EY401" i="10"/>
  <c r="EZ401" i="10"/>
  <c r="FB401" i="10"/>
  <c r="FD401" i="10"/>
  <c r="FF401" i="10"/>
  <c r="FH401" i="10"/>
  <c r="FJ401" i="10"/>
  <c r="FL401" i="10"/>
  <c r="FN401" i="10"/>
  <c r="FP401" i="10"/>
  <c r="FT401" i="10"/>
  <c r="FV401" i="10"/>
  <c r="FX401" i="10"/>
  <c r="FZ401" i="10"/>
  <c r="GB401" i="10"/>
  <c r="EN402" i="10"/>
  <c r="EP402" i="10"/>
  <c r="ER402" i="10"/>
  <c r="ET402" i="10"/>
  <c r="EV402" i="10"/>
  <c r="EX402" i="10"/>
  <c r="EY402" i="10"/>
  <c r="EZ402" i="10"/>
  <c r="FB402" i="10"/>
  <c r="FD402" i="10"/>
  <c r="FF402" i="10"/>
  <c r="FH402" i="10"/>
  <c r="FJ402" i="10"/>
  <c r="FL402" i="10"/>
  <c r="FN402" i="10"/>
  <c r="FP402" i="10"/>
  <c r="FT402" i="10"/>
  <c r="FV402" i="10"/>
  <c r="FX402" i="10"/>
  <c r="FZ402" i="10"/>
  <c r="GB402" i="10"/>
  <c r="EM403" i="10"/>
  <c r="EN403" i="10"/>
  <c r="EO403" i="10"/>
  <c r="EP403" i="10"/>
  <c r="EQ403" i="10"/>
  <c r="ER403" i="10"/>
  <c r="ES403" i="10"/>
  <c r="ET403" i="10"/>
  <c r="EU403" i="10"/>
  <c r="EV403" i="10"/>
  <c r="EW403" i="10"/>
  <c r="EX403" i="10"/>
  <c r="EY403" i="10"/>
  <c r="EZ403" i="10"/>
  <c r="FA403" i="10"/>
  <c r="FB403" i="10"/>
  <c r="FC403" i="10"/>
  <c r="FD403" i="10"/>
  <c r="FE403" i="10"/>
  <c r="FF403" i="10"/>
  <c r="FG403" i="10"/>
  <c r="FH403" i="10"/>
  <c r="FI403" i="10"/>
  <c r="FJ403" i="10"/>
  <c r="FK403" i="10"/>
  <c r="FL403" i="10"/>
  <c r="FM403" i="10"/>
  <c r="FN403" i="10"/>
  <c r="FO403" i="10"/>
  <c r="FP403" i="10"/>
  <c r="FQ403" i="10"/>
  <c r="FS403" i="10"/>
  <c r="FT403" i="10"/>
  <c r="FU403" i="10"/>
  <c r="FV403" i="10"/>
  <c r="FW403" i="10"/>
  <c r="FX403" i="10"/>
  <c r="FY403" i="10"/>
  <c r="FZ403" i="10"/>
  <c r="GA403" i="10"/>
  <c r="GB403" i="10"/>
  <c r="GC403" i="10"/>
  <c r="EM404" i="10"/>
  <c r="EN404" i="10"/>
  <c r="EO404" i="10"/>
  <c r="EP404" i="10"/>
  <c r="EQ404" i="10"/>
  <c r="ER404" i="10"/>
  <c r="ES404" i="10"/>
  <c r="ET404" i="10"/>
  <c r="EU404" i="10"/>
  <c r="EV404" i="10"/>
  <c r="EW404" i="10"/>
  <c r="EX404" i="10"/>
  <c r="EY404" i="10"/>
  <c r="EZ404" i="10"/>
  <c r="FA404" i="10"/>
  <c r="FB404" i="10"/>
  <c r="FC404" i="10"/>
  <c r="FD404" i="10"/>
  <c r="FE404" i="10"/>
  <c r="FF404" i="10"/>
  <c r="FG404" i="10"/>
  <c r="FH404" i="10"/>
  <c r="FI404" i="10"/>
  <c r="FJ404" i="10"/>
  <c r="FK404" i="10"/>
  <c r="FL404" i="10"/>
  <c r="FM404" i="10"/>
  <c r="FN404" i="10"/>
  <c r="FO404" i="10"/>
  <c r="FP404" i="10"/>
  <c r="FQ404" i="10"/>
  <c r="FS404" i="10"/>
  <c r="FT404" i="10"/>
  <c r="FU404" i="10"/>
  <c r="FV404" i="10"/>
  <c r="FW404" i="10"/>
  <c r="FX404" i="10"/>
  <c r="FY404" i="10"/>
  <c r="FZ404" i="10"/>
  <c r="GA404" i="10"/>
  <c r="GB404" i="10"/>
  <c r="GC404" i="10"/>
  <c r="EM405" i="10"/>
  <c r="EN405" i="10"/>
  <c r="EO405" i="10"/>
  <c r="EP405" i="10"/>
  <c r="EQ405" i="10"/>
  <c r="ER405" i="10"/>
  <c r="ES405" i="10"/>
  <c r="ET405" i="10"/>
  <c r="EU405" i="10"/>
  <c r="EV405" i="10"/>
  <c r="EW405" i="10"/>
  <c r="EX405" i="10"/>
  <c r="EY405" i="10"/>
  <c r="EZ405" i="10"/>
  <c r="FA405" i="10"/>
  <c r="FB405" i="10"/>
  <c r="FC405" i="10"/>
  <c r="FD405" i="10"/>
  <c r="FE405" i="10"/>
  <c r="FF405" i="10"/>
  <c r="FG405" i="10"/>
  <c r="FH405" i="10"/>
  <c r="FI405" i="10"/>
  <c r="FJ405" i="10"/>
  <c r="FK405" i="10"/>
  <c r="FL405" i="10"/>
  <c r="FM405" i="10"/>
  <c r="FN405" i="10"/>
  <c r="FO405" i="10"/>
  <c r="FP405" i="10"/>
  <c r="FQ405" i="10"/>
  <c r="FS405" i="10"/>
  <c r="FT405" i="10"/>
  <c r="FU405" i="10"/>
  <c r="FV405" i="10"/>
  <c r="FW405" i="10"/>
  <c r="FX405" i="10"/>
  <c r="FY405" i="10"/>
  <c r="FZ405" i="10"/>
  <c r="GA405" i="10"/>
  <c r="GB405" i="10"/>
  <c r="GC405" i="10"/>
  <c r="EM406" i="10"/>
  <c r="EN406" i="10"/>
  <c r="EO406" i="10"/>
  <c r="EP406" i="10"/>
  <c r="EQ406" i="10"/>
  <c r="ER406" i="10"/>
  <c r="ES406" i="10"/>
  <c r="ET406" i="10"/>
  <c r="EU406" i="10"/>
  <c r="EV406" i="10"/>
  <c r="EW406" i="10"/>
  <c r="EX406" i="10"/>
  <c r="EY406" i="10"/>
  <c r="EZ406" i="10"/>
  <c r="FA406" i="10"/>
  <c r="FB406" i="10"/>
  <c r="FC406" i="10"/>
  <c r="FD406" i="10"/>
  <c r="FE406" i="10"/>
  <c r="FF406" i="10"/>
  <c r="FG406" i="10"/>
  <c r="FH406" i="10"/>
  <c r="FI406" i="10"/>
  <c r="FJ406" i="10"/>
  <c r="FK406" i="10"/>
  <c r="FL406" i="10"/>
  <c r="FM406" i="10"/>
  <c r="FN406" i="10"/>
  <c r="FO406" i="10"/>
  <c r="FP406" i="10"/>
  <c r="FQ406" i="10"/>
  <c r="FS406" i="10"/>
  <c r="FT406" i="10"/>
  <c r="FU406" i="10"/>
  <c r="FV406" i="10"/>
  <c r="FW406" i="10"/>
  <c r="FX406" i="10"/>
  <c r="FY406" i="10"/>
  <c r="FZ406" i="10"/>
  <c r="GA406" i="10"/>
  <c r="GB406" i="10"/>
  <c r="GC406" i="10"/>
  <c r="EM407" i="10"/>
  <c r="EN407" i="10"/>
  <c r="EO407" i="10"/>
  <c r="EP407" i="10"/>
  <c r="EQ407" i="10"/>
  <c r="ER407" i="10"/>
  <c r="ES407" i="10"/>
  <c r="ET407" i="10"/>
  <c r="EU407" i="10"/>
  <c r="EV407" i="10"/>
  <c r="EW407" i="10"/>
  <c r="EX407" i="10"/>
  <c r="EY407" i="10"/>
  <c r="EZ407" i="10"/>
  <c r="FA407" i="10"/>
  <c r="FB407" i="10"/>
  <c r="FC407" i="10"/>
  <c r="FD407" i="10"/>
  <c r="FE407" i="10"/>
  <c r="FF407" i="10"/>
  <c r="FG407" i="10"/>
  <c r="FH407" i="10"/>
  <c r="FI407" i="10"/>
  <c r="FJ407" i="10"/>
  <c r="FK407" i="10"/>
  <c r="FL407" i="10"/>
  <c r="FM407" i="10"/>
  <c r="FN407" i="10"/>
  <c r="FO407" i="10"/>
  <c r="FP407" i="10"/>
  <c r="FQ407" i="10"/>
  <c r="FS407" i="10"/>
  <c r="FT407" i="10"/>
  <c r="FU407" i="10"/>
  <c r="FV407" i="10"/>
  <c r="FW407" i="10"/>
  <c r="FX407" i="10"/>
  <c r="FY407" i="10"/>
  <c r="FZ407" i="10"/>
  <c r="GA407" i="10"/>
  <c r="GB407" i="10"/>
  <c r="GC407" i="10"/>
  <c r="EM408" i="10"/>
  <c r="EN408" i="10"/>
  <c r="EO408" i="10"/>
  <c r="EP408" i="10"/>
  <c r="EQ408" i="10"/>
  <c r="ER408" i="10"/>
  <c r="ES408" i="10"/>
  <c r="ET408" i="10"/>
  <c r="EU408" i="10"/>
  <c r="EV408" i="10"/>
  <c r="EW408" i="10"/>
  <c r="EX408" i="10"/>
  <c r="EY408" i="10"/>
  <c r="EZ408" i="10"/>
  <c r="FA408" i="10"/>
  <c r="FB408" i="10"/>
  <c r="FC408" i="10"/>
  <c r="FD408" i="10"/>
  <c r="FE408" i="10"/>
  <c r="FF408" i="10"/>
  <c r="FG408" i="10"/>
  <c r="FH408" i="10"/>
  <c r="FI408" i="10"/>
  <c r="FJ408" i="10"/>
  <c r="FK408" i="10"/>
  <c r="FL408" i="10"/>
  <c r="FM408" i="10"/>
  <c r="FN408" i="10"/>
  <c r="FO408" i="10"/>
  <c r="FP408" i="10"/>
  <c r="FQ408" i="10"/>
  <c r="FS408" i="10"/>
  <c r="FT408" i="10"/>
  <c r="FU408" i="10"/>
  <c r="FV408" i="10"/>
  <c r="FW408" i="10"/>
  <c r="FX408" i="10"/>
  <c r="FY408" i="10"/>
  <c r="FZ408" i="10"/>
  <c r="GA408" i="10"/>
  <c r="GB408" i="10"/>
  <c r="GC408" i="10"/>
  <c r="EM409" i="10"/>
  <c r="EN409" i="10"/>
  <c r="EO409" i="10"/>
  <c r="EP409" i="10"/>
  <c r="EQ409" i="10"/>
  <c r="ER409" i="10"/>
  <c r="ES409" i="10"/>
  <c r="ET409" i="10"/>
  <c r="EU409" i="10"/>
  <c r="EV409" i="10"/>
  <c r="EW409" i="10"/>
  <c r="EX409" i="10"/>
  <c r="EY409" i="10"/>
  <c r="EZ409" i="10"/>
  <c r="FA409" i="10"/>
  <c r="FB409" i="10"/>
  <c r="FC409" i="10"/>
  <c r="FD409" i="10"/>
  <c r="FE409" i="10"/>
  <c r="FF409" i="10"/>
  <c r="FG409" i="10"/>
  <c r="FH409" i="10"/>
  <c r="FI409" i="10"/>
  <c r="FJ409" i="10"/>
  <c r="FK409" i="10"/>
  <c r="FL409" i="10"/>
  <c r="FM409" i="10"/>
  <c r="FN409" i="10"/>
  <c r="FO409" i="10"/>
  <c r="FP409" i="10"/>
  <c r="FQ409" i="10"/>
  <c r="FS409" i="10"/>
  <c r="FT409" i="10"/>
  <c r="FU409" i="10"/>
  <c r="FV409" i="10"/>
  <c r="FW409" i="10"/>
  <c r="FX409" i="10"/>
  <c r="FY409" i="10"/>
  <c r="FZ409" i="10"/>
  <c r="GA409" i="10"/>
  <c r="GB409" i="10"/>
  <c r="GC409" i="10"/>
  <c r="EM410" i="10"/>
  <c r="EN410" i="10"/>
  <c r="EO410" i="10"/>
  <c r="EP410" i="10"/>
  <c r="EQ410" i="10"/>
  <c r="ER410" i="10"/>
  <c r="ES410" i="10"/>
  <c r="ET410" i="10"/>
  <c r="EU410" i="10"/>
  <c r="EV410" i="10"/>
  <c r="EW410" i="10"/>
  <c r="EX410" i="10"/>
  <c r="EY410" i="10"/>
  <c r="EZ410" i="10"/>
  <c r="FA410" i="10"/>
  <c r="FB410" i="10"/>
  <c r="FC410" i="10"/>
  <c r="FD410" i="10"/>
  <c r="FE410" i="10"/>
  <c r="FF410" i="10"/>
  <c r="FG410" i="10"/>
  <c r="FH410" i="10"/>
  <c r="FI410" i="10"/>
  <c r="FJ410" i="10"/>
  <c r="FK410" i="10"/>
  <c r="FL410" i="10"/>
  <c r="FM410" i="10"/>
  <c r="FN410" i="10"/>
  <c r="FO410" i="10"/>
  <c r="FP410" i="10"/>
  <c r="FQ410" i="10"/>
  <c r="FS410" i="10"/>
  <c r="FT410" i="10"/>
  <c r="FU410" i="10"/>
  <c r="FV410" i="10"/>
  <c r="FW410" i="10"/>
  <c r="FX410" i="10"/>
  <c r="FY410" i="10"/>
  <c r="FZ410" i="10"/>
  <c r="GA410" i="10"/>
  <c r="GB410" i="10"/>
  <c r="GC410" i="10"/>
  <c r="EM411" i="10"/>
  <c r="EN411" i="10"/>
  <c r="EO411" i="10"/>
  <c r="EP411" i="10"/>
  <c r="EQ411" i="10"/>
  <c r="ER411" i="10"/>
  <c r="ES411" i="10"/>
  <c r="ET411" i="10"/>
  <c r="EU411" i="10"/>
  <c r="EV411" i="10"/>
  <c r="EW411" i="10"/>
  <c r="EX411" i="10"/>
  <c r="EY411" i="10"/>
  <c r="EZ411" i="10"/>
  <c r="FA411" i="10"/>
  <c r="FB411" i="10"/>
  <c r="FC411" i="10"/>
  <c r="FD411" i="10"/>
  <c r="FE411" i="10"/>
  <c r="FF411" i="10"/>
  <c r="FG411" i="10"/>
  <c r="FH411" i="10"/>
  <c r="FI411" i="10"/>
  <c r="FJ411" i="10"/>
  <c r="FK411" i="10"/>
  <c r="FL411" i="10"/>
  <c r="FM411" i="10"/>
  <c r="FN411" i="10"/>
  <c r="FO411" i="10"/>
  <c r="FP411" i="10"/>
  <c r="FQ411" i="10"/>
  <c r="FS411" i="10"/>
  <c r="FT411" i="10"/>
  <c r="FU411" i="10"/>
  <c r="FV411" i="10"/>
  <c r="FW411" i="10"/>
  <c r="FX411" i="10"/>
  <c r="FY411" i="10"/>
  <c r="FZ411" i="10"/>
  <c r="GA411" i="10"/>
  <c r="GB411" i="10"/>
  <c r="GC411" i="10"/>
  <c r="EN215" i="10"/>
  <c r="EP215" i="10"/>
  <c r="ER215" i="10"/>
  <c r="ET215" i="10"/>
  <c r="EX215" i="10"/>
  <c r="EY215" i="10"/>
  <c r="EZ215" i="10"/>
  <c r="FB215" i="10"/>
  <c r="FD215" i="10"/>
  <c r="FF215" i="10"/>
  <c r="FH215" i="10"/>
  <c r="FJ215" i="10"/>
  <c r="FL215" i="10"/>
  <c r="FN215" i="10"/>
  <c r="FO215" i="10"/>
  <c r="FP215" i="10"/>
  <c r="FT215" i="10"/>
  <c r="FV215" i="10"/>
  <c r="FX215" i="10"/>
  <c r="FZ215" i="10"/>
  <c r="GB215" i="10"/>
  <c r="EM216" i="10"/>
  <c r="EN216" i="10"/>
  <c r="EO216" i="10"/>
  <c r="EP216" i="10"/>
  <c r="EQ216" i="10"/>
  <c r="ER216" i="10"/>
  <c r="ES216" i="10"/>
  <c r="ET216" i="10"/>
  <c r="EU216" i="10"/>
  <c r="EV216" i="10"/>
  <c r="EW216" i="10"/>
  <c r="EX216" i="10"/>
  <c r="EY216" i="10"/>
  <c r="EZ216" i="10"/>
  <c r="FA216" i="10"/>
  <c r="FB216" i="10"/>
  <c r="FC216" i="10"/>
  <c r="FD216" i="10"/>
  <c r="FE216" i="10"/>
  <c r="FF216" i="10"/>
  <c r="FG216" i="10"/>
  <c r="FH216" i="10"/>
  <c r="FI216" i="10"/>
  <c r="FJ216" i="10"/>
  <c r="FK216" i="10"/>
  <c r="FL216" i="10"/>
  <c r="FM216" i="10"/>
  <c r="FN216" i="10"/>
  <c r="FO216" i="10"/>
  <c r="FP216" i="10"/>
  <c r="FQ216" i="10"/>
  <c r="FS216" i="10"/>
  <c r="FT216" i="10"/>
  <c r="FU216" i="10"/>
  <c r="FV216" i="10"/>
  <c r="FW216" i="10"/>
  <c r="FX216" i="10"/>
  <c r="FY216" i="10"/>
  <c r="FZ216" i="10"/>
  <c r="GA216" i="10"/>
  <c r="GB216" i="10"/>
  <c r="GC216" i="10"/>
  <c r="EN217" i="10"/>
  <c r="EP217" i="10"/>
  <c r="ER217" i="10"/>
  <c r="ET217" i="10"/>
  <c r="EX217" i="10"/>
  <c r="EY217" i="10"/>
  <c r="EZ217" i="10"/>
  <c r="FB217" i="10"/>
  <c r="FD217" i="10"/>
  <c r="FF217" i="10"/>
  <c r="FH217" i="10"/>
  <c r="FJ217" i="10"/>
  <c r="FL217" i="10"/>
  <c r="FN217" i="10"/>
  <c r="FP217" i="10"/>
  <c r="FT217" i="10"/>
  <c r="FV217" i="10"/>
  <c r="FX217" i="10"/>
  <c r="FZ217" i="10"/>
  <c r="GB217" i="10"/>
  <c r="EN218" i="10"/>
  <c r="EP218" i="10"/>
  <c r="ER218" i="10"/>
  <c r="ET218" i="10"/>
  <c r="EX218" i="10"/>
  <c r="EY218" i="10"/>
  <c r="EZ218" i="10"/>
  <c r="FB218" i="10"/>
  <c r="FD218" i="10"/>
  <c r="FF218" i="10"/>
  <c r="FH218" i="10"/>
  <c r="FJ218" i="10"/>
  <c r="FL218" i="10"/>
  <c r="FN218" i="10"/>
  <c r="FP218" i="10"/>
  <c r="FT218" i="10"/>
  <c r="FV218" i="10"/>
  <c r="FX218" i="10"/>
  <c r="FZ218" i="10"/>
  <c r="GB218" i="10"/>
  <c r="EN219" i="10"/>
  <c r="EP219" i="10"/>
  <c r="ER219" i="10"/>
  <c r="ET219" i="10"/>
  <c r="EV219" i="10"/>
  <c r="EX219" i="10"/>
  <c r="EY219" i="10"/>
  <c r="EZ219" i="10"/>
  <c r="FB219" i="10"/>
  <c r="FD219" i="10"/>
  <c r="FF219" i="10"/>
  <c r="FH219" i="10"/>
  <c r="FJ219" i="10"/>
  <c r="FL219" i="10"/>
  <c r="FN219" i="10"/>
  <c r="FO219" i="10"/>
  <c r="FP219" i="10"/>
  <c r="FT219" i="10"/>
  <c r="FV219" i="10"/>
  <c r="FX219" i="10"/>
  <c r="FZ219" i="10"/>
  <c r="GB219" i="10"/>
  <c r="EN220" i="10"/>
  <c r="EP220" i="10"/>
  <c r="ER220" i="10"/>
  <c r="ET220" i="10"/>
  <c r="EV220" i="10"/>
  <c r="EX220" i="10"/>
  <c r="EY220" i="10"/>
  <c r="EZ220" i="10"/>
  <c r="FB220" i="10"/>
  <c r="FD220" i="10"/>
  <c r="FF220" i="10"/>
  <c r="FH220" i="10"/>
  <c r="FJ220" i="10"/>
  <c r="FL220" i="10"/>
  <c r="FN220" i="10"/>
  <c r="FO220" i="10"/>
  <c r="FP220" i="10"/>
  <c r="FT220" i="10"/>
  <c r="FV220" i="10"/>
  <c r="FX220" i="10"/>
  <c r="FZ220" i="10"/>
  <c r="GB220" i="10"/>
  <c r="EM221" i="10"/>
  <c r="EN221" i="10"/>
  <c r="EO221" i="10"/>
  <c r="EP221" i="10"/>
  <c r="EQ221" i="10"/>
  <c r="ER221" i="10"/>
  <c r="ES221" i="10"/>
  <c r="ET221" i="10"/>
  <c r="EU221" i="10"/>
  <c r="EX221" i="10"/>
  <c r="EY221" i="10"/>
  <c r="EZ221" i="10"/>
  <c r="FA221" i="10"/>
  <c r="FB221" i="10"/>
  <c r="FC221" i="10"/>
  <c r="FD221" i="10"/>
  <c r="FE221" i="10"/>
  <c r="FF221" i="10"/>
  <c r="FG221" i="10"/>
  <c r="FH221" i="10"/>
  <c r="FI221" i="10"/>
  <c r="FJ221" i="10"/>
  <c r="FK221" i="10"/>
  <c r="FL221" i="10"/>
  <c r="FM221" i="10"/>
  <c r="FN221" i="10"/>
  <c r="FO221" i="10"/>
  <c r="FP221" i="10"/>
  <c r="FQ221" i="10"/>
  <c r="FT221" i="10"/>
  <c r="FU221" i="10"/>
  <c r="FV221" i="10"/>
  <c r="FW221" i="10"/>
  <c r="FX221" i="10"/>
  <c r="FZ221" i="10"/>
  <c r="GA221" i="10"/>
  <c r="GB221" i="10"/>
  <c r="GC221" i="10"/>
  <c r="EM222" i="10"/>
  <c r="EN222" i="10"/>
  <c r="EO222" i="10"/>
  <c r="EP222" i="10"/>
  <c r="EQ222" i="10"/>
  <c r="ER222" i="10"/>
  <c r="ES222" i="10"/>
  <c r="ET222" i="10"/>
  <c r="EU222" i="10"/>
  <c r="EV222" i="10"/>
  <c r="EW222" i="10"/>
  <c r="EX222" i="10"/>
  <c r="EY222" i="10"/>
  <c r="EZ222" i="10"/>
  <c r="FA222" i="10"/>
  <c r="FB222" i="10"/>
  <c r="FC222" i="10"/>
  <c r="FD222" i="10"/>
  <c r="FE222" i="10"/>
  <c r="FF222" i="10"/>
  <c r="FG222" i="10"/>
  <c r="FH222" i="10"/>
  <c r="FI222" i="10"/>
  <c r="FJ222" i="10"/>
  <c r="FK222" i="10"/>
  <c r="FL222" i="10"/>
  <c r="FM222" i="10"/>
  <c r="FN222" i="10"/>
  <c r="FO222" i="10"/>
  <c r="FP222" i="10"/>
  <c r="FQ222" i="10"/>
  <c r="FS222" i="10"/>
  <c r="FT222" i="10"/>
  <c r="FU222" i="10"/>
  <c r="FV222" i="10"/>
  <c r="FW222" i="10"/>
  <c r="FX222" i="10"/>
  <c r="FY222" i="10"/>
  <c r="FZ222" i="10"/>
  <c r="GA222" i="10"/>
  <c r="GB222" i="10"/>
  <c r="GC222" i="10"/>
  <c r="EN223" i="10"/>
  <c r="EP223" i="10"/>
  <c r="ER223" i="10"/>
  <c r="ET223" i="10"/>
  <c r="EX223" i="10"/>
  <c r="EY223" i="10"/>
  <c r="EZ223" i="10"/>
  <c r="FB223" i="10"/>
  <c r="FD223" i="10"/>
  <c r="FF223" i="10"/>
  <c r="FH223" i="10"/>
  <c r="FJ223" i="10"/>
  <c r="FL223" i="10"/>
  <c r="FN223" i="10"/>
  <c r="FP223" i="10"/>
  <c r="FT223" i="10"/>
  <c r="FV223" i="10"/>
  <c r="FX223" i="10"/>
  <c r="FZ223" i="10"/>
  <c r="GB223" i="10"/>
  <c r="EM224" i="10"/>
  <c r="EN224" i="10"/>
  <c r="EO224" i="10"/>
  <c r="EP224" i="10"/>
  <c r="EQ224" i="10"/>
  <c r="ER224" i="10"/>
  <c r="ES224" i="10"/>
  <c r="ET224" i="10"/>
  <c r="EU224" i="10"/>
  <c r="EV224" i="10"/>
  <c r="EW224" i="10"/>
  <c r="EX224" i="10"/>
  <c r="EY224" i="10"/>
  <c r="EZ224" i="10"/>
  <c r="FA224" i="10"/>
  <c r="FB224" i="10"/>
  <c r="FC224" i="10"/>
  <c r="FD224" i="10"/>
  <c r="FE224" i="10"/>
  <c r="FF224" i="10"/>
  <c r="FG224" i="10"/>
  <c r="FH224" i="10"/>
  <c r="FI224" i="10"/>
  <c r="FJ224" i="10"/>
  <c r="FK224" i="10"/>
  <c r="FL224" i="10"/>
  <c r="FM224" i="10"/>
  <c r="FN224" i="10"/>
  <c r="FO224" i="10"/>
  <c r="FP224" i="10"/>
  <c r="FQ224" i="10"/>
  <c r="FS224" i="10"/>
  <c r="FT224" i="10"/>
  <c r="FU224" i="10"/>
  <c r="FV224" i="10"/>
  <c r="FW224" i="10"/>
  <c r="FX224" i="10"/>
  <c r="FY224" i="10"/>
  <c r="FZ224" i="10"/>
  <c r="GA224" i="10"/>
  <c r="GB224" i="10"/>
  <c r="GC224" i="10"/>
  <c r="EM225" i="10"/>
  <c r="EN225" i="10"/>
  <c r="EO225" i="10"/>
  <c r="EP225" i="10"/>
  <c r="EQ225" i="10"/>
  <c r="ER225" i="10"/>
  <c r="ES225" i="10"/>
  <c r="ET225" i="10"/>
  <c r="EU225" i="10"/>
  <c r="EV225" i="10"/>
  <c r="EW225" i="10"/>
  <c r="EX225" i="10"/>
  <c r="EY225" i="10"/>
  <c r="EZ225" i="10"/>
  <c r="FA225" i="10"/>
  <c r="FB225" i="10"/>
  <c r="FC225" i="10"/>
  <c r="FD225" i="10"/>
  <c r="FE225" i="10"/>
  <c r="FF225" i="10"/>
  <c r="FG225" i="10"/>
  <c r="FH225" i="10"/>
  <c r="FI225" i="10"/>
  <c r="FJ225" i="10"/>
  <c r="FK225" i="10"/>
  <c r="FL225" i="10"/>
  <c r="FM225" i="10"/>
  <c r="FN225" i="10"/>
  <c r="FO225" i="10"/>
  <c r="FP225" i="10"/>
  <c r="FQ225" i="10"/>
  <c r="FS225" i="10"/>
  <c r="FT225" i="10"/>
  <c r="FU225" i="10"/>
  <c r="FV225" i="10"/>
  <c r="FW225" i="10"/>
  <c r="FX225" i="10"/>
  <c r="FY225" i="10"/>
  <c r="FZ225" i="10"/>
  <c r="GA225" i="10"/>
  <c r="GB225" i="10"/>
  <c r="GC225" i="10"/>
  <c r="EM226" i="10"/>
  <c r="EN226" i="10"/>
  <c r="EO226" i="10"/>
  <c r="EP226" i="10"/>
  <c r="EQ226" i="10"/>
  <c r="ER226" i="10"/>
  <c r="ES226" i="10"/>
  <c r="ET226" i="10"/>
  <c r="EU226" i="10"/>
  <c r="EV226" i="10"/>
  <c r="EW226" i="10"/>
  <c r="EX226" i="10"/>
  <c r="EY226" i="10"/>
  <c r="EZ226" i="10"/>
  <c r="FA226" i="10"/>
  <c r="FB226" i="10"/>
  <c r="FC226" i="10"/>
  <c r="FD226" i="10"/>
  <c r="FE226" i="10"/>
  <c r="FF226" i="10"/>
  <c r="FG226" i="10"/>
  <c r="FH226" i="10"/>
  <c r="FI226" i="10"/>
  <c r="FJ226" i="10"/>
  <c r="FK226" i="10"/>
  <c r="FL226" i="10"/>
  <c r="FM226" i="10"/>
  <c r="FN226" i="10"/>
  <c r="FO226" i="10"/>
  <c r="FP226" i="10"/>
  <c r="FQ226" i="10"/>
  <c r="FS226" i="10"/>
  <c r="FT226" i="10"/>
  <c r="FU226" i="10"/>
  <c r="FV226" i="10"/>
  <c r="FW226" i="10"/>
  <c r="FX226" i="10"/>
  <c r="FY226" i="10"/>
  <c r="FZ226" i="10"/>
  <c r="GA226" i="10"/>
  <c r="GB226" i="10"/>
  <c r="GC226" i="10"/>
  <c r="EN214" i="10"/>
  <c r="EP214" i="10"/>
  <c r="ER214" i="10"/>
  <c r="ET214" i="10"/>
  <c r="EX214" i="10"/>
  <c r="EY214" i="10"/>
  <c r="EZ214" i="10"/>
  <c r="FB214" i="10"/>
  <c r="FD214" i="10"/>
  <c r="FF214" i="10"/>
  <c r="FH214" i="10"/>
  <c r="FJ214" i="10"/>
  <c r="FL214" i="10"/>
  <c r="FN214" i="10"/>
  <c r="FP214" i="10"/>
  <c r="FT214" i="10"/>
  <c r="FV214" i="10"/>
  <c r="FX214" i="10"/>
  <c r="FZ214" i="10"/>
  <c r="GB214" i="10"/>
  <c r="EN179" i="10"/>
  <c r="EP179" i="10"/>
  <c r="ER179" i="10"/>
  <c r="ET179" i="10"/>
  <c r="EX179" i="10"/>
  <c r="EY179" i="10"/>
  <c r="EZ179" i="10"/>
  <c r="FB179" i="10"/>
  <c r="FD179" i="10"/>
  <c r="FF179" i="10"/>
  <c r="FH179" i="10"/>
  <c r="FJ179" i="10"/>
  <c r="FL179" i="10"/>
  <c r="FN179" i="10"/>
  <c r="FP179" i="10"/>
  <c r="FT179" i="10"/>
  <c r="FV179" i="10"/>
  <c r="FX179" i="10"/>
  <c r="FZ179" i="10"/>
  <c r="GB179" i="10"/>
  <c r="EN180" i="10"/>
  <c r="EP180" i="10"/>
  <c r="ER180" i="10"/>
  <c r="ET180" i="10"/>
  <c r="EV180" i="10"/>
  <c r="EX180" i="10"/>
  <c r="EY180" i="10"/>
  <c r="EZ180" i="10"/>
  <c r="FB180" i="10"/>
  <c r="FD180" i="10"/>
  <c r="FF180" i="10"/>
  <c r="FH180" i="10"/>
  <c r="FJ180" i="10"/>
  <c r="FL180" i="10"/>
  <c r="FN180" i="10"/>
  <c r="FP180" i="10"/>
  <c r="FT180" i="10"/>
  <c r="FV180" i="10"/>
  <c r="FX180" i="10"/>
  <c r="FZ180" i="10"/>
  <c r="GB180" i="10"/>
  <c r="EM181" i="10"/>
  <c r="EN181" i="10"/>
  <c r="EO181" i="10"/>
  <c r="EP181" i="10"/>
  <c r="EQ181" i="10"/>
  <c r="ER181" i="10"/>
  <c r="ES181" i="10"/>
  <c r="ET181" i="10"/>
  <c r="EU181" i="10"/>
  <c r="EV181" i="10"/>
  <c r="EW181" i="10"/>
  <c r="EX181" i="10"/>
  <c r="EY181" i="10"/>
  <c r="EZ181" i="10"/>
  <c r="FA181" i="10"/>
  <c r="FB181" i="10"/>
  <c r="FC181" i="10"/>
  <c r="FD181" i="10"/>
  <c r="FE181" i="10"/>
  <c r="FF181" i="10"/>
  <c r="FG181" i="10"/>
  <c r="FH181" i="10"/>
  <c r="FI181" i="10"/>
  <c r="FJ181" i="10"/>
  <c r="FK181" i="10"/>
  <c r="FL181" i="10"/>
  <c r="FM181" i="10"/>
  <c r="FN181" i="10"/>
  <c r="FO181" i="10"/>
  <c r="FP181" i="10"/>
  <c r="FQ181" i="10"/>
  <c r="FS181" i="10"/>
  <c r="FT181" i="10"/>
  <c r="FU181" i="10"/>
  <c r="FV181" i="10"/>
  <c r="FW181" i="10"/>
  <c r="FX181" i="10"/>
  <c r="FY181" i="10"/>
  <c r="FZ181" i="10"/>
  <c r="GA181" i="10"/>
  <c r="GB181" i="10"/>
  <c r="GC181" i="10"/>
  <c r="EM182" i="10"/>
  <c r="EN182" i="10"/>
  <c r="EO182" i="10"/>
  <c r="EP182" i="10"/>
  <c r="EQ182" i="10"/>
  <c r="ER182" i="10"/>
  <c r="ES182" i="10"/>
  <c r="ET182" i="10"/>
  <c r="EU182" i="10"/>
  <c r="EV182" i="10"/>
  <c r="EW182" i="10"/>
  <c r="EX182" i="10"/>
  <c r="EY182" i="10"/>
  <c r="EZ182" i="10"/>
  <c r="FA182" i="10"/>
  <c r="FB182" i="10"/>
  <c r="FC182" i="10"/>
  <c r="FD182" i="10"/>
  <c r="FE182" i="10"/>
  <c r="FF182" i="10"/>
  <c r="FG182" i="10"/>
  <c r="FH182" i="10"/>
  <c r="FI182" i="10"/>
  <c r="FJ182" i="10"/>
  <c r="FK182" i="10"/>
  <c r="FL182" i="10"/>
  <c r="FM182" i="10"/>
  <c r="FN182" i="10"/>
  <c r="FO182" i="10"/>
  <c r="FP182" i="10"/>
  <c r="FQ182" i="10"/>
  <c r="FS182" i="10"/>
  <c r="FT182" i="10"/>
  <c r="FU182" i="10"/>
  <c r="FV182" i="10"/>
  <c r="FW182" i="10"/>
  <c r="FX182" i="10"/>
  <c r="FY182" i="10"/>
  <c r="FZ182" i="10"/>
  <c r="GA182" i="10"/>
  <c r="GB182" i="10"/>
  <c r="GC182" i="10"/>
  <c r="EM183" i="10"/>
  <c r="EN183" i="10"/>
  <c r="EO183" i="10"/>
  <c r="EP183" i="10"/>
  <c r="EQ183" i="10"/>
  <c r="ER183" i="10"/>
  <c r="ES183" i="10"/>
  <c r="ET183" i="10"/>
  <c r="EU183" i="10"/>
  <c r="EV183" i="10"/>
  <c r="EW183" i="10"/>
  <c r="EX183" i="10"/>
  <c r="EY183" i="10"/>
  <c r="EZ183" i="10"/>
  <c r="FA183" i="10"/>
  <c r="FB183" i="10"/>
  <c r="FC183" i="10"/>
  <c r="FD183" i="10"/>
  <c r="FE183" i="10"/>
  <c r="FF183" i="10"/>
  <c r="FG183" i="10"/>
  <c r="FH183" i="10"/>
  <c r="FI183" i="10"/>
  <c r="FJ183" i="10"/>
  <c r="FK183" i="10"/>
  <c r="FL183" i="10"/>
  <c r="FM183" i="10"/>
  <c r="FN183" i="10"/>
  <c r="FO183" i="10"/>
  <c r="FP183" i="10"/>
  <c r="FQ183" i="10"/>
  <c r="FS183" i="10"/>
  <c r="FT183" i="10"/>
  <c r="FU183" i="10"/>
  <c r="FV183" i="10"/>
  <c r="FW183" i="10"/>
  <c r="FX183" i="10"/>
  <c r="FY183" i="10"/>
  <c r="FZ183" i="10"/>
  <c r="GA183" i="10"/>
  <c r="GB183" i="10"/>
  <c r="GC183" i="10"/>
  <c r="EM184" i="10"/>
  <c r="EN184" i="10"/>
  <c r="EO184" i="10"/>
  <c r="EP184" i="10"/>
  <c r="EQ184" i="10"/>
  <c r="ER184" i="10"/>
  <c r="ES184" i="10"/>
  <c r="ET184" i="10"/>
  <c r="EU184" i="10"/>
  <c r="EV184" i="10"/>
  <c r="EW184" i="10"/>
  <c r="EX184" i="10"/>
  <c r="EY184" i="10"/>
  <c r="EZ184" i="10"/>
  <c r="FA184" i="10"/>
  <c r="FB184" i="10"/>
  <c r="FC184" i="10"/>
  <c r="FD184" i="10"/>
  <c r="FE184" i="10"/>
  <c r="FF184" i="10"/>
  <c r="FG184" i="10"/>
  <c r="FH184" i="10"/>
  <c r="FI184" i="10"/>
  <c r="FJ184" i="10"/>
  <c r="FK184" i="10"/>
  <c r="FL184" i="10"/>
  <c r="FM184" i="10"/>
  <c r="FN184" i="10"/>
  <c r="FO184" i="10"/>
  <c r="FP184" i="10"/>
  <c r="FQ184" i="10"/>
  <c r="FS184" i="10"/>
  <c r="FT184" i="10"/>
  <c r="FU184" i="10"/>
  <c r="FV184" i="10"/>
  <c r="FW184" i="10"/>
  <c r="FX184" i="10"/>
  <c r="FY184" i="10"/>
  <c r="FZ184" i="10"/>
  <c r="GA184" i="10"/>
  <c r="GB184" i="10"/>
  <c r="GC184" i="10"/>
  <c r="EM185" i="10"/>
  <c r="EN185" i="10"/>
  <c r="EO185" i="10"/>
  <c r="EP185" i="10"/>
  <c r="EQ185" i="10"/>
  <c r="ER185" i="10"/>
  <c r="ES185" i="10"/>
  <c r="ET185" i="10"/>
  <c r="EU185" i="10"/>
  <c r="EV185" i="10"/>
  <c r="EW185" i="10"/>
  <c r="EX185" i="10"/>
  <c r="EY185" i="10"/>
  <c r="EZ185" i="10"/>
  <c r="FA185" i="10"/>
  <c r="FB185" i="10"/>
  <c r="FC185" i="10"/>
  <c r="FD185" i="10"/>
  <c r="FE185" i="10"/>
  <c r="FF185" i="10"/>
  <c r="FG185" i="10"/>
  <c r="FH185" i="10"/>
  <c r="FI185" i="10"/>
  <c r="FJ185" i="10"/>
  <c r="FK185" i="10"/>
  <c r="FL185" i="10"/>
  <c r="FM185" i="10"/>
  <c r="FN185" i="10"/>
  <c r="FO185" i="10"/>
  <c r="FP185" i="10"/>
  <c r="FQ185" i="10"/>
  <c r="FS185" i="10"/>
  <c r="FT185" i="10"/>
  <c r="FU185" i="10"/>
  <c r="FV185" i="10"/>
  <c r="FW185" i="10"/>
  <c r="FX185" i="10"/>
  <c r="FY185" i="10"/>
  <c r="FZ185" i="10"/>
  <c r="GA185" i="10"/>
  <c r="GB185" i="10"/>
  <c r="GC185" i="10"/>
  <c r="EM186" i="10"/>
  <c r="EN186" i="10"/>
  <c r="EO186" i="10"/>
  <c r="EP186" i="10"/>
  <c r="EQ186" i="10"/>
  <c r="ER186" i="10"/>
  <c r="ES186" i="10"/>
  <c r="ET186" i="10"/>
  <c r="EU186" i="10"/>
  <c r="EV186" i="10"/>
  <c r="EW186" i="10"/>
  <c r="EX186" i="10"/>
  <c r="EY186" i="10"/>
  <c r="EZ186" i="10"/>
  <c r="FA186" i="10"/>
  <c r="FB186" i="10"/>
  <c r="FC186" i="10"/>
  <c r="FD186" i="10"/>
  <c r="FE186" i="10"/>
  <c r="FF186" i="10"/>
  <c r="FG186" i="10"/>
  <c r="FH186" i="10"/>
  <c r="FI186" i="10"/>
  <c r="FJ186" i="10"/>
  <c r="FK186" i="10"/>
  <c r="FL186" i="10"/>
  <c r="FM186" i="10"/>
  <c r="FN186" i="10"/>
  <c r="FO186" i="10"/>
  <c r="FP186" i="10"/>
  <c r="FQ186" i="10"/>
  <c r="FS186" i="10"/>
  <c r="FT186" i="10"/>
  <c r="FU186" i="10"/>
  <c r="FV186" i="10"/>
  <c r="FW186" i="10"/>
  <c r="FX186" i="10"/>
  <c r="FY186" i="10"/>
  <c r="FZ186" i="10"/>
  <c r="GA186" i="10"/>
  <c r="GB186" i="10"/>
  <c r="GC186" i="10"/>
  <c r="EM187" i="10"/>
  <c r="EN187" i="10"/>
  <c r="EO187" i="10"/>
  <c r="EP187" i="10"/>
  <c r="EQ187" i="10"/>
  <c r="ER187" i="10"/>
  <c r="ES187" i="10"/>
  <c r="ET187" i="10"/>
  <c r="EU187" i="10"/>
  <c r="EV187" i="10"/>
  <c r="EW187" i="10"/>
  <c r="EX187" i="10"/>
  <c r="EY187" i="10"/>
  <c r="EZ187" i="10"/>
  <c r="FA187" i="10"/>
  <c r="FB187" i="10"/>
  <c r="FC187" i="10"/>
  <c r="FD187" i="10"/>
  <c r="FE187" i="10"/>
  <c r="FF187" i="10"/>
  <c r="FG187" i="10"/>
  <c r="FH187" i="10"/>
  <c r="FI187" i="10"/>
  <c r="FJ187" i="10"/>
  <c r="FK187" i="10"/>
  <c r="FL187" i="10"/>
  <c r="FM187" i="10"/>
  <c r="FN187" i="10"/>
  <c r="FO187" i="10"/>
  <c r="FP187" i="10"/>
  <c r="FQ187" i="10"/>
  <c r="FS187" i="10"/>
  <c r="FT187" i="10"/>
  <c r="FU187" i="10"/>
  <c r="FV187" i="10"/>
  <c r="FW187" i="10"/>
  <c r="FX187" i="10"/>
  <c r="FY187" i="10"/>
  <c r="FZ187" i="10"/>
  <c r="GA187" i="10"/>
  <c r="GB187" i="10"/>
  <c r="GC187" i="10"/>
  <c r="EM188" i="10"/>
  <c r="EN188" i="10"/>
  <c r="EO188" i="10"/>
  <c r="EP188" i="10"/>
  <c r="EQ188" i="10"/>
  <c r="ER188" i="10"/>
  <c r="ES188" i="10"/>
  <c r="ET188" i="10"/>
  <c r="EU188" i="10"/>
  <c r="EV188" i="10"/>
  <c r="EW188" i="10"/>
  <c r="EX188" i="10"/>
  <c r="EY188" i="10"/>
  <c r="EZ188" i="10"/>
  <c r="FA188" i="10"/>
  <c r="FB188" i="10"/>
  <c r="FC188" i="10"/>
  <c r="FD188" i="10"/>
  <c r="FE188" i="10"/>
  <c r="FF188" i="10"/>
  <c r="FG188" i="10"/>
  <c r="FH188" i="10"/>
  <c r="FI188" i="10"/>
  <c r="FJ188" i="10"/>
  <c r="FK188" i="10"/>
  <c r="FL188" i="10"/>
  <c r="FM188" i="10"/>
  <c r="FN188" i="10"/>
  <c r="FO188" i="10"/>
  <c r="FP188" i="10"/>
  <c r="FQ188" i="10"/>
  <c r="FS188" i="10"/>
  <c r="FT188" i="10"/>
  <c r="FU188" i="10"/>
  <c r="FV188" i="10"/>
  <c r="FW188" i="10"/>
  <c r="FX188" i="10"/>
  <c r="FY188" i="10"/>
  <c r="FZ188" i="10"/>
  <c r="GA188" i="10"/>
  <c r="GB188" i="10"/>
  <c r="GC188" i="10"/>
  <c r="EM189" i="10"/>
  <c r="EN189" i="10"/>
  <c r="EO189" i="10"/>
  <c r="EP189" i="10"/>
  <c r="EQ189" i="10"/>
  <c r="ER189" i="10"/>
  <c r="ES189" i="10"/>
  <c r="ET189" i="10"/>
  <c r="EU189" i="10"/>
  <c r="EV189" i="10"/>
  <c r="EW189" i="10"/>
  <c r="EX189" i="10"/>
  <c r="EY189" i="10"/>
  <c r="EZ189" i="10"/>
  <c r="FA189" i="10"/>
  <c r="FB189" i="10"/>
  <c r="FC189" i="10"/>
  <c r="FD189" i="10"/>
  <c r="FE189" i="10"/>
  <c r="FF189" i="10"/>
  <c r="FG189" i="10"/>
  <c r="FH189" i="10"/>
  <c r="FI189" i="10"/>
  <c r="FJ189" i="10"/>
  <c r="FK189" i="10"/>
  <c r="FL189" i="10"/>
  <c r="FM189" i="10"/>
  <c r="FN189" i="10"/>
  <c r="FO189" i="10"/>
  <c r="FP189" i="10"/>
  <c r="FQ189" i="10"/>
  <c r="FS189" i="10"/>
  <c r="FT189" i="10"/>
  <c r="FU189" i="10"/>
  <c r="FV189" i="10"/>
  <c r="FW189" i="10"/>
  <c r="FX189" i="10"/>
  <c r="FY189" i="10"/>
  <c r="FZ189" i="10"/>
  <c r="GA189" i="10"/>
  <c r="GB189" i="10"/>
  <c r="GC189" i="10"/>
  <c r="EM190" i="10"/>
  <c r="EN190" i="10"/>
  <c r="EO190" i="10"/>
  <c r="EP190" i="10"/>
  <c r="EQ190" i="10"/>
  <c r="ER190" i="10"/>
  <c r="ES190" i="10"/>
  <c r="ET190" i="10"/>
  <c r="EU190" i="10"/>
  <c r="EV190" i="10"/>
  <c r="EW190" i="10"/>
  <c r="EX190" i="10"/>
  <c r="EY190" i="10"/>
  <c r="EZ190" i="10"/>
  <c r="FA190" i="10"/>
  <c r="FB190" i="10"/>
  <c r="FC190" i="10"/>
  <c r="FD190" i="10"/>
  <c r="FE190" i="10"/>
  <c r="FF190" i="10"/>
  <c r="FG190" i="10"/>
  <c r="FH190" i="10"/>
  <c r="FI190" i="10"/>
  <c r="FJ190" i="10"/>
  <c r="FK190" i="10"/>
  <c r="FL190" i="10"/>
  <c r="FM190" i="10"/>
  <c r="FN190" i="10"/>
  <c r="FO190" i="10"/>
  <c r="FP190" i="10"/>
  <c r="FQ190" i="10"/>
  <c r="FS190" i="10"/>
  <c r="FT190" i="10"/>
  <c r="FU190" i="10"/>
  <c r="FV190" i="10"/>
  <c r="FW190" i="10"/>
  <c r="FX190" i="10"/>
  <c r="FY190" i="10"/>
  <c r="FZ190" i="10"/>
  <c r="GA190" i="10"/>
  <c r="GB190" i="10"/>
  <c r="GC190" i="10"/>
  <c r="EM191" i="10"/>
  <c r="EN191" i="10"/>
  <c r="EO191" i="10"/>
  <c r="EP191" i="10"/>
  <c r="EQ191" i="10"/>
  <c r="ER191" i="10"/>
  <c r="ES191" i="10"/>
  <c r="ET191" i="10"/>
  <c r="EU191" i="10"/>
  <c r="EV191" i="10"/>
  <c r="EW191" i="10"/>
  <c r="EX191" i="10"/>
  <c r="EY191" i="10"/>
  <c r="EZ191" i="10"/>
  <c r="FA191" i="10"/>
  <c r="FB191" i="10"/>
  <c r="FC191" i="10"/>
  <c r="FD191" i="10"/>
  <c r="FE191" i="10"/>
  <c r="FF191" i="10"/>
  <c r="FG191" i="10"/>
  <c r="FH191" i="10"/>
  <c r="FI191" i="10"/>
  <c r="FJ191" i="10"/>
  <c r="FK191" i="10"/>
  <c r="FL191" i="10"/>
  <c r="FM191" i="10"/>
  <c r="FN191" i="10"/>
  <c r="FO191" i="10"/>
  <c r="FP191" i="10"/>
  <c r="FQ191" i="10"/>
  <c r="FS191" i="10"/>
  <c r="FT191" i="10"/>
  <c r="FU191" i="10"/>
  <c r="FV191" i="10"/>
  <c r="FW191" i="10"/>
  <c r="FX191" i="10"/>
  <c r="FY191" i="10"/>
  <c r="FZ191" i="10"/>
  <c r="GA191" i="10"/>
  <c r="GB191" i="10"/>
  <c r="GC191" i="10"/>
  <c r="EN163" i="10"/>
  <c r="EN147" i="10"/>
  <c r="EP147" i="10"/>
  <c r="ER147" i="10"/>
  <c r="ET147" i="10"/>
  <c r="EX147" i="10"/>
  <c r="EY147" i="10"/>
  <c r="EZ147" i="10"/>
  <c r="FB147" i="10"/>
  <c r="FD147" i="10"/>
  <c r="FF147" i="10"/>
  <c r="FH147" i="10"/>
  <c r="FJ147" i="10"/>
  <c r="FL147" i="10"/>
  <c r="FN147" i="10"/>
  <c r="FP147" i="10"/>
  <c r="FT147" i="10"/>
  <c r="FV147" i="10"/>
  <c r="FX147" i="10"/>
  <c r="FZ147" i="10"/>
  <c r="GB147" i="10"/>
  <c r="EN148" i="10"/>
  <c r="EP148" i="10"/>
  <c r="ER148" i="10"/>
  <c r="ET148" i="10"/>
  <c r="EX148" i="10"/>
  <c r="EY148" i="10"/>
  <c r="EZ148" i="10"/>
  <c r="FB148" i="10"/>
  <c r="FD148" i="10"/>
  <c r="FF148" i="10"/>
  <c r="FH148" i="10"/>
  <c r="FJ148" i="10"/>
  <c r="FL148" i="10"/>
  <c r="FN148" i="10"/>
  <c r="FP148" i="10"/>
  <c r="FT148" i="10"/>
  <c r="FV148" i="10"/>
  <c r="FX148" i="10"/>
  <c r="FZ148" i="10"/>
  <c r="GB148" i="10"/>
  <c r="EN149" i="10"/>
  <c r="EP149" i="10"/>
  <c r="ER149" i="10"/>
  <c r="ET149" i="10"/>
  <c r="EX149" i="10"/>
  <c r="EY149" i="10"/>
  <c r="EZ149" i="10"/>
  <c r="FB149" i="10"/>
  <c r="FD149" i="10"/>
  <c r="FF149" i="10"/>
  <c r="FH149" i="10"/>
  <c r="FJ149" i="10"/>
  <c r="FL149" i="10"/>
  <c r="FN149" i="10"/>
  <c r="FP149" i="10"/>
  <c r="FT149" i="10"/>
  <c r="FV149" i="10"/>
  <c r="FX149" i="10"/>
  <c r="FZ149" i="10"/>
  <c r="GB149" i="10"/>
  <c r="EN150" i="10"/>
  <c r="EP150" i="10"/>
  <c r="ER150" i="10"/>
  <c r="ET150" i="10"/>
  <c r="EX150" i="10"/>
  <c r="EY150" i="10"/>
  <c r="EZ150" i="10"/>
  <c r="FB150" i="10"/>
  <c r="FD150" i="10"/>
  <c r="FF150" i="10"/>
  <c r="FH150" i="10"/>
  <c r="FJ150" i="10"/>
  <c r="FL150" i="10"/>
  <c r="FN150" i="10"/>
  <c r="FP150" i="10"/>
  <c r="FT150" i="10"/>
  <c r="FV150" i="10"/>
  <c r="FX150" i="10"/>
  <c r="FZ150" i="10"/>
  <c r="GB150" i="10"/>
  <c r="EN151" i="10"/>
  <c r="EP151" i="10"/>
  <c r="ER151" i="10"/>
  <c r="ET151" i="10"/>
  <c r="EX151" i="10"/>
  <c r="EY151" i="10"/>
  <c r="EZ151" i="10"/>
  <c r="FB151" i="10"/>
  <c r="FD151" i="10"/>
  <c r="FF151" i="10"/>
  <c r="FH151" i="10"/>
  <c r="FJ151" i="10"/>
  <c r="FL151" i="10"/>
  <c r="FN151" i="10"/>
  <c r="FP151" i="10"/>
  <c r="FT151" i="10"/>
  <c r="FV151" i="10"/>
  <c r="FX151" i="10"/>
  <c r="FZ151" i="10"/>
  <c r="GB151" i="10"/>
  <c r="EN152" i="10"/>
  <c r="EP152" i="10"/>
  <c r="ER152" i="10"/>
  <c r="ET152" i="10"/>
  <c r="EV152" i="10"/>
  <c r="EX152" i="10"/>
  <c r="EY152" i="10"/>
  <c r="EZ152" i="10"/>
  <c r="FB152" i="10"/>
  <c r="FD152" i="10"/>
  <c r="FF152" i="10"/>
  <c r="FH152" i="10"/>
  <c r="FJ152" i="10"/>
  <c r="FL152" i="10"/>
  <c r="FN152" i="10"/>
  <c r="FP152" i="10"/>
  <c r="FT152" i="10"/>
  <c r="FV152" i="10"/>
  <c r="FX152" i="10"/>
  <c r="FZ152" i="10"/>
  <c r="GB152" i="10"/>
  <c r="EN153" i="10"/>
  <c r="EP153" i="10"/>
  <c r="ER153" i="10"/>
  <c r="ET153" i="10"/>
  <c r="EV153" i="10"/>
  <c r="EX153" i="10"/>
  <c r="EY153" i="10"/>
  <c r="EZ153" i="10"/>
  <c r="FB153" i="10"/>
  <c r="FD153" i="10"/>
  <c r="FF153" i="10"/>
  <c r="FH153" i="10"/>
  <c r="FJ153" i="10"/>
  <c r="FL153" i="10"/>
  <c r="FN153" i="10"/>
  <c r="FP153" i="10"/>
  <c r="FT153" i="10"/>
  <c r="FV153" i="10"/>
  <c r="FX153" i="10"/>
  <c r="FZ153" i="10"/>
  <c r="GB153" i="10"/>
  <c r="EN154" i="10"/>
  <c r="EP154" i="10"/>
  <c r="ER154" i="10"/>
  <c r="ET154" i="10"/>
  <c r="EV154" i="10"/>
  <c r="EX154" i="10"/>
  <c r="EY154" i="10"/>
  <c r="EZ154" i="10"/>
  <c r="FB154" i="10"/>
  <c r="FD154" i="10"/>
  <c r="FF154" i="10"/>
  <c r="FH154" i="10"/>
  <c r="FJ154" i="10"/>
  <c r="FL154" i="10"/>
  <c r="FN154" i="10"/>
  <c r="FP154" i="10"/>
  <c r="FT154" i="10"/>
  <c r="FV154" i="10"/>
  <c r="FX154" i="10"/>
  <c r="FZ154" i="10"/>
  <c r="GB154" i="10"/>
  <c r="EN155" i="10"/>
  <c r="EP155" i="10"/>
  <c r="ER155" i="10"/>
  <c r="ET155" i="10"/>
  <c r="EV155" i="10"/>
  <c r="EX155" i="10"/>
  <c r="EY155" i="10"/>
  <c r="EZ155" i="10"/>
  <c r="FB155" i="10"/>
  <c r="FD155" i="10"/>
  <c r="FF155" i="10"/>
  <c r="FH155" i="10"/>
  <c r="FJ155" i="10"/>
  <c r="FL155" i="10"/>
  <c r="FN155" i="10"/>
  <c r="FP155" i="10"/>
  <c r="FT155" i="10"/>
  <c r="FV155" i="10"/>
  <c r="FX155" i="10"/>
  <c r="FZ155" i="10"/>
  <c r="GB155" i="10"/>
  <c r="EM156" i="10"/>
  <c r="EN156" i="10"/>
  <c r="EO156" i="10"/>
  <c r="EP156" i="10"/>
  <c r="EQ156" i="10"/>
  <c r="ER156" i="10"/>
  <c r="ES156" i="10"/>
  <c r="ET156" i="10"/>
  <c r="EU156" i="10"/>
  <c r="EV156" i="10"/>
  <c r="EW156" i="10"/>
  <c r="EX156" i="10"/>
  <c r="EY156" i="10"/>
  <c r="EZ156" i="10"/>
  <c r="FA156" i="10"/>
  <c r="FB156" i="10"/>
  <c r="FC156" i="10"/>
  <c r="FD156" i="10"/>
  <c r="FE156" i="10"/>
  <c r="FF156" i="10"/>
  <c r="FG156" i="10"/>
  <c r="FH156" i="10"/>
  <c r="FI156" i="10"/>
  <c r="FJ156" i="10"/>
  <c r="FK156" i="10"/>
  <c r="FL156" i="10"/>
  <c r="FM156" i="10"/>
  <c r="FN156" i="10"/>
  <c r="FO156" i="10"/>
  <c r="FP156" i="10"/>
  <c r="FQ156" i="10"/>
  <c r="FS156" i="10"/>
  <c r="FT156" i="10"/>
  <c r="FU156" i="10"/>
  <c r="FV156" i="10"/>
  <c r="FW156" i="10"/>
  <c r="FX156" i="10"/>
  <c r="FY156" i="10"/>
  <c r="FZ156" i="10"/>
  <c r="GA156" i="10"/>
  <c r="GB156" i="10"/>
  <c r="GC156" i="10"/>
  <c r="EM157" i="10"/>
  <c r="EN157" i="10"/>
  <c r="EO157" i="10"/>
  <c r="EP157" i="10"/>
  <c r="EQ157" i="10"/>
  <c r="ER157" i="10"/>
  <c r="ES157" i="10"/>
  <c r="ET157" i="10"/>
  <c r="EU157" i="10"/>
  <c r="EV157" i="10"/>
  <c r="EW157" i="10"/>
  <c r="EX157" i="10"/>
  <c r="EY157" i="10"/>
  <c r="EZ157" i="10"/>
  <c r="FA157" i="10"/>
  <c r="FB157" i="10"/>
  <c r="FC157" i="10"/>
  <c r="FD157" i="10"/>
  <c r="FE157" i="10"/>
  <c r="FF157" i="10"/>
  <c r="FG157" i="10"/>
  <c r="FH157" i="10"/>
  <c r="FI157" i="10"/>
  <c r="FJ157" i="10"/>
  <c r="FK157" i="10"/>
  <c r="FL157" i="10"/>
  <c r="FM157" i="10"/>
  <c r="FN157" i="10"/>
  <c r="FO157" i="10"/>
  <c r="FP157" i="10"/>
  <c r="FQ157" i="10"/>
  <c r="FS157" i="10"/>
  <c r="FT157" i="10"/>
  <c r="FU157" i="10"/>
  <c r="FV157" i="10"/>
  <c r="FW157" i="10"/>
  <c r="FX157" i="10"/>
  <c r="FY157" i="10"/>
  <c r="FZ157" i="10"/>
  <c r="GA157" i="10"/>
  <c r="GB157" i="10"/>
  <c r="GC157" i="10"/>
  <c r="EM158" i="10"/>
  <c r="EN158" i="10"/>
  <c r="EO158" i="10"/>
  <c r="EP158" i="10"/>
  <c r="EQ158" i="10"/>
  <c r="ER158" i="10"/>
  <c r="ES158" i="10"/>
  <c r="ET158" i="10"/>
  <c r="EU158" i="10"/>
  <c r="EV158" i="10"/>
  <c r="EW158" i="10"/>
  <c r="EX158" i="10"/>
  <c r="EY158" i="10"/>
  <c r="EZ158" i="10"/>
  <c r="FA158" i="10"/>
  <c r="FB158" i="10"/>
  <c r="FC158" i="10"/>
  <c r="FD158" i="10"/>
  <c r="FE158" i="10"/>
  <c r="FF158" i="10"/>
  <c r="FG158" i="10"/>
  <c r="FH158" i="10"/>
  <c r="FI158" i="10"/>
  <c r="FJ158" i="10"/>
  <c r="FK158" i="10"/>
  <c r="FL158" i="10"/>
  <c r="FM158" i="10"/>
  <c r="FN158" i="10"/>
  <c r="FO158" i="10"/>
  <c r="FP158" i="10"/>
  <c r="FQ158" i="10"/>
  <c r="FS158" i="10"/>
  <c r="FT158" i="10"/>
  <c r="FU158" i="10"/>
  <c r="FV158" i="10"/>
  <c r="FW158" i="10"/>
  <c r="FX158" i="10"/>
  <c r="FY158" i="10"/>
  <c r="FZ158" i="10"/>
  <c r="GA158" i="10"/>
  <c r="GB158" i="10"/>
  <c r="GC158" i="10"/>
  <c r="EM159" i="10"/>
  <c r="EN159" i="10"/>
  <c r="EO159" i="10"/>
  <c r="EP159" i="10"/>
  <c r="EQ159" i="10"/>
  <c r="ER159" i="10"/>
  <c r="ES159" i="10"/>
  <c r="ET159" i="10"/>
  <c r="EU159" i="10"/>
  <c r="EV159" i="10"/>
  <c r="EW159" i="10"/>
  <c r="EX159" i="10"/>
  <c r="EY159" i="10"/>
  <c r="EZ159" i="10"/>
  <c r="FA159" i="10"/>
  <c r="FB159" i="10"/>
  <c r="FC159" i="10"/>
  <c r="FD159" i="10"/>
  <c r="FE159" i="10"/>
  <c r="FF159" i="10"/>
  <c r="FG159" i="10"/>
  <c r="FH159" i="10"/>
  <c r="FI159" i="10"/>
  <c r="FJ159" i="10"/>
  <c r="FK159" i="10"/>
  <c r="FL159" i="10"/>
  <c r="FM159" i="10"/>
  <c r="FN159" i="10"/>
  <c r="FO159" i="10"/>
  <c r="FP159" i="10"/>
  <c r="FQ159" i="10"/>
  <c r="FS159" i="10"/>
  <c r="FT159" i="10"/>
  <c r="FU159" i="10"/>
  <c r="FV159" i="10"/>
  <c r="FW159" i="10"/>
  <c r="FX159" i="10"/>
  <c r="FY159" i="10"/>
  <c r="FZ159" i="10"/>
  <c r="GA159" i="10"/>
  <c r="GB159" i="10"/>
  <c r="GC159" i="10"/>
  <c r="EM160" i="10"/>
  <c r="EN160" i="10"/>
  <c r="EO160" i="10"/>
  <c r="EP160" i="10"/>
  <c r="EQ160" i="10"/>
  <c r="ER160" i="10"/>
  <c r="ES160" i="10"/>
  <c r="ET160" i="10"/>
  <c r="EU160" i="10"/>
  <c r="EV160" i="10"/>
  <c r="EW160" i="10"/>
  <c r="EX160" i="10"/>
  <c r="EY160" i="10"/>
  <c r="EZ160" i="10"/>
  <c r="FA160" i="10"/>
  <c r="FB160" i="10"/>
  <c r="FC160" i="10"/>
  <c r="FD160" i="10"/>
  <c r="FE160" i="10"/>
  <c r="FF160" i="10"/>
  <c r="FG160" i="10"/>
  <c r="FH160" i="10"/>
  <c r="FI160" i="10"/>
  <c r="FJ160" i="10"/>
  <c r="FK160" i="10"/>
  <c r="FL160" i="10"/>
  <c r="FM160" i="10"/>
  <c r="FN160" i="10"/>
  <c r="FO160" i="10"/>
  <c r="FP160" i="10"/>
  <c r="FQ160" i="10"/>
  <c r="FS160" i="10"/>
  <c r="FT160" i="10"/>
  <c r="FU160" i="10"/>
  <c r="FV160" i="10"/>
  <c r="FW160" i="10"/>
  <c r="FX160" i="10"/>
  <c r="FY160" i="10"/>
  <c r="FZ160" i="10"/>
  <c r="GA160" i="10"/>
  <c r="GB160" i="10"/>
  <c r="GC160" i="10"/>
  <c r="EM161" i="10"/>
  <c r="EN161" i="10"/>
  <c r="EO161" i="10"/>
  <c r="EP161" i="10"/>
  <c r="EQ161" i="10"/>
  <c r="ER161" i="10"/>
  <c r="ES161" i="10"/>
  <c r="ET161" i="10"/>
  <c r="EU161" i="10"/>
  <c r="EV161" i="10"/>
  <c r="EW161" i="10"/>
  <c r="EX161" i="10"/>
  <c r="EY161" i="10"/>
  <c r="EZ161" i="10"/>
  <c r="FA161" i="10"/>
  <c r="FB161" i="10"/>
  <c r="FC161" i="10"/>
  <c r="FD161" i="10"/>
  <c r="FE161" i="10"/>
  <c r="FF161" i="10"/>
  <c r="FG161" i="10"/>
  <c r="FH161" i="10"/>
  <c r="FI161" i="10"/>
  <c r="FJ161" i="10"/>
  <c r="FK161" i="10"/>
  <c r="FL161" i="10"/>
  <c r="FM161" i="10"/>
  <c r="FN161" i="10"/>
  <c r="FO161" i="10"/>
  <c r="FP161" i="10"/>
  <c r="FQ161" i="10"/>
  <c r="FS161" i="10"/>
  <c r="FT161" i="10"/>
  <c r="FU161" i="10"/>
  <c r="FV161" i="10"/>
  <c r="FW161" i="10"/>
  <c r="FX161" i="10"/>
  <c r="FY161" i="10"/>
  <c r="FZ161" i="10"/>
  <c r="GA161" i="10"/>
  <c r="GB161" i="10"/>
  <c r="GC161" i="10"/>
  <c r="EN57" i="10"/>
  <c r="EP57" i="10"/>
  <c r="ER57" i="10"/>
  <c r="ET57" i="10"/>
  <c r="EX57" i="10"/>
  <c r="EY57" i="10"/>
  <c r="EZ57" i="10"/>
  <c r="FB57" i="10"/>
  <c r="FD57" i="10"/>
  <c r="FF57" i="10"/>
  <c r="FH57" i="10"/>
  <c r="FJ57" i="10"/>
  <c r="FL57" i="10"/>
  <c r="FN57" i="10"/>
  <c r="FP57" i="10"/>
  <c r="FT57" i="10"/>
  <c r="FV57" i="10"/>
  <c r="FX57" i="10"/>
  <c r="FZ57" i="10"/>
  <c r="GB57" i="10"/>
  <c r="EN58" i="10"/>
  <c r="EP58" i="10"/>
  <c r="ER58" i="10"/>
  <c r="ET58" i="10"/>
  <c r="EX58" i="10"/>
  <c r="EY58" i="10"/>
  <c r="EZ58" i="10"/>
  <c r="FB58" i="10"/>
  <c r="FD58" i="10"/>
  <c r="FF58" i="10"/>
  <c r="FH58" i="10"/>
  <c r="FJ58" i="10"/>
  <c r="FL58" i="10"/>
  <c r="FN58" i="10"/>
  <c r="FP58" i="10"/>
  <c r="FT58" i="10"/>
  <c r="FV58" i="10"/>
  <c r="FX58" i="10"/>
  <c r="FZ58" i="10"/>
  <c r="GB58" i="10"/>
  <c r="EM59" i="10"/>
  <c r="EN59" i="10"/>
  <c r="EO59" i="10"/>
  <c r="EP59" i="10"/>
  <c r="EQ59" i="10"/>
  <c r="ER59" i="10"/>
  <c r="ES59" i="10"/>
  <c r="ET59" i="10"/>
  <c r="EU59" i="10"/>
  <c r="EV59" i="10"/>
  <c r="EW59" i="10"/>
  <c r="EX59" i="10"/>
  <c r="EY59" i="10"/>
  <c r="EZ59" i="10"/>
  <c r="FA59" i="10"/>
  <c r="FB59" i="10"/>
  <c r="FC59" i="10"/>
  <c r="FD59" i="10"/>
  <c r="FE59" i="10"/>
  <c r="FF59" i="10"/>
  <c r="FG59" i="10"/>
  <c r="FH59" i="10"/>
  <c r="FI59" i="10"/>
  <c r="FJ59" i="10"/>
  <c r="FK59" i="10"/>
  <c r="FL59" i="10"/>
  <c r="FM59" i="10"/>
  <c r="FN59" i="10"/>
  <c r="FO59" i="10"/>
  <c r="FP59" i="10"/>
  <c r="FQ59" i="10"/>
  <c r="FS59" i="10"/>
  <c r="FT59" i="10"/>
  <c r="FU59" i="10"/>
  <c r="FV59" i="10"/>
  <c r="FW59" i="10"/>
  <c r="FX59" i="10"/>
  <c r="FY59" i="10"/>
  <c r="FZ59" i="10"/>
  <c r="GA59" i="10"/>
  <c r="GB59" i="10"/>
  <c r="GC59" i="10"/>
  <c r="EN60" i="10"/>
  <c r="EP60" i="10"/>
  <c r="ER60" i="10"/>
  <c r="ET60" i="10"/>
  <c r="EV60" i="10"/>
  <c r="EX60" i="10"/>
  <c r="EY60" i="10"/>
  <c r="EZ60" i="10"/>
  <c r="FB60" i="10"/>
  <c r="FD60" i="10"/>
  <c r="FF60" i="10"/>
  <c r="FH60" i="10"/>
  <c r="FJ60" i="10"/>
  <c r="FL60" i="10"/>
  <c r="FN60" i="10"/>
  <c r="FP60" i="10"/>
  <c r="FT60" i="10"/>
  <c r="FV60" i="10"/>
  <c r="FX60" i="10"/>
  <c r="FZ60" i="10"/>
  <c r="GB60" i="10"/>
  <c r="EN61" i="10"/>
  <c r="EP61" i="10"/>
  <c r="ER61" i="10"/>
  <c r="ET61" i="10"/>
  <c r="EX61" i="10"/>
  <c r="EY61" i="10"/>
  <c r="EZ61" i="10"/>
  <c r="FB61" i="10"/>
  <c r="FD61" i="10"/>
  <c r="FF61" i="10"/>
  <c r="FH61" i="10"/>
  <c r="FJ61" i="10"/>
  <c r="FL61" i="10"/>
  <c r="FN61" i="10"/>
  <c r="FP61" i="10"/>
  <c r="FT61" i="10"/>
  <c r="FV61" i="10"/>
  <c r="FX61" i="10"/>
  <c r="FZ61" i="10"/>
  <c r="GB61" i="10"/>
  <c r="EM62" i="10"/>
  <c r="EN62" i="10"/>
  <c r="EO62" i="10"/>
  <c r="EP62" i="10"/>
  <c r="EQ62" i="10"/>
  <c r="ER62" i="10"/>
  <c r="ES62" i="10"/>
  <c r="ET62" i="10"/>
  <c r="EU62" i="10"/>
  <c r="EV62" i="10"/>
  <c r="EW62" i="10"/>
  <c r="EX62" i="10"/>
  <c r="EY62" i="10"/>
  <c r="EZ62" i="10"/>
  <c r="FA62" i="10"/>
  <c r="FB62" i="10"/>
  <c r="FC62" i="10"/>
  <c r="FD62" i="10"/>
  <c r="FE62" i="10"/>
  <c r="FF62" i="10"/>
  <c r="FG62" i="10"/>
  <c r="FH62" i="10"/>
  <c r="FI62" i="10"/>
  <c r="FJ62" i="10"/>
  <c r="FK62" i="10"/>
  <c r="FL62" i="10"/>
  <c r="FM62" i="10"/>
  <c r="FN62" i="10"/>
  <c r="FO62" i="10"/>
  <c r="FP62" i="10"/>
  <c r="FQ62" i="10"/>
  <c r="FS62" i="10"/>
  <c r="FT62" i="10"/>
  <c r="FU62" i="10"/>
  <c r="FV62" i="10"/>
  <c r="FW62" i="10"/>
  <c r="FX62" i="10"/>
  <c r="FY62" i="10"/>
  <c r="FZ62" i="10"/>
  <c r="GA62" i="10"/>
  <c r="GB62" i="10"/>
  <c r="GC62" i="10"/>
  <c r="EM63" i="10"/>
  <c r="EN63" i="10"/>
  <c r="EO63" i="10"/>
  <c r="EP63" i="10"/>
  <c r="EQ63" i="10"/>
  <c r="ER63" i="10"/>
  <c r="ES63" i="10"/>
  <c r="ET63" i="10"/>
  <c r="EU63" i="10"/>
  <c r="EV63" i="10"/>
  <c r="EW63" i="10"/>
  <c r="EX63" i="10"/>
  <c r="EY63" i="10"/>
  <c r="EZ63" i="10"/>
  <c r="FA63" i="10"/>
  <c r="FB63" i="10"/>
  <c r="FC63" i="10"/>
  <c r="FD63" i="10"/>
  <c r="FE63" i="10"/>
  <c r="FF63" i="10"/>
  <c r="FG63" i="10"/>
  <c r="FH63" i="10"/>
  <c r="FI63" i="10"/>
  <c r="FJ63" i="10"/>
  <c r="FK63" i="10"/>
  <c r="FL63" i="10"/>
  <c r="FM63" i="10"/>
  <c r="FN63" i="10"/>
  <c r="FO63" i="10"/>
  <c r="FP63" i="10"/>
  <c r="FQ63" i="10"/>
  <c r="FS63" i="10"/>
  <c r="FT63" i="10"/>
  <c r="FU63" i="10"/>
  <c r="FV63" i="10"/>
  <c r="FW63" i="10"/>
  <c r="FX63" i="10"/>
  <c r="FY63" i="10"/>
  <c r="FZ63" i="10"/>
  <c r="GA63" i="10"/>
  <c r="GB63" i="10"/>
  <c r="GC63" i="10"/>
  <c r="EM64" i="10"/>
  <c r="EN64" i="10"/>
  <c r="EO64" i="10"/>
  <c r="EP64" i="10"/>
  <c r="EQ64" i="10"/>
  <c r="ER64" i="10"/>
  <c r="ES64" i="10"/>
  <c r="ET64" i="10"/>
  <c r="EU64" i="10"/>
  <c r="EV64" i="10"/>
  <c r="EW64" i="10"/>
  <c r="EX64" i="10"/>
  <c r="EY64" i="10"/>
  <c r="EZ64" i="10"/>
  <c r="FA64" i="10"/>
  <c r="FB64" i="10"/>
  <c r="FC64" i="10"/>
  <c r="FD64" i="10"/>
  <c r="FE64" i="10"/>
  <c r="FF64" i="10"/>
  <c r="FG64" i="10"/>
  <c r="FH64" i="10"/>
  <c r="FI64" i="10"/>
  <c r="FJ64" i="10"/>
  <c r="FK64" i="10"/>
  <c r="FL64" i="10"/>
  <c r="FM64" i="10"/>
  <c r="FN64" i="10"/>
  <c r="FO64" i="10"/>
  <c r="FP64" i="10"/>
  <c r="FQ64" i="10"/>
  <c r="FS64" i="10"/>
  <c r="FT64" i="10"/>
  <c r="FU64" i="10"/>
  <c r="FV64" i="10"/>
  <c r="FW64" i="10"/>
  <c r="FX64" i="10"/>
  <c r="FY64" i="10"/>
  <c r="FZ64" i="10"/>
  <c r="GA64" i="10"/>
  <c r="GB64" i="10"/>
  <c r="GC64" i="10"/>
  <c r="EM65" i="10"/>
  <c r="EN65" i="10"/>
  <c r="EO65" i="10"/>
  <c r="EP65" i="10"/>
  <c r="EQ65" i="10"/>
  <c r="ER65" i="10"/>
  <c r="ES65" i="10"/>
  <c r="ET65" i="10"/>
  <c r="EU65" i="10"/>
  <c r="EV65" i="10"/>
  <c r="EW65" i="10"/>
  <c r="EX65" i="10"/>
  <c r="EY65" i="10"/>
  <c r="EZ65" i="10"/>
  <c r="FA65" i="10"/>
  <c r="FB65" i="10"/>
  <c r="FC65" i="10"/>
  <c r="FD65" i="10"/>
  <c r="FE65" i="10"/>
  <c r="FF65" i="10"/>
  <c r="FG65" i="10"/>
  <c r="FH65" i="10"/>
  <c r="FI65" i="10"/>
  <c r="FJ65" i="10"/>
  <c r="FK65" i="10"/>
  <c r="FL65" i="10"/>
  <c r="FM65" i="10"/>
  <c r="FN65" i="10"/>
  <c r="FO65" i="10"/>
  <c r="FP65" i="10"/>
  <c r="FQ65" i="10"/>
  <c r="FS65" i="10"/>
  <c r="FT65" i="10"/>
  <c r="FU65" i="10"/>
  <c r="FV65" i="10"/>
  <c r="FW65" i="10"/>
  <c r="FX65" i="10"/>
  <c r="FY65" i="10"/>
  <c r="FZ65" i="10"/>
  <c r="GA65" i="10"/>
  <c r="GB65" i="10"/>
  <c r="GC65" i="10"/>
  <c r="EM66" i="10"/>
  <c r="EN66" i="10"/>
  <c r="EO66" i="10"/>
  <c r="EP66" i="10"/>
  <c r="EQ66" i="10"/>
  <c r="ER66" i="10"/>
  <c r="ES66" i="10"/>
  <c r="ET66" i="10"/>
  <c r="EU66" i="10"/>
  <c r="EV66" i="10"/>
  <c r="EW66" i="10"/>
  <c r="EX66" i="10"/>
  <c r="EY66" i="10"/>
  <c r="EZ66" i="10"/>
  <c r="FA66" i="10"/>
  <c r="FB66" i="10"/>
  <c r="FC66" i="10"/>
  <c r="FD66" i="10"/>
  <c r="FE66" i="10"/>
  <c r="FF66" i="10"/>
  <c r="FG66" i="10"/>
  <c r="FH66" i="10"/>
  <c r="FI66" i="10"/>
  <c r="FJ66" i="10"/>
  <c r="FK66" i="10"/>
  <c r="FL66" i="10"/>
  <c r="FM66" i="10"/>
  <c r="FN66" i="10"/>
  <c r="FO66" i="10"/>
  <c r="FP66" i="10"/>
  <c r="FQ66" i="10"/>
  <c r="FS66" i="10"/>
  <c r="FT66" i="10"/>
  <c r="FU66" i="10"/>
  <c r="FV66" i="10"/>
  <c r="FW66" i="10"/>
  <c r="FX66" i="10"/>
  <c r="FY66" i="10"/>
  <c r="FZ66" i="10"/>
  <c r="GA66" i="10"/>
  <c r="GB66" i="10"/>
  <c r="GC66" i="10"/>
  <c r="EM67" i="10"/>
  <c r="EN67" i="10"/>
  <c r="EO67" i="10"/>
  <c r="EP67" i="10"/>
  <c r="EQ67" i="10"/>
  <c r="ER67" i="10"/>
  <c r="ES67" i="10"/>
  <c r="ET67" i="10"/>
  <c r="EU67" i="10"/>
  <c r="EV67" i="10"/>
  <c r="EW67" i="10"/>
  <c r="EX67" i="10"/>
  <c r="EY67" i="10"/>
  <c r="EZ67" i="10"/>
  <c r="FA67" i="10"/>
  <c r="FB67" i="10"/>
  <c r="FC67" i="10"/>
  <c r="FD67" i="10"/>
  <c r="FE67" i="10"/>
  <c r="FF67" i="10"/>
  <c r="FG67" i="10"/>
  <c r="FH67" i="10"/>
  <c r="FI67" i="10"/>
  <c r="FJ67" i="10"/>
  <c r="FK67" i="10"/>
  <c r="FL67" i="10"/>
  <c r="FM67" i="10"/>
  <c r="FN67" i="10"/>
  <c r="FO67" i="10"/>
  <c r="FP67" i="10"/>
  <c r="FQ67" i="10"/>
  <c r="FS67" i="10"/>
  <c r="FT67" i="10"/>
  <c r="FU67" i="10"/>
  <c r="FV67" i="10"/>
  <c r="FW67" i="10"/>
  <c r="FX67" i="10"/>
  <c r="FY67" i="10"/>
  <c r="FZ67" i="10"/>
  <c r="GA67" i="10"/>
  <c r="GB67" i="10"/>
  <c r="GC67" i="10"/>
  <c r="EM68" i="10"/>
  <c r="EN68" i="10"/>
  <c r="EO68" i="10"/>
  <c r="EP68" i="10"/>
  <c r="EQ68" i="10"/>
  <c r="ER68" i="10"/>
  <c r="ES68" i="10"/>
  <c r="ET68" i="10"/>
  <c r="EU68" i="10"/>
  <c r="EV68" i="10"/>
  <c r="EW68" i="10"/>
  <c r="EX68" i="10"/>
  <c r="EY68" i="10"/>
  <c r="EZ68" i="10"/>
  <c r="FA68" i="10"/>
  <c r="FB68" i="10"/>
  <c r="FC68" i="10"/>
  <c r="FD68" i="10"/>
  <c r="FE68" i="10"/>
  <c r="FF68" i="10"/>
  <c r="FG68" i="10"/>
  <c r="FH68" i="10"/>
  <c r="FI68" i="10"/>
  <c r="FJ68" i="10"/>
  <c r="FK68" i="10"/>
  <c r="FL68" i="10"/>
  <c r="FM68" i="10"/>
  <c r="FN68" i="10"/>
  <c r="FO68" i="10"/>
  <c r="FP68" i="10"/>
  <c r="FQ68" i="10"/>
  <c r="FS68" i="10"/>
  <c r="FT68" i="10"/>
  <c r="FU68" i="10"/>
  <c r="FV68" i="10"/>
  <c r="FW68" i="10"/>
  <c r="FX68" i="10"/>
  <c r="FY68" i="10"/>
  <c r="FZ68" i="10"/>
  <c r="GA68" i="10"/>
  <c r="GB68" i="10"/>
  <c r="GC68" i="10"/>
  <c r="EN11" i="10"/>
  <c r="EP11" i="10"/>
  <c r="ER11" i="10"/>
  <c r="ET11" i="10"/>
  <c r="EX11" i="10"/>
  <c r="EY11" i="10"/>
  <c r="EZ11" i="10"/>
  <c r="FB11" i="10"/>
  <c r="FD11" i="10"/>
  <c r="FF11" i="10"/>
  <c r="FH11" i="10"/>
  <c r="FJ11" i="10"/>
  <c r="FL11" i="10"/>
  <c r="FN11" i="10"/>
  <c r="FP11" i="10"/>
  <c r="FT11" i="10"/>
  <c r="FV11" i="10"/>
  <c r="FX11" i="10"/>
  <c r="FZ11" i="10"/>
  <c r="GB11" i="10"/>
  <c r="EN12" i="10"/>
  <c r="EP12" i="10"/>
  <c r="ER12" i="10"/>
  <c r="ET12" i="10"/>
  <c r="EX12" i="10"/>
  <c r="EY12" i="10"/>
  <c r="EZ12" i="10"/>
  <c r="FB12" i="10"/>
  <c r="FD12" i="10"/>
  <c r="FF12" i="10"/>
  <c r="FH12" i="10"/>
  <c r="FJ12" i="10"/>
  <c r="FL12" i="10"/>
  <c r="FN12" i="10"/>
  <c r="FP12" i="10"/>
  <c r="FT12" i="10"/>
  <c r="FV12" i="10"/>
  <c r="FX12" i="10"/>
  <c r="FZ12" i="10"/>
  <c r="GB12" i="10"/>
  <c r="EM13" i="10"/>
  <c r="EN13" i="10"/>
  <c r="EO13" i="10"/>
  <c r="EP13" i="10"/>
  <c r="EQ13" i="10"/>
  <c r="ER13" i="10"/>
  <c r="ES13" i="10"/>
  <c r="ET13" i="10"/>
  <c r="EU13" i="10"/>
  <c r="EV13" i="10"/>
  <c r="EW13" i="10"/>
  <c r="EX13" i="10"/>
  <c r="EY13" i="10"/>
  <c r="EZ13" i="10"/>
  <c r="FA13" i="10"/>
  <c r="FB13" i="10"/>
  <c r="FC13" i="10"/>
  <c r="FD13" i="10"/>
  <c r="FE13" i="10"/>
  <c r="FF13" i="10"/>
  <c r="FG13" i="10"/>
  <c r="FH13" i="10"/>
  <c r="FI13" i="10"/>
  <c r="FJ13" i="10"/>
  <c r="FK13" i="10"/>
  <c r="FL13" i="10"/>
  <c r="FM13" i="10"/>
  <c r="FN13" i="10"/>
  <c r="FO13" i="10"/>
  <c r="FP13" i="10"/>
  <c r="FQ13" i="10"/>
  <c r="FS13" i="10"/>
  <c r="FT13" i="10"/>
  <c r="FU13" i="10"/>
  <c r="FV13" i="10"/>
  <c r="FW13" i="10"/>
  <c r="FX13" i="10"/>
  <c r="FY13" i="10"/>
  <c r="FZ13" i="10"/>
  <c r="GA13" i="10"/>
  <c r="GB13" i="10"/>
  <c r="GC13" i="10"/>
  <c r="EN14" i="10"/>
  <c r="EP14" i="10"/>
  <c r="ER14" i="10"/>
  <c r="ET14" i="10"/>
  <c r="EV14" i="10"/>
  <c r="EX14" i="10"/>
  <c r="EY14" i="10"/>
  <c r="EZ14" i="10"/>
  <c r="FB14" i="10"/>
  <c r="FD14" i="10"/>
  <c r="FF14" i="10"/>
  <c r="FH14" i="10"/>
  <c r="FJ14" i="10"/>
  <c r="FL14" i="10"/>
  <c r="FN14" i="10"/>
  <c r="FP14" i="10"/>
  <c r="FT14" i="10"/>
  <c r="FV14" i="10"/>
  <c r="FX14" i="10"/>
  <c r="FZ14" i="10"/>
  <c r="GB14" i="10"/>
  <c r="EM15" i="10"/>
  <c r="EN15" i="10"/>
  <c r="EO15" i="10"/>
  <c r="EP15" i="10"/>
  <c r="EQ15" i="10"/>
  <c r="ER15" i="10"/>
  <c r="ES15" i="10"/>
  <c r="ET15" i="10"/>
  <c r="EU15" i="10"/>
  <c r="EV15" i="10"/>
  <c r="EW15" i="10"/>
  <c r="EX15" i="10"/>
  <c r="EY15" i="10"/>
  <c r="EZ15" i="10"/>
  <c r="FA15" i="10"/>
  <c r="FB15" i="10"/>
  <c r="FC15" i="10"/>
  <c r="FD15" i="10"/>
  <c r="FE15" i="10"/>
  <c r="FF15" i="10"/>
  <c r="FG15" i="10"/>
  <c r="FH15" i="10"/>
  <c r="FI15" i="10"/>
  <c r="FJ15" i="10"/>
  <c r="FK15" i="10"/>
  <c r="FL15" i="10"/>
  <c r="FM15" i="10"/>
  <c r="FN15" i="10"/>
  <c r="FO15" i="10"/>
  <c r="FP15" i="10"/>
  <c r="FQ15" i="10"/>
  <c r="FS15" i="10"/>
  <c r="FT15" i="10"/>
  <c r="FU15" i="10"/>
  <c r="FV15" i="10"/>
  <c r="FW15" i="10"/>
  <c r="FX15" i="10"/>
  <c r="FY15" i="10"/>
  <c r="FZ15" i="10"/>
  <c r="GA15" i="10"/>
  <c r="GB15" i="10"/>
  <c r="GC15" i="10"/>
  <c r="EM16" i="10"/>
  <c r="EN16" i="10"/>
  <c r="EO16" i="10"/>
  <c r="EP16" i="10"/>
  <c r="EQ16" i="10"/>
  <c r="ER16" i="10"/>
  <c r="ES16" i="10"/>
  <c r="ET16" i="10"/>
  <c r="EU16" i="10"/>
  <c r="EV16" i="10"/>
  <c r="EW16" i="10"/>
  <c r="EX16" i="10"/>
  <c r="EY16" i="10"/>
  <c r="EZ16" i="10"/>
  <c r="FA16" i="10"/>
  <c r="FB16" i="10"/>
  <c r="FC16" i="10"/>
  <c r="FD16" i="10"/>
  <c r="FE16" i="10"/>
  <c r="FF16" i="10"/>
  <c r="FG16" i="10"/>
  <c r="FH16" i="10"/>
  <c r="FI16" i="10"/>
  <c r="FJ16" i="10"/>
  <c r="FK16" i="10"/>
  <c r="FL16" i="10"/>
  <c r="FM16" i="10"/>
  <c r="FN16" i="10"/>
  <c r="FO16" i="10"/>
  <c r="FP16" i="10"/>
  <c r="FQ16" i="10"/>
  <c r="FS16" i="10"/>
  <c r="FT16" i="10"/>
  <c r="FU16" i="10"/>
  <c r="FV16" i="10"/>
  <c r="FW16" i="10"/>
  <c r="FX16" i="10"/>
  <c r="FY16" i="10"/>
  <c r="FZ16" i="10"/>
  <c r="GA16" i="10"/>
  <c r="GB16" i="10"/>
  <c r="GC16" i="10"/>
  <c r="EM17" i="10"/>
  <c r="EN17" i="10"/>
  <c r="EO17" i="10"/>
  <c r="EP17" i="10"/>
  <c r="EQ17" i="10"/>
  <c r="ER17" i="10"/>
  <c r="ES17" i="10"/>
  <c r="ET17" i="10"/>
  <c r="EU17" i="10"/>
  <c r="EV17" i="10"/>
  <c r="EW17" i="10"/>
  <c r="EX17" i="10"/>
  <c r="EY17" i="10"/>
  <c r="EZ17" i="10"/>
  <c r="FA17" i="10"/>
  <c r="FB17" i="10"/>
  <c r="FC17" i="10"/>
  <c r="FD17" i="10"/>
  <c r="FE17" i="10"/>
  <c r="FF17" i="10"/>
  <c r="FG17" i="10"/>
  <c r="FH17" i="10"/>
  <c r="FI17" i="10"/>
  <c r="FJ17" i="10"/>
  <c r="FK17" i="10"/>
  <c r="FL17" i="10"/>
  <c r="FM17" i="10"/>
  <c r="FN17" i="10"/>
  <c r="FO17" i="10"/>
  <c r="FP17" i="10"/>
  <c r="FQ17" i="10"/>
  <c r="FS17" i="10"/>
  <c r="FT17" i="10"/>
  <c r="FU17" i="10"/>
  <c r="FV17" i="10"/>
  <c r="FW17" i="10"/>
  <c r="FX17" i="10"/>
  <c r="FY17" i="10"/>
  <c r="FZ17" i="10"/>
  <c r="GA17" i="10"/>
  <c r="GB17" i="10"/>
  <c r="GC17" i="10"/>
  <c r="EM18" i="10"/>
  <c r="EN18" i="10"/>
  <c r="EO18" i="10"/>
  <c r="EP18" i="10"/>
  <c r="EQ18" i="10"/>
  <c r="ER18" i="10"/>
  <c r="ES18" i="10"/>
  <c r="ET18" i="10"/>
  <c r="EU18" i="10"/>
  <c r="EV18" i="10"/>
  <c r="EW18" i="10"/>
  <c r="EX18" i="10"/>
  <c r="EY18" i="10"/>
  <c r="EZ18" i="10"/>
  <c r="FA18" i="10"/>
  <c r="FB18" i="10"/>
  <c r="FC18" i="10"/>
  <c r="FD18" i="10"/>
  <c r="FE18" i="10"/>
  <c r="FF18" i="10"/>
  <c r="FG18" i="10"/>
  <c r="FH18" i="10"/>
  <c r="FI18" i="10"/>
  <c r="FJ18" i="10"/>
  <c r="FK18" i="10"/>
  <c r="FL18" i="10"/>
  <c r="FM18" i="10"/>
  <c r="FN18" i="10"/>
  <c r="FO18" i="10"/>
  <c r="FP18" i="10"/>
  <c r="FQ18" i="10"/>
  <c r="FS18" i="10"/>
  <c r="FT18" i="10"/>
  <c r="FU18" i="10"/>
  <c r="FV18" i="10"/>
  <c r="FW18" i="10"/>
  <c r="FX18" i="10"/>
  <c r="FY18" i="10"/>
  <c r="FZ18" i="10"/>
  <c r="GA18" i="10"/>
  <c r="GB18" i="10"/>
  <c r="GC18" i="10"/>
  <c r="EM19" i="10"/>
  <c r="EN19" i="10"/>
  <c r="EO19" i="10"/>
  <c r="EP19" i="10"/>
  <c r="EQ19" i="10"/>
  <c r="ER19" i="10"/>
  <c r="ES19" i="10"/>
  <c r="ET19" i="10"/>
  <c r="EU19" i="10"/>
  <c r="EV19" i="10"/>
  <c r="EW19" i="10"/>
  <c r="EX19" i="10"/>
  <c r="EY19" i="10"/>
  <c r="EZ19" i="10"/>
  <c r="FA19" i="10"/>
  <c r="FB19" i="10"/>
  <c r="FC19" i="10"/>
  <c r="FD19" i="10"/>
  <c r="FE19" i="10"/>
  <c r="FF19" i="10"/>
  <c r="FG19" i="10"/>
  <c r="FH19" i="10"/>
  <c r="FI19" i="10"/>
  <c r="FJ19" i="10"/>
  <c r="FK19" i="10"/>
  <c r="FL19" i="10"/>
  <c r="FM19" i="10"/>
  <c r="FN19" i="10"/>
  <c r="FO19" i="10"/>
  <c r="FP19" i="10"/>
  <c r="FQ19" i="10"/>
  <c r="FS19" i="10"/>
  <c r="FT19" i="10"/>
  <c r="FU19" i="10"/>
  <c r="FV19" i="10"/>
  <c r="FW19" i="10"/>
  <c r="FX19" i="10"/>
  <c r="FY19" i="10"/>
  <c r="FZ19" i="10"/>
  <c r="GA19" i="10"/>
  <c r="GB19" i="10"/>
  <c r="GC19" i="10"/>
  <c r="EM20" i="10"/>
  <c r="EN20" i="10"/>
  <c r="EO20" i="10"/>
  <c r="EP20" i="10"/>
  <c r="EQ20" i="10"/>
  <c r="ER20" i="10"/>
  <c r="ES20" i="10"/>
  <c r="ET20" i="10"/>
  <c r="EU20" i="10"/>
  <c r="EV20" i="10"/>
  <c r="EW20" i="10"/>
  <c r="EX20" i="10"/>
  <c r="EY20" i="10"/>
  <c r="EZ20" i="10"/>
  <c r="FA20" i="10"/>
  <c r="FB20" i="10"/>
  <c r="FC20" i="10"/>
  <c r="FD20" i="10"/>
  <c r="FE20" i="10"/>
  <c r="FF20" i="10"/>
  <c r="FG20" i="10"/>
  <c r="FH20" i="10"/>
  <c r="FI20" i="10"/>
  <c r="FJ20" i="10"/>
  <c r="FK20" i="10"/>
  <c r="FL20" i="10"/>
  <c r="FM20" i="10"/>
  <c r="FN20" i="10"/>
  <c r="FO20" i="10"/>
  <c r="FP20" i="10"/>
  <c r="FQ20" i="10"/>
  <c r="FS20" i="10"/>
  <c r="FT20" i="10"/>
  <c r="FU20" i="10"/>
  <c r="FV20" i="10"/>
  <c r="FW20" i="10"/>
  <c r="FX20" i="10"/>
  <c r="FY20" i="10"/>
  <c r="FZ20" i="10"/>
  <c r="GA20" i="10"/>
  <c r="GB20" i="10"/>
  <c r="GC20" i="10"/>
  <c r="EM21" i="10"/>
  <c r="EN21" i="10"/>
  <c r="EO21" i="10"/>
  <c r="EP21" i="10"/>
  <c r="EQ21" i="10"/>
  <c r="ER21" i="10"/>
  <c r="ES21" i="10"/>
  <c r="ET21" i="10"/>
  <c r="EU21" i="10"/>
  <c r="EV21" i="10"/>
  <c r="EW21" i="10"/>
  <c r="EX21" i="10"/>
  <c r="EY21" i="10"/>
  <c r="EZ21" i="10"/>
  <c r="FA21" i="10"/>
  <c r="FB21" i="10"/>
  <c r="FC21" i="10"/>
  <c r="FD21" i="10"/>
  <c r="FE21" i="10"/>
  <c r="FF21" i="10"/>
  <c r="FG21" i="10"/>
  <c r="FH21" i="10"/>
  <c r="FI21" i="10"/>
  <c r="FJ21" i="10"/>
  <c r="FK21" i="10"/>
  <c r="FL21" i="10"/>
  <c r="FM21" i="10"/>
  <c r="FN21" i="10"/>
  <c r="FO21" i="10"/>
  <c r="FP21" i="10"/>
  <c r="FQ21" i="10"/>
  <c r="FS21" i="10"/>
  <c r="FT21" i="10"/>
  <c r="FU21" i="10"/>
  <c r="FV21" i="10"/>
  <c r="FW21" i="10"/>
  <c r="FX21" i="10"/>
  <c r="FY21" i="10"/>
  <c r="FZ21" i="10"/>
  <c r="GA21" i="10"/>
  <c r="GB21" i="10"/>
  <c r="GC21" i="10"/>
  <c r="EM22" i="10"/>
  <c r="EN22" i="10"/>
  <c r="EO22" i="10"/>
  <c r="EP22" i="10"/>
  <c r="EQ22" i="10"/>
  <c r="ER22" i="10"/>
  <c r="ES22" i="10"/>
  <c r="ET22" i="10"/>
  <c r="EU22" i="10"/>
  <c r="EV22" i="10"/>
  <c r="EW22" i="10"/>
  <c r="EX22" i="10"/>
  <c r="EY22" i="10"/>
  <c r="EZ22" i="10"/>
  <c r="FA22" i="10"/>
  <c r="FB22" i="10"/>
  <c r="FC22" i="10"/>
  <c r="FD22" i="10"/>
  <c r="FE22" i="10"/>
  <c r="FF22" i="10"/>
  <c r="FG22" i="10"/>
  <c r="FH22" i="10"/>
  <c r="FI22" i="10"/>
  <c r="FJ22" i="10"/>
  <c r="FK22" i="10"/>
  <c r="FL22" i="10"/>
  <c r="FM22" i="10"/>
  <c r="FN22" i="10"/>
  <c r="FO22" i="10"/>
  <c r="FP22" i="10"/>
  <c r="FQ22" i="10"/>
  <c r="FS22" i="10"/>
  <c r="FT22" i="10"/>
  <c r="FU22" i="10"/>
  <c r="FV22" i="10"/>
  <c r="FW22" i="10"/>
  <c r="FX22" i="10"/>
  <c r="FY22" i="10"/>
  <c r="FZ22" i="10"/>
  <c r="GA22" i="10"/>
  <c r="GB22" i="10"/>
  <c r="GC22" i="10"/>
  <c r="EM23" i="10"/>
  <c r="EN23" i="10"/>
  <c r="EO23" i="10"/>
  <c r="EP23" i="10"/>
  <c r="EQ23" i="10"/>
  <c r="ER23" i="10"/>
  <c r="ES23" i="10"/>
  <c r="ET23" i="10"/>
  <c r="EU23" i="10"/>
  <c r="EV23" i="10"/>
  <c r="EW23" i="10"/>
  <c r="EX23" i="10"/>
  <c r="EY23" i="10"/>
  <c r="EZ23" i="10"/>
  <c r="FA23" i="10"/>
  <c r="FB23" i="10"/>
  <c r="FC23" i="10"/>
  <c r="FD23" i="10"/>
  <c r="FE23" i="10"/>
  <c r="FF23" i="10"/>
  <c r="FG23" i="10"/>
  <c r="FH23" i="10"/>
  <c r="FI23" i="10"/>
  <c r="FJ23" i="10"/>
  <c r="FK23" i="10"/>
  <c r="FL23" i="10"/>
  <c r="FM23" i="10"/>
  <c r="FN23" i="10"/>
  <c r="FO23" i="10"/>
  <c r="FP23" i="10"/>
  <c r="FQ23" i="10"/>
  <c r="FS23" i="10"/>
  <c r="FT23" i="10"/>
  <c r="FU23" i="10"/>
  <c r="FV23" i="10"/>
  <c r="FW23" i="10"/>
  <c r="FX23" i="10"/>
  <c r="FY23" i="10"/>
  <c r="FZ23" i="10"/>
  <c r="GA23" i="10"/>
  <c r="GB23" i="10"/>
  <c r="GC23" i="10"/>
  <c r="EN555" i="10"/>
  <c r="EP555" i="10"/>
  <c r="ER555" i="10"/>
  <c r="ET555" i="10"/>
  <c r="EX555" i="10"/>
  <c r="EY555" i="10"/>
  <c r="EZ555" i="10"/>
  <c r="FB555" i="10"/>
  <c r="FD555" i="10"/>
  <c r="FF555" i="10"/>
  <c r="FH555" i="10"/>
  <c r="FJ555" i="10"/>
  <c r="FL555" i="10"/>
  <c r="FN555" i="10"/>
  <c r="FP555" i="10"/>
  <c r="FR555" i="10"/>
  <c r="FT555" i="10"/>
  <c r="FV555" i="10"/>
  <c r="FX555" i="10"/>
  <c r="FZ555" i="10"/>
  <c r="GB555" i="10"/>
  <c r="EM556" i="10"/>
  <c r="EN556" i="10"/>
  <c r="EO556" i="10"/>
  <c r="EP556" i="10"/>
  <c r="EQ556" i="10"/>
  <c r="ER556" i="10"/>
  <c r="ES556" i="10"/>
  <c r="ET556" i="10"/>
  <c r="EU556" i="10"/>
  <c r="EV556" i="10"/>
  <c r="EW556" i="10"/>
  <c r="EX556" i="10"/>
  <c r="EY556" i="10"/>
  <c r="EZ556" i="10"/>
  <c r="FA556" i="10"/>
  <c r="FB556" i="10"/>
  <c r="FC556" i="10"/>
  <c r="FD556" i="10"/>
  <c r="FE556" i="10"/>
  <c r="FF556" i="10"/>
  <c r="FG556" i="10"/>
  <c r="FH556" i="10"/>
  <c r="FI556" i="10"/>
  <c r="FJ556" i="10"/>
  <c r="FK556" i="10"/>
  <c r="FL556" i="10"/>
  <c r="FM556" i="10"/>
  <c r="FN556" i="10"/>
  <c r="FO556" i="10"/>
  <c r="FP556" i="10"/>
  <c r="FQ556" i="10"/>
  <c r="FR556" i="10"/>
  <c r="FS556" i="10"/>
  <c r="FT556" i="10"/>
  <c r="FU556" i="10"/>
  <c r="FV556" i="10"/>
  <c r="FW556" i="10"/>
  <c r="FX556" i="10"/>
  <c r="FY556" i="10"/>
  <c r="FZ556" i="10"/>
  <c r="GA556" i="10"/>
  <c r="GB556" i="10"/>
  <c r="GC556" i="10"/>
  <c r="EM557" i="10"/>
  <c r="EN557" i="10"/>
  <c r="EO557" i="10"/>
  <c r="EP557" i="10"/>
  <c r="EQ557" i="10"/>
  <c r="ER557" i="10"/>
  <c r="ES557" i="10"/>
  <c r="ET557" i="10"/>
  <c r="EU557" i="10"/>
  <c r="EV557" i="10"/>
  <c r="EW557" i="10"/>
  <c r="EX557" i="10"/>
  <c r="EY557" i="10"/>
  <c r="EZ557" i="10"/>
  <c r="FA557" i="10"/>
  <c r="FB557" i="10"/>
  <c r="FC557" i="10"/>
  <c r="FD557" i="10"/>
  <c r="FE557" i="10"/>
  <c r="FF557" i="10"/>
  <c r="FG557" i="10"/>
  <c r="FH557" i="10"/>
  <c r="FI557" i="10"/>
  <c r="FJ557" i="10"/>
  <c r="FK557" i="10"/>
  <c r="FL557" i="10"/>
  <c r="FM557" i="10"/>
  <c r="FN557" i="10"/>
  <c r="FO557" i="10"/>
  <c r="FP557" i="10"/>
  <c r="FQ557" i="10"/>
  <c r="FR557" i="10"/>
  <c r="FS557" i="10"/>
  <c r="FT557" i="10"/>
  <c r="FU557" i="10"/>
  <c r="FV557" i="10"/>
  <c r="FW557" i="10"/>
  <c r="FX557" i="10"/>
  <c r="FY557" i="10"/>
  <c r="FZ557" i="10"/>
  <c r="GA557" i="10"/>
  <c r="GB557" i="10"/>
  <c r="GC557" i="10"/>
  <c r="EM558" i="10"/>
  <c r="EN558" i="10"/>
  <c r="EO558" i="10"/>
  <c r="EP558" i="10"/>
  <c r="EQ558" i="10"/>
  <c r="ER558" i="10"/>
  <c r="ES558" i="10"/>
  <c r="ET558" i="10"/>
  <c r="EU558" i="10"/>
  <c r="EV558" i="10"/>
  <c r="EW558" i="10"/>
  <c r="EX558" i="10"/>
  <c r="EY558" i="10"/>
  <c r="EZ558" i="10"/>
  <c r="FA558" i="10"/>
  <c r="FB558" i="10"/>
  <c r="FC558" i="10"/>
  <c r="FD558" i="10"/>
  <c r="FE558" i="10"/>
  <c r="FF558" i="10"/>
  <c r="FG558" i="10"/>
  <c r="FH558" i="10"/>
  <c r="FI558" i="10"/>
  <c r="FJ558" i="10"/>
  <c r="FK558" i="10"/>
  <c r="FL558" i="10"/>
  <c r="FM558" i="10"/>
  <c r="FN558" i="10"/>
  <c r="FO558" i="10"/>
  <c r="FP558" i="10"/>
  <c r="FQ558" i="10"/>
  <c r="FR558" i="10"/>
  <c r="FS558" i="10"/>
  <c r="FT558" i="10"/>
  <c r="FU558" i="10"/>
  <c r="FV558" i="10"/>
  <c r="FW558" i="10"/>
  <c r="FX558" i="10"/>
  <c r="FY558" i="10"/>
  <c r="FZ558" i="10"/>
  <c r="GA558" i="10"/>
  <c r="GB558" i="10"/>
  <c r="GC558" i="10"/>
  <c r="DR58" i="10"/>
  <c r="DL58" i="10"/>
  <c r="DJ58" i="10"/>
  <c r="DH58" i="10"/>
  <c r="DF58" i="10"/>
  <c r="DD58" i="10"/>
  <c r="DB58" i="10"/>
  <c r="CZ58" i="10"/>
  <c r="CX58" i="10"/>
  <c r="CV58" i="10"/>
  <c r="CT58" i="10"/>
  <c r="CR58" i="10"/>
  <c r="CP58" i="10"/>
  <c r="CL58" i="10"/>
  <c r="CJ58" i="10"/>
  <c r="CF58" i="10"/>
  <c r="CD58" i="10"/>
  <c r="CB58" i="10"/>
  <c r="BZ58" i="10"/>
  <c r="BX58" i="10"/>
  <c r="CK58" i="10" s="1"/>
  <c r="EV58" i="10" s="1"/>
  <c r="BF149" i="10" l="1"/>
  <c r="BH149" i="10"/>
  <c r="CH58" i="10"/>
  <c r="DN58" i="10"/>
  <c r="DP58" i="10"/>
  <c r="GB56" i="10"/>
  <c r="FZ56" i="10"/>
  <c r="FX56" i="10"/>
  <c r="FV56" i="10"/>
  <c r="FT56" i="10"/>
  <c r="FP56" i="10"/>
  <c r="FN56" i="10"/>
  <c r="FL56" i="10"/>
  <c r="FJ56" i="10"/>
  <c r="FH56" i="10"/>
  <c r="FF56" i="10"/>
  <c r="FD56" i="10"/>
  <c r="FB56" i="10"/>
  <c r="EZ56" i="10"/>
  <c r="EY56" i="10"/>
  <c r="EX56" i="10"/>
  <c r="ET56" i="10"/>
  <c r="ER56" i="10"/>
  <c r="EP56" i="10"/>
  <c r="EN56" i="10"/>
  <c r="DS58" i="10" l="1"/>
  <c r="DT58" i="10"/>
  <c r="DR57" i="10"/>
  <c r="DL57" i="10"/>
  <c r="DH57" i="10"/>
  <c r="DF57" i="10"/>
  <c r="DB57" i="10"/>
  <c r="CZ57" i="10"/>
  <c r="CR57" i="10"/>
  <c r="CL57" i="10"/>
  <c r="CJ57" i="10"/>
  <c r="CF57" i="10"/>
  <c r="CD57" i="10"/>
  <c r="CB57" i="10"/>
  <c r="BZ57" i="10"/>
  <c r="BX57" i="10"/>
  <c r="DN57" i="10" s="1"/>
  <c r="CX57" i="10"/>
  <c r="DP57" i="10" l="1"/>
  <c r="CK57" i="10"/>
  <c r="CT57" i="10"/>
  <c r="DJ57" i="10"/>
  <c r="CV57" i="10"/>
  <c r="DD57" i="10"/>
  <c r="CH57" i="10"/>
  <c r="CP57" i="10"/>
  <c r="BE571" i="10"/>
  <c r="AY571" i="10"/>
  <c r="AW571" i="10"/>
  <c r="AU571" i="10"/>
  <c r="AS571" i="10"/>
  <c r="AQ571" i="10"/>
  <c r="AO571" i="10"/>
  <c r="AM571" i="10"/>
  <c r="AK571" i="10"/>
  <c r="AI571" i="10"/>
  <c r="AG571" i="10"/>
  <c r="AE571" i="10"/>
  <c r="AC571" i="10"/>
  <c r="X571" i="10"/>
  <c r="W571" i="10"/>
  <c r="O571" i="10"/>
  <c r="M571" i="10"/>
  <c r="K571" i="10"/>
  <c r="BA571" i="10" s="1"/>
  <c r="BE570" i="10"/>
  <c r="AY570" i="10"/>
  <c r="AW570" i="10"/>
  <c r="AU570" i="10"/>
  <c r="AS570" i="10"/>
  <c r="AQ570" i="10"/>
  <c r="AO570" i="10"/>
  <c r="AM570" i="10"/>
  <c r="AK570" i="10"/>
  <c r="AI570" i="10"/>
  <c r="AG570" i="10"/>
  <c r="AE570" i="10"/>
  <c r="AC570" i="10"/>
  <c r="X570" i="10"/>
  <c r="W570" i="10"/>
  <c r="O570" i="10"/>
  <c r="M570" i="10"/>
  <c r="K570" i="10"/>
  <c r="BA570" i="10" s="1"/>
  <c r="BE569" i="10"/>
  <c r="AY569" i="10"/>
  <c r="AW569" i="10"/>
  <c r="AU569" i="10"/>
  <c r="AS569" i="10"/>
  <c r="AQ569" i="10"/>
  <c r="AO569" i="10"/>
  <c r="AM569" i="10"/>
  <c r="AK569" i="10"/>
  <c r="AI569" i="10"/>
  <c r="AG569" i="10"/>
  <c r="AE569" i="10"/>
  <c r="AC569" i="10"/>
  <c r="W569" i="10"/>
  <c r="O569" i="10"/>
  <c r="M569" i="10"/>
  <c r="K569" i="10"/>
  <c r="BA569" i="10" s="1"/>
  <c r="BE568" i="10"/>
  <c r="AY568" i="10"/>
  <c r="AW568" i="10"/>
  <c r="AU568" i="10"/>
  <c r="AS568" i="10"/>
  <c r="AQ568" i="10"/>
  <c r="AO568" i="10"/>
  <c r="AM568" i="10"/>
  <c r="AK568" i="10"/>
  <c r="AI568" i="10"/>
  <c r="AG568" i="10"/>
  <c r="AE568" i="10"/>
  <c r="AC568" i="10"/>
  <c r="Y568" i="10"/>
  <c r="W568" i="10"/>
  <c r="O568" i="10"/>
  <c r="M568" i="10"/>
  <c r="K568" i="10"/>
  <c r="BA568" i="10" s="1"/>
  <c r="DT57" i="10" l="1"/>
  <c r="DS57" i="10"/>
  <c r="BC571" i="10"/>
  <c r="U571" i="10"/>
  <c r="BC570" i="10"/>
  <c r="U570" i="10"/>
  <c r="BC569" i="10"/>
  <c r="U569" i="10"/>
  <c r="X569" i="10"/>
  <c r="BC568" i="10"/>
  <c r="U568" i="10"/>
  <c r="X568" i="10"/>
  <c r="BE573" i="10"/>
  <c r="BC573" i="10"/>
  <c r="BA573" i="10"/>
  <c r="AY573" i="10"/>
  <c r="AW573" i="10"/>
  <c r="AU573" i="10"/>
  <c r="AS573" i="10"/>
  <c r="AQ573" i="10"/>
  <c r="AO573" i="10"/>
  <c r="AM573" i="10"/>
  <c r="AK573" i="10"/>
  <c r="AI573" i="10"/>
  <c r="AG573" i="10"/>
  <c r="AE573" i="10"/>
  <c r="AC573" i="10"/>
  <c r="Y573" i="10"/>
  <c r="W573" i="10"/>
  <c r="U573" i="10"/>
  <c r="S573" i="10"/>
  <c r="S567" i="10" s="1"/>
  <c r="Q573" i="10"/>
  <c r="Q567" i="10" s="1"/>
  <c r="O573" i="10"/>
  <c r="O567" i="10" s="1"/>
  <c r="M573" i="10"/>
  <c r="DR573" i="10"/>
  <c r="DP573" i="10"/>
  <c r="DN573" i="10"/>
  <c r="DL573" i="10"/>
  <c r="DJ573" i="10"/>
  <c r="DH573" i="10"/>
  <c r="DF573" i="10"/>
  <c r="DD573" i="10"/>
  <c r="DB573" i="10"/>
  <c r="CZ573" i="10"/>
  <c r="CX573" i="10"/>
  <c r="CV573" i="10"/>
  <c r="CT573" i="10"/>
  <c r="CR573" i="10"/>
  <c r="CP573" i="10"/>
  <c r="CL573" i="10"/>
  <c r="CJ573" i="10"/>
  <c r="CH573" i="10"/>
  <c r="CF573" i="10"/>
  <c r="CD573" i="10"/>
  <c r="CB573" i="10"/>
  <c r="BZ573" i="10"/>
  <c r="DR570" i="10"/>
  <c r="DL570" i="10"/>
  <c r="DJ570" i="10"/>
  <c r="DH570" i="10"/>
  <c r="DF570" i="10"/>
  <c r="DD570" i="10"/>
  <c r="DB570" i="10"/>
  <c r="CX570" i="10"/>
  <c r="CV570" i="10"/>
  <c r="CT570" i="10"/>
  <c r="CR570" i="10"/>
  <c r="CP570" i="10"/>
  <c r="CL570" i="10"/>
  <c r="CJ570" i="10"/>
  <c r="CF570" i="10"/>
  <c r="CD570" i="10"/>
  <c r="CB570" i="10"/>
  <c r="BZ570" i="10"/>
  <c r="BX570" i="10"/>
  <c r="DN570" i="10" s="1"/>
  <c r="DR569" i="10"/>
  <c r="DL569" i="10"/>
  <c r="DJ569" i="10"/>
  <c r="DH569" i="10"/>
  <c r="DF569" i="10"/>
  <c r="DD569" i="10"/>
  <c r="DB569" i="10"/>
  <c r="CZ569" i="10"/>
  <c r="CX569" i="10"/>
  <c r="CV569" i="10"/>
  <c r="CT569" i="10"/>
  <c r="CR569" i="10"/>
  <c r="CP569" i="10"/>
  <c r="CL569" i="10"/>
  <c r="CJ569" i="10"/>
  <c r="CF569" i="10"/>
  <c r="CD569" i="10"/>
  <c r="CB569" i="10"/>
  <c r="BZ569" i="10"/>
  <c r="BX569" i="10"/>
  <c r="DN569" i="10" s="1"/>
  <c r="DR568" i="10"/>
  <c r="DL568" i="10"/>
  <c r="DJ568" i="10"/>
  <c r="DH568" i="10"/>
  <c r="DF568" i="10"/>
  <c r="DD568" i="10"/>
  <c r="DB568" i="10"/>
  <c r="CZ568" i="10"/>
  <c r="CX568" i="10"/>
  <c r="CV568" i="10"/>
  <c r="CT568" i="10"/>
  <c r="CR568" i="10"/>
  <c r="CP568" i="10"/>
  <c r="CL568" i="10"/>
  <c r="CJ568" i="10"/>
  <c r="CF568" i="10"/>
  <c r="CD568" i="10"/>
  <c r="CB568" i="10"/>
  <c r="BZ568" i="10"/>
  <c r="BX568" i="10"/>
  <c r="DN568" i="10" s="1"/>
  <c r="DR439" i="10"/>
  <c r="DL439" i="10"/>
  <c r="DJ439" i="10"/>
  <c r="DH439" i="10"/>
  <c r="DF439" i="10"/>
  <c r="DD439" i="10"/>
  <c r="DB439" i="10"/>
  <c r="CX439" i="10"/>
  <c r="CV439" i="10"/>
  <c r="CT439" i="10"/>
  <c r="CR439" i="10"/>
  <c r="CP439" i="10"/>
  <c r="CL439" i="10"/>
  <c r="CJ439" i="10"/>
  <c r="CF439" i="10"/>
  <c r="CD439" i="10"/>
  <c r="CB439" i="10"/>
  <c r="BZ439" i="10"/>
  <c r="BX439" i="10"/>
  <c r="DN439" i="10" s="1"/>
  <c r="BF570" i="10" l="1"/>
  <c r="BF571" i="10"/>
  <c r="BF569" i="10"/>
  <c r="DT573" i="10"/>
  <c r="BH573" i="10"/>
  <c r="BF568" i="10"/>
  <c r="BH571" i="10"/>
  <c r="BH570" i="10"/>
  <c r="BH569" i="10"/>
  <c r="BH568" i="10"/>
  <c r="DS573" i="10"/>
  <c r="BF573" i="10"/>
  <c r="CH570" i="10"/>
  <c r="CK570" i="10"/>
  <c r="DP570" i="10"/>
  <c r="DP569" i="10"/>
  <c r="CH569" i="10"/>
  <c r="CK569" i="10"/>
  <c r="DP568" i="10"/>
  <c r="CH568" i="10"/>
  <c r="CK568" i="10"/>
  <c r="DP439" i="10"/>
  <c r="CH439" i="10"/>
  <c r="CK439" i="10"/>
  <c r="DT568" i="10" l="1"/>
  <c r="DS439" i="10"/>
  <c r="DS569" i="10"/>
  <c r="DS568" i="10"/>
  <c r="DT569" i="10"/>
  <c r="DS570" i="10"/>
  <c r="DT570" i="10"/>
  <c r="DT439" i="10"/>
  <c r="EN520" i="10" l="1"/>
  <c r="EP520" i="10"/>
  <c r="ER520" i="10"/>
  <c r="ET520" i="10"/>
  <c r="EX520" i="10"/>
  <c r="EY520" i="10"/>
  <c r="EZ520" i="10"/>
  <c r="FB520" i="10"/>
  <c r="FD520" i="10"/>
  <c r="FF520" i="10"/>
  <c r="FH520" i="10"/>
  <c r="FJ520" i="10"/>
  <c r="FL520" i="10"/>
  <c r="FN520" i="10"/>
  <c r="FP520" i="10"/>
  <c r="FR520" i="10"/>
  <c r="FT520" i="10"/>
  <c r="FV520" i="10"/>
  <c r="FX520" i="10"/>
  <c r="FZ520" i="10"/>
  <c r="GB520" i="10"/>
  <c r="EN521" i="10"/>
  <c r="EP521" i="10"/>
  <c r="ER521" i="10"/>
  <c r="ET521" i="10"/>
  <c r="EX521" i="10"/>
  <c r="EY521" i="10"/>
  <c r="EZ521" i="10"/>
  <c r="FB521" i="10"/>
  <c r="FD521" i="10"/>
  <c r="FF521" i="10"/>
  <c r="FH521" i="10"/>
  <c r="FJ521" i="10"/>
  <c r="FL521" i="10"/>
  <c r="FN521" i="10"/>
  <c r="FP521" i="10"/>
  <c r="FR521" i="10"/>
  <c r="FT521" i="10"/>
  <c r="FV521" i="10"/>
  <c r="FX521" i="10"/>
  <c r="FZ521" i="10"/>
  <c r="GB521" i="10"/>
  <c r="EN522" i="10"/>
  <c r="EP522" i="10"/>
  <c r="ER522" i="10"/>
  <c r="ET522" i="10"/>
  <c r="EX522" i="10"/>
  <c r="EY522" i="10"/>
  <c r="EZ522" i="10"/>
  <c r="FB522" i="10"/>
  <c r="FD522" i="10"/>
  <c r="FF522" i="10"/>
  <c r="FH522" i="10"/>
  <c r="FJ522" i="10"/>
  <c r="FL522" i="10"/>
  <c r="FN522" i="10"/>
  <c r="FP522" i="10"/>
  <c r="FR522" i="10"/>
  <c r="FT522" i="10"/>
  <c r="FV522" i="10"/>
  <c r="FX522" i="10"/>
  <c r="FZ522" i="10"/>
  <c r="GB522" i="10"/>
  <c r="EN523" i="10"/>
  <c r="EP523" i="10"/>
  <c r="ER523" i="10"/>
  <c r="ET523" i="10"/>
  <c r="EV523" i="10"/>
  <c r="EX523" i="10"/>
  <c r="EY523" i="10"/>
  <c r="EZ523" i="10"/>
  <c r="FB523" i="10"/>
  <c r="FD523" i="10"/>
  <c r="FF523" i="10"/>
  <c r="FH523" i="10"/>
  <c r="FJ523" i="10"/>
  <c r="FL523" i="10"/>
  <c r="FN523" i="10"/>
  <c r="FP523" i="10"/>
  <c r="FR523" i="10"/>
  <c r="FT523" i="10"/>
  <c r="FV523" i="10"/>
  <c r="FX523" i="10"/>
  <c r="FZ523" i="10"/>
  <c r="GB523" i="10"/>
  <c r="EM524" i="10"/>
  <c r="EN524" i="10"/>
  <c r="EO524" i="10"/>
  <c r="EP524" i="10"/>
  <c r="EQ524" i="10"/>
  <c r="ER524" i="10"/>
  <c r="ES524" i="10"/>
  <c r="ET524" i="10"/>
  <c r="EU524" i="10"/>
  <c r="EV524" i="10"/>
  <c r="EW524" i="10"/>
  <c r="EX524" i="10"/>
  <c r="EY524" i="10"/>
  <c r="EZ524" i="10"/>
  <c r="FA524" i="10"/>
  <c r="FB524" i="10"/>
  <c r="FC524" i="10"/>
  <c r="FD524" i="10"/>
  <c r="FE524" i="10"/>
  <c r="FF524" i="10"/>
  <c r="FG524" i="10"/>
  <c r="FH524" i="10"/>
  <c r="FI524" i="10"/>
  <c r="FJ524" i="10"/>
  <c r="FK524" i="10"/>
  <c r="FL524" i="10"/>
  <c r="FM524" i="10"/>
  <c r="FN524" i="10"/>
  <c r="FO524" i="10"/>
  <c r="FP524" i="10"/>
  <c r="FQ524" i="10"/>
  <c r="FR524" i="10"/>
  <c r="FS524" i="10"/>
  <c r="FT524" i="10"/>
  <c r="FU524" i="10"/>
  <c r="FV524" i="10"/>
  <c r="FW524" i="10"/>
  <c r="FX524" i="10"/>
  <c r="FY524" i="10"/>
  <c r="FZ524" i="10"/>
  <c r="GA524" i="10"/>
  <c r="GB524" i="10"/>
  <c r="GC524" i="10"/>
  <c r="EM525" i="10"/>
  <c r="EN525" i="10"/>
  <c r="EO525" i="10"/>
  <c r="EP525" i="10"/>
  <c r="EQ525" i="10"/>
  <c r="ER525" i="10"/>
  <c r="ES525" i="10"/>
  <c r="ET525" i="10"/>
  <c r="EU525" i="10"/>
  <c r="EV525" i="10"/>
  <c r="EW525" i="10"/>
  <c r="EX525" i="10"/>
  <c r="EY525" i="10"/>
  <c r="EZ525" i="10"/>
  <c r="FA525" i="10"/>
  <c r="FB525" i="10"/>
  <c r="FC525" i="10"/>
  <c r="FD525" i="10"/>
  <c r="FE525" i="10"/>
  <c r="FF525" i="10"/>
  <c r="FG525" i="10"/>
  <c r="FH525" i="10"/>
  <c r="FI525" i="10"/>
  <c r="FJ525" i="10"/>
  <c r="FK525" i="10"/>
  <c r="FL525" i="10"/>
  <c r="FM525" i="10"/>
  <c r="FN525" i="10"/>
  <c r="FO525" i="10"/>
  <c r="FP525" i="10"/>
  <c r="FQ525" i="10"/>
  <c r="FR525" i="10"/>
  <c r="FS525" i="10"/>
  <c r="FT525" i="10"/>
  <c r="FU525" i="10"/>
  <c r="FV525" i="10"/>
  <c r="FW525" i="10"/>
  <c r="FX525" i="10"/>
  <c r="FY525" i="10"/>
  <c r="FZ525" i="10"/>
  <c r="GA525" i="10"/>
  <c r="GB525" i="10"/>
  <c r="GC525" i="10"/>
  <c r="EM526" i="10"/>
  <c r="EN526" i="10"/>
  <c r="EO526" i="10"/>
  <c r="EP526" i="10"/>
  <c r="EQ526" i="10"/>
  <c r="ER526" i="10"/>
  <c r="ES526" i="10"/>
  <c r="ET526" i="10"/>
  <c r="EU526" i="10"/>
  <c r="EV526" i="10"/>
  <c r="EW526" i="10"/>
  <c r="EX526" i="10"/>
  <c r="EY526" i="10"/>
  <c r="EZ526" i="10"/>
  <c r="FA526" i="10"/>
  <c r="FB526" i="10"/>
  <c r="FC526" i="10"/>
  <c r="FD526" i="10"/>
  <c r="FE526" i="10"/>
  <c r="FF526" i="10"/>
  <c r="FG526" i="10"/>
  <c r="FH526" i="10"/>
  <c r="FI526" i="10"/>
  <c r="FJ526" i="10"/>
  <c r="FK526" i="10"/>
  <c r="FL526" i="10"/>
  <c r="FM526" i="10"/>
  <c r="FN526" i="10"/>
  <c r="FO526" i="10"/>
  <c r="FP526" i="10"/>
  <c r="FQ526" i="10"/>
  <c r="FR526" i="10"/>
  <c r="FS526" i="10"/>
  <c r="FT526" i="10"/>
  <c r="FU526" i="10"/>
  <c r="FV526" i="10"/>
  <c r="FW526" i="10"/>
  <c r="FX526" i="10"/>
  <c r="FY526" i="10"/>
  <c r="FZ526" i="10"/>
  <c r="GA526" i="10"/>
  <c r="GB526" i="10"/>
  <c r="GC526" i="10"/>
  <c r="EM527" i="10"/>
  <c r="EN527" i="10"/>
  <c r="EO527" i="10"/>
  <c r="EP527" i="10"/>
  <c r="EQ527" i="10"/>
  <c r="ER527" i="10"/>
  <c r="ES527" i="10"/>
  <c r="ET527" i="10"/>
  <c r="EU527" i="10"/>
  <c r="EV527" i="10"/>
  <c r="EW527" i="10"/>
  <c r="EX527" i="10"/>
  <c r="EY527" i="10"/>
  <c r="EZ527" i="10"/>
  <c r="FA527" i="10"/>
  <c r="FB527" i="10"/>
  <c r="FC527" i="10"/>
  <c r="FD527" i="10"/>
  <c r="FE527" i="10"/>
  <c r="FF527" i="10"/>
  <c r="FG527" i="10"/>
  <c r="FH527" i="10"/>
  <c r="FI527" i="10"/>
  <c r="FJ527" i="10"/>
  <c r="FK527" i="10"/>
  <c r="FL527" i="10"/>
  <c r="FM527" i="10"/>
  <c r="FN527" i="10"/>
  <c r="FO527" i="10"/>
  <c r="FP527" i="10"/>
  <c r="FQ527" i="10"/>
  <c r="FR527" i="10"/>
  <c r="FS527" i="10"/>
  <c r="FT527" i="10"/>
  <c r="FU527" i="10"/>
  <c r="FV527" i="10"/>
  <c r="FW527" i="10"/>
  <c r="FX527" i="10"/>
  <c r="FY527" i="10"/>
  <c r="FZ527" i="10"/>
  <c r="GA527" i="10"/>
  <c r="GB527" i="10"/>
  <c r="GC527" i="10"/>
  <c r="EM528" i="10"/>
  <c r="EN528" i="10"/>
  <c r="EO528" i="10"/>
  <c r="EP528" i="10"/>
  <c r="EQ528" i="10"/>
  <c r="ER528" i="10"/>
  <c r="ES528" i="10"/>
  <c r="ET528" i="10"/>
  <c r="EU528" i="10"/>
  <c r="EV528" i="10"/>
  <c r="EW528" i="10"/>
  <c r="EX528" i="10"/>
  <c r="EY528" i="10"/>
  <c r="EZ528" i="10"/>
  <c r="FA528" i="10"/>
  <c r="FB528" i="10"/>
  <c r="FC528" i="10"/>
  <c r="FD528" i="10"/>
  <c r="FE528" i="10"/>
  <c r="FF528" i="10"/>
  <c r="FG528" i="10"/>
  <c r="FH528" i="10"/>
  <c r="FI528" i="10"/>
  <c r="FJ528" i="10"/>
  <c r="FK528" i="10"/>
  <c r="FL528" i="10"/>
  <c r="FM528" i="10"/>
  <c r="FN528" i="10"/>
  <c r="FO528" i="10"/>
  <c r="FP528" i="10"/>
  <c r="FQ528" i="10"/>
  <c r="FR528" i="10"/>
  <c r="FS528" i="10"/>
  <c r="FT528" i="10"/>
  <c r="FU528" i="10"/>
  <c r="FV528" i="10"/>
  <c r="FW528" i="10"/>
  <c r="FX528" i="10"/>
  <c r="FY528" i="10"/>
  <c r="FZ528" i="10"/>
  <c r="GA528" i="10"/>
  <c r="GB528" i="10"/>
  <c r="GC528" i="10"/>
  <c r="EM529" i="10"/>
  <c r="EN529" i="10"/>
  <c r="EO529" i="10"/>
  <c r="EP529" i="10"/>
  <c r="EQ529" i="10"/>
  <c r="ER529" i="10"/>
  <c r="ES529" i="10"/>
  <c r="ET529" i="10"/>
  <c r="EU529" i="10"/>
  <c r="EV529" i="10"/>
  <c r="EW529" i="10"/>
  <c r="EX529" i="10"/>
  <c r="EY529" i="10"/>
  <c r="EZ529" i="10"/>
  <c r="FA529" i="10"/>
  <c r="FB529" i="10"/>
  <c r="FC529" i="10"/>
  <c r="FD529" i="10"/>
  <c r="FE529" i="10"/>
  <c r="FF529" i="10"/>
  <c r="FG529" i="10"/>
  <c r="FH529" i="10"/>
  <c r="FI529" i="10"/>
  <c r="FJ529" i="10"/>
  <c r="FK529" i="10"/>
  <c r="FL529" i="10"/>
  <c r="FM529" i="10"/>
  <c r="FN529" i="10"/>
  <c r="FO529" i="10"/>
  <c r="FP529" i="10"/>
  <c r="FQ529" i="10"/>
  <c r="FR529" i="10"/>
  <c r="FS529" i="10"/>
  <c r="FT529" i="10"/>
  <c r="FU529" i="10"/>
  <c r="FV529" i="10"/>
  <c r="FW529" i="10"/>
  <c r="FX529" i="10"/>
  <c r="FY529" i="10"/>
  <c r="FZ529" i="10"/>
  <c r="GA529" i="10"/>
  <c r="GB529" i="10"/>
  <c r="GC529" i="10"/>
  <c r="EM530" i="10"/>
  <c r="EN530" i="10"/>
  <c r="EO530" i="10"/>
  <c r="EP530" i="10"/>
  <c r="EQ530" i="10"/>
  <c r="ER530" i="10"/>
  <c r="ES530" i="10"/>
  <c r="ET530" i="10"/>
  <c r="EU530" i="10"/>
  <c r="EV530" i="10"/>
  <c r="EW530" i="10"/>
  <c r="EX530" i="10"/>
  <c r="EY530" i="10"/>
  <c r="EZ530" i="10"/>
  <c r="FA530" i="10"/>
  <c r="FB530" i="10"/>
  <c r="FC530" i="10"/>
  <c r="FD530" i="10"/>
  <c r="FE530" i="10"/>
  <c r="FF530" i="10"/>
  <c r="FG530" i="10"/>
  <c r="FH530" i="10"/>
  <c r="FI530" i="10"/>
  <c r="FJ530" i="10"/>
  <c r="FK530" i="10"/>
  <c r="FL530" i="10"/>
  <c r="FM530" i="10"/>
  <c r="FN530" i="10"/>
  <c r="FO530" i="10"/>
  <c r="FP530" i="10"/>
  <c r="FQ530" i="10"/>
  <c r="FR530" i="10"/>
  <c r="FS530" i="10"/>
  <c r="FT530" i="10"/>
  <c r="FU530" i="10"/>
  <c r="FV530" i="10"/>
  <c r="FW530" i="10"/>
  <c r="FX530" i="10"/>
  <c r="FY530" i="10"/>
  <c r="FZ530" i="10"/>
  <c r="GA530" i="10"/>
  <c r="GB530" i="10"/>
  <c r="GC530" i="10"/>
  <c r="EM531" i="10"/>
  <c r="EN531" i="10"/>
  <c r="EO531" i="10"/>
  <c r="EP531" i="10"/>
  <c r="EQ531" i="10"/>
  <c r="ER531" i="10"/>
  <c r="ES531" i="10"/>
  <c r="ET531" i="10"/>
  <c r="EU531" i="10"/>
  <c r="EV531" i="10"/>
  <c r="EW531" i="10"/>
  <c r="EX531" i="10"/>
  <c r="EY531" i="10"/>
  <c r="EZ531" i="10"/>
  <c r="FA531" i="10"/>
  <c r="FB531" i="10"/>
  <c r="FC531" i="10"/>
  <c r="FD531" i="10"/>
  <c r="FE531" i="10"/>
  <c r="FF531" i="10"/>
  <c r="FG531" i="10"/>
  <c r="FH531" i="10"/>
  <c r="FI531" i="10"/>
  <c r="FJ531" i="10"/>
  <c r="FK531" i="10"/>
  <c r="FL531" i="10"/>
  <c r="FM531" i="10"/>
  <c r="FN531" i="10"/>
  <c r="FO531" i="10"/>
  <c r="FP531" i="10"/>
  <c r="FQ531" i="10"/>
  <c r="FR531" i="10"/>
  <c r="FS531" i="10"/>
  <c r="FT531" i="10"/>
  <c r="FU531" i="10"/>
  <c r="FV531" i="10"/>
  <c r="FW531" i="10"/>
  <c r="FX531" i="10"/>
  <c r="FY531" i="10"/>
  <c r="FZ531" i="10"/>
  <c r="GA531" i="10"/>
  <c r="GB531" i="10"/>
  <c r="GC531" i="10"/>
  <c r="EM532" i="10"/>
  <c r="EN532" i="10"/>
  <c r="EO532" i="10"/>
  <c r="EP532" i="10"/>
  <c r="EQ532" i="10"/>
  <c r="ER532" i="10"/>
  <c r="ES532" i="10"/>
  <c r="ET532" i="10"/>
  <c r="EU532" i="10"/>
  <c r="EV532" i="10"/>
  <c r="EW532" i="10"/>
  <c r="EX532" i="10"/>
  <c r="EY532" i="10"/>
  <c r="EZ532" i="10"/>
  <c r="FA532" i="10"/>
  <c r="FB532" i="10"/>
  <c r="FC532" i="10"/>
  <c r="FD532" i="10"/>
  <c r="FE532" i="10"/>
  <c r="FF532" i="10"/>
  <c r="FG532" i="10"/>
  <c r="FH532" i="10"/>
  <c r="FI532" i="10"/>
  <c r="FJ532" i="10"/>
  <c r="FK532" i="10"/>
  <c r="FL532" i="10"/>
  <c r="FM532" i="10"/>
  <c r="FN532" i="10"/>
  <c r="FO532" i="10"/>
  <c r="FP532" i="10"/>
  <c r="FQ532" i="10"/>
  <c r="FR532" i="10"/>
  <c r="FS532" i="10"/>
  <c r="FT532" i="10"/>
  <c r="FU532" i="10"/>
  <c r="FV532" i="10"/>
  <c r="FW532" i="10"/>
  <c r="FX532" i="10"/>
  <c r="FY532" i="10"/>
  <c r="FZ532" i="10"/>
  <c r="GA532" i="10"/>
  <c r="GB532" i="10"/>
  <c r="GC532" i="10"/>
  <c r="EM533" i="10"/>
  <c r="EN533" i="10"/>
  <c r="EO533" i="10"/>
  <c r="EP533" i="10"/>
  <c r="EQ533" i="10"/>
  <c r="ER533" i="10"/>
  <c r="ES533" i="10"/>
  <c r="ET533" i="10"/>
  <c r="EU533" i="10"/>
  <c r="EV533" i="10"/>
  <c r="EW533" i="10"/>
  <c r="EX533" i="10"/>
  <c r="EY533" i="10"/>
  <c r="EZ533" i="10"/>
  <c r="FA533" i="10"/>
  <c r="FB533" i="10"/>
  <c r="FC533" i="10"/>
  <c r="FD533" i="10"/>
  <c r="FE533" i="10"/>
  <c r="FF533" i="10"/>
  <c r="FG533" i="10"/>
  <c r="FH533" i="10"/>
  <c r="FI533" i="10"/>
  <c r="FJ533" i="10"/>
  <c r="FK533" i="10"/>
  <c r="FL533" i="10"/>
  <c r="FM533" i="10"/>
  <c r="FN533" i="10"/>
  <c r="FO533" i="10"/>
  <c r="FP533" i="10"/>
  <c r="FQ533" i="10"/>
  <c r="FR533" i="10"/>
  <c r="FS533" i="10"/>
  <c r="FT533" i="10"/>
  <c r="FU533" i="10"/>
  <c r="FV533" i="10"/>
  <c r="FW533" i="10"/>
  <c r="FX533" i="10"/>
  <c r="FY533" i="10"/>
  <c r="FZ533" i="10"/>
  <c r="GA533" i="10"/>
  <c r="GB533" i="10"/>
  <c r="GC533" i="10"/>
  <c r="EM534" i="10"/>
  <c r="EN534" i="10"/>
  <c r="EO534" i="10"/>
  <c r="EP534" i="10"/>
  <c r="EQ534" i="10"/>
  <c r="ER534" i="10"/>
  <c r="ES534" i="10"/>
  <c r="ET534" i="10"/>
  <c r="EU534" i="10"/>
  <c r="EV534" i="10"/>
  <c r="EW534" i="10"/>
  <c r="EX534" i="10"/>
  <c r="EY534" i="10"/>
  <c r="EZ534" i="10"/>
  <c r="FA534" i="10"/>
  <c r="FB534" i="10"/>
  <c r="FC534" i="10"/>
  <c r="FD534" i="10"/>
  <c r="FE534" i="10"/>
  <c r="FF534" i="10"/>
  <c r="FG534" i="10"/>
  <c r="FH534" i="10"/>
  <c r="FI534" i="10"/>
  <c r="FJ534" i="10"/>
  <c r="FK534" i="10"/>
  <c r="FL534" i="10"/>
  <c r="FM534" i="10"/>
  <c r="FN534" i="10"/>
  <c r="FO534" i="10"/>
  <c r="FP534" i="10"/>
  <c r="FQ534" i="10"/>
  <c r="FR534" i="10"/>
  <c r="FS534" i="10"/>
  <c r="FT534" i="10"/>
  <c r="FU534" i="10"/>
  <c r="FV534" i="10"/>
  <c r="FW534" i="10"/>
  <c r="FX534" i="10"/>
  <c r="FY534" i="10"/>
  <c r="FZ534" i="10"/>
  <c r="GA534" i="10"/>
  <c r="GB534" i="10"/>
  <c r="GC534" i="10"/>
  <c r="EN519" i="10"/>
  <c r="EP519" i="10"/>
  <c r="ER519" i="10"/>
  <c r="ET519" i="10"/>
  <c r="EX519" i="10"/>
  <c r="EY519" i="10"/>
  <c r="EZ519" i="10"/>
  <c r="FB519" i="10"/>
  <c r="FD519" i="10"/>
  <c r="FF519" i="10"/>
  <c r="FH519" i="10"/>
  <c r="FJ519" i="10"/>
  <c r="FL519" i="10"/>
  <c r="FN519" i="10"/>
  <c r="FP519" i="10"/>
  <c r="FR519" i="10"/>
  <c r="FT519" i="10"/>
  <c r="FV519" i="10"/>
  <c r="FX519" i="10"/>
  <c r="FZ519" i="10"/>
  <c r="GB519" i="10"/>
  <c r="EN551" i="10"/>
  <c r="EP551" i="10"/>
  <c r="ER551" i="10"/>
  <c r="ET551" i="10"/>
  <c r="EX551" i="10"/>
  <c r="EY551" i="10"/>
  <c r="EZ551" i="10"/>
  <c r="FB551" i="10"/>
  <c r="FD551" i="10"/>
  <c r="FF551" i="10"/>
  <c r="FH551" i="10"/>
  <c r="FJ551" i="10"/>
  <c r="FL551" i="10"/>
  <c r="FN551" i="10"/>
  <c r="FP551" i="10"/>
  <c r="FR551" i="10"/>
  <c r="FT551" i="10"/>
  <c r="FV551" i="10"/>
  <c r="FX551" i="10"/>
  <c r="FZ551" i="10"/>
  <c r="GB551" i="10"/>
  <c r="EN552" i="10"/>
  <c r="EP552" i="10"/>
  <c r="ER552" i="10"/>
  <c r="ET552" i="10"/>
  <c r="EX552" i="10"/>
  <c r="EY552" i="10"/>
  <c r="EZ552" i="10"/>
  <c r="FB552" i="10"/>
  <c r="FD552" i="10"/>
  <c r="FF552" i="10"/>
  <c r="FH552" i="10"/>
  <c r="FJ552" i="10"/>
  <c r="FL552" i="10"/>
  <c r="FN552" i="10"/>
  <c r="FP552" i="10"/>
  <c r="FR552" i="10"/>
  <c r="FT552" i="10"/>
  <c r="FV552" i="10"/>
  <c r="FX552" i="10"/>
  <c r="FZ552" i="10"/>
  <c r="GB552" i="10"/>
  <c r="EN553" i="10"/>
  <c r="EP553" i="10"/>
  <c r="ER553" i="10"/>
  <c r="ET553" i="10"/>
  <c r="EX553" i="10"/>
  <c r="EY553" i="10"/>
  <c r="EZ553" i="10"/>
  <c r="FB553" i="10"/>
  <c r="FD553" i="10"/>
  <c r="FF553" i="10"/>
  <c r="FH553" i="10"/>
  <c r="FJ553" i="10"/>
  <c r="FL553" i="10"/>
  <c r="FN553" i="10"/>
  <c r="FP553" i="10"/>
  <c r="FR553" i="10"/>
  <c r="FT553" i="10"/>
  <c r="FV553" i="10"/>
  <c r="FX553" i="10"/>
  <c r="FZ553" i="10"/>
  <c r="GB553" i="10"/>
  <c r="EN554" i="10"/>
  <c r="EP554" i="10"/>
  <c r="ER554" i="10"/>
  <c r="ET554" i="10"/>
  <c r="EV554" i="10"/>
  <c r="EX554" i="10"/>
  <c r="EY554" i="10"/>
  <c r="EZ554" i="10"/>
  <c r="FB554" i="10"/>
  <c r="FD554" i="10"/>
  <c r="FF554" i="10"/>
  <c r="FH554" i="10"/>
  <c r="FJ554" i="10"/>
  <c r="FL554" i="10"/>
  <c r="FN554" i="10"/>
  <c r="FP554" i="10"/>
  <c r="FR554" i="10"/>
  <c r="FT554" i="10"/>
  <c r="FV554" i="10"/>
  <c r="FX554" i="10"/>
  <c r="FZ554" i="10"/>
  <c r="GB554" i="10"/>
  <c r="EM559" i="10"/>
  <c r="EN559" i="10"/>
  <c r="EO559" i="10"/>
  <c r="EP559" i="10"/>
  <c r="EQ559" i="10"/>
  <c r="ER559" i="10"/>
  <c r="ES559" i="10"/>
  <c r="ET559" i="10"/>
  <c r="EU559" i="10"/>
  <c r="EV559" i="10"/>
  <c r="EW559" i="10"/>
  <c r="EX559" i="10"/>
  <c r="EY559" i="10"/>
  <c r="EZ559" i="10"/>
  <c r="FA559" i="10"/>
  <c r="FB559" i="10"/>
  <c r="FC559" i="10"/>
  <c r="FD559" i="10"/>
  <c r="FE559" i="10"/>
  <c r="FF559" i="10"/>
  <c r="FG559" i="10"/>
  <c r="FH559" i="10"/>
  <c r="FI559" i="10"/>
  <c r="FJ559" i="10"/>
  <c r="FK559" i="10"/>
  <c r="FL559" i="10"/>
  <c r="FM559" i="10"/>
  <c r="FN559" i="10"/>
  <c r="FO559" i="10"/>
  <c r="FP559" i="10"/>
  <c r="FQ559" i="10"/>
  <c r="FR559" i="10"/>
  <c r="FS559" i="10"/>
  <c r="FT559" i="10"/>
  <c r="FU559" i="10"/>
  <c r="FV559" i="10"/>
  <c r="FW559" i="10"/>
  <c r="FX559" i="10"/>
  <c r="FY559" i="10"/>
  <c r="FZ559" i="10"/>
  <c r="GA559" i="10"/>
  <c r="GB559" i="10"/>
  <c r="GC559" i="10"/>
  <c r="EM560" i="10"/>
  <c r="EN560" i="10"/>
  <c r="EO560" i="10"/>
  <c r="EP560" i="10"/>
  <c r="EQ560" i="10"/>
  <c r="ER560" i="10"/>
  <c r="ES560" i="10"/>
  <c r="ET560" i="10"/>
  <c r="EU560" i="10"/>
  <c r="EV560" i="10"/>
  <c r="EW560" i="10"/>
  <c r="EX560" i="10"/>
  <c r="EY560" i="10"/>
  <c r="EZ560" i="10"/>
  <c r="FA560" i="10"/>
  <c r="FB560" i="10"/>
  <c r="FC560" i="10"/>
  <c r="FD560" i="10"/>
  <c r="FE560" i="10"/>
  <c r="FF560" i="10"/>
  <c r="FG560" i="10"/>
  <c r="FH560" i="10"/>
  <c r="FI560" i="10"/>
  <c r="FJ560" i="10"/>
  <c r="FK560" i="10"/>
  <c r="FL560" i="10"/>
  <c r="FM560" i="10"/>
  <c r="FN560" i="10"/>
  <c r="FO560" i="10"/>
  <c r="FP560" i="10"/>
  <c r="FQ560" i="10"/>
  <c r="FR560" i="10"/>
  <c r="FS560" i="10"/>
  <c r="FT560" i="10"/>
  <c r="FU560" i="10"/>
  <c r="FV560" i="10"/>
  <c r="FW560" i="10"/>
  <c r="FX560" i="10"/>
  <c r="FY560" i="10"/>
  <c r="FZ560" i="10"/>
  <c r="GA560" i="10"/>
  <c r="GB560" i="10"/>
  <c r="GC560" i="10"/>
  <c r="EM561" i="10"/>
  <c r="EN561" i="10"/>
  <c r="EO561" i="10"/>
  <c r="EP561" i="10"/>
  <c r="EQ561" i="10"/>
  <c r="ER561" i="10"/>
  <c r="ES561" i="10"/>
  <c r="ET561" i="10"/>
  <c r="EU561" i="10"/>
  <c r="EV561" i="10"/>
  <c r="EW561" i="10"/>
  <c r="EX561" i="10"/>
  <c r="EY561" i="10"/>
  <c r="EZ561" i="10"/>
  <c r="FA561" i="10"/>
  <c r="FB561" i="10"/>
  <c r="FC561" i="10"/>
  <c r="FD561" i="10"/>
  <c r="FE561" i="10"/>
  <c r="FF561" i="10"/>
  <c r="FG561" i="10"/>
  <c r="FH561" i="10"/>
  <c r="FI561" i="10"/>
  <c r="FJ561" i="10"/>
  <c r="FK561" i="10"/>
  <c r="FL561" i="10"/>
  <c r="FM561" i="10"/>
  <c r="FN561" i="10"/>
  <c r="FO561" i="10"/>
  <c r="FP561" i="10"/>
  <c r="FQ561" i="10"/>
  <c r="FR561" i="10"/>
  <c r="FS561" i="10"/>
  <c r="FT561" i="10"/>
  <c r="FU561" i="10"/>
  <c r="FV561" i="10"/>
  <c r="FW561" i="10"/>
  <c r="FX561" i="10"/>
  <c r="FY561" i="10"/>
  <c r="FZ561" i="10"/>
  <c r="GA561" i="10"/>
  <c r="GB561" i="10"/>
  <c r="GC561" i="10"/>
  <c r="EM562" i="10"/>
  <c r="EN562" i="10"/>
  <c r="EO562" i="10"/>
  <c r="EP562" i="10"/>
  <c r="EQ562" i="10"/>
  <c r="ER562" i="10"/>
  <c r="ES562" i="10"/>
  <c r="ET562" i="10"/>
  <c r="EU562" i="10"/>
  <c r="EV562" i="10"/>
  <c r="EW562" i="10"/>
  <c r="EX562" i="10"/>
  <c r="EY562" i="10"/>
  <c r="EZ562" i="10"/>
  <c r="FA562" i="10"/>
  <c r="FB562" i="10"/>
  <c r="FC562" i="10"/>
  <c r="FD562" i="10"/>
  <c r="FE562" i="10"/>
  <c r="FF562" i="10"/>
  <c r="FG562" i="10"/>
  <c r="FH562" i="10"/>
  <c r="FI562" i="10"/>
  <c r="FJ562" i="10"/>
  <c r="FK562" i="10"/>
  <c r="FL562" i="10"/>
  <c r="FM562" i="10"/>
  <c r="FN562" i="10"/>
  <c r="FO562" i="10"/>
  <c r="FP562" i="10"/>
  <c r="FQ562" i="10"/>
  <c r="FR562" i="10"/>
  <c r="FS562" i="10"/>
  <c r="FT562" i="10"/>
  <c r="FU562" i="10"/>
  <c r="FV562" i="10"/>
  <c r="FW562" i="10"/>
  <c r="FX562" i="10"/>
  <c r="FY562" i="10"/>
  <c r="FZ562" i="10"/>
  <c r="GA562" i="10"/>
  <c r="GB562" i="10"/>
  <c r="GC562" i="10"/>
  <c r="EM563" i="10"/>
  <c r="EN563" i="10"/>
  <c r="EO563" i="10"/>
  <c r="EP563" i="10"/>
  <c r="EQ563" i="10"/>
  <c r="ER563" i="10"/>
  <c r="ES563" i="10"/>
  <c r="ET563" i="10"/>
  <c r="EU563" i="10"/>
  <c r="EV563" i="10"/>
  <c r="EW563" i="10"/>
  <c r="EX563" i="10"/>
  <c r="EY563" i="10"/>
  <c r="EZ563" i="10"/>
  <c r="FA563" i="10"/>
  <c r="FB563" i="10"/>
  <c r="FC563" i="10"/>
  <c r="FD563" i="10"/>
  <c r="FE563" i="10"/>
  <c r="FF563" i="10"/>
  <c r="FG563" i="10"/>
  <c r="FH563" i="10"/>
  <c r="FI563" i="10"/>
  <c r="FJ563" i="10"/>
  <c r="FK563" i="10"/>
  <c r="FL563" i="10"/>
  <c r="FM563" i="10"/>
  <c r="FN563" i="10"/>
  <c r="FO563" i="10"/>
  <c r="FP563" i="10"/>
  <c r="FQ563" i="10"/>
  <c r="FR563" i="10"/>
  <c r="FS563" i="10"/>
  <c r="FT563" i="10"/>
  <c r="FU563" i="10"/>
  <c r="FV563" i="10"/>
  <c r="FW563" i="10"/>
  <c r="FX563" i="10"/>
  <c r="FY563" i="10"/>
  <c r="FZ563" i="10"/>
  <c r="GA563" i="10"/>
  <c r="GB563" i="10"/>
  <c r="GC563" i="10"/>
  <c r="EM564" i="10"/>
  <c r="EN564" i="10"/>
  <c r="EO564" i="10"/>
  <c r="EP564" i="10"/>
  <c r="EQ564" i="10"/>
  <c r="ER564" i="10"/>
  <c r="ES564" i="10"/>
  <c r="ET564" i="10"/>
  <c r="EU564" i="10"/>
  <c r="EV564" i="10"/>
  <c r="EW564" i="10"/>
  <c r="EX564" i="10"/>
  <c r="EY564" i="10"/>
  <c r="EZ564" i="10"/>
  <c r="FA564" i="10"/>
  <c r="FB564" i="10"/>
  <c r="FC564" i="10"/>
  <c r="FD564" i="10"/>
  <c r="FE564" i="10"/>
  <c r="FF564" i="10"/>
  <c r="FG564" i="10"/>
  <c r="FH564" i="10"/>
  <c r="FI564" i="10"/>
  <c r="FJ564" i="10"/>
  <c r="FK564" i="10"/>
  <c r="FL564" i="10"/>
  <c r="FM564" i="10"/>
  <c r="FN564" i="10"/>
  <c r="FO564" i="10"/>
  <c r="FP564" i="10"/>
  <c r="FQ564" i="10"/>
  <c r="FR564" i="10"/>
  <c r="FS564" i="10"/>
  <c r="FT564" i="10"/>
  <c r="FU564" i="10"/>
  <c r="FV564" i="10"/>
  <c r="FW564" i="10"/>
  <c r="FX564" i="10"/>
  <c r="FY564" i="10"/>
  <c r="FZ564" i="10"/>
  <c r="GA564" i="10"/>
  <c r="GB564" i="10"/>
  <c r="GC564" i="10"/>
  <c r="EM565" i="10"/>
  <c r="EN565" i="10"/>
  <c r="EO565" i="10"/>
  <c r="EP565" i="10"/>
  <c r="EQ565" i="10"/>
  <c r="ER565" i="10"/>
  <c r="ES565" i="10"/>
  <c r="ET565" i="10"/>
  <c r="EU565" i="10"/>
  <c r="EV565" i="10"/>
  <c r="EW565" i="10"/>
  <c r="EX565" i="10"/>
  <c r="EY565" i="10"/>
  <c r="EZ565" i="10"/>
  <c r="FA565" i="10"/>
  <c r="FB565" i="10"/>
  <c r="FC565" i="10"/>
  <c r="FD565" i="10"/>
  <c r="FE565" i="10"/>
  <c r="FF565" i="10"/>
  <c r="FG565" i="10"/>
  <c r="FH565" i="10"/>
  <c r="FI565" i="10"/>
  <c r="FJ565" i="10"/>
  <c r="FK565" i="10"/>
  <c r="FL565" i="10"/>
  <c r="FM565" i="10"/>
  <c r="FN565" i="10"/>
  <c r="FO565" i="10"/>
  <c r="FP565" i="10"/>
  <c r="FQ565" i="10"/>
  <c r="FR565" i="10"/>
  <c r="FS565" i="10"/>
  <c r="FT565" i="10"/>
  <c r="FU565" i="10"/>
  <c r="FV565" i="10"/>
  <c r="FW565" i="10"/>
  <c r="FX565" i="10"/>
  <c r="FY565" i="10"/>
  <c r="FZ565" i="10"/>
  <c r="GA565" i="10"/>
  <c r="GB565" i="10"/>
  <c r="GC565" i="10"/>
  <c r="EM566" i="10"/>
  <c r="EN566" i="10"/>
  <c r="EO566" i="10"/>
  <c r="EP566" i="10"/>
  <c r="EQ566" i="10"/>
  <c r="ER566" i="10"/>
  <c r="ES566" i="10"/>
  <c r="ET566" i="10"/>
  <c r="EU566" i="10"/>
  <c r="EV566" i="10"/>
  <c r="EW566" i="10"/>
  <c r="EX566" i="10"/>
  <c r="EY566" i="10"/>
  <c r="EZ566" i="10"/>
  <c r="FA566" i="10"/>
  <c r="FB566" i="10"/>
  <c r="FC566" i="10"/>
  <c r="FD566" i="10"/>
  <c r="FE566" i="10"/>
  <c r="FF566" i="10"/>
  <c r="FG566" i="10"/>
  <c r="FH566" i="10"/>
  <c r="FI566" i="10"/>
  <c r="FJ566" i="10"/>
  <c r="FK566" i="10"/>
  <c r="FL566" i="10"/>
  <c r="FM566" i="10"/>
  <c r="FN566" i="10"/>
  <c r="FO566" i="10"/>
  <c r="FP566" i="10"/>
  <c r="FQ566" i="10"/>
  <c r="FR566" i="10"/>
  <c r="FS566" i="10"/>
  <c r="FT566" i="10"/>
  <c r="FU566" i="10"/>
  <c r="FV566" i="10"/>
  <c r="FW566" i="10"/>
  <c r="FX566" i="10"/>
  <c r="FY566" i="10"/>
  <c r="FZ566" i="10"/>
  <c r="GA566" i="10"/>
  <c r="GB566" i="10"/>
  <c r="GC566" i="10"/>
  <c r="EN550" i="10"/>
  <c r="EP550" i="10"/>
  <c r="ER550" i="10"/>
  <c r="ET550" i="10"/>
  <c r="EX550" i="10"/>
  <c r="EY550" i="10"/>
  <c r="EZ550" i="10"/>
  <c r="FB550" i="10"/>
  <c r="FD550" i="10"/>
  <c r="FF550" i="10"/>
  <c r="FH550" i="10"/>
  <c r="FJ550" i="10"/>
  <c r="FL550" i="10"/>
  <c r="FN550" i="10"/>
  <c r="FP550" i="10"/>
  <c r="FR550" i="10"/>
  <c r="FT550" i="10"/>
  <c r="FV550" i="10"/>
  <c r="FX550" i="10"/>
  <c r="FZ550" i="10"/>
  <c r="GB550" i="10"/>
  <c r="EN369" i="10"/>
  <c r="EP369" i="10"/>
  <c r="ER369" i="10"/>
  <c r="ET369" i="10"/>
  <c r="EX369" i="10"/>
  <c r="EY369" i="10"/>
  <c r="EZ369" i="10"/>
  <c r="FB369" i="10"/>
  <c r="FD369" i="10"/>
  <c r="FF369" i="10"/>
  <c r="FH369" i="10"/>
  <c r="FJ369" i="10"/>
  <c r="FL369" i="10"/>
  <c r="FN369" i="10"/>
  <c r="FP369" i="10"/>
  <c r="FR369" i="10"/>
  <c r="FT369" i="10"/>
  <c r="FV369" i="10"/>
  <c r="FX369" i="10"/>
  <c r="FZ369" i="10"/>
  <c r="GB369" i="10"/>
  <c r="EM370" i="10"/>
  <c r="EN370" i="10"/>
  <c r="EO370" i="10"/>
  <c r="EP370" i="10"/>
  <c r="EQ370" i="10"/>
  <c r="ER370" i="10"/>
  <c r="ES370" i="10"/>
  <c r="ET370" i="10"/>
  <c r="EU370" i="10"/>
  <c r="EV370" i="10"/>
  <c r="EW370" i="10"/>
  <c r="EX370" i="10"/>
  <c r="EY370" i="10"/>
  <c r="EZ370" i="10"/>
  <c r="FA370" i="10"/>
  <c r="FB370" i="10"/>
  <c r="FC370" i="10"/>
  <c r="FD370" i="10"/>
  <c r="FE370" i="10"/>
  <c r="FF370" i="10"/>
  <c r="FG370" i="10"/>
  <c r="FH370" i="10"/>
  <c r="FI370" i="10"/>
  <c r="FJ370" i="10"/>
  <c r="FK370" i="10"/>
  <c r="FL370" i="10"/>
  <c r="FM370" i="10"/>
  <c r="FN370" i="10"/>
  <c r="FO370" i="10"/>
  <c r="FP370" i="10"/>
  <c r="FQ370" i="10"/>
  <c r="FR370" i="10"/>
  <c r="FS370" i="10"/>
  <c r="FT370" i="10"/>
  <c r="FU370" i="10"/>
  <c r="FV370" i="10"/>
  <c r="FW370" i="10"/>
  <c r="FX370" i="10"/>
  <c r="FY370" i="10"/>
  <c r="FZ370" i="10"/>
  <c r="GA370" i="10"/>
  <c r="GB370" i="10"/>
  <c r="GC370" i="10"/>
  <c r="EN371" i="10"/>
  <c r="EP371" i="10"/>
  <c r="ER371" i="10"/>
  <c r="ET371" i="10"/>
  <c r="EV371" i="10"/>
  <c r="EX371" i="10"/>
  <c r="EY371" i="10"/>
  <c r="EZ371" i="10"/>
  <c r="FB371" i="10"/>
  <c r="FD371" i="10"/>
  <c r="FF371" i="10"/>
  <c r="FH371" i="10"/>
  <c r="FJ371" i="10"/>
  <c r="FL371" i="10"/>
  <c r="FN371" i="10"/>
  <c r="FP371" i="10"/>
  <c r="FR371" i="10"/>
  <c r="FT371" i="10"/>
  <c r="FV371" i="10"/>
  <c r="FX371" i="10"/>
  <c r="FZ371" i="10"/>
  <c r="GB371" i="10"/>
  <c r="EN372" i="10"/>
  <c r="EP372" i="10"/>
  <c r="ER372" i="10"/>
  <c r="ET372" i="10"/>
  <c r="EX372" i="10"/>
  <c r="EY372" i="10"/>
  <c r="EZ372" i="10"/>
  <c r="FB372" i="10"/>
  <c r="FD372" i="10"/>
  <c r="FF372" i="10"/>
  <c r="FH372" i="10"/>
  <c r="FJ372" i="10"/>
  <c r="FL372" i="10"/>
  <c r="FN372" i="10"/>
  <c r="FP372" i="10"/>
  <c r="FR372" i="10"/>
  <c r="FT372" i="10"/>
  <c r="FV372" i="10"/>
  <c r="FX372" i="10"/>
  <c r="FZ372" i="10"/>
  <c r="GB372" i="10"/>
  <c r="EM373" i="10"/>
  <c r="EN373" i="10"/>
  <c r="EO373" i="10"/>
  <c r="EP373" i="10"/>
  <c r="EQ373" i="10"/>
  <c r="ER373" i="10"/>
  <c r="ES373" i="10"/>
  <c r="ET373" i="10"/>
  <c r="EU373" i="10"/>
  <c r="EV373" i="10"/>
  <c r="EW373" i="10"/>
  <c r="EX373" i="10"/>
  <c r="EY373" i="10"/>
  <c r="EZ373" i="10"/>
  <c r="FA373" i="10"/>
  <c r="FB373" i="10"/>
  <c r="FC373" i="10"/>
  <c r="FD373" i="10"/>
  <c r="FE373" i="10"/>
  <c r="FF373" i="10"/>
  <c r="FG373" i="10"/>
  <c r="FH373" i="10"/>
  <c r="FI373" i="10"/>
  <c r="FJ373" i="10"/>
  <c r="FK373" i="10"/>
  <c r="FL373" i="10"/>
  <c r="FM373" i="10"/>
  <c r="FN373" i="10"/>
  <c r="FO373" i="10"/>
  <c r="FP373" i="10"/>
  <c r="FQ373" i="10"/>
  <c r="FR373" i="10"/>
  <c r="FS373" i="10"/>
  <c r="FT373" i="10"/>
  <c r="FU373" i="10"/>
  <c r="FV373" i="10"/>
  <c r="FW373" i="10"/>
  <c r="FX373" i="10"/>
  <c r="FY373" i="10"/>
  <c r="FZ373" i="10"/>
  <c r="GA373" i="10"/>
  <c r="GB373" i="10"/>
  <c r="GC373" i="10"/>
  <c r="EM374" i="10"/>
  <c r="EN374" i="10"/>
  <c r="EO374" i="10"/>
  <c r="EP374" i="10"/>
  <c r="EQ374" i="10"/>
  <c r="ER374" i="10"/>
  <c r="ES374" i="10"/>
  <c r="ET374" i="10"/>
  <c r="EU374" i="10"/>
  <c r="EV374" i="10"/>
  <c r="EW374" i="10"/>
  <c r="EX374" i="10"/>
  <c r="EY374" i="10"/>
  <c r="EZ374" i="10"/>
  <c r="FA374" i="10"/>
  <c r="FB374" i="10"/>
  <c r="FC374" i="10"/>
  <c r="FD374" i="10"/>
  <c r="FE374" i="10"/>
  <c r="FF374" i="10"/>
  <c r="FG374" i="10"/>
  <c r="FH374" i="10"/>
  <c r="FI374" i="10"/>
  <c r="FJ374" i="10"/>
  <c r="FK374" i="10"/>
  <c r="FL374" i="10"/>
  <c r="FM374" i="10"/>
  <c r="FN374" i="10"/>
  <c r="FO374" i="10"/>
  <c r="FP374" i="10"/>
  <c r="FQ374" i="10"/>
  <c r="FR374" i="10"/>
  <c r="FS374" i="10"/>
  <c r="FT374" i="10"/>
  <c r="FU374" i="10"/>
  <c r="FV374" i="10"/>
  <c r="FW374" i="10"/>
  <c r="FX374" i="10"/>
  <c r="FY374" i="10"/>
  <c r="FZ374" i="10"/>
  <c r="GA374" i="10"/>
  <c r="GB374" i="10"/>
  <c r="GC374" i="10"/>
  <c r="EM375" i="10"/>
  <c r="EN375" i="10"/>
  <c r="EO375" i="10"/>
  <c r="EP375" i="10"/>
  <c r="EQ375" i="10"/>
  <c r="ER375" i="10"/>
  <c r="ES375" i="10"/>
  <c r="ET375" i="10"/>
  <c r="EU375" i="10"/>
  <c r="EV375" i="10"/>
  <c r="EW375" i="10"/>
  <c r="EX375" i="10"/>
  <c r="EY375" i="10"/>
  <c r="EZ375" i="10"/>
  <c r="FA375" i="10"/>
  <c r="FB375" i="10"/>
  <c r="FC375" i="10"/>
  <c r="FD375" i="10"/>
  <c r="FE375" i="10"/>
  <c r="FF375" i="10"/>
  <c r="FG375" i="10"/>
  <c r="FH375" i="10"/>
  <c r="FI375" i="10"/>
  <c r="FJ375" i="10"/>
  <c r="FK375" i="10"/>
  <c r="FL375" i="10"/>
  <c r="FM375" i="10"/>
  <c r="FN375" i="10"/>
  <c r="FO375" i="10"/>
  <c r="FP375" i="10"/>
  <c r="FQ375" i="10"/>
  <c r="FR375" i="10"/>
  <c r="FS375" i="10"/>
  <c r="FT375" i="10"/>
  <c r="FU375" i="10"/>
  <c r="FV375" i="10"/>
  <c r="FW375" i="10"/>
  <c r="FX375" i="10"/>
  <c r="FY375" i="10"/>
  <c r="FZ375" i="10"/>
  <c r="GA375" i="10"/>
  <c r="GB375" i="10"/>
  <c r="GC375" i="10"/>
  <c r="EM376" i="10"/>
  <c r="EN376" i="10"/>
  <c r="EO376" i="10"/>
  <c r="EP376" i="10"/>
  <c r="EQ376" i="10"/>
  <c r="ER376" i="10"/>
  <c r="ES376" i="10"/>
  <c r="ET376" i="10"/>
  <c r="EU376" i="10"/>
  <c r="EV376" i="10"/>
  <c r="EW376" i="10"/>
  <c r="EX376" i="10"/>
  <c r="EY376" i="10"/>
  <c r="EZ376" i="10"/>
  <c r="FA376" i="10"/>
  <c r="FB376" i="10"/>
  <c r="FC376" i="10"/>
  <c r="FD376" i="10"/>
  <c r="FE376" i="10"/>
  <c r="FF376" i="10"/>
  <c r="FG376" i="10"/>
  <c r="FH376" i="10"/>
  <c r="FI376" i="10"/>
  <c r="FJ376" i="10"/>
  <c r="FK376" i="10"/>
  <c r="FL376" i="10"/>
  <c r="FM376" i="10"/>
  <c r="FN376" i="10"/>
  <c r="FO376" i="10"/>
  <c r="FP376" i="10"/>
  <c r="FQ376" i="10"/>
  <c r="FR376" i="10"/>
  <c r="FS376" i="10"/>
  <c r="FT376" i="10"/>
  <c r="FU376" i="10"/>
  <c r="FV376" i="10"/>
  <c r="FW376" i="10"/>
  <c r="FX376" i="10"/>
  <c r="FY376" i="10"/>
  <c r="FZ376" i="10"/>
  <c r="GA376" i="10"/>
  <c r="GB376" i="10"/>
  <c r="GC376" i="10"/>
  <c r="EM377" i="10"/>
  <c r="EN377" i="10"/>
  <c r="EO377" i="10"/>
  <c r="EP377" i="10"/>
  <c r="EQ377" i="10"/>
  <c r="ER377" i="10"/>
  <c r="ES377" i="10"/>
  <c r="ET377" i="10"/>
  <c r="EU377" i="10"/>
  <c r="EV377" i="10"/>
  <c r="EW377" i="10"/>
  <c r="EX377" i="10"/>
  <c r="EY377" i="10"/>
  <c r="EZ377" i="10"/>
  <c r="FA377" i="10"/>
  <c r="FB377" i="10"/>
  <c r="FC377" i="10"/>
  <c r="FD377" i="10"/>
  <c r="FE377" i="10"/>
  <c r="FF377" i="10"/>
  <c r="FG377" i="10"/>
  <c r="FH377" i="10"/>
  <c r="FI377" i="10"/>
  <c r="FJ377" i="10"/>
  <c r="FK377" i="10"/>
  <c r="FL377" i="10"/>
  <c r="FM377" i="10"/>
  <c r="FN377" i="10"/>
  <c r="FO377" i="10"/>
  <c r="FP377" i="10"/>
  <c r="FQ377" i="10"/>
  <c r="FR377" i="10"/>
  <c r="FS377" i="10"/>
  <c r="FT377" i="10"/>
  <c r="FU377" i="10"/>
  <c r="FV377" i="10"/>
  <c r="FW377" i="10"/>
  <c r="FX377" i="10"/>
  <c r="FY377" i="10"/>
  <c r="FZ377" i="10"/>
  <c r="GA377" i="10"/>
  <c r="GB377" i="10"/>
  <c r="GC377" i="10"/>
  <c r="EM378" i="10"/>
  <c r="EN378" i="10"/>
  <c r="EO378" i="10"/>
  <c r="EP378" i="10"/>
  <c r="EQ378" i="10"/>
  <c r="ER378" i="10"/>
  <c r="ES378" i="10"/>
  <c r="ET378" i="10"/>
  <c r="EU378" i="10"/>
  <c r="EV378" i="10"/>
  <c r="EW378" i="10"/>
  <c r="EX378" i="10"/>
  <c r="EY378" i="10"/>
  <c r="EZ378" i="10"/>
  <c r="FA378" i="10"/>
  <c r="FB378" i="10"/>
  <c r="FC378" i="10"/>
  <c r="FD378" i="10"/>
  <c r="FE378" i="10"/>
  <c r="FF378" i="10"/>
  <c r="FG378" i="10"/>
  <c r="FH378" i="10"/>
  <c r="FI378" i="10"/>
  <c r="FJ378" i="10"/>
  <c r="FK378" i="10"/>
  <c r="FL378" i="10"/>
  <c r="FM378" i="10"/>
  <c r="FN378" i="10"/>
  <c r="FO378" i="10"/>
  <c r="FP378" i="10"/>
  <c r="FQ378" i="10"/>
  <c r="FR378" i="10"/>
  <c r="FS378" i="10"/>
  <c r="FT378" i="10"/>
  <c r="FU378" i="10"/>
  <c r="FV378" i="10"/>
  <c r="FW378" i="10"/>
  <c r="FX378" i="10"/>
  <c r="FY378" i="10"/>
  <c r="FZ378" i="10"/>
  <c r="GA378" i="10"/>
  <c r="GB378" i="10"/>
  <c r="GC378" i="10"/>
  <c r="EM379" i="10"/>
  <c r="EN379" i="10"/>
  <c r="EO379" i="10"/>
  <c r="EP379" i="10"/>
  <c r="EQ379" i="10"/>
  <c r="ER379" i="10"/>
  <c r="ES379" i="10"/>
  <c r="ET379" i="10"/>
  <c r="EU379" i="10"/>
  <c r="EV379" i="10"/>
  <c r="EW379" i="10"/>
  <c r="EX379" i="10"/>
  <c r="EY379" i="10"/>
  <c r="EZ379" i="10"/>
  <c r="FA379" i="10"/>
  <c r="FB379" i="10"/>
  <c r="FC379" i="10"/>
  <c r="FD379" i="10"/>
  <c r="FE379" i="10"/>
  <c r="FF379" i="10"/>
  <c r="FG379" i="10"/>
  <c r="FH379" i="10"/>
  <c r="FI379" i="10"/>
  <c r="FJ379" i="10"/>
  <c r="FK379" i="10"/>
  <c r="FL379" i="10"/>
  <c r="FM379" i="10"/>
  <c r="FN379" i="10"/>
  <c r="FO379" i="10"/>
  <c r="FP379" i="10"/>
  <c r="FQ379" i="10"/>
  <c r="FR379" i="10"/>
  <c r="FS379" i="10"/>
  <c r="FT379" i="10"/>
  <c r="FU379" i="10"/>
  <c r="FV379" i="10"/>
  <c r="FW379" i="10"/>
  <c r="FX379" i="10"/>
  <c r="FY379" i="10"/>
  <c r="FZ379" i="10"/>
  <c r="GA379" i="10"/>
  <c r="GB379" i="10"/>
  <c r="GC379" i="10"/>
  <c r="EM380" i="10"/>
  <c r="EN380" i="10"/>
  <c r="EO380" i="10"/>
  <c r="EP380" i="10"/>
  <c r="EQ380" i="10"/>
  <c r="ER380" i="10"/>
  <c r="ES380" i="10"/>
  <c r="ET380" i="10"/>
  <c r="EU380" i="10"/>
  <c r="EV380" i="10"/>
  <c r="EW380" i="10"/>
  <c r="EX380" i="10"/>
  <c r="EY380" i="10"/>
  <c r="EZ380" i="10"/>
  <c r="FA380" i="10"/>
  <c r="FB380" i="10"/>
  <c r="FC380" i="10"/>
  <c r="FD380" i="10"/>
  <c r="FE380" i="10"/>
  <c r="FF380" i="10"/>
  <c r="FG380" i="10"/>
  <c r="FH380" i="10"/>
  <c r="FI380" i="10"/>
  <c r="FJ380" i="10"/>
  <c r="FK380" i="10"/>
  <c r="FL380" i="10"/>
  <c r="FM380" i="10"/>
  <c r="FN380" i="10"/>
  <c r="FO380" i="10"/>
  <c r="FP380" i="10"/>
  <c r="FQ380" i="10"/>
  <c r="FR380" i="10"/>
  <c r="FS380" i="10"/>
  <c r="FT380" i="10"/>
  <c r="FU380" i="10"/>
  <c r="FV380" i="10"/>
  <c r="FW380" i="10"/>
  <c r="FX380" i="10"/>
  <c r="FY380" i="10"/>
  <c r="FZ380" i="10"/>
  <c r="GA380" i="10"/>
  <c r="GB380" i="10"/>
  <c r="GC380" i="10"/>
  <c r="EM381" i="10"/>
  <c r="EN381" i="10"/>
  <c r="EO381" i="10"/>
  <c r="EP381" i="10"/>
  <c r="EQ381" i="10"/>
  <c r="ER381" i="10"/>
  <c r="ES381" i="10"/>
  <c r="ET381" i="10"/>
  <c r="EU381" i="10"/>
  <c r="EV381" i="10"/>
  <c r="EW381" i="10"/>
  <c r="EX381" i="10"/>
  <c r="EY381" i="10"/>
  <c r="EZ381" i="10"/>
  <c r="FA381" i="10"/>
  <c r="FB381" i="10"/>
  <c r="FC381" i="10"/>
  <c r="FD381" i="10"/>
  <c r="FE381" i="10"/>
  <c r="FF381" i="10"/>
  <c r="FG381" i="10"/>
  <c r="FH381" i="10"/>
  <c r="FI381" i="10"/>
  <c r="FJ381" i="10"/>
  <c r="FK381" i="10"/>
  <c r="FL381" i="10"/>
  <c r="FM381" i="10"/>
  <c r="FN381" i="10"/>
  <c r="FO381" i="10"/>
  <c r="FP381" i="10"/>
  <c r="FQ381" i="10"/>
  <c r="FR381" i="10"/>
  <c r="FS381" i="10"/>
  <c r="FT381" i="10"/>
  <c r="FU381" i="10"/>
  <c r="FV381" i="10"/>
  <c r="FW381" i="10"/>
  <c r="FX381" i="10"/>
  <c r="FY381" i="10"/>
  <c r="FZ381" i="10"/>
  <c r="GA381" i="10"/>
  <c r="GB381" i="10"/>
  <c r="GC381" i="10"/>
  <c r="EM382" i="10"/>
  <c r="EN382" i="10"/>
  <c r="EO382" i="10"/>
  <c r="EP382" i="10"/>
  <c r="EQ382" i="10"/>
  <c r="ER382" i="10"/>
  <c r="ES382" i="10"/>
  <c r="ET382" i="10"/>
  <c r="EU382" i="10"/>
  <c r="EV382" i="10"/>
  <c r="EW382" i="10"/>
  <c r="EX382" i="10"/>
  <c r="EY382" i="10"/>
  <c r="EZ382" i="10"/>
  <c r="FA382" i="10"/>
  <c r="FB382" i="10"/>
  <c r="FC382" i="10"/>
  <c r="FD382" i="10"/>
  <c r="FE382" i="10"/>
  <c r="FF382" i="10"/>
  <c r="FG382" i="10"/>
  <c r="FH382" i="10"/>
  <c r="FI382" i="10"/>
  <c r="FJ382" i="10"/>
  <c r="FK382" i="10"/>
  <c r="FL382" i="10"/>
  <c r="FM382" i="10"/>
  <c r="FN382" i="10"/>
  <c r="FO382" i="10"/>
  <c r="FP382" i="10"/>
  <c r="FQ382" i="10"/>
  <c r="FR382" i="10"/>
  <c r="FS382" i="10"/>
  <c r="FT382" i="10"/>
  <c r="FU382" i="10"/>
  <c r="FV382" i="10"/>
  <c r="FW382" i="10"/>
  <c r="FX382" i="10"/>
  <c r="FY382" i="10"/>
  <c r="FZ382" i="10"/>
  <c r="GA382" i="10"/>
  <c r="GB382" i="10"/>
  <c r="GC382" i="10"/>
  <c r="EM383" i="10"/>
  <c r="EN383" i="10"/>
  <c r="EO383" i="10"/>
  <c r="EP383" i="10"/>
  <c r="EQ383" i="10"/>
  <c r="ER383" i="10"/>
  <c r="ES383" i="10"/>
  <c r="ET383" i="10"/>
  <c r="EU383" i="10"/>
  <c r="EV383" i="10"/>
  <c r="EW383" i="10"/>
  <c r="EX383" i="10"/>
  <c r="EY383" i="10"/>
  <c r="EZ383" i="10"/>
  <c r="FA383" i="10"/>
  <c r="FB383" i="10"/>
  <c r="FC383" i="10"/>
  <c r="FD383" i="10"/>
  <c r="FE383" i="10"/>
  <c r="FF383" i="10"/>
  <c r="FG383" i="10"/>
  <c r="FH383" i="10"/>
  <c r="FI383" i="10"/>
  <c r="FJ383" i="10"/>
  <c r="FK383" i="10"/>
  <c r="FL383" i="10"/>
  <c r="FM383" i="10"/>
  <c r="FN383" i="10"/>
  <c r="FO383" i="10"/>
  <c r="FP383" i="10"/>
  <c r="FQ383" i="10"/>
  <c r="FR383" i="10"/>
  <c r="FS383" i="10"/>
  <c r="FT383" i="10"/>
  <c r="FU383" i="10"/>
  <c r="FV383" i="10"/>
  <c r="FW383" i="10"/>
  <c r="FX383" i="10"/>
  <c r="FY383" i="10"/>
  <c r="FZ383" i="10"/>
  <c r="GA383" i="10"/>
  <c r="GB383" i="10"/>
  <c r="GC383" i="10"/>
  <c r="EN368" i="10"/>
  <c r="EP368" i="10"/>
  <c r="ER368" i="10"/>
  <c r="ET368" i="10"/>
  <c r="EX368" i="10"/>
  <c r="EY368" i="10"/>
  <c r="EZ368" i="10"/>
  <c r="FB368" i="10"/>
  <c r="FD368" i="10"/>
  <c r="FF368" i="10"/>
  <c r="FH368" i="10"/>
  <c r="FJ368" i="10"/>
  <c r="FL368" i="10"/>
  <c r="FN368" i="10"/>
  <c r="FP368" i="10"/>
  <c r="FR368" i="10"/>
  <c r="FT368" i="10"/>
  <c r="FV368" i="10"/>
  <c r="FX368" i="10"/>
  <c r="FZ368" i="10"/>
  <c r="GB368" i="10"/>
  <c r="EN426" i="10"/>
  <c r="EP426" i="10"/>
  <c r="ER426" i="10"/>
  <c r="ET426" i="10"/>
  <c r="EX426" i="10"/>
  <c r="EY426" i="10"/>
  <c r="EZ426" i="10"/>
  <c r="FB426" i="10"/>
  <c r="FD426" i="10"/>
  <c r="FF426" i="10"/>
  <c r="FH426" i="10"/>
  <c r="FJ426" i="10"/>
  <c r="FL426" i="10"/>
  <c r="FN426" i="10"/>
  <c r="FP426" i="10"/>
  <c r="FR426" i="10"/>
  <c r="FT426" i="10"/>
  <c r="FV426" i="10"/>
  <c r="FX426" i="10"/>
  <c r="FZ426" i="10"/>
  <c r="GB426" i="10"/>
  <c r="EN439" i="10"/>
  <c r="EP439" i="10"/>
  <c r="ER439" i="10"/>
  <c r="ET439" i="10"/>
  <c r="EX439" i="10"/>
  <c r="EY439" i="10"/>
  <c r="EZ439" i="10"/>
  <c r="FB439" i="10"/>
  <c r="FD439" i="10"/>
  <c r="FF439" i="10"/>
  <c r="FH439" i="10"/>
  <c r="FJ439" i="10"/>
  <c r="FL439" i="10"/>
  <c r="FN439" i="10"/>
  <c r="FP439" i="10"/>
  <c r="FR439" i="10"/>
  <c r="FT439" i="10"/>
  <c r="FV439" i="10"/>
  <c r="FX439" i="10"/>
  <c r="FZ439" i="10"/>
  <c r="GB439" i="10"/>
  <c r="CD102" i="10" l="1"/>
  <c r="CB102" i="10"/>
  <c r="CD178" i="10"/>
  <c r="CB178" i="10"/>
  <c r="DS270" i="10" l="1"/>
  <c r="DT270" i="10"/>
  <c r="DS271" i="10"/>
  <c r="DT271" i="10"/>
  <c r="DS272" i="10"/>
  <c r="DT272" i="10"/>
  <c r="DS273" i="10"/>
  <c r="DT273" i="10"/>
  <c r="DS274" i="10"/>
  <c r="DT274" i="10"/>
  <c r="DS275" i="10"/>
  <c r="DT275" i="10"/>
  <c r="DS276" i="10"/>
  <c r="DT276" i="10"/>
  <c r="DS279" i="10"/>
  <c r="DT279" i="10"/>
  <c r="DS280" i="10"/>
  <c r="DT280" i="10"/>
  <c r="DT269" i="10"/>
  <c r="DS269" i="10"/>
  <c r="Q503" i="10" l="1"/>
  <c r="O503" i="10"/>
  <c r="Q441" i="10"/>
  <c r="O441" i="10"/>
  <c r="Q385" i="10"/>
  <c r="Q102" i="10"/>
  <c r="O102" i="10"/>
  <c r="S502" i="10"/>
  <c r="Q502" i="10"/>
  <c r="O502" i="10"/>
  <c r="Q468" i="10"/>
  <c r="O468" i="10"/>
  <c r="Q42" i="10"/>
  <c r="O42" i="10"/>
  <c r="S25" i="10"/>
  <c r="O25" i="10"/>
  <c r="BF288" i="10" l="1"/>
  <c r="BH288" i="10"/>
  <c r="BF289" i="10"/>
  <c r="BH289" i="10"/>
  <c r="BF290" i="10"/>
  <c r="BH290" i="10"/>
  <c r="BF292" i="10"/>
  <c r="BH292" i="10"/>
  <c r="BF293" i="10"/>
  <c r="BH293" i="10"/>
  <c r="BF294" i="10"/>
  <c r="BH294" i="10"/>
  <c r="BF295" i="10"/>
  <c r="BH295" i="10"/>
  <c r="BF296" i="10"/>
  <c r="BH296" i="10"/>
  <c r="BF297" i="10"/>
  <c r="BH297" i="10"/>
  <c r="BF298" i="10"/>
  <c r="BH298" i="10"/>
  <c r="DS297" i="10"/>
  <c r="GD297" i="10" s="1"/>
  <c r="DT297" i="10"/>
  <c r="EM297" i="10"/>
  <c r="EN297" i="10"/>
  <c r="EO297" i="10"/>
  <c r="EP297" i="10"/>
  <c r="EQ297" i="10"/>
  <c r="ER297" i="10"/>
  <c r="ES297" i="10"/>
  <c r="ET297" i="10"/>
  <c r="EU297" i="10"/>
  <c r="EV297" i="10"/>
  <c r="EW297" i="10"/>
  <c r="EX297" i="10"/>
  <c r="EY297" i="10"/>
  <c r="EZ297" i="10"/>
  <c r="FA297" i="10"/>
  <c r="FB297" i="10"/>
  <c r="FC297" i="10"/>
  <c r="FD297" i="10"/>
  <c r="FE297" i="10"/>
  <c r="FF297" i="10"/>
  <c r="FG297" i="10"/>
  <c r="FH297" i="10"/>
  <c r="FI297" i="10"/>
  <c r="FJ297" i="10"/>
  <c r="FK297" i="10"/>
  <c r="FL297" i="10"/>
  <c r="FM297" i="10"/>
  <c r="FN297" i="10"/>
  <c r="FO297" i="10"/>
  <c r="FP297" i="10"/>
  <c r="FQ297" i="10"/>
  <c r="FS297" i="10"/>
  <c r="FT297" i="10"/>
  <c r="FU297" i="10"/>
  <c r="FV297" i="10"/>
  <c r="FW297" i="10"/>
  <c r="FX297" i="10"/>
  <c r="FY297" i="10"/>
  <c r="FZ297" i="10"/>
  <c r="GA297" i="10"/>
  <c r="GB297" i="10"/>
  <c r="GC297" i="10"/>
  <c r="DR123" i="10"/>
  <c r="DL123" i="10"/>
  <c r="DJ123" i="10"/>
  <c r="DH123" i="10"/>
  <c r="DF123" i="10"/>
  <c r="DD123" i="10"/>
  <c r="DB123" i="10"/>
  <c r="CZ123" i="10"/>
  <c r="CX123" i="10"/>
  <c r="CV123" i="10"/>
  <c r="CT123" i="10"/>
  <c r="CR123" i="10"/>
  <c r="CP123" i="10"/>
  <c r="CL123" i="10"/>
  <c r="CK123" i="10"/>
  <c r="CJ123" i="10"/>
  <c r="CF123" i="10"/>
  <c r="CD123" i="10"/>
  <c r="CB123" i="10"/>
  <c r="BZ123" i="10"/>
  <c r="BX123" i="10"/>
  <c r="CH123" i="10" s="1"/>
  <c r="GE297" i="10" l="1"/>
  <c r="DP123" i="10"/>
  <c r="DT123" i="10" s="1"/>
  <c r="DR342" i="10"/>
  <c r="DP342" i="10"/>
  <c r="DN342" i="10"/>
  <c r="DL342" i="10"/>
  <c r="DJ342" i="10"/>
  <c r="DH342" i="10"/>
  <c r="DF342" i="10"/>
  <c r="DD342" i="10"/>
  <c r="DB342" i="10"/>
  <c r="CZ342" i="10"/>
  <c r="CX342" i="10"/>
  <c r="CV342" i="10"/>
  <c r="CT342" i="10"/>
  <c r="CP342" i="10"/>
  <c r="CL342" i="10"/>
  <c r="CJ342" i="10"/>
  <c r="CH342" i="10"/>
  <c r="CF342" i="10"/>
  <c r="CD342" i="10"/>
  <c r="CB342" i="10"/>
  <c r="BZ342" i="10"/>
  <c r="DR324" i="10"/>
  <c r="DP324" i="10"/>
  <c r="DN324" i="10"/>
  <c r="DL324" i="10"/>
  <c r="DJ324" i="10"/>
  <c r="DH324" i="10"/>
  <c r="DF324" i="10"/>
  <c r="DD324" i="10"/>
  <c r="DB324" i="10"/>
  <c r="CZ324" i="10"/>
  <c r="CX324" i="10"/>
  <c r="CV324" i="10"/>
  <c r="CT324" i="10"/>
  <c r="CP324" i="10"/>
  <c r="CL324" i="10"/>
  <c r="CJ324" i="10"/>
  <c r="CH324" i="10"/>
  <c r="CF324" i="10"/>
  <c r="CD324" i="10"/>
  <c r="CB324" i="10"/>
  <c r="BZ324" i="10"/>
  <c r="DN278" i="10"/>
  <c r="DR278" i="10"/>
  <c r="DP278" i="10"/>
  <c r="DL278" i="10"/>
  <c r="DJ278" i="10"/>
  <c r="DH278" i="10"/>
  <c r="DF278" i="10"/>
  <c r="DD278" i="10"/>
  <c r="DB278" i="10"/>
  <c r="CZ278" i="10"/>
  <c r="CX278" i="10"/>
  <c r="CV278" i="10"/>
  <c r="CT278" i="10"/>
  <c r="CP278" i="10"/>
  <c r="CL278" i="10"/>
  <c r="CJ278" i="10"/>
  <c r="CH278" i="10"/>
  <c r="CF278" i="10"/>
  <c r="CD278" i="10"/>
  <c r="CB278" i="10"/>
  <c r="BZ278" i="10"/>
  <c r="BX198" i="10"/>
  <c r="CH198" i="10" s="1"/>
  <c r="BZ198" i="10"/>
  <c r="CB198" i="10"/>
  <c r="CD198" i="10"/>
  <c r="CF198" i="10"/>
  <c r="CJ198" i="10"/>
  <c r="CL198" i="10"/>
  <c r="CP198" i="10"/>
  <c r="CR198" i="10"/>
  <c r="CT198" i="10"/>
  <c r="CV198" i="10"/>
  <c r="CX198" i="10"/>
  <c r="CZ198" i="10"/>
  <c r="DB198" i="10"/>
  <c r="DD198" i="10"/>
  <c r="DF198" i="10"/>
  <c r="DH198" i="10"/>
  <c r="DJ198" i="10"/>
  <c r="DL198" i="10"/>
  <c r="DR198" i="10"/>
  <c r="BZ121" i="10"/>
  <c r="CB121" i="10"/>
  <c r="CD121" i="10"/>
  <c r="BZ122" i="10"/>
  <c r="CB122" i="10"/>
  <c r="CD122" i="10"/>
  <c r="DR298" i="10"/>
  <c r="DP298" i="10"/>
  <c r="DN298" i="10"/>
  <c r="DL298" i="10"/>
  <c r="DJ298" i="10"/>
  <c r="DH298" i="10"/>
  <c r="DF298" i="10"/>
  <c r="DD298" i="10"/>
  <c r="DB298" i="10"/>
  <c r="CZ298" i="10"/>
  <c r="CX298" i="10"/>
  <c r="CV298" i="10"/>
  <c r="CT298" i="10"/>
  <c r="CR298" i="10"/>
  <c r="CP298" i="10"/>
  <c r="CL298" i="10"/>
  <c r="CJ298" i="10"/>
  <c r="CH298" i="10"/>
  <c r="CF298" i="10"/>
  <c r="CD298" i="10"/>
  <c r="CB298" i="10"/>
  <c r="BZ298" i="10"/>
  <c r="DR171" i="10"/>
  <c r="DP171" i="10"/>
  <c r="DN171" i="10"/>
  <c r="DL171" i="10"/>
  <c r="DJ171" i="10"/>
  <c r="DH171" i="10"/>
  <c r="DF171" i="10"/>
  <c r="DD171" i="10"/>
  <c r="DB171" i="10"/>
  <c r="CZ171" i="10"/>
  <c r="CX171" i="10"/>
  <c r="CV171" i="10"/>
  <c r="CT171" i="10"/>
  <c r="CR171" i="10"/>
  <c r="CP171" i="10"/>
  <c r="CL171" i="10"/>
  <c r="CJ171" i="10"/>
  <c r="CH171" i="10"/>
  <c r="CF171" i="10"/>
  <c r="CD171" i="10"/>
  <c r="CB171" i="10"/>
  <c r="BZ171" i="10"/>
  <c r="DN122" i="10"/>
  <c r="DR122" i="10"/>
  <c r="DP122" i="10"/>
  <c r="DL122" i="10"/>
  <c r="DJ122" i="10"/>
  <c r="DH122" i="10"/>
  <c r="DF122" i="10"/>
  <c r="DD122" i="10"/>
  <c r="DB122" i="10"/>
  <c r="CZ122" i="10"/>
  <c r="CX122" i="10"/>
  <c r="CV122" i="10"/>
  <c r="CT122" i="10"/>
  <c r="CR122" i="10"/>
  <c r="CP122" i="10"/>
  <c r="CL122" i="10"/>
  <c r="CJ122" i="10"/>
  <c r="CH122" i="10"/>
  <c r="CF122" i="10"/>
  <c r="DR289" i="10"/>
  <c r="DP289" i="10"/>
  <c r="DN289" i="10"/>
  <c r="DL289" i="10"/>
  <c r="DJ289" i="10"/>
  <c r="DH289" i="10"/>
  <c r="DF289" i="10"/>
  <c r="DD289" i="10"/>
  <c r="DB289" i="10"/>
  <c r="CZ289" i="10"/>
  <c r="CX289" i="10"/>
  <c r="CV289" i="10"/>
  <c r="CT289" i="10"/>
  <c r="CP289" i="10"/>
  <c r="CL289" i="10"/>
  <c r="CJ289" i="10"/>
  <c r="CH289" i="10"/>
  <c r="CF289" i="10"/>
  <c r="CD289" i="10"/>
  <c r="CB289" i="10"/>
  <c r="BZ289" i="10"/>
  <c r="DR169" i="10"/>
  <c r="DP169" i="10"/>
  <c r="DN169" i="10"/>
  <c r="DL169" i="10"/>
  <c r="DJ169" i="10"/>
  <c r="DH169" i="10"/>
  <c r="DF169" i="10"/>
  <c r="DD169" i="10"/>
  <c r="DB169" i="10"/>
  <c r="CZ169" i="10"/>
  <c r="CX169" i="10"/>
  <c r="CV169" i="10"/>
  <c r="CT169" i="10"/>
  <c r="CP169" i="10"/>
  <c r="CL169" i="10"/>
  <c r="CJ169" i="10"/>
  <c r="CH169" i="10"/>
  <c r="CF169" i="10"/>
  <c r="CD169" i="10"/>
  <c r="CB169" i="10"/>
  <c r="BZ169" i="10"/>
  <c r="DN121" i="10"/>
  <c r="DR121" i="10"/>
  <c r="DP121" i="10"/>
  <c r="DL121" i="10"/>
  <c r="DJ121" i="10"/>
  <c r="DH121" i="10"/>
  <c r="DF121" i="10"/>
  <c r="DD121" i="10"/>
  <c r="DB121" i="10"/>
  <c r="CZ121" i="10"/>
  <c r="CX121" i="10"/>
  <c r="CV121" i="10"/>
  <c r="CT121" i="10"/>
  <c r="CP121" i="10"/>
  <c r="CL121" i="10"/>
  <c r="CJ121" i="10"/>
  <c r="CH121" i="10"/>
  <c r="CF121" i="10"/>
  <c r="DS278" i="10" l="1"/>
  <c r="DS122" i="10"/>
  <c r="DT278" i="10"/>
  <c r="DT298" i="10"/>
  <c r="DP198" i="10"/>
  <c r="DS342" i="10"/>
  <c r="DS298" i="10"/>
  <c r="DN198" i="10"/>
  <c r="DS123" i="10"/>
  <c r="DS324" i="10"/>
  <c r="DT342" i="10"/>
  <c r="DT324" i="10"/>
  <c r="DT121" i="10"/>
  <c r="DT122" i="10"/>
  <c r="DS121" i="10"/>
  <c r="DT198" i="10" l="1"/>
  <c r="DS198" i="10"/>
  <c r="DS414" i="10" l="1"/>
  <c r="DT414" i="10"/>
  <c r="DS415" i="10"/>
  <c r="DT415" i="10"/>
  <c r="DS416" i="10"/>
  <c r="DT416" i="10"/>
  <c r="DS417" i="10"/>
  <c r="DT417" i="10"/>
  <c r="DS418" i="10"/>
  <c r="DT418" i="10"/>
  <c r="DS419" i="10"/>
  <c r="DT419" i="10"/>
  <c r="DS420" i="10"/>
  <c r="DT420" i="10"/>
  <c r="DS421" i="10"/>
  <c r="DT421" i="10"/>
  <c r="DS422" i="10"/>
  <c r="DT422" i="10"/>
  <c r="DS423" i="10"/>
  <c r="DT423" i="10"/>
  <c r="DS424" i="10"/>
  <c r="DT424" i="10"/>
  <c r="DT413" i="10"/>
  <c r="DS413" i="10"/>
  <c r="CC412" i="10"/>
  <c r="CD412" i="10"/>
  <c r="CE412" i="10"/>
  <c r="CF412" i="10"/>
  <c r="CG412" i="10"/>
  <c r="CH412" i="10"/>
  <c r="CI412" i="10"/>
  <c r="CJ412" i="10"/>
  <c r="CK412" i="10"/>
  <c r="CL412" i="10"/>
  <c r="CM412" i="10"/>
  <c r="CN412" i="10"/>
  <c r="CO412" i="10"/>
  <c r="CP412" i="10"/>
  <c r="CQ412" i="10"/>
  <c r="CR412" i="10"/>
  <c r="CS412" i="10"/>
  <c r="CT412" i="10"/>
  <c r="CU412" i="10"/>
  <c r="CV412" i="10"/>
  <c r="CW412" i="10"/>
  <c r="CX412" i="10"/>
  <c r="CY412" i="10"/>
  <c r="CZ412" i="10"/>
  <c r="DA412" i="10"/>
  <c r="DB412" i="10"/>
  <c r="DC412" i="10"/>
  <c r="DD412" i="10"/>
  <c r="DE412" i="10"/>
  <c r="DF412" i="10"/>
  <c r="DG412" i="10"/>
  <c r="DH412" i="10"/>
  <c r="DI412" i="10"/>
  <c r="DJ412" i="10"/>
  <c r="DK412" i="10"/>
  <c r="DL412" i="10"/>
  <c r="DM412" i="10"/>
  <c r="DN412" i="10"/>
  <c r="DO412" i="10"/>
  <c r="DP412" i="10"/>
  <c r="DQ412" i="10"/>
  <c r="DR412" i="10"/>
  <c r="CB412" i="10"/>
  <c r="DS139" i="10"/>
  <c r="DT139" i="10"/>
  <c r="DS140" i="10"/>
  <c r="DT140" i="10"/>
  <c r="DS141" i="10"/>
  <c r="DT141" i="10"/>
  <c r="DS142" i="10"/>
  <c r="DT142" i="10"/>
  <c r="DS143" i="10"/>
  <c r="DT143" i="10"/>
  <c r="DS144" i="10"/>
  <c r="DT144" i="10"/>
  <c r="DS117" i="10"/>
  <c r="DT117" i="10"/>
  <c r="DS118" i="10"/>
  <c r="DT118" i="10"/>
  <c r="DS119" i="10"/>
  <c r="DT119" i="10"/>
  <c r="DS124" i="10"/>
  <c r="DT124" i="10"/>
  <c r="DS125" i="10"/>
  <c r="DT125" i="10"/>
  <c r="DS126" i="10"/>
  <c r="DT126" i="10"/>
  <c r="DS127" i="10"/>
  <c r="DT127" i="10"/>
  <c r="DS128" i="10"/>
  <c r="DT128" i="10"/>
  <c r="DS129" i="10"/>
  <c r="DT129" i="10"/>
  <c r="DS130" i="10"/>
  <c r="DT130" i="10"/>
  <c r="DT116" i="10"/>
  <c r="DS116" i="10"/>
  <c r="DS106" i="10"/>
  <c r="DT106" i="10"/>
  <c r="DS107" i="10"/>
  <c r="DT107" i="10"/>
  <c r="DS108" i="10"/>
  <c r="DT108" i="10"/>
  <c r="DS109" i="10"/>
  <c r="DT109" i="10"/>
  <c r="DS110" i="10"/>
  <c r="DT110" i="10"/>
  <c r="DS111" i="10"/>
  <c r="DT111" i="10"/>
  <c r="DS112" i="10"/>
  <c r="DT112" i="10"/>
  <c r="DS113" i="10"/>
  <c r="DT113" i="10"/>
  <c r="DS114" i="10"/>
  <c r="DT114" i="10"/>
  <c r="DS85" i="10"/>
  <c r="DT85" i="10"/>
  <c r="DS86" i="10"/>
  <c r="DT86" i="10"/>
  <c r="DS87" i="10"/>
  <c r="DT87" i="10"/>
  <c r="DS88" i="10"/>
  <c r="DT88" i="10"/>
  <c r="DS89" i="10"/>
  <c r="DT89" i="10"/>
  <c r="DS96" i="10"/>
  <c r="DT96" i="10"/>
  <c r="DS97" i="10"/>
  <c r="DT97" i="10"/>
  <c r="DS98" i="10"/>
  <c r="DT98" i="10"/>
  <c r="DS99" i="10"/>
  <c r="DT99" i="10"/>
  <c r="DS100" i="10"/>
  <c r="DT100" i="10"/>
  <c r="DT84" i="10"/>
  <c r="DS84" i="10"/>
  <c r="DS64" i="10"/>
  <c r="DT64" i="10"/>
  <c r="DS65" i="10"/>
  <c r="DT65" i="10"/>
  <c r="DS66" i="10"/>
  <c r="DT66" i="10"/>
  <c r="DS67" i="10"/>
  <c r="DT67" i="10"/>
  <c r="DS68" i="10"/>
  <c r="DT68" i="10"/>
  <c r="DS43" i="10"/>
  <c r="DT43" i="10"/>
  <c r="DS47" i="10"/>
  <c r="DT47" i="10"/>
  <c r="DS48" i="10"/>
  <c r="DT48" i="10"/>
  <c r="DS49" i="10"/>
  <c r="DT49" i="10"/>
  <c r="DS50" i="10"/>
  <c r="DT50" i="10"/>
  <c r="DS51" i="10"/>
  <c r="DT51" i="10"/>
  <c r="DS52" i="10"/>
  <c r="DT52" i="10"/>
  <c r="DS53" i="10"/>
  <c r="DT53" i="10"/>
  <c r="DS54" i="10"/>
  <c r="DT54" i="10"/>
  <c r="DS30" i="10"/>
  <c r="DT30" i="10"/>
  <c r="DS31" i="10"/>
  <c r="DT31" i="10"/>
  <c r="DS32" i="10"/>
  <c r="DT32" i="10"/>
  <c r="DS33" i="10"/>
  <c r="DT33" i="10"/>
  <c r="DS34" i="10"/>
  <c r="DT34" i="10"/>
  <c r="DS35" i="10"/>
  <c r="DT35" i="10"/>
  <c r="DS36" i="10"/>
  <c r="DT36" i="10"/>
  <c r="DS37" i="10"/>
  <c r="DT37" i="10"/>
  <c r="DS38" i="10"/>
  <c r="DT38" i="10"/>
  <c r="DS39" i="10"/>
  <c r="DT39" i="10"/>
  <c r="DS40" i="10"/>
  <c r="DT40" i="10"/>
  <c r="DS15" i="10"/>
  <c r="DT15" i="10"/>
  <c r="DS16" i="10"/>
  <c r="DT16" i="10"/>
  <c r="DS17" i="10"/>
  <c r="DT17" i="10"/>
  <c r="DS18" i="10"/>
  <c r="DT18" i="10"/>
  <c r="DS19" i="10"/>
  <c r="DT19" i="10"/>
  <c r="DS20" i="10"/>
  <c r="DT20" i="10"/>
  <c r="DS21" i="10"/>
  <c r="DT21" i="10"/>
  <c r="DS22" i="10"/>
  <c r="DT22" i="10"/>
  <c r="DS23" i="10"/>
  <c r="DT23" i="10"/>
  <c r="CC41" i="10"/>
  <c r="CE41" i="10"/>
  <c r="CG41" i="10"/>
  <c r="CI41" i="10"/>
  <c r="CM41" i="10"/>
  <c r="CN41" i="10"/>
  <c r="CO41" i="10"/>
  <c r="CQ41" i="10"/>
  <c r="CS41" i="10"/>
  <c r="CU41" i="10"/>
  <c r="CW41" i="10"/>
  <c r="CY41" i="10"/>
  <c r="DA41" i="10"/>
  <c r="DC41" i="10"/>
  <c r="DE41" i="10"/>
  <c r="DG41" i="10"/>
  <c r="DI41" i="10"/>
  <c r="DK41" i="10"/>
  <c r="DM41" i="10"/>
  <c r="DO41" i="10"/>
  <c r="DQ41" i="10"/>
  <c r="CE24" i="10"/>
  <c r="CG24" i="10"/>
  <c r="CI24" i="10"/>
  <c r="CM24" i="10"/>
  <c r="CN24" i="10"/>
  <c r="CO24" i="10"/>
  <c r="CQ24" i="10"/>
  <c r="CS24" i="10"/>
  <c r="CU24" i="10"/>
  <c r="CW24" i="10"/>
  <c r="CY24" i="10"/>
  <c r="DA24" i="10"/>
  <c r="DC24" i="10"/>
  <c r="DE24" i="10"/>
  <c r="DG24" i="10"/>
  <c r="DI24" i="10"/>
  <c r="DK24" i="10"/>
  <c r="DM24" i="10"/>
  <c r="DO24" i="10"/>
  <c r="DQ24" i="10"/>
  <c r="CC9" i="10"/>
  <c r="CE9" i="10"/>
  <c r="CG9" i="10"/>
  <c r="CI9" i="10"/>
  <c r="CM9" i="10"/>
  <c r="CN9" i="10"/>
  <c r="CO9" i="10"/>
  <c r="CQ9" i="10"/>
  <c r="CS9" i="10"/>
  <c r="CU9" i="10"/>
  <c r="CW9" i="10"/>
  <c r="CY9" i="10"/>
  <c r="DA9" i="10"/>
  <c r="DC9" i="10"/>
  <c r="DE9" i="10"/>
  <c r="DG9" i="10"/>
  <c r="DI9" i="10"/>
  <c r="DK9" i="10"/>
  <c r="DM9" i="10"/>
  <c r="DO9" i="10"/>
  <c r="DQ9" i="10"/>
  <c r="DS556" i="10"/>
  <c r="DT556" i="10"/>
  <c r="DS557" i="10"/>
  <c r="DT557" i="10"/>
  <c r="DS558" i="10"/>
  <c r="DT558" i="10"/>
  <c r="DS559" i="10"/>
  <c r="DT559" i="10"/>
  <c r="DS560" i="10"/>
  <c r="DT560" i="10"/>
  <c r="DS561" i="10"/>
  <c r="DT561" i="10"/>
  <c r="DS562" i="10"/>
  <c r="DT562" i="10"/>
  <c r="DS563" i="10"/>
  <c r="DT563" i="10"/>
  <c r="DS564" i="10"/>
  <c r="DT564" i="10"/>
  <c r="DS565" i="10"/>
  <c r="DT565" i="10"/>
  <c r="DS566" i="10"/>
  <c r="DT566" i="10"/>
  <c r="CC535" i="10"/>
  <c r="CE535" i="10"/>
  <c r="CG535" i="10"/>
  <c r="CI535" i="10"/>
  <c r="CM535" i="10"/>
  <c r="CN535" i="10"/>
  <c r="CO535" i="10"/>
  <c r="CQ535" i="10"/>
  <c r="CS535" i="10"/>
  <c r="CU535" i="10"/>
  <c r="CW535" i="10"/>
  <c r="CY535" i="10"/>
  <c r="DA535" i="10"/>
  <c r="DC535" i="10"/>
  <c r="DE535" i="10"/>
  <c r="DG535" i="10"/>
  <c r="DI535" i="10"/>
  <c r="DK535" i="10"/>
  <c r="DM535" i="10"/>
  <c r="DO535" i="10"/>
  <c r="DQ535" i="10"/>
  <c r="DS541" i="10"/>
  <c r="DT541" i="10"/>
  <c r="DS542" i="10"/>
  <c r="DT542" i="10"/>
  <c r="DS543" i="10"/>
  <c r="DT543" i="10"/>
  <c r="DS544" i="10"/>
  <c r="DT544" i="10"/>
  <c r="DS545" i="10"/>
  <c r="DT545" i="10"/>
  <c r="DS546" i="10"/>
  <c r="DT546" i="10"/>
  <c r="DS547" i="10"/>
  <c r="DT547" i="10"/>
  <c r="DS548" i="10"/>
  <c r="DT548" i="10"/>
  <c r="CC518" i="10"/>
  <c r="CE518" i="10"/>
  <c r="CG518" i="10"/>
  <c r="CI518" i="10"/>
  <c r="CM518" i="10"/>
  <c r="CN518" i="10"/>
  <c r="CO518" i="10"/>
  <c r="CQ518" i="10"/>
  <c r="CS518" i="10"/>
  <c r="CU518" i="10"/>
  <c r="CW518" i="10"/>
  <c r="CY518" i="10"/>
  <c r="DA518" i="10"/>
  <c r="DC518" i="10"/>
  <c r="DE518" i="10"/>
  <c r="DG518" i="10"/>
  <c r="DI518" i="10"/>
  <c r="DK518" i="10"/>
  <c r="DM518" i="10"/>
  <c r="DO518" i="10"/>
  <c r="DQ518" i="10"/>
  <c r="DS524" i="10"/>
  <c r="DT524" i="10"/>
  <c r="DS525" i="10"/>
  <c r="DT525" i="10"/>
  <c r="DS526" i="10"/>
  <c r="DT526" i="10"/>
  <c r="DS527" i="10"/>
  <c r="DT527" i="10"/>
  <c r="DS528" i="10"/>
  <c r="DT528" i="10"/>
  <c r="DS529" i="10"/>
  <c r="DT529" i="10"/>
  <c r="DS530" i="10"/>
  <c r="DT530" i="10"/>
  <c r="DS531" i="10"/>
  <c r="DT531" i="10"/>
  <c r="DS532" i="10"/>
  <c r="DT532" i="10"/>
  <c r="DS533" i="10"/>
  <c r="DT533" i="10"/>
  <c r="DS534" i="10"/>
  <c r="DT534" i="10"/>
  <c r="CC501" i="10"/>
  <c r="CE501" i="10"/>
  <c r="CG501" i="10"/>
  <c r="CI501" i="10"/>
  <c r="CM501" i="10"/>
  <c r="CN501" i="10"/>
  <c r="CO501" i="10"/>
  <c r="CQ501" i="10"/>
  <c r="CS501" i="10"/>
  <c r="CU501" i="10"/>
  <c r="CW501" i="10"/>
  <c r="CY501" i="10"/>
  <c r="DA501" i="10"/>
  <c r="DC501" i="10"/>
  <c r="DE501" i="10"/>
  <c r="DG501" i="10"/>
  <c r="DI501" i="10"/>
  <c r="DK501" i="10"/>
  <c r="DM501" i="10"/>
  <c r="DO501" i="10"/>
  <c r="DQ501" i="10"/>
  <c r="DU501" i="10"/>
  <c r="DV501" i="10"/>
  <c r="DW501" i="10"/>
  <c r="DS507" i="10"/>
  <c r="DT507" i="10"/>
  <c r="DS508" i="10"/>
  <c r="DT508" i="10"/>
  <c r="DS509" i="10"/>
  <c r="DT509" i="10"/>
  <c r="DS510" i="10"/>
  <c r="DT510" i="10"/>
  <c r="DS511" i="10"/>
  <c r="DT511" i="10"/>
  <c r="DS512" i="10"/>
  <c r="DT512" i="10"/>
  <c r="DS513" i="10"/>
  <c r="DT513" i="10"/>
  <c r="DS514" i="10"/>
  <c r="DT514" i="10"/>
  <c r="DS515" i="10"/>
  <c r="DT515" i="10"/>
  <c r="DS516" i="10"/>
  <c r="DT516" i="10"/>
  <c r="DS517" i="10"/>
  <c r="DT517" i="10"/>
  <c r="CC484" i="10"/>
  <c r="CE484" i="10"/>
  <c r="CG484" i="10"/>
  <c r="CI484" i="10"/>
  <c r="CM484" i="10"/>
  <c r="CN484" i="10"/>
  <c r="CO484" i="10"/>
  <c r="CQ484" i="10"/>
  <c r="CS484" i="10"/>
  <c r="CU484" i="10"/>
  <c r="CW484" i="10"/>
  <c r="CY484" i="10"/>
  <c r="DA484" i="10"/>
  <c r="DC484" i="10"/>
  <c r="DE484" i="10"/>
  <c r="DG484" i="10"/>
  <c r="DI484" i="10"/>
  <c r="DK484" i="10"/>
  <c r="DM484" i="10"/>
  <c r="DO484" i="10"/>
  <c r="DQ484" i="10"/>
  <c r="DS489" i="10"/>
  <c r="DT489" i="10"/>
  <c r="DS490" i="10"/>
  <c r="DT490" i="10"/>
  <c r="DS491" i="10"/>
  <c r="DT491" i="10"/>
  <c r="DS492" i="10"/>
  <c r="DT492" i="10"/>
  <c r="DS493" i="10"/>
  <c r="DT493" i="10"/>
  <c r="DS494" i="10"/>
  <c r="DT494" i="10"/>
  <c r="DS495" i="10"/>
  <c r="DT495" i="10"/>
  <c r="DS496" i="10"/>
  <c r="DT496" i="10"/>
  <c r="DS497" i="10"/>
  <c r="DT497" i="10"/>
  <c r="DS498" i="10"/>
  <c r="DT498" i="10"/>
  <c r="DS499" i="10"/>
  <c r="DT499" i="10"/>
  <c r="DS500" i="10"/>
  <c r="DT500" i="10"/>
  <c r="CE467" i="10"/>
  <c r="CG467" i="10"/>
  <c r="CI467" i="10"/>
  <c r="CM467" i="10"/>
  <c r="CN467" i="10"/>
  <c r="CO467" i="10"/>
  <c r="CQ467" i="10"/>
  <c r="CS467" i="10"/>
  <c r="CU467" i="10"/>
  <c r="CW467" i="10"/>
  <c r="CY467" i="10"/>
  <c r="DA467" i="10"/>
  <c r="DC467" i="10"/>
  <c r="DE467" i="10"/>
  <c r="DG467" i="10"/>
  <c r="DI467" i="10"/>
  <c r="DK467" i="10"/>
  <c r="DM467" i="10"/>
  <c r="DO467" i="10"/>
  <c r="DQ467" i="10"/>
  <c r="DS470" i="10"/>
  <c r="DT470" i="10"/>
  <c r="DS473" i="10"/>
  <c r="DT473" i="10"/>
  <c r="DS474" i="10"/>
  <c r="DT474" i="10"/>
  <c r="DS475" i="10"/>
  <c r="DT475" i="10"/>
  <c r="DS476" i="10"/>
  <c r="DT476" i="10"/>
  <c r="DS477" i="10"/>
  <c r="DT477" i="10"/>
  <c r="DS478" i="10"/>
  <c r="DT478" i="10"/>
  <c r="DS479" i="10"/>
  <c r="DT479" i="10"/>
  <c r="DS480" i="10"/>
  <c r="DT480" i="10"/>
  <c r="DS481" i="10"/>
  <c r="DT481" i="10"/>
  <c r="DS482" i="10"/>
  <c r="DT482" i="10"/>
  <c r="DS483" i="10"/>
  <c r="DT483" i="10"/>
  <c r="DS452" i="10"/>
  <c r="DT452" i="10"/>
  <c r="DS454" i="10"/>
  <c r="DT454" i="10"/>
  <c r="DS455" i="10"/>
  <c r="DT455" i="10"/>
  <c r="DS456" i="10"/>
  <c r="DT456" i="10"/>
  <c r="DS457" i="10"/>
  <c r="DT457" i="10"/>
  <c r="DS458" i="10"/>
  <c r="DT458" i="10"/>
  <c r="DS459" i="10"/>
  <c r="DT459" i="10"/>
  <c r="DS460" i="10"/>
  <c r="DT460" i="10"/>
  <c r="DS461" i="10"/>
  <c r="DT461" i="10"/>
  <c r="DS462" i="10"/>
  <c r="DT462" i="10"/>
  <c r="DS463" i="10"/>
  <c r="DT463" i="10"/>
  <c r="DS464" i="10"/>
  <c r="DT464" i="10"/>
  <c r="DS465" i="10"/>
  <c r="DT465" i="10"/>
  <c r="DS466" i="10"/>
  <c r="DT466" i="10"/>
  <c r="CC438" i="10"/>
  <c r="CE438" i="10"/>
  <c r="CG438" i="10"/>
  <c r="CI438" i="10"/>
  <c r="CM438" i="10"/>
  <c r="CN438" i="10"/>
  <c r="CO438" i="10"/>
  <c r="CQ438" i="10"/>
  <c r="CS438" i="10"/>
  <c r="CU438" i="10"/>
  <c r="CW438" i="10"/>
  <c r="CY438" i="10"/>
  <c r="DA438" i="10"/>
  <c r="DC438" i="10"/>
  <c r="DE438" i="10"/>
  <c r="DG438" i="10"/>
  <c r="DI438" i="10"/>
  <c r="DK438" i="10"/>
  <c r="DM438" i="10"/>
  <c r="DO438" i="10"/>
  <c r="DQ438" i="10"/>
  <c r="DU438" i="10"/>
  <c r="DV438" i="10"/>
  <c r="DW438" i="10"/>
  <c r="DS447" i="10"/>
  <c r="DT447" i="10"/>
  <c r="DS448" i="10"/>
  <c r="DT448" i="10"/>
  <c r="DS449" i="10"/>
  <c r="DT449" i="10"/>
  <c r="CC425" i="10"/>
  <c r="CE425" i="10"/>
  <c r="CG425" i="10"/>
  <c r="CI425" i="10"/>
  <c r="CM425" i="10"/>
  <c r="CO425" i="10"/>
  <c r="CQ425" i="10"/>
  <c r="CS425" i="10"/>
  <c r="CU425" i="10"/>
  <c r="CW425" i="10"/>
  <c r="CY425" i="10"/>
  <c r="DA425" i="10"/>
  <c r="DC425" i="10"/>
  <c r="DE425" i="10"/>
  <c r="DG425" i="10"/>
  <c r="DI425" i="10"/>
  <c r="DK425" i="10"/>
  <c r="DM425" i="10"/>
  <c r="DO425" i="10"/>
  <c r="DQ425" i="10"/>
  <c r="DS435" i="10"/>
  <c r="DT435" i="10"/>
  <c r="DS436" i="10"/>
  <c r="DT436" i="10"/>
  <c r="DS437" i="10"/>
  <c r="DT437" i="10"/>
  <c r="CC396" i="10"/>
  <c r="CE396" i="10"/>
  <c r="CG396" i="10"/>
  <c r="CI396" i="10"/>
  <c r="CM396" i="10"/>
  <c r="CN396" i="10"/>
  <c r="CO396" i="10"/>
  <c r="CQ396" i="10"/>
  <c r="CS396" i="10"/>
  <c r="CU396" i="10"/>
  <c r="CW396" i="10"/>
  <c r="CY396" i="10"/>
  <c r="DA396" i="10"/>
  <c r="DC396" i="10"/>
  <c r="DE396" i="10"/>
  <c r="DG396" i="10"/>
  <c r="DI396" i="10"/>
  <c r="DK396" i="10"/>
  <c r="DM396" i="10"/>
  <c r="DO396" i="10"/>
  <c r="DQ396" i="10"/>
  <c r="DS403" i="10"/>
  <c r="DT403" i="10"/>
  <c r="DS404" i="10"/>
  <c r="DT404" i="10"/>
  <c r="DS405" i="10"/>
  <c r="DT405" i="10"/>
  <c r="DS406" i="10"/>
  <c r="DT406" i="10"/>
  <c r="DS407" i="10"/>
  <c r="DT407" i="10"/>
  <c r="DS408" i="10"/>
  <c r="DT408" i="10"/>
  <c r="DS409" i="10"/>
  <c r="DT409" i="10"/>
  <c r="DS410" i="10"/>
  <c r="DT410" i="10"/>
  <c r="DS411" i="10"/>
  <c r="DT411" i="10"/>
  <c r="DS387" i="10"/>
  <c r="DT387" i="10"/>
  <c r="DS389" i="10"/>
  <c r="DT389" i="10"/>
  <c r="DS390" i="10"/>
  <c r="DT390" i="10"/>
  <c r="DS391" i="10"/>
  <c r="DT391" i="10"/>
  <c r="DS392" i="10"/>
  <c r="DT392" i="10"/>
  <c r="DS393" i="10"/>
  <c r="DT393" i="10"/>
  <c r="DS394" i="10"/>
  <c r="DT394" i="10"/>
  <c r="DS395" i="10"/>
  <c r="DT395" i="10"/>
  <c r="DT385" i="10"/>
  <c r="DS385" i="10"/>
  <c r="CC367" i="10"/>
  <c r="CE367" i="10"/>
  <c r="CG367" i="10"/>
  <c r="CI367" i="10"/>
  <c r="CM367" i="10"/>
  <c r="CN367" i="10"/>
  <c r="CO367" i="10"/>
  <c r="CQ367" i="10"/>
  <c r="CS367" i="10"/>
  <c r="CU367" i="10"/>
  <c r="CW367" i="10"/>
  <c r="CY367" i="10"/>
  <c r="DA367" i="10"/>
  <c r="DC367" i="10"/>
  <c r="DE367" i="10"/>
  <c r="DG367" i="10"/>
  <c r="DI367" i="10"/>
  <c r="DK367" i="10"/>
  <c r="DM367" i="10"/>
  <c r="DO367" i="10"/>
  <c r="DQ367" i="10"/>
  <c r="DS373" i="10"/>
  <c r="DT373" i="10"/>
  <c r="DS374" i="10"/>
  <c r="DT374" i="10"/>
  <c r="DS375" i="10"/>
  <c r="DT375" i="10"/>
  <c r="DS376" i="10"/>
  <c r="DT376" i="10"/>
  <c r="DS377" i="10"/>
  <c r="DT377" i="10"/>
  <c r="DS378" i="10"/>
  <c r="DT378" i="10"/>
  <c r="DS379" i="10"/>
  <c r="DT379" i="10"/>
  <c r="DS380" i="10"/>
  <c r="DT380" i="10"/>
  <c r="DS381" i="10"/>
  <c r="DT381" i="10"/>
  <c r="DS382" i="10"/>
  <c r="DT382" i="10"/>
  <c r="DS383" i="10"/>
  <c r="DT383" i="10"/>
  <c r="CC350" i="10"/>
  <c r="CE350" i="10"/>
  <c r="CG350" i="10"/>
  <c r="CI350" i="10"/>
  <c r="CM350" i="10"/>
  <c r="CN350" i="10"/>
  <c r="CO350" i="10"/>
  <c r="CQ350" i="10"/>
  <c r="CS350" i="10"/>
  <c r="CU350" i="10"/>
  <c r="CW350" i="10"/>
  <c r="CY350" i="10"/>
  <c r="DA350" i="10"/>
  <c r="DC350" i="10"/>
  <c r="DE350" i="10"/>
  <c r="DG350" i="10"/>
  <c r="DI350" i="10"/>
  <c r="DK350" i="10"/>
  <c r="DM350" i="10"/>
  <c r="DO350" i="10"/>
  <c r="DQ350" i="10"/>
  <c r="DU350" i="10"/>
  <c r="DV350" i="10"/>
  <c r="DW350" i="10"/>
  <c r="DS352" i="10"/>
  <c r="DT352" i="10"/>
  <c r="DS355" i="10"/>
  <c r="DT355" i="10"/>
  <c r="DS356" i="10"/>
  <c r="DT356" i="10"/>
  <c r="DS357" i="10"/>
  <c r="DT357" i="10"/>
  <c r="DS358" i="10"/>
  <c r="DT358" i="10"/>
  <c r="DS359" i="10"/>
  <c r="DT359" i="10"/>
  <c r="DS360" i="10"/>
  <c r="DT360" i="10"/>
  <c r="DS361" i="10"/>
  <c r="DT361" i="10"/>
  <c r="DS362" i="10"/>
  <c r="DT362" i="10"/>
  <c r="DS363" i="10"/>
  <c r="DT363" i="10"/>
  <c r="DS364" i="10"/>
  <c r="DT364" i="10"/>
  <c r="DS365" i="10"/>
  <c r="DT365" i="10"/>
  <c r="DS366" i="10"/>
  <c r="DT366" i="10"/>
  <c r="CC333" i="10"/>
  <c r="CE333" i="10"/>
  <c r="CG333" i="10"/>
  <c r="CI333" i="10"/>
  <c r="CK333" i="10"/>
  <c r="CM333" i="10"/>
  <c r="CN333" i="10"/>
  <c r="CO333" i="10"/>
  <c r="CQ333" i="10"/>
  <c r="CS333" i="10"/>
  <c r="CU333" i="10"/>
  <c r="CW333" i="10"/>
  <c r="CY333" i="10"/>
  <c r="DA333" i="10"/>
  <c r="DC333" i="10"/>
  <c r="DE333" i="10"/>
  <c r="DG333" i="10"/>
  <c r="DI333" i="10"/>
  <c r="DK333" i="10"/>
  <c r="DM333" i="10"/>
  <c r="DO333" i="10"/>
  <c r="DQ333" i="10"/>
  <c r="DS335" i="10"/>
  <c r="DT335" i="10"/>
  <c r="DS336" i="10"/>
  <c r="DT336" i="10"/>
  <c r="DS337" i="10"/>
  <c r="DT337" i="10"/>
  <c r="DS338" i="10"/>
  <c r="DT338" i="10"/>
  <c r="DS339" i="10"/>
  <c r="DT339" i="10"/>
  <c r="DS341" i="10"/>
  <c r="DT341" i="10"/>
  <c r="DS343" i="10"/>
  <c r="DT343" i="10"/>
  <c r="DS344" i="10"/>
  <c r="DT344" i="10"/>
  <c r="DS345" i="10"/>
  <c r="DT345" i="10"/>
  <c r="DS346" i="10"/>
  <c r="DT346" i="10"/>
  <c r="DS347" i="10"/>
  <c r="DT347" i="10"/>
  <c r="DS348" i="10"/>
  <c r="DT348" i="10"/>
  <c r="DS349" i="10"/>
  <c r="DT349" i="10"/>
  <c r="DT334" i="10"/>
  <c r="DS334" i="10"/>
  <c r="CC316" i="10"/>
  <c r="CE316" i="10"/>
  <c r="CG316" i="10"/>
  <c r="CI316" i="10"/>
  <c r="CK316" i="10"/>
  <c r="CM316" i="10"/>
  <c r="CN316" i="10"/>
  <c r="CO316" i="10"/>
  <c r="CQ316" i="10"/>
  <c r="CS316" i="10"/>
  <c r="CU316" i="10"/>
  <c r="CW316" i="10"/>
  <c r="CY316" i="10"/>
  <c r="DA316" i="10"/>
  <c r="DC316" i="10"/>
  <c r="DE316" i="10"/>
  <c r="DG316" i="10"/>
  <c r="DI316" i="10"/>
  <c r="DK316" i="10"/>
  <c r="DM316" i="10"/>
  <c r="DO316" i="10"/>
  <c r="DQ316" i="10"/>
  <c r="DT332" i="10"/>
  <c r="DS332" i="10"/>
  <c r="DT331" i="10"/>
  <c r="DS331" i="10"/>
  <c r="DT330" i="10"/>
  <c r="DS330" i="10"/>
  <c r="DT329" i="10"/>
  <c r="DS329" i="10"/>
  <c r="DT328" i="10"/>
  <c r="DS328" i="10"/>
  <c r="DT327" i="10"/>
  <c r="DS327" i="10"/>
  <c r="DT326" i="10"/>
  <c r="DS326" i="10"/>
  <c r="DT325" i="10"/>
  <c r="DS325" i="10"/>
  <c r="DT323" i="10"/>
  <c r="DS323" i="10"/>
  <c r="DT321" i="10"/>
  <c r="DS321" i="10"/>
  <c r="DT320" i="10"/>
  <c r="DS320" i="10"/>
  <c r="DT319" i="10"/>
  <c r="DS319" i="10"/>
  <c r="DT318" i="10"/>
  <c r="DS318" i="10"/>
  <c r="DT317" i="10"/>
  <c r="DS317" i="10"/>
  <c r="CC299" i="10"/>
  <c r="CE299" i="10"/>
  <c r="CG299" i="10"/>
  <c r="CI299" i="10"/>
  <c r="CM299" i="10"/>
  <c r="CN299" i="10"/>
  <c r="CO299" i="10"/>
  <c r="CQ299" i="10"/>
  <c r="CS299" i="10"/>
  <c r="CU299" i="10"/>
  <c r="CW299" i="10"/>
  <c r="CY299" i="10"/>
  <c r="DA299" i="10"/>
  <c r="DC299" i="10"/>
  <c r="DE299" i="10"/>
  <c r="DG299" i="10"/>
  <c r="DI299" i="10"/>
  <c r="DK299" i="10"/>
  <c r="DM299" i="10"/>
  <c r="DO299" i="10"/>
  <c r="DQ299" i="10"/>
  <c r="DS305" i="10"/>
  <c r="DT305" i="10"/>
  <c r="DS306" i="10"/>
  <c r="DT306" i="10"/>
  <c r="DS307" i="10"/>
  <c r="DT307" i="10"/>
  <c r="DS308" i="10"/>
  <c r="DT308" i="10"/>
  <c r="DS309" i="10"/>
  <c r="DT309" i="10"/>
  <c r="DS310" i="10"/>
  <c r="DT310" i="10"/>
  <c r="DS311" i="10"/>
  <c r="DT311" i="10"/>
  <c r="DS312" i="10"/>
  <c r="DT312" i="10"/>
  <c r="DS313" i="10"/>
  <c r="DT313" i="10"/>
  <c r="DS314" i="10"/>
  <c r="DT314" i="10"/>
  <c r="DS315" i="10"/>
  <c r="DT315" i="10"/>
  <c r="CC281" i="10"/>
  <c r="CE281" i="10"/>
  <c r="CG281" i="10"/>
  <c r="CI281" i="10"/>
  <c r="CM281" i="10"/>
  <c r="CN281" i="10"/>
  <c r="CO281" i="10"/>
  <c r="CQ281" i="10"/>
  <c r="CS281" i="10"/>
  <c r="CU281" i="10"/>
  <c r="CW281" i="10"/>
  <c r="CY281" i="10"/>
  <c r="DA281" i="10"/>
  <c r="DC281" i="10"/>
  <c r="DE281" i="10"/>
  <c r="DG281" i="10"/>
  <c r="DI281" i="10"/>
  <c r="DK281" i="10"/>
  <c r="DM281" i="10"/>
  <c r="DO281" i="10"/>
  <c r="DQ281" i="10"/>
  <c r="DS283" i="10"/>
  <c r="DT283" i="10"/>
  <c r="DS284" i="10"/>
  <c r="DT284" i="10"/>
  <c r="DS285" i="10"/>
  <c r="DT285" i="10"/>
  <c r="DS286" i="10"/>
  <c r="DT286" i="10"/>
  <c r="DS287" i="10"/>
  <c r="DT287" i="10"/>
  <c r="DS288" i="10"/>
  <c r="DT288" i="10"/>
  <c r="DS289" i="10"/>
  <c r="DT289" i="10"/>
  <c r="DS290" i="10"/>
  <c r="DT290" i="10"/>
  <c r="DT282" i="10"/>
  <c r="DS282" i="10"/>
  <c r="CC268" i="10"/>
  <c r="CE268" i="10"/>
  <c r="CG268" i="10"/>
  <c r="CI268" i="10"/>
  <c r="CK268" i="10"/>
  <c r="CM268" i="10"/>
  <c r="CN268" i="10"/>
  <c r="CO268" i="10"/>
  <c r="CQ268" i="10"/>
  <c r="CS268" i="10"/>
  <c r="CU268" i="10"/>
  <c r="CW268" i="10"/>
  <c r="CY268" i="10"/>
  <c r="DA268" i="10"/>
  <c r="DC268" i="10"/>
  <c r="DE268" i="10"/>
  <c r="DG268" i="10"/>
  <c r="DI268" i="10"/>
  <c r="DK268" i="10"/>
  <c r="DM268" i="10"/>
  <c r="DO268" i="10"/>
  <c r="DQ268" i="10"/>
  <c r="DS261" i="10"/>
  <c r="DT261" i="10"/>
  <c r="DS262" i="10"/>
  <c r="DT262" i="10"/>
  <c r="DS263" i="10"/>
  <c r="DT263" i="10"/>
  <c r="DS264" i="10"/>
  <c r="DT264" i="10"/>
  <c r="DS265" i="10"/>
  <c r="DT265" i="10"/>
  <c r="DS266" i="10"/>
  <c r="DT266" i="10"/>
  <c r="DS267" i="10"/>
  <c r="DT267" i="10"/>
  <c r="DS247" i="10"/>
  <c r="DT247" i="10"/>
  <c r="DS251" i="10"/>
  <c r="DT251" i="10"/>
  <c r="DS253" i="10"/>
  <c r="DT253" i="10"/>
  <c r="DS254" i="10"/>
  <c r="DT254" i="10"/>
  <c r="DS229" i="10"/>
  <c r="DT229" i="10"/>
  <c r="DS230" i="10"/>
  <c r="DT230" i="10"/>
  <c r="DS231" i="10"/>
  <c r="DT231" i="10"/>
  <c r="DS232" i="10"/>
  <c r="DT232" i="10"/>
  <c r="DS233" i="10"/>
  <c r="DT233" i="10"/>
  <c r="DS234" i="10"/>
  <c r="DT234" i="10"/>
  <c r="DS235" i="10"/>
  <c r="DT235" i="10"/>
  <c r="DS236" i="10"/>
  <c r="DT236" i="10"/>
  <c r="DS237" i="10"/>
  <c r="DT237" i="10"/>
  <c r="DS238" i="10"/>
  <c r="DT238" i="10"/>
  <c r="DT228" i="10"/>
  <c r="DS228" i="10"/>
  <c r="DS216" i="10"/>
  <c r="DT216" i="10"/>
  <c r="DS222" i="10"/>
  <c r="DT222" i="10"/>
  <c r="DS224" i="10"/>
  <c r="DT224" i="10"/>
  <c r="DS225" i="10"/>
  <c r="DT225" i="10"/>
  <c r="DS226" i="10"/>
  <c r="DT226" i="10"/>
  <c r="DS194" i="10"/>
  <c r="DT194" i="10"/>
  <c r="DS195" i="10"/>
  <c r="DT195" i="10"/>
  <c r="DS196" i="10"/>
  <c r="DT196" i="10"/>
  <c r="DS197" i="10"/>
  <c r="DT197" i="10"/>
  <c r="DS199" i="10"/>
  <c r="DT199" i="10"/>
  <c r="DS200" i="10"/>
  <c r="DT200" i="10"/>
  <c r="DS208" i="10"/>
  <c r="DT208" i="10"/>
  <c r="DS209" i="10"/>
  <c r="DT209" i="10"/>
  <c r="DS210" i="10"/>
  <c r="DT210" i="10"/>
  <c r="DS211" i="10"/>
  <c r="DT211" i="10"/>
  <c r="DT193" i="10"/>
  <c r="DS193" i="10"/>
  <c r="DT176" i="10"/>
  <c r="DS176" i="10"/>
  <c r="DT175" i="10"/>
  <c r="DS175" i="10"/>
  <c r="DT174" i="10"/>
  <c r="DS174" i="10"/>
  <c r="DT173" i="10"/>
  <c r="DS173" i="10"/>
  <c r="DT172" i="10"/>
  <c r="DS172" i="10"/>
  <c r="DT171" i="10"/>
  <c r="DS171" i="10"/>
  <c r="DT170" i="10"/>
  <c r="DS170" i="10"/>
  <c r="DT169" i="10"/>
  <c r="DS169" i="10"/>
  <c r="DT167" i="10"/>
  <c r="DS167" i="10"/>
  <c r="DT166" i="10"/>
  <c r="DS166" i="10"/>
  <c r="DT165" i="10"/>
  <c r="DS165" i="10"/>
  <c r="DT164" i="10"/>
  <c r="DS164" i="10"/>
  <c r="DT163" i="10"/>
  <c r="DS163" i="10"/>
  <c r="DS156" i="10"/>
  <c r="DT156" i="10"/>
  <c r="DS157" i="10"/>
  <c r="DT157" i="10"/>
  <c r="DS158" i="10"/>
  <c r="DT158" i="10"/>
  <c r="DS159" i="10"/>
  <c r="DT159" i="10"/>
  <c r="DS160" i="10"/>
  <c r="DT160" i="10"/>
  <c r="DS161" i="10"/>
  <c r="DT161" i="10"/>
  <c r="DQ115" i="10"/>
  <c r="DO115" i="10"/>
  <c r="DM115" i="10"/>
  <c r="DK115" i="10"/>
  <c r="DI115" i="10"/>
  <c r="DG115" i="10"/>
  <c r="DE115" i="10"/>
  <c r="DC115" i="10"/>
  <c r="DA115" i="10"/>
  <c r="CY115" i="10"/>
  <c r="CW115" i="10"/>
  <c r="CU115" i="10"/>
  <c r="CS115" i="10"/>
  <c r="CQ115" i="10"/>
  <c r="CO115" i="10"/>
  <c r="CN115" i="10"/>
  <c r="CM115" i="10"/>
  <c r="CK115" i="10"/>
  <c r="CI115" i="10"/>
  <c r="CG115" i="10"/>
  <c r="CE115" i="10"/>
  <c r="CC115" i="10"/>
  <c r="DR207" i="10" l="1"/>
  <c r="DP207" i="10"/>
  <c r="DN207" i="10"/>
  <c r="DL207" i="10"/>
  <c r="DJ207" i="10"/>
  <c r="DH207" i="10"/>
  <c r="DF207" i="10"/>
  <c r="DD207" i="10"/>
  <c r="DB207" i="10"/>
  <c r="CZ207" i="10"/>
  <c r="CX207" i="10"/>
  <c r="CV207" i="10"/>
  <c r="CT207" i="10"/>
  <c r="CR207" i="10"/>
  <c r="CP207" i="10"/>
  <c r="CL207" i="10"/>
  <c r="CJ207" i="10"/>
  <c r="CH207" i="10"/>
  <c r="CF207" i="10"/>
  <c r="CD207" i="10"/>
  <c r="CB207" i="10"/>
  <c r="BZ207" i="10"/>
  <c r="DP293" i="10"/>
  <c r="DU239" i="10"/>
  <c r="DV239" i="10"/>
  <c r="DW239" i="10"/>
  <c r="CA239" i="10"/>
  <c r="CC239" i="10"/>
  <c r="CE239" i="10"/>
  <c r="CG239" i="10"/>
  <c r="CI239" i="10"/>
  <c r="CM239" i="10"/>
  <c r="CN239" i="10"/>
  <c r="CO239" i="10"/>
  <c r="CQ239" i="10"/>
  <c r="CS239" i="10"/>
  <c r="CU239" i="10"/>
  <c r="CW239" i="10"/>
  <c r="CY239" i="10"/>
  <c r="DA239" i="10"/>
  <c r="DC239" i="10"/>
  <c r="DE239" i="10"/>
  <c r="DG239" i="10"/>
  <c r="DI239" i="10"/>
  <c r="DK239" i="10"/>
  <c r="DM239" i="10"/>
  <c r="DO239" i="10"/>
  <c r="DQ239" i="10"/>
  <c r="BY239" i="10"/>
  <c r="N239" i="10"/>
  <c r="P239" i="10"/>
  <c r="R239" i="10"/>
  <c r="T239" i="10"/>
  <c r="V239" i="10"/>
  <c r="Z239" i="10"/>
  <c r="AA239" i="10"/>
  <c r="AB239" i="10"/>
  <c r="AD239" i="10"/>
  <c r="AF239" i="10"/>
  <c r="AH239" i="10"/>
  <c r="AJ239" i="10"/>
  <c r="AL239" i="10"/>
  <c r="AN239" i="10"/>
  <c r="AP239" i="10"/>
  <c r="AR239" i="10"/>
  <c r="AT239" i="10"/>
  <c r="AV239" i="10"/>
  <c r="AX239" i="10"/>
  <c r="AZ239" i="10"/>
  <c r="BB239" i="10"/>
  <c r="BD239" i="10"/>
  <c r="L239" i="10"/>
  <c r="DR340" i="10"/>
  <c r="DR333" i="10" s="1"/>
  <c r="DP340" i="10"/>
  <c r="DP333" i="10" s="1"/>
  <c r="DN340" i="10"/>
  <c r="DN333" i="10" s="1"/>
  <c r="DL340" i="10"/>
  <c r="DL333" i="10" s="1"/>
  <c r="DJ340" i="10"/>
  <c r="DJ333" i="10" s="1"/>
  <c r="DH340" i="10"/>
  <c r="DH333" i="10" s="1"/>
  <c r="DF340" i="10"/>
  <c r="DF333" i="10" s="1"/>
  <c r="DD340" i="10"/>
  <c r="DD333" i="10" s="1"/>
  <c r="DB340" i="10"/>
  <c r="CZ340" i="10"/>
  <c r="CZ333" i="10" s="1"/>
  <c r="CX340" i="10"/>
  <c r="CX333" i="10" s="1"/>
  <c r="CV340" i="10"/>
  <c r="CV333" i="10" s="1"/>
  <c r="CT340" i="10"/>
  <c r="CT333" i="10" s="1"/>
  <c r="CR340" i="10"/>
  <c r="CR333" i="10" s="1"/>
  <c r="CP340" i="10"/>
  <c r="CP333" i="10" s="1"/>
  <c r="CL340" i="10"/>
  <c r="CL333" i="10" s="1"/>
  <c r="CJ340" i="10"/>
  <c r="CJ333" i="10" s="1"/>
  <c r="CH340" i="10"/>
  <c r="CH333" i="10" s="1"/>
  <c r="CF340" i="10"/>
  <c r="CF333" i="10" s="1"/>
  <c r="CD340" i="10"/>
  <c r="CD333" i="10" s="1"/>
  <c r="CB340" i="10"/>
  <c r="BZ340" i="10"/>
  <c r="BE339" i="10"/>
  <c r="BC339" i="10"/>
  <c r="BA339" i="10"/>
  <c r="AY339" i="10"/>
  <c r="AW339" i="10"/>
  <c r="AU339" i="10"/>
  <c r="AS339" i="10"/>
  <c r="AQ339" i="10"/>
  <c r="AO339" i="10"/>
  <c r="AM339" i="10"/>
  <c r="AK339" i="10"/>
  <c r="AI339" i="10"/>
  <c r="AG339" i="10"/>
  <c r="AE339" i="10"/>
  <c r="AC339" i="10"/>
  <c r="Y339" i="10"/>
  <c r="W339" i="10"/>
  <c r="U339" i="10"/>
  <c r="S339" i="10"/>
  <c r="S333" i="10" s="1"/>
  <c r="Q339" i="10"/>
  <c r="O339" i="10"/>
  <c r="O333" i="10" s="1"/>
  <c r="M339" i="10"/>
  <c r="DR322" i="10"/>
  <c r="DR316" i="10" s="1"/>
  <c r="DP322" i="10"/>
  <c r="DP316" i="10" s="1"/>
  <c r="DN322" i="10"/>
  <c r="DN316" i="10" s="1"/>
  <c r="DL322" i="10"/>
  <c r="DL316" i="10" s="1"/>
  <c r="DJ322" i="10"/>
  <c r="DJ316" i="10" s="1"/>
  <c r="DH322" i="10"/>
  <c r="DH316" i="10" s="1"/>
  <c r="DF322" i="10"/>
  <c r="DF316" i="10" s="1"/>
  <c r="DD322" i="10"/>
  <c r="DD316" i="10" s="1"/>
  <c r="DB322" i="10"/>
  <c r="CZ322" i="10"/>
  <c r="CZ316" i="10" s="1"/>
  <c r="CX322" i="10"/>
  <c r="CX316" i="10" s="1"/>
  <c r="CV322" i="10"/>
  <c r="CV316" i="10" s="1"/>
  <c r="CT322" i="10"/>
  <c r="CT316" i="10" s="1"/>
  <c r="CR322" i="10"/>
  <c r="CR316" i="10" s="1"/>
  <c r="CP322" i="10"/>
  <c r="CP316" i="10" s="1"/>
  <c r="CL322" i="10"/>
  <c r="CL316" i="10" s="1"/>
  <c r="CJ322" i="10"/>
  <c r="CJ316" i="10" s="1"/>
  <c r="CH322" i="10"/>
  <c r="CH316" i="10" s="1"/>
  <c r="CF322" i="10"/>
  <c r="CF316" i="10" s="1"/>
  <c r="CD322" i="10"/>
  <c r="CD316" i="10" s="1"/>
  <c r="CB322" i="10"/>
  <c r="BZ322" i="10"/>
  <c r="BE321" i="10"/>
  <c r="BC321" i="10"/>
  <c r="BA321" i="10"/>
  <c r="AY321" i="10"/>
  <c r="AW321" i="10"/>
  <c r="AU321" i="10"/>
  <c r="AS321" i="10"/>
  <c r="AQ321" i="10"/>
  <c r="AO321" i="10"/>
  <c r="AM321" i="10"/>
  <c r="AK321" i="10"/>
  <c r="AI321" i="10"/>
  <c r="AG321" i="10"/>
  <c r="AE321" i="10"/>
  <c r="AC321" i="10"/>
  <c r="Y321" i="10"/>
  <c r="W321" i="10"/>
  <c r="U321" i="10"/>
  <c r="S321" i="10"/>
  <c r="S316" i="10" s="1"/>
  <c r="Q321" i="10"/>
  <c r="O321" i="10"/>
  <c r="O316" i="10" s="1"/>
  <c r="M321" i="10"/>
  <c r="DR277" i="10"/>
  <c r="DR268" i="10" s="1"/>
  <c r="DP277" i="10"/>
  <c r="DP268" i="10" s="1"/>
  <c r="DN277" i="10"/>
  <c r="DN268" i="10" s="1"/>
  <c r="DL277" i="10"/>
  <c r="DL268" i="10" s="1"/>
  <c r="DJ277" i="10"/>
  <c r="DJ268" i="10" s="1"/>
  <c r="DH277" i="10"/>
  <c r="DH268" i="10" s="1"/>
  <c r="DF277" i="10"/>
  <c r="DF268" i="10" s="1"/>
  <c r="DD277" i="10"/>
  <c r="DD268" i="10" s="1"/>
  <c r="DB277" i="10"/>
  <c r="CZ277" i="10"/>
  <c r="CZ268" i="10" s="1"/>
  <c r="CX277" i="10"/>
  <c r="CX268" i="10" s="1"/>
  <c r="CV277" i="10"/>
  <c r="CV268" i="10" s="1"/>
  <c r="CT277" i="10"/>
  <c r="CT268" i="10" s="1"/>
  <c r="CR277" i="10"/>
  <c r="CR268" i="10" s="1"/>
  <c r="CP277" i="10"/>
  <c r="CP268" i="10" s="1"/>
  <c r="CL277" i="10"/>
  <c r="CL268" i="10" s="1"/>
  <c r="CJ277" i="10"/>
  <c r="CJ268" i="10" s="1"/>
  <c r="CH277" i="10"/>
  <c r="CH268" i="10" s="1"/>
  <c r="CF277" i="10"/>
  <c r="CF268" i="10" s="1"/>
  <c r="CD277" i="10"/>
  <c r="CD268" i="10" s="1"/>
  <c r="CB277" i="10"/>
  <c r="BZ277" i="10"/>
  <c r="BE276" i="10"/>
  <c r="BC276" i="10"/>
  <c r="BA276" i="10"/>
  <c r="AY276" i="10"/>
  <c r="AW276" i="10"/>
  <c r="AU276" i="10"/>
  <c r="AS276" i="10"/>
  <c r="AQ276" i="10"/>
  <c r="AO276" i="10"/>
  <c r="AM276" i="10"/>
  <c r="AK276" i="10"/>
  <c r="AI276" i="10"/>
  <c r="AG276" i="10"/>
  <c r="AE276" i="10"/>
  <c r="AC276" i="10"/>
  <c r="Y276" i="10"/>
  <c r="W276" i="10"/>
  <c r="U276" i="10"/>
  <c r="S276" i="10"/>
  <c r="S268" i="10" s="1"/>
  <c r="Q276" i="10"/>
  <c r="O276" i="10"/>
  <c r="O268" i="10" s="1"/>
  <c r="M276" i="10"/>
  <c r="DR168" i="10"/>
  <c r="DP168" i="10"/>
  <c r="DN168" i="10"/>
  <c r="DL168" i="10"/>
  <c r="DJ168" i="10"/>
  <c r="DH168" i="10"/>
  <c r="DF168" i="10"/>
  <c r="DD168" i="10"/>
  <c r="DB168" i="10"/>
  <c r="CZ168" i="10"/>
  <c r="CX168" i="10"/>
  <c r="CV168" i="10"/>
  <c r="CT168" i="10"/>
  <c r="CR168" i="10"/>
  <c r="CP168" i="10"/>
  <c r="CL168" i="10"/>
  <c r="CJ168" i="10"/>
  <c r="CH168" i="10"/>
  <c r="CF168" i="10"/>
  <c r="CD168" i="10"/>
  <c r="CB168" i="10"/>
  <c r="BZ168" i="10"/>
  <c r="BE169" i="10"/>
  <c r="BC169" i="10"/>
  <c r="BA169" i="10"/>
  <c r="AY169" i="10"/>
  <c r="AW169" i="10"/>
  <c r="AU169" i="10"/>
  <c r="AS169" i="10"/>
  <c r="AQ169" i="10"/>
  <c r="AO169" i="10"/>
  <c r="AM169" i="10"/>
  <c r="AK169" i="10"/>
  <c r="AI169" i="10"/>
  <c r="AG169" i="10"/>
  <c r="AE169" i="10"/>
  <c r="AC169" i="10"/>
  <c r="Y169" i="10"/>
  <c r="W169" i="10"/>
  <c r="U169" i="10"/>
  <c r="S169" i="10"/>
  <c r="S162" i="10" s="1"/>
  <c r="Q169" i="10"/>
  <c r="O169" i="10"/>
  <c r="O162" i="10" s="1"/>
  <c r="M169" i="10"/>
  <c r="DR120" i="10"/>
  <c r="DR115" i="10" s="1"/>
  <c r="DP120" i="10"/>
  <c r="DP115" i="10" s="1"/>
  <c r="DN120" i="10"/>
  <c r="DN115" i="10" s="1"/>
  <c r="DL120" i="10"/>
  <c r="DL115" i="10" s="1"/>
  <c r="DJ120" i="10"/>
  <c r="DJ115" i="10" s="1"/>
  <c r="DH120" i="10"/>
  <c r="DH115" i="10" s="1"/>
  <c r="DF120" i="10"/>
  <c r="DF115" i="10" s="1"/>
  <c r="DD120" i="10"/>
  <c r="DD115" i="10" s="1"/>
  <c r="DB120" i="10"/>
  <c r="CZ120" i="10"/>
  <c r="CZ115" i="10" s="1"/>
  <c r="CX120" i="10"/>
  <c r="CX115" i="10" s="1"/>
  <c r="CV120" i="10"/>
  <c r="CV115" i="10" s="1"/>
  <c r="CT120" i="10"/>
  <c r="CT115" i="10" s="1"/>
  <c r="CR120" i="10"/>
  <c r="CR115" i="10" s="1"/>
  <c r="CP120" i="10"/>
  <c r="CP115" i="10" s="1"/>
  <c r="CL120" i="10"/>
  <c r="CL115" i="10" s="1"/>
  <c r="CJ120" i="10"/>
  <c r="CJ115" i="10" s="1"/>
  <c r="CH120" i="10"/>
  <c r="CH115" i="10" s="1"/>
  <c r="CF120" i="10"/>
  <c r="CF115" i="10" s="1"/>
  <c r="CD120" i="10"/>
  <c r="CD115" i="10" s="1"/>
  <c r="CB120" i="10"/>
  <c r="CB115" i="10" s="1"/>
  <c r="BZ120" i="10"/>
  <c r="BE122" i="10"/>
  <c r="BC122" i="10"/>
  <c r="BA122" i="10"/>
  <c r="AY122" i="10"/>
  <c r="AW122" i="10"/>
  <c r="AU122" i="10"/>
  <c r="AS122" i="10"/>
  <c r="AQ122" i="10"/>
  <c r="AO122" i="10"/>
  <c r="AM122" i="10"/>
  <c r="AK122" i="10"/>
  <c r="AI122" i="10"/>
  <c r="AG122" i="10"/>
  <c r="AE122" i="10"/>
  <c r="AC122" i="10"/>
  <c r="Y122" i="10"/>
  <c r="W122" i="10"/>
  <c r="U122" i="10"/>
  <c r="S122" i="10"/>
  <c r="S115" i="10" s="1"/>
  <c r="Q122" i="10"/>
  <c r="O122" i="10"/>
  <c r="O115" i="10" s="1"/>
  <c r="M122" i="10"/>
  <c r="CC101" i="10"/>
  <c r="CE101" i="10"/>
  <c r="CG101" i="10"/>
  <c r="CI101" i="10"/>
  <c r="CM101" i="10"/>
  <c r="CN101" i="10"/>
  <c r="CO101" i="10"/>
  <c r="CQ101" i="10"/>
  <c r="CS101" i="10"/>
  <c r="CU101" i="10"/>
  <c r="CW101" i="10"/>
  <c r="CY101" i="10"/>
  <c r="DA101" i="10"/>
  <c r="DC101" i="10"/>
  <c r="DE101" i="10"/>
  <c r="DG101" i="10"/>
  <c r="DI101" i="10"/>
  <c r="DK101" i="10"/>
  <c r="DM101" i="10"/>
  <c r="DO101" i="10"/>
  <c r="DQ101" i="10"/>
  <c r="P412" i="10"/>
  <c r="R412" i="10"/>
  <c r="T412" i="10"/>
  <c r="U412" i="10"/>
  <c r="V412" i="10"/>
  <c r="W412" i="10"/>
  <c r="X412" i="10"/>
  <c r="Y412" i="10"/>
  <c r="Z412" i="10"/>
  <c r="AA412" i="10"/>
  <c r="AB412" i="10"/>
  <c r="AC412" i="10"/>
  <c r="AD412" i="10"/>
  <c r="AE412" i="10"/>
  <c r="AF412" i="10"/>
  <c r="AG412" i="10"/>
  <c r="AH412" i="10"/>
  <c r="AI412" i="10"/>
  <c r="AJ412" i="10"/>
  <c r="AK412" i="10"/>
  <c r="AL412" i="10"/>
  <c r="AM412" i="10"/>
  <c r="AN412" i="10"/>
  <c r="AO412" i="10"/>
  <c r="AP412" i="10"/>
  <c r="AQ412" i="10"/>
  <c r="AR412" i="10"/>
  <c r="AS412" i="10"/>
  <c r="AT412" i="10"/>
  <c r="AU412" i="10"/>
  <c r="AV412" i="10"/>
  <c r="AW412" i="10"/>
  <c r="AX412" i="10"/>
  <c r="AY412" i="10"/>
  <c r="AZ412" i="10"/>
  <c r="BA412" i="10"/>
  <c r="BB412" i="10"/>
  <c r="BC412" i="10"/>
  <c r="BD412" i="10"/>
  <c r="BE412" i="10"/>
  <c r="P83" i="10"/>
  <c r="R83" i="10"/>
  <c r="T83" i="10"/>
  <c r="V83" i="10"/>
  <c r="Z83" i="10"/>
  <c r="AB83" i="10"/>
  <c r="AD83" i="10"/>
  <c r="AF83" i="10"/>
  <c r="AH83" i="10"/>
  <c r="AJ83" i="10"/>
  <c r="AL83" i="10"/>
  <c r="AN83" i="10"/>
  <c r="AP83" i="10"/>
  <c r="AR83" i="10"/>
  <c r="AT83" i="10"/>
  <c r="AV83" i="10"/>
  <c r="AX83" i="10"/>
  <c r="AZ83" i="10"/>
  <c r="BB83" i="10"/>
  <c r="BD83" i="10"/>
  <c r="EN291" i="10"/>
  <c r="EP291" i="10"/>
  <c r="ER291" i="10"/>
  <c r="ET291" i="10"/>
  <c r="EX291" i="10"/>
  <c r="EY291" i="10"/>
  <c r="EZ291" i="10"/>
  <c r="FB291" i="10"/>
  <c r="FD291" i="10"/>
  <c r="FF291" i="10"/>
  <c r="FH291" i="10"/>
  <c r="FJ291" i="10"/>
  <c r="FL291" i="10"/>
  <c r="FN291" i="10"/>
  <c r="FP291" i="10"/>
  <c r="FT291" i="10"/>
  <c r="FV291" i="10"/>
  <c r="FX291" i="10"/>
  <c r="FZ291" i="10"/>
  <c r="GB291" i="10"/>
  <c r="EN292" i="10"/>
  <c r="EP292" i="10"/>
  <c r="ER292" i="10"/>
  <c r="ET292" i="10"/>
  <c r="EV292" i="10"/>
  <c r="EX292" i="10"/>
  <c r="EY292" i="10"/>
  <c r="EZ292" i="10"/>
  <c r="FB292" i="10"/>
  <c r="FD292" i="10"/>
  <c r="FF292" i="10"/>
  <c r="FH292" i="10"/>
  <c r="FJ292" i="10"/>
  <c r="FL292" i="10"/>
  <c r="FN292" i="10"/>
  <c r="FO292" i="10"/>
  <c r="FP292" i="10"/>
  <c r="FT292" i="10"/>
  <c r="FV292" i="10"/>
  <c r="FX292" i="10"/>
  <c r="FZ292" i="10"/>
  <c r="GB292" i="10"/>
  <c r="EN293" i="10"/>
  <c r="EP293" i="10"/>
  <c r="ER293" i="10"/>
  <c r="ET293" i="10"/>
  <c r="EX293" i="10"/>
  <c r="EY293" i="10"/>
  <c r="EZ293" i="10"/>
  <c r="FB293" i="10"/>
  <c r="FD293" i="10"/>
  <c r="FF293" i="10"/>
  <c r="FH293" i="10"/>
  <c r="FJ293" i="10"/>
  <c r="FL293" i="10"/>
  <c r="FN293" i="10"/>
  <c r="FP293" i="10"/>
  <c r="FT293" i="10"/>
  <c r="FV293" i="10"/>
  <c r="FX293" i="10"/>
  <c r="FZ293" i="10"/>
  <c r="GB293" i="10"/>
  <c r="EN294" i="10"/>
  <c r="EP294" i="10"/>
  <c r="ER294" i="10"/>
  <c r="ET294" i="10"/>
  <c r="EV294" i="10"/>
  <c r="EX294" i="10"/>
  <c r="EY294" i="10"/>
  <c r="EZ294" i="10"/>
  <c r="FB294" i="10"/>
  <c r="FD294" i="10"/>
  <c r="FF294" i="10"/>
  <c r="FH294" i="10"/>
  <c r="FJ294" i="10"/>
  <c r="FL294" i="10"/>
  <c r="FN294" i="10"/>
  <c r="FP294" i="10"/>
  <c r="FT294" i="10"/>
  <c r="FV294" i="10"/>
  <c r="FX294" i="10"/>
  <c r="FZ294" i="10"/>
  <c r="GB294" i="10"/>
  <c r="EN295" i="10"/>
  <c r="EP295" i="10"/>
  <c r="ER295" i="10"/>
  <c r="ET295" i="10"/>
  <c r="EV295" i="10"/>
  <c r="EX295" i="10"/>
  <c r="EY295" i="10"/>
  <c r="EZ295" i="10"/>
  <c r="FB295" i="10"/>
  <c r="FD295" i="10"/>
  <c r="FF295" i="10"/>
  <c r="FH295" i="10"/>
  <c r="FJ295" i="10"/>
  <c r="FL295" i="10"/>
  <c r="FN295" i="10"/>
  <c r="FP295" i="10"/>
  <c r="FT295" i="10"/>
  <c r="FV295" i="10"/>
  <c r="FX295" i="10"/>
  <c r="FZ295" i="10"/>
  <c r="GB295" i="10"/>
  <c r="CC145" i="10"/>
  <c r="CE145" i="10"/>
  <c r="CG145" i="10"/>
  <c r="CI145" i="10"/>
  <c r="CM145" i="10"/>
  <c r="CN145" i="10"/>
  <c r="CO145" i="10"/>
  <c r="CQ145" i="10"/>
  <c r="CS145" i="10"/>
  <c r="CU145" i="10"/>
  <c r="CW145" i="10"/>
  <c r="CY145" i="10"/>
  <c r="DA145" i="10"/>
  <c r="DC145" i="10"/>
  <c r="DE145" i="10"/>
  <c r="DG145" i="10"/>
  <c r="DI145" i="10"/>
  <c r="DK145" i="10"/>
  <c r="DM145" i="10"/>
  <c r="DO145" i="10"/>
  <c r="DQ145" i="10"/>
  <c r="CC83" i="10"/>
  <c r="CE83" i="10"/>
  <c r="CG83" i="10"/>
  <c r="CI83" i="10"/>
  <c r="CM83" i="10"/>
  <c r="CO83" i="10"/>
  <c r="CQ83" i="10"/>
  <c r="CS83" i="10"/>
  <c r="CU83" i="10"/>
  <c r="CW83" i="10"/>
  <c r="CY83" i="10"/>
  <c r="DA83" i="10"/>
  <c r="DC83" i="10"/>
  <c r="DE83" i="10"/>
  <c r="DG83" i="10"/>
  <c r="DI83" i="10"/>
  <c r="DK83" i="10"/>
  <c r="DM83" i="10"/>
  <c r="DO83" i="10"/>
  <c r="DQ83" i="10"/>
  <c r="P115" i="10"/>
  <c r="R115" i="10"/>
  <c r="T115" i="10"/>
  <c r="V115" i="10"/>
  <c r="Z115" i="10"/>
  <c r="AA115" i="10"/>
  <c r="AB115" i="10"/>
  <c r="AD115" i="10"/>
  <c r="AF115" i="10"/>
  <c r="AH115" i="10"/>
  <c r="AJ115" i="10"/>
  <c r="AL115" i="10"/>
  <c r="AN115" i="10"/>
  <c r="AP115" i="10"/>
  <c r="AR115" i="10"/>
  <c r="AT115" i="10"/>
  <c r="AV115" i="10"/>
  <c r="AX115" i="10"/>
  <c r="AZ115" i="10"/>
  <c r="BB115" i="10"/>
  <c r="BD115" i="10"/>
  <c r="P281" i="10"/>
  <c r="R281" i="10"/>
  <c r="T281" i="10"/>
  <c r="V281" i="10"/>
  <c r="Z281" i="10"/>
  <c r="AA281" i="10"/>
  <c r="AB281" i="10"/>
  <c r="AD281" i="10"/>
  <c r="AF281" i="10"/>
  <c r="AH281" i="10"/>
  <c r="AJ281" i="10"/>
  <c r="AL281" i="10"/>
  <c r="AN281" i="10"/>
  <c r="AP281" i="10"/>
  <c r="AR281" i="10"/>
  <c r="AT281" i="10"/>
  <c r="AV281" i="10"/>
  <c r="AX281" i="10"/>
  <c r="AZ281" i="10"/>
  <c r="BB281" i="10"/>
  <c r="BD281" i="10"/>
  <c r="DT277" i="10" l="1"/>
  <c r="DT268" i="10" s="1"/>
  <c r="DS277" i="10"/>
  <c r="DS268" i="10" s="1"/>
  <c r="DT120" i="10"/>
  <c r="DT115" i="10" s="1"/>
  <c r="DS120" i="10"/>
  <c r="DS115" i="10" s="1"/>
  <c r="DB115" i="10"/>
  <c r="DT168" i="10"/>
  <c r="DS168" i="10"/>
  <c r="DB268" i="10"/>
  <c r="DT322" i="10"/>
  <c r="DT316" i="10" s="1"/>
  <c r="DB316" i="10"/>
  <c r="DS322" i="10"/>
  <c r="DS316" i="10" s="1"/>
  <c r="DT340" i="10"/>
  <c r="DT333" i="10" s="1"/>
  <c r="DB333" i="10"/>
  <c r="DS340" i="10"/>
  <c r="DS333" i="10" s="1"/>
  <c r="DT207" i="10"/>
  <c r="DS207" i="10"/>
  <c r="BF169" i="10"/>
  <c r="BF321" i="10"/>
  <c r="BF339" i="10"/>
  <c r="BF122" i="10"/>
  <c r="BH169" i="10"/>
  <c r="BH122" i="10"/>
  <c r="BH339" i="10"/>
  <c r="BH321" i="10"/>
  <c r="BH276" i="10"/>
  <c r="BF276" i="10"/>
  <c r="BZ417" i="10"/>
  <c r="BH417" i="10"/>
  <c r="BF417" i="10"/>
  <c r="M417" i="10"/>
  <c r="BH416" i="10"/>
  <c r="BF416" i="10"/>
  <c r="BZ334" i="10"/>
  <c r="BH338" i="10"/>
  <c r="BF338" i="10"/>
  <c r="BH320" i="10"/>
  <c r="BF320" i="10"/>
  <c r="DR296" i="10"/>
  <c r="DP296" i="10"/>
  <c r="DN296" i="10"/>
  <c r="DL296" i="10"/>
  <c r="DJ296" i="10"/>
  <c r="DH296" i="10"/>
  <c r="DF296" i="10"/>
  <c r="DD296" i="10"/>
  <c r="DB296" i="10"/>
  <c r="CZ296" i="10"/>
  <c r="CX296" i="10"/>
  <c r="CV296" i="10"/>
  <c r="CT296" i="10"/>
  <c r="CR296" i="10"/>
  <c r="CP296" i="10"/>
  <c r="CL296" i="10"/>
  <c r="CJ296" i="10"/>
  <c r="CH296" i="10"/>
  <c r="CF296" i="10"/>
  <c r="CD296" i="10"/>
  <c r="CB296" i="10"/>
  <c r="BZ296" i="10"/>
  <c r="DR295" i="10"/>
  <c r="GC295" i="10" s="1"/>
  <c r="DP295" i="10"/>
  <c r="GA295" i="10" s="1"/>
  <c r="DN295" i="10"/>
  <c r="FY295" i="10" s="1"/>
  <c r="DL295" i="10"/>
  <c r="FW295" i="10" s="1"/>
  <c r="DJ295" i="10"/>
  <c r="FU295" i="10" s="1"/>
  <c r="DH295" i="10"/>
  <c r="FS295" i="10" s="1"/>
  <c r="DF295" i="10"/>
  <c r="FQ295" i="10" s="1"/>
  <c r="DD295" i="10"/>
  <c r="FO295" i="10" s="1"/>
  <c r="DB295" i="10"/>
  <c r="CZ295" i="10"/>
  <c r="FK295" i="10" s="1"/>
  <c r="CX295" i="10"/>
  <c r="FI295" i="10" s="1"/>
  <c r="CV295" i="10"/>
  <c r="FG295" i="10" s="1"/>
  <c r="CT295" i="10"/>
  <c r="FE295" i="10" s="1"/>
  <c r="CR295" i="10"/>
  <c r="FC295" i="10" s="1"/>
  <c r="CP295" i="10"/>
  <c r="FA295" i="10" s="1"/>
  <c r="CL295" i="10"/>
  <c r="EW295" i="10" s="1"/>
  <c r="CJ295" i="10"/>
  <c r="EU295" i="10" s="1"/>
  <c r="CH295" i="10"/>
  <c r="ES295" i="10" s="1"/>
  <c r="CF295" i="10"/>
  <c r="EQ295" i="10" s="1"/>
  <c r="CD295" i="10"/>
  <c r="EO295" i="10" s="1"/>
  <c r="CB295" i="10"/>
  <c r="BZ295" i="10"/>
  <c r="DR294" i="10"/>
  <c r="GC294" i="10" s="1"/>
  <c r="DP294" i="10"/>
  <c r="GA294" i="10" s="1"/>
  <c r="DN294" i="10"/>
  <c r="FY294" i="10" s="1"/>
  <c r="DL294" i="10"/>
  <c r="FW294" i="10" s="1"/>
  <c r="DJ294" i="10"/>
  <c r="FU294" i="10" s="1"/>
  <c r="DH294" i="10"/>
  <c r="FS294" i="10" s="1"/>
  <c r="DF294" i="10"/>
  <c r="FQ294" i="10" s="1"/>
  <c r="DD294" i="10"/>
  <c r="FO294" i="10" s="1"/>
  <c r="DB294" i="10"/>
  <c r="CZ294" i="10"/>
  <c r="FK294" i="10" s="1"/>
  <c r="CX294" i="10"/>
  <c r="FI294" i="10" s="1"/>
  <c r="CV294" i="10"/>
  <c r="FG294" i="10" s="1"/>
  <c r="CT294" i="10"/>
  <c r="FE294" i="10" s="1"/>
  <c r="CR294" i="10"/>
  <c r="FC294" i="10" s="1"/>
  <c r="CP294" i="10"/>
  <c r="FA294" i="10" s="1"/>
  <c r="CL294" i="10"/>
  <c r="EW294" i="10" s="1"/>
  <c r="CJ294" i="10"/>
  <c r="EU294" i="10" s="1"/>
  <c r="CH294" i="10"/>
  <c r="ES294" i="10" s="1"/>
  <c r="CF294" i="10"/>
  <c r="EQ294" i="10" s="1"/>
  <c r="CD294" i="10"/>
  <c r="EO294" i="10" s="1"/>
  <c r="CB294" i="10"/>
  <c r="BZ294" i="10"/>
  <c r="DR293" i="10"/>
  <c r="GC293" i="10" s="1"/>
  <c r="GA293" i="10"/>
  <c r="DN293" i="10"/>
  <c r="FY293" i="10" s="1"/>
  <c r="DL293" i="10"/>
  <c r="FW293" i="10" s="1"/>
  <c r="DJ293" i="10"/>
  <c r="FU293" i="10" s="1"/>
  <c r="DH293" i="10"/>
  <c r="FS293" i="10" s="1"/>
  <c r="DF293" i="10"/>
  <c r="FQ293" i="10" s="1"/>
  <c r="DD293" i="10"/>
  <c r="FO293" i="10" s="1"/>
  <c r="DB293" i="10"/>
  <c r="CZ293" i="10"/>
  <c r="FK293" i="10" s="1"/>
  <c r="CX293" i="10"/>
  <c r="FI293" i="10" s="1"/>
  <c r="CV293" i="10"/>
  <c r="FG293" i="10" s="1"/>
  <c r="CT293" i="10"/>
  <c r="FE293" i="10" s="1"/>
  <c r="CR293" i="10"/>
  <c r="FC293" i="10" s="1"/>
  <c r="CP293" i="10"/>
  <c r="FA293" i="10" s="1"/>
  <c r="CL293" i="10"/>
  <c r="EW293" i="10" s="1"/>
  <c r="CK293" i="10"/>
  <c r="EV293" i="10" s="1"/>
  <c r="CJ293" i="10"/>
  <c r="EU293" i="10" s="1"/>
  <c r="CH293" i="10"/>
  <c r="ES293" i="10" s="1"/>
  <c r="CF293" i="10"/>
  <c r="EQ293" i="10" s="1"/>
  <c r="CD293" i="10"/>
  <c r="EO293" i="10" s="1"/>
  <c r="CB293" i="10"/>
  <c r="BZ293" i="10"/>
  <c r="DR292" i="10"/>
  <c r="GC292" i="10" s="1"/>
  <c r="DP292" i="10"/>
  <c r="GA292" i="10" s="1"/>
  <c r="DN292" i="10"/>
  <c r="FY292" i="10" s="1"/>
  <c r="DL292" i="10"/>
  <c r="FW292" i="10" s="1"/>
  <c r="DJ292" i="10"/>
  <c r="FU292" i="10" s="1"/>
  <c r="DH292" i="10"/>
  <c r="FS292" i="10" s="1"/>
  <c r="DF292" i="10"/>
  <c r="FQ292" i="10" s="1"/>
  <c r="DB292" i="10"/>
  <c r="CZ292" i="10"/>
  <c r="FK292" i="10" s="1"/>
  <c r="CX292" i="10"/>
  <c r="FI292" i="10" s="1"/>
  <c r="CV292" i="10"/>
  <c r="FG292" i="10" s="1"/>
  <c r="CT292" i="10"/>
  <c r="FE292" i="10" s="1"/>
  <c r="CR292" i="10"/>
  <c r="FC292" i="10" s="1"/>
  <c r="CP292" i="10"/>
  <c r="FA292" i="10" s="1"/>
  <c r="CL292" i="10"/>
  <c r="EW292" i="10" s="1"/>
  <c r="CJ292" i="10"/>
  <c r="EU292" i="10" s="1"/>
  <c r="CH292" i="10"/>
  <c r="ES292" i="10" s="1"/>
  <c r="CF292" i="10"/>
  <c r="EQ292" i="10" s="1"/>
  <c r="CD292" i="10"/>
  <c r="EO292" i="10" s="1"/>
  <c r="CB292" i="10"/>
  <c r="BZ292" i="10"/>
  <c r="DR291" i="10"/>
  <c r="DP291" i="10"/>
  <c r="DN291" i="10"/>
  <c r="DL291" i="10"/>
  <c r="DJ291" i="10"/>
  <c r="DH291" i="10"/>
  <c r="DF291" i="10"/>
  <c r="DD291" i="10"/>
  <c r="DB291" i="10"/>
  <c r="CZ291" i="10"/>
  <c r="CX291" i="10"/>
  <c r="CV291" i="10"/>
  <c r="CT291" i="10"/>
  <c r="CR291" i="10"/>
  <c r="CP291" i="10"/>
  <c r="CL291" i="10"/>
  <c r="CK291" i="10"/>
  <c r="CJ291" i="10"/>
  <c r="CH291" i="10"/>
  <c r="CF291" i="10"/>
  <c r="CD291" i="10"/>
  <c r="CB291" i="10"/>
  <c r="BZ291" i="10"/>
  <c r="BE281" i="10"/>
  <c r="AY281" i="10"/>
  <c r="AW281" i="10"/>
  <c r="Y281" i="10"/>
  <c r="W281" i="10"/>
  <c r="Q281" i="10"/>
  <c r="BA281" i="10"/>
  <c r="AK281" i="10"/>
  <c r="BH275" i="10"/>
  <c r="BF275" i="10"/>
  <c r="BH121" i="10"/>
  <c r="BF121" i="10"/>
  <c r="BE115" i="10"/>
  <c r="AY115" i="10"/>
  <c r="AW115" i="10"/>
  <c r="AU115" i="10"/>
  <c r="AS115" i="10"/>
  <c r="AQ115" i="10"/>
  <c r="AO115" i="10"/>
  <c r="AM115" i="10"/>
  <c r="AK115" i="10"/>
  <c r="AI115" i="10"/>
  <c r="AG115" i="10"/>
  <c r="AE115" i="10"/>
  <c r="AC115" i="10"/>
  <c r="Y115" i="10"/>
  <c r="W115" i="10"/>
  <c r="Q115" i="10"/>
  <c r="BC115" i="10"/>
  <c r="DR94" i="10"/>
  <c r="DH94" i="10"/>
  <c r="DD94" i="10"/>
  <c r="DB94" i="10"/>
  <c r="CZ94" i="10"/>
  <c r="CX94" i="10"/>
  <c r="CV94" i="10"/>
  <c r="CT94" i="10"/>
  <c r="CR94" i="10"/>
  <c r="CP94" i="10"/>
  <c r="CN94" i="10"/>
  <c r="CJ94" i="10"/>
  <c r="CF94" i="10"/>
  <c r="CD94" i="10"/>
  <c r="CB94" i="10"/>
  <c r="BZ94" i="10"/>
  <c r="BX94" i="10"/>
  <c r="DN94" i="10" s="1"/>
  <c r="DR93" i="10"/>
  <c r="DN93" i="10"/>
  <c r="DH93" i="10"/>
  <c r="DD93" i="10"/>
  <c r="DB93" i="10"/>
  <c r="CZ93" i="10"/>
  <c r="CX93" i="10"/>
  <c r="CV93" i="10"/>
  <c r="CT93" i="10"/>
  <c r="CR93" i="10"/>
  <c r="CP93" i="10"/>
  <c r="CN93" i="10"/>
  <c r="CK93" i="10"/>
  <c r="CJ93" i="10"/>
  <c r="CF93" i="10"/>
  <c r="CD93" i="10"/>
  <c r="CB93" i="10"/>
  <c r="BZ93" i="10"/>
  <c r="BX93" i="10"/>
  <c r="DJ93" i="10" s="1"/>
  <c r="DR92" i="10"/>
  <c r="DP92" i="10"/>
  <c r="DN92" i="10"/>
  <c r="DL92" i="10"/>
  <c r="DJ92" i="10"/>
  <c r="DH92" i="10"/>
  <c r="DF92" i="10"/>
  <c r="DB92" i="10"/>
  <c r="CZ92" i="10"/>
  <c r="CX92" i="10"/>
  <c r="CV92" i="10"/>
  <c r="CT92" i="10"/>
  <c r="CR92" i="10"/>
  <c r="CP92" i="10"/>
  <c r="CL92" i="10"/>
  <c r="CJ92" i="10"/>
  <c r="CH92" i="10"/>
  <c r="CF92" i="10"/>
  <c r="CD92" i="10"/>
  <c r="CB92" i="10"/>
  <c r="BZ92" i="10"/>
  <c r="DR91" i="10"/>
  <c r="DP91" i="10"/>
  <c r="DN91" i="10"/>
  <c r="DL91" i="10"/>
  <c r="DJ91" i="10"/>
  <c r="DH91" i="10"/>
  <c r="DF91" i="10"/>
  <c r="DB91" i="10"/>
  <c r="CZ91" i="10"/>
  <c r="CX91" i="10"/>
  <c r="CV91" i="10"/>
  <c r="CT91" i="10"/>
  <c r="CR91" i="10"/>
  <c r="CP91" i="10"/>
  <c r="CL91" i="10"/>
  <c r="CJ91" i="10"/>
  <c r="CH91" i="10"/>
  <c r="CF91" i="10"/>
  <c r="CD91" i="10"/>
  <c r="CB91" i="10"/>
  <c r="BZ91" i="10"/>
  <c r="DR90" i="10"/>
  <c r="DP90" i="10"/>
  <c r="DN90" i="10"/>
  <c r="DL90" i="10"/>
  <c r="DJ90" i="10"/>
  <c r="DH90" i="10"/>
  <c r="DF90" i="10"/>
  <c r="DB90" i="10"/>
  <c r="CZ90" i="10"/>
  <c r="CX90" i="10"/>
  <c r="CV90" i="10"/>
  <c r="CT90" i="10"/>
  <c r="CR90" i="10"/>
  <c r="CP90" i="10"/>
  <c r="CL90" i="10"/>
  <c r="CK90" i="10"/>
  <c r="CJ90" i="10"/>
  <c r="CH90" i="10"/>
  <c r="CF90" i="10"/>
  <c r="CD90" i="10"/>
  <c r="CB90" i="10"/>
  <c r="BZ90" i="10"/>
  <c r="BZ89" i="10"/>
  <c r="BE94" i="10"/>
  <c r="BA94" i="10"/>
  <c r="AU94" i="10"/>
  <c r="AQ94" i="10"/>
  <c r="AO94" i="10"/>
  <c r="AM94" i="10"/>
  <c r="AK94" i="10"/>
  <c r="AI94" i="10"/>
  <c r="AG94" i="10"/>
  <c r="AE94" i="10"/>
  <c r="AC94" i="10"/>
  <c r="AA94" i="10"/>
  <c r="W94" i="10"/>
  <c r="S94" i="10"/>
  <c r="Q94" i="10"/>
  <c r="O94" i="10"/>
  <c r="M94" i="10"/>
  <c r="K94" i="10"/>
  <c r="AW94" i="10" s="1"/>
  <c r="BE93" i="10"/>
  <c r="BA93" i="10"/>
  <c r="AU93" i="10"/>
  <c r="AQ93" i="10"/>
  <c r="AO93" i="10"/>
  <c r="AM93" i="10"/>
  <c r="AK93" i="10"/>
  <c r="AI93" i="10"/>
  <c r="AG93" i="10"/>
  <c r="AE93" i="10"/>
  <c r="AC93" i="10"/>
  <c r="AA93" i="10"/>
  <c r="W93" i="10"/>
  <c r="S93" i="10"/>
  <c r="Q93" i="10"/>
  <c r="O93" i="10"/>
  <c r="M93" i="10"/>
  <c r="K93" i="10"/>
  <c r="BC93" i="10" s="1"/>
  <c r="BE92" i="10"/>
  <c r="AU92" i="10"/>
  <c r="AQ92" i="10"/>
  <c r="AO92" i="10"/>
  <c r="AM92" i="10"/>
  <c r="AK92" i="10"/>
  <c r="AI92" i="10"/>
  <c r="AG92" i="10"/>
  <c r="AE92" i="10"/>
  <c r="AC92" i="10"/>
  <c r="AA92" i="10"/>
  <c r="W92" i="10"/>
  <c r="S92" i="10"/>
  <c r="Q92" i="10"/>
  <c r="O92" i="10"/>
  <c r="M92" i="10"/>
  <c r="BA92" i="10" s="1"/>
  <c r="K92" i="10"/>
  <c r="AW92" i="10" s="1"/>
  <c r="BE91" i="10"/>
  <c r="AU91" i="10"/>
  <c r="AQ91" i="10"/>
  <c r="AO91" i="10"/>
  <c r="AM91" i="10"/>
  <c r="AK91" i="10"/>
  <c r="AI91" i="10"/>
  <c r="AG91" i="10"/>
  <c r="AE91" i="10"/>
  <c r="AC91" i="10"/>
  <c r="AA91" i="10"/>
  <c r="W91" i="10"/>
  <c r="S91" i="10"/>
  <c r="Q91" i="10"/>
  <c r="O91" i="10"/>
  <c r="M91" i="10"/>
  <c r="BA91" i="10" s="1"/>
  <c r="K91" i="10"/>
  <c r="AW91" i="10" s="1"/>
  <c r="BC90" i="10"/>
  <c r="BA90" i="10"/>
  <c r="AY90" i="10"/>
  <c r="AW90" i="10"/>
  <c r="AU90" i="10"/>
  <c r="AS90" i="10"/>
  <c r="AO90" i="10"/>
  <c r="AM90" i="10"/>
  <c r="AK90" i="10"/>
  <c r="AI90" i="10"/>
  <c r="AG90" i="10"/>
  <c r="AE90" i="10"/>
  <c r="AC90" i="10"/>
  <c r="Y90" i="10"/>
  <c r="Y83" i="10" s="1"/>
  <c r="X90" i="10"/>
  <c r="W90" i="10"/>
  <c r="U90" i="10"/>
  <c r="S90" i="10"/>
  <c r="Q90" i="10"/>
  <c r="O90" i="10"/>
  <c r="M90" i="10"/>
  <c r="DR206" i="10"/>
  <c r="DP206" i="10"/>
  <c r="DN206" i="10"/>
  <c r="DL206" i="10"/>
  <c r="DJ206" i="10"/>
  <c r="DH206" i="10"/>
  <c r="DF206" i="10"/>
  <c r="DB206" i="10"/>
  <c r="CZ206" i="10"/>
  <c r="CX206" i="10"/>
  <c r="CV206" i="10"/>
  <c r="CT206" i="10"/>
  <c r="CR206" i="10"/>
  <c r="CP206" i="10"/>
  <c r="CL206" i="10"/>
  <c r="CJ206" i="10"/>
  <c r="CH206" i="10"/>
  <c r="CF206" i="10"/>
  <c r="CD206" i="10"/>
  <c r="CB206" i="10"/>
  <c r="BZ206" i="10"/>
  <c r="DR205" i="10"/>
  <c r="DP205" i="10"/>
  <c r="DN205" i="10"/>
  <c r="DL205" i="10"/>
  <c r="DJ205" i="10"/>
  <c r="DH205" i="10"/>
  <c r="DF205" i="10"/>
  <c r="DD205" i="10"/>
  <c r="DB205" i="10"/>
  <c r="CZ205" i="10"/>
  <c r="CX205" i="10"/>
  <c r="CV205" i="10"/>
  <c r="CT205" i="10"/>
  <c r="CR205" i="10"/>
  <c r="CP205" i="10"/>
  <c r="CL205" i="10"/>
  <c r="CK205" i="10"/>
  <c r="CJ205" i="10"/>
  <c r="CH205" i="10"/>
  <c r="CF205" i="10"/>
  <c r="CD205" i="10"/>
  <c r="CB205" i="10"/>
  <c r="BZ205" i="10"/>
  <c r="AO281" i="10" l="1"/>
  <c r="DT206" i="10"/>
  <c r="DT90" i="10"/>
  <c r="DT91" i="10"/>
  <c r="DT296" i="10"/>
  <c r="DS205" i="10"/>
  <c r="DS206" i="10"/>
  <c r="DS91" i="10"/>
  <c r="EO291" i="10"/>
  <c r="ES291" i="10"/>
  <c r="EV291" i="10"/>
  <c r="CK281" i="10"/>
  <c r="FA291" i="10"/>
  <c r="FE291" i="10"/>
  <c r="FI291" i="10"/>
  <c r="FM291" i="10"/>
  <c r="DS291" i="10"/>
  <c r="GD291" i="10" s="1"/>
  <c r="FQ291" i="10"/>
  <c r="FU291" i="10"/>
  <c r="FY291" i="10"/>
  <c r="GC291" i="10"/>
  <c r="EM292" i="10"/>
  <c r="DT292" i="10"/>
  <c r="GE292" i="10" s="1"/>
  <c r="FM292" i="10"/>
  <c r="DS292" i="10"/>
  <c r="GD292" i="10" s="1"/>
  <c r="FM293" i="10"/>
  <c r="DS293" i="10"/>
  <c r="GD293" i="10" s="1"/>
  <c r="EM294" i="10"/>
  <c r="DT294" i="10"/>
  <c r="GE294" i="10" s="1"/>
  <c r="FM294" i="10"/>
  <c r="DS294" i="10"/>
  <c r="GD294" i="10" s="1"/>
  <c r="EM295" i="10"/>
  <c r="DT295" i="10"/>
  <c r="GE295" i="10" s="1"/>
  <c r="FM295" i="10"/>
  <c r="DS295" i="10"/>
  <c r="GD295" i="10" s="1"/>
  <c r="DS296" i="10"/>
  <c r="DT205" i="10"/>
  <c r="DS90" i="10"/>
  <c r="DT92" i="10"/>
  <c r="DS92" i="10"/>
  <c r="DT291" i="10"/>
  <c r="GE291" i="10" s="1"/>
  <c r="EQ291" i="10"/>
  <c r="EU291" i="10"/>
  <c r="EW291" i="10"/>
  <c r="FC291" i="10"/>
  <c r="FG291" i="10"/>
  <c r="FK291" i="10"/>
  <c r="FO291" i="10"/>
  <c r="FS291" i="10"/>
  <c r="FW291" i="10"/>
  <c r="GA291" i="10"/>
  <c r="DT293" i="10"/>
  <c r="GE293" i="10" s="1"/>
  <c r="EM291" i="10"/>
  <c r="EM293" i="10"/>
  <c r="CB83" i="10"/>
  <c r="CL83" i="10"/>
  <c r="AS281" i="10"/>
  <c r="BF90" i="10"/>
  <c r="BH90" i="10"/>
  <c r="AE281" i="10"/>
  <c r="AI281" i="10"/>
  <c r="AM281" i="10"/>
  <c r="AQ281" i="10"/>
  <c r="AU281" i="10"/>
  <c r="AC281" i="10"/>
  <c r="AG281" i="10"/>
  <c r="U115" i="10"/>
  <c r="X115" i="10"/>
  <c r="BA115" i="10"/>
  <c r="DL93" i="10"/>
  <c r="DP93" i="10"/>
  <c r="DL94" i="10"/>
  <c r="DP94" i="10"/>
  <c r="CH93" i="10"/>
  <c r="DF93" i="10"/>
  <c r="CH94" i="10"/>
  <c r="CK94" i="10"/>
  <c r="DF94" i="10"/>
  <c r="DJ94" i="10"/>
  <c r="AY91" i="10"/>
  <c r="BC91" i="10"/>
  <c r="AY92" i="10"/>
  <c r="BC92" i="10"/>
  <c r="AS93" i="10"/>
  <c r="AW93" i="10"/>
  <c r="U94" i="10"/>
  <c r="AY94" i="10"/>
  <c r="BC94" i="10"/>
  <c r="U91" i="10"/>
  <c r="X91" i="10"/>
  <c r="AS91" i="10"/>
  <c r="U92" i="10"/>
  <c r="X92" i="10"/>
  <c r="AS92" i="10"/>
  <c r="U93" i="10"/>
  <c r="AY93" i="10"/>
  <c r="AS94" i="10"/>
  <c r="DR138" i="10"/>
  <c r="DL138" i="10"/>
  <c r="DJ138" i="10"/>
  <c r="DH138" i="10"/>
  <c r="DF138" i="10"/>
  <c r="DD138" i="10"/>
  <c r="DB138" i="10"/>
  <c r="CZ138" i="10"/>
  <c r="CX138" i="10"/>
  <c r="CV138" i="10"/>
  <c r="CT138" i="10"/>
  <c r="CR138" i="10"/>
  <c r="CP138" i="10"/>
  <c r="CL138" i="10"/>
  <c r="CJ138" i="10"/>
  <c r="CF138" i="10"/>
  <c r="CD138" i="10"/>
  <c r="CB138" i="10"/>
  <c r="BZ138" i="10"/>
  <c r="DN138" i="10"/>
  <c r="DR29" i="10"/>
  <c r="DL29" i="10"/>
  <c r="DJ29" i="10"/>
  <c r="DH29" i="10"/>
  <c r="DF29" i="10"/>
  <c r="DD29" i="10"/>
  <c r="DB29" i="10"/>
  <c r="CZ29" i="10"/>
  <c r="CX29" i="10"/>
  <c r="CV29" i="10"/>
  <c r="CT29" i="10"/>
  <c r="CR29" i="10"/>
  <c r="CP29" i="10"/>
  <c r="CL29" i="10"/>
  <c r="CJ29" i="10"/>
  <c r="CF29" i="10"/>
  <c r="CD29" i="10"/>
  <c r="CB29" i="10"/>
  <c r="BZ29" i="10"/>
  <c r="BX29" i="10"/>
  <c r="DN29" i="10" s="1"/>
  <c r="DT93" i="10" l="1"/>
  <c r="DT94" i="10"/>
  <c r="DS93" i="10"/>
  <c r="DS94" i="10"/>
  <c r="X83" i="10"/>
  <c r="X281" i="10"/>
  <c r="BF93" i="10"/>
  <c r="U281" i="10"/>
  <c r="BC281" i="10"/>
  <c r="BF91" i="10"/>
  <c r="BH93" i="10"/>
  <c r="BF92" i="10"/>
  <c r="BF94" i="10"/>
  <c r="BH94" i="10"/>
  <c r="BH92" i="10"/>
  <c r="BH91" i="10"/>
  <c r="DP138" i="10"/>
  <c r="CH138" i="10"/>
  <c r="CK138" i="10"/>
  <c r="DP29" i="10"/>
  <c r="CH29" i="10"/>
  <c r="CK29" i="10"/>
  <c r="BE150" i="10"/>
  <c r="BC150" i="10"/>
  <c r="BA150" i="10"/>
  <c r="AY150" i="10"/>
  <c r="AW150" i="10"/>
  <c r="AU150" i="10"/>
  <c r="AS150" i="10"/>
  <c r="AQ150" i="10"/>
  <c r="AO150" i="10"/>
  <c r="AM150" i="10"/>
  <c r="AK150" i="10"/>
  <c r="AI150" i="10"/>
  <c r="AG150" i="10"/>
  <c r="AE150" i="10"/>
  <c r="AC150" i="10"/>
  <c r="X150" i="10"/>
  <c r="W150" i="10"/>
  <c r="U150" i="10"/>
  <c r="S150" i="10"/>
  <c r="Q150" i="10"/>
  <c r="O150" i="10"/>
  <c r="BZ154" i="10"/>
  <c r="CB154" i="10"/>
  <c r="EM154" i="10" s="1"/>
  <c r="CD154" i="10"/>
  <c r="EO154" i="10" s="1"/>
  <c r="CF154" i="10"/>
  <c r="EQ154" i="10" s="1"/>
  <c r="CH154" i="10"/>
  <c r="ES154" i="10" s="1"/>
  <c r="CJ154" i="10"/>
  <c r="EU154" i="10" s="1"/>
  <c r="CL154" i="10"/>
  <c r="EW154" i="10" s="1"/>
  <c r="CP154" i="10"/>
  <c r="FA154" i="10" s="1"/>
  <c r="CR154" i="10"/>
  <c r="FC154" i="10" s="1"/>
  <c r="CT154" i="10"/>
  <c r="FE154" i="10" s="1"/>
  <c r="CV154" i="10"/>
  <c r="FG154" i="10" s="1"/>
  <c r="CX154" i="10"/>
  <c r="FI154" i="10" s="1"/>
  <c r="CZ154" i="10"/>
  <c r="FK154" i="10" s="1"/>
  <c r="DB154" i="10"/>
  <c r="FM154" i="10" s="1"/>
  <c r="DD154" i="10"/>
  <c r="FO154" i="10" s="1"/>
  <c r="DF154" i="10"/>
  <c r="FQ154" i="10" s="1"/>
  <c r="DH154" i="10"/>
  <c r="FS154" i="10" s="1"/>
  <c r="DJ154" i="10"/>
  <c r="FU154" i="10" s="1"/>
  <c r="DL154" i="10"/>
  <c r="FW154" i="10" s="1"/>
  <c r="DN154" i="10"/>
  <c r="FY154" i="10" s="1"/>
  <c r="DP154" i="10"/>
  <c r="GA154" i="10" s="1"/>
  <c r="DR154" i="10"/>
  <c r="GC154" i="10" s="1"/>
  <c r="DR151" i="10"/>
  <c r="GC151" i="10" s="1"/>
  <c r="DL151" i="10"/>
  <c r="FW151" i="10" s="1"/>
  <c r="DJ151" i="10"/>
  <c r="FU151" i="10" s="1"/>
  <c r="DH151" i="10"/>
  <c r="FS151" i="10" s="1"/>
  <c r="DF151" i="10"/>
  <c r="FQ151" i="10" s="1"/>
  <c r="DD151" i="10"/>
  <c r="FO151" i="10" s="1"/>
  <c r="DB151" i="10"/>
  <c r="FM151" i="10" s="1"/>
  <c r="CZ151" i="10"/>
  <c r="FK151" i="10" s="1"/>
  <c r="CX151" i="10"/>
  <c r="FI151" i="10" s="1"/>
  <c r="CV151" i="10"/>
  <c r="FG151" i="10" s="1"/>
  <c r="CT151" i="10"/>
  <c r="FE151" i="10" s="1"/>
  <c r="CR151" i="10"/>
  <c r="FC151" i="10" s="1"/>
  <c r="CP151" i="10"/>
  <c r="FA151" i="10" s="1"/>
  <c r="CL151" i="10"/>
  <c r="EW151" i="10" s="1"/>
  <c r="CJ151" i="10"/>
  <c r="EU151" i="10" s="1"/>
  <c r="CF151" i="10"/>
  <c r="EQ151" i="10" s="1"/>
  <c r="CD151" i="10"/>
  <c r="EO151" i="10" s="1"/>
  <c r="CB151" i="10"/>
  <c r="EM151" i="10" s="1"/>
  <c r="BZ151" i="10"/>
  <c r="BX151" i="10"/>
  <c r="DN151" i="10" s="1"/>
  <c r="FY151" i="10" s="1"/>
  <c r="AE153" i="10"/>
  <c r="CR153" i="10"/>
  <c r="DR137" i="10"/>
  <c r="DL137" i="10"/>
  <c r="DJ137" i="10"/>
  <c r="DH137" i="10"/>
  <c r="DF137" i="10"/>
  <c r="DD137" i="10"/>
  <c r="DB137" i="10"/>
  <c r="CZ137" i="10"/>
  <c r="CX137" i="10"/>
  <c r="CV137" i="10"/>
  <c r="CT137" i="10"/>
  <c r="CR137" i="10"/>
  <c r="CP137" i="10"/>
  <c r="CL137" i="10"/>
  <c r="CJ137" i="10"/>
  <c r="CF137" i="10"/>
  <c r="CD137" i="10"/>
  <c r="CB137" i="10"/>
  <c r="BZ137" i="10"/>
  <c r="BX137" i="10"/>
  <c r="DN137" i="10" s="1"/>
  <c r="DR136" i="10"/>
  <c r="DL136" i="10"/>
  <c r="DJ136" i="10"/>
  <c r="DH136" i="10"/>
  <c r="DF136" i="10"/>
  <c r="DD136" i="10"/>
  <c r="DB136" i="10"/>
  <c r="CZ136" i="10"/>
  <c r="CX136" i="10"/>
  <c r="CV136" i="10"/>
  <c r="CT136" i="10"/>
  <c r="CR136" i="10"/>
  <c r="CP136" i="10"/>
  <c r="CL136" i="10"/>
  <c r="CK136" i="10"/>
  <c r="CJ136" i="10"/>
  <c r="CF136" i="10"/>
  <c r="CD136" i="10"/>
  <c r="CB136" i="10"/>
  <c r="BZ136" i="10"/>
  <c r="BX136" i="10"/>
  <c r="DN136" i="10" s="1"/>
  <c r="CB506" i="10"/>
  <c r="CD506" i="10"/>
  <c r="CF506" i="10"/>
  <c r="CH506" i="10"/>
  <c r="CJ506" i="10"/>
  <c r="CK506" i="10"/>
  <c r="CL506" i="10"/>
  <c r="CP506" i="10"/>
  <c r="CR506" i="10"/>
  <c r="CT506" i="10"/>
  <c r="CV506" i="10"/>
  <c r="CX506" i="10"/>
  <c r="CZ506" i="10"/>
  <c r="DB506" i="10"/>
  <c r="DD506" i="10"/>
  <c r="DF506" i="10"/>
  <c r="DH506" i="10"/>
  <c r="DJ506" i="10"/>
  <c r="DL506" i="10"/>
  <c r="DN506" i="10"/>
  <c r="DP506" i="10"/>
  <c r="DR506" i="10"/>
  <c r="DR281" i="10"/>
  <c r="DP281" i="10"/>
  <c r="DN281" i="10"/>
  <c r="DL281" i="10"/>
  <c r="DJ281" i="10"/>
  <c r="DH281" i="10"/>
  <c r="DF281" i="10"/>
  <c r="DD281" i="10"/>
  <c r="CZ281" i="10"/>
  <c r="CX281" i="10"/>
  <c r="CV281" i="10"/>
  <c r="CT281" i="10"/>
  <c r="CR281" i="10"/>
  <c r="CP281" i="10"/>
  <c r="CL281" i="10"/>
  <c r="CJ281" i="10"/>
  <c r="CH281" i="10"/>
  <c r="CF281" i="10"/>
  <c r="CD281" i="10"/>
  <c r="BE12" i="10"/>
  <c r="AY12" i="10"/>
  <c r="AW12" i="10"/>
  <c r="AU12" i="10"/>
  <c r="AQ12" i="10"/>
  <c r="AO12" i="10"/>
  <c r="AM12" i="10"/>
  <c r="AK12" i="10"/>
  <c r="AI12" i="10"/>
  <c r="AG12" i="10"/>
  <c r="AE12" i="10"/>
  <c r="AC12" i="10"/>
  <c r="X12" i="10"/>
  <c r="W12" i="10"/>
  <c r="BE11" i="10"/>
  <c r="AY11" i="10"/>
  <c r="AW11" i="10"/>
  <c r="AU11" i="10"/>
  <c r="AQ11" i="10"/>
  <c r="AO11" i="10"/>
  <c r="AM11" i="10"/>
  <c r="AK11" i="10"/>
  <c r="AI11" i="10"/>
  <c r="AG11" i="10"/>
  <c r="AE11" i="10"/>
  <c r="AC11" i="10"/>
  <c r="X11" i="10"/>
  <c r="W11" i="10"/>
  <c r="DR155" i="10"/>
  <c r="GC155" i="10" s="1"/>
  <c r="DP155" i="10"/>
  <c r="GA155" i="10" s="1"/>
  <c r="DN155" i="10"/>
  <c r="FY155" i="10" s="1"/>
  <c r="DL155" i="10"/>
  <c r="FW155" i="10" s="1"/>
  <c r="DJ155" i="10"/>
  <c r="FU155" i="10" s="1"/>
  <c r="DH155" i="10"/>
  <c r="FS155" i="10" s="1"/>
  <c r="DF155" i="10"/>
  <c r="FQ155" i="10" s="1"/>
  <c r="DD155" i="10"/>
  <c r="FO155" i="10" s="1"/>
  <c r="DB155" i="10"/>
  <c r="FM155" i="10" s="1"/>
  <c r="CZ155" i="10"/>
  <c r="FK155" i="10" s="1"/>
  <c r="CX155" i="10"/>
  <c r="FI155" i="10" s="1"/>
  <c r="CV155" i="10"/>
  <c r="FG155" i="10" s="1"/>
  <c r="CT155" i="10"/>
  <c r="FE155" i="10" s="1"/>
  <c r="CR155" i="10"/>
  <c r="FC155" i="10" s="1"/>
  <c r="CP155" i="10"/>
  <c r="FA155" i="10" s="1"/>
  <c r="CL155" i="10"/>
  <c r="EW155" i="10" s="1"/>
  <c r="CJ155" i="10"/>
  <c r="EU155" i="10" s="1"/>
  <c r="CH155" i="10"/>
  <c r="ES155" i="10" s="1"/>
  <c r="CF155" i="10"/>
  <c r="EQ155" i="10" s="1"/>
  <c r="CD155" i="10"/>
  <c r="EO155" i="10" s="1"/>
  <c r="CB155" i="10"/>
  <c r="EM155" i="10" s="1"/>
  <c r="BZ155" i="10"/>
  <c r="DR153" i="10"/>
  <c r="GC153" i="10" s="1"/>
  <c r="DP153" i="10"/>
  <c r="GA153" i="10" s="1"/>
  <c r="DN153" i="10"/>
  <c r="FY153" i="10" s="1"/>
  <c r="DL153" i="10"/>
  <c r="FW153" i="10" s="1"/>
  <c r="DJ153" i="10"/>
  <c r="FU153" i="10" s="1"/>
  <c r="DH153" i="10"/>
  <c r="FS153" i="10" s="1"/>
  <c r="DF153" i="10"/>
  <c r="FQ153" i="10" s="1"/>
  <c r="DD153" i="10"/>
  <c r="FO153" i="10" s="1"/>
  <c r="DB153" i="10"/>
  <c r="FM153" i="10" s="1"/>
  <c r="CZ153" i="10"/>
  <c r="FK153" i="10" s="1"/>
  <c r="CX153" i="10"/>
  <c r="FI153" i="10" s="1"/>
  <c r="CV153" i="10"/>
  <c r="FG153" i="10" s="1"/>
  <c r="CT153" i="10"/>
  <c r="FE153" i="10" s="1"/>
  <c r="CP153" i="10"/>
  <c r="FA153" i="10" s="1"/>
  <c r="CL153" i="10"/>
  <c r="EW153" i="10" s="1"/>
  <c r="CJ153" i="10"/>
  <c r="EU153" i="10" s="1"/>
  <c r="CH153" i="10"/>
  <c r="ES153" i="10" s="1"/>
  <c r="CF153" i="10"/>
  <c r="EQ153" i="10" s="1"/>
  <c r="CD153" i="10"/>
  <c r="EO153" i="10" s="1"/>
  <c r="CB153" i="10"/>
  <c r="EM153" i="10" s="1"/>
  <c r="BZ153" i="10"/>
  <c r="FC153" i="10" l="1"/>
  <c r="DT29" i="10"/>
  <c r="DT138" i="10"/>
  <c r="DT155" i="10"/>
  <c r="DS29" i="10"/>
  <c r="DS153" i="10"/>
  <c r="DS155" i="10"/>
  <c r="CB281" i="10"/>
  <c r="DT281" i="10"/>
  <c r="DS281" i="10"/>
  <c r="DB281" i="10"/>
  <c r="DT506" i="10"/>
  <c r="DS154" i="10"/>
  <c r="DT154" i="10"/>
  <c r="DS138" i="10"/>
  <c r="DT153" i="10"/>
  <c r="DS506" i="10"/>
  <c r="BF150" i="10"/>
  <c r="BH150" i="10"/>
  <c r="DP151" i="10"/>
  <c r="GA151" i="10" s="1"/>
  <c r="CH151" i="10"/>
  <c r="ES151" i="10" s="1"/>
  <c r="CK151" i="10"/>
  <c r="EV151" i="10" s="1"/>
  <c r="DP137" i="10"/>
  <c r="CH137" i="10"/>
  <c r="CK137" i="10"/>
  <c r="DP136" i="10"/>
  <c r="CH136" i="10"/>
  <c r="DT136" i="10" l="1"/>
  <c r="DT137" i="10"/>
  <c r="DS137" i="10"/>
  <c r="DT151" i="10"/>
  <c r="DS151" i="10"/>
  <c r="DS136" i="10"/>
  <c r="DR522" i="10" l="1"/>
  <c r="GC522" i="10" s="1"/>
  <c r="DL522" i="10"/>
  <c r="FW522" i="10" s="1"/>
  <c r="DJ522" i="10"/>
  <c r="FU522" i="10" s="1"/>
  <c r="DH522" i="10"/>
  <c r="FS522" i="10" s="1"/>
  <c r="DF522" i="10"/>
  <c r="FQ522" i="10" s="1"/>
  <c r="DD522" i="10"/>
  <c r="FO522" i="10" s="1"/>
  <c r="DB522" i="10"/>
  <c r="FM522" i="10" s="1"/>
  <c r="CZ522" i="10"/>
  <c r="FK522" i="10" s="1"/>
  <c r="CX522" i="10"/>
  <c r="FI522" i="10" s="1"/>
  <c r="CV522" i="10"/>
  <c r="FG522" i="10" s="1"/>
  <c r="CT522" i="10"/>
  <c r="FE522" i="10" s="1"/>
  <c r="CR522" i="10"/>
  <c r="FC522" i="10" s="1"/>
  <c r="CP522" i="10"/>
  <c r="FA522" i="10" s="1"/>
  <c r="CL522" i="10"/>
  <c r="EW522" i="10" s="1"/>
  <c r="CK522" i="10"/>
  <c r="EV522" i="10" s="1"/>
  <c r="CJ522" i="10"/>
  <c r="EU522" i="10" s="1"/>
  <c r="CF522" i="10"/>
  <c r="EQ522" i="10" s="1"/>
  <c r="CD522" i="10"/>
  <c r="EO522" i="10" s="1"/>
  <c r="CB522" i="10"/>
  <c r="EM522" i="10" s="1"/>
  <c r="BZ522" i="10"/>
  <c r="BX522" i="10"/>
  <c r="DN522" i="10" s="1"/>
  <c r="FY522" i="10" s="1"/>
  <c r="DR372" i="10"/>
  <c r="GC372" i="10" s="1"/>
  <c r="DL372" i="10"/>
  <c r="FW372" i="10" s="1"/>
  <c r="DJ372" i="10"/>
  <c r="FU372" i="10" s="1"/>
  <c r="DH372" i="10"/>
  <c r="FS372" i="10" s="1"/>
  <c r="DF372" i="10"/>
  <c r="FQ372" i="10" s="1"/>
  <c r="DD372" i="10"/>
  <c r="FO372" i="10" s="1"/>
  <c r="DB372" i="10"/>
  <c r="FM372" i="10" s="1"/>
  <c r="CZ372" i="10"/>
  <c r="FK372" i="10" s="1"/>
  <c r="CX372" i="10"/>
  <c r="FI372" i="10" s="1"/>
  <c r="CV372" i="10"/>
  <c r="FG372" i="10" s="1"/>
  <c r="CT372" i="10"/>
  <c r="FE372" i="10" s="1"/>
  <c r="CR372" i="10"/>
  <c r="FC372" i="10" s="1"/>
  <c r="CP372" i="10"/>
  <c r="FA372" i="10" s="1"/>
  <c r="CL372" i="10"/>
  <c r="EW372" i="10" s="1"/>
  <c r="CK372" i="10"/>
  <c r="EV372" i="10" s="1"/>
  <c r="CJ372" i="10"/>
  <c r="EU372" i="10" s="1"/>
  <c r="CF372" i="10"/>
  <c r="EQ372" i="10" s="1"/>
  <c r="CD372" i="10"/>
  <c r="EO372" i="10" s="1"/>
  <c r="CB372" i="10"/>
  <c r="EM372" i="10" s="1"/>
  <c r="BZ372" i="10"/>
  <c r="BX372" i="10"/>
  <c r="DN372" i="10" s="1"/>
  <c r="FY372" i="10" s="1"/>
  <c r="DR260" i="10"/>
  <c r="DL260" i="10"/>
  <c r="DJ260" i="10"/>
  <c r="DH260" i="10"/>
  <c r="DF260" i="10"/>
  <c r="DD260" i="10"/>
  <c r="DB260" i="10"/>
  <c r="CZ260" i="10"/>
  <c r="CX260" i="10"/>
  <c r="CV260" i="10"/>
  <c r="CT260" i="10"/>
  <c r="CR260" i="10"/>
  <c r="CP260" i="10"/>
  <c r="CL260" i="10"/>
  <c r="CK260" i="10"/>
  <c r="CJ260" i="10"/>
  <c r="CF260" i="10"/>
  <c r="CD260" i="10"/>
  <c r="CB260" i="10"/>
  <c r="BZ260" i="10"/>
  <c r="BX260" i="10"/>
  <c r="DN260" i="10" s="1"/>
  <c r="DR429" i="10"/>
  <c r="DL429" i="10"/>
  <c r="DJ429" i="10"/>
  <c r="DH429" i="10"/>
  <c r="DF429" i="10"/>
  <c r="DD429" i="10"/>
  <c r="DB429" i="10"/>
  <c r="CZ429" i="10"/>
  <c r="CX429" i="10"/>
  <c r="CV429" i="10"/>
  <c r="CT429" i="10"/>
  <c r="CR429" i="10"/>
  <c r="CP429" i="10"/>
  <c r="CL429" i="10"/>
  <c r="CK429" i="10"/>
  <c r="CJ429" i="10"/>
  <c r="CF429" i="10"/>
  <c r="CD429" i="10"/>
  <c r="CB429" i="10"/>
  <c r="BZ429" i="10"/>
  <c r="BX429" i="10"/>
  <c r="DN429" i="10" s="1"/>
  <c r="DR12" i="10"/>
  <c r="GC12" i="10" s="1"/>
  <c r="DL12" i="10"/>
  <c r="FW12" i="10" s="1"/>
  <c r="DJ12" i="10"/>
  <c r="FU12" i="10" s="1"/>
  <c r="DH12" i="10"/>
  <c r="FS12" i="10" s="1"/>
  <c r="DF12" i="10"/>
  <c r="FQ12" i="10" s="1"/>
  <c r="DD12" i="10"/>
  <c r="FO12" i="10" s="1"/>
  <c r="DB12" i="10"/>
  <c r="FM12" i="10" s="1"/>
  <c r="CZ12" i="10"/>
  <c r="FK12" i="10" s="1"/>
  <c r="CX12" i="10"/>
  <c r="FI12" i="10" s="1"/>
  <c r="CV12" i="10"/>
  <c r="FG12" i="10" s="1"/>
  <c r="CT12" i="10"/>
  <c r="FE12" i="10" s="1"/>
  <c r="CR12" i="10"/>
  <c r="FC12" i="10" s="1"/>
  <c r="CP12" i="10"/>
  <c r="FA12" i="10" s="1"/>
  <c r="CL12" i="10"/>
  <c r="EW12" i="10" s="1"/>
  <c r="CK12" i="10"/>
  <c r="EV12" i="10" s="1"/>
  <c r="CJ12" i="10"/>
  <c r="EU12" i="10" s="1"/>
  <c r="CF12" i="10"/>
  <c r="EQ12" i="10" s="1"/>
  <c r="CD12" i="10"/>
  <c r="EO12" i="10" s="1"/>
  <c r="CB12" i="10"/>
  <c r="EM12" i="10" s="1"/>
  <c r="BZ12" i="10"/>
  <c r="BX12" i="10"/>
  <c r="DN12" i="10" s="1"/>
  <c r="DR11" i="10"/>
  <c r="GC11" i="10" s="1"/>
  <c r="DL11" i="10"/>
  <c r="FW11" i="10" s="1"/>
  <c r="DJ11" i="10"/>
  <c r="FU11" i="10" s="1"/>
  <c r="DH11" i="10"/>
  <c r="FS11" i="10" s="1"/>
  <c r="DF11" i="10"/>
  <c r="FQ11" i="10" s="1"/>
  <c r="DD11" i="10"/>
  <c r="FO11" i="10" s="1"/>
  <c r="DB11" i="10"/>
  <c r="FM11" i="10" s="1"/>
  <c r="CZ11" i="10"/>
  <c r="FK11" i="10" s="1"/>
  <c r="CX11" i="10"/>
  <c r="FI11" i="10" s="1"/>
  <c r="CV11" i="10"/>
  <c r="FG11" i="10" s="1"/>
  <c r="CT11" i="10"/>
  <c r="FE11" i="10" s="1"/>
  <c r="CR11" i="10"/>
  <c r="FC11" i="10" s="1"/>
  <c r="CP11" i="10"/>
  <c r="FA11" i="10" s="1"/>
  <c r="CL11" i="10"/>
  <c r="EW11" i="10" s="1"/>
  <c r="CK11" i="10"/>
  <c r="EV11" i="10" s="1"/>
  <c r="CJ11" i="10"/>
  <c r="EU11" i="10" s="1"/>
  <c r="CF11" i="10"/>
  <c r="EQ11" i="10" s="1"/>
  <c r="CD11" i="10"/>
  <c r="EO11" i="10" s="1"/>
  <c r="CB11" i="10"/>
  <c r="EM11" i="10" s="1"/>
  <c r="BZ11" i="10"/>
  <c r="BX11" i="10"/>
  <c r="DN11" i="10" s="1"/>
  <c r="DR179" i="10"/>
  <c r="DL179" i="10"/>
  <c r="DJ179" i="10"/>
  <c r="DH179" i="10"/>
  <c r="DF179" i="10"/>
  <c r="DD179" i="10"/>
  <c r="DB179" i="10"/>
  <c r="CZ179" i="10"/>
  <c r="CX179" i="10"/>
  <c r="CV179" i="10"/>
  <c r="CT179" i="10"/>
  <c r="CR179" i="10"/>
  <c r="CP179" i="10"/>
  <c r="CL179" i="10"/>
  <c r="CK179" i="10"/>
  <c r="CJ179" i="10"/>
  <c r="CF179" i="10"/>
  <c r="CD179" i="10"/>
  <c r="CB179" i="10"/>
  <c r="BZ179" i="10"/>
  <c r="BX179" i="10"/>
  <c r="DN179" i="10" s="1"/>
  <c r="DR103" i="10"/>
  <c r="DL103" i="10"/>
  <c r="DJ103" i="10"/>
  <c r="DH103" i="10"/>
  <c r="DF103" i="10"/>
  <c r="DD103" i="10"/>
  <c r="DB103" i="10"/>
  <c r="CZ103" i="10"/>
  <c r="CX103" i="10"/>
  <c r="CV103" i="10"/>
  <c r="CT103" i="10"/>
  <c r="CR103" i="10"/>
  <c r="CP103" i="10"/>
  <c r="CL103" i="10"/>
  <c r="CK103" i="10"/>
  <c r="CJ103" i="10"/>
  <c r="CF103" i="10"/>
  <c r="CD103" i="10"/>
  <c r="CB103" i="10"/>
  <c r="BZ103" i="10"/>
  <c r="BX103" i="10"/>
  <c r="DN103" i="10" s="1"/>
  <c r="DR60" i="10"/>
  <c r="GC60" i="10" s="1"/>
  <c r="DP60" i="10"/>
  <c r="GA60" i="10" s="1"/>
  <c r="DN60" i="10"/>
  <c r="FY60" i="10" s="1"/>
  <c r="DL60" i="10"/>
  <c r="FW60" i="10" s="1"/>
  <c r="DJ60" i="10"/>
  <c r="FU60" i="10" s="1"/>
  <c r="DH60" i="10"/>
  <c r="FS60" i="10" s="1"/>
  <c r="DF60" i="10"/>
  <c r="FQ60" i="10" s="1"/>
  <c r="DD60" i="10"/>
  <c r="FO60" i="10" s="1"/>
  <c r="DB60" i="10"/>
  <c r="FM60" i="10" s="1"/>
  <c r="CZ60" i="10"/>
  <c r="FK60" i="10" s="1"/>
  <c r="CX60" i="10"/>
  <c r="FI60" i="10" s="1"/>
  <c r="CV60" i="10"/>
  <c r="FG60" i="10" s="1"/>
  <c r="CT60" i="10"/>
  <c r="FE60" i="10" s="1"/>
  <c r="CR60" i="10"/>
  <c r="FC60" i="10" s="1"/>
  <c r="CP60" i="10"/>
  <c r="FA60" i="10" s="1"/>
  <c r="CL60" i="10"/>
  <c r="EW60" i="10" s="1"/>
  <c r="CJ60" i="10"/>
  <c r="EU60" i="10" s="1"/>
  <c r="CH60" i="10"/>
  <c r="ES60" i="10" s="1"/>
  <c r="CF60" i="10"/>
  <c r="EQ60" i="10" s="1"/>
  <c r="CD60" i="10"/>
  <c r="EO60" i="10" s="1"/>
  <c r="CB60" i="10"/>
  <c r="EM60" i="10" s="1"/>
  <c r="BZ60" i="10"/>
  <c r="BE58" i="10"/>
  <c r="GC58" i="10" s="1"/>
  <c r="BC58" i="10"/>
  <c r="GA58" i="10" s="1"/>
  <c r="BA58" i="10"/>
  <c r="FY58" i="10" s="1"/>
  <c r="AY58" i="10"/>
  <c r="FW58" i="10" s="1"/>
  <c r="AW58" i="10"/>
  <c r="FU58" i="10" s="1"/>
  <c r="AU58" i="10"/>
  <c r="FS58" i="10" s="1"/>
  <c r="AS58" i="10"/>
  <c r="FQ58" i="10" s="1"/>
  <c r="AQ58" i="10"/>
  <c r="FO58" i="10" s="1"/>
  <c r="AO58" i="10"/>
  <c r="FM58" i="10" s="1"/>
  <c r="AM58" i="10"/>
  <c r="FK58" i="10" s="1"/>
  <c r="AK58" i="10"/>
  <c r="FI58" i="10" s="1"/>
  <c r="AI58" i="10"/>
  <c r="FG58" i="10" s="1"/>
  <c r="AG58" i="10"/>
  <c r="FE58" i="10" s="1"/>
  <c r="AE58" i="10"/>
  <c r="FC58" i="10" s="1"/>
  <c r="AC58" i="10"/>
  <c r="FA58" i="10" s="1"/>
  <c r="Y58" i="10"/>
  <c r="EW58" i="10" s="1"/>
  <c r="W58" i="10"/>
  <c r="EU58" i="10" s="1"/>
  <c r="U58" i="10"/>
  <c r="ES58" i="10" s="1"/>
  <c r="S58" i="10"/>
  <c r="S55" i="10" s="1"/>
  <c r="Q58" i="10"/>
  <c r="EO58" i="10" s="1"/>
  <c r="O58" i="10"/>
  <c r="EM58" i="10" s="1"/>
  <c r="M58" i="10"/>
  <c r="DR304" i="10"/>
  <c r="DL304" i="10"/>
  <c r="DJ304" i="10"/>
  <c r="DH304" i="10"/>
  <c r="DF304" i="10"/>
  <c r="DD304" i="10"/>
  <c r="DB304" i="10"/>
  <c r="CZ304" i="10"/>
  <c r="CX304" i="10"/>
  <c r="CV304" i="10"/>
  <c r="CT304" i="10"/>
  <c r="CR304" i="10"/>
  <c r="CP304" i="10"/>
  <c r="CL304" i="10"/>
  <c r="CJ304" i="10"/>
  <c r="CF304" i="10"/>
  <c r="CD304" i="10"/>
  <c r="CB304" i="10"/>
  <c r="BZ304" i="10"/>
  <c r="BX304" i="10"/>
  <c r="DN304" i="10" s="1"/>
  <c r="DR46" i="10"/>
  <c r="DL46" i="10"/>
  <c r="DJ46" i="10"/>
  <c r="DH46" i="10"/>
  <c r="DF46" i="10"/>
  <c r="DD46" i="10"/>
  <c r="DB46" i="10"/>
  <c r="CZ46" i="10"/>
  <c r="CX46" i="10"/>
  <c r="CV46" i="10"/>
  <c r="CT46" i="10"/>
  <c r="CR46" i="10"/>
  <c r="CP46" i="10"/>
  <c r="CL46" i="10"/>
  <c r="CJ46" i="10"/>
  <c r="CF46" i="10"/>
  <c r="CD46" i="10"/>
  <c r="CB46" i="10"/>
  <c r="BZ46" i="10"/>
  <c r="BX46" i="10"/>
  <c r="DN46" i="10" s="1"/>
  <c r="EQ58" i="10" l="1"/>
  <c r="DT60" i="10"/>
  <c r="DS60" i="10"/>
  <c r="BF58" i="10"/>
  <c r="GD58" i="10" s="1"/>
  <c r="DP522" i="10"/>
  <c r="GA522" i="10" s="1"/>
  <c r="CH522" i="10"/>
  <c r="ES522" i="10" s="1"/>
  <c r="DP372" i="10"/>
  <c r="GA372" i="10" s="1"/>
  <c r="CH372" i="10"/>
  <c r="ES372" i="10" s="1"/>
  <c r="DP260" i="10"/>
  <c r="GA260" i="10" s="1"/>
  <c r="CH260" i="10"/>
  <c r="DP429" i="10"/>
  <c r="CH429" i="10"/>
  <c r="DP11" i="10"/>
  <c r="DP12" i="10"/>
  <c r="CH11" i="10"/>
  <c r="CH12" i="10"/>
  <c r="DT12" i="10" s="1"/>
  <c r="DP179" i="10"/>
  <c r="CH179" i="10"/>
  <c r="DP103" i="10"/>
  <c r="CH103" i="10"/>
  <c r="BH58" i="10"/>
  <c r="GE58" i="10" s="1"/>
  <c r="DP304" i="10"/>
  <c r="GA304" i="10" s="1"/>
  <c r="CH304" i="10"/>
  <c r="CK304" i="10"/>
  <c r="EV304" i="10" s="1"/>
  <c r="DP46" i="10"/>
  <c r="GA46" i="10" s="1"/>
  <c r="CH46" i="10"/>
  <c r="ES46" i="10" s="1"/>
  <c r="CK46" i="10"/>
  <c r="EV46" i="10" s="1"/>
  <c r="DR538" i="10"/>
  <c r="DL538" i="10"/>
  <c r="DJ538" i="10"/>
  <c r="DH538" i="10"/>
  <c r="DF538" i="10"/>
  <c r="DD538" i="10"/>
  <c r="DB538" i="10"/>
  <c r="CZ538" i="10"/>
  <c r="CX538" i="10"/>
  <c r="CV538" i="10"/>
  <c r="CT538" i="10"/>
  <c r="CR538" i="10"/>
  <c r="CP538" i="10"/>
  <c r="CL538" i="10"/>
  <c r="CK538" i="10"/>
  <c r="CJ538" i="10"/>
  <c r="CF538" i="10"/>
  <c r="CD538" i="10"/>
  <c r="CB538" i="10"/>
  <c r="BZ538" i="10"/>
  <c r="BX538" i="10"/>
  <c r="DR486" i="10"/>
  <c r="DL486" i="10"/>
  <c r="DJ486" i="10"/>
  <c r="DH486" i="10"/>
  <c r="DF486" i="10"/>
  <c r="DD486" i="10"/>
  <c r="DB486" i="10"/>
  <c r="CZ486" i="10"/>
  <c r="CX486" i="10"/>
  <c r="CV486" i="10"/>
  <c r="CT486" i="10"/>
  <c r="CR486" i="10"/>
  <c r="CP486" i="10"/>
  <c r="CL486" i="10"/>
  <c r="CK486" i="10"/>
  <c r="CJ486" i="10"/>
  <c r="CF486" i="10"/>
  <c r="CD486" i="10"/>
  <c r="CB486" i="10"/>
  <c r="BZ486" i="10"/>
  <c r="BX486" i="10"/>
  <c r="DR301" i="10"/>
  <c r="DL301" i="10"/>
  <c r="DJ301" i="10"/>
  <c r="DH301" i="10"/>
  <c r="DF301" i="10"/>
  <c r="DD301" i="10"/>
  <c r="DB301" i="10"/>
  <c r="CZ301" i="10"/>
  <c r="CX301" i="10"/>
  <c r="CV301" i="10"/>
  <c r="CT301" i="10"/>
  <c r="CR301" i="10"/>
  <c r="CP301" i="10"/>
  <c r="CL301" i="10"/>
  <c r="CK301" i="10"/>
  <c r="CJ301" i="10"/>
  <c r="CF301" i="10"/>
  <c r="CD301" i="10"/>
  <c r="CB301" i="10"/>
  <c r="BZ301" i="10"/>
  <c r="BX301" i="10"/>
  <c r="DR249" i="10"/>
  <c r="GC249" i="10" s="1"/>
  <c r="DL249" i="10"/>
  <c r="FW249" i="10" s="1"/>
  <c r="DJ249" i="10"/>
  <c r="FU249" i="10" s="1"/>
  <c r="DH249" i="10"/>
  <c r="FS249" i="10" s="1"/>
  <c r="DF249" i="10"/>
  <c r="FQ249" i="10" s="1"/>
  <c r="DD249" i="10"/>
  <c r="FO249" i="10" s="1"/>
  <c r="DB249" i="10"/>
  <c r="CZ249" i="10"/>
  <c r="FK249" i="10" s="1"/>
  <c r="CX249" i="10"/>
  <c r="FI249" i="10" s="1"/>
  <c r="CV249" i="10"/>
  <c r="FG249" i="10" s="1"/>
  <c r="CT249" i="10"/>
  <c r="FE249" i="10" s="1"/>
  <c r="CR249" i="10"/>
  <c r="FC249" i="10" s="1"/>
  <c r="CP249" i="10"/>
  <c r="FA249" i="10" s="1"/>
  <c r="CL249" i="10"/>
  <c r="EW249" i="10" s="1"/>
  <c r="CJ249" i="10"/>
  <c r="EU249" i="10" s="1"/>
  <c r="CF249" i="10"/>
  <c r="EQ249" i="10" s="1"/>
  <c r="CD249" i="10"/>
  <c r="EO249" i="10" s="1"/>
  <c r="CB249" i="10"/>
  <c r="BZ249" i="10"/>
  <c r="BX249" i="10"/>
  <c r="DN249" i="10" s="1"/>
  <c r="FY249" i="10" s="1"/>
  <c r="DP152" i="10"/>
  <c r="GA152" i="10" s="1"/>
  <c r="GA289" i="10"/>
  <c r="GC289" i="10"/>
  <c r="FW289" i="10"/>
  <c r="FS289" i="10"/>
  <c r="FO289" i="10"/>
  <c r="FM289" i="10"/>
  <c r="FK289" i="10"/>
  <c r="FE289" i="10"/>
  <c r="FA289" i="10"/>
  <c r="EU289" i="10"/>
  <c r="ES289" i="10"/>
  <c r="EQ289" i="10"/>
  <c r="EM289" i="10"/>
  <c r="DR152" i="10"/>
  <c r="GC152" i="10" s="1"/>
  <c r="DN152" i="10"/>
  <c r="FY152" i="10" s="1"/>
  <c r="DL152" i="10"/>
  <c r="FW152" i="10" s="1"/>
  <c r="DJ152" i="10"/>
  <c r="FU152" i="10" s="1"/>
  <c r="DH152" i="10"/>
  <c r="FS152" i="10" s="1"/>
  <c r="DF152" i="10"/>
  <c r="FQ152" i="10" s="1"/>
  <c r="DD152" i="10"/>
  <c r="FO152" i="10" s="1"/>
  <c r="DB152" i="10"/>
  <c r="FM152" i="10" s="1"/>
  <c r="CZ152" i="10"/>
  <c r="FK152" i="10" s="1"/>
  <c r="CX152" i="10"/>
  <c r="FI152" i="10" s="1"/>
  <c r="CV152" i="10"/>
  <c r="FG152" i="10" s="1"/>
  <c r="CT152" i="10"/>
  <c r="FE152" i="10" s="1"/>
  <c r="CR152" i="10"/>
  <c r="FC152" i="10" s="1"/>
  <c r="CP152" i="10"/>
  <c r="FA152" i="10" s="1"/>
  <c r="CL152" i="10"/>
  <c r="EW152" i="10" s="1"/>
  <c r="CJ152" i="10"/>
  <c r="EU152" i="10" s="1"/>
  <c r="CH152" i="10"/>
  <c r="ES152" i="10" s="1"/>
  <c r="CF152" i="10"/>
  <c r="EQ152" i="10" s="1"/>
  <c r="CD152" i="10"/>
  <c r="EO152" i="10" s="1"/>
  <c r="CB152" i="10"/>
  <c r="EM152" i="10" s="1"/>
  <c r="BZ152" i="10"/>
  <c r="BC148" i="10"/>
  <c r="BE148" i="10"/>
  <c r="BA148" i="10"/>
  <c r="AY148" i="10"/>
  <c r="AW148" i="10"/>
  <c r="AU148" i="10"/>
  <c r="AS148" i="10"/>
  <c r="AQ148" i="10"/>
  <c r="AO148" i="10"/>
  <c r="AM148" i="10"/>
  <c r="AK148" i="10"/>
  <c r="AI148" i="10"/>
  <c r="AG148" i="10"/>
  <c r="AE148" i="10"/>
  <c r="AC148" i="10"/>
  <c r="Y148" i="10"/>
  <c r="W148" i="10"/>
  <c r="U148" i="10"/>
  <c r="S148" i="10"/>
  <c r="S145" i="10" s="1"/>
  <c r="Q148" i="10"/>
  <c r="O148" i="10"/>
  <c r="DR95" i="10"/>
  <c r="DR83" i="10" s="1"/>
  <c r="DH95" i="10"/>
  <c r="DH83" i="10" s="1"/>
  <c r="DD95" i="10"/>
  <c r="DD83" i="10" s="1"/>
  <c r="DB95" i="10"/>
  <c r="CZ95" i="10"/>
  <c r="CZ83" i="10" s="1"/>
  <c r="CX95" i="10"/>
  <c r="CX83" i="10" s="1"/>
  <c r="CV95" i="10"/>
  <c r="CV83" i="10" s="1"/>
  <c r="CT95" i="10"/>
  <c r="CT83" i="10" s="1"/>
  <c r="CR95" i="10"/>
  <c r="CR83" i="10" s="1"/>
  <c r="CP95" i="10"/>
  <c r="CP83" i="10" s="1"/>
  <c r="CN95" i="10"/>
  <c r="CN83" i="10" s="1"/>
  <c r="CJ95" i="10"/>
  <c r="CJ83" i="10" s="1"/>
  <c r="CF95" i="10"/>
  <c r="CF83" i="10" s="1"/>
  <c r="CD95" i="10"/>
  <c r="EV94" i="10"/>
  <c r="BE95" i="10"/>
  <c r="BA95" i="10"/>
  <c r="BA83" i="10" s="1"/>
  <c r="AU95" i="10"/>
  <c r="AU83" i="10" s="1"/>
  <c r="AQ95" i="10"/>
  <c r="AQ83" i="10" s="1"/>
  <c r="AO95" i="10"/>
  <c r="AO83" i="10" s="1"/>
  <c r="AM95" i="10"/>
  <c r="AM83" i="10" s="1"/>
  <c r="AK95" i="10"/>
  <c r="AK83" i="10" s="1"/>
  <c r="AI95" i="10"/>
  <c r="AI83" i="10" s="1"/>
  <c r="AG95" i="10"/>
  <c r="AG83" i="10" s="1"/>
  <c r="AE95" i="10"/>
  <c r="AE83" i="10" s="1"/>
  <c r="AC95" i="10"/>
  <c r="AC83" i="10" s="1"/>
  <c r="AA95" i="10"/>
  <c r="AA83" i="10" s="1"/>
  <c r="W95" i="10"/>
  <c r="W83" i="10" s="1"/>
  <c r="S95" i="10"/>
  <c r="S83" i="10" s="1"/>
  <c r="Q95" i="10"/>
  <c r="Q83" i="10" s="1"/>
  <c r="O95" i="10"/>
  <c r="O83" i="10" s="1"/>
  <c r="EU94" i="10"/>
  <c r="EQ94" i="10"/>
  <c r="EO94" i="10"/>
  <c r="EM94" i="10"/>
  <c r="FO92" i="10"/>
  <c r="EY92" i="10"/>
  <c r="DR433" i="10"/>
  <c r="GC433" i="10" s="1"/>
  <c r="DH433" i="10"/>
  <c r="FS433" i="10" s="1"/>
  <c r="DD433" i="10"/>
  <c r="FO433" i="10" s="1"/>
  <c r="DB433" i="10"/>
  <c r="FM433" i="10" s="1"/>
  <c r="CZ433" i="10"/>
  <c r="FK433" i="10" s="1"/>
  <c r="CX433" i="10"/>
  <c r="FI433" i="10" s="1"/>
  <c r="CV433" i="10"/>
  <c r="FG433" i="10" s="1"/>
  <c r="CT433" i="10"/>
  <c r="FE433" i="10" s="1"/>
  <c r="CR433" i="10"/>
  <c r="FC433" i="10" s="1"/>
  <c r="CP433" i="10"/>
  <c r="FA433" i="10" s="1"/>
  <c r="CN433" i="10"/>
  <c r="EY433" i="10" s="1"/>
  <c r="CJ433" i="10"/>
  <c r="EU433" i="10" s="1"/>
  <c r="CF433" i="10"/>
  <c r="EQ433" i="10" s="1"/>
  <c r="CD433" i="10"/>
  <c r="EO433" i="10" s="1"/>
  <c r="CB433" i="10"/>
  <c r="EM433" i="10" s="1"/>
  <c r="BZ433" i="10"/>
  <c r="BX433" i="10"/>
  <c r="CZ487" i="10"/>
  <c r="FK487" i="10" s="1"/>
  <c r="DN399" i="10"/>
  <c r="FY399" i="10" s="1"/>
  <c r="DH399" i="10"/>
  <c r="FS399" i="10" s="1"/>
  <c r="CL399" i="10"/>
  <c r="EW399" i="10" s="1"/>
  <c r="CK399" i="10"/>
  <c r="EV399" i="10" s="1"/>
  <c r="DN221" i="10"/>
  <c r="FY221" i="10" s="1"/>
  <c r="DH221" i="10"/>
  <c r="FS221" i="10" s="1"/>
  <c r="CL221" i="10"/>
  <c r="EW221" i="10" s="1"/>
  <c r="CK221" i="10"/>
  <c r="EV221" i="10" s="1"/>
  <c r="DR551" i="10"/>
  <c r="DP551" i="10"/>
  <c r="DN551" i="10"/>
  <c r="DL551" i="10"/>
  <c r="DJ551" i="10"/>
  <c r="DH551" i="10"/>
  <c r="DF551" i="10"/>
  <c r="DD551" i="10"/>
  <c r="DB551" i="10"/>
  <c r="CZ551" i="10"/>
  <c r="CX551" i="10"/>
  <c r="CV551" i="10"/>
  <c r="CT551" i="10"/>
  <c r="CR551" i="10"/>
  <c r="CP551" i="10"/>
  <c r="CL551" i="10"/>
  <c r="EW551" i="10" s="1"/>
  <c r="CK551" i="10"/>
  <c r="CJ551" i="10"/>
  <c r="CH551" i="10"/>
  <c r="CF551" i="10"/>
  <c r="EQ551" i="10" s="1"/>
  <c r="CD551" i="10"/>
  <c r="EO551" i="10" s="1"/>
  <c r="CB551" i="10"/>
  <c r="BZ551" i="10"/>
  <c r="DR180" i="10"/>
  <c r="DP180" i="10"/>
  <c r="DN180" i="10"/>
  <c r="DL180" i="10"/>
  <c r="DJ180" i="10"/>
  <c r="DH180" i="10"/>
  <c r="DF180" i="10"/>
  <c r="DD180" i="10"/>
  <c r="DB180" i="10"/>
  <c r="CZ180" i="10"/>
  <c r="CX180" i="10"/>
  <c r="CV180" i="10"/>
  <c r="CT180" i="10"/>
  <c r="CR180" i="10"/>
  <c r="CP180" i="10"/>
  <c r="CL180" i="10"/>
  <c r="CJ180" i="10"/>
  <c r="CH180" i="10"/>
  <c r="CF180" i="10"/>
  <c r="CD180" i="10"/>
  <c r="CB180" i="10"/>
  <c r="BZ180" i="10"/>
  <c r="BE180" i="10"/>
  <c r="BC180" i="10"/>
  <c r="GA180" i="10" s="1"/>
  <c r="BA180" i="10"/>
  <c r="AY180" i="10"/>
  <c r="AW180" i="10"/>
  <c r="AU180" i="10"/>
  <c r="AS180" i="10"/>
  <c r="FQ180" i="10" s="1"/>
  <c r="AQ180" i="10"/>
  <c r="AO180" i="10"/>
  <c r="AM180" i="10"/>
  <c r="AK180" i="10"/>
  <c r="AI180" i="10"/>
  <c r="AG180" i="10"/>
  <c r="FE180" i="10" s="1"/>
  <c r="AE180" i="10"/>
  <c r="FC180" i="10" s="1"/>
  <c r="AC180" i="10"/>
  <c r="Y180" i="10"/>
  <c r="W180" i="10"/>
  <c r="U180" i="10"/>
  <c r="S180" i="10"/>
  <c r="EQ180" i="10" s="1"/>
  <c r="Q180" i="10"/>
  <c r="O180" i="10"/>
  <c r="M180" i="10"/>
  <c r="DR133" i="10"/>
  <c r="DN133" i="10"/>
  <c r="DL133" i="10"/>
  <c r="DJ133" i="10"/>
  <c r="DH133" i="10"/>
  <c r="DF133" i="10"/>
  <c r="DD133" i="10"/>
  <c r="DB133" i="10"/>
  <c r="CZ133" i="10"/>
  <c r="CX133" i="10"/>
  <c r="CV133" i="10"/>
  <c r="CT133" i="10"/>
  <c r="CR133" i="10"/>
  <c r="CP133" i="10"/>
  <c r="CL133" i="10"/>
  <c r="CK133" i="10"/>
  <c r="CJ133" i="10"/>
  <c r="CF133" i="10"/>
  <c r="CD133" i="10"/>
  <c r="CB133" i="10"/>
  <c r="BZ133" i="10"/>
  <c r="DR105" i="10"/>
  <c r="DP105" i="10"/>
  <c r="DN105" i="10"/>
  <c r="DL105" i="10"/>
  <c r="DJ105" i="10"/>
  <c r="DH105" i="10"/>
  <c r="DF105" i="10"/>
  <c r="DD105" i="10"/>
  <c r="DB105" i="10"/>
  <c r="CZ105" i="10"/>
  <c r="CX105" i="10"/>
  <c r="CV105" i="10"/>
  <c r="CT105" i="10"/>
  <c r="CR105" i="10"/>
  <c r="CP105" i="10"/>
  <c r="CL105" i="10"/>
  <c r="CJ105" i="10"/>
  <c r="CH105" i="10"/>
  <c r="CF105" i="10"/>
  <c r="CD105" i="10"/>
  <c r="CB105" i="10"/>
  <c r="BZ105" i="10"/>
  <c r="BE105" i="10"/>
  <c r="BC105" i="10"/>
  <c r="GA105" i="10" s="1"/>
  <c r="BA105" i="10"/>
  <c r="AY105" i="10"/>
  <c r="AW105" i="10"/>
  <c r="AU105" i="10"/>
  <c r="AS105" i="10"/>
  <c r="AQ105" i="10"/>
  <c r="AO105" i="10"/>
  <c r="FM105" i="10" s="1"/>
  <c r="AM105" i="10"/>
  <c r="AK105" i="10"/>
  <c r="AI105" i="10"/>
  <c r="AG105" i="10"/>
  <c r="AE105" i="10"/>
  <c r="FC105" i="10" s="1"/>
  <c r="AC105" i="10"/>
  <c r="Y105" i="10"/>
  <c r="W105" i="10"/>
  <c r="U105" i="10"/>
  <c r="S105" i="10"/>
  <c r="Q105" i="10"/>
  <c r="O105" i="10"/>
  <c r="O101" i="10" s="1"/>
  <c r="M105" i="10"/>
  <c r="DR258" i="10"/>
  <c r="GC258" i="10" s="1"/>
  <c r="DN258" i="10"/>
  <c r="FY258" i="10" s="1"/>
  <c r="DL258" i="10"/>
  <c r="DJ258" i="10"/>
  <c r="FU258" i="10" s="1"/>
  <c r="DH258" i="10"/>
  <c r="FS258" i="10" s="1"/>
  <c r="DF258" i="10"/>
  <c r="FQ258" i="10" s="1"/>
  <c r="DD258" i="10"/>
  <c r="DB258" i="10"/>
  <c r="CZ258" i="10"/>
  <c r="CX258" i="10"/>
  <c r="FI258" i="10" s="1"/>
  <c r="CV258" i="10"/>
  <c r="CT258" i="10"/>
  <c r="FE258" i="10" s="1"/>
  <c r="CR258" i="10"/>
  <c r="FC258" i="10" s="1"/>
  <c r="CP258" i="10"/>
  <c r="FA258" i="10" s="1"/>
  <c r="CL258" i="10"/>
  <c r="CK258" i="10"/>
  <c r="EV258" i="10" s="1"/>
  <c r="CJ258" i="10"/>
  <c r="EU258" i="10" s="1"/>
  <c r="CF258" i="10"/>
  <c r="EQ258" i="10" s="1"/>
  <c r="CD258" i="10"/>
  <c r="EO258" i="10" s="1"/>
  <c r="CB258" i="10"/>
  <c r="BZ258" i="10"/>
  <c r="BX258" i="10"/>
  <c r="CH258" i="10" s="1"/>
  <c r="DR61" i="10"/>
  <c r="GC61" i="10" s="1"/>
  <c r="DL61" i="10"/>
  <c r="FW61" i="10" s="1"/>
  <c r="DJ61" i="10"/>
  <c r="FU61" i="10" s="1"/>
  <c r="DH61" i="10"/>
  <c r="FS61" i="10" s="1"/>
  <c r="DF61" i="10"/>
  <c r="FQ61" i="10" s="1"/>
  <c r="DD61" i="10"/>
  <c r="FO61" i="10" s="1"/>
  <c r="DB61" i="10"/>
  <c r="FM61" i="10" s="1"/>
  <c r="CZ61" i="10"/>
  <c r="FK61" i="10" s="1"/>
  <c r="CX61" i="10"/>
  <c r="FI61" i="10" s="1"/>
  <c r="CV61" i="10"/>
  <c r="FG61" i="10" s="1"/>
  <c r="CT61" i="10"/>
  <c r="FE61" i="10" s="1"/>
  <c r="CR61" i="10"/>
  <c r="FC61" i="10" s="1"/>
  <c r="CP61" i="10"/>
  <c r="FA61" i="10" s="1"/>
  <c r="CL61" i="10"/>
  <c r="EW61" i="10" s="1"/>
  <c r="CK61" i="10"/>
  <c r="EV61" i="10" s="1"/>
  <c r="CJ61" i="10"/>
  <c r="EU61" i="10" s="1"/>
  <c r="CF61" i="10"/>
  <c r="EQ61" i="10" s="1"/>
  <c r="CD61" i="10"/>
  <c r="EO61" i="10" s="1"/>
  <c r="CB61" i="10"/>
  <c r="EM61" i="10" s="1"/>
  <c r="BZ61" i="10"/>
  <c r="BX61" i="10"/>
  <c r="DN61" i="10" s="1"/>
  <c r="FY61" i="10" s="1"/>
  <c r="DR150" i="10"/>
  <c r="GC150" i="10" s="1"/>
  <c r="DL150" i="10"/>
  <c r="FW150" i="10" s="1"/>
  <c r="DJ150" i="10"/>
  <c r="FU150" i="10" s="1"/>
  <c r="DH150" i="10"/>
  <c r="FS150" i="10" s="1"/>
  <c r="DF150" i="10"/>
  <c r="FQ150" i="10" s="1"/>
  <c r="DD150" i="10"/>
  <c r="FO150" i="10" s="1"/>
  <c r="DB150" i="10"/>
  <c r="FM150" i="10" s="1"/>
  <c r="CZ150" i="10"/>
  <c r="FK150" i="10" s="1"/>
  <c r="CX150" i="10"/>
  <c r="FI150" i="10" s="1"/>
  <c r="CV150" i="10"/>
  <c r="FG150" i="10" s="1"/>
  <c r="CT150" i="10"/>
  <c r="FE150" i="10" s="1"/>
  <c r="CR150" i="10"/>
  <c r="FC150" i="10" s="1"/>
  <c r="CP150" i="10"/>
  <c r="FA150" i="10" s="1"/>
  <c r="CL150" i="10"/>
  <c r="EW150" i="10" s="1"/>
  <c r="CK150" i="10"/>
  <c r="EV150" i="10" s="1"/>
  <c r="CJ150" i="10"/>
  <c r="EU150" i="10" s="1"/>
  <c r="CF150" i="10"/>
  <c r="EQ150" i="10" s="1"/>
  <c r="CD150" i="10"/>
  <c r="EO150" i="10" s="1"/>
  <c r="CB150" i="10"/>
  <c r="EM150" i="10" s="1"/>
  <c r="BZ150" i="10"/>
  <c r="BX150" i="10"/>
  <c r="DN150" i="10" s="1"/>
  <c r="FY150" i="10" s="1"/>
  <c r="DR149" i="10"/>
  <c r="GC149" i="10" s="1"/>
  <c r="DL149" i="10"/>
  <c r="FW149" i="10" s="1"/>
  <c r="DJ149" i="10"/>
  <c r="FU149" i="10" s="1"/>
  <c r="DH149" i="10"/>
  <c r="FS149" i="10" s="1"/>
  <c r="DF149" i="10"/>
  <c r="FQ149" i="10" s="1"/>
  <c r="DD149" i="10"/>
  <c r="FO149" i="10" s="1"/>
  <c r="DB149" i="10"/>
  <c r="FM149" i="10" s="1"/>
  <c r="CZ149" i="10"/>
  <c r="FK149" i="10" s="1"/>
  <c r="CX149" i="10"/>
  <c r="FI149" i="10" s="1"/>
  <c r="CV149" i="10"/>
  <c r="FG149" i="10" s="1"/>
  <c r="CT149" i="10"/>
  <c r="FE149" i="10" s="1"/>
  <c r="CR149" i="10"/>
  <c r="FC149" i="10" s="1"/>
  <c r="CP149" i="10"/>
  <c r="FA149" i="10" s="1"/>
  <c r="CL149" i="10"/>
  <c r="EW149" i="10" s="1"/>
  <c r="CJ149" i="10"/>
  <c r="EU149" i="10" s="1"/>
  <c r="CF149" i="10"/>
  <c r="EQ149" i="10" s="1"/>
  <c r="CD149" i="10"/>
  <c r="EO149" i="10" s="1"/>
  <c r="CB149" i="10"/>
  <c r="EM149" i="10" s="1"/>
  <c r="BZ149" i="10"/>
  <c r="BX149" i="10"/>
  <c r="BE554" i="10"/>
  <c r="BC554" i="10"/>
  <c r="BA554" i="10"/>
  <c r="AY554" i="10"/>
  <c r="AW554" i="10"/>
  <c r="AU554" i="10"/>
  <c r="AS554" i="10"/>
  <c r="AQ554" i="10"/>
  <c r="AO554" i="10"/>
  <c r="AM554" i="10"/>
  <c r="AK554" i="10"/>
  <c r="AI554" i="10"/>
  <c r="AG554" i="10"/>
  <c r="AE554" i="10"/>
  <c r="AC554" i="10"/>
  <c r="Y554" i="10"/>
  <c r="W554" i="10"/>
  <c r="U554" i="10"/>
  <c r="S554" i="10"/>
  <c r="Q554" i="10"/>
  <c r="O554" i="10"/>
  <c r="M554" i="10"/>
  <c r="DR554" i="10"/>
  <c r="DP554" i="10"/>
  <c r="DN554" i="10"/>
  <c r="DL554" i="10"/>
  <c r="DJ554" i="10"/>
  <c r="DH554" i="10"/>
  <c r="DF554" i="10"/>
  <c r="DD554" i="10"/>
  <c r="DB554" i="10"/>
  <c r="CZ554" i="10"/>
  <c r="CX554" i="10"/>
  <c r="CV554" i="10"/>
  <c r="CT554" i="10"/>
  <c r="CR554" i="10"/>
  <c r="CP554" i="10"/>
  <c r="CL554" i="10"/>
  <c r="CJ554" i="10"/>
  <c r="CH554" i="10"/>
  <c r="CF554" i="10"/>
  <c r="CD554" i="10"/>
  <c r="CB554" i="10"/>
  <c r="BZ554" i="10"/>
  <c r="DR540" i="10"/>
  <c r="DP540" i="10"/>
  <c r="DN540" i="10"/>
  <c r="DL540" i="10"/>
  <c r="DJ540" i="10"/>
  <c r="DH540" i="10"/>
  <c r="DF540" i="10"/>
  <c r="DD540" i="10"/>
  <c r="DB540" i="10"/>
  <c r="CZ540" i="10"/>
  <c r="CX540" i="10"/>
  <c r="CV540" i="10"/>
  <c r="CT540" i="10"/>
  <c r="CR540" i="10"/>
  <c r="CP540" i="10"/>
  <c r="CL540" i="10"/>
  <c r="CJ540" i="10"/>
  <c r="CH540" i="10"/>
  <c r="CF540" i="10"/>
  <c r="CD540" i="10"/>
  <c r="CB540" i="10"/>
  <c r="BZ540" i="10"/>
  <c r="BE540" i="10"/>
  <c r="BC540" i="10"/>
  <c r="BA540" i="10"/>
  <c r="AY540" i="10"/>
  <c r="AW540" i="10"/>
  <c r="AU540" i="10"/>
  <c r="AS540" i="10"/>
  <c r="AQ540" i="10"/>
  <c r="AO540" i="10"/>
  <c r="AM540" i="10"/>
  <c r="AK540" i="10"/>
  <c r="AI540" i="10"/>
  <c r="AG540" i="10"/>
  <c r="AE540" i="10"/>
  <c r="AC540" i="10"/>
  <c r="Y540" i="10"/>
  <c r="EW540" i="10" s="1"/>
  <c r="W540" i="10"/>
  <c r="U540" i="10"/>
  <c r="S540" i="10"/>
  <c r="Q540" i="10"/>
  <c r="O540" i="10"/>
  <c r="M540" i="10"/>
  <c r="EK540" i="10" s="1"/>
  <c r="DR446" i="10"/>
  <c r="DP446" i="10"/>
  <c r="DN446" i="10"/>
  <c r="DL446" i="10"/>
  <c r="DJ446" i="10"/>
  <c r="DH446" i="10"/>
  <c r="DF446" i="10"/>
  <c r="DD446" i="10"/>
  <c r="DB446" i="10"/>
  <c r="CZ446" i="10"/>
  <c r="CX446" i="10"/>
  <c r="CV446" i="10"/>
  <c r="CT446" i="10"/>
  <c r="CR446" i="10"/>
  <c r="CP446" i="10"/>
  <c r="CL446" i="10"/>
  <c r="CJ446" i="10"/>
  <c r="CH446" i="10"/>
  <c r="CF446" i="10"/>
  <c r="CD446" i="10"/>
  <c r="CB446" i="10"/>
  <c r="BZ446" i="10"/>
  <c r="BE446" i="10"/>
  <c r="BC446" i="10"/>
  <c r="BA446" i="10"/>
  <c r="AY446" i="10"/>
  <c r="AW446" i="10"/>
  <c r="AU446" i="10"/>
  <c r="AS446" i="10"/>
  <c r="AQ446" i="10"/>
  <c r="FO446" i="10" s="1"/>
  <c r="AO446" i="10"/>
  <c r="FM446" i="10" s="1"/>
  <c r="AM446" i="10"/>
  <c r="AK446" i="10"/>
  <c r="AI446" i="10"/>
  <c r="AG446" i="10"/>
  <c r="AE446" i="10"/>
  <c r="FC446" i="10" s="1"/>
  <c r="AC446" i="10"/>
  <c r="Y446" i="10"/>
  <c r="W446" i="10"/>
  <c r="U446" i="10"/>
  <c r="S446" i="10"/>
  <c r="Q446" i="10"/>
  <c r="EO446" i="10" s="1"/>
  <c r="O446" i="10"/>
  <c r="M446" i="10"/>
  <c r="BE505" i="10"/>
  <c r="BC505" i="10"/>
  <c r="BA505" i="10"/>
  <c r="AY505" i="10"/>
  <c r="AW505" i="10"/>
  <c r="AU505" i="10"/>
  <c r="AS505" i="10"/>
  <c r="AQ505" i="10"/>
  <c r="AO505" i="10"/>
  <c r="AM505" i="10"/>
  <c r="AK505" i="10"/>
  <c r="AI505" i="10"/>
  <c r="AG505" i="10"/>
  <c r="AE505" i="10"/>
  <c r="AC505" i="10"/>
  <c r="Y505" i="10"/>
  <c r="W505" i="10"/>
  <c r="U505" i="10"/>
  <c r="S505" i="10"/>
  <c r="Q505" i="10"/>
  <c r="O505" i="10"/>
  <c r="O501" i="10" s="1"/>
  <c r="M505" i="10"/>
  <c r="DR505" i="10"/>
  <c r="DP505" i="10"/>
  <c r="DN505" i="10"/>
  <c r="DL505" i="10"/>
  <c r="DJ505" i="10"/>
  <c r="DH505" i="10"/>
  <c r="DF505" i="10"/>
  <c r="DD505" i="10"/>
  <c r="DB505" i="10"/>
  <c r="CZ505" i="10"/>
  <c r="CX505" i="10"/>
  <c r="CV505" i="10"/>
  <c r="FG505" i="10" s="1"/>
  <c r="CT505" i="10"/>
  <c r="CR505" i="10"/>
  <c r="CP505" i="10"/>
  <c r="CL505" i="10"/>
  <c r="CJ505" i="10"/>
  <c r="CH505" i="10"/>
  <c r="CF505" i="10"/>
  <c r="CD505" i="10"/>
  <c r="CB505" i="10"/>
  <c r="BZ505" i="10"/>
  <c r="DR453" i="10"/>
  <c r="DP453" i="10"/>
  <c r="DN453" i="10"/>
  <c r="DL453" i="10"/>
  <c r="DJ453" i="10"/>
  <c r="DH453" i="10"/>
  <c r="DF453" i="10"/>
  <c r="DD453" i="10"/>
  <c r="DB453" i="10"/>
  <c r="CZ453" i="10"/>
  <c r="CX453" i="10"/>
  <c r="CV453" i="10"/>
  <c r="CT453" i="10"/>
  <c r="CR453" i="10"/>
  <c r="CP453" i="10"/>
  <c r="CL453" i="10"/>
  <c r="CJ453" i="10"/>
  <c r="CH453" i="10"/>
  <c r="CF453" i="10"/>
  <c r="CD453" i="10"/>
  <c r="CB453" i="10"/>
  <c r="BZ453" i="10"/>
  <c r="BE453" i="10"/>
  <c r="BC453" i="10"/>
  <c r="BA453" i="10"/>
  <c r="AY453" i="10"/>
  <c r="FW453" i="10" s="1"/>
  <c r="AW453" i="10"/>
  <c r="AU453" i="10"/>
  <c r="AS453" i="10"/>
  <c r="AQ453" i="10"/>
  <c r="AO453" i="10"/>
  <c r="AM453" i="10"/>
  <c r="FK453" i="10" s="1"/>
  <c r="AK453" i="10"/>
  <c r="AI453" i="10"/>
  <c r="AG453" i="10"/>
  <c r="AE453" i="10"/>
  <c r="AC453" i="10"/>
  <c r="Y453" i="10"/>
  <c r="EW453" i="10" s="1"/>
  <c r="W453" i="10"/>
  <c r="U453" i="10"/>
  <c r="S453" i="10"/>
  <c r="Q453" i="10"/>
  <c r="O453" i="10"/>
  <c r="M453" i="10"/>
  <c r="EK453" i="10" s="1"/>
  <c r="DR14" i="10"/>
  <c r="DP14" i="10"/>
  <c r="DN14" i="10"/>
  <c r="DL14" i="10"/>
  <c r="DJ14" i="10"/>
  <c r="DH14" i="10"/>
  <c r="DF14" i="10"/>
  <c r="DD14" i="10"/>
  <c r="DB14" i="10"/>
  <c r="CZ14" i="10"/>
  <c r="CX14" i="10"/>
  <c r="CV14" i="10"/>
  <c r="CT14" i="10"/>
  <c r="CR14" i="10"/>
  <c r="CP14" i="10"/>
  <c r="CL14" i="10"/>
  <c r="CJ14" i="10"/>
  <c r="CH14" i="10"/>
  <c r="CF14" i="10"/>
  <c r="CD14" i="10"/>
  <c r="CB14" i="10"/>
  <c r="BZ14" i="10"/>
  <c r="BE14" i="10"/>
  <c r="BC14" i="10"/>
  <c r="GA14" i="10" s="1"/>
  <c r="BA14" i="10"/>
  <c r="AY14" i="10"/>
  <c r="AW14" i="10"/>
  <c r="AU14" i="10"/>
  <c r="AS14" i="10"/>
  <c r="AQ14" i="10"/>
  <c r="FO14" i="10" s="1"/>
  <c r="AO14" i="10"/>
  <c r="AM14" i="10"/>
  <c r="AK14" i="10"/>
  <c r="AI14" i="10"/>
  <c r="AG14" i="10"/>
  <c r="AE14" i="10"/>
  <c r="FC14" i="10" s="1"/>
  <c r="AC14" i="10"/>
  <c r="Y14" i="10"/>
  <c r="W14" i="10"/>
  <c r="U14" i="10"/>
  <c r="S14" i="10"/>
  <c r="Q14" i="10"/>
  <c r="EO14" i="10" s="1"/>
  <c r="O14" i="10"/>
  <c r="M14" i="10"/>
  <c r="EQ304" i="10"/>
  <c r="EM304" i="10"/>
  <c r="DR472" i="10"/>
  <c r="DP472" i="10"/>
  <c r="DN472" i="10"/>
  <c r="DL472" i="10"/>
  <c r="DJ472" i="10"/>
  <c r="DH472" i="10"/>
  <c r="DF472" i="10"/>
  <c r="DD472" i="10"/>
  <c r="DB472" i="10"/>
  <c r="CZ472" i="10"/>
  <c r="CX472" i="10"/>
  <c r="CV472" i="10"/>
  <c r="CT472" i="10"/>
  <c r="CR472" i="10"/>
  <c r="CP472" i="10"/>
  <c r="CL472" i="10"/>
  <c r="CJ472" i="10"/>
  <c r="CH472" i="10"/>
  <c r="CF472" i="10"/>
  <c r="CD472" i="10"/>
  <c r="CB472" i="10"/>
  <c r="BZ472" i="10"/>
  <c r="BE472" i="10"/>
  <c r="BC472" i="10"/>
  <c r="BA472" i="10"/>
  <c r="AY472" i="10"/>
  <c r="FW472" i="10" s="1"/>
  <c r="AW472" i="10"/>
  <c r="AU472" i="10"/>
  <c r="AS472" i="10"/>
  <c r="AQ472" i="10"/>
  <c r="AO472" i="10"/>
  <c r="AM472" i="10"/>
  <c r="FK472" i="10" s="1"/>
  <c r="AK472" i="10"/>
  <c r="AI472" i="10"/>
  <c r="AG472" i="10"/>
  <c r="AE472" i="10"/>
  <c r="AC472" i="10"/>
  <c r="Y472" i="10"/>
  <c r="EW472" i="10" s="1"/>
  <c r="W472" i="10"/>
  <c r="U472" i="10"/>
  <c r="S472" i="10"/>
  <c r="Q472" i="10"/>
  <c r="O472" i="10"/>
  <c r="M472" i="10"/>
  <c r="EK472" i="10" s="1"/>
  <c r="DR488" i="10"/>
  <c r="DP488" i="10"/>
  <c r="DN488" i="10"/>
  <c r="DL488" i="10"/>
  <c r="DJ488" i="10"/>
  <c r="DH488" i="10"/>
  <c r="DF488" i="10"/>
  <c r="DD488" i="10"/>
  <c r="DB488" i="10"/>
  <c r="CZ488" i="10"/>
  <c r="CX488" i="10"/>
  <c r="CV488" i="10"/>
  <c r="CT488" i="10"/>
  <c r="CR488" i="10"/>
  <c r="CP488" i="10"/>
  <c r="CL488" i="10"/>
  <c r="CJ488" i="10"/>
  <c r="CH488" i="10"/>
  <c r="CF488" i="10"/>
  <c r="CD488" i="10"/>
  <c r="CB488" i="10"/>
  <c r="BZ488" i="10"/>
  <c r="BE488" i="10"/>
  <c r="BC488" i="10"/>
  <c r="GA488" i="10" s="1"/>
  <c r="BA488" i="10"/>
  <c r="AY488" i="10"/>
  <c r="AW488" i="10"/>
  <c r="AU488" i="10"/>
  <c r="AS488" i="10"/>
  <c r="AQ488" i="10"/>
  <c r="FO488" i="10" s="1"/>
  <c r="AO488" i="10"/>
  <c r="AM488" i="10"/>
  <c r="AK488" i="10"/>
  <c r="AI488" i="10"/>
  <c r="AG488" i="10"/>
  <c r="AE488" i="10"/>
  <c r="FC488" i="10" s="1"/>
  <c r="AC488" i="10"/>
  <c r="Y488" i="10"/>
  <c r="W488" i="10"/>
  <c r="U488" i="10"/>
  <c r="S488" i="10"/>
  <c r="Q488" i="10"/>
  <c r="EO488" i="10" s="1"/>
  <c r="O488" i="10"/>
  <c r="M488" i="10"/>
  <c r="DR523" i="10"/>
  <c r="DP523" i="10"/>
  <c r="DN523" i="10"/>
  <c r="DL523" i="10"/>
  <c r="DJ523" i="10"/>
  <c r="DH523" i="10"/>
  <c r="DF523" i="10"/>
  <c r="DD523" i="10"/>
  <c r="DB523" i="10"/>
  <c r="CZ523" i="10"/>
  <c r="CX523" i="10"/>
  <c r="CV523" i="10"/>
  <c r="CT523" i="10"/>
  <c r="CR523" i="10"/>
  <c r="CP523" i="10"/>
  <c r="CL523" i="10"/>
  <c r="CJ523" i="10"/>
  <c r="CH523" i="10"/>
  <c r="CF523" i="10"/>
  <c r="CD523" i="10"/>
  <c r="CB523" i="10"/>
  <c r="BZ523" i="10"/>
  <c r="BE523" i="10"/>
  <c r="BC523" i="10"/>
  <c r="BA523" i="10"/>
  <c r="AY523" i="10"/>
  <c r="AW523" i="10"/>
  <c r="AU523" i="10"/>
  <c r="FS523" i="10" s="1"/>
  <c r="AS523" i="10"/>
  <c r="AQ523" i="10"/>
  <c r="AO523" i="10"/>
  <c r="AM523" i="10"/>
  <c r="AK523" i="10"/>
  <c r="AI523" i="10"/>
  <c r="FG523" i="10" s="1"/>
  <c r="AG523" i="10"/>
  <c r="AE523" i="10"/>
  <c r="AC523" i="10"/>
  <c r="Y523" i="10"/>
  <c r="W523" i="10"/>
  <c r="U523" i="10"/>
  <c r="ES523" i="10" s="1"/>
  <c r="S523" i="10"/>
  <c r="Q523" i="10"/>
  <c r="O523" i="10"/>
  <c r="M523" i="10"/>
  <c r="BE432" i="10"/>
  <c r="BC432" i="10"/>
  <c r="BA432" i="10"/>
  <c r="AY432" i="10"/>
  <c r="AW432" i="10"/>
  <c r="AU432" i="10"/>
  <c r="AS432" i="10"/>
  <c r="AQ432" i="10"/>
  <c r="AO432" i="10"/>
  <c r="AM432" i="10"/>
  <c r="AK432" i="10"/>
  <c r="AI432" i="10"/>
  <c r="AG432" i="10"/>
  <c r="AE432" i="10"/>
  <c r="AC432" i="10"/>
  <c r="Y432" i="10"/>
  <c r="W432" i="10"/>
  <c r="U432" i="10"/>
  <c r="S432" i="10"/>
  <c r="Q432" i="10"/>
  <c r="O432" i="10"/>
  <c r="M432" i="10"/>
  <c r="DR432" i="10"/>
  <c r="DP432" i="10"/>
  <c r="DN432" i="10"/>
  <c r="DL432" i="10"/>
  <c r="DJ432" i="10"/>
  <c r="DH432" i="10"/>
  <c r="DF432" i="10"/>
  <c r="DD432" i="10"/>
  <c r="DB432" i="10"/>
  <c r="CZ432" i="10"/>
  <c r="CX432" i="10"/>
  <c r="CV432" i="10"/>
  <c r="CT432" i="10"/>
  <c r="CR432" i="10"/>
  <c r="CP432" i="10"/>
  <c r="CL432" i="10"/>
  <c r="CJ432" i="10"/>
  <c r="CH432" i="10"/>
  <c r="CF432" i="10"/>
  <c r="CD432" i="10"/>
  <c r="CB432" i="10"/>
  <c r="BZ432" i="10"/>
  <c r="DR402" i="10"/>
  <c r="DP402" i="10"/>
  <c r="DN402" i="10"/>
  <c r="DL402" i="10"/>
  <c r="DJ402" i="10"/>
  <c r="DH402" i="10"/>
  <c r="DF402" i="10"/>
  <c r="DD402" i="10"/>
  <c r="DB402" i="10"/>
  <c r="CZ402" i="10"/>
  <c r="CX402" i="10"/>
  <c r="CV402" i="10"/>
  <c r="CT402" i="10"/>
  <c r="CR402" i="10"/>
  <c r="CP402" i="10"/>
  <c r="CL402" i="10"/>
  <c r="CJ402" i="10"/>
  <c r="CH402" i="10"/>
  <c r="CF402" i="10"/>
  <c r="CD402" i="10"/>
  <c r="CB402" i="10"/>
  <c r="BZ402" i="10"/>
  <c r="BE402" i="10"/>
  <c r="BC402" i="10"/>
  <c r="GA402" i="10" s="1"/>
  <c r="BA402" i="10"/>
  <c r="AY402" i="10"/>
  <c r="AW402" i="10"/>
  <c r="AU402" i="10"/>
  <c r="AS402" i="10"/>
  <c r="AQ402" i="10"/>
  <c r="FO402" i="10" s="1"/>
  <c r="AO402" i="10"/>
  <c r="AM402" i="10"/>
  <c r="AK402" i="10"/>
  <c r="AI402" i="10"/>
  <c r="AG402" i="10"/>
  <c r="AE402" i="10"/>
  <c r="FC402" i="10" s="1"/>
  <c r="AC402" i="10"/>
  <c r="Y402" i="10"/>
  <c r="W402" i="10"/>
  <c r="U402" i="10"/>
  <c r="S402" i="10"/>
  <c r="Q402" i="10"/>
  <c r="EO402" i="10" s="1"/>
  <c r="O402" i="10"/>
  <c r="M402" i="10"/>
  <c r="EK402" i="10" s="1"/>
  <c r="DR388" i="10"/>
  <c r="DP388" i="10"/>
  <c r="DN388" i="10"/>
  <c r="DL388" i="10"/>
  <c r="DJ388" i="10"/>
  <c r="DH388" i="10"/>
  <c r="DF388" i="10"/>
  <c r="DD388" i="10"/>
  <c r="DD384" i="10" s="1"/>
  <c r="DB388" i="10"/>
  <c r="CZ388" i="10"/>
  <c r="CX388" i="10"/>
  <c r="CV388" i="10"/>
  <c r="CT388" i="10"/>
  <c r="CR388" i="10"/>
  <c r="CP388" i="10"/>
  <c r="CL388" i="10"/>
  <c r="CJ388" i="10"/>
  <c r="CH388" i="10"/>
  <c r="CF388" i="10"/>
  <c r="CD388" i="10"/>
  <c r="CB388" i="10"/>
  <c r="BZ388" i="10"/>
  <c r="BE388" i="10"/>
  <c r="BC388" i="10"/>
  <c r="BA388" i="10"/>
  <c r="AY388" i="10"/>
  <c r="AW388" i="10"/>
  <c r="AU388" i="10"/>
  <c r="AS388" i="10"/>
  <c r="AQ388" i="10"/>
  <c r="AO388" i="10"/>
  <c r="AM388" i="10"/>
  <c r="AK388" i="10"/>
  <c r="AI388" i="10"/>
  <c r="AG388" i="10"/>
  <c r="AE388" i="10"/>
  <c r="AC388" i="10"/>
  <c r="Y388" i="10"/>
  <c r="W388" i="10"/>
  <c r="U388" i="10"/>
  <c r="ES388" i="10" s="1"/>
  <c r="S388" i="10"/>
  <c r="Q388" i="10"/>
  <c r="O388" i="10"/>
  <c r="M388" i="10"/>
  <c r="DR371" i="10"/>
  <c r="DP371" i="10"/>
  <c r="DN371" i="10"/>
  <c r="DL371" i="10"/>
  <c r="DJ371" i="10"/>
  <c r="DH371" i="10"/>
  <c r="DF371" i="10"/>
  <c r="DD371" i="10"/>
  <c r="DB371" i="10"/>
  <c r="CZ371" i="10"/>
  <c r="CX371" i="10"/>
  <c r="CV371" i="10"/>
  <c r="CT371" i="10"/>
  <c r="CR371" i="10"/>
  <c r="CP371" i="10"/>
  <c r="CL371" i="10"/>
  <c r="CJ371" i="10"/>
  <c r="CH371" i="10"/>
  <c r="CF371" i="10"/>
  <c r="CD371" i="10"/>
  <c r="CB371" i="10"/>
  <c r="BZ371" i="10"/>
  <c r="BE371" i="10"/>
  <c r="BC371" i="10"/>
  <c r="BA371" i="10"/>
  <c r="AY371" i="10"/>
  <c r="AW371" i="10"/>
  <c r="AU371" i="10"/>
  <c r="AS371" i="10"/>
  <c r="AQ371" i="10"/>
  <c r="AO371" i="10"/>
  <c r="AM371" i="10"/>
  <c r="FK371" i="10" s="1"/>
  <c r="AK371" i="10"/>
  <c r="AI371" i="10"/>
  <c r="AG371" i="10"/>
  <c r="AE371" i="10"/>
  <c r="AC371" i="10"/>
  <c r="Y371" i="10"/>
  <c r="EW371" i="10" s="1"/>
  <c r="W371" i="10"/>
  <c r="U371" i="10"/>
  <c r="S371" i="10"/>
  <c r="Q371" i="10"/>
  <c r="O371" i="10"/>
  <c r="M371" i="10"/>
  <c r="EK371" i="10" s="1"/>
  <c r="DR354" i="10"/>
  <c r="DP354" i="10"/>
  <c r="DN354" i="10"/>
  <c r="DL354" i="10"/>
  <c r="DJ354" i="10"/>
  <c r="DH354" i="10"/>
  <c r="DF354" i="10"/>
  <c r="DD354" i="10"/>
  <c r="DB354" i="10"/>
  <c r="CZ354" i="10"/>
  <c r="CX354" i="10"/>
  <c r="CV354" i="10"/>
  <c r="CT354" i="10"/>
  <c r="CR354" i="10"/>
  <c r="CP354" i="10"/>
  <c r="CL354" i="10"/>
  <c r="CJ354" i="10"/>
  <c r="CH354" i="10"/>
  <c r="CF354" i="10"/>
  <c r="CD354" i="10"/>
  <c r="CB354" i="10"/>
  <c r="BZ354" i="10"/>
  <c r="BE354" i="10"/>
  <c r="BC354" i="10"/>
  <c r="BA354" i="10"/>
  <c r="AY354" i="10"/>
  <c r="AW354" i="10"/>
  <c r="AU354" i="10"/>
  <c r="AS354" i="10"/>
  <c r="AQ354" i="10"/>
  <c r="AO354" i="10"/>
  <c r="AM354" i="10"/>
  <c r="AK354" i="10"/>
  <c r="AI354" i="10"/>
  <c r="AG354" i="10"/>
  <c r="AE354" i="10"/>
  <c r="FC354" i="10" s="1"/>
  <c r="AC354" i="10"/>
  <c r="Y354" i="10"/>
  <c r="W354" i="10"/>
  <c r="U354" i="10"/>
  <c r="S354" i="10"/>
  <c r="Q354" i="10"/>
  <c r="O354" i="10"/>
  <c r="M354" i="10"/>
  <c r="BE303" i="10"/>
  <c r="BC303" i="10"/>
  <c r="BA303" i="10"/>
  <c r="AY303" i="10"/>
  <c r="AW303" i="10"/>
  <c r="AU303" i="10"/>
  <c r="AS303" i="10"/>
  <c r="AQ303" i="10"/>
  <c r="AO303" i="10"/>
  <c r="AM303" i="10"/>
  <c r="AK303" i="10"/>
  <c r="AI303" i="10"/>
  <c r="AG303" i="10"/>
  <c r="AE303" i="10"/>
  <c r="AC303" i="10"/>
  <c r="Y303" i="10"/>
  <c r="W303" i="10"/>
  <c r="U303" i="10"/>
  <c r="S303" i="10"/>
  <c r="Q303" i="10"/>
  <c r="O303" i="10"/>
  <c r="M303" i="10"/>
  <c r="DR303" i="10"/>
  <c r="DP303" i="10"/>
  <c r="DN303" i="10"/>
  <c r="DL303" i="10"/>
  <c r="DJ303" i="10"/>
  <c r="DH303" i="10"/>
  <c r="DF303" i="10"/>
  <c r="DD303" i="10"/>
  <c r="DB303" i="10"/>
  <c r="CZ303" i="10"/>
  <c r="CX303" i="10"/>
  <c r="CV303" i="10"/>
  <c r="CT303" i="10"/>
  <c r="CR303" i="10"/>
  <c r="CP303" i="10"/>
  <c r="CL303" i="10"/>
  <c r="CJ303" i="10"/>
  <c r="CH303" i="10"/>
  <c r="CF303" i="10"/>
  <c r="CD303" i="10"/>
  <c r="CB303" i="10"/>
  <c r="BZ303" i="10"/>
  <c r="DR259" i="10"/>
  <c r="DP259" i="10"/>
  <c r="DN259" i="10"/>
  <c r="DL259" i="10"/>
  <c r="DJ259" i="10"/>
  <c r="DH259" i="10"/>
  <c r="DF259" i="10"/>
  <c r="DD259" i="10"/>
  <c r="DB259" i="10"/>
  <c r="CZ259" i="10"/>
  <c r="CX259" i="10"/>
  <c r="CV259" i="10"/>
  <c r="CT259" i="10"/>
  <c r="CR259" i="10"/>
  <c r="CP259" i="10"/>
  <c r="CL259" i="10"/>
  <c r="CJ259" i="10"/>
  <c r="CH259" i="10"/>
  <c r="CF259" i="10"/>
  <c r="CD259" i="10"/>
  <c r="CB259" i="10"/>
  <c r="BZ259" i="10"/>
  <c r="BE259" i="10"/>
  <c r="BC259" i="10"/>
  <c r="BA259" i="10"/>
  <c r="AY259" i="10"/>
  <c r="AW259" i="10"/>
  <c r="AU259" i="10"/>
  <c r="AS259" i="10"/>
  <c r="AQ259" i="10"/>
  <c r="AO259" i="10"/>
  <c r="AM259" i="10"/>
  <c r="FK259" i="10" s="1"/>
  <c r="AK259" i="10"/>
  <c r="AI259" i="10"/>
  <c r="AG259" i="10"/>
  <c r="AE259" i="10"/>
  <c r="AC259" i="10"/>
  <c r="Y259" i="10"/>
  <c r="W259" i="10"/>
  <c r="U259" i="10"/>
  <c r="S259" i="10"/>
  <c r="Q259" i="10"/>
  <c r="O259" i="10"/>
  <c r="M259" i="10"/>
  <c r="EK259" i="10" s="1"/>
  <c r="DR252" i="10"/>
  <c r="DP252" i="10"/>
  <c r="DN252" i="10"/>
  <c r="DL252" i="10"/>
  <c r="DJ252" i="10"/>
  <c r="DH252" i="10"/>
  <c r="DF252" i="10"/>
  <c r="DD252" i="10"/>
  <c r="DB252" i="10"/>
  <c r="CZ252" i="10"/>
  <c r="CX252" i="10"/>
  <c r="CV252" i="10"/>
  <c r="CT252" i="10"/>
  <c r="CR252" i="10"/>
  <c r="CP252" i="10"/>
  <c r="CL252" i="10"/>
  <c r="CJ252" i="10"/>
  <c r="CH252" i="10"/>
  <c r="CF252" i="10"/>
  <c r="CD252" i="10"/>
  <c r="CB252" i="10"/>
  <c r="BZ252" i="10"/>
  <c r="BE252" i="10"/>
  <c r="BC252" i="10"/>
  <c r="BA252" i="10"/>
  <c r="AY252" i="10"/>
  <c r="AW252" i="10"/>
  <c r="AU252" i="10"/>
  <c r="AS252" i="10"/>
  <c r="AQ252" i="10"/>
  <c r="AO252" i="10"/>
  <c r="AM252" i="10"/>
  <c r="AK252" i="10"/>
  <c r="AI252" i="10"/>
  <c r="AG252" i="10"/>
  <c r="AE252" i="10"/>
  <c r="FC252" i="10" s="1"/>
  <c r="AC252" i="10"/>
  <c r="Y252" i="10"/>
  <c r="W252" i="10"/>
  <c r="U252" i="10"/>
  <c r="S252" i="10"/>
  <c r="Q252" i="10"/>
  <c r="O252" i="10"/>
  <c r="M252" i="10"/>
  <c r="BE245" i="10"/>
  <c r="BC245" i="10"/>
  <c r="BA245" i="10"/>
  <c r="AY245" i="10"/>
  <c r="AW245" i="10"/>
  <c r="AU245" i="10"/>
  <c r="AS245" i="10"/>
  <c r="AQ245" i="10"/>
  <c r="AO245" i="10"/>
  <c r="AM245" i="10"/>
  <c r="AK245" i="10"/>
  <c r="AI245" i="10"/>
  <c r="AG245" i="10"/>
  <c r="AE245" i="10"/>
  <c r="AC245" i="10"/>
  <c r="Y245" i="10"/>
  <c r="W245" i="10"/>
  <c r="U245" i="10"/>
  <c r="S245" i="10"/>
  <c r="Q245" i="10"/>
  <c r="O245" i="10"/>
  <c r="M245" i="10"/>
  <c r="DR135" i="10"/>
  <c r="DP135" i="10"/>
  <c r="DN135" i="10"/>
  <c r="DL135" i="10"/>
  <c r="DJ135" i="10"/>
  <c r="DH135" i="10"/>
  <c r="DF135" i="10"/>
  <c r="DD135" i="10"/>
  <c r="DB135" i="10"/>
  <c r="CZ135" i="10"/>
  <c r="CX135" i="10"/>
  <c r="CV135" i="10"/>
  <c r="CT135" i="10"/>
  <c r="CR135" i="10"/>
  <c r="CP135" i="10"/>
  <c r="CL135" i="10"/>
  <c r="CJ135" i="10"/>
  <c r="CH135" i="10"/>
  <c r="CF135" i="10"/>
  <c r="CD135" i="10"/>
  <c r="CB135" i="10"/>
  <c r="BZ135" i="10"/>
  <c r="BE135" i="10"/>
  <c r="BC135" i="10"/>
  <c r="BA135" i="10"/>
  <c r="AY135" i="10"/>
  <c r="AW135" i="10"/>
  <c r="AU135" i="10"/>
  <c r="AS135" i="10"/>
  <c r="AQ135" i="10"/>
  <c r="FO135" i="10" s="1"/>
  <c r="AO135" i="10"/>
  <c r="AM135" i="10"/>
  <c r="AK135" i="10"/>
  <c r="AI135" i="10"/>
  <c r="AG135" i="10"/>
  <c r="AE135" i="10"/>
  <c r="AC135" i="10"/>
  <c r="Y135" i="10"/>
  <c r="W135" i="10"/>
  <c r="U135" i="10"/>
  <c r="S135" i="10"/>
  <c r="Q135" i="10"/>
  <c r="O135" i="10"/>
  <c r="O131" i="10" s="1"/>
  <c r="M135" i="10"/>
  <c r="DR28" i="10"/>
  <c r="DP28" i="10"/>
  <c r="DN28" i="10"/>
  <c r="DL28" i="10"/>
  <c r="DJ28" i="10"/>
  <c r="DH28" i="10"/>
  <c r="DF28" i="10"/>
  <c r="DD28" i="10"/>
  <c r="DB28" i="10"/>
  <c r="CZ28" i="10"/>
  <c r="CX28" i="10"/>
  <c r="CV28" i="10"/>
  <c r="CT28" i="10"/>
  <c r="CR28" i="10"/>
  <c r="CP28" i="10"/>
  <c r="CL28" i="10"/>
  <c r="CJ28" i="10"/>
  <c r="CH28" i="10"/>
  <c r="CF28" i="10"/>
  <c r="CD28" i="10"/>
  <c r="CB28" i="10"/>
  <c r="BZ28" i="10"/>
  <c r="BE28" i="10"/>
  <c r="BC28" i="10"/>
  <c r="BA28" i="10"/>
  <c r="AY28" i="10"/>
  <c r="AW28" i="10"/>
  <c r="AU28" i="10"/>
  <c r="AS28" i="10"/>
  <c r="AQ28" i="10"/>
  <c r="AO28" i="10"/>
  <c r="AM28" i="10"/>
  <c r="AK28" i="10"/>
  <c r="AI28" i="10"/>
  <c r="AG28" i="10"/>
  <c r="AE28" i="10"/>
  <c r="AC28" i="10"/>
  <c r="Y28" i="10"/>
  <c r="W28" i="10"/>
  <c r="U28" i="10"/>
  <c r="S28" i="10"/>
  <c r="Q28" i="10"/>
  <c r="O28" i="10"/>
  <c r="M28" i="10"/>
  <c r="DR45" i="10"/>
  <c r="DP45" i="10"/>
  <c r="DN45" i="10"/>
  <c r="DL45" i="10"/>
  <c r="DJ45" i="10"/>
  <c r="DH45" i="10"/>
  <c r="DF45" i="10"/>
  <c r="DD45" i="10"/>
  <c r="DB45" i="10"/>
  <c r="CZ45" i="10"/>
  <c r="CX45" i="10"/>
  <c r="CV45" i="10"/>
  <c r="CT45" i="10"/>
  <c r="CR45" i="10"/>
  <c r="CP45" i="10"/>
  <c r="CL45" i="10"/>
  <c r="CJ45" i="10"/>
  <c r="CH45" i="10"/>
  <c r="CF45" i="10"/>
  <c r="CD45" i="10"/>
  <c r="CB45" i="10"/>
  <c r="BZ45" i="10"/>
  <c r="BE45" i="10"/>
  <c r="BC45" i="10"/>
  <c r="BA45" i="10"/>
  <c r="AY45" i="10"/>
  <c r="AW45" i="10"/>
  <c r="AU45" i="10"/>
  <c r="AS45" i="10"/>
  <c r="AQ45" i="10"/>
  <c r="AO45" i="10"/>
  <c r="AM45" i="10"/>
  <c r="AK45" i="10"/>
  <c r="AI45" i="10"/>
  <c r="AG45" i="10"/>
  <c r="AE45" i="10"/>
  <c r="AC45" i="10"/>
  <c r="Y45" i="10"/>
  <c r="W45" i="10"/>
  <c r="U45" i="10"/>
  <c r="S45" i="10"/>
  <c r="Q45" i="10"/>
  <c r="O45" i="10"/>
  <c r="M45" i="10"/>
  <c r="DR71" i="10"/>
  <c r="DP71" i="10"/>
  <c r="DN71" i="10"/>
  <c r="DL71" i="10"/>
  <c r="DJ71" i="10"/>
  <c r="DH71" i="10"/>
  <c r="DF71" i="10"/>
  <c r="DD71" i="10"/>
  <c r="DD69" i="10" s="1"/>
  <c r="DB71" i="10"/>
  <c r="CZ71" i="10"/>
  <c r="CX71" i="10"/>
  <c r="CV71" i="10"/>
  <c r="CT71" i="10"/>
  <c r="CR71" i="10"/>
  <c r="CP71" i="10"/>
  <c r="CL71" i="10"/>
  <c r="CJ71" i="10"/>
  <c r="CH71" i="10"/>
  <c r="CF71" i="10"/>
  <c r="CD71" i="10"/>
  <c r="CB71" i="10"/>
  <c r="BZ71" i="10"/>
  <c r="BE71" i="10"/>
  <c r="BC71" i="10"/>
  <c r="BA71" i="10"/>
  <c r="AY71" i="10"/>
  <c r="AW71" i="10"/>
  <c r="AU71" i="10"/>
  <c r="AS71" i="10"/>
  <c r="AQ71" i="10"/>
  <c r="AO71" i="10"/>
  <c r="AM71" i="10"/>
  <c r="AK71" i="10"/>
  <c r="AI71" i="10"/>
  <c r="AG71" i="10"/>
  <c r="AE71" i="10"/>
  <c r="AC71" i="10"/>
  <c r="Y71" i="10"/>
  <c r="W71" i="10"/>
  <c r="U71" i="10"/>
  <c r="S71" i="10"/>
  <c r="Q71" i="10"/>
  <c r="O71" i="10"/>
  <c r="M71" i="10"/>
  <c r="DR44" i="10"/>
  <c r="GC44" i="10" s="1"/>
  <c r="DL44" i="10"/>
  <c r="DJ44" i="10"/>
  <c r="DH44" i="10"/>
  <c r="DF44" i="10"/>
  <c r="FQ44" i="10" s="1"/>
  <c r="DD44" i="10"/>
  <c r="FO44" i="10" s="1"/>
  <c r="DB44" i="10"/>
  <c r="CZ44" i="10"/>
  <c r="CX44" i="10"/>
  <c r="FI44" i="10" s="1"/>
  <c r="CV44" i="10"/>
  <c r="CT44" i="10"/>
  <c r="CR44" i="10"/>
  <c r="CP44" i="10"/>
  <c r="FA44" i="10" s="1"/>
  <c r="CL44" i="10"/>
  <c r="EW44" i="10" s="1"/>
  <c r="CJ44" i="10"/>
  <c r="CF44" i="10"/>
  <c r="CD44" i="10"/>
  <c r="EO44" i="10" s="1"/>
  <c r="CB44" i="10"/>
  <c r="BZ44" i="10"/>
  <c r="BX44" i="10"/>
  <c r="DR257" i="10"/>
  <c r="DL257" i="10"/>
  <c r="DJ257" i="10"/>
  <c r="DH257" i="10"/>
  <c r="DF257" i="10"/>
  <c r="DD257" i="10"/>
  <c r="DB257" i="10"/>
  <c r="CZ257" i="10"/>
  <c r="CX257" i="10"/>
  <c r="CV257" i="10"/>
  <c r="CT257" i="10"/>
  <c r="CR257" i="10"/>
  <c r="CP257" i="10"/>
  <c r="CL257" i="10"/>
  <c r="CJ257" i="10"/>
  <c r="CF257" i="10"/>
  <c r="CD257" i="10"/>
  <c r="CB257" i="10"/>
  <c r="BZ257" i="10"/>
  <c r="BX257" i="10"/>
  <c r="DN257" i="10" s="1"/>
  <c r="DR223" i="10"/>
  <c r="GC223" i="10" s="1"/>
  <c r="DP223" i="10"/>
  <c r="GA223" i="10" s="1"/>
  <c r="DN223" i="10"/>
  <c r="FY223" i="10" s="1"/>
  <c r="DL223" i="10"/>
  <c r="FW223" i="10" s="1"/>
  <c r="DJ223" i="10"/>
  <c r="FU223" i="10" s="1"/>
  <c r="DH223" i="10"/>
  <c r="FS223" i="10" s="1"/>
  <c r="DF223" i="10"/>
  <c r="FQ223" i="10" s="1"/>
  <c r="DD223" i="10"/>
  <c r="FO223" i="10" s="1"/>
  <c r="DB223" i="10"/>
  <c r="FM223" i="10" s="1"/>
  <c r="CZ223" i="10"/>
  <c r="FK223" i="10" s="1"/>
  <c r="CX223" i="10"/>
  <c r="FI223" i="10" s="1"/>
  <c r="CV223" i="10"/>
  <c r="FG223" i="10" s="1"/>
  <c r="CT223" i="10"/>
  <c r="FE223" i="10" s="1"/>
  <c r="CR223" i="10"/>
  <c r="FC223" i="10" s="1"/>
  <c r="CP223" i="10"/>
  <c r="FA223" i="10" s="1"/>
  <c r="CL223" i="10"/>
  <c r="EW223" i="10" s="1"/>
  <c r="CK223" i="10"/>
  <c r="EV223" i="10" s="1"/>
  <c r="CJ223" i="10"/>
  <c r="EU223" i="10" s="1"/>
  <c r="CH223" i="10"/>
  <c r="ES223" i="10" s="1"/>
  <c r="CF223" i="10"/>
  <c r="EQ223" i="10" s="1"/>
  <c r="CD223" i="10"/>
  <c r="EO223" i="10" s="1"/>
  <c r="CB223" i="10"/>
  <c r="EM223" i="10" s="1"/>
  <c r="BZ223" i="10"/>
  <c r="EK443" i="10" s="1"/>
  <c r="DR430" i="10"/>
  <c r="GC430" i="10" s="1"/>
  <c r="DL430" i="10"/>
  <c r="FW430" i="10" s="1"/>
  <c r="DJ430" i="10"/>
  <c r="FU430" i="10" s="1"/>
  <c r="DH430" i="10"/>
  <c r="FS430" i="10" s="1"/>
  <c r="DF430" i="10"/>
  <c r="FQ430" i="10" s="1"/>
  <c r="DD430" i="10"/>
  <c r="FO430" i="10" s="1"/>
  <c r="DB430" i="10"/>
  <c r="FM430" i="10" s="1"/>
  <c r="CZ430" i="10"/>
  <c r="FK430" i="10" s="1"/>
  <c r="CX430" i="10"/>
  <c r="FI430" i="10" s="1"/>
  <c r="CV430" i="10"/>
  <c r="FG430" i="10" s="1"/>
  <c r="CT430" i="10"/>
  <c r="FE430" i="10" s="1"/>
  <c r="CR430" i="10"/>
  <c r="FC430" i="10" s="1"/>
  <c r="CP430" i="10"/>
  <c r="FA430" i="10" s="1"/>
  <c r="CL430" i="10"/>
  <c r="EW430" i="10" s="1"/>
  <c r="CJ430" i="10"/>
  <c r="EU430" i="10" s="1"/>
  <c r="CF430" i="10"/>
  <c r="EQ430" i="10" s="1"/>
  <c r="CD430" i="10"/>
  <c r="EO430" i="10" s="1"/>
  <c r="CB430" i="10"/>
  <c r="EM430" i="10" s="1"/>
  <c r="BZ430" i="10"/>
  <c r="BX430" i="10"/>
  <c r="FK93" i="10"/>
  <c r="FG93" i="10"/>
  <c r="FC93" i="10"/>
  <c r="EW93" i="10"/>
  <c r="GC288" i="10"/>
  <c r="GA288" i="10"/>
  <c r="FY288" i="10"/>
  <c r="FW288" i="10"/>
  <c r="FU288" i="10"/>
  <c r="FS288" i="10"/>
  <c r="FQ288" i="10"/>
  <c r="FM288" i="10"/>
  <c r="FK288" i="10"/>
  <c r="FI288" i="10"/>
  <c r="FG288" i="10"/>
  <c r="FE288" i="10"/>
  <c r="FC288" i="10"/>
  <c r="FA288" i="10"/>
  <c r="EW288" i="10"/>
  <c r="EU288" i="10"/>
  <c r="ES288" i="10"/>
  <c r="EQ288" i="10"/>
  <c r="EO288" i="10"/>
  <c r="EM288" i="10"/>
  <c r="GC206" i="10"/>
  <c r="GA206" i="10"/>
  <c r="FY206" i="10"/>
  <c r="FW206" i="10"/>
  <c r="FU206" i="10"/>
  <c r="FS206" i="10"/>
  <c r="FQ206" i="10"/>
  <c r="FM206" i="10"/>
  <c r="FI206" i="10"/>
  <c r="FE206" i="10"/>
  <c r="FC206" i="10"/>
  <c r="FA206" i="10"/>
  <c r="EU206" i="10"/>
  <c r="ES206" i="10"/>
  <c r="EQ206" i="10"/>
  <c r="EO206" i="10"/>
  <c r="EM206" i="10"/>
  <c r="DR220" i="10"/>
  <c r="GC220" i="10" s="1"/>
  <c r="DP220" i="10"/>
  <c r="GA220" i="10" s="1"/>
  <c r="DN220" i="10"/>
  <c r="FY220" i="10" s="1"/>
  <c r="DL220" i="10"/>
  <c r="FW220" i="10" s="1"/>
  <c r="DJ220" i="10"/>
  <c r="FU220" i="10" s="1"/>
  <c r="DH220" i="10"/>
  <c r="FS220" i="10" s="1"/>
  <c r="DF220" i="10"/>
  <c r="FQ220" i="10" s="1"/>
  <c r="DB220" i="10"/>
  <c r="FM220" i="10" s="1"/>
  <c r="CZ220" i="10"/>
  <c r="FK220" i="10" s="1"/>
  <c r="CX220" i="10"/>
  <c r="FI220" i="10" s="1"/>
  <c r="CV220" i="10"/>
  <c r="FG220" i="10" s="1"/>
  <c r="CT220" i="10"/>
  <c r="FE220" i="10" s="1"/>
  <c r="CR220" i="10"/>
  <c r="FC220" i="10" s="1"/>
  <c r="CP220" i="10"/>
  <c r="FA220" i="10" s="1"/>
  <c r="CL220" i="10"/>
  <c r="EW220" i="10" s="1"/>
  <c r="CJ220" i="10"/>
  <c r="EU220" i="10" s="1"/>
  <c r="CH220" i="10"/>
  <c r="ES220" i="10" s="1"/>
  <c r="CF220" i="10"/>
  <c r="EQ220" i="10" s="1"/>
  <c r="CD220" i="10"/>
  <c r="EO220" i="10" s="1"/>
  <c r="CB220" i="10"/>
  <c r="EM220" i="10" s="1"/>
  <c r="BZ220" i="10"/>
  <c r="DR250" i="10"/>
  <c r="GC250" i="10" s="1"/>
  <c r="DP250" i="10"/>
  <c r="GA250" i="10" s="1"/>
  <c r="DN250" i="10"/>
  <c r="FY250" i="10" s="1"/>
  <c r="DL250" i="10"/>
  <c r="FW250" i="10" s="1"/>
  <c r="DJ250" i="10"/>
  <c r="FU250" i="10" s="1"/>
  <c r="DH250" i="10"/>
  <c r="FS250" i="10" s="1"/>
  <c r="DF250" i="10"/>
  <c r="FQ250" i="10" s="1"/>
  <c r="DB250" i="10"/>
  <c r="CZ250" i="10"/>
  <c r="FK250" i="10" s="1"/>
  <c r="CX250" i="10"/>
  <c r="FI250" i="10" s="1"/>
  <c r="CV250" i="10"/>
  <c r="FG250" i="10" s="1"/>
  <c r="CT250" i="10"/>
  <c r="FE250" i="10" s="1"/>
  <c r="CR250" i="10"/>
  <c r="FC250" i="10" s="1"/>
  <c r="CP250" i="10"/>
  <c r="FA250" i="10" s="1"/>
  <c r="CL250" i="10"/>
  <c r="EW250" i="10" s="1"/>
  <c r="CJ250" i="10"/>
  <c r="EU250" i="10" s="1"/>
  <c r="CH250" i="10"/>
  <c r="ES250" i="10" s="1"/>
  <c r="CF250" i="10"/>
  <c r="EQ250" i="10" s="1"/>
  <c r="CD250" i="10"/>
  <c r="EO250" i="10" s="1"/>
  <c r="CB250" i="10"/>
  <c r="BZ250" i="10"/>
  <c r="EW92" i="10"/>
  <c r="DR219" i="10"/>
  <c r="GC219" i="10" s="1"/>
  <c r="DP219" i="10"/>
  <c r="GA219" i="10" s="1"/>
  <c r="DN219" i="10"/>
  <c r="FY219" i="10" s="1"/>
  <c r="DL219" i="10"/>
  <c r="FW219" i="10" s="1"/>
  <c r="DJ219" i="10"/>
  <c r="FU219" i="10" s="1"/>
  <c r="DH219" i="10"/>
  <c r="FS219" i="10" s="1"/>
  <c r="DF219" i="10"/>
  <c r="FQ219" i="10" s="1"/>
  <c r="DB219" i="10"/>
  <c r="FM219" i="10" s="1"/>
  <c r="CZ219" i="10"/>
  <c r="FK219" i="10" s="1"/>
  <c r="CX219" i="10"/>
  <c r="FI219" i="10" s="1"/>
  <c r="CV219" i="10"/>
  <c r="FG219" i="10" s="1"/>
  <c r="CT219" i="10"/>
  <c r="FE219" i="10" s="1"/>
  <c r="CR219" i="10"/>
  <c r="FC219" i="10" s="1"/>
  <c r="CP219" i="10"/>
  <c r="FA219" i="10" s="1"/>
  <c r="CL219" i="10"/>
  <c r="EW219" i="10" s="1"/>
  <c r="CJ219" i="10"/>
  <c r="EU219" i="10" s="1"/>
  <c r="CH219" i="10"/>
  <c r="ES219" i="10" s="1"/>
  <c r="CF219" i="10"/>
  <c r="EQ219" i="10" s="1"/>
  <c r="CD219" i="10"/>
  <c r="EO219" i="10" s="1"/>
  <c r="CB219" i="10"/>
  <c r="EM219" i="10" s="1"/>
  <c r="BZ219" i="10"/>
  <c r="DR218" i="10"/>
  <c r="GC218" i="10" s="1"/>
  <c r="DP218" i="10"/>
  <c r="GA218" i="10" s="1"/>
  <c r="DN218" i="10"/>
  <c r="FY218" i="10" s="1"/>
  <c r="DL218" i="10"/>
  <c r="FW218" i="10" s="1"/>
  <c r="DJ218" i="10"/>
  <c r="FU218" i="10" s="1"/>
  <c r="DH218" i="10"/>
  <c r="FS218" i="10" s="1"/>
  <c r="DF218" i="10"/>
  <c r="FQ218" i="10" s="1"/>
  <c r="DD218" i="10"/>
  <c r="FO218" i="10" s="1"/>
  <c r="DB218" i="10"/>
  <c r="FM218" i="10" s="1"/>
  <c r="CZ218" i="10"/>
  <c r="FK218" i="10" s="1"/>
  <c r="CX218" i="10"/>
  <c r="FI218" i="10" s="1"/>
  <c r="CV218" i="10"/>
  <c r="FG218" i="10" s="1"/>
  <c r="CT218" i="10"/>
  <c r="FE218" i="10" s="1"/>
  <c r="CR218" i="10"/>
  <c r="FC218" i="10" s="1"/>
  <c r="CP218" i="10"/>
  <c r="FA218" i="10" s="1"/>
  <c r="CL218" i="10"/>
  <c r="EW218" i="10" s="1"/>
  <c r="CK218" i="10"/>
  <c r="EV218" i="10" s="1"/>
  <c r="CJ218" i="10"/>
  <c r="EU218" i="10" s="1"/>
  <c r="CH218" i="10"/>
  <c r="ES218" i="10" s="1"/>
  <c r="CF218" i="10"/>
  <c r="EQ218" i="10" s="1"/>
  <c r="CD218" i="10"/>
  <c r="EO218" i="10" s="1"/>
  <c r="CB218" i="10"/>
  <c r="EM218" i="10" s="1"/>
  <c r="BZ218" i="10"/>
  <c r="GC205" i="10"/>
  <c r="GA205" i="10"/>
  <c r="FW205" i="10"/>
  <c r="FU205" i="10"/>
  <c r="FS205" i="10"/>
  <c r="DD192" i="10"/>
  <c r="FM205" i="10"/>
  <c r="FK205" i="10"/>
  <c r="FG205" i="10"/>
  <c r="FE205" i="10"/>
  <c r="FC205" i="10"/>
  <c r="FA205" i="10"/>
  <c r="EW205" i="10"/>
  <c r="EV205" i="10"/>
  <c r="EU205" i="10"/>
  <c r="ES205" i="10"/>
  <c r="EQ205" i="10"/>
  <c r="EO205" i="10"/>
  <c r="EM205" i="10"/>
  <c r="FY287" i="10"/>
  <c r="EV287" i="10"/>
  <c r="DR503" i="10"/>
  <c r="DL503" i="10"/>
  <c r="DJ503" i="10"/>
  <c r="DH503" i="10"/>
  <c r="DF503" i="10"/>
  <c r="DD503" i="10"/>
  <c r="DB503" i="10"/>
  <c r="CZ503" i="10"/>
  <c r="CX503" i="10"/>
  <c r="CV503" i="10"/>
  <c r="CT503" i="10"/>
  <c r="CR503" i="10"/>
  <c r="CP503" i="10"/>
  <c r="CL503" i="10"/>
  <c r="CJ503" i="10"/>
  <c r="CF503" i="10"/>
  <c r="CD503" i="10"/>
  <c r="CB503" i="10"/>
  <c r="BZ503" i="10"/>
  <c r="BX503" i="10"/>
  <c r="DR246" i="10"/>
  <c r="GC246" i="10" s="1"/>
  <c r="DP246" i="10"/>
  <c r="GA246" i="10" s="1"/>
  <c r="DN246" i="10"/>
  <c r="FY246" i="10" s="1"/>
  <c r="DL246" i="10"/>
  <c r="FW246" i="10" s="1"/>
  <c r="DJ246" i="10"/>
  <c r="FU246" i="10" s="1"/>
  <c r="DH246" i="10"/>
  <c r="FS246" i="10" s="1"/>
  <c r="DF246" i="10"/>
  <c r="FQ246" i="10" s="1"/>
  <c r="DD246" i="10"/>
  <c r="FO246" i="10" s="1"/>
  <c r="DB246" i="10"/>
  <c r="CZ246" i="10"/>
  <c r="FK246" i="10" s="1"/>
  <c r="CX246" i="10"/>
  <c r="FI246" i="10" s="1"/>
  <c r="CV246" i="10"/>
  <c r="FG246" i="10" s="1"/>
  <c r="CT246" i="10"/>
  <c r="FE246" i="10" s="1"/>
  <c r="CR246" i="10"/>
  <c r="FC246" i="10" s="1"/>
  <c r="CP246" i="10"/>
  <c r="FA246" i="10" s="1"/>
  <c r="CL246" i="10"/>
  <c r="EW246" i="10" s="1"/>
  <c r="CK246" i="10"/>
  <c r="EV246" i="10" s="1"/>
  <c r="CJ246" i="10"/>
  <c r="EU246" i="10" s="1"/>
  <c r="CH246" i="10"/>
  <c r="ES246" i="10" s="1"/>
  <c r="CF246" i="10"/>
  <c r="EQ246" i="10" s="1"/>
  <c r="CD246" i="10"/>
  <c r="EO246" i="10" s="1"/>
  <c r="CB246" i="10"/>
  <c r="BZ246" i="10"/>
  <c r="DR245" i="10"/>
  <c r="DP245" i="10"/>
  <c r="DN245" i="10"/>
  <c r="DL245" i="10"/>
  <c r="DJ245" i="10"/>
  <c r="DH245" i="10"/>
  <c r="DF245" i="10"/>
  <c r="DD245" i="10"/>
  <c r="DB245" i="10"/>
  <c r="CZ245" i="10"/>
  <c r="CX245" i="10"/>
  <c r="CV245" i="10"/>
  <c r="CT245" i="10"/>
  <c r="CR245" i="10"/>
  <c r="CP245" i="10"/>
  <c r="CL245" i="10"/>
  <c r="CK245" i="10"/>
  <c r="EV245" i="10" s="1"/>
  <c r="CJ245" i="10"/>
  <c r="CH245" i="10"/>
  <c r="CF245" i="10"/>
  <c r="CD245" i="10"/>
  <c r="CB245" i="10"/>
  <c r="BZ245" i="10"/>
  <c r="DR244" i="10"/>
  <c r="GC244" i="10" s="1"/>
  <c r="DP244" i="10"/>
  <c r="GA244" i="10" s="1"/>
  <c r="DN244" i="10"/>
  <c r="FY244" i="10" s="1"/>
  <c r="DL244" i="10"/>
  <c r="FW244" i="10" s="1"/>
  <c r="DJ244" i="10"/>
  <c r="FU244" i="10" s="1"/>
  <c r="DH244" i="10"/>
  <c r="FS244" i="10" s="1"/>
  <c r="DF244" i="10"/>
  <c r="FQ244" i="10" s="1"/>
  <c r="DD244" i="10"/>
  <c r="FO244" i="10" s="1"/>
  <c r="DB244" i="10"/>
  <c r="CZ244" i="10"/>
  <c r="FK244" i="10" s="1"/>
  <c r="CX244" i="10"/>
  <c r="FI244" i="10" s="1"/>
  <c r="CV244" i="10"/>
  <c r="FG244" i="10" s="1"/>
  <c r="CT244" i="10"/>
  <c r="FE244" i="10" s="1"/>
  <c r="CR244" i="10"/>
  <c r="FC244" i="10" s="1"/>
  <c r="CP244" i="10"/>
  <c r="FA244" i="10" s="1"/>
  <c r="CL244" i="10"/>
  <c r="EW244" i="10" s="1"/>
  <c r="CK244" i="10"/>
  <c r="EV244" i="10" s="1"/>
  <c r="CJ244" i="10"/>
  <c r="EU244" i="10" s="1"/>
  <c r="CH244" i="10"/>
  <c r="ES244" i="10" s="1"/>
  <c r="CF244" i="10"/>
  <c r="EQ244" i="10" s="1"/>
  <c r="CD244" i="10"/>
  <c r="EO244" i="10" s="1"/>
  <c r="CB244" i="10"/>
  <c r="BZ244" i="10"/>
  <c r="DR243" i="10"/>
  <c r="DP243" i="10"/>
  <c r="DN243" i="10"/>
  <c r="DL243" i="10"/>
  <c r="DJ243" i="10"/>
  <c r="DH243" i="10"/>
  <c r="DF243" i="10"/>
  <c r="DD243" i="10"/>
  <c r="DB243" i="10"/>
  <c r="CZ243" i="10"/>
  <c r="CX243" i="10"/>
  <c r="CV243" i="10"/>
  <c r="CT243" i="10"/>
  <c r="CR243" i="10"/>
  <c r="CP243" i="10"/>
  <c r="CL243" i="10"/>
  <c r="CK243" i="10"/>
  <c r="CJ243" i="10"/>
  <c r="CH243" i="10"/>
  <c r="CF243" i="10"/>
  <c r="EQ243" i="10" s="1"/>
  <c r="CD243" i="10"/>
  <c r="EO243" i="10" s="1"/>
  <c r="CB243" i="10"/>
  <c r="EM243" i="10" s="1"/>
  <c r="BZ243" i="10"/>
  <c r="DR242" i="10"/>
  <c r="DP242" i="10"/>
  <c r="DN242" i="10"/>
  <c r="DL242" i="10"/>
  <c r="DJ242" i="10"/>
  <c r="DH242" i="10"/>
  <c r="DF242" i="10"/>
  <c r="DD242" i="10"/>
  <c r="DB242" i="10"/>
  <c r="CZ242" i="10"/>
  <c r="CX242" i="10"/>
  <c r="CV242" i="10"/>
  <c r="CT242" i="10"/>
  <c r="CR242" i="10"/>
  <c r="CP242" i="10"/>
  <c r="CL242" i="10"/>
  <c r="CK242" i="10"/>
  <c r="CJ242" i="10"/>
  <c r="CH242" i="10"/>
  <c r="CF242" i="10"/>
  <c r="CD242" i="10"/>
  <c r="CB242" i="10"/>
  <c r="BZ242" i="10"/>
  <c r="DR241" i="10"/>
  <c r="DP241" i="10"/>
  <c r="DN241" i="10"/>
  <c r="DL241" i="10"/>
  <c r="DJ241" i="10"/>
  <c r="DH241" i="10"/>
  <c r="DF241" i="10"/>
  <c r="DD241" i="10"/>
  <c r="DB241" i="10"/>
  <c r="CZ241" i="10"/>
  <c r="CX241" i="10"/>
  <c r="CV241" i="10"/>
  <c r="CT241" i="10"/>
  <c r="CR241" i="10"/>
  <c r="CP241" i="10"/>
  <c r="CK241" i="10"/>
  <c r="CJ241" i="10"/>
  <c r="CH241" i="10"/>
  <c r="CF241" i="10"/>
  <c r="CD241" i="10"/>
  <c r="CB241" i="10"/>
  <c r="BZ241" i="10"/>
  <c r="BE241" i="10"/>
  <c r="BC241" i="10"/>
  <c r="BA241" i="10"/>
  <c r="AY241" i="10"/>
  <c r="AW241" i="10"/>
  <c r="AU241" i="10"/>
  <c r="AS241" i="10"/>
  <c r="AQ241" i="10"/>
  <c r="AO241" i="10"/>
  <c r="AM241" i="10"/>
  <c r="AK241" i="10"/>
  <c r="AI241" i="10"/>
  <c r="AG241" i="10"/>
  <c r="AE241" i="10"/>
  <c r="AC241" i="10"/>
  <c r="Y241" i="10"/>
  <c r="EW241" i="10" s="1"/>
  <c r="X241" i="10"/>
  <c r="W241" i="10"/>
  <c r="U241" i="10"/>
  <c r="M241" i="10"/>
  <c r="AL484" i="10"/>
  <c r="BE243" i="10"/>
  <c r="BC243" i="10"/>
  <c r="BA243" i="10"/>
  <c r="AY243" i="10"/>
  <c r="AW243" i="10"/>
  <c r="AU243" i="10"/>
  <c r="AS243" i="10"/>
  <c r="AQ243" i="10"/>
  <c r="AO243" i="10"/>
  <c r="AM243" i="10"/>
  <c r="AK243" i="10"/>
  <c r="AI243" i="10"/>
  <c r="AG243" i="10"/>
  <c r="AE243" i="10"/>
  <c r="AC243" i="10"/>
  <c r="Y243" i="10"/>
  <c r="X243" i="10"/>
  <c r="W243" i="10"/>
  <c r="U243" i="10"/>
  <c r="M243" i="10"/>
  <c r="DR441" i="10"/>
  <c r="DL441" i="10"/>
  <c r="DJ441" i="10"/>
  <c r="DH441" i="10"/>
  <c r="DF441" i="10"/>
  <c r="DD441" i="10"/>
  <c r="DB441" i="10"/>
  <c r="CZ441" i="10"/>
  <c r="CX441" i="10"/>
  <c r="CV441" i="10"/>
  <c r="CT441" i="10"/>
  <c r="CR441" i="10"/>
  <c r="CP441" i="10"/>
  <c r="CL441" i="10"/>
  <c r="CJ441" i="10"/>
  <c r="CF441" i="10"/>
  <c r="CD441" i="10"/>
  <c r="EO441" i="10" s="1"/>
  <c r="CB441" i="10"/>
  <c r="EM441" i="10" s="1"/>
  <c r="BZ441" i="10"/>
  <c r="BX441" i="10"/>
  <c r="CK441" i="10" s="1"/>
  <c r="DR440" i="10"/>
  <c r="DL440" i="10"/>
  <c r="DJ440" i="10"/>
  <c r="DH440" i="10"/>
  <c r="DF440" i="10"/>
  <c r="DD440" i="10"/>
  <c r="DB440" i="10"/>
  <c r="CZ440" i="10"/>
  <c r="CX440" i="10"/>
  <c r="CV440" i="10"/>
  <c r="CT440" i="10"/>
  <c r="CR440" i="10"/>
  <c r="CP440" i="10"/>
  <c r="CL440" i="10"/>
  <c r="CJ440" i="10"/>
  <c r="CF440" i="10"/>
  <c r="CD440" i="10"/>
  <c r="CB440" i="10"/>
  <c r="BZ440" i="10"/>
  <c r="BX440" i="10"/>
  <c r="CH440" i="10" s="1"/>
  <c r="DR427" i="10"/>
  <c r="DP427" i="10"/>
  <c r="DN427" i="10"/>
  <c r="DL427" i="10"/>
  <c r="DJ427" i="10"/>
  <c r="DH427" i="10"/>
  <c r="FS427" i="10" s="1"/>
  <c r="DF427" i="10"/>
  <c r="DD427" i="10"/>
  <c r="DB427" i="10"/>
  <c r="CZ427" i="10"/>
  <c r="CX427" i="10"/>
  <c r="CV427" i="10"/>
  <c r="CT427" i="10"/>
  <c r="CR427" i="10"/>
  <c r="CP427" i="10"/>
  <c r="CL427" i="10"/>
  <c r="CK427" i="10"/>
  <c r="CJ427" i="10"/>
  <c r="CH427" i="10"/>
  <c r="CF427" i="10"/>
  <c r="EQ427" i="10" s="1"/>
  <c r="CD427" i="10"/>
  <c r="CB427" i="10"/>
  <c r="BZ427" i="10"/>
  <c r="DR27" i="10"/>
  <c r="DL27" i="10"/>
  <c r="DJ27" i="10"/>
  <c r="DH27" i="10"/>
  <c r="DF27" i="10"/>
  <c r="DD27" i="10"/>
  <c r="DB27" i="10"/>
  <c r="CZ27" i="10"/>
  <c r="CX27" i="10"/>
  <c r="CV27" i="10"/>
  <c r="CT27" i="10"/>
  <c r="CR27" i="10"/>
  <c r="CP27" i="10"/>
  <c r="CL27" i="10"/>
  <c r="CJ27" i="10"/>
  <c r="CF27" i="10"/>
  <c r="CD27" i="10"/>
  <c r="CB27" i="10"/>
  <c r="BZ27" i="10"/>
  <c r="BX27" i="10"/>
  <c r="DN27" i="10" s="1"/>
  <c r="DR398" i="10"/>
  <c r="DP398" i="10"/>
  <c r="DN398" i="10"/>
  <c r="DL398" i="10"/>
  <c r="DJ398" i="10"/>
  <c r="DH398" i="10"/>
  <c r="DF398" i="10"/>
  <c r="DD398" i="10"/>
  <c r="DB398" i="10"/>
  <c r="CZ398" i="10"/>
  <c r="CX398" i="10"/>
  <c r="CV398" i="10"/>
  <c r="CT398" i="10"/>
  <c r="CR398" i="10"/>
  <c r="CP398" i="10"/>
  <c r="CL398" i="10"/>
  <c r="EW398" i="10" s="1"/>
  <c r="CK398" i="10"/>
  <c r="CJ398" i="10"/>
  <c r="CH398" i="10"/>
  <c r="CF398" i="10"/>
  <c r="EQ398" i="10" s="1"/>
  <c r="CD398" i="10"/>
  <c r="EO398" i="10" s="1"/>
  <c r="CB398" i="10"/>
  <c r="EM398" i="10" s="1"/>
  <c r="BZ398" i="10"/>
  <c r="DR553" i="10"/>
  <c r="GC553" i="10" s="1"/>
  <c r="DP553" i="10"/>
  <c r="GA553" i="10" s="1"/>
  <c r="DN553" i="10"/>
  <c r="FY553" i="10" s="1"/>
  <c r="DL553" i="10"/>
  <c r="FW553" i="10" s="1"/>
  <c r="DJ553" i="10"/>
  <c r="FU553" i="10" s="1"/>
  <c r="DH553" i="10"/>
  <c r="FS553" i="10" s="1"/>
  <c r="DF553" i="10"/>
  <c r="FQ553" i="10" s="1"/>
  <c r="DD553" i="10"/>
  <c r="FO553" i="10" s="1"/>
  <c r="DB553" i="10"/>
  <c r="FM553" i="10" s="1"/>
  <c r="CZ553" i="10"/>
  <c r="FK553" i="10" s="1"/>
  <c r="CX553" i="10"/>
  <c r="FI553" i="10" s="1"/>
  <c r="CV553" i="10"/>
  <c r="FG553" i="10" s="1"/>
  <c r="CT553" i="10"/>
  <c r="FE553" i="10" s="1"/>
  <c r="CR553" i="10"/>
  <c r="FC553" i="10" s="1"/>
  <c r="CP553" i="10"/>
  <c r="FA553" i="10" s="1"/>
  <c r="CL553" i="10"/>
  <c r="EW553" i="10" s="1"/>
  <c r="CK553" i="10"/>
  <c r="EV553" i="10" s="1"/>
  <c r="CJ553" i="10"/>
  <c r="EU553" i="10" s="1"/>
  <c r="CH553" i="10"/>
  <c r="ES553" i="10" s="1"/>
  <c r="CF553" i="10"/>
  <c r="EQ553" i="10" s="1"/>
  <c r="CD553" i="10"/>
  <c r="EO553" i="10" s="1"/>
  <c r="CB553" i="10"/>
  <c r="EM553" i="10" s="1"/>
  <c r="BZ553" i="10"/>
  <c r="DR256" i="10"/>
  <c r="DL256" i="10"/>
  <c r="DJ256" i="10"/>
  <c r="DH256" i="10"/>
  <c r="DF256" i="10"/>
  <c r="DD256" i="10"/>
  <c r="DB256" i="10"/>
  <c r="CZ256" i="10"/>
  <c r="CX256" i="10"/>
  <c r="CV256" i="10"/>
  <c r="CT256" i="10"/>
  <c r="CR256" i="10"/>
  <c r="CP256" i="10"/>
  <c r="CL256" i="10"/>
  <c r="CJ256" i="10"/>
  <c r="CF256" i="10"/>
  <c r="CD256" i="10"/>
  <c r="CB256" i="10"/>
  <c r="BZ256" i="10"/>
  <c r="BX256" i="10"/>
  <c r="CK256" i="10" s="1"/>
  <c r="DP441" i="10"/>
  <c r="DR214" i="10"/>
  <c r="DP214" i="10"/>
  <c r="DN214" i="10"/>
  <c r="DL214" i="10"/>
  <c r="DJ214" i="10"/>
  <c r="DH214" i="10"/>
  <c r="DF214" i="10"/>
  <c r="DD214" i="10"/>
  <c r="DB214" i="10"/>
  <c r="CZ214" i="10"/>
  <c r="CX214" i="10"/>
  <c r="CV214" i="10"/>
  <c r="CT214" i="10"/>
  <c r="CR214" i="10"/>
  <c r="CP214" i="10"/>
  <c r="CL214" i="10"/>
  <c r="CK214" i="10"/>
  <c r="CJ214" i="10"/>
  <c r="CH214" i="10"/>
  <c r="CF214" i="10"/>
  <c r="EQ214" i="10" s="1"/>
  <c r="CD214" i="10"/>
  <c r="CB214" i="10"/>
  <c r="BZ214" i="10"/>
  <c r="BE521" i="10"/>
  <c r="BC521" i="10"/>
  <c r="BA521" i="10"/>
  <c r="AY521" i="10"/>
  <c r="AW521" i="10"/>
  <c r="AU521" i="10"/>
  <c r="AS521" i="10"/>
  <c r="AQ521" i="10"/>
  <c r="AO521" i="10"/>
  <c r="AM521" i="10"/>
  <c r="AK521" i="10"/>
  <c r="AI521" i="10"/>
  <c r="AG521" i="10"/>
  <c r="AE521" i="10"/>
  <c r="AC521" i="10"/>
  <c r="Y521" i="10"/>
  <c r="X521" i="10"/>
  <c r="W521" i="10"/>
  <c r="U521" i="10"/>
  <c r="S521" i="10"/>
  <c r="Q521" i="10"/>
  <c r="M521" i="10"/>
  <c r="BE503" i="10"/>
  <c r="AY503" i="10"/>
  <c r="AW503" i="10"/>
  <c r="AU503" i="10"/>
  <c r="AS503" i="10"/>
  <c r="AQ503" i="10"/>
  <c r="AO503" i="10"/>
  <c r="AM503" i="10"/>
  <c r="AK503" i="10"/>
  <c r="AI503" i="10"/>
  <c r="AG503" i="10"/>
  <c r="AE503" i="10"/>
  <c r="AC503" i="10"/>
  <c r="Y503" i="10"/>
  <c r="W503" i="10"/>
  <c r="S503" i="10"/>
  <c r="M503" i="10"/>
  <c r="K503" i="10"/>
  <c r="BA503" i="10" s="1"/>
  <c r="BE387" i="10"/>
  <c r="GC387" i="10" s="1"/>
  <c r="AY387" i="10"/>
  <c r="FW387" i="10" s="1"/>
  <c r="AW387" i="10"/>
  <c r="FU387" i="10" s="1"/>
  <c r="AU387" i="10"/>
  <c r="FS387" i="10" s="1"/>
  <c r="AS387" i="10"/>
  <c r="FQ387" i="10" s="1"/>
  <c r="AQ387" i="10"/>
  <c r="FO387" i="10" s="1"/>
  <c r="AO387" i="10"/>
  <c r="AM387" i="10"/>
  <c r="FK387" i="10" s="1"/>
  <c r="AK387" i="10"/>
  <c r="FI387" i="10" s="1"/>
  <c r="AI387" i="10"/>
  <c r="FG387" i="10" s="1"/>
  <c r="AG387" i="10"/>
  <c r="FE387" i="10" s="1"/>
  <c r="AE387" i="10"/>
  <c r="FC387" i="10" s="1"/>
  <c r="AC387" i="10"/>
  <c r="FA387" i="10" s="1"/>
  <c r="Y387" i="10"/>
  <c r="EW387" i="10" s="1"/>
  <c r="X387" i="10"/>
  <c r="EV387" i="10" s="1"/>
  <c r="W387" i="10"/>
  <c r="EU387" i="10" s="1"/>
  <c r="S387" i="10"/>
  <c r="EQ387" i="10" s="1"/>
  <c r="EO387" i="10"/>
  <c r="O387" i="10"/>
  <c r="EM387" i="10" s="1"/>
  <c r="M387" i="10"/>
  <c r="K387" i="10"/>
  <c r="BE369" i="10"/>
  <c r="BC369" i="10"/>
  <c r="BA369" i="10"/>
  <c r="AY369" i="10"/>
  <c r="AW369" i="10"/>
  <c r="AU369" i="10"/>
  <c r="AS369" i="10"/>
  <c r="AQ369" i="10"/>
  <c r="AO369" i="10"/>
  <c r="AM369" i="10"/>
  <c r="AK369" i="10"/>
  <c r="AI369" i="10"/>
  <c r="AG369" i="10"/>
  <c r="AE369" i="10"/>
  <c r="AC369" i="10"/>
  <c r="Y369" i="10"/>
  <c r="X369" i="10"/>
  <c r="W369" i="10"/>
  <c r="U369" i="10"/>
  <c r="S369" i="10"/>
  <c r="Q369" i="10"/>
  <c r="M369" i="10"/>
  <c r="BE256" i="10"/>
  <c r="AY256" i="10"/>
  <c r="AW256" i="10"/>
  <c r="AU256" i="10"/>
  <c r="AS256" i="10"/>
  <c r="AQ256" i="10"/>
  <c r="AO256" i="10"/>
  <c r="AM256" i="10"/>
  <c r="AK256" i="10"/>
  <c r="AI256" i="10"/>
  <c r="AG256" i="10"/>
  <c r="AE256" i="10"/>
  <c r="AC256" i="10"/>
  <c r="Y256" i="10"/>
  <c r="W256" i="10"/>
  <c r="S256" i="10"/>
  <c r="Q256" i="10"/>
  <c r="O256" i="10"/>
  <c r="M256" i="10"/>
  <c r="K256" i="10"/>
  <c r="U256" i="10" s="1"/>
  <c r="BE401" i="10"/>
  <c r="BC401" i="10"/>
  <c r="BA401" i="10"/>
  <c r="AY401" i="10"/>
  <c r="AW401" i="10"/>
  <c r="AU401" i="10"/>
  <c r="AS401" i="10"/>
  <c r="AQ401" i="10"/>
  <c r="AO401" i="10"/>
  <c r="AM401" i="10"/>
  <c r="AK401" i="10"/>
  <c r="AI401" i="10"/>
  <c r="AG401" i="10"/>
  <c r="AE401" i="10"/>
  <c r="AC401" i="10"/>
  <c r="Y401" i="10"/>
  <c r="X401" i="10"/>
  <c r="W401" i="10"/>
  <c r="U401" i="10"/>
  <c r="Q401" i="10"/>
  <c r="O401" i="10"/>
  <c r="M401" i="10"/>
  <c r="BC214" i="10"/>
  <c r="BA214" i="10"/>
  <c r="AY214" i="10"/>
  <c r="AW214" i="10"/>
  <c r="AU214" i="10"/>
  <c r="AS214" i="10"/>
  <c r="AQ214" i="10"/>
  <c r="AO214" i="10"/>
  <c r="AM214" i="10"/>
  <c r="AK214" i="10"/>
  <c r="AI214" i="10"/>
  <c r="AG214" i="10"/>
  <c r="AE214" i="10"/>
  <c r="AC214" i="10"/>
  <c r="Y214" i="10"/>
  <c r="X214" i="10"/>
  <c r="W214" i="10"/>
  <c r="U214" i="10"/>
  <c r="Q214" i="10"/>
  <c r="O214" i="10"/>
  <c r="M214" i="10"/>
  <c r="BE43" i="10"/>
  <c r="GC43" i="10" s="1"/>
  <c r="AY43" i="10"/>
  <c r="FW43" i="10" s="1"/>
  <c r="AW43" i="10"/>
  <c r="FU43" i="10" s="1"/>
  <c r="AU43" i="10"/>
  <c r="FS43" i="10" s="1"/>
  <c r="AS43" i="10"/>
  <c r="FQ43" i="10" s="1"/>
  <c r="AQ43" i="10"/>
  <c r="FO43" i="10" s="1"/>
  <c r="AO43" i="10"/>
  <c r="FM43" i="10" s="1"/>
  <c r="AM43" i="10"/>
  <c r="FK43" i="10" s="1"/>
  <c r="AK43" i="10"/>
  <c r="FI43" i="10" s="1"/>
  <c r="AI43" i="10"/>
  <c r="FG43" i="10" s="1"/>
  <c r="AG43" i="10"/>
  <c r="FE43" i="10" s="1"/>
  <c r="AE43" i="10"/>
  <c r="FC43" i="10" s="1"/>
  <c r="AC43" i="10"/>
  <c r="FA43" i="10" s="1"/>
  <c r="Y43" i="10"/>
  <c r="EW43" i="10" s="1"/>
  <c r="X43" i="10"/>
  <c r="EV43" i="10" s="1"/>
  <c r="W43" i="10"/>
  <c r="EU43" i="10" s="1"/>
  <c r="S43" i="10"/>
  <c r="Q43" i="10"/>
  <c r="EO43" i="10" s="1"/>
  <c r="O43" i="10"/>
  <c r="M43" i="10"/>
  <c r="EK43" i="10" s="1"/>
  <c r="K43" i="10"/>
  <c r="BE440" i="10"/>
  <c r="AY440" i="10"/>
  <c r="AW440" i="10"/>
  <c r="AU440" i="10"/>
  <c r="AS440" i="10"/>
  <c r="AQ440" i="10"/>
  <c r="AO440" i="10"/>
  <c r="AM440" i="10"/>
  <c r="AK440" i="10"/>
  <c r="AI440" i="10"/>
  <c r="AG440" i="10"/>
  <c r="AE440" i="10"/>
  <c r="AC440" i="10"/>
  <c r="Y440" i="10"/>
  <c r="X440" i="10"/>
  <c r="W440" i="10"/>
  <c r="Q440" i="10"/>
  <c r="M440" i="10"/>
  <c r="K440" i="10"/>
  <c r="DR445" i="10"/>
  <c r="GC445" i="10" s="1"/>
  <c r="DL445" i="10"/>
  <c r="FW445" i="10" s="1"/>
  <c r="DJ445" i="10"/>
  <c r="FU445" i="10" s="1"/>
  <c r="DH445" i="10"/>
  <c r="FS445" i="10" s="1"/>
  <c r="DF445" i="10"/>
  <c r="FQ445" i="10" s="1"/>
  <c r="DD445" i="10"/>
  <c r="FO445" i="10" s="1"/>
  <c r="DB445" i="10"/>
  <c r="FM445" i="10" s="1"/>
  <c r="CZ445" i="10"/>
  <c r="FK445" i="10" s="1"/>
  <c r="CX445" i="10"/>
  <c r="FI445" i="10" s="1"/>
  <c r="CV445" i="10"/>
  <c r="FG445" i="10" s="1"/>
  <c r="CT445" i="10"/>
  <c r="FE445" i="10" s="1"/>
  <c r="CR445" i="10"/>
  <c r="FC445" i="10" s="1"/>
  <c r="CP445" i="10"/>
  <c r="FA445" i="10" s="1"/>
  <c r="CL445" i="10"/>
  <c r="EW445" i="10" s="1"/>
  <c r="CJ445" i="10"/>
  <c r="EU445" i="10" s="1"/>
  <c r="CF445" i="10"/>
  <c r="EQ445" i="10" s="1"/>
  <c r="CD445" i="10"/>
  <c r="EO445" i="10" s="1"/>
  <c r="CB445" i="10"/>
  <c r="EM445" i="10" s="1"/>
  <c r="BZ445" i="10"/>
  <c r="BX445" i="10"/>
  <c r="DP445" i="10" s="1"/>
  <c r="GA445" i="10" s="1"/>
  <c r="DR217" i="10"/>
  <c r="GC217" i="10" s="1"/>
  <c r="DL217" i="10"/>
  <c r="FW217" i="10" s="1"/>
  <c r="DJ217" i="10"/>
  <c r="FU217" i="10" s="1"/>
  <c r="DH217" i="10"/>
  <c r="FS217" i="10" s="1"/>
  <c r="DF217" i="10"/>
  <c r="FQ217" i="10" s="1"/>
  <c r="DD217" i="10"/>
  <c r="FO217" i="10" s="1"/>
  <c r="DB217" i="10"/>
  <c r="FM217" i="10" s="1"/>
  <c r="CZ217" i="10"/>
  <c r="FK217" i="10" s="1"/>
  <c r="CX217" i="10"/>
  <c r="FI217" i="10" s="1"/>
  <c r="CV217" i="10"/>
  <c r="FG217" i="10" s="1"/>
  <c r="CT217" i="10"/>
  <c r="FE217" i="10" s="1"/>
  <c r="CR217" i="10"/>
  <c r="FC217" i="10" s="1"/>
  <c r="CP217" i="10"/>
  <c r="FA217" i="10" s="1"/>
  <c r="CL217" i="10"/>
  <c r="EW217" i="10" s="1"/>
  <c r="CJ217" i="10"/>
  <c r="EU217" i="10" s="1"/>
  <c r="CF217" i="10"/>
  <c r="EQ217" i="10" s="1"/>
  <c r="CD217" i="10"/>
  <c r="EO217" i="10" s="1"/>
  <c r="CB217" i="10"/>
  <c r="EM217" i="10" s="1"/>
  <c r="BZ217" i="10"/>
  <c r="BX217" i="10"/>
  <c r="DR555" i="10"/>
  <c r="GC555" i="10" s="1"/>
  <c r="DL555" i="10"/>
  <c r="FW555" i="10" s="1"/>
  <c r="DJ555" i="10"/>
  <c r="FU555" i="10" s="1"/>
  <c r="DH555" i="10"/>
  <c r="FS555" i="10" s="1"/>
  <c r="DF555" i="10"/>
  <c r="FQ555" i="10" s="1"/>
  <c r="DD555" i="10"/>
  <c r="FO555" i="10" s="1"/>
  <c r="DB555" i="10"/>
  <c r="FM555" i="10" s="1"/>
  <c r="CZ555" i="10"/>
  <c r="FK555" i="10" s="1"/>
  <c r="CX555" i="10"/>
  <c r="FI555" i="10" s="1"/>
  <c r="CV555" i="10"/>
  <c r="FG555" i="10" s="1"/>
  <c r="CT555" i="10"/>
  <c r="FE555" i="10" s="1"/>
  <c r="CR555" i="10"/>
  <c r="FC555" i="10" s="1"/>
  <c r="CP555" i="10"/>
  <c r="FA555" i="10" s="1"/>
  <c r="CL555" i="10"/>
  <c r="EW555" i="10" s="1"/>
  <c r="CJ555" i="10"/>
  <c r="EU555" i="10" s="1"/>
  <c r="CF555" i="10"/>
  <c r="EQ555" i="10" s="1"/>
  <c r="CD555" i="10"/>
  <c r="EO555" i="10" s="1"/>
  <c r="CB555" i="10"/>
  <c r="EM555" i="10" s="1"/>
  <c r="BZ555" i="10"/>
  <c r="BX555" i="10"/>
  <c r="DR431" i="10"/>
  <c r="GC431" i="10" s="1"/>
  <c r="DL431" i="10"/>
  <c r="FW431" i="10" s="1"/>
  <c r="DJ431" i="10"/>
  <c r="FU431" i="10" s="1"/>
  <c r="DH431" i="10"/>
  <c r="FS431" i="10" s="1"/>
  <c r="DF431" i="10"/>
  <c r="FQ431" i="10" s="1"/>
  <c r="DD431" i="10"/>
  <c r="FO431" i="10" s="1"/>
  <c r="DB431" i="10"/>
  <c r="FM431" i="10" s="1"/>
  <c r="CZ431" i="10"/>
  <c r="FK431" i="10" s="1"/>
  <c r="CX431" i="10"/>
  <c r="FI431" i="10" s="1"/>
  <c r="CV431" i="10"/>
  <c r="FG431" i="10" s="1"/>
  <c r="CT431" i="10"/>
  <c r="FE431" i="10" s="1"/>
  <c r="CR431" i="10"/>
  <c r="FC431" i="10" s="1"/>
  <c r="CP431" i="10"/>
  <c r="FA431" i="10" s="1"/>
  <c r="CL431" i="10"/>
  <c r="EW431" i="10" s="1"/>
  <c r="CJ431" i="10"/>
  <c r="EU431" i="10" s="1"/>
  <c r="CF431" i="10"/>
  <c r="EQ431" i="10" s="1"/>
  <c r="CD431" i="10"/>
  <c r="EO431" i="10" s="1"/>
  <c r="CB431" i="10"/>
  <c r="EM431" i="10" s="1"/>
  <c r="BZ431" i="10"/>
  <c r="BX431" i="10"/>
  <c r="DP431" i="10" s="1"/>
  <c r="GA431" i="10" s="1"/>
  <c r="DR521" i="10"/>
  <c r="DL521" i="10"/>
  <c r="DJ521" i="10"/>
  <c r="DH521" i="10"/>
  <c r="DF521" i="10"/>
  <c r="DD521" i="10"/>
  <c r="DB521" i="10"/>
  <c r="CZ521" i="10"/>
  <c r="CX521" i="10"/>
  <c r="CV521" i="10"/>
  <c r="CT521" i="10"/>
  <c r="CR521" i="10"/>
  <c r="CP521" i="10"/>
  <c r="CL521" i="10"/>
  <c r="CJ521" i="10"/>
  <c r="CF521" i="10"/>
  <c r="CD521" i="10"/>
  <c r="CB521" i="10"/>
  <c r="BZ521" i="10"/>
  <c r="BX521" i="10"/>
  <c r="DR148" i="10"/>
  <c r="DL148" i="10"/>
  <c r="DJ148" i="10"/>
  <c r="DH148" i="10"/>
  <c r="DF148" i="10"/>
  <c r="DD148" i="10"/>
  <c r="DB148" i="10"/>
  <c r="CZ148" i="10"/>
  <c r="CX148" i="10"/>
  <c r="CV148" i="10"/>
  <c r="CT148" i="10"/>
  <c r="CR148" i="10"/>
  <c r="CP148" i="10"/>
  <c r="CL148" i="10"/>
  <c r="CJ148" i="10"/>
  <c r="CF148" i="10"/>
  <c r="CD148" i="10"/>
  <c r="CB148" i="10"/>
  <c r="BZ148" i="10"/>
  <c r="BX148" i="10"/>
  <c r="DR369" i="10"/>
  <c r="DL369" i="10"/>
  <c r="DJ369" i="10"/>
  <c r="DH369" i="10"/>
  <c r="DF369" i="10"/>
  <c r="DD369" i="10"/>
  <c r="DB369" i="10"/>
  <c r="CZ369" i="10"/>
  <c r="CX369" i="10"/>
  <c r="CV369" i="10"/>
  <c r="CT369" i="10"/>
  <c r="CR369" i="10"/>
  <c r="CP369" i="10"/>
  <c r="CL369" i="10"/>
  <c r="CJ369" i="10"/>
  <c r="CD369" i="10"/>
  <c r="CB369" i="10"/>
  <c r="BX369" i="10"/>
  <c r="DP369" i="10" s="1"/>
  <c r="DR471" i="10"/>
  <c r="GC471" i="10" s="1"/>
  <c r="DL471" i="10"/>
  <c r="DJ471" i="10"/>
  <c r="FU471" i="10" s="1"/>
  <c r="DH471" i="10"/>
  <c r="FS471" i="10" s="1"/>
  <c r="DF471" i="10"/>
  <c r="FQ471" i="10" s="1"/>
  <c r="DD471" i="10"/>
  <c r="FO471" i="10" s="1"/>
  <c r="DB471" i="10"/>
  <c r="FK471" i="10"/>
  <c r="CX471" i="10"/>
  <c r="FI471" i="10" s="1"/>
  <c r="CV471" i="10"/>
  <c r="FG471" i="10" s="1"/>
  <c r="CT471" i="10"/>
  <c r="FE471" i="10" s="1"/>
  <c r="CR471" i="10"/>
  <c r="FC471" i="10" s="1"/>
  <c r="CP471" i="10"/>
  <c r="FA471" i="10" s="1"/>
  <c r="CL471" i="10"/>
  <c r="EW471" i="10" s="1"/>
  <c r="CJ471" i="10"/>
  <c r="EU471" i="10" s="1"/>
  <c r="CF471" i="10"/>
  <c r="EQ471" i="10" s="1"/>
  <c r="CD471" i="10"/>
  <c r="EO471" i="10" s="1"/>
  <c r="CB471" i="10"/>
  <c r="BZ471" i="10"/>
  <c r="BX471" i="10"/>
  <c r="DR353" i="10"/>
  <c r="GC353" i="10" s="1"/>
  <c r="DL353" i="10"/>
  <c r="FW353" i="10" s="1"/>
  <c r="DJ353" i="10"/>
  <c r="FU353" i="10" s="1"/>
  <c r="DH353" i="10"/>
  <c r="FS353" i="10" s="1"/>
  <c r="DF353" i="10"/>
  <c r="FQ353" i="10" s="1"/>
  <c r="DD353" i="10"/>
  <c r="FO353" i="10" s="1"/>
  <c r="DB353" i="10"/>
  <c r="CZ353" i="10"/>
  <c r="FK353" i="10" s="1"/>
  <c r="CX353" i="10"/>
  <c r="FI353" i="10" s="1"/>
  <c r="CV353" i="10"/>
  <c r="FG353" i="10" s="1"/>
  <c r="CT353" i="10"/>
  <c r="FE353" i="10" s="1"/>
  <c r="CR353" i="10"/>
  <c r="FC353" i="10" s="1"/>
  <c r="CP353" i="10"/>
  <c r="FA353" i="10" s="1"/>
  <c r="CL353" i="10"/>
  <c r="EW353" i="10" s="1"/>
  <c r="CJ353" i="10"/>
  <c r="EU353" i="10" s="1"/>
  <c r="CF353" i="10"/>
  <c r="EQ353" i="10" s="1"/>
  <c r="CD353" i="10"/>
  <c r="EO353" i="10" s="1"/>
  <c r="CB353" i="10"/>
  <c r="BZ353" i="10"/>
  <c r="BX353" i="10"/>
  <c r="CH353" i="10" s="1"/>
  <c r="ES353" i="10" s="1"/>
  <c r="DR104" i="10"/>
  <c r="GC104" i="10" s="1"/>
  <c r="DL104" i="10"/>
  <c r="FW104" i="10" s="1"/>
  <c r="DJ104" i="10"/>
  <c r="FU104" i="10" s="1"/>
  <c r="DH104" i="10"/>
  <c r="FS104" i="10" s="1"/>
  <c r="DF104" i="10"/>
  <c r="FQ104" i="10" s="1"/>
  <c r="DD104" i="10"/>
  <c r="FO104" i="10" s="1"/>
  <c r="DB104" i="10"/>
  <c r="CX104" i="10"/>
  <c r="FI104" i="10" s="1"/>
  <c r="CV104" i="10"/>
  <c r="FG104" i="10" s="1"/>
  <c r="CT104" i="10"/>
  <c r="FE104" i="10" s="1"/>
  <c r="CR104" i="10"/>
  <c r="FC104" i="10" s="1"/>
  <c r="CP104" i="10"/>
  <c r="FA104" i="10" s="1"/>
  <c r="CL104" i="10"/>
  <c r="EW104" i="10" s="1"/>
  <c r="CJ104" i="10"/>
  <c r="EU104" i="10" s="1"/>
  <c r="CF104" i="10"/>
  <c r="EQ104" i="10" s="1"/>
  <c r="CD104" i="10"/>
  <c r="EO104" i="10" s="1"/>
  <c r="CB104" i="10"/>
  <c r="BZ104" i="10"/>
  <c r="BX104" i="10"/>
  <c r="DR444" i="10"/>
  <c r="GC444" i="10" s="1"/>
  <c r="DL444" i="10"/>
  <c r="FW444" i="10" s="1"/>
  <c r="DJ444" i="10"/>
  <c r="FU444" i="10" s="1"/>
  <c r="DH444" i="10"/>
  <c r="FS444" i="10" s="1"/>
  <c r="DF444" i="10"/>
  <c r="FQ444" i="10" s="1"/>
  <c r="DD444" i="10"/>
  <c r="FO444" i="10" s="1"/>
  <c r="DB444" i="10"/>
  <c r="FM444" i="10" s="1"/>
  <c r="CZ444" i="10"/>
  <c r="FK444" i="10" s="1"/>
  <c r="CX444" i="10"/>
  <c r="FI444" i="10" s="1"/>
  <c r="CV444" i="10"/>
  <c r="FG444" i="10" s="1"/>
  <c r="CT444" i="10"/>
  <c r="FE444" i="10" s="1"/>
  <c r="CR444" i="10"/>
  <c r="FC444" i="10" s="1"/>
  <c r="CP444" i="10"/>
  <c r="FA444" i="10" s="1"/>
  <c r="CL444" i="10"/>
  <c r="EW444" i="10" s="1"/>
  <c r="CJ444" i="10"/>
  <c r="EU444" i="10" s="1"/>
  <c r="CF444" i="10"/>
  <c r="EQ444" i="10" s="1"/>
  <c r="CD444" i="10"/>
  <c r="EO444" i="10" s="1"/>
  <c r="CB444" i="10"/>
  <c r="EM444" i="10" s="1"/>
  <c r="BZ444" i="10"/>
  <c r="BX444" i="10"/>
  <c r="CH444" i="10" s="1"/>
  <c r="ES444" i="10" s="1"/>
  <c r="DR434" i="10"/>
  <c r="GC434" i="10" s="1"/>
  <c r="DL434" i="10"/>
  <c r="FW434" i="10" s="1"/>
  <c r="DJ434" i="10"/>
  <c r="FU434" i="10" s="1"/>
  <c r="DH434" i="10"/>
  <c r="FS434" i="10" s="1"/>
  <c r="DF434" i="10"/>
  <c r="FQ434" i="10" s="1"/>
  <c r="DD434" i="10"/>
  <c r="FO434" i="10" s="1"/>
  <c r="DB434" i="10"/>
  <c r="FM434" i="10" s="1"/>
  <c r="CX434" i="10"/>
  <c r="FI434" i="10" s="1"/>
  <c r="CV434" i="10"/>
  <c r="FG434" i="10" s="1"/>
  <c r="CT434" i="10"/>
  <c r="FE434" i="10" s="1"/>
  <c r="CR434" i="10"/>
  <c r="FC434" i="10" s="1"/>
  <c r="CP434" i="10"/>
  <c r="FA434" i="10" s="1"/>
  <c r="CL434" i="10"/>
  <c r="EW434" i="10" s="1"/>
  <c r="CJ434" i="10"/>
  <c r="EU434" i="10" s="1"/>
  <c r="CF434" i="10"/>
  <c r="EQ434" i="10" s="1"/>
  <c r="CD434" i="10"/>
  <c r="EO434" i="10" s="1"/>
  <c r="CB434" i="10"/>
  <c r="EM434" i="10" s="1"/>
  <c r="BZ434" i="10"/>
  <c r="BX434" i="10"/>
  <c r="DR401" i="10"/>
  <c r="DL401" i="10"/>
  <c r="DJ401" i="10"/>
  <c r="DH401" i="10"/>
  <c r="DF401" i="10"/>
  <c r="DD401" i="10"/>
  <c r="DB401" i="10"/>
  <c r="CZ401" i="10"/>
  <c r="CX401" i="10"/>
  <c r="CV401" i="10"/>
  <c r="CT401" i="10"/>
  <c r="CR401" i="10"/>
  <c r="CP401" i="10"/>
  <c r="CL401" i="10"/>
  <c r="CJ401" i="10"/>
  <c r="CF401" i="10"/>
  <c r="CD401" i="10"/>
  <c r="CB401" i="10"/>
  <c r="BZ401" i="10"/>
  <c r="BX401" i="10"/>
  <c r="DR504" i="10"/>
  <c r="DL504" i="10"/>
  <c r="FW504" i="10" s="1"/>
  <c r="DJ504" i="10"/>
  <c r="DH504" i="10"/>
  <c r="FS504" i="10" s="1"/>
  <c r="DF504" i="10"/>
  <c r="FQ504" i="10" s="1"/>
  <c r="DD504" i="10"/>
  <c r="FO504" i="10" s="1"/>
  <c r="DB504" i="10"/>
  <c r="CZ504" i="10"/>
  <c r="FK504" i="10" s="1"/>
  <c r="CX504" i="10"/>
  <c r="FI504" i="10" s="1"/>
  <c r="CV504" i="10"/>
  <c r="FG504" i="10" s="1"/>
  <c r="CT504" i="10"/>
  <c r="FE504" i="10" s="1"/>
  <c r="CR504" i="10"/>
  <c r="FC504" i="10" s="1"/>
  <c r="CP504" i="10"/>
  <c r="FA504" i="10" s="1"/>
  <c r="CL504" i="10"/>
  <c r="EW504" i="10" s="1"/>
  <c r="CJ504" i="10"/>
  <c r="CF504" i="10"/>
  <c r="EQ504" i="10" s="1"/>
  <c r="CD504" i="10"/>
  <c r="EO504" i="10" s="1"/>
  <c r="CB504" i="10"/>
  <c r="BZ504" i="10"/>
  <c r="BX504" i="10"/>
  <c r="DP504" i="10" s="1"/>
  <c r="DR134" i="10"/>
  <c r="GC134" i="10" s="1"/>
  <c r="DL134" i="10"/>
  <c r="FW134" i="10" s="1"/>
  <c r="DJ134" i="10"/>
  <c r="FU134" i="10" s="1"/>
  <c r="DH134" i="10"/>
  <c r="FS134" i="10" s="1"/>
  <c r="DF134" i="10"/>
  <c r="FQ134" i="10" s="1"/>
  <c r="DD134" i="10"/>
  <c r="FO134" i="10" s="1"/>
  <c r="DB134" i="10"/>
  <c r="CZ134" i="10"/>
  <c r="FK134" i="10" s="1"/>
  <c r="CX134" i="10"/>
  <c r="FI134" i="10" s="1"/>
  <c r="CV134" i="10"/>
  <c r="FG134" i="10" s="1"/>
  <c r="CT134" i="10"/>
  <c r="FE134" i="10" s="1"/>
  <c r="CR134" i="10"/>
  <c r="FC134" i="10" s="1"/>
  <c r="CP134" i="10"/>
  <c r="FA134" i="10" s="1"/>
  <c r="CL134" i="10"/>
  <c r="EW134" i="10" s="1"/>
  <c r="CJ134" i="10"/>
  <c r="EU134" i="10" s="1"/>
  <c r="CF134" i="10"/>
  <c r="EQ134" i="10" s="1"/>
  <c r="CD134" i="10"/>
  <c r="EO134" i="10" s="1"/>
  <c r="CB134" i="10"/>
  <c r="BZ134" i="10"/>
  <c r="BX134" i="10"/>
  <c r="DR539" i="10"/>
  <c r="GC539" i="10" s="1"/>
  <c r="DL539" i="10"/>
  <c r="FW539" i="10" s="1"/>
  <c r="DJ539" i="10"/>
  <c r="FU539" i="10" s="1"/>
  <c r="DH539" i="10"/>
  <c r="FS539" i="10" s="1"/>
  <c r="DF539" i="10"/>
  <c r="FQ539" i="10" s="1"/>
  <c r="DD539" i="10"/>
  <c r="FO539" i="10" s="1"/>
  <c r="DB539" i="10"/>
  <c r="CX539" i="10"/>
  <c r="FI539" i="10" s="1"/>
  <c r="CV539" i="10"/>
  <c r="FG539" i="10" s="1"/>
  <c r="CT539" i="10"/>
  <c r="FE539" i="10" s="1"/>
  <c r="CR539" i="10"/>
  <c r="FC539" i="10" s="1"/>
  <c r="CP539" i="10"/>
  <c r="FA539" i="10" s="1"/>
  <c r="CL539" i="10"/>
  <c r="EW539" i="10" s="1"/>
  <c r="CJ539" i="10"/>
  <c r="EU539" i="10" s="1"/>
  <c r="CF539" i="10"/>
  <c r="EQ539" i="10" s="1"/>
  <c r="CD539" i="10"/>
  <c r="CB539" i="10"/>
  <c r="BZ539" i="10"/>
  <c r="BX539" i="10"/>
  <c r="DR487" i="10"/>
  <c r="GC487" i="10" s="1"/>
  <c r="DL487" i="10"/>
  <c r="FW487" i="10" s="1"/>
  <c r="DJ487" i="10"/>
  <c r="FU487" i="10" s="1"/>
  <c r="DH487" i="10"/>
  <c r="FS487" i="10" s="1"/>
  <c r="DF487" i="10"/>
  <c r="FQ487" i="10" s="1"/>
  <c r="DD487" i="10"/>
  <c r="FO487" i="10" s="1"/>
  <c r="DB487" i="10"/>
  <c r="CX487" i="10"/>
  <c r="FI487" i="10" s="1"/>
  <c r="CV487" i="10"/>
  <c r="FG487" i="10" s="1"/>
  <c r="CT487" i="10"/>
  <c r="CR487" i="10"/>
  <c r="FC487" i="10" s="1"/>
  <c r="CP487" i="10"/>
  <c r="FA487" i="10" s="1"/>
  <c r="CL487" i="10"/>
  <c r="EW487" i="10" s="1"/>
  <c r="CJ487" i="10"/>
  <c r="EU487" i="10" s="1"/>
  <c r="CF487" i="10"/>
  <c r="EQ487" i="10" s="1"/>
  <c r="CD487" i="10"/>
  <c r="EO487" i="10" s="1"/>
  <c r="CB487" i="10"/>
  <c r="BZ487" i="10"/>
  <c r="BX487" i="10"/>
  <c r="DR302" i="10"/>
  <c r="GC302" i="10" s="1"/>
  <c r="DL302" i="10"/>
  <c r="FW302" i="10" s="1"/>
  <c r="DJ302" i="10"/>
  <c r="FU302" i="10" s="1"/>
  <c r="DH302" i="10"/>
  <c r="FS302" i="10" s="1"/>
  <c r="DF302" i="10"/>
  <c r="FQ302" i="10" s="1"/>
  <c r="DD302" i="10"/>
  <c r="FO302" i="10" s="1"/>
  <c r="DB302" i="10"/>
  <c r="CZ302" i="10"/>
  <c r="FK302" i="10" s="1"/>
  <c r="CX302" i="10"/>
  <c r="FI302" i="10" s="1"/>
  <c r="CV302" i="10"/>
  <c r="FG302" i="10" s="1"/>
  <c r="CT302" i="10"/>
  <c r="FE302" i="10" s="1"/>
  <c r="CR302" i="10"/>
  <c r="FC302" i="10" s="1"/>
  <c r="CP302" i="10"/>
  <c r="FA302" i="10" s="1"/>
  <c r="CL302" i="10"/>
  <c r="EW302" i="10" s="1"/>
  <c r="CJ302" i="10"/>
  <c r="EU302" i="10" s="1"/>
  <c r="CF302" i="10"/>
  <c r="EQ302" i="10" s="1"/>
  <c r="CD302" i="10"/>
  <c r="EO302" i="10" s="1"/>
  <c r="CB302" i="10"/>
  <c r="BZ302" i="10"/>
  <c r="BX302" i="10"/>
  <c r="CK302" i="10" s="1"/>
  <c r="EV302" i="10" s="1"/>
  <c r="DR552" i="10"/>
  <c r="GC552" i="10" s="1"/>
  <c r="DP552" i="10"/>
  <c r="GA552" i="10" s="1"/>
  <c r="DN552" i="10"/>
  <c r="FY552" i="10" s="1"/>
  <c r="DL552" i="10"/>
  <c r="FW552" i="10" s="1"/>
  <c r="DJ552" i="10"/>
  <c r="FU552" i="10" s="1"/>
  <c r="DH552" i="10"/>
  <c r="FS552" i="10" s="1"/>
  <c r="DF552" i="10"/>
  <c r="FQ552" i="10" s="1"/>
  <c r="DD552" i="10"/>
  <c r="FO552" i="10" s="1"/>
  <c r="DB552" i="10"/>
  <c r="FM552" i="10" s="1"/>
  <c r="CZ552" i="10"/>
  <c r="FK552" i="10" s="1"/>
  <c r="CX552" i="10"/>
  <c r="FI552" i="10" s="1"/>
  <c r="CV552" i="10"/>
  <c r="FG552" i="10" s="1"/>
  <c r="CT552" i="10"/>
  <c r="FE552" i="10" s="1"/>
  <c r="CR552" i="10"/>
  <c r="FC552" i="10" s="1"/>
  <c r="CP552" i="10"/>
  <c r="FA552" i="10" s="1"/>
  <c r="CL552" i="10"/>
  <c r="EW552" i="10" s="1"/>
  <c r="CK552" i="10"/>
  <c r="EV552" i="10" s="1"/>
  <c r="CJ552" i="10"/>
  <c r="EU552" i="10" s="1"/>
  <c r="CH552" i="10"/>
  <c r="ES552" i="10" s="1"/>
  <c r="CF552" i="10"/>
  <c r="EQ552" i="10" s="1"/>
  <c r="CD552" i="10"/>
  <c r="EO552" i="10" s="1"/>
  <c r="CB552" i="10"/>
  <c r="EM552" i="10" s="1"/>
  <c r="BZ552" i="10"/>
  <c r="FR628" i="10"/>
  <c r="DR70" i="10"/>
  <c r="DP70" i="10"/>
  <c r="DN70" i="10"/>
  <c r="DL70" i="10"/>
  <c r="DJ70" i="10"/>
  <c r="DH70" i="10"/>
  <c r="DF70" i="10"/>
  <c r="DB70" i="10"/>
  <c r="CZ70" i="10"/>
  <c r="CX70" i="10"/>
  <c r="CV70" i="10"/>
  <c r="CT70" i="10"/>
  <c r="CR70" i="10"/>
  <c r="CP70" i="10"/>
  <c r="CL70" i="10"/>
  <c r="CK70" i="10"/>
  <c r="CK69" i="10" s="1"/>
  <c r="CJ70" i="10"/>
  <c r="CH70" i="10"/>
  <c r="CF70" i="10"/>
  <c r="CD70" i="10"/>
  <c r="CB70" i="10"/>
  <c r="BZ70" i="10"/>
  <c r="BE70" i="10"/>
  <c r="AY70" i="10"/>
  <c r="AW70" i="10"/>
  <c r="AU70" i="10"/>
  <c r="AS70" i="10"/>
  <c r="AO70" i="10"/>
  <c r="AM70" i="10"/>
  <c r="AK70" i="10"/>
  <c r="AI70" i="10"/>
  <c r="AG70" i="10"/>
  <c r="AC70" i="10"/>
  <c r="Y70" i="10"/>
  <c r="X70" i="10"/>
  <c r="W70" i="10"/>
  <c r="U70" i="10"/>
  <c r="S70" i="10"/>
  <c r="Q70" i="10"/>
  <c r="O70" i="10"/>
  <c r="M70" i="10"/>
  <c r="DR386" i="10"/>
  <c r="DP386" i="10"/>
  <c r="DN386" i="10"/>
  <c r="DL386" i="10"/>
  <c r="DJ386" i="10"/>
  <c r="DH386" i="10"/>
  <c r="DF386" i="10"/>
  <c r="DB386" i="10"/>
  <c r="CZ386" i="10"/>
  <c r="CX386" i="10"/>
  <c r="CV386" i="10"/>
  <c r="CT386" i="10"/>
  <c r="CR386" i="10"/>
  <c r="CP386" i="10"/>
  <c r="CL386" i="10"/>
  <c r="CK386" i="10"/>
  <c r="CK384" i="10" s="1"/>
  <c r="CJ386" i="10"/>
  <c r="CH386" i="10"/>
  <c r="CF386" i="10"/>
  <c r="CD386" i="10"/>
  <c r="CB386" i="10"/>
  <c r="BZ386" i="10"/>
  <c r="BE386" i="10"/>
  <c r="BC386" i="10"/>
  <c r="BA386" i="10"/>
  <c r="AY386" i="10"/>
  <c r="AW386" i="10"/>
  <c r="AU386" i="10"/>
  <c r="AS386" i="10"/>
  <c r="AO386" i="10"/>
  <c r="AM386" i="10"/>
  <c r="AK386" i="10"/>
  <c r="AI386" i="10"/>
  <c r="AG386" i="10"/>
  <c r="AE386" i="10"/>
  <c r="AC386" i="10"/>
  <c r="Y386" i="10"/>
  <c r="X386" i="10"/>
  <c r="W386" i="10"/>
  <c r="U386" i="10"/>
  <c r="S386" i="10"/>
  <c r="Q386" i="10"/>
  <c r="O386" i="10"/>
  <c r="M386" i="10"/>
  <c r="DR400" i="10"/>
  <c r="DP400" i="10"/>
  <c r="DN400" i="10"/>
  <c r="DL400" i="10"/>
  <c r="DJ400" i="10"/>
  <c r="DH400" i="10"/>
  <c r="DF400" i="10"/>
  <c r="DB400" i="10"/>
  <c r="CZ400" i="10"/>
  <c r="CX400" i="10"/>
  <c r="CV400" i="10"/>
  <c r="CT400" i="10"/>
  <c r="CR400" i="10"/>
  <c r="CP400" i="10"/>
  <c r="CL400" i="10"/>
  <c r="CK400" i="10"/>
  <c r="CJ400" i="10"/>
  <c r="CH400" i="10"/>
  <c r="CF400" i="10"/>
  <c r="CD400" i="10"/>
  <c r="CB400" i="10"/>
  <c r="BZ400" i="10"/>
  <c r="BE400" i="10"/>
  <c r="BC400" i="10"/>
  <c r="BA400" i="10"/>
  <c r="AY400" i="10"/>
  <c r="AW400" i="10"/>
  <c r="AU400" i="10"/>
  <c r="AS400" i="10"/>
  <c r="AO400" i="10"/>
  <c r="AM400" i="10"/>
  <c r="AK400" i="10"/>
  <c r="AI400" i="10"/>
  <c r="AG400" i="10"/>
  <c r="AE400" i="10"/>
  <c r="AC400" i="10"/>
  <c r="Y400" i="10"/>
  <c r="X400" i="10"/>
  <c r="W400" i="10"/>
  <c r="U400" i="10"/>
  <c r="S400" i="10"/>
  <c r="Q400" i="10"/>
  <c r="O400" i="10"/>
  <c r="M400" i="10"/>
  <c r="DR248" i="10"/>
  <c r="DP248" i="10"/>
  <c r="DN248" i="10"/>
  <c r="DL248" i="10"/>
  <c r="DJ248" i="10"/>
  <c r="DH248" i="10"/>
  <c r="DF248" i="10"/>
  <c r="DB248" i="10"/>
  <c r="CZ248" i="10"/>
  <c r="CX248" i="10"/>
  <c r="CV248" i="10"/>
  <c r="CT248" i="10"/>
  <c r="CR248" i="10"/>
  <c r="CP248" i="10"/>
  <c r="CL248" i="10"/>
  <c r="CK248" i="10"/>
  <c r="CJ248" i="10"/>
  <c r="CH248" i="10"/>
  <c r="CF248" i="10"/>
  <c r="CD248" i="10"/>
  <c r="CB248" i="10"/>
  <c r="BZ248" i="10"/>
  <c r="BE248" i="10"/>
  <c r="BC248" i="10"/>
  <c r="BA248" i="10"/>
  <c r="AY248" i="10"/>
  <c r="AW248" i="10"/>
  <c r="AU248" i="10"/>
  <c r="AS248" i="10"/>
  <c r="AO248" i="10"/>
  <c r="AM248" i="10"/>
  <c r="AK248" i="10"/>
  <c r="AI248" i="10"/>
  <c r="AG248" i="10"/>
  <c r="AE248" i="10"/>
  <c r="AC248" i="10"/>
  <c r="Y248" i="10"/>
  <c r="X248" i="10"/>
  <c r="W248" i="10"/>
  <c r="U248" i="10"/>
  <c r="S248" i="10"/>
  <c r="Q248" i="10"/>
  <c r="O248" i="10"/>
  <c r="M248" i="10"/>
  <c r="GC91" i="10"/>
  <c r="GA91" i="10"/>
  <c r="FY91" i="10"/>
  <c r="FW91" i="10"/>
  <c r="FU91" i="10"/>
  <c r="FS91" i="10"/>
  <c r="FQ91" i="10"/>
  <c r="FM91" i="10"/>
  <c r="FK91" i="10"/>
  <c r="FI91" i="10"/>
  <c r="FG91" i="10"/>
  <c r="FE91" i="10"/>
  <c r="FC91" i="10"/>
  <c r="FA91" i="10"/>
  <c r="EW91" i="10"/>
  <c r="EV91" i="10"/>
  <c r="EU91" i="10"/>
  <c r="ES91" i="10"/>
  <c r="EQ91" i="10"/>
  <c r="EM91" i="10"/>
  <c r="EK91" i="10"/>
  <c r="EO286" i="10"/>
  <c r="GC286" i="10"/>
  <c r="GA286" i="10"/>
  <c r="FY286" i="10"/>
  <c r="FW286" i="10"/>
  <c r="FU286" i="10"/>
  <c r="FS286" i="10"/>
  <c r="FQ286" i="10"/>
  <c r="FK286" i="10"/>
  <c r="FI286" i="10"/>
  <c r="FG286" i="10"/>
  <c r="FC286" i="10"/>
  <c r="FA286" i="10"/>
  <c r="EW286" i="10"/>
  <c r="EV286" i="10"/>
  <c r="EU286" i="10"/>
  <c r="ES286" i="10"/>
  <c r="EQ286" i="10"/>
  <c r="EM286" i="10"/>
  <c r="EK286" i="10"/>
  <c r="CJ192" i="10"/>
  <c r="CF192" i="10"/>
  <c r="CB192" i="10"/>
  <c r="GC200" i="10"/>
  <c r="GA200" i="10"/>
  <c r="FY200" i="10"/>
  <c r="FU200" i="10"/>
  <c r="FQ200" i="10"/>
  <c r="FK200" i="10"/>
  <c r="FG200" i="10"/>
  <c r="FC200" i="10"/>
  <c r="EW200" i="10"/>
  <c r="EV200" i="10"/>
  <c r="EU200" i="10"/>
  <c r="ES200" i="10"/>
  <c r="EQ200" i="10"/>
  <c r="EK200" i="10"/>
  <c r="DR215" i="10"/>
  <c r="GC215" i="10" s="1"/>
  <c r="DP215" i="10"/>
  <c r="DN215" i="10"/>
  <c r="DL215" i="10"/>
  <c r="DJ215" i="10"/>
  <c r="DH215" i="10"/>
  <c r="DF215" i="10"/>
  <c r="DB215" i="10"/>
  <c r="CZ215" i="10"/>
  <c r="CX215" i="10"/>
  <c r="FI215" i="10" s="1"/>
  <c r="CV215" i="10"/>
  <c r="CT215" i="10"/>
  <c r="CR215" i="10"/>
  <c r="CP215" i="10"/>
  <c r="CL215" i="10"/>
  <c r="CK215" i="10"/>
  <c r="CJ215" i="10"/>
  <c r="CH215" i="10"/>
  <c r="CF215" i="10"/>
  <c r="CD215" i="10"/>
  <c r="CB215" i="10"/>
  <c r="BZ215" i="10"/>
  <c r="BC215" i="10"/>
  <c r="BA215" i="10"/>
  <c r="AY215" i="10"/>
  <c r="AW215" i="10"/>
  <c r="AU215" i="10"/>
  <c r="AS215" i="10"/>
  <c r="AO215" i="10"/>
  <c r="AM215" i="10"/>
  <c r="AI215" i="10"/>
  <c r="AG215" i="10"/>
  <c r="AE215" i="10"/>
  <c r="AC215" i="10"/>
  <c r="Y215" i="10"/>
  <c r="X215" i="10"/>
  <c r="W215" i="10"/>
  <c r="U215" i="10"/>
  <c r="S215" i="10"/>
  <c r="Q215" i="10"/>
  <c r="O215" i="10"/>
  <c r="M215" i="10"/>
  <c r="BE27" i="10"/>
  <c r="AY27" i="10"/>
  <c r="AW27" i="10"/>
  <c r="AU27" i="10"/>
  <c r="AS27" i="10"/>
  <c r="AQ27" i="10"/>
  <c r="AO27" i="10"/>
  <c r="AM27" i="10"/>
  <c r="AK27" i="10"/>
  <c r="AI27" i="10"/>
  <c r="AG27" i="10"/>
  <c r="AE27" i="10"/>
  <c r="AC27" i="10"/>
  <c r="Y27" i="10"/>
  <c r="X27" i="10"/>
  <c r="W27" i="10"/>
  <c r="S27" i="10"/>
  <c r="Q27" i="10"/>
  <c r="O27" i="10"/>
  <c r="M27" i="10"/>
  <c r="K27" i="10"/>
  <c r="BA27" i="10" s="1"/>
  <c r="BE352" i="10"/>
  <c r="GC352" i="10" s="1"/>
  <c r="AY352" i="10"/>
  <c r="FW352" i="10" s="1"/>
  <c r="AW352" i="10"/>
  <c r="FU352" i="10" s="1"/>
  <c r="AU352" i="10"/>
  <c r="FS352" i="10" s="1"/>
  <c r="AS352" i="10"/>
  <c r="FQ352" i="10" s="1"/>
  <c r="AQ352" i="10"/>
  <c r="FO352" i="10" s="1"/>
  <c r="AO352" i="10"/>
  <c r="FM352" i="10" s="1"/>
  <c r="AM352" i="10"/>
  <c r="FK352" i="10" s="1"/>
  <c r="AK352" i="10"/>
  <c r="FI352" i="10" s="1"/>
  <c r="AI352" i="10"/>
  <c r="FG352" i="10" s="1"/>
  <c r="AG352" i="10"/>
  <c r="FE352" i="10" s="1"/>
  <c r="AE352" i="10"/>
  <c r="FC352" i="10" s="1"/>
  <c r="AC352" i="10"/>
  <c r="FA352" i="10" s="1"/>
  <c r="Y352" i="10"/>
  <c r="EW352" i="10" s="1"/>
  <c r="X352" i="10"/>
  <c r="EV352" i="10" s="1"/>
  <c r="W352" i="10"/>
  <c r="EU352" i="10" s="1"/>
  <c r="S352" i="10"/>
  <c r="EQ352" i="10" s="1"/>
  <c r="Q352" i="10"/>
  <c r="EO352" i="10" s="1"/>
  <c r="O352" i="10"/>
  <c r="M352" i="10"/>
  <c r="EK352" i="10" s="1"/>
  <c r="K352" i="10"/>
  <c r="U352" i="10" s="1"/>
  <c r="ES352" i="10" s="1"/>
  <c r="BE470" i="10"/>
  <c r="GC470" i="10" s="1"/>
  <c r="AY470" i="10"/>
  <c r="FW470" i="10" s="1"/>
  <c r="AW470" i="10"/>
  <c r="FU470" i="10" s="1"/>
  <c r="AU470" i="10"/>
  <c r="FS470" i="10" s="1"/>
  <c r="AS470" i="10"/>
  <c r="FQ470" i="10" s="1"/>
  <c r="AQ470" i="10"/>
  <c r="FO470" i="10" s="1"/>
  <c r="AO470" i="10"/>
  <c r="FM470" i="10" s="1"/>
  <c r="AM470" i="10"/>
  <c r="FK470" i="10" s="1"/>
  <c r="AK470" i="10"/>
  <c r="FI470" i="10" s="1"/>
  <c r="AI470" i="10"/>
  <c r="FG470" i="10" s="1"/>
  <c r="AG470" i="10"/>
  <c r="FE470" i="10" s="1"/>
  <c r="AE470" i="10"/>
  <c r="FC470" i="10" s="1"/>
  <c r="AC470" i="10"/>
  <c r="FA470" i="10" s="1"/>
  <c r="Y470" i="10"/>
  <c r="EW470" i="10" s="1"/>
  <c r="X470" i="10"/>
  <c r="EV470" i="10" s="1"/>
  <c r="W470" i="10"/>
  <c r="S470" i="10"/>
  <c r="EQ470" i="10" s="1"/>
  <c r="Q470" i="10"/>
  <c r="O470" i="10"/>
  <c r="EM470" i="10" s="1"/>
  <c r="M470" i="10"/>
  <c r="EK470" i="10" s="1"/>
  <c r="K470" i="10"/>
  <c r="BE133" i="10"/>
  <c r="AY133" i="10"/>
  <c r="AW133" i="10"/>
  <c r="AU133" i="10"/>
  <c r="AS133" i="10"/>
  <c r="AQ133" i="10"/>
  <c r="AO133" i="10"/>
  <c r="AM133" i="10"/>
  <c r="AK133" i="10"/>
  <c r="AI133" i="10"/>
  <c r="AG133" i="10"/>
  <c r="AE133" i="10"/>
  <c r="AC133" i="10"/>
  <c r="Y133" i="10"/>
  <c r="X133" i="10"/>
  <c r="W133" i="10"/>
  <c r="S133" i="10"/>
  <c r="Q133" i="10"/>
  <c r="M133" i="10"/>
  <c r="K133" i="10"/>
  <c r="U133" i="10" s="1"/>
  <c r="DR25" i="10"/>
  <c r="DL25" i="10"/>
  <c r="DJ25" i="10"/>
  <c r="DH25" i="10"/>
  <c r="DF25" i="10"/>
  <c r="DD25" i="10"/>
  <c r="DB25" i="10"/>
  <c r="CZ25" i="10"/>
  <c r="CX25" i="10"/>
  <c r="CV25" i="10"/>
  <c r="CT25" i="10"/>
  <c r="CR25" i="10"/>
  <c r="CP25" i="10"/>
  <c r="CL25" i="10"/>
  <c r="CJ25" i="10"/>
  <c r="CF25" i="10"/>
  <c r="CD25" i="10"/>
  <c r="CB25" i="10"/>
  <c r="BZ25" i="10"/>
  <c r="BX25" i="10"/>
  <c r="DR42" i="10"/>
  <c r="DL42" i="10"/>
  <c r="DJ42" i="10"/>
  <c r="DH42" i="10"/>
  <c r="DF42" i="10"/>
  <c r="DD42" i="10"/>
  <c r="DB42" i="10"/>
  <c r="CZ42" i="10"/>
  <c r="CX42" i="10"/>
  <c r="CV42" i="10"/>
  <c r="CT42" i="10"/>
  <c r="CR42" i="10"/>
  <c r="CP42" i="10"/>
  <c r="CL42" i="10"/>
  <c r="CJ42" i="10"/>
  <c r="CF42" i="10"/>
  <c r="CD42" i="10"/>
  <c r="CB42" i="10"/>
  <c r="BZ42" i="10"/>
  <c r="BX42" i="10"/>
  <c r="DP42" i="10" s="1"/>
  <c r="DR132" i="10"/>
  <c r="DL132" i="10"/>
  <c r="DJ132" i="10"/>
  <c r="DH132" i="10"/>
  <c r="DF132" i="10"/>
  <c r="DD132" i="10"/>
  <c r="DB132" i="10"/>
  <c r="CZ132" i="10"/>
  <c r="CX132" i="10"/>
  <c r="CV132" i="10"/>
  <c r="CT132" i="10"/>
  <c r="CR132" i="10"/>
  <c r="CP132" i="10"/>
  <c r="CL132" i="10"/>
  <c r="CJ132" i="10"/>
  <c r="CF132" i="10"/>
  <c r="CD132" i="10"/>
  <c r="CB132" i="10"/>
  <c r="BZ132" i="10"/>
  <c r="BX132" i="10"/>
  <c r="CH132" i="10" s="1"/>
  <c r="DR502" i="10"/>
  <c r="DL502" i="10"/>
  <c r="DJ502" i="10"/>
  <c r="DH502" i="10"/>
  <c r="DF502" i="10"/>
  <c r="DD502" i="10"/>
  <c r="DB502" i="10"/>
  <c r="CZ502" i="10"/>
  <c r="CX502" i="10"/>
  <c r="CV502" i="10"/>
  <c r="CT502" i="10"/>
  <c r="CR502" i="10"/>
  <c r="CP502" i="10"/>
  <c r="CL502" i="10"/>
  <c r="CJ502" i="10"/>
  <c r="CF502" i="10"/>
  <c r="CD502" i="10"/>
  <c r="CB502" i="10"/>
  <c r="BZ502" i="10"/>
  <c r="BX502" i="10"/>
  <c r="DN502" i="10" s="1"/>
  <c r="DR451" i="10"/>
  <c r="DL451" i="10"/>
  <c r="DJ451" i="10"/>
  <c r="DH451" i="10"/>
  <c r="DF451" i="10"/>
  <c r="DD451" i="10"/>
  <c r="DB451" i="10"/>
  <c r="CZ451" i="10"/>
  <c r="CX451" i="10"/>
  <c r="CV451" i="10"/>
  <c r="CT451" i="10"/>
  <c r="CR451" i="10"/>
  <c r="CP451" i="10"/>
  <c r="CL451" i="10"/>
  <c r="CJ451" i="10"/>
  <c r="CF451" i="10"/>
  <c r="CD451" i="10"/>
  <c r="CB451" i="10"/>
  <c r="BZ451" i="10"/>
  <c r="BX451" i="10"/>
  <c r="BE451" i="10"/>
  <c r="AY451" i="10"/>
  <c r="AW451" i="10"/>
  <c r="AU451" i="10"/>
  <c r="AS451" i="10"/>
  <c r="AQ451" i="10"/>
  <c r="AO451" i="10"/>
  <c r="AM451" i="10"/>
  <c r="AK451" i="10"/>
  <c r="AI451" i="10"/>
  <c r="AG451" i="10"/>
  <c r="AE451" i="10"/>
  <c r="AC451" i="10"/>
  <c r="Y451" i="10"/>
  <c r="W451" i="10"/>
  <c r="Q451" i="10"/>
  <c r="O451" i="10"/>
  <c r="M451" i="10"/>
  <c r="K451" i="10"/>
  <c r="DR468" i="10"/>
  <c r="DL468" i="10"/>
  <c r="DJ468" i="10"/>
  <c r="DH468" i="10"/>
  <c r="DF468" i="10"/>
  <c r="DD468" i="10"/>
  <c r="DB468" i="10"/>
  <c r="CZ468" i="10"/>
  <c r="CX468" i="10"/>
  <c r="CV468" i="10"/>
  <c r="CT468" i="10"/>
  <c r="CR468" i="10"/>
  <c r="CP468" i="10"/>
  <c r="CL468" i="10"/>
  <c r="CJ468" i="10"/>
  <c r="CF468" i="10"/>
  <c r="CD468" i="10"/>
  <c r="CB468" i="10"/>
  <c r="BZ468" i="10"/>
  <c r="BX468" i="10"/>
  <c r="BE469" i="10"/>
  <c r="AY469" i="10"/>
  <c r="AW469" i="10"/>
  <c r="AU469" i="10"/>
  <c r="AS469" i="10"/>
  <c r="AQ469" i="10"/>
  <c r="AO469" i="10"/>
  <c r="AM469" i="10"/>
  <c r="AK469" i="10"/>
  <c r="AI469" i="10"/>
  <c r="AG469" i="10"/>
  <c r="AE469" i="10"/>
  <c r="AC469" i="10"/>
  <c r="Y469" i="10"/>
  <c r="W469" i="10"/>
  <c r="S469" i="10"/>
  <c r="O469" i="10"/>
  <c r="M469" i="10"/>
  <c r="K469" i="10"/>
  <c r="U469" i="10" s="1"/>
  <c r="DR469" i="10"/>
  <c r="DL469" i="10"/>
  <c r="DJ469" i="10"/>
  <c r="DH469" i="10"/>
  <c r="DF469" i="10"/>
  <c r="DD469" i="10"/>
  <c r="DB469" i="10"/>
  <c r="CZ469" i="10"/>
  <c r="CX469" i="10"/>
  <c r="CV469" i="10"/>
  <c r="CT469" i="10"/>
  <c r="CR469" i="10"/>
  <c r="CP469" i="10"/>
  <c r="CL469" i="10"/>
  <c r="CJ469" i="10"/>
  <c r="CF469" i="10"/>
  <c r="CD469" i="10"/>
  <c r="CB469" i="10"/>
  <c r="BZ469" i="10"/>
  <c r="BX469" i="10"/>
  <c r="DR351" i="10"/>
  <c r="DL351" i="10"/>
  <c r="DJ351" i="10"/>
  <c r="DH351" i="10"/>
  <c r="DF351" i="10"/>
  <c r="DD351" i="10"/>
  <c r="DB351" i="10"/>
  <c r="CZ351" i="10"/>
  <c r="CX351" i="10"/>
  <c r="CV351" i="10"/>
  <c r="CT351" i="10"/>
  <c r="CR351" i="10"/>
  <c r="CP351" i="10"/>
  <c r="CL351" i="10"/>
  <c r="CJ351" i="10"/>
  <c r="CF351" i="10"/>
  <c r="CD351" i="10"/>
  <c r="CB351" i="10"/>
  <c r="BZ351" i="10"/>
  <c r="BX351" i="10"/>
  <c r="CK351" i="10" s="1"/>
  <c r="DR26" i="10"/>
  <c r="DL26" i="10"/>
  <c r="DJ26" i="10"/>
  <c r="DH26" i="10"/>
  <c r="DF26" i="10"/>
  <c r="DD26" i="10"/>
  <c r="DB26" i="10"/>
  <c r="CZ26" i="10"/>
  <c r="CX26" i="10"/>
  <c r="CV26" i="10"/>
  <c r="CT26" i="10"/>
  <c r="CR26" i="10"/>
  <c r="CP26" i="10"/>
  <c r="CL26" i="10"/>
  <c r="CJ26" i="10"/>
  <c r="CF26" i="10"/>
  <c r="CD26" i="10"/>
  <c r="CB26" i="10"/>
  <c r="BZ26" i="10"/>
  <c r="BX26" i="10"/>
  <c r="BE26" i="10"/>
  <c r="AY26" i="10"/>
  <c r="AW26" i="10"/>
  <c r="AU26" i="10"/>
  <c r="AS26" i="10"/>
  <c r="AQ26" i="10"/>
  <c r="AO26" i="10"/>
  <c r="AM26" i="10"/>
  <c r="AK26" i="10"/>
  <c r="AI26" i="10"/>
  <c r="FG26" i="10" s="1"/>
  <c r="AG26" i="10"/>
  <c r="AE26" i="10"/>
  <c r="AC26" i="10"/>
  <c r="Y26" i="10"/>
  <c r="W26" i="10"/>
  <c r="S26" i="10"/>
  <c r="Q26" i="10"/>
  <c r="O26" i="10"/>
  <c r="M26" i="10"/>
  <c r="K26" i="10"/>
  <c r="BE351" i="10"/>
  <c r="AY351" i="10"/>
  <c r="AW351" i="10"/>
  <c r="AU351" i="10"/>
  <c r="AS351" i="10"/>
  <c r="AQ351" i="10"/>
  <c r="AO351" i="10"/>
  <c r="AM351" i="10"/>
  <c r="AK351" i="10"/>
  <c r="AI351" i="10"/>
  <c r="AG351" i="10"/>
  <c r="AE351" i="10"/>
  <c r="AC351" i="10"/>
  <c r="Y351" i="10"/>
  <c r="W351" i="10"/>
  <c r="S351" i="10"/>
  <c r="Q351" i="10"/>
  <c r="M351" i="10"/>
  <c r="K351" i="10"/>
  <c r="BE502" i="10"/>
  <c r="AY502" i="10"/>
  <c r="AW502" i="10"/>
  <c r="AU502" i="10"/>
  <c r="AS502" i="10"/>
  <c r="AQ502" i="10"/>
  <c r="AO502" i="10"/>
  <c r="AM502" i="10"/>
  <c r="AK502" i="10"/>
  <c r="AI502" i="10"/>
  <c r="AG502" i="10"/>
  <c r="AE502" i="10"/>
  <c r="AC502" i="10"/>
  <c r="Y502" i="10"/>
  <c r="W502" i="10"/>
  <c r="M502" i="10"/>
  <c r="K502" i="10"/>
  <c r="U502" i="10" s="1"/>
  <c r="BE132" i="10"/>
  <c r="AY132" i="10"/>
  <c r="AW132" i="10"/>
  <c r="AU132" i="10"/>
  <c r="AS132" i="10"/>
  <c r="AQ132" i="10"/>
  <c r="AO132" i="10"/>
  <c r="AM132" i="10"/>
  <c r="AK132" i="10"/>
  <c r="AI132" i="10"/>
  <c r="AG132" i="10"/>
  <c r="AE132" i="10"/>
  <c r="AC132" i="10"/>
  <c r="Y132" i="10"/>
  <c r="W132" i="10"/>
  <c r="M132" i="10"/>
  <c r="K132" i="10"/>
  <c r="BE25" i="10"/>
  <c r="AY25" i="10"/>
  <c r="AW25" i="10"/>
  <c r="AU25" i="10"/>
  <c r="AS25" i="10"/>
  <c r="AQ25" i="10"/>
  <c r="AO25" i="10"/>
  <c r="AM25" i="10"/>
  <c r="AK25" i="10"/>
  <c r="AI25" i="10"/>
  <c r="AG25" i="10"/>
  <c r="AE25" i="10"/>
  <c r="AC25" i="10"/>
  <c r="Y25" i="10"/>
  <c r="W25" i="10"/>
  <c r="M25" i="10"/>
  <c r="K25" i="10"/>
  <c r="BE468" i="10"/>
  <c r="AY468" i="10"/>
  <c r="AW468" i="10"/>
  <c r="AU468" i="10"/>
  <c r="AS468" i="10"/>
  <c r="AQ468" i="10"/>
  <c r="AO468" i="10"/>
  <c r="AM468" i="10"/>
  <c r="AK468" i="10"/>
  <c r="AI468" i="10"/>
  <c r="AG468" i="10"/>
  <c r="AE468" i="10"/>
  <c r="AC468" i="10"/>
  <c r="Y468" i="10"/>
  <c r="W468" i="10"/>
  <c r="M468" i="10"/>
  <c r="K468" i="10"/>
  <c r="U468" i="10" s="1"/>
  <c r="BE42" i="10"/>
  <c r="AY42" i="10"/>
  <c r="AW42" i="10"/>
  <c r="AS42" i="10"/>
  <c r="AQ42" i="10"/>
  <c r="AO42" i="10"/>
  <c r="AM42" i="10"/>
  <c r="AK42" i="10"/>
  <c r="AI42" i="10"/>
  <c r="AG42" i="10"/>
  <c r="AE42" i="10"/>
  <c r="AC42" i="10"/>
  <c r="Y42" i="10"/>
  <c r="W42" i="10"/>
  <c r="M42" i="10"/>
  <c r="K42" i="10"/>
  <c r="BE551" i="10"/>
  <c r="AY551" i="10"/>
  <c r="AW551" i="10"/>
  <c r="AU551" i="10"/>
  <c r="AQ551" i="10"/>
  <c r="AO551" i="10"/>
  <c r="AM551" i="10"/>
  <c r="AK551" i="10"/>
  <c r="AI551" i="10"/>
  <c r="AG551" i="10"/>
  <c r="AE551" i="10"/>
  <c r="AC551" i="10"/>
  <c r="X551" i="10"/>
  <c r="W551" i="10"/>
  <c r="O551" i="10"/>
  <c r="M551" i="10"/>
  <c r="K551" i="10"/>
  <c r="U551" i="10" s="1"/>
  <c r="BE520" i="10"/>
  <c r="GC520" i="10" s="1"/>
  <c r="AY520" i="10"/>
  <c r="FW520" i="10" s="1"/>
  <c r="AW520" i="10"/>
  <c r="FU520" i="10" s="1"/>
  <c r="AU520" i="10"/>
  <c r="FS520" i="10" s="1"/>
  <c r="AS520" i="10"/>
  <c r="FQ520" i="10" s="1"/>
  <c r="AQ520" i="10"/>
  <c r="FO520" i="10" s="1"/>
  <c r="AO520" i="10"/>
  <c r="FM520" i="10" s="1"/>
  <c r="AM520" i="10"/>
  <c r="FK520" i="10" s="1"/>
  <c r="AK520" i="10"/>
  <c r="FI520" i="10" s="1"/>
  <c r="AI520" i="10"/>
  <c r="FG520" i="10" s="1"/>
  <c r="AG520" i="10"/>
  <c r="FE520" i="10" s="1"/>
  <c r="AE520" i="10"/>
  <c r="FC520" i="10" s="1"/>
  <c r="AC520" i="10"/>
  <c r="FA520" i="10" s="1"/>
  <c r="Y520" i="10"/>
  <c r="EW520" i="10" s="1"/>
  <c r="X520" i="10"/>
  <c r="EV520" i="10" s="1"/>
  <c r="W520" i="10"/>
  <c r="EU520" i="10" s="1"/>
  <c r="Q520" i="10"/>
  <c r="EO520" i="10" s="1"/>
  <c r="O520" i="10"/>
  <c r="M520" i="10"/>
  <c r="K520" i="10"/>
  <c r="BE429" i="10"/>
  <c r="GC429" i="10" s="1"/>
  <c r="AY429" i="10"/>
  <c r="FW429" i="10" s="1"/>
  <c r="AW429" i="10"/>
  <c r="FU429" i="10" s="1"/>
  <c r="AU429" i="10"/>
  <c r="FS429" i="10" s="1"/>
  <c r="FQ429" i="10"/>
  <c r="AQ429" i="10"/>
  <c r="FO429" i="10" s="1"/>
  <c r="AO429" i="10"/>
  <c r="FM429" i="10" s="1"/>
  <c r="AM429" i="10"/>
  <c r="FK429" i="10" s="1"/>
  <c r="AK429" i="10"/>
  <c r="FI429" i="10" s="1"/>
  <c r="AI429" i="10"/>
  <c r="FG429" i="10" s="1"/>
  <c r="AG429" i="10"/>
  <c r="FE429" i="10" s="1"/>
  <c r="AE429" i="10"/>
  <c r="FC429" i="10" s="1"/>
  <c r="AC429" i="10"/>
  <c r="FA429" i="10" s="1"/>
  <c r="Y429" i="10"/>
  <c r="EW429" i="10" s="1"/>
  <c r="X429" i="10"/>
  <c r="EV429" i="10" s="1"/>
  <c r="W429" i="10"/>
  <c r="EU429" i="10" s="1"/>
  <c r="S429" i="10"/>
  <c r="Q429" i="10"/>
  <c r="EO429" i="10" s="1"/>
  <c r="O429" i="10"/>
  <c r="EM429" i="10" s="1"/>
  <c r="M429" i="10"/>
  <c r="EK429" i="10" s="1"/>
  <c r="K429" i="10"/>
  <c r="BC429" i="10" s="1"/>
  <c r="BE57" i="10"/>
  <c r="GC57" i="10" s="1"/>
  <c r="AY57" i="10"/>
  <c r="FW57" i="10" s="1"/>
  <c r="AW57" i="10"/>
  <c r="FU57" i="10" s="1"/>
  <c r="AU57" i="10"/>
  <c r="FS57" i="10" s="1"/>
  <c r="AS57" i="10"/>
  <c r="FQ57" i="10" s="1"/>
  <c r="AQ57" i="10"/>
  <c r="FO57" i="10" s="1"/>
  <c r="AO57" i="10"/>
  <c r="FM57" i="10" s="1"/>
  <c r="AM57" i="10"/>
  <c r="FK57" i="10" s="1"/>
  <c r="AK57" i="10"/>
  <c r="FI57" i="10" s="1"/>
  <c r="AI57" i="10"/>
  <c r="FG57" i="10" s="1"/>
  <c r="AG57" i="10"/>
  <c r="FE57" i="10" s="1"/>
  <c r="AE57" i="10"/>
  <c r="FC57" i="10" s="1"/>
  <c r="AC57" i="10"/>
  <c r="FA57" i="10" s="1"/>
  <c r="EW57" i="10"/>
  <c r="X57" i="10"/>
  <c r="EV57" i="10" s="1"/>
  <c r="W57" i="10"/>
  <c r="EU57" i="10" s="1"/>
  <c r="EQ57" i="10"/>
  <c r="Q57" i="10"/>
  <c r="EO57" i="10" s="1"/>
  <c r="O57" i="10"/>
  <c r="O55" i="10" s="1"/>
  <c r="M57" i="10"/>
  <c r="K57" i="10"/>
  <c r="BA57" i="10" s="1"/>
  <c r="FY57" i="10" s="1"/>
  <c r="BE257" i="10"/>
  <c r="AY257" i="10"/>
  <c r="AW257" i="10"/>
  <c r="AU257" i="10"/>
  <c r="AS257" i="10"/>
  <c r="AQ257" i="10"/>
  <c r="AO257" i="10"/>
  <c r="AM257" i="10"/>
  <c r="AK257" i="10"/>
  <c r="AI257" i="10"/>
  <c r="AG257" i="10"/>
  <c r="AE257" i="10"/>
  <c r="AC257" i="10"/>
  <c r="Y257" i="10"/>
  <c r="X257" i="10"/>
  <c r="W257" i="10"/>
  <c r="S257" i="10"/>
  <c r="Q257" i="10"/>
  <c r="O257" i="10"/>
  <c r="M257" i="10"/>
  <c r="K257" i="10"/>
  <c r="BE486" i="10"/>
  <c r="AY486" i="10"/>
  <c r="AW486" i="10"/>
  <c r="AU486" i="10"/>
  <c r="AS486" i="10"/>
  <c r="AQ486" i="10"/>
  <c r="AO486" i="10"/>
  <c r="AM486" i="10"/>
  <c r="AK486" i="10"/>
  <c r="AI486" i="10"/>
  <c r="AG486" i="10"/>
  <c r="AE486" i="10"/>
  <c r="AC486" i="10"/>
  <c r="Y486" i="10"/>
  <c r="X486" i="10"/>
  <c r="W486" i="10"/>
  <c r="S486" i="10"/>
  <c r="Q486" i="10"/>
  <c r="O486" i="10"/>
  <c r="M486" i="10"/>
  <c r="K486" i="10"/>
  <c r="BE301" i="10"/>
  <c r="AY301" i="10"/>
  <c r="AW301" i="10"/>
  <c r="AU301" i="10"/>
  <c r="AS301" i="10"/>
  <c r="AQ301" i="10"/>
  <c r="AO301" i="10"/>
  <c r="AM301" i="10"/>
  <c r="AK301" i="10"/>
  <c r="AI301" i="10"/>
  <c r="AG301" i="10"/>
  <c r="AE301" i="10"/>
  <c r="AC301" i="10"/>
  <c r="Y301" i="10"/>
  <c r="X301" i="10"/>
  <c r="W301" i="10"/>
  <c r="S301" i="10"/>
  <c r="Q301" i="10"/>
  <c r="O301" i="10"/>
  <c r="M301" i="10"/>
  <c r="K301" i="10"/>
  <c r="BC301" i="10" s="1"/>
  <c r="BE538" i="10"/>
  <c r="AY538" i="10"/>
  <c r="AW538" i="10"/>
  <c r="AU538" i="10"/>
  <c r="AS538" i="10"/>
  <c r="AQ538" i="10"/>
  <c r="AO538" i="10"/>
  <c r="AM538" i="10"/>
  <c r="AK538" i="10"/>
  <c r="AI538" i="10"/>
  <c r="AG538" i="10"/>
  <c r="AE538" i="10"/>
  <c r="AC538" i="10"/>
  <c r="Y538" i="10"/>
  <c r="X538" i="10"/>
  <c r="W538" i="10"/>
  <c r="S538" i="10"/>
  <c r="Q538" i="10"/>
  <c r="M538" i="10"/>
  <c r="K538" i="10"/>
  <c r="DR536" i="10"/>
  <c r="DL536" i="10"/>
  <c r="DJ536" i="10"/>
  <c r="DH536" i="10"/>
  <c r="DF536" i="10"/>
  <c r="DD536" i="10"/>
  <c r="DB536" i="10"/>
  <c r="CZ536" i="10"/>
  <c r="CX536" i="10"/>
  <c r="CV536" i="10"/>
  <c r="CT536" i="10"/>
  <c r="CR536" i="10"/>
  <c r="CP536" i="10"/>
  <c r="CL536" i="10"/>
  <c r="CJ536" i="10"/>
  <c r="CF536" i="10"/>
  <c r="CD536" i="10"/>
  <c r="CB536" i="10"/>
  <c r="BZ536" i="10"/>
  <c r="BX536" i="10"/>
  <c r="DP536" i="10" s="1"/>
  <c r="DR300" i="10"/>
  <c r="DL300" i="10"/>
  <c r="DJ300" i="10"/>
  <c r="DH300" i="10"/>
  <c r="DF300" i="10"/>
  <c r="DD300" i="10"/>
  <c r="DB300" i="10"/>
  <c r="CZ300" i="10"/>
  <c r="CX300" i="10"/>
  <c r="CV300" i="10"/>
  <c r="CT300" i="10"/>
  <c r="CR300" i="10"/>
  <c r="CP300" i="10"/>
  <c r="CL300" i="10"/>
  <c r="CJ300" i="10"/>
  <c r="CF300" i="10"/>
  <c r="CD300" i="10"/>
  <c r="CB300" i="10"/>
  <c r="BZ300" i="10"/>
  <c r="BX300" i="10"/>
  <c r="CH300" i="10" s="1"/>
  <c r="BE537" i="10"/>
  <c r="AY537" i="10"/>
  <c r="AW537" i="10"/>
  <c r="AU537" i="10"/>
  <c r="AS537" i="10"/>
  <c r="AQ537" i="10"/>
  <c r="AO537" i="10"/>
  <c r="AM537" i="10"/>
  <c r="AK537" i="10"/>
  <c r="AI537" i="10"/>
  <c r="AG537" i="10"/>
  <c r="AE537" i="10"/>
  <c r="AC537" i="10"/>
  <c r="Y537" i="10"/>
  <c r="W537" i="10"/>
  <c r="Q537" i="10"/>
  <c r="O537" i="10"/>
  <c r="M537" i="10"/>
  <c r="K537" i="10"/>
  <c r="U537" i="10" s="1"/>
  <c r="DR537" i="10"/>
  <c r="DL537" i="10"/>
  <c r="DJ537" i="10"/>
  <c r="DH537" i="10"/>
  <c r="DF537" i="10"/>
  <c r="DD537" i="10"/>
  <c r="DB537" i="10"/>
  <c r="CZ537" i="10"/>
  <c r="CX537" i="10"/>
  <c r="CV537" i="10"/>
  <c r="CT537" i="10"/>
  <c r="CR537" i="10"/>
  <c r="CP537" i="10"/>
  <c r="CL537" i="10"/>
  <c r="CJ537" i="10"/>
  <c r="CF537" i="10"/>
  <c r="CD537" i="10"/>
  <c r="CB537" i="10"/>
  <c r="BZ537" i="10"/>
  <c r="BX537" i="10"/>
  <c r="DR485" i="10"/>
  <c r="DL485" i="10"/>
  <c r="DJ485" i="10"/>
  <c r="DH485" i="10"/>
  <c r="DF485" i="10"/>
  <c r="DD485" i="10"/>
  <c r="DB485" i="10"/>
  <c r="CZ485" i="10"/>
  <c r="CX485" i="10"/>
  <c r="CV485" i="10"/>
  <c r="CT485" i="10"/>
  <c r="CR485" i="10"/>
  <c r="CP485" i="10"/>
  <c r="CL485" i="10"/>
  <c r="CJ485" i="10"/>
  <c r="CF485" i="10"/>
  <c r="CD485" i="10"/>
  <c r="CB485" i="10"/>
  <c r="BZ485" i="10"/>
  <c r="BX485" i="10"/>
  <c r="BE485" i="10"/>
  <c r="AY485" i="10"/>
  <c r="AW485" i="10"/>
  <c r="AU485" i="10"/>
  <c r="AS485" i="10"/>
  <c r="AQ485" i="10"/>
  <c r="AO485" i="10"/>
  <c r="AM485" i="10"/>
  <c r="AK485" i="10"/>
  <c r="AI485" i="10"/>
  <c r="AG485" i="10"/>
  <c r="AE485" i="10"/>
  <c r="AC485" i="10"/>
  <c r="Y485" i="10"/>
  <c r="W485" i="10"/>
  <c r="S485" i="10"/>
  <c r="Q485" i="10"/>
  <c r="O485" i="10"/>
  <c r="M485" i="10"/>
  <c r="K485" i="10"/>
  <c r="X485" i="10" s="1"/>
  <c r="BE536" i="10"/>
  <c r="AY536" i="10"/>
  <c r="AW536" i="10"/>
  <c r="AS536" i="10"/>
  <c r="AQ536" i="10"/>
  <c r="AO536" i="10"/>
  <c r="AM536" i="10"/>
  <c r="AK536" i="10"/>
  <c r="AI536" i="10"/>
  <c r="AG536" i="10"/>
  <c r="AE536" i="10"/>
  <c r="AC536" i="10"/>
  <c r="Y536" i="10"/>
  <c r="W536" i="10"/>
  <c r="EQ536" i="10"/>
  <c r="Q536" i="10"/>
  <c r="O536" i="10"/>
  <c r="M536" i="10"/>
  <c r="K536" i="10"/>
  <c r="BE300" i="10"/>
  <c r="AY300" i="10"/>
  <c r="AW300" i="10"/>
  <c r="AU300" i="10"/>
  <c r="AS300" i="10"/>
  <c r="AQ300" i="10"/>
  <c r="AO300" i="10"/>
  <c r="AM300" i="10"/>
  <c r="AK300" i="10"/>
  <c r="AI300" i="10"/>
  <c r="AG300" i="10"/>
  <c r="AE300" i="10"/>
  <c r="AC300" i="10"/>
  <c r="Y300" i="10"/>
  <c r="W300" i="10"/>
  <c r="S300" i="10"/>
  <c r="Q300" i="10"/>
  <c r="O300" i="10"/>
  <c r="M300" i="10"/>
  <c r="K300" i="10"/>
  <c r="DR102" i="10"/>
  <c r="DL102" i="10"/>
  <c r="DJ102" i="10"/>
  <c r="DH102" i="10"/>
  <c r="DF102" i="10"/>
  <c r="DD102" i="10"/>
  <c r="DB102" i="10"/>
  <c r="CZ102" i="10"/>
  <c r="CX102" i="10"/>
  <c r="CV102" i="10"/>
  <c r="CT102" i="10"/>
  <c r="CR102" i="10"/>
  <c r="CP102" i="10"/>
  <c r="CL102" i="10"/>
  <c r="CJ102" i="10"/>
  <c r="CF102" i="10"/>
  <c r="EQ102" i="10" s="1"/>
  <c r="BZ102" i="10"/>
  <c r="BX102" i="10"/>
  <c r="CH102" i="10" s="1"/>
  <c r="BE103" i="10"/>
  <c r="GC103" i="10" s="1"/>
  <c r="AY103" i="10"/>
  <c r="FW103" i="10" s="1"/>
  <c r="AW103" i="10"/>
  <c r="FU103" i="10" s="1"/>
  <c r="AU103" i="10"/>
  <c r="FS103" i="10" s="1"/>
  <c r="AS103" i="10"/>
  <c r="FQ103" i="10" s="1"/>
  <c r="AQ103" i="10"/>
  <c r="FO103" i="10" s="1"/>
  <c r="AO103" i="10"/>
  <c r="FM103" i="10" s="1"/>
  <c r="AM103" i="10"/>
  <c r="FK103" i="10" s="1"/>
  <c r="AK103" i="10"/>
  <c r="FI103" i="10" s="1"/>
  <c r="AI103" i="10"/>
  <c r="FG103" i="10" s="1"/>
  <c r="AG103" i="10"/>
  <c r="FE103" i="10" s="1"/>
  <c r="AE103" i="10"/>
  <c r="FC103" i="10" s="1"/>
  <c r="AC103" i="10"/>
  <c r="FA103" i="10" s="1"/>
  <c r="Y103" i="10"/>
  <c r="EW103" i="10" s="1"/>
  <c r="X103" i="10"/>
  <c r="EV103" i="10" s="1"/>
  <c r="W103" i="10"/>
  <c r="EU103" i="10" s="1"/>
  <c r="S103" i="10"/>
  <c r="EO103" i="10"/>
  <c r="EM103" i="10"/>
  <c r="M103" i="10"/>
  <c r="EK103" i="10" s="1"/>
  <c r="K103" i="10"/>
  <c r="AY102" i="10"/>
  <c r="AW102" i="10"/>
  <c r="AU102" i="10"/>
  <c r="AS102" i="10"/>
  <c r="AQ102" i="10"/>
  <c r="AO102" i="10"/>
  <c r="AM102" i="10"/>
  <c r="AK102" i="10"/>
  <c r="AI102" i="10"/>
  <c r="AG102" i="10"/>
  <c r="AE102" i="10"/>
  <c r="AC102" i="10"/>
  <c r="Y102" i="10"/>
  <c r="W102" i="10"/>
  <c r="EO102" i="10"/>
  <c r="EM102" i="10"/>
  <c r="M102" i="10"/>
  <c r="K102" i="10"/>
  <c r="X102" i="10" s="1"/>
  <c r="BE242" i="10"/>
  <c r="AY242" i="10"/>
  <c r="AW242" i="10"/>
  <c r="AU242" i="10"/>
  <c r="AS242" i="10"/>
  <c r="AQ242" i="10"/>
  <c r="AO242" i="10"/>
  <c r="AM242" i="10"/>
  <c r="AK242" i="10"/>
  <c r="AI242" i="10"/>
  <c r="AG242" i="10"/>
  <c r="AE242" i="10"/>
  <c r="AC242" i="10"/>
  <c r="Y242" i="10"/>
  <c r="X242" i="10"/>
  <c r="W242" i="10"/>
  <c r="S242" i="10"/>
  <c r="Q242" i="10"/>
  <c r="M242" i="10"/>
  <c r="K242" i="10"/>
  <c r="BE428" i="10"/>
  <c r="AY428" i="10"/>
  <c r="AW428" i="10"/>
  <c r="AS428" i="10"/>
  <c r="AO428" i="10"/>
  <c r="Y428" i="10"/>
  <c r="W428" i="10"/>
  <c r="Q428" i="10"/>
  <c r="M428" i="10"/>
  <c r="K428" i="10"/>
  <c r="AK428" i="10"/>
  <c r="DR428" i="10"/>
  <c r="DL428" i="10"/>
  <c r="DJ428" i="10"/>
  <c r="DF428" i="10"/>
  <c r="DB428" i="10"/>
  <c r="CL428" i="10"/>
  <c r="CJ428" i="10"/>
  <c r="CF428" i="10"/>
  <c r="CD428" i="10"/>
  <c r="CB428" i="10"/>
  <c r="BZ428" i="10"/>
  <c r="BX428" i="10"/>
  <c r="CK428" i="10" s="1"/>
  <c r="CX428" i="10"/>
  <c r="DR240" i="10"/>
  <c r="DL240" i="10"/>
  <c r="DJ240" i="10"/>
  <c r="DF240" i="10"/>
  <c r="DB240" i="10"/>
  <c r="CL240" i="10"/>
  <c r="CJ240" i="10"/>
  <c r="CF240" i="10"/>
  <c r="CD240" i="10"/>
  <c r="CB240" i="10"/>
  <c r="BZ240" i="10"/>
  <c r="BX240" i="10"/>
  <c r="CX240" i="10"/>
  <c r="BE240" i="10"/>
  <c r="AY240" i="10"/>
  <c r="AW240" i="10"/>
  <c r="AU240" i="10"/>
  <c r="AS240" i="10"/>
  <c r="AQ240" i="10"/>
  <c r="AO240" i="10"/>
  <c r="AM240" i="10"/>
  <c r="AI240" i="10"/>
  <c r="AE240" i="10"/>
  <c r="Y240" i="10"/>
  <c r="W240" i="10"/>
  <c r="Q240" i="10"/>
  <c r="M240" i="10"/>
  <c r="K240" i="10"/>
  <c r="AK240" i="10"/>
  <c r="DR426" i="10"/>
  <c r="DL426" i="10"/>
  <c r="DJ426" i="10"/>
  <c r="DH426" i="10"/>
  <c r="FS426" i="10" s="1"/>
  <c r="DF426" i="10"/>
  <c r="DD426" i="10"/>
  <c r="DB426" i="10"/>
  <c r="CZ426" i="10"/>
  <c r="CX426" i="10"/>
  <c r="CV426" i="10"/>
  <c r="CT426" i="10"/>
  <c r="CR426" i="10"/>
  <c r="CP426" i="10"/>
  <c r="CL426" i="10"/>
  <c r="CJ426" i="10"/>
  <c r="CF426" i="10"/>
  <c r="EQ426" i="10" s="1"/>
  <c r="CD426" i="10"/>
  <c r="CB426" i="10"/>
  <c r="BZ426" i="10"/>
  <c r="BX426" i="10"/>
  <c r="BE426" i="10"/>
  <c r="AY426" i="10"/>
  <c r="AW426" i="10"/>
  <c r="AS426" i="10"/>
  <c r="AQ426" i="10"/>
  <c r="AO426" i="10"/>
  <c r="AM426" i="10"/>
  <c r="AK426" i="10"/>
  <c r="AI426" i="10"/>
  <c r="AG426" i="10"/>
  <c r="AE426" i="10"/>
  <c r="AC426" i="10"/>
  <c r="Y426" i="10"/>
  <c r="W426" i="10"/>
  <c r="Q426" i="10"/>
  <c r="M426" i="10"/>
  <c r="K426" i="10"/>
  <c r="U426" i="10" s="1"/>
  <c r="BE398" i="10"/>
  <c r="AY398" i="10"/>
  <c r="AW398" i="10"/>
  <c r="AU398" i="10"/>
  <c r="AS398" i="10"/>
  <c r="AQ398" i="10"/>
  <c r="AO398" i="10"/>
  <c r="AM398" i="10"/>
  <c r="AK398" i="10"/>
  <c r="AI398" i="10"/>
  <c r="AG398" i="10"/>
  <c r="AE398" i="10"/>
  <c r="AC398" i="10"/>
  <c r="X398" i="10"/>
  <c r="W398" i="10"/>
  <c r="M398" i="10"/>
  <c r="K398" i="10"/>
  <c r="BC398" i="10" s="1"/>
  <c r="DR397" i="10"/>
  <c r="DL397" i="10"/>
  <c r="DJ397" i="10"/>
  <c r="DH397" i="10"/>
  <c r="DF397" i="10"/>
  <c r="DD397" i="10"/>
  <c r="DB397" i="10"/>
  <c r="CZ397" i="10"/>
  <c r="CX397" i="10"/>
  <c r="CV397" i="10"/>
  <c r="CT397" i="10"/>
  <c r="CR397" i="10"/>
  <c r="CP397" i="10"/>
  <c r="CL397" i="10"/>
  <c r="CJ397" i="10"/>
  <c r="CF397" i="10"/>
  <c r="CD397" i="10"/>
  <c r="CB397" i="10"/>
  <c r="BZ397" i="10"/>
  <c r="BX397" i="10"/>
  <c r="CK397" i="10" s="1"/>
  <c r="BE397" i="10"/>
  <c r="AY397" i="10"/>
  <c r="AW397" i="10"/>
  <c r="AU397" i="10"/>
  <c r="AS397" i="10"/>
  <c r="AQ397" i="10"/>
  <c r="AO397" i="10"/>
  <c r="AM397" i="10"/>
  <c r="AK397" i="10"/>
  <c r="AI397" i="10"/>
  <c r="AG397" i="10"/>
  <c r="AE397" i="10"/>
  <c r="AC397" i="10"/>
  <c r="Y397" i="10"/>
  <c r="W397" i="10"/>
  <c r="Q397" i="10"/>
  <c r="M397" i="10"/>
  <c r="K397" i="10"/>
  <c r="BE441" i="10"/>
  <c r="AY441" i="10"/>
  <c r="AW441" i="10"/>
  <c r="AU441" i="10"/>
  <c r="AS441" i="10"/>
  <c r="AQ441" i="10"/>
  <c r="AO441" i="10"/>
  <c r="AM441" i="10"/>
  <c r="AK441" i="10"/>
  <c r="AI441" i="10"/>
  <c r="AG441" i="10"/>
  <c r="AE441" i="10"/>
  <c r="AC441" i="10"/>
  <c r="Y441" i="10"/>
  <c r="W441" i="10"/>
  <c r="S441" i="10"/>
  <c r="M441" i="10"/>
  <c r="K441" i="10"/>
  <c r="U441" i="10" s="1"/>
  <c r="BE439" i="10"/>
  <c r="GC439" i="10" s="1"/>
  <c r="AY439" i="10"/>
  <c r="FW439" i="10" s="1"/>
  <c r="AW439" i="10"/>
  <c r="FU439" i="10" s="1"/>
  <c r="FS439" i="10"/>
  <c r="AS439" i="10"/>
  <c r="FQ439" i="10" s="1"/>
  <c r="AQ439" i="10"/>
  <c r="FO439" i="10" s="1"/>
  <c r="AO439" i="10"/>
  <c r="FM439" i="10" s="1"/>
  <c r="AM439" i="10"/>
  <c r="FK439" i="10" s="1"/>
  <c r="AK439" i="10"/>
  <c r="FI439" i="10" s="1"/>
  <c r="AI439" i="10"/>
  <c r="FG439" i="10" s="1"/>
  <c r="AG439" i="10"/>
  <c r="FE439" i="10" s="1"/>
  <c r="AE439" i="10"/>
  <c r="FC439" i="10" s="1"/>
  <c r="AC439" i="10"/>
  <c r="FA439" i="10" s="1"/>
  <c r="EW439" i="10"/>
  <c r="W439" i="10"/>
  <c r="EU439" i="10" s="1"/>
  <c r="EQ439" i="10"/>
  <c r="EO439" i="10"/>
  <c r="O439" i="10"/>
  <c r="M439" i="10"/>
  <c r="K439" i="10"/>
  <c r="X439" i="10" s="1"/>
  <c r="DR442" i="10"/>
  <c r="DL442" i="10"/>
  <c r="DJ442" i="10"/>
  <c r="DH442" i="10"/>
  <c r="DF442" i="10"/>
  <c r="DD442" i="10"/>
  <c r="DB442" i="10"/>
  <c r="CZ442" i="10"/>
  <c r="CX442" i="10"/>
  <c r="CV442" i="10"/>
  <c r="CT442" i="10"/>
  <c r="CR442" i="10"/>
  <c r="CP442" i="10"/>
  <c r="CL442" i="10"/>
  <c r="CJ442" i="10"/>
  <c r="CF442" i="10"/>
  <c r="CD442" i="10"/>
  <c r="CB442" i="10"/>
  <c r="BZ442" i="10"/>
  <c r="BX442" i="10"/>
  <c r="BE442" i="10"/>
  <c r="AY442" i="10"/>
  <c r="AW442" i="10"/>
  <c r="AU442" i="10"/>
  <c r="AS442" i="10"/>
  <c r="AQ442" i="10"/>
  <c r="AO442" i="10"/>
  <c r="AM442" i="10"/>
  <c r="AK442" i="10"/>
  <c r="AI442" i="10"/>
  <c r="AG442" i="10"/>
  <c r="AE442" i="10"/>
  <c r="AC442" i="10"/>
  <c r="Y442" i="10"/>
  <c r="W442" i="10"/>
  <c r="S442" i="10"/>
  <c r="Q442" i="10"/>
  <c r="O442" i="10"/>
  <c r="M442" i="10"/>
  <c r="K442" i="10"/>
  <c r="BE427" i="10"/>
  <c r="AY427" i="10"/>
  <c r="AW427" i="10"/>
  <c r="AS427" i="10"/>
  <c r="AQ427" i="10"/>
  <c r="AO427" i="10"/>
  <c r="AM427" i="10"/>
  <c r="AK427" i="10"/>
  <c r="AI427" i="10"/>
  <c r="AG427" i="10"/>
  <c r="AE427" i="10"/>
  <c r="AC427" i="10"/>
  <c r="Y427" i="10"/>
  <c r="W427" i="10"/>
  <c r="Q427" i="10"/>
  <c r="O427" i="10"/>
  <c r="M427" i="10"/>
  <c r="K427" i="10"/>
  <c r="U427" i="10" s="1"/>
  <c r="DR443" i="10"/>
  <c r="GC443" i="10" s="1"/>
  <c r="DL443" i="10"/>
  <c r="FW443" i="10" s="1"/>
  <c r="DJ443" i="10"/>
  <c r="FU443" i="10" s="1"/>
  <c r="DH443" i="10"/>
  <c r="FS443" i="10" s="1"/>
  <c r="DF443" i="10"/>
  <c r="FQ443" i="10" s="1"/>
  <c r="DD443" i="10"/>
  <c r="FO443" i="10" s="1"/>
  <c r="DB443" i="10"/>
  <c r="FM443" i="10" s="1"/>
  <c r="CZ443" i="10"/>
  <c r="FK443" i="10" s="1"/>
  <c r="CX443" i="10"/>
  <c r="FI443" i="10" s="1"/>
  <c r="CV443" i="10"/>
  <c r="FG443" i="10" s="1"/>
  <c r="CT443" i="10"/>
  <c r="FE443" i="10" s="1"/>
  <c r="CR443" i="10"/>
  <c r="FC443" i="10" s="1"/>
  <c r="CP443" i="10"/>
  <c r="FA443" i="10" s="1"/>
  <c r="CL443" i="10"/>
  <c r="EW443" i="10" s="1"/>
  <c r="CJ443" i="10"/>
  <c r="EU443" i="10" s="1"/>
  <c r="CF443" i="10"/>
  <c r="EQ443" i="10" s="1"/>
  <c r="CD443" i="10"/>
  <c r="EO443" i="10" s="1"/>
  <c r="CB443" i="10"/>
  <c r="EM443" i="10" s="1"/>
  <c r="BZ443" i="10"/>
  <c r="BX443" i="10"/>
  <c r="DP443" i="10" s="1"/>
  <c r="GA443" i="10" s="1"/>
  <c r="DR550" i="10"/>
  <c r="DL550" i="10"/>
  <c r="DJ550" i="10"/>
  <c r="DH550" i="10"/>
  <c r="DF550" i="10"/>
  <c r="DD550" i="10"/>
  <c r="DB550" i="10"/>
  <c r="CZ550" i="10"/>
  <c r="CX550" i="10"/>
  <c r="CV550" i="10"/>
  <c r="CT550" i="10"/>
  <c r="CR550" i="10"/>
  <c r="CP550" i="10"/>
  <c r="CL550" i="10"/>
  <c r="CJ550" i="10"/>
  <c r="CF550" i="10"/>
  <c r="CD550" i="10"/>
  <c r="CB550" i="10"/>
  <c r="BZ550" i="10"/>
  <c r="BX550" i="10"/>
  <c r="BE550" i="10"/>
  <c r="AY550" i="10"/>
  <c r="AW550" i="10"/>
  <c r="AU550" i="10"/>
  <c r="AS550" i="10"/>
  <c r="AQ550" i="10"/>
  <c r="AO550" i="10"/>
  <c r="AM550" i="10"/>
  <c r="AK550" i="10"/>
  <c r="AI550" i="10"/>
  <c r="AG550" i="10"/>
  <c r="AE550" i="10"/>
  <c r="AC550" i="10"/>
  <c r="Y550" i="10"/>
  <c r="W550" i="10"/>
  <c r="S550" i="10"/>
  <c r="Q550" i="10"/>
  <c r="M550" i="10"/>
  <c r="K550" i="10"/>
  <c r="BE385" i="10"/>
  <c r="GC385" i="10" s="1"/>
  <c r="AY385" i="10"/>
  <c r="FW385" i="10" s="1"/>
  <c r="AS385" i="10"/>
  <c r="AO385" i="10"/>
  <c r="FM385" i="10" s="1"/>
  <c r="Y385" i="10"/>
  <c r="W385" i="10"/>
  <c r="EU385" i="10" s="1"/>
  <c r="S385" i="10"/>
  <c r="EO385" i="10"/>
  <c r="EM385" i="10"/>
  <c r="M385" i="10"/>
  <c r="K385" i="10"/>
  <c r="AW385" i="10"/>
  <c r="FU385" i="10" s="1"/>
  <c r="DR368" i="10"/>
  <c r="DL368" i="10"/>
  <c r="DJ368" i="10"/>
  <c r="DH368" i="10"/>
  <c r="DF368" i="10"/>
  <c r="DD368" i="10"/>
  <c r="DB368" i="10"/>
  <c r="CZ368" i="10"/>
  <c r="CX368" i="10"/>
  <c r="CV368" i="10"/>
  <c r="CT368" i="10"/>
  <c r="CR368" i="10"/>
  <c r="CP368" i="10"/>
  <c r="CL368" i="10"/>
  <c r="CJ368" i="10"/>
  <c r="CF368" i="10"/>
  <c r="CD368" i="10"/>
  <c r="CB368" i="10"/>
  <c r="BZ368" i="10"/>
  <c r="BX368" i="10"/>
  <c r="CH368" i="10" s="1"/>
  <c r="BE368" i="10"/>
  <c r="AY368" i="10"/>
  <c r="AW368" i="10"/>
  <c r="AU368" i="10"/>
  <c r="AS368" i="10"/>
  <c r="AQ368" i="10"/>
  <c r="AO368" i="10"/>
  <c r="AM368" i="10"/>
  <c r="AK368" i="10"/>
  <c r="AI368" i="10"/>
  <c r="AG368" i="10"/>
  <c r="AE368" i="10"/>
  <c r="AC368" i="10"/>
  <c r="Y368" i="10"/>
  <c r="W368" i="10"/>
  <c r="S368" i="10"/>
  <c r="Q368" i="10"/>
  <c r="O368" i="10"/>
  <c r="M368" i="10"/>
  <c r="K368" i="10"/>
  <c r="U368" i="10" s="1"/>
  <c r="AE428" i="10"/>
  <c r="AI428" i="10"/>
  <c r="AM428" i="10"/>
  <c r="AQ428" i="10"/>
  <c r="AC428" i="10"/>
  <c r="AG428" i="10"/>
  <c r="CR428" i="10"/>
  <c r="CV428" i="10"/>
  <c r="CZ428" i="10"/>
  <c r="DD428" i="10"/>
  <c r="DH428" i="10"/>
  <c r="CP428" i="10"/>
  <c r="CT428" i="10"/>
  <c r="CR240" i="10"/>
  <c r="CV240" i="10"/>
  <c r="CZ240" i="10"/>
  <c r="DD240" i="10"/>
  <c r="DH240" i="10"/>
  <c r="CP240" i="10"/>
  <c r="CT240" i="10"/>
  <c r="AC240" i="10"/>
  <c r="AG240" i="10"/>
  <c r="AE385" i="10"/>
  <c r="FC385" i="10" s="1"/>
  <c r="AI385" i="10"/>
  <c r="FG385" i="10" s="1"/>
  <c r="AM385" i="10"/>
  <c r="FK385" i="10" s="1"/>
  <c r="AQ385" i="10"/>
  <c r="FO385" i="10" s="1"/>
  <c r="AU385" i="10"/>
  <c r="FS385" i="10" s="1"/>
  <c r="AC385" i="10"/>
  <c r="AG385" i="10"/>
  <c r="FE385" i="10" s="1"/>
  <c r="AK385" i="10"/>
  <c r="DR213" i="10"/>
  <c r="DL213" i="10"/>
  <c r="DJ213" i="10"/>
  <c r="DH213" i="10"/>
  <c r="DF213" i="10"/>
  <c r="DD213" i="10"/>
  <c r="DB213" i="10"/>
  <c r="CX213" i="10"/>
  <c r="CV213" i="10"/>
  <c r="CT213" i="10"/>
  <c r="CR213" i="10"/>
  <c r="CP213" i="10"/>
  <c r="CL213" i="10"/>
  <c r="CJ213" i="10"/>
  <c r="CF213" i="10"/>
  <c r="EQ213" i="10" s="1"/>
  <c r="CD213" i="10"/>
  <c r="CB213" i="10"/>
  <c r="BZ213" i="10"/>
  <c r="BX213" i="10"/>
  <c r="CK213" i="10" s="1"/>
  <c r="BE213" i="10"/>
  <c r="AY213" i="10"/>
  <c r="AW213" i="10"/>
  <c r="AU213" i="10"/>
  <c r="AS213" i="10"/>
  <c r="AQ213" i="10"/>
  <c r="AO213" i="10"/>
  <c r="AM213" i="10"/>
  <c r="AK213" i="10"/>
  <c r="AI213" i="10"/>
  <c r="AG213" i="10"/>
  <c r="AE213" i="10"/>
  <c r="AC213" i="10"/>
  <c r="Y213" i="10"/>
  <c r="W213" i="10"/>
  <c r="M213" i="10"/>
  <c r="K213" i="10"/>
  <c r="DR147" i="10"/>
  <c r="DL147" i="10"/>
  <c r="DJ147" i="10"/>
  <c r="DH147" i="10"/>
  <c r="DF147" i="10"/>
  <c r="DD147" i="10"/>
  <c r="DB147" i="10"/>
  <c r="CZ147" i="10"/>
  <c r="CX147" i="10"/>
  <c r="CV147" i="10"/>
  <c r="CT147" i="10"/>
  <c r="CR147" i="10"/>
  <c r="CP147" i="10"/>
  <c r="CL147" i="10"/>
  <c r="EW147" i="10" s="1"/>
  <c r="CJ147" i="10"/>
  <c r="CF147" i="10"/>
  <c r="EQ147" i="10" s="1"/>
  <c r="CD147" i="10"/>
  <c r="CB147" i="10"/>
  <c r="BZ147" i="10"/>
  <c r="BX147" i="10"/>
  <c r="DP147" i="10" s="1"/>
  <c r="BE147" i="10"/>
  <c r="AY147" i="10"/>
  <c r="AW147" i="10"/>
  <c r="AU147" i="10"/>
  <c r="AS147" i="10"/>
  <c r="AQ147" i="10"/>
  <c r="AO147" i="10"/>
  <c r="AM147" i="10"/>
  <c r="AK147" i="10"/>
  <c r="AI147" i="10"/>
  <c r="AG147" i="10"/>
  <c r="AE147" i="10"/>
  <c r="AC147" i="10"/>
  <c r="W147" i="10"/>
  <c r="Q147" i="10"/>
  <c r="O147" i="10"/>
  <c r="M147" i="10"/>
  <c r="K147" i="10"/>
  <c r="DR146" i="10"/>
  <c r="DP146" i="10"/>
  <c r="DN146" i="10"/>
  <c r="DL146" i="10"/>
  <c r="DJ146" i="10"/>
  <c r="DH146" i="10"/>
  <c r="DF146" i="10"/>
  <c r="DD146" i="10"/>
  <c r="DB146" i="10"/>
  <c r="CZ146" i="10"/>
  <c r="CX146" i="10"/>
  <c r="CV146" i="10"/>
  <c r="CT146" i="10"/>
  <c r="CR146" i="10"/>
  <c r="CP146" i="10"/>
  <c r="CL146" i="10"/>
  <c r="CK146" i="10"/>
  <c r="CJ146" i="10"/>
  <c r="CH146" i="10"/>
  <c r="CF146" i="10"/>
  <c r="CD146" i="10"/>
  <c r="CB146" i="10"/>
  <c r="BZ146" i="10"/>
  <c r="BE146" i="10"/>
  <c r="BC146" i="10"/>
  <c r="BA146" i="10"/>
  <c r="AY146" i="10"/>
  <c r="AW146" i="10"/>
  <c r="AU146" i="10"/>
  <c r="AS146" i="10"/>
  <c r="AQ146" i="10"/>
  <c r="AO146" i="10"/>
  <c r="AM146" i="10"/>
  <c r="AK146" i="10"/>
  <c r="AI146" i="10"/>
  <c r="AG146" i="10"/>
  <c r="AE146" i="10"/>
  <c r="AC146" i="10"/>
  <c r="X146" i="10"/>
  <c r="W146" i="10"/>
  <c r="U146" i="10"/>
  <c r="M146" i="10"/>
  <c r="BE519" i="10"/>
  <c r="AY519" i="10"/>
  <c r="AW519" i="10"/>
  <c r="AU519" i="10"/>
  <c r="AS519" i="10"/>
  <c r="AQ519" i="10"/>
  <c r="AO519" i="10"/>
  <c r="AM519" i="10"/>
  <c r="AK519" i="10"/>
  <c r="AI519" i="10"/>
  <c r="AG519" i="10"/>
  <c r="AE519" i="10"/>
  <c r="AC519" i="10"/>
  <c r="Y519" i="10"/>
  <c r="W519" i="10"/>
  <c r="Q519" i="10"/>
  <c r="M519" i="10"/>
  <c r="K519" i="10"/>
  <c r="U519" i="10" s="1"/>
  <c r="DR519" i="10"/>
  <c r="DL519" i="10"/>
  <c r="DJ519" i="10"/>
  <c r="DH519" i="10"/>
  <c r="DF519" i="10"/>
  <c r="DD519" i="10"/>
  <c r="DB519" i="10"/>
  <c r="CZ519" i="10"/>
  <c r="CX519" i="10"/>
  <c r="CV519" i="10"/>
  <c r="CT519" i="10"/>
  <c r="CR519" i="10"/>
  <c r="CP519" i="10"/>
  <c r="CL519" i="10"/>
  <c r="CJ519" i="10"/>
  <c r="CF519" i="10"/>
  <c r="CD519" i="10"/>
  <c r="CB519" i="10"/>
  <c r="BZ519" i="10"/>
  <c r="BX519" i="10"/>
  <c r="DP519" i="10" s="1"/>
  <c r="BE56" i="10"/>
  <c r="AY56" i="10"/>
  <c r="AW56" i="10"/>
  <c r="AU56" i="10"/>
  <c r="AS56" i="10"/>
  <c r="AQ56" i="10"/>
  <c r="AO56" i="10"/>
  <c r="AM56" i="10"/>
  <c r="AK56" i="10"/>
  <c r="AI56" i="10"/>
  <c r="AG56" i="10"/>
  <c r="AE56" i="10"/>
  <c r="AC56" i="10"/>
  <c r="W56" i="10"/>
  <c r="M56" i="10"/>
  <c r="EK56" i="10" s="1"/>
  <c r="K56" i="10"/>
  <c r="DR56" i="10"/>
  <c r="DL56" i="10"/>
  <c r="DJ56" i="10"/>
  <c r="DH56" i="10"/>
  <c r="DF56" i="10"/>
  <c r="DD56" i="10"/>
  <c r="DB56" i="10"/>
  <c r="CZ56" i="10"/>
  <c r="CX56" i="10"/>
  <c r="CV56" i="10"/>
  <c r="CT56" i="10"/>
  <c r="CR56" i="10"/>
  <c r="CP56" i="10"/>
  <c r="CL56" i="10"/>
  <c r="CJ56" i="10"/>
  <c r="CF56" i="10"/>
  <c r="CD56" i="10"/>
  <c r="CB56" i="10"/>
  <c r="BZ56" i="10"/>
  <c r="BX56" i="10"/>
  <c r="DR10" i="10"/>
  <c r="DL10" i="10"/>
  <c r="DJ10" i="10"/>
  <c r="DH10" i="10"/>
  <c r="DF10" i="10"/>
  <c r="DD10" i="10"/>
  <c r="DB10" i="10"/>
  <c r="CZ10" i="10"/>
  <c r="CX10" i="10"/>
  <c r="CV10" i="10"/>
  <c r="CT10" i="10"/>
  <c r="CR10" i="10"/>
  <c r="CP10" i="10"/>
  <c r="CL10" i="10"/>
  <c r="CJ10" i="10"/>
  <c r="CF10" i="10"/>
  <c r="CD10" i="10"/>
  <c r="CD9" i="10" s="1"/>
  <c r="CB10" i="10"/>
  <c r="BZ10" i="10"/>
  <c r="BZ9" i="10" s="1"/>
  <c r="BX10" i="10"/>
  <c r="CH10" i="10" s="1"/>
  <c r="M12" i="10"/>
  <c r="EK12" i="10" s="1"/>
  <c r="K12" i="10"/>
  <c r="M11" i="10"/>
  <c r="EK11" i="10" s="1"/>
  <c r="K11" i="10"/>
  <c r="BE10" i="10"/>
  <c r="GC10" i="10" s="1"/>
  <c r="AY10" i="10"/>
  <c r="FW10" i="10" s="1"/>
  <c r="AW10" i="10"/>
  <c r="FU10" i="10" s="1"/>
  <c r="AS10" i="10"/>
  <c r="AQ10" i="10"/>
  <c r="AO10" i="10"/>
  <c r="AM10" i="10"/>
  <c r="AK10" i="10"/>
  <c r="AI10" i="10"/>
  <c r="AG10" i="10"/>
  <c r="AE10" i="10"/>
  <c r="AC10" i="10"/>
  <c r="W10" i="10"/>
  <c r="M10" i="10"/>
  <c r="K10" i="10"/>
  <c r="X10" i="10" s="1"/>
  <c r="DR178" i="10"/>
  <c r="DL178" i="10"/>
  <c r="DF178" i="10"/>
  <c r="DB178" i="10"/>
  <c r="CL178" i="10"/>
  <c r="CJ178" i="10"/>
  <c r="CF178" i="10"/>
  <c r="BZ178" i="10"/>
  <c r="BX178" i="10"/>
  <c r="BU178" i="10"/>
  <c r="CR178" i="10" s="1"/>
  <c r="BE179" i="10"/>
  <c r="GC179" i="10" s="1"/>
  <c r="AY179" i="10"/>
  <c r="FW179" i="10" s="1"/>
  <c r="AW179" i="10"/>
  <c r="FU179" i="10" s="1"/>
  <c r="AU179" i="10"/>
  <c r="FS179" i="10" s="1"/>
  <c r="AS179" i="10"/>
  <c r="FQ179" i="10" s="1"/>
  <c r="AQ179" i="10"/>
  <c r="FO179" i="10" s="1"/>
  <c r="AO179" i="10"/>
  <c r="FM179" i="10" s="1"/>
  <c r="AM179" i="10"/>
  <c r="FK179" i="10" s="1"/>
  <c r="AK179" i="10"/>
  <c r="FI179" i="10" s="1"/>
  <c r="AI179" i="10"/>
  <c r="FG179" i="10" s="1"/>
  <c r="AG179" i="10"/>
  <c r="FE179" i="10" s="1"/>
  <c r="AE179" i="10"/>
  <c r="FC179" i="10" s="1"/>
  <c r="AC179" i="10"/>
  <c r="FA179" i="10" s="1"/>
  <c r="Y179" i="10"/>
  <c r="EW179" i="10" s="1"/>
  <c r="X179" i="10"/>
  <c r="EV179" i="10" s="1"/>
  <c r="W179" i="10"/>
  <c r="EU179" i="10" s="1"/>
  <c r="S179" i="10"/>
  <c r="EQ179" i="10" s="1"/>
  <c r="Q179" i="10"/>
  <c r="EO179" i="10" s="1"/>
  <c r="O179" i="10"/>
  <c r="EM179" i="10" s="1"/>
  <c r="M179" i="10"/>
  <c r="EK179" i="10" s="1"/>
  <c r="K179" i="10"/>
  <c r="AS178" i="10"/>
  <c r="AO178" i="10"/>
  <c r="Y178" i="10"/>
  <c r="W178" i="10"/>
  <c r="S178" i="10"/>
  <c r="Q178" i="10"/>
  <c r="EO178" i="10" s="1"/>
  <c r="O178" i="10"/>
  <c r="M178" i="10"/>
  <c r="K178" i="10"/>
  <c r="H178" i="10"/>
  <c r="AC178" i="10" s="1"/>
  <c r="CV178" i="10"/>
  <c r="GH628" i="10"/>
  <c r="GG628" i="10"/>
  <c r="GF628" i="10"/>
  <c r="GC627" i="10"/>
  <c r="GB627" i="10"/>
  <c r="GA627" i="10"/>
  <c r="FZ627" i="10"/>
  <c r="FY627" i="10"/>
  <c r="FX627" i="10"/>
  <c r="FW627" i="10"/>
  <c r="FV627" i="10"/>
  <c r="FU627" i="10"/>
  <c r="FT627" i="10"/>
  <c r="FS627" i="10"/>
  <c r="FQ627" i="10"/>
  <c r="FP627" i="10"/>
  <c r="FO627" i="10"/>
  <c r="FN627" i="10"/>
  <c r="FM627" i="10"/>
  <c r="FL627" i="10"/>
  <c r="FK627" i="10"/>
  <c r="FJ627" i="10"/>
  <c r="FI627" i="10"/>
  <c r="FH627" i="10"/>
  <c r="FG627" i="10"/>
  <c r="FF627" i="10"/>
  <c r="FE627" i="10"/>
  <c r="FD627" i="10"/>
  <c r="FC627" i="10"/>
  <c r="FB627" i="10"/>
  <c r="FA627" i="10"/>
  <c r="EZ627" i="10"/>
  <c r="EY627" i="10"/>
  <c r="EX627" i="10"/>
  <c r="EW627" i="10"/>
  <c r="EV627" i="10"/>
  <c r="EU627" i="10"/>
  <c r="ET627" i="10"/>
  <c r="ES627" i="10"/>
  <c r="ER627" i="10"/>
  <c r="EQ627" i="10"/>
  <c r="EP627" i="10"/>
  <c r="EO627" i="10"/>
  <c r="EN627" i="10"/>
  <c r="EM627" i="10"/>
  <c r="EL627" i="10"/>
  <c r="EJ627" i="10"/>
  <c r="DT627" i="10"/>
  <c r="DS627" i="10"/>
  <c r="BZ627" i="10"/>
  <c r="BH627" i="10"/>
  <c r="BF627" i="10"/>
  <c r="M627" i="10"/>
  <c r="GC626" i="10"/>
  <c r="GB626" i="10"/>
  <c r="GA626" i="10"/>
  <c r="FZ626" i="10"/>
  <c r="FY626" i="10"/>
  <c r="FX626" i="10"/>
  <c r="FW626" i="10"/>
  <c r="FV626" i="10"/>
  <c r="FU626" i="10"/>
  <c r="FT626" i="10"/>
  <c r="FS626" i="10"/>
  <c r="FQ626" i="10"/>
  <c r="FP626" i="10"/>
  <c r="FO626" i="10"/>
  <c r="FN626" i="10"/>
  <c r="FM626" i="10"/>
  <c r="FL626" i="10"/>
  <c r="FK626" i="10"/>
  <c r="FJ626" i="10"/>
  <c r="FI626" i="10"/>
  <c r="FH626" i="10"/>
  <c r="FG626" i="10"/>
  <c r="FF626" i="10"/>
  <c r="FE626" i="10"/>
  <c r="FD626" i="10"/>
  <c r="FC626" i="10"/>
  <c r="FB626" i="10"/>
  <c r="FA626" i="10"/>
  <c r="EZ626" i="10"/>
  <c r="EY626" i="10"/>
  <c r="EX626" i="10"/>
  <c r="EW626" i="10"/>
  <c r="EV626" i="10"/>
  <c r="EU626" i="10"/>
  <c r="ET626" i="10"/>
  <c r="ES626" i="10"/>
  <c r="ER626" i="10"/>
  <c r="EQ626" i="10"/>
  <c r="EP626" i="10"/>
  <c r="EO626" i="10"/>
  <c r="EN626" i="10"/>
  <c r="EM626" i="10"/>
  <c r="EL626" i="10"/>
  <c r="EJ626" i="10"/>
  <c r="DT626" i="10"/>
  <c r="DS626" i="10"/>
  <c r="BZ626" i="10"/>
  <c r="BH626" i="10"/>
  <c r="BF626" i="10"/>
  <c r="M626" i="10"/>
  <c r="GC625" i="10"/>
  <c r="GB625" i="10"/>
  <c r="GA625" i="10"/>
  <c r="FZ625" i="10"/>
  <c r="FY625" i="10"/>
  <c r="FX625" i="10"/>
  <c r="FW625" i="10"/>
  <c r="FV625" i="10"/>
  <c r="FU625" i="10"/>
  <c r="FT625" i="10"/>
  <c r="FS625" i="10"/>
  <c r="FQ625" i="10"/>
  <c r="FP625" i="10"/>
  <c r="FO625" i="10"/>
  <c r="FN625" i="10"/>
  <c r="FM625" i="10"/>
  <c r="FL625" i="10"/>
  <c r="FK625" i="10"/>
  <c r="FJ625" i="10"/>
  <c r="FI625" i="10"/>
  <c r="FH625" i="10"/>
  <c r="FG625" i="10"/>
  <c r="FF625" i="10"/>
  <c r="FE625" i="10"/>
  <c r="FD625" i="10"/>
  <c r="FC625" i="10"/>
  <c r="FB625" i="10"/>
  <c r="FA625" i="10"/>
  <c r="EZ625" i="10"/>
  <c r="EY625" i="10"/>
  <c r="EX625" i="10"/>
  <c r="EW625" i="10"/>
  <c r="EV625" i="10"/>
  <c r="EU625" i="10"/>
  <c r="ET625" i="10"/>
  <c r="ES625" i="10"/>
  <c r="ER625" i="10"/>
  <c r="EQ625" i="10"/>
  <c r="EP625" i="10"/>
  <c r="EO625" i="10"/>
  <c r="EN625" i="10"/>
  <c r="EM625" i="10"/>
  <c r="EL625" i="10"/>
  <c r="EJ625" i="10"/>
  <c r="DT625" i="10"/>
  <c r="DS625" i="10"/>
  <c r="BZ625" i="10"/>
  <c r="BH625" i="10"/>
  <c r="BF625" i="10"/>
  <c r="M625" i="10"/>
  <c r="GC624" i="10"/>
  <c r="GB624" i="10"/>
  <c r="GA624" i="10"/>
  <c r="FZ624" i="10"/>
  <c r="FY624" i="10"/>
  <c r="FX624" i="10"/>
  <c r="FW624" i="10"/>
  <c r="FV624" i="10"/>
  <c r="FU624" i="10"/>
  <c r="FT624" i="10"/>
  <c r="FS624" i="10"/>
  <c r="FQ624" i="10"/>
  <c r="FP624" i="10"/>
  <c r="FO624" i="10"/>
  <c r="FN624" i="10"/>
  <c r="FM624" i="10"/>
  <c r="FL624" i="10"/>
  <c r="FK624" i="10"/>
  <c r="FJ624" i="10"/>
  <c r="FI624" i="10"/>
  <c r="FH624" i="10"/>
  <c r="FG624" i="10"/>
  <c r="FF624" i="10"/>
  <c r="FE624" i="10"/>
  <c r="FD624" i="10"/>
  <c r="FC624" i="10"/>
  <c r="FB624" i="10"/>
  <c r="FA624" i="10"/>
  <c r="EZ624" i="10"/>
  <c r="EY624" i="10"/>
  <c r="EX624" i="10"/>
  <c r="EW624" i="10"/>
  <c r="EV624" i="10"/>
  <c r="EU624" i="10"/>
  <c r="ET624" i="10"/>
  <c r="ES624" i="10"/>
  <c r="ER624" i="10"/>
  <c r="EQ624" i="10"/>
  <c r="EP624" i="10"/>
  <c r="EO624" i="10"/>
  <c r="EN624" i="10"/>
  <c r="EM624" i="10"/>
  <c r="EL624" i="10"/>
  <c r="EJ624" i="10"/>
  <c r="DT624" i="10"/>
  <c r="DS624" i="10"/>
  <c r="BZ624" i="10"/>
  <c r="BH624" i="10"/>
  <c r="BF624" i="10"/>
  <c r="M624" i="10"/>
  <c r="GC623" i="10"/>
  <c r="GB623" i="10"/>
  <c r="GA623" i="10"/>
  <c r="FZ623" i="10"/>
  <c r="FY623" i="10"/>
  <c r="FX623" i="10"/>
  <c r="FW623" i="10"/>
  <c r="FV623" i="10"/>
  <c r="FU623" i="10"/>
  <c r="FT623" i="10"/>
  <c r="FS623" i="10"/>
  <c r="FQ623" i="10"/>
  <c r="FP623" i="10"/>
  <c r="FO623" i="10"/>
  <c r="FN623" i="10"/>
  <c r="FM623" i="10"/>
  <c r="FL623" i="10"/>
  <c r="FK623" i="10"/>
  <c r="FJ623" i="10"/>
  <c r="FI623" i="10"/>
  <c r="FH623" i="10"/>
  <c r="FG623" i="10"/>
  <c r="FF623" i="10"/>
  <c r="FE623" i="10"/>
  <c r="FD623" i="10"/>
  <c r="FC623" i="10"/>
  <c r="FB623" i="10"/>
  <c r="FA623" i="10"/>
  <c r="EZ623" i="10"/>
  <c r="EY623" i="10"/>
  <c r="EX623" i="10"/>
  <c r="EW623" i="10"/>
  <c r="EV623" i="10"/>
  <c r="EU623" i="10"/>
  <c r="ET623" i="10"/>
  <c r="ES623" i="10"/>
  <c r="ER623" i="10"/>
  <c r="EQ623" i="10"/>
  <c r="EP623" i="10"/>
  <c r="EO623" i="10"/>
  <c r="EN623" i="10"/>
  <c r="EM623" i="10"/>
  <c r="EL623" i="10"/>
  <c r="EJ623" i="10"/>
  <c r="DT623" i="10"/>
  <c r="DS623" i="10"/>
  <c r="BZ623" i="10"/>
  <c r="BH623" i="10"/>
  <c r="BF623" i="10"/>
  <c r="M623" i="10"/>
  <c r="GC622" i="10"/>
  <c r="GB622" i="10"/>
  <c r="GA622" i="10"/>
  <c r="FZ622" i="10"/>
  <c r="FY622" i="10"/>
  <c r="FX622" i="10"/>
  <c r="FW622" i="10"/>
  <c r="FV622" i="10"/>
  <c r="FU622" i="10"/>
  <c r="FT622" i="10"/>
  <c r="FS622" i="10"/>
  <c r="FQ622" i="10"/>
  <c r="FP622" i="10"/>
  <c r="FO622" i="10"/>
  <c r="FN622" i="10"/>
  <c r="FM622" i="10"/>
  <c r="FL622" i="10"/>
  <c r="FK622" i="10"/>
  <c r="FJ622" i="10"/>
  <c r="FI622" i="10"/>
  <c r="FH622" i="10"/>
  <c r="FG622" i="10"/>
  <c r="FF622" i="10"/>
  <c r="FE622" i="10"/>
  <c r="FD622" i="10"/>
  <c r="FC622" i="10"/>
  <c r="FB622" i="10"/>
  <c r="FA622" i="10"/>
  <c r="EZ622" i="10"/>
  <c r="EY622" i="10"/>
  <c r="EX622" i="10"/>
  <c r="EW622" i="10"/>
  <c r="EV622" i="10"/>
  <c r="EU622" i="10"/>
  <c r="ET622" i="10"/>
  <c r="ES622" i="10"/>
  <c r="ER622" i="10"/>
  <c r="EQ622" i="10"/>
  <c r="EP622" i="10"/>
  <c r="EO622" i="10"/>
  <c r="EN622" i="10"/>
  <c r="EM622" i="10"/>
  <c r="EL622" i="10"/>
  <c r="EJ622" i="10"/>
  <c r="DT622" i="10"/>
  <c r="DS622" i="10"/>
  <c r="BZ622" i="10"/>
  <c r="BH622" i="10"/>
  <c r="BF622" i="10"/>
  <c r="M622" i="10"/>
  <c r="GC621" i="10"/>
  <c r="GB621" i="10"/>
  <c r="GA621" i="10"/>
  <c r="FZ621" i="10"/>
  <c r="FY621" i="10"/>
  <c r="FX621" i="10"/>
  <c r="FW621" i="10"/>
  <c r="FV621" i="10"/>
  <c r="FU621" i="10"/>
  <c r="FT621" i="10"/>
  <c r="FS621" i="10"/>
  <c r="FQ621" i="10"/>
  <c r="FP621" i="10"/>
  <c r="FO621" i="10"/>
  <c r="FN621" i="10"/>
  <c r="FM621" i="10"/>
  <c r="FL621" i="10"/>
  <c r="FK621" i="10"/>
  <c r="FJ621" i="10"/>
  <c r="FI621" i="10"/>
  <c r="FH621" i="10"/>
  <c r="FG621" i="10"/>
  <c r="FF621" i="10"/>
  <c r="FE621" i="10"/>
  <c r="FD621" i="10"/>
  <c r="FC621" i="10"/>
  <c r="FB621" i="10"/>
  <c r="FA621" i="10"/>
  <c r="EZ621" i="10"/>
  <c r="EY621" i="10"/>
  <c r="EX621" i="10"/>
  <c r="EW621" i="10"/>
  <c r="EV621" i="10"/>
  <c r="EU621" i="10"/>
  <c r="ET621" i="10"/>
  <c r="ES621" i="10"/>
  <c r="ER621" i="10"/>
  <c r="EQ621" i="10"/>
  <c r="EP621" i="10"/>
  <c r="EO621" i="10"/>
  <c r="EN621" i="10"/>
  <c r="EM621" i="10"/>
  <c r="EL621" i="10"/>
  <c r="EJ621" i="10"/>
  <c r="DT621" i="10"/>
  <c r="DS621" i="10"/>
  <c r="BZ621" i="10"/>
  <c r="BH621" i="10"/>
  <c r="BF621" i="10"/>
  <c r="M621" i="10"/>
  <c r="GC620" i="10"/>
  <c r="GB620" i="10"/>
  <c r="GA620" i="10"/>
  <c r="FZ620" i="10"/>
  <c r="FY620" i="10"/>
  <c r="FX620" i="10"/>
  <c r="FW620" i="10"/>
  <c r="FV620" i="10"/>
  <c r="FU620" i="10"/>
  <c r="FT620" i="10"/>
  <c r="FS620" i="10"/>
  <c r="FQ620" i="10"/>
  <c r="FP620" i="10"/>
  <c r="FO620" i="10"/>
  <c r="FN620" i="10"/>
  <c r="FM620" i="10"/>
  <c r="FL620" i="10"/>
  <c r="FK620" i="10"/>
  <c r="FJ620" i="10"/>
  <c r="FI620" i="10"/>
  <c r="FH620" i="10"/>
  <c r="FG620" i="10"/>
  <c r="FF620" i="10"/>
  <c r="FE620" i="10"/>
  <c r="FD620" i="10"/>
  <c r="FC620" i="10"/>
  <c r="FB620" i="10"/>
  <c r="FA620" i="10"/>
  <c r="EZ620" i="10"/>
  <c r="EY620" i="10"/>
  <c r="EX620" i="10"/>
  <c r="EW620" i="10"/>
  <c r="EV620" i="10"/>
  <c r="EU620" i="10"/>
  <c r="ET620" i="10"/>
  <c r="ES620" i="10"/>
  <c r="ER620" i="10"/>
  <c r="EQ620" i="10"/>
  <c r="EP620" i="10"/>
  <c r="EO620" i="10"/>
  <c r="EN620" i="10"/>
  <c r="EM620" i="10"/>
  <c r="EL620" i="10"/>
  <c r="EJ620" i="10"/>
  <c r="DT620" i="10"/>
  <c r="DS620" i="10"/>
  <c r="BZ620" i="10"/>
  <c r="BH620" i="10"/>
  <c r="BF620" i="10"/>
  <c r="M620" i="10"/>
  <c r="GC619" i="10"/>
  <c r="GB619" i="10"/>
  <c r="GA619" i="10"/>
  <c r="FZ619" i="10"/>
  <c r="FY619" i="10"/>
  <c r="FX619" i="10"/>
  <c r="FW619" i="10"/>
  <c r="FV619" i="10"/>
  <c r="FU619" i="10"/>
  <c r="FT619" i="10"/>
  <c r="FS619" i="10"/>
  <c r="FQ619" i="10"/>
  <c r="FP619" i="10"/>
  <c r="FO619" i="10"/>
  <c r="FN619" i="10"/>
  <c r="FM619" i="10"/>
  <c r="FL619" i="10"/>
  <c r="FK619" i="10"/>
  <c r="FJ619" i="10"/>
  <c r="FI619" i="10"/>
  <c r="FH619" i="10"/>
  <c r="FG619" i="10"/>
  <c r="FF619" i="10"/>
  <c r="FE619" i="10"/>
  <c r="FD619" i="10"/>
  <c r="FC619" i="10"/>
  <c r="FB619" i="10"/>
  <c r="FA619" i="10"/>
  <c r="EZ619" i="10"/>
  <c r="EY619" i="10"/>
  <c r="EX619" i="10"/>
  <c r="EW619" i="10"/>
  <c r="EV619" i="10"/>
  <c r="EU619" i="10"/>
  <c r="ET619" i="10"/>
  <c r="ES619" i="10"/>
  <c r="ER619" i="10"/>
  <c r="EQ619" i="10"/>
  <c r="EP619" i="10"/>
  <c r="EO619" i="10"/>
  <c r="EN619" i="10"/>
  <c r="EM619" i="10"/>
  <c r="EL619" i="10"/>
  <c r="EJ619" i="10"/>
  <c r="DT619" i="10"/>
  <c r="DS619" i="10"/>
  <c r="BZ619" i="10"/>
  <c r="BH619" i="10"/>
  <c r="BF619" i="10"/>
  <c r="M619" i="10"/>
  <c r="GC618" i="10"/>
  <c r="GB618" i="10"/>
  <c r="GA618" i="10"/>
  <c r="FZ618" i="10"/>
  <c r="FY618" i="10"/>
  <c r="FX618" i="10"/>
  <c r="FW618" i="10"/>
  <c r="FV618" i="10"/>
  <c r="FU618" i="10"/>
  <c r="FT618" i="10"/>
  <c r="FS618" i="10"/>
  <c r="FQ618" i="10"/>
  <c r="FP618" i="10"/>
  <c r="FO618" i="10"/>
  <c r="FN618" i="10"/>
  <c r="FM618" i="10"/>
  <c r="FL618" i="10"/>
  <c r="FK618" i="10"/>
  <c r="FJ618" i="10"/>
  <c r="FI618" i="10"/>
  <c r="FH618" i="10"/>
  <c r="FG618" i="10"/>
  <c r="FF618" i="10"/>
  <c r="FE618" i="10"/>
  <c r="FD618" i="10"/>
  <c r="FC618" i="10"/>
  <c r="FB618" i="10"/>
  <c r="FA618" i="10"/>
  <c r="EZ618" i="10"/>
  <c r="EY618" i="10"/>
  <c r="EX618" i="10"/>
  <c r="EW618" i="10"/>
  <c r="EV618" i="10"/>
  <c r="EU618" i="10"/>
  <c r="ET618" i="10"/>
  <c r="ES618" i="10"/>
  <c r="ER618" i="10"/>
  <c r="EQ618" i="10"/>
  <c r="EP618" i="10"/>
  <c r="EO618" i="10"/>
  <c r="EN618" i="10"/>
  <c r="EM618" i="10"/>
  <c r="EL618" i="10"/>
  <c r="EJ618" i="10"/>
  <c r="DT618" i="10"/>
  <c r="DS618" i="10"/>
  <c r="BZ618" i="10"/>
  <c r="BH618" i="10"/>
  <c r="BF618" i="10"/>
  <c r="M618" i="10"/>
  <c r="GC617" i="10"/>
  <c r="GB617" i="10"/>
  <c r="GA617" i="10"/>
  <c r="FZ617" i="10"/>
  <c r="FY617" i="10"/>
  <c r="FX617" i="10"/>
  <c r="FW617" i="10"/>
  <c r="FV617" i="10"/>
  <c r="FU617" i="10"/>
  <c r="FT617" i="10"/>
  <c r="FS617" i="10"/>
  <c r="FQ617" i="10"/>
  <c r="FP617" i="10"/>
  <c r="FO617" i="10"/>
  <c r="FN617" i="10"/>
  <c r="FM617" i="10"/>
  <c r="FL617" i="10"/>
  <c r="FK617" i="10"/>
  <c r="FJ617" i="10"/>
  <c r="FI617" i="10"/>
  <c r="FH617" i="10"/>
  <c r="FG617" i="10"/>
  <c r="FF617" i="10"/>
  <c r="FE617" i="10"/>
  <c r="FD617" i="10"/>
  <c r="FC617" i="10"/>
  <c r="FB617" i="10"/>
  <c r="FA617" i="10"/>
  <c r="EZ617" i="10"/>
  <c r="EY617" i="10"/>
  <c r="EX617" i="10"/>
  <c r="EW617" i="10"/>
  <c r="EV617" i="10"/>
  <c r="EU617" i="10"/>
  <c r="ET617" i="10"/>
  <c r="ES617" i="10"/>
  <c r="ER617" i="10"/>
  <c r="EQ617" i="10"/>
  <c r="EP617" i="10"/>
  <c r="EO617" i="10"/>
  <c r="EN617" i="10"/>
  <c r="EM617" i="10"/>
  <c r="EL617" i="10"/>
  <c r="EJ617" i="10"/>
  <c r="DT617" i="10"/>
  <c r="DS617" i="10"/>
  <c r="BZ617" i="10"/>
  <c r="BH617" i="10"/>
  <c r="BF617" i="10"/>
  <c r="M617" i="10"/>
  <c r="GC616" i="10"/>
  <c r="GB616" i="10"/>
  <c r="GA616" i="10"/>
  <c r="FZ616" i="10"/>
  <c r="FY616" i="10"/>
  <c r="FX616" i="10"/>
  <c r="FW616" i="10"/>
  <c r="FV616" i="10"/>
  <c r="FU616" i="10"/>
  <c r="FT616" i="10"/>
  <c r="FS616" i="10"/>
  <c r="FQ616" i="10"/>
  <c r="FP616" i="10"/>
  <c r="FO616" i="10"/>
  <c r="FN616" i="10"/>
  <c r="FM616" i="10"/>
  <c r="FL616" i="10"/>
  <c r="FK616" i="10"/>
  <c r="FJ616" i="10"/>
  <c r="FI616" i="10"/>
  <c r="FH616" i="10"/>
  <c r="FG616" i="10"/>
  <c r="FF616" i="10"/>
  <c r="FE616" i="10"/>
  <c r="FD616" i="10"/>
  <c r="FC616" i="10"/>
  <c r="FB616" i="10"/>
  <c r="FA616" i="10"/>
  <c r="EZ616" i="10"/>
  <c r="EY616" i="10"/>
  <c r="EX616" i="10"/>
  <c r="EW616" i="10"/>
  <c r="EV616" i="10"/>
  <c r="EU616" i="10"/>
  <c r="ET616" i="10"/>
  <c r="ES616" i="10"/>
  <c r="ER616" i="10"/>
  <c r="EQ616" i="10"/>
  <c r="EP616" i="10"/>
  <c r="EO616" i="10"/>
  <c r="EN616" i="10"/>
  <c r="EM616" i="10"/>
  <c r="EL616" i="10"/>
  <c r="EJ616" i="10"/>
  <c r="DT616" i="10"/>
  <c r="DS616" i="10"/>
  <c r="BZ616" i="10"/>
  <c r="BH616" i="10"/>
  <c r="BF616" i="10"/>
  <c r="M616" i="10"/>
  <c r="GC615" i="10"/>
  <c r="GB615" i="10"/>
  <c r="GA615" i="10"/>
  <c r="FZ615" i="10"/>
  <c r="FY615" i="10"/>
  <c r="FX615" i="10"/>
  <c r="FW615" i="10"/>
  <c r="FV615" i="10"/>
  <c r="FU615" i="10"/>
  <c r="FT615" i="10"/>
  <c r="FS615" i="10"/>
  <c r="FQ615" i="10"/>
  <c r="FP615" i="10"/>
  <c r="FO615" i="10"/>
  <c r="FN615" i="10"/>
  <c r="FM615" i="10"/>
  <c r="FL615" i="10"/>
  <c r="FK615" i="10"/>
  <c r="FJ615" i="10"/>
  <c r="FI615" i="10"/>
  <c r="FH615" i="10"/>
  <c r="FG615" i="10"/>
  <c r="FF615" i="10"/>
  <c r="FE615" i="10"/>
  <c r="FD615" i="10"/>
  <c r="FC615" i="10"/>
  <c r="FB615" i="10"/>
  <c r="FA615" i="10"/>
  <c r="EZ615" i="10"/>
  <c r="EY615" i="10"/>
  <c r="EX615" i="10"/>
  <c r="EW615" i="10"/>
  <c r="EV615" i="10"/>
  <c r="EU615" i="10"/>
  <c r="ET615" i="10"/>
  <c r="ES615" i="10"/>
  <c r="ER615" i="10"/>
  <c r="EQ615" i="10"/>
  <c r="EP615" i="10"/>
  <c r="EO615" i="10"/>
  <c r="EN615" i="10"/>
  <c r="EM615" i="10"/>
  <c r="EL615" i="10"/>
  <c r="EJ615" i="10"/>
  <c r="DT615" i="10"/>
  <c r="DS615" i="10"/>
  <c r="BZ615" i="10"/>
  <c r="BH615" i="10"/>
  <c r="BF615" i="10"/>
  <c r="M615" i="10"/>
  <c r="GC614" i="10"/>
  <c r="GB614" i="10"/>
  <c r="GA614" i="10"/>
  <c r="FZ614" i="10"/>
  <c r="FY614" i="10"/>
  <c r="FX614" i="10"/>
  <c r="FW614" i="10"/>
  <c r="FV614" i="10"/>
  <c r="FU614" i="10"/>
  <c r="FT614" i="10"/>
  <c r="FS614" i="10"/>
  <c r="FQ614" i="10"/>
  <c r="FP614" i="10"/>
  <c r="FO614" i="10"/>
  <c r="FN614" i="10"/>
  <c r="FM614" i="10"/>
  <c r="FL614" i="10"/>
  <c r="FK614" i="10"/>
  <c r="FJ614" i="10"/>
  <c r="FI614" i="10"/>
  <c r="FH614" i="10"/>
  <c r="FG614" i="10"/>
  <c r="FF614" i="10"/>
  <c r="FE614" i="10"/>
  <c r="FD614" i="10"/>
  <c r="FC614" i="10"/>
  <c r="FB614" i="10"/>
  <c r="FA614" i="10"/>
  <c r="EZ614" i="10"/>
  <c r="EY614" i="10"/>
  <c r="EX614" i="10"/>
  <c r="EW614" i="10"/>
  <c r="EV614" i="10"/>
  <c r="EU614" i="10"/>
  <c r="ET614" i="10"/>
  <c r="ES614" i="10"/>
  <c r="ER614" i="10"/>
  <c r="EQ614" i="10"/>
  <c r="EP614" i="10"/>
  <c r="EO614" i="10"/>
  <c r="EN614" i="10"/>
  <c r="EM614" i="10"/>
  <c r="EL614" i="10"/>
  <c r="EJ614" i="10"/>
  <c r="DT614" i="10"/>
  <c r="DS614" i="10"/>
  <c r="BZ614" i="10"/>
  <c r="BH614" i="10"/>
  <c r="BF614" i="10"/>
  <c r="M614" i="10"/>
  <c r="GC613" i="10"/>
  <c r="GB613" i="10"/>
  <c r="GA613" i="10"/>
  <c r="FZ613" i="10"/>
  <c r="FY613" i="10"/>
  <c r="FX613" i="10"/>
  <c r="FW613" i="10"/>
  <c r="FV613" i="10"/>
  <c r="FU613" i="10"/>
  <c r="FT613" i="10"/>
  <c r="FS613" i="10"/>
  <c r="FQ613" i="10"/>
  <c r="FP613" i="10"/>
  <c r="FO613" i="10"/>
  <c r="FN613" i="10"/>
  <c r="FM613" i="10"/>
  <c r="FL613" i="10"/>
  <c r="FK613" i="10"/>
  <c r="FJ613" i="10"/>
  <c r="FI613" i="10"/>
  <c r="FH613" i="10"/>
  <c r="FG613" i="10"/>
  <c r="FF613" i="10"/>
  <c r="FE613" i="10"/>
  <c r="FD613" i="10"/>
  <c r="FC613" i="10"/>
  <c r="FB613" i="10"/>
  <c r="FA613" i="10"/>
  <c r="EZ613" i="10"/>
  <c r="EY613" i="10"/>
  <c r="EX613" i="10"/>
  <c r="EW613" i="10"/>
  <c r="EV613" i="10"/>
  <c r="EU613" i="10"/>
  <c r="ET613" i="10"/>
  <c r="ES613" i="10"/>
  <c r="ER613" i="10"/>
  <c r="EQ613" i="10"/>
  <c r="EP613" i="10"/>
  <c r="EO613" i="10"/>
  <c r="EN613" i="10"/>
  <c r="EM613" i="10"/>
  <c r="EL613" i="10"/>
  <c r="EJ613" i="10"/>
  <c r="DT613" i="10"/>
  <c r="DS613" i="10"/>
  <c r="BZ613" i="10"/>
  <c r="BH613" i="10"/>
  <c r="BF613" i="10"/>
  <c r="M613" i="10"/>
  <c r="GC612" i="10"/>
  <c r="GB612" i="10"/>
  <c r="GA612" i="10"/>
  <c r="FZ612" i="10"/>
  <c r="FY612" i="10"/>
  <c r="FX612" i="10"/>
  <c r="FW612" i="10"/>
  <c r="FV612" i="10"/>
  <c r="FU612" i="10"/>
  <c r="FT612" i="10"/>
  <c r="FS612" i="10"/>
  <c r="FQ612" i="10"/>
  <c r="FP612" i="10"/>
  <c r="FO612" i="10"/>
  <c r="FN612" i="10"/>
  <c r="FM612" i="10"/>
  <c r="FL612" i="10"/>
  <c r="FK612" i="10"/>
  <c r="FJ612" i="10"/>
  <c r="FI612" i="10"/>
  <c r="FH612" i="10"/>
  <c r="FG612" i="10"/>
  <c r="FF612" i="10"/>
  <c r="FE612" i="10"/>
  <c r="FD612" i="10"/>
  <c r="FC612" i="10"/>
  <c r="FB612" i="10"/>
  <c r="FA612" i="10"/>
  <c r="EZ612" i="10"/>
  <c r="EY612" i="10"/>
  <c r="EX612" i="10"/>
  <c r="EW612" i="10"/>
  <c r="EV612" i="10"/>
  <c r="EU612" i="10"/>
  <c r="ET612" i="10"/>
  <c r="ES612" i="10"/>
  <c r="ER612" i="10"/>
  <c r="EQ612" i="10"/>
  <c r="EP612" i="10"/>
  <c r="EO612" i="10"/>
  <c r="EN612" i="10"/>
  <c r="EM612" i="10"/>
  <c r="EL612" i="10"/>
  <c r="EJ612" i="10"/>
  <c r="DT612" i="10"/>
  <c r="DS612" i="10"/>
  <c r="BZ612" i="10"/>
  <c r="BH612" i="10"/>
  <c r="BF612" i="10"/>
  <c r="M612" i="10"/>
  <c r="DR611" i="10"/>
  <c r="DQ611" i="10"/>
  <c r="DP611" i="10"/>
  <c r="DO611" i="10"/>
  <c r="DN611" i="10"/>
  <c r="DM611" i="10"/>
  <c r="DL611" i="10"/>
  <c r="DK611" i="10"/>
  <c r="DJ611" i="10"/>
  <c r="DI611" i="10"/>
  <c r="DH611" i="10"/>
  <c r="DG611" i="10"/>
  <c r="DF611" i="10"/>
  <c r="DE611" i="10"/>
  <c r="DD611" i="10"/>
  <c r="DC611" i="10"/>
  <c r="DB611" i="10"/>
  <c r="DA611" i="10"/>
  <c r="CZ611" i="10"/>
  <c r="CY611" i="10"/>
  <c r="CX611" i="10"/>
  <c r="CW611" i="10"/>
  <c r="CV611" i="10"/>
  <c r="CU611" i="10"/>
  <c r="CT611" i="10"/>
  <c r="CS611" i="10"/>
  <c r="CR611" i="10"/>
  <c r="CQ611" i="10"/>
  <c r="CP611" i="10"/>
  <c r="CO611" i="10"/>
  <c r="CN611" i="10"/>
  <c r="CM611" i="10"/>
  <c r="CL611" i="10"/>
  <c r="CK611" i="10"/>
  <c r="CJ611" i="10"/>
  <c r="CI611" i="10"/>
  <c r="CH611" i="10"/>
  <c r="CG611" i="10"/>
  <c r="CF611" i="10"/>
  <c r="CE611" i="10"/>
  <c r="CD611" i="10"/>
  <c r="CC611" i="10"/>
  <c r="CB611" i="10"/>
  <c r="CA611" i="10"/>
  <c r="BY611" i="10"/>
  <c r="BE611" i="10"/>
  <c r="BD611" i="10"/>
  <c r="BC611" i="10"/>
  <c r="BB611" i="10"/>
  <c r="BA611" i="10"/>
  <c r="AZ611" i="10"/>
  <c r="AY611" i="10"/>
  <c r="AX611" i="10"/>
  <c r="AW611" i="10"/>
  <c r="AV611" i="10"/>
  <c r="AU611" i="10"/>
  <c r="AT611" i="10"/>
  <c r="AS611" i="10"/>
  <c r="AR611" i="10"/>
  <c r="AQ611" i="10"/>
  <c r="AP611" i="10"/>
  <c r="AO611" i="10"/>
  <c r="AN611" i="10"/>
  <c r="AM611" i="10"/>
  <c r="AL611" i="10"/>
  <c r="AK611" i="10"/>
  <c r="AJ611" i="10"/>
  <c r="AI611" i="10"/>
  <c r="AH611" i="10"/>
  <c r="AG611" i="10"/>
  <c r="AF611" i="10"/>
  <c r="AE611" i="10"/>
  <c r="AD611" i="10"/>
  <c r="AC611" i="10"/>
  <c r="AB611" i="10"/>
  <c r="AA611" i="10"/>
  <c r="Z611" i="10"/>
  <c r="Y611" i="10"/>
  <c r="X611" i="10"/>
  <c r="W611" i="10"/>
  <c r="V611" i="10"/>
  <c r="U611" i="10"/>
  <c r="T611" i="10"/>
  <c r="S611" i="10"/>
  <c r="R611" i="10"/>
  <c r="Q611" i="10"/>
  <c r="P611" i="10"/>
  <c r="O611" i="10"/>
  <c r="N611" i="10"/>
  <c r="L611" i="10"/>
  <c r="GC610" i="10"/>
  <c r="GB610" i="10"/>
  <c r="GA610" i="10"/>
  <c r="FZ610" i="10"/>
  <c r="FY610" i="10"/>
  <c r="FX610" i="10"/>
  <c r="FW610" i="10"/>
  <c r="FV610" i="10"/>
  <c r="FU610" i="10"/>
  <c r="FT610" i="10"/>
  <c r="FS610" i="10"/>
  <c r="FQ610" i="10"/>
  <c r="FP610" i="10"/>
  <c r="FO610" i="10"/>
  <c r="FN610" i="10"/>
  <c r="FM610" i="10"/>
  <c r="FL610" i="10"/>
  <c r="FK610" i="10"/>
  <c r="FJ610" i="10"/>
  <c r="FI610" i="10"/>
  <c r="FH610" i="10"/>
  <c r="FG610" i="10"/>
  <c r="FF610" i="10"/>
  <c r="FE610" i="10"/>
  <c r="FD610" i="10"/>
  <c r="FC610" i="10"/>
  <c r="FB610" i="10"/>
  <c r="FA610" i="10"/>
  <c r="EZ610" i="10"/>
  <c r="EY610" i="10"/>
  <c r="EX610" i="10"/>
  <c r="EW610" i="10"/>
  <c r="EV610" i="10"/>
  <c r="EU610" i="10"/>
  <c r="ET610" i="10"/>
  <c r="ES610" i="10"/>
  <c r="ER610" i="10"/>
  <c r="EQ610" i="10"/>
  <c r="EP610" i="10"/>
  <c r="EO610" i="10"/>
  <c r="EN610" i="10"/>
  <c r="EM610" i="10"/>
  <c r="EL610" i="10"/>
  <c r="EJ610" i="10"/>
  <c r="DT610" i="10"/>
  <c r="DS610" i="10"/>
  <c r="BZ610" i="10"/>
  <c r="BH610" i="10"/>
  <c r="BF610" i="10"/>
  <c r="M610" i="10"/>
  <c r="GC609" i="10"/>
  <c r="GB609" i="10"/>
  <c r="GA609" i="10"/>
  <c r="FZ609" i="10"/>
  <c r="FY609" i="10"/>
  <c r="FX609" i="10"/>
  <c r="FW609" i="10"/>
  <c r="FV609" i="10"/>
  <c r="FU609" i="10"/>
  <c r="FT609" i="10"/>
  <c r="FS609" i="10"/>
  <c r="FQ609" i="10"/>
  <c r="FP609" i="10"/>
  <c r="FO609" i="10"/>
  <c r="FN609" i="10"/>
  <c r="FM609" i="10"/>
  <c r="FL609" i="10"/>
  <c r="FK609" i="10"/>
  <c r="FJ609" i="10"/>
  <c r="FI609" i="10"/>
  <c r="FH609" i="10"/>
  <c r="FG609" i="10"/>
  <c r="FF609" i="10"/>
  <c r="FE609" i="10"/>
  <c r="FD609" i="10"/>
  <c r="FC609" i="10"/>
  <c r="FB609" i="10"/>
  <c r="FA609" i="10"/>
  <c r="EZ609" i="10"/>
  <c r="EY609" i="10"/>
  <c r="EX609" i="10"/>
  <c r="EW609" i="10"/>
  <c r="EV609" i="10"/>
  <c r="EU609" i="10"/>
  <c r="ET609" i="10"/>
  <c r="ES609" i="10"/>
  <c r="ER609" i="10"/>
  <c r="EQ609" i="10"/>
  <c r="EP609" i="10"/>
  <c r="EO609" i="10"/>
  <c r="EN609" i="10"/>
  <c r="EM609" i="10"/>
  <c r="EL609" i="10"/>
  <c r="EJ609" i="10"/>
  <c r="DT609" i="10"/>
  <c r="DS609" i="10"/>
  <c r="BZ609" i="10"/>
  <c r="BH609" i="10"/>
  <c r="BF609" i="10"/>
  <c r="M609" i="10"/>
  <c r="GC608" i="10"/>
  <c r="GB608" i="10"/>
  <c r="GA608" i="10"/>
  <c r="FZ608" i="10"/>
  <c r="FY608" i="10"/>
  <c r="FX608" i="10"/>
  <c r="FW608" i="10"/>
  <c r="FV608" i="10"/>
  <c r="FU608" i="10"/>
  <c r="FT608" i="10"/>
  <c r="FS608" i="10"/>
  <c r="FQ608" i="10"/>
  <c r="FP608" i="10"/>
  <c r="FO608" i="10"/>
  <c r="FN608" i="10"/>
  <c r="FM608" i="10"/>
  <c r="FL608" i="10"/>
  <c r="FK608" i="10"/>
  <c r="FJ608" i="10"/>
  <c r="FI608" i="10"/>
  <c r="FH608" i="10"/>
  <c r="FG608" i="10"/>
  <c r="FF608" i="10"/>
  <c r="FE608" i="10"/>
  <c r="FD608" i="10"/>
  <c r="FC608" i="10"/>
  <c r="FB608" i="10"/>
  <c r="FA608" i="10"/>
  <c r="EZ608" i="10"/>
  <c r="EY608" i="10"/>
  <c r="EX608" i="10"/>
  <c r="EW608" i="10"/>
  <c r="EV608" i="10"/>
  <c r="EU608" i="10"/>
  <c r="ET608" i="10"/>
  <c r="ES608" i="10"/>
  <c r="ER608" i="10"/>
  <c r="EQ608" i="10"/>
  <c r="EP608" i="10"/>
  <c r="EO608" i="10"/>
  <c r="EN608" i="10"/>
  <c r="EM608" i="10"/>
  <c r="EL608" i="10"/>
  <c r="EJ608" i="10"/>
  <c r="DT608" i="10"/>
  <c r="DS608" i="10"/>
  <c r="BZ608" i="10"/>
  <c r="BH608" i="10"/>
  <c r="BF608" i="10"/>
  <c r="M608" i="10"/>
  <c r="GC607" i="10"/>
  <c r="GB607" i="10"/>
  <c r="GA607" i="10"/>
  <c r="FZ607" i="10"/>
  <c r="FY607" i="10"/>
  <c r="FX607" i="10"/>
  <c r="FW607" i="10"/>
  <c r="FV607" i="10"/>
  <c r="FU607" i="10"/>
  <c r="FT607" i="10"/>
  <c r="FS607" i="10"/>
  <c r="FQ607" i="10"/>
  <c r="FP607" i="10"/>
  <c r="FO607" i="10"/>
  <c r="FN607" i="10"/>
  <c r="FM607" i="10"/>
  <c r="FL607" i="10"/>
  <c r="FK607" i="10"/>
  <c r="FJ607" i="10"/>
  <c r="FI607" i="10"/>
  <c r="FH607" i="10"/>
  <c r="FG607" i="10"/>
  <c r="FF607" i="10"/>
  <c r="FE607" i="10"/>
  <c r="FD607" i="10"/>
  <c r="FC607" i="10"/>
  <c r="FB607" i="10"/>
  <c r="FA607" i="10"/>
  <c r="EZ607" i="10"/>
  <c r="EY607" i="10"/>
  <c r="EX607" i="10"/>
  <c r="EW607" i="10"/>
  <c r="EV607" i="10"/>
  <c r="EU607" i="10"/>
  <c r="ET607" i="10"/>
  <c r="ES607" i="10"/>
  <c r="ER607" i="10"/>
  <c r="EQ607" i="10"/>
  <c r="EP607" i="10"/>
  <c r="EO607" i="10"/>
  <c r="EN607" i="10"/>
  <c r="EM607" i="10"/>
  <c r="EL607" i="10"/>
  <c r="EJ607" i="10"/>
  <c r="DT607" i="10"/>
  <c r="DS607" i="10"/>
  <c r="BZ607" i="10"/>
  <c r="BH607" i="10"/>
  <c r="BF607" i="10"/>
  <c r="M607" i="10"/>
  <c r="GC606" i="10"/>
  <c r="GB606" i="10"/>
  <c r="GA606" i="10"/>
  <c r="FZ606" i="10"/>
  <c r="FY606" i="10"/>
  <c r="FX606" i="10"/>
  <c r="FW606" i="10"/>
  <c r="FV606" i="10"/>
  <c r="FU606" i="10"/>
  <c r="FT606" i="10"/>
  <c r="FS606" i="10"/>
  <c r="FQ606" i="10"/>
  <c r="FP606" i="10"/>
  <c r="FO606" i="10"/>
  <c r="FN606" i="10"/>
  <c r="FM606" i="10"/>
  <c r="FL606" i="10"/>
  <c r="FK606" i="10"/>
  <c r="FJ606" i="10"/>
  <c r="FI606" i="10"/>
  <c r="FH606" i="10"/>
  <c r="FG606" i="10"/>
  <c r="FF606" i="10"/>
  <c r="FE606" i="10"/>
  <c r="FD606" i="10"/>
  <c r="FC606" i="10"/>
  <c r="FB606" i="10"/>
  <c r="FA606" i="10"/>
  <c r="EZ606" i="10"/>
  <c r="EY606" i="10"/>
  <c r="EX606" i="10"/>
  <c r="EW606" i="10"/>
  <c r="EV606" i="10"/>
  <c r="EU606" i="10"/>
  <c r="ET606" i="10"/>
  <c r="ES606" i="10"/>
  <c r="ER606" i="10"/>
  <c r="EQ606" i="10"/>
  <c r="EP606" i="10"/>
  <c r="EO606" i="10"/>
  <c r="EN606" i="10"/>
  <c r="EM606" i="10"/>
  <c r="EL606" i="10"/>
  <c r="EJ606" i="10"/>
  <c r="DT606" i="10"/>
  <c r="DS606" i="10"/>
  <c r="BZ606" i="10"/>
  <c r="BH606" i="10"/>
  <c r="BF606" i="10"/>
  <c r="M606" i="10"/>
  <c r="GC605" i="10"/>
  <c r="GB605" i="10"/>
  <c r="GA605" i="10"/>
  <c r="FZ605" i="10"/>
  <c r="FY605" i="10"/>
  <c r="FX605" i="10"/>
  <c r="FW605" i="10"/>
  <c r="FV605" i="10"/>
  <c r="FU605" i="10"/>
  <c r="FT605" i="10"/>
  <c r="FS605" i="10"/>
  <c r="FQ605" i="10"/>
  <c r="FP605" i="10"/>
  <c r="FO605" i="10"/>
  <c r="FN605" i="10"/>
  <c r="FM605" i="10"/>
  <c r="FL605" i="10"/>
  <c r="FK605" i="10"/>
  <c r="FJ605" i="10"/>
  <c r="FI605" i="10"/>
  <c r="FH605" i="10"/>
  <c r="FG605" i="10"/>
  <c r="FF605" i="10"/>
  <c r="FE605" i="10"/>
  <c r="FD605" i="10"/>
  <c r="FC605" i="10"/>
  <c r="FB605" i="10"/>
  <c r="FA605" i="10"/>
  <c r="EZ605" i="10"/>
  <c r="EY605" i="10"/>
  <c r="EX605" i="10"/>
  <c r="EW605" i="10"/>
  <c r="EV605" i="10"/>
  <c r="EU605" i="10"/>
  <c r="ET605" i="10"/>
  <c r="ES605" i="10"/>
  <c r="ER605" i="10"/>
  <c r="EQ605" i="10"/>
  <c r="EP605" i="10"/>
  <c r="EO605" i="10"/>
  <c r="EN605" i="10"/>
  <c r="EM605" i="10"/>
  <c r="EL605" i="10"/>
  <c r="EJ605" i="10"/>
  <c r="DT605" i="10"/>
  <c r="DS605" i="10"/>
  <c r="BZ605" i="10"/>
  <c r="BH605" i="10"/>
  <c r="BF605" i="10"/>
  <c r="M605" i="10"/>
  <c r="GC604" i="10"/>
  <c r="GB604" i="10"/>
  <c r="GA604" i="10"/>
  <c r="FZ604" i="10"/>
  <c r="FY604" i="10"/>
  <c r="FX604" i="10"/>
  <c r="FW604" i="10"/>
  <c r="FV604" i="10"/>
  <c r="FU604" i="10"/>
  <c r="FT604" i="10"/>
  <c r="FS604" i="10"/>
  <c r="FQ604" i="10"/>
  <c r="FP604" i="10"/>
  <c r="FO604" i="10"/>
  <c r="FN604" i="10"/>
  <c r="FM604" i="10"/>
  <c r="FL604" i="10"/>
  <c r="FK604" i="10"/>
  <c r="FJ604" i="10"/>
  <c r="FI604" i="10"/>
  <c r="FH604" i="10"/>
  <c r="FG604" i="10"/>
  <c r="FF604" i="10"/>
  <c r="FE604" i="10"/>
  <c r="FD604" i="10"/>
  <c r="FC604" i="10"/>
  <c r="FB604" i="10"/>
  <c r="FA604" i="10"/>
  <c r="EZ604" i="10"/>
  <c r="EY604" i="10"/>
  <c r="EX604" i="10"/>
  <c r="EW604" i="10"/>
  <c r="EV604" i="10"/>
  <c r="EU604" i="10"/>
  <c r="ET604" i="10"/>
  <c r="ES604" i="10"/>
  <c r="ER604" i="10"/>
  <c r="EQ604" i="10"/>
  <c r="EP604" i="10"/>
  <c r="EO604" i="10"/>
  <c r="EN604" i="10"/>
  <c r="EM604" i="10"/>
  <c r="EL604" i="10"/>
  <c r="EJ604" i="10"/>
  <c r="DT604" i="10"/>
  <c r="DS604" i="10"/>
  <c r="BZ604" i="10"/>
  <c r="BH604" i="10"/>
  <c r="BF604" i="10"/>
  <c r="M604" i="10"/>
  <c r="GC603" i="10"/>
  <c r="GB603" i="10"/>
  <c r="GA603" i="10"/>
  <c r="FZ603" i="10"/>
  <c r="FY603" i="10"/>
  <c r="FX603" i="10"/>
  <c r="FW603" i="10"/>
  <c r="FV603" i="10"/>
  <c r="FU603" i="10"/>
  <c r="FT603" i="10"/>
  <c r="FS603" i="10"/>
  <c r="FQ603" i="10"/>
  <c r="FP603" i="10"/>
  <c r="FO603" i="10"/>
  <c r="FN603" i="10"/>
  <c r="FM603" i="10"/>
  <c r="FL603" i="10"/>
  <c r="FK603" i="10"/>
  <c r="FJ603" i="10"/>
  <c r="FI603" i="10"/>
  <c r="FH603" i="10"/>
  <c r="FG603" i="10"/>
  <c r="FF603" i="10"/>
  <c r="FE603" i="10"/>
  <c r="FD603" i="10"/>
  <c r="FC603" i="10"/>
  <c r="FB603" i="10"/>
  <c r="FA603" i="10"/>
  <c r="EZ603" i="10"/>
  <c r="EY603" i="10"/>
  <c r="EX603" i="10"/>
  <c r="EW603" i="10"/>
  <c r="EV603" i="10"/>
  <c r="EU603" i="10"/>
  <c r="ET603" i="10"/>
  <c r="ES603" i="10"/>
  <c r="ER603" i="10"/>
  <c r="EQ603" i="10"/>
  <c r="EP603" i="10"/>
  <c r="EO603" i="10"/>
  <c r="EN603" i="10"/>
  <c r="EM603" i="10"/>
  <c r="EL603" i="10"/>
  <c r="EJ603" i="10"/>
  <c r="DT603" i="10"/>
  <c r="DS603" i="10"/>
  <c r="BZ603" i="10"/>
  <c r="BH603" i="10"/>
  <c r="BF603" i="10"/>
  <c r="M603" i="10"/>
  <c r="GC602" i="10"/>
  <c r="GB602" i="10"/>
  <c r="GA602" i="10"/>
  <c r="FZ602" i="10"/>
  <c r="FY602" i="10"/>
  <c r="FX602" i="10"/>
  <c r="FW602" i="10"/>
  <c r="FV602" i="10"/>
  <c r="FU602" i="10"/>
  <c r="FT602" i="10"/>
  <c r="FS602" i="10"/>
  <c r="FQ602" i="10"/>
  <c r="FP602" i="10"/>
  <c r="FO602" i="10"/>
  <c r="FN602" i="10"/>
  <c r="FM602" i="10"/>
  <c r="FL602" i="10"/>
  <c r="FK602" i="10"/>
  <c r="FJ602" i="10"/>
  <c r="FI602" i="10"/>
  <c r="FH602" i="10"/>
  <c r="FG602" i="10"/>
  <c r="FF602" i="10"/>
  <c r="FE602" i="10"/>
  <c r="FD602" i="10"/>
  <c r="FC602" i="10"/>
  <c r="FB602" i="10"/>
  <c r="FA602" i="10"/>
  <c r="EZ602" i="10"/>
  <c r="EY602" i="10"/>
  <c r="EX602" i="10"/>
  <c r="EW602" i="10"/>
  <c r="EV602" i="10"/>
  <c r="EU602" i="10"/>
  <c r="ET602" i="10"/>
  <c r="ES602" i="10"/>
  <c r="ER602" i="10"/>
  <c r="EQ602" i="10"/>
  <c r="EP602" i="10"/>
  <c r="EO602" i="10"/>
  <c r="EN602" i="10"/>
  <c r="EM602" i="10"/>
  <c r="EL602" i="10"/>
  <c r="EJ602" i="10"/>
  <c r="DT602" i="10"/>
  <c r="DS602" i="10"/>
  <c r="BZ602" i="10"/>
  <c r="BH602" i="10"/>
  <c r="BF602" i="10"/>
  <c r="M602" i="10"/>
  <c r="GC601" i="10"/>
  <c r="GB601" i="10"/>
  <c r="GA601" i="10"/>
  <c r="FZ601" i="10"/>
  <c r="FY601" i="10"/>
  <c r="FX601" i="10"/>
  <c r="FW601" i="10"/>
  <c r="FV601" i="10"/>
  <c r="FU601" i="10"/>
  <c r="FT601" i="10"/>
  <c r="FS601" i="10"/>
  <c r="FQ601" i="10"/>
  <c r="FP601" i="10"/>
  <c r="FO601" i="10"/>
  <c r="FN601" i="10"/>
  <c r="FM601" i="10"/>
  <c r="FL601" i="10"/>
  <c r="FK601" i="10"/>
  <c r="FJ601" i="10"/>
  <c r="FI601" i="10"/>
  <c r="FH601" i="10"/>
  <c r="FG601" i="10"/>
  <c r="FF601" i="10"/>
  <c r="FE601" i="10"/>
  <c r="FD601" i="10"/>
  <c r="FC601" i="10"/>
  <c r="FB601" i="10"/>
  <c r="FA601" i="10"/>
  <c r="EZ601" i="10"/>
  <c r="EY601" i="10"/>
  <c r="EX601" i="10"/>
  <c r="EW601" i="10"/>
  <c r="EV601" i="10"/>
  <c r="EU601" i="10"/>
  <c r="ET601" i="10"/>
  <c r="ES601" i="10"/>
  <c r="ER601" i="10"/>
  <c r="EQ601" i="10"/>
  <c r="EP601" i="10"/>
  <c r="EO601" i="10"/>
  <c r="EN601" i="10"/>
  <c r="EM601" i="10"/>
  <c r="EL601" i="10"/>
  <c r="EJ601" i="10"/>
  <c r="DT601" i="10"/>
  <c r="DS601" i="10"/>
  <c r="BZ601" i="10"/>
  <c r="BH601" i="10"/>
  <c r="BF601" i="10"/>
  <c r="M601" i="10"/>
  <c r="GC600" i="10"/>
  <c r="GB600" i="10"/>
  <c r="GA600" i="10"/>
  <c r="FZ600" i="10"/>
  <c r="FY600" i="10"/>
  <c r="FX600" i="10"/>
  <c r="FW600" i="10"/>
  <c r="FV600" i="10"/>
  <c r="FU600" i="10"/>
  <c r="FT600" i="10"/>
  <c r="FS600" i="10"/>
  <c r="FQ600" i="10"/>
  <c r="FP600" i="10"/>
  <c r="FO600" i="10"/>
  <c r="FN600" i="10"/>
  <c r="FM600" i="10"/>
  <c r="FL600" i="10"/>
  <c r="FK600" i="10"/>
  <c r="FJ600" i="10"/>
  <c r="FI600" i="10"/>
  <c r="FH600" i="10"/>
  <c r="FG600" i="10"/>
  <c r="FF600" i="10"/>
  <c r="FE600" i="10"/>
  <c r="FD600" i="10"/>
  <c r="FC600" i="10"/>
  <c r="FB600" i="10"/>
  <c r="FA600" i="10"/>
  <c r="EZ600" i="10"/>
  <c r="EY600" i="10"/>
  <c r="EX600" i="10"/>
  <c r="EW600" i="10"/>
  <c r="EV600" i="10"/>
  <c r="EU600" i="10"/>
  <c r="ET600" i="10"/>
  <c r="ES600" i="10"/>
  <c r="ER600" i="10"/>
  <c r="EQ600" i="10"/>
  <c r="EP600" i="10"/>
  <c r="EO600" i="10"/>
  <c r="EN600" i="10"/>
  <c r="EM600" i="10"/>
  <c r="EL600" i="10"/>
  <c r="EJ600" i="10"/>
  <c r="DT600" i="10"/>
  <c r="DS600" i="10"/>
  <c r="BZ600" i="10"/>
  <c r="BH600" i="10"/>
  <c r="BF600" i="10"/>
  <c r="M600" i="10"/>
  <c r="GC599" i="10"/>
  <c r="GB599" i="10"/>
  <c r="GA599" i="10"/>
  <c r="FZ599" i="10"/>
  <c r="FY599" i="10"/>
  <c r="FX599" i="10"/>
  <c r="FW599" i="10"/>
  <c r="FV599" i="10"/>
  <c r="FU599" i="10"/>
  <c r="FT599" i="10"/>
  <c r="FS599" i="10"/>
  <c r="FQ599" i="10"/>
  <c r="FP599" i="10"/>
  <c r="FO599" i="10"/>
  <c r="FN599" i="10"/>
  <c r="FM599" i="10"/>
  <c r="FL599" i="10"/>
  <c r="FK599" i="10"/>
  <c r="FJ599" i="10"/>
  <c r="FI599" i="10"/>
  <c r="FH599" i="10"/>
  <c r="FG599" i="10"/>
  <c r="FF599" i="10"/>
  <c r="FE599" i="10"/>
  <c r="FD599" i="10"/>
  <c r="FC599" i="10"/>
  <c r="FB599" i="10"/>
  <c r="FA599" i="10"/>
  <c r="EZ599" i="10"/>
  <c r="EY599" i="10"/>
  <c r="EX599" i="10"/>
  <c r="EW599" i="10"/>
  <c r="EV599" i="10"/>
  <c r="EU599" i="10"/>
  <c r="ET599" i="10"/>
  <c r="ES599" i="10"/>
  <c r="ER599" i="10"/>
  <c r="EQ599" i="10"/>
  <c r="EP599" i="10"/>
  <c r="EO599" i="10"/>
  <c r="EN599" i="10"/>
  <c r="EM599" i="10"/>
  <c r="EL599" i="10"/>
  <c r="EJ599" i="10"/>
  <c r="DT599" i="10"/>
  <c r="DS599" i="10"/>
  <c r="BZ599" i="10"/>
  <c r="BH599" i="10"/>
  <c r="BF599" i="10"/>
  <c r="M599" i="10"/>
  <c r="GC598" i="10"/>
  <c r="GB598" i="10"/>
  <c r="GA598" i="10"/>
  <c r="FZ598" i="10"/>
  <c r="FY598" i="10"/>
  <c r="FX598" i="10"/>
  <c r="FW598" i="10"/>
  <c r="FV598" i="10"/>
  <c r="FU598" i="10"/>
  <c r="FT598" i="10"/>
  <c r="FS598" i="10"/>
  <c r="FQ598" i="10"/>
  <c r="FP598" i="10"/>
  <c r="FO598" i="10"/>
  <c r="FN598" i="10"/>
  <c r="FM598" i="10"/>
  <c r="FL598" i="10"/>
  <c r="FK598" i="10"/>
  <c r="FJ598" i="10"/>
  <c r="FI598" i="10"/>
  <c r="FH598" i="10"/>
  <c r="FG598" i="10"/>
  <c r="FF598" i="10"/>
  <c r="FE598" i="10"/>
  <c r="FD598" i="10"/>
  <c r="FC598" i="10"/>
  <c r="FB598" i="10"/>
  <c r="FA598" i="10"/>
  <c r="EZ598" i="10"/>
  <c r="EY598" i="10"/>
  <c r="EX598" i="10"/>
  <c r="EW598" i="10"/>
  <c r="EV598" i="10"/>
  <c r="EU598" i="10"/>
  <c r="ET598" i="10"/>
  <c r="ES598" i="10"/>
  <c r="ER598" i="10"/>
  <c r="EQ598" i="10"/>
  <c r="EP598" i="10"/>
  <c r="EO598" i="10"/>
  <c r="EN598" i="10"/>
  <c r="EM598" i="10"/>
  <c r="EL598" i="10"/>
  <c r="EJ598" i="10"/>
  <c r="DT598" i="10"/>
  <c r="DS598" i="10"/>
  <c r="BZ598" i="10"/>
  <c r="BH598" i="10"/>
  <c r="BF598" i="10"/>
  <c r="M598" i="10"/>
  <c r="DR597" i="10"/>
  <c r="DQ597" i="10"/>
  <c r="DP597" i="10"/>
  <c r="DO597" i="10"/>
  <c r="DN597" i="10"/>
  <c r="DM597" i="10"/>
  <c r="DL597" i="10"/>
  <c r="DK597" i="10"/>
  <c r="DJ597" i="10"/>
  <c r="DI597" i="10"/>
  <c r="DH597" i="10"/>
  <c r="DG597" i="10"/>
  <c r="DF597" i="10"/>
  <c r="DE597" i="10"/>
  <c r="DD597" i="10"/>
  <c r="DC597" i="10"/>
  <c r="DB597" i="10"/>
  <c r="DA597" i="10"/>
  <c r="CZ597" i="10"/>
  <c r="CY597" i="10"/>
  <c r="CX597" i="10"/>
  <c r="CW597" i="10"/>
  <c r="CV597" i="10"/>
  <c r="CU597" i="10"/>
  <c r="CT597" i="10"/>
  <c r="CS597" i="10"/>
  <c r="CR597" i="10"/>
  <c r="CQ597" i="10"/>
  <c r="CP597" i="10"/>
  <c r="CO597" i="10"/>
  <c r="CN597" i="10"/>
  <c r="CM597" i="10"/>
  <c r="CL597" i="10"/>
  <c r="CK597" i="10"/>
  <c r="CJ597" i="10"/>
  <c r="CI597" i="10"/>
  <c r="CH597" i="10"/>
  <c r="CG597" i="10"/>
  <c r="CF597" i="10"/>
  <c r="CE597" i="10"/>
  <c r="CD597" i="10"/>
  <c r="CC597" i="10"/>
  <c r="CB597" i="10"/>
  <c r="CA597" i="10"/>
  <c r="BY597" i="10"/>
  <c r="BE597" i="10"/>
  <c r="BD597" i="10"/>
  <c r="BC597" i="10"/>
  <c r="BB597" i="10"/>
  <c r="BA597" i="10"/>
  <c r="AZ597" i="10"/>
  <c r="AY597" i="10"/>
  <c r="AX597" i="10"/>
  <c r="AW597" i="10"/>
  <c r="AV597" i="10"/>
  <c r="AU597" i="10"/>
  <c r="AT597" i="10"/>
  <c r="AS597" i="10"/>
  <c r="AR597" i="10"/>
  <c r="AQ597" i="10"/>
  <c r="AP597" i="10"/>
  <c r="AO597" i="10"/>
  <c r="AN597" i="10"/>
  <c r="AM597" i="10"/>
  <c r="AL597" i="10"/>
  <c r="AK597" i="10"/>
  <c r="AJ597" i="10"/>
  <c r="AI597" i="10"/>
  <c r="AH597" i="10"/>
  <c r="AG597" i="10"/>
  <c r="AF597" i="10"/>
  <c r="AE597" i="10"/>
  <c r="AD597" i="10"/>
  <c r="AC597" i="10"/>
  <c r="AB597" i="10"/>
  <c r="AA597" i="10"/>
  <c r="Z597" i="10"/>
  <c r="Y597" i="10"/>
  <c r="X597" i="10"/>
  <c r="W597" i="10"/>
  <c r="V597" i="10"/>
  <c r="U597" i="10"/>
  <c r="T597" i="10"/>
  <c r="S597" i="10"/>
  <c r="R597" i="10"/>
  <c r="Q597" i="10"/>
  <c r="P597" i="10"/>
  <c r="O597" i="10"/>
  <c r="N597" i="10"/>
  <c r="L597" i="10"/>
  <c r="GC596" i="10"/>
  <c r="GB596" i="10"/>
  <c r="GA596" i="10"/>
  <c r="FZ596" i="10"/>
  <c r="FY596" i="10"/>
  <c r="FX596" i="10"/>
  <c r="FW596" i="10"/>
  <c r="FV596" i="10"/>
  <c r="FU596" i="10"/>
  <c r="FT596" i="10"/>
  <c r="FS596" i="10"/>
  <c r="FQ596" i="10"/>
  <c r="FP596" i="10"/>
  <c r="FO596" i="10"/>
  <c r="FN596" i="10"/>
  <c r="FM596" i="10"/>
  <c r="FL596" i="10"/>
  <c r="FK596" i="10"/>
  <c r="FJ596" i="10"/>
  <c r="FI596" i="10"/>
  <c r="FH596" i="10"/>
  <c r="FG596" i="10"/>
  <c r="FF596" i="10"/>
  <c r="FE596" i="10"/>
  <c r="FD596" i="10"/>
  <c r="FC596" i="10"/>
  <c r="FB596" i="10"/>
  <c r="FA596" i="10"/>
  <c r="EZ596" i="10"/>
  <c r="EY596" i="10"/>
  <c r="EX596" i="10"/>
  <c r="EW596" i="10"/>
  <c r="EV596" i="10"/>
  <c r="EU596" i="10"/>
  <c r="ET596" i="10"/>
  <c r="ES596" i="10"/>
  <c r="ER596" i="10"/>
  <c r="EQ596" i="10"/>
  <c r="EP596" i="10"/>
  <c r="EO596" i="10"/>
  <c r="EN596" i="10"/>
  <c r="EM596" i="10"/>
  <c r="EL596" i="10"/>
  <c r="EJ596" i="10"/>
  <c r="DT596" i="10"/>
  <c r="DS596" i="10"/>
  <c r="BZ596" i="10"/>
  <c r="BH596" i="10"/>
  <c r="BF596" i="10"/>
  <c r="M596" i="10"/>
  <c r="GC595" i="10"/>
  <c r="GB595" i="10"/>
  <c r="GA595" i="10"/>
  <c r="FZ595" i="10"/>
  <c r="FY595" i="10"/>
  <c r="FX595" i="10"/>
  <c r="FW595" i="10"/>
  <c r="FV595" i="10"/>
  <c r="FU595" i="10"/>
  <c r="FT595" i="10"/>
  <c r="FS595" i="10"/>
  <c r="FQ595" i="10"/>
  <c r="FP595" i="10"/>
  <c r="FO595" i="10"/>
  <c r="FN595" i="10"/>
  <c r="FM595" i="10"/>
  <c r="FL595" i="10"/>
  <c r="FK595" i="10"/>
  <c r="FJ595" i="10"/>
  <c r="FI595" i="10"/>
  <c r="FH595" i="10"/>
  <c r="FG595" i="10"/>
  <c r="FF595" i="10"/>
  <c r="FE595" i="10"/>
  <c r="FD595" i="10"/>
  <c r="FC595" i="10"/>
  <c r="FB595" i="10"/>
  <c r="FA595" i="10"/>
  <c r="EZ595" i="10"/>
  <c r="EY595" i="10"/>
  <c r="EX595" i="10"/>
  <c r="EW595" i="10"/>
  <c r="EV595" i="10"/>
  <c r="EU595" i="10"/>
  <c r="ET595" i="10"/>
  <c r="ES595" i="10"/>
  <c r="ER595" i="10"/>
  <c r="EQ595" i="10"/>
  <c r="EP595" i="10"/>
  <c r="EO595" i="10"/>
  <c r="EN595" i="10"/>
  <c r="EM595" i="10"/>
  <c r="EL595" i="10"/>
  <c r="EJ595" i="10"/>
  <c r="DT595" i="10"/>
  <c r="DS595" i="10"/>
  <c r="BZ595" i="10"/>
  <c r="BH595" i="10"/>
  <c r="BF595" i="10"/>
  <c r="M595" i="10"/>
  <c r="GC594" i="10"/>
  <c r="GB594" i="10"/>
  <c r="GA594" i="10"/>
  <c r="FZ594" i="10"/>
  <c r="FY594" i="10"/>
  <c r="FX594" i="10"/>
  <c r="FW594" i="10"/>
  <c r="FV594" i="10"/>
  <c r="FU594" i="10"/>
  <c r="FT594" i="10"/>
  <c r="FS594" i="10"/>
  <c r="FQ594" i="10"/>
  <c r="FP594" i="10"/>
  <c r="FO594" i="10"/>
  <c r="FN594" i="10"/>
  <c r="FM594" i="10"/>
  <c r="FL594" i="10"/>
  <c r="FK594" i="10"/>
  <c r="FJ594" i="10"/>
  <c r="FI594" i="10"/>
  <c r="FH594" i="10"/>
  <c r="FG594" i="10"/>
  <c r="FF594" i="10"/>
  <c r="FE594" i="10"/>
  <c r="FD594" i="10"/>
  <c r="FC594" i="10"/>
  <c r="FB594" i="10"/>
  <c r="FA594" i="10"/>
  <c r="EZ594" i="10"/>
  <c r="EY594" i="10"/>
  <c r="EX594" i="10"/>
  <c r="EW594" i="10"/>
  <c r="EV594" i="10"/>
  <c r="EU594" i="10"/>
  <c r="ET594" i="10"/>
  <c r="ES594" i="10"/>
  <c r="ER594" i="10"/>
  <c r="EQ594" i="10"/>
  <c r="EP594" i="10"/>
  <c r="EO594" i="10"/>
  <c r="EN594" i="10"/>
  <c r="EM594" i="10"/>
  <c r="EL594" i="10"/>
  <c r="EJ594" i="10"/>
  <c r="DT594" i="10"/>
  <c r="DS594" i="10"/>
  <c r="BZ594" i="10"/>
  <c r="BH594" i="10"/>
  <c r="BF594" i="10"/>
  <c r="M594" i="10"/>
  <c r="GC593" i="10"/>
  <c r="GB593" i="10"/>
  <c r="GA593" i="10"/>
  <c r="FZ593" i="10"/>
  <c r="FY593" i="10"/>
  <c r="FX593" i="10"/>
  <c r="FW593" i="10"/>
  <c r="FV593" i="10"/>
  <c r="FU593" i="10"/>
  <c r="FT593" i="10"/>
  <c r="FS593" i="10"/>
  <c r="FQ593" i="10"/>
  <c r="FP593" i="10"/>
  <c r="FO593" i="10"/>
  <c r="FN593" i="10"/>
  <c r="FM593" i="10"/>
  <c r="FL593" i="10"/>
  <c r="FK593" i="10"/>
  <c r="FJ593" i="10"/>
  <c r="FI593" i="10"/>
  <c r="FH593" i="10"/>
  <c r="FG593" i="10"/>
  <c r="FF593" i="10"/>
  <c r="FE593" i="10"/>
  <c r="FD593" i="10"/>
  <c r="FC593" i="10"/>
  <c r="FB593" i="10"/>
  <c r="FA593" i="10"/>
  <c r="EZ593" i="10"/>
  <c r="EY593" i="10"/>
  <c r="EX593" i="10"/>
  <c r="EW593" i="10"/>
  <c r="EV593" i="10"/>
  <c r="EU593" i="10"/>
  <c r="ET593" i="10"/>
  <c r="ES593" i="10"/>
  <c r="ER593" i="10"/>
  <c r="EQ593" i="10"/>
  <c r="EP593" i="10"/>
  <c r="EO593" i="10"/>
  <c r="EN593" i="10"/>
  <c r="EM593" i="10"/>
  <c r="EL593" i="10"/>
  <c r="EJ593" i="10"/>
  <c r="DT593" i="10"/>
  <c r="DS593" i="10"/>
  <c r="BZ593" i="10"/>
  <c r="BH593" i="10"/>
  <c r="BF593" i="10"/>
  <c r="M593" i="10"/>
  <c r="GC592" i="10"/>
  <c r="GB592" i="10"/>
  <c r="GA592" i="10"/>
  <c r="FZ592" i="10"/>
  <c r="FY592" i="10"/>
  <c r="FX592" i="10"/>
  <c r="FW592" i="10"/>
  <c r="FV592" i="10"/>
  <c r="FU592" i="10"/>
  <c r="FT592" i="10"/>
  <c r="FS592" i="10"/>
  <c r="FQ592" i="10"/>
  <c r="FP592" i="10"/>
  <c r="FO592" i="10"/>
  <c r="FN592" i="10"/>
  <c r="FM592" i="10"/>
  <c r="FL592" i="10"/>
  <c r="FK592" i="10"/>
  <c r="FJ592" i="10"/>
  <c r="FI592" i="10"/>
  <c r="FH592" i="10"/>
  <c r="FG592" i="10"/>
  <c r="FF592" i="10"/>
  <c r="FE592" i="10"/>
  <c r="FD592" i="10"/>
  <c r="FC592" i="10"/>
  <c r="FB592" i="10"/>
  <c r="FA592" i="10"/>
  <c r="EZ592" i="10"/>
  <c r="EY592" i="10"/>
  <c r="EX592" i="10"/>
  <c r="EW592" i="10"/>
  <c r="EV592" i="10"/>
  <c r="EU592" i="10"/>
  <c r="ET592" i="10"/>
  <c r="ES592" i="10"/>
  <c r="ER592" i="10"/>
  <c r="EQ592" i="10"/>
  <c r="EP592" i="10"/>
  <c r="EO592" i="10"/>
  <c r="EN592" i="10"/>
  <c r="EM592" i="10"/>
  <c r="EL592" i="10"/>
  <c r="EJ592" i="10"/>
  <c r="DT592" i="10"/>
  <c r="DS592" i="10"/>
  <c r="BZ592" i="10"/>
  <c r="BH592" i="10"/>
  <c r="BF592" i="10"/>
  <c r="M592" i="10"/>
  <c r="GC591" i="10"/>
  <c r="GB591" i="10"/>
  <c r="GA591" i="10"/>
  <c r="FZ591" i="10"/>
  <c r="FY591" i="10"/>
  <c r="FX591" i="10"/>
  <c r="FW591" i="10"/>
  <c r="FV591" i="10"/>
  <c r="FU591" i="10"/>
  <c r="FT591" i="10"/>
  <c r="FS591" i="10"/>
  <c r="FQ591" i="10"/>
  <c r="FP591" i="10"/>
  <c r="FO591" i="10"/>
  <c r="FN591" i="10"/>
  <c r="FM591" i="10"/>
  <c r="FL591" i="10"/>
  <c r="FK591" i="10"/>
  <c r="FJ591" i="10"/>
  <c r="FI591" i="10"/>
  <c r="FH591" i="10"/>
  <c r="FG591" i="10"/>
  <c r="FF591" i="10"/>
  <c r="FE591" i="10"/>
  <c r="FD591" i="10"/>
  <c r="FC591" i="10"/>
  <c r="FB591" i="10"/>
  <c r="FA591" i="10"/>
  <c r="EZ591" i="10"/>
  <c r="EY591" i="10"/>
  <c r="EX591" i="10"/>
  <c r="EW591" i="10"/>
  <c r="EV591" i="10"/>
  <c r="EU591" i="10"/>
  <c r="ET591" i="10"/>
  <c r="ES591" i="10"/>
  <c r="ER591" i="10"/>
  <c r="EQ591" i="10"/>
  <c r="EP591" i="10"/>
  <c r="EO591" i="10"/>
  <c r="EN591" i="10"/>
  <c r="EM591" i="10"/>
  <c r="EL591" i="10"/>
  <c r="EJ591" i="10"/>
  <c r="DT591" i="10"/>
  <c r="DS591" i="10"/>
  <c r="BZ591" i="10"/>
  <c r="BH591" i="10"/>
  <c r="BF591" i="10"/>
  <c r="M591" i="10"/>
  <c r="GC590" i="10"/>
  <c r="GB590" i="10"/>
  <c r="GA590" i="10"/>
  <c r="FZ590" i="10"/>
  <c r="FY590" i="10"/>
  <c r="FX590" i="10"/>
  <c r="FW590" i="10"/>
  <c r="FV590" i="10"/>
  <c r="FU590" i="10"/>
  <c r="FT590" i="10"/>
  <c r="FS590" i="10"/>
  <c r="FQ590" i="10"/>
  <c r="FP590" i="10"/>
  <c r="FO590" i="10"/>
  <c r="FN590" i="10"/>
  <c r="FM590" i="10"/>
  <c r="FL590" i="10"/>
  <c r="FK590" i="10"/>
  <c r="FJ590" i="10"/>
  <c r="FI590" i="10"/>
  <c r="FH590" i="10"/>
  <c r="FG590" i="10"/>
  <c r="FF590" i="10"/>
  <c r="FE590" i="10"/>
  <c r="FD590" i="10"/>
  <c r="FC590" i="10"/>
  <c r="FB590" i="10"/>
  <c r="FA590" i="10"/>
  <c r="EZ590" i="10"/>
  <c r="EY590" i="10"/>
  <c r="EX590" i="10"/>
  <c r="EW590" i="10"/>
  <c r="EV590" i="10"/>
  <c r="EU590" i="10"/>
  <c r="ET590" i="10"/>
  <c r="ES590" i="10"/>
  <c r="ER590" i="10"/>
  <c r="EQ590" i="10"/>
  <c r="EP590" i="10"/>
  <c r="EO590" i="10"/>
  <c r="EN590" i="10"/>
  <c r="EM590" i="10"/>
  <c r="EL590" i="10"/>
  <c r="EJ590" i="10"/>
  <c r="DT590" i="10"/>
  <c r="DS590" i="10"/>
  <c r="BZ590" i="10"/>
  <c r="BH590" i="10"/>
  <c r="BF590" i="10"/>
  <c r="M590" i="10"/>
  <c r="GC589" i="10"/>
  <c r="GB589" i="10"/>
  <c r="GA589" i="10"/>
  <c r="FZ589" i="10"/>
  <c r="FY589" i="10"/>
  <c r="FX589" i="10"/>
  <c r="FW589" i="10"/>
  <c r="FV589" i="10"/>
  <c r="FU589" i="10"/>
  <c r="FT589" i="10"/>
  <c r="FS589" i="10"/>
  <c r="FQ589" i="10"/>
  <c r="FP589" i="10"/>
  <c r="FO589" i="10"/>
  <c r="FN589" i="10"/>
  <c r="FM589" i="10"/>
  <c r="FL589" i="10"/>
  <c r="FK589" i="10"/>
  <c r="FJ589" i="10"/>
  <c r="FI589" i="10"/>
  <c r="FH589" i="10"/>
  <c r="FG589" i="10"/>
  <c r="FF589" i="10"/>
  <c r="FE589" i="10"/>
  <c r="FD589" i="10"/>
  <c r="FC589" i="10"/>
  <c r="FB589" i="10"/>
  <c r="FA589" i="10"/>
  <c r="EZ589" i="10"/>
  <c r="EY589" i="10"/>
  <c r="EX589" i="10"/>
  <c r="EW589" i="10"/>
  <c r="EV589" i="10"/>
  <c r="EU589" i="10"/>
  <c r="ET589" i="10"/>
  <c r="ES589" i="10"/>
  <c r="ER589" i="10"/>
  <c r="EQ589" i="10"/>
  <c r="EP589" i="10"/>
  <c r="EO589" i="10"/>
  <c r="EN589" i="10"/>
  <c r="EM589" i="10"/>
  <c r="EL589" i="10"/>
  <c r="EJ589" i="10"/>
  <c r="DT589" i="10"/>
  <c r="DS589" i="10"/>
  <c r="BZ589" i="10"/>
  <c r="BH589" i="10"/>
  <c r="BF589" i="10"/>
  <c r="M589" i="10"/>
  <c r="GC588" i="10"/>
  <c r="GB588" i="10"/>
  <c r="GA588" i="10"/>
  <c r="FZ588" i="10"/>
  <c r="FY588" i="10"/>
  <c r="FX588" i="10"/>
  <c r="FW588" i="10"/>
  <c r="FV588" i="10"/>
  <c r="FU588" i="10"/>
  <c r="FT588" i="10"/>
  <c r="FS588" i="10"/>
  <c r="FQ588" i="10"/>
  <c r="FP588" i="10"/>
  <c r="FO588" i="10"/>
  <c r="FN588" i="10"/>
  <c r="FM588" i="10"/>
  <c r="FL588" i="10"/>
  <c r="FK588" i="10"/>
  <c r="FJ588" i="10"/>
  <c r="FI588" i="10"/>
  <c r="FH588" i="10"/>
  <c r="FG588" i="10"/>
  <c r="FF588" i="10"/>
  <c r="FE588" i="10"/>
  <c r="FD588" i="10"/>
  <c r="FC588" i="10"/>
  <c r="FB588" i="10"/>
  <c r="FA588" i="10"/>
  <c r="EZ588" i="10"/>
  <c r="EY588" i="10"/>
  <c r="EX588" i="10"/>
  <c r="EW588" i="10"/>
  <c r="EV588" i="10"/>
  <c r="EU588" i="10"/>
  <c r="ET588" i="10"/>
  <c r="ES588" i="10"/>
  <c r="ER588" i="10"/>
  <c r="EQ588" i="10"/>
  <c r="EP588" i="10"/>
  <c r="EO588" i="10"/>
  <c r="EN588" i="10"/>
  <c r="EM588" i="10"/>
  <c r="EL588" i="10"/>
  <c r="EJ588" i="10"/>
  <c r="DT588" i="10"/>
  <c r="DS588" i="10"/>
  <c r="BZ588" i="10"/>
  <c r="BH588" i="10"/>
  <c r="BF588" i="10"/>
  <c r="M588" i="10"/>
  <c r="GC587" i="10"/>
  <c r="GB587" i="10"/>
  <c r="GA587" i="10"/>
  <c r="FZ587" i="10"/>
  <c r="FY587" i="10"/>
  <c r="FX587" i="10"/>
  <c r="FW587" i="10"/>
  <c r="FV587" i="10"/>
  <c r="FU587" i="10"/>
  <c r="FT587" i="10"/>
  <c r="FS587" i="10"/>
  <c r="FQ587" i="10"/>
  <c r="FP587" i="10"/>
  <c r="FO587" i="10"/>
  <c r="FN587" i="10"/>
  <c r="FM587" i="10"/>
  <c r="FL587" i="10"/>
  <c r="FK587" i="10"/>
  <c r="FJ587" i="10"/>
  <c r="FI587" i="10"/>
  <c r="FH587" i="10"/>
  <c r="FG587" i="10"/>
  <c r="FF587" i="10"/>
  <c r="FE587" i="10"/>
  <c r="FD587" i="10"/>
  <c r="FC587" i="10"/>
  <c r="FB587" i="10"/>
  <c r="FA587" i="10"/>
  <c r="EZ587" i="10"/>
  <c r="EY587" i="10"/>
  <c r="EX587" i="10"/>
  <c r="EW587" i="10"/>
  <c r="EV587" i="10"/>
  <c r="EU587" i="10"/>
  <c r="ET587" i="10"/>
  <c r="ES587" i="10"/>
  <c r="ER587" i="10"/>
  <c r="EQ587" i="10"/>
  <c r="EP587" i="10"/>
  <c r="EO587" i="10"/>
  <c r="EN587" i="10"/>
  <c r="EM587" i="10"/>
  <c r="EL587" i="10"/>
  <c r="EJ587" i="10"/>
  <c r="DT587" i="10"/>
  <c r="DS587" i="10"/>
  <c r="BZ587" i="10"/>
  <c r="BH587" i="10"/>
  <c r="BF587" i="10"/>
  <c r="M587" i="10"/>
  <c r="GC586" i="10"/>
  <c r="GB586" i="10"/>
  <c r="GA586" i="10"/>
  <c r="FZ586" i="10"/>
  <c r="FY586" i="10"/>
  <c r="FX586" i="10"/>
  <c r="FW586" i="10"/>
  <c r="FV586" i="10"/>
  <c r="FU586" i="10"/>
  <c r="FT586" i="10"/>
  <c r="FS586" i="10"/>
  <c r="FQ586" i="10"/>
  <c r="FP586" i="10"/>
  <c r="FO586" i="10"/>
  <c r="FN586" i="10"/>
  <c r="FM586" i="10"/>
  <c r="FL586" i="10"/>
  <c r="FK586" i="10"/>
  <c r="FJ586" i="10"/>
  <c r="FI586" i="10"/>
  <c r="FH586" i="10"/>
  <c r="FG586" i="10"/>
  <c r="FF586" i="10"/>
  <c r="FE586" i="10"/>
  <c r="FD586" i="10"/>
  <c r="FC586" i="10"/>
  <c r="FB586" i="10"/>
  <c r="FA586" i="10"/>
  <c r="EZ586" i="10"/>
  <c r="EY586" i="10"/>
  <c r="EX586" i="10"/>
  <c r="EW586" i="10"/>
  <c r="EV586" i="10"/>
  <c r="EU586" i="10"/>
  <c r="ET586" i="10"/>
  <c r="ES586" i="10"/>
  <c r="ER586" i="10"/>
  <c r="EQ586" i="10"/>
  <c r="EP586" i="10"/>
  <c r="EO586" i="10"/>
  <c r="EN586" i="10"/>
  <c r="EM586" i="10"/>
  <c r="EL586" i="10"/>
  <c r="EJ586" i="10"/>
  <c r="DT586" i="10"/>
  <c r="DS586" i="10"/>
  <c r="BZ586" i="10"/>
  <c r="BH586" i="10"/>
  <c r="BF586" i="10"/>
  <c r="M586" i="10"/>
  <c r="GC585" i="10"/>
  <c r="GB585" i="10"/>
  <c r="GA585" i="10"/>
  <c r="FZ585" i="10"/>
  <c r="FY585" i="10"/>
  <c r="FX585" i="10"/>
  <c r="FW585" i="10"/>
  <c r="FV585" i="10"/>
  <c r="FU585" i="10"/>
  <c r="FT585" i="10"/>
  <c r="FS585" i="10"/>
  <c r="FQ585" i="10"/>
  <c r="FP585" i="10"/>
  <c r="FO585" i="10"/>
  <c r="FN585" i="10"/>
  <c r="FM585" i="10"/>
  <c r="FL585" i="10"/>
  <c r="FK585" i="10"/>
  <c r="FJ585" i="10"/>
  <c r="FI585" i="10"/>
  <c r="FH585" i="10"/>
  <c r="FG585" i="10"/>
  <c r="FF585" i="10"/>
  <c r="FE585" i="10"/>
  <c r="FD585" i="10"/>
  <c r="FC585" i="10"/>
  <c r="FB585" i="10"/>
  <c r="FA585" i="10"/>
  <c r="EZ585" i="10"/>
  <c r="EY585" i="10"/>
  <c r="EX585" i="10"/>
  <c r="EW585" i="10"/>
  <c r="EV585" i="10"/>
  <c r="EU585" i="10"/>
  <c r="ET585" i="10"/>
  <c r="ES585" i="10"/>
  <c r="ER585" i="10"/>
  <c r="EQ585" i="10"/>
  <c r="EP585" i="10"/>
  <c r="EO585" i="10"/>
  <c r="EN585" i="10"/>
  <c r="EM585" i="10"/>
  <c r="EL585" i="10"/>
  <c r="EJ585" i="10"/>
  <c r="DT585" i="10"/>
  <c r="DS585" i="10"/>
  <c r="BZ585" i="10"/>
  <c r="BH585" i="10"/>
  <c r="BF585" i="10"/>
  <c r="M585" i="10"/>
  <c r="GC584" i="10"/>
  <c r="GB584" i="10"/>
  <c r="GA584" i="10"/>
  <c r="FZ584" i="10"/>
  <c r="FY584" i="10"/>
  <c r="FX584" i="10"/>
  <c r="FW584" i="10"/>
  <c r="FV584" i="10"/>
  <c r="FU584" i="10"/>
  <c r="FT584" i="10"/>
  <c r="FS584" i="10"/>
  <c r="FQ584" i="10"/>
  <c r="FP584" i="10"/>
  <c r="FO584" i="10"/>
  <c r="FN584" i="10"/>
  <c r="FM584" i="10"/>
  <c r="FL584" i="10"/>
  <c r="FK584" i="10"/>
  <c r="FJ584" i="10"/>
  <c r="FI584" i="10"/>
  <c r="FH584" i="10"/>
  <c r="FG584" i="10"/>
  <c r="FF584" i="10"/>
  <c r="FE584" i="10"/>
  <c r="FD584" i="10"/>
  <c r="FC584" i="10"/>
  <c r="FB584" i="10"/>
  <c r="FA584" i="10"/>
  <c r="EZ584" i="10"/>
  <c r="EY584" i="10"/>
  <c r="EX584" i="10"/>
  <c r="EW584" i="10"/>
  <c r="EV584" i="10"/>
  <c r="EU584" i="10"/>
  <c r="ET584" i="10"/>
  <c r="ES584" i="10"/>
  <c r="ER584" i="10"/>
  <c r="EQ584" i="10"/>
  <c r="EP584" i="10"/>
  <c r="EO584" i="10"/>
  <c r="EN584" i="10"/>
  <c r="EM584" i="10"/>
  <c r="EL584" i="10"/>
  <c r="EJ584" i="10"/>
  <c r="DT584" i="10"/>
  <c r="DS584" i="10"/>
  <c r="BZ584" i="10"/>
  <c r="BH584" i="10"/>
  <c r="BF584" i="10"/>
  <c r="M584" i="10"/>
  <c r="GC583" i="10"/>
  <c r="GB583" i="10"/>
  <c r="GA583" i="10"/>
  <c r="FZ583" i="10"/>
  <c r="FY583" i="10"/>
  <c r="FX583" i="10"/>
  <c r="FW583" i="10"/>
  <c r="FV583" i="10"/>
  <c r="FU583" i="10"/>
  <c r="FT583" i="10"/>
  <c r="FS583" i="10"/>
  <c r="FQ583" i="10"/>
  <c r="FP583" i="10"/>
  <c r="FO583" i="10"/>
  <c r="FN583" i="10"/>
  <c r="FM583" i="10"/>
  <c r="FL583" i="10"/>
  <c r="FK583" i="10"/>
  <c r="FJ583" i="10"/>
  <c r="FI583" i="10"/>
  <c r="FH583" i="10"/>
  <c r="FG583" i="10"/>
  <c r="FF583" i="10"/>
  <c r="FE583" i="10"/>
  <c r="FD583" i="10"/>
  <c r="FC583" i="10"/>
  <c r="FB583" i="10"/>
  <c r="FA583" i="10"/>
  <c r="EZ583" i="10"/>
  <c r="EY583" i="10"/>
  <c r="EX583" i="10"/>
  <c r="EW583" i="10"/>
  <c r="EV583" i="10"/>
  <c r="EU583" i="10"/>
  <c r="ET583" i="10"/>
  <c r="ES583" i="10"/>
  <c r="ER583" i="10"/>
  <c r="EQ583" i="10"/>
  <c r="EP583" i="10"/>
  <c r="EO583" i="10"/>
  <c r="EN583" i="10"/>
  <c r="EM583" i="10"/>
  <c r="EL583" i="10"/>
  <c r="EJ583" i="10"/>
  <c r="DT583" i="10"/>
  <c r="DS583" i="10"/>
  <c r="BZ583" i="10"/>
  <c r="BH583" i="10"/>
  <c r="BF583" i="10"/>
  <c r="M583" i="10"/>
  <c r="GC582" i="10"/>
  <c r="GB582" i="10"/>
  <c r="GA582" i="10"/>
  <c r="FZ582" i="10"/>
  <c r="FY582" i="10"/>
  <c r="FX582" i="10"/>
  <c r="FW582" i="10"/>
  <c r="FV582" i="10"/>
  <c r="FU582" i="10"/>
  <c r="FT582" i="10"/>
  <c r="FS582" i="10"/>
  <c r="FQ582" i="10"/>
  <c r="FP582" i="10"/>
  <c r="FO582" i="10"/>
  <c r="FN582" i="10"/>
  <c r="FM582" i="10"/>
  <c r="FL582" i="10"/>
  <c r="FK582" i="10"/>
  <c r="FJ582" i="10"/>
  <c r="FI582" i="10"/>
  <c r="FH582" i="10"/>
  <c r="FG582" i="10"/>
  <c r="FF582" i="10"/>
  <c r="FE582" i="10"/>
  <c r="FD582" i="10"/>
  <c r="FC582" i="10"/>
  <c r="FB582" i="10"/>
  <c r="FA582" i="10"/>
  <c r="EZ582" i="10"/>
  <c r="EY582" i="10"/>
  <c r="EX582" i="10"/>
  <c r="EW582" i="10"/>
  <c r="EV582" i="10"/>
  <c r="EU582" i="10"/>
  <c r="ET582" i="10"/>
  <c r="ES582" i="10"/>
  <c r="ER582" i="10"/>
  <c r="EQ582" i="10"/>
  <c r="EP582" i="10"/>
  <c r="EO582" i="10"/>
  <c r="EN582" i="10"/>
  <c r="EM582" i="10"/>
  <c r="EL582" i="10"/>
  <c r="EJ582" i="10"/>
  <c r="DT582" i="10"/>
  <c r="DS582" i="10"/>
  <c r="BZ582" i="10"/>
  <c r="BH582" i="10"/>
  <c r="BF582" i="10"/>
  <c r="M582" i="10"/>
  <c r="DR581" i="10"/>
  <c r="DQ581" i="10"/>
  <c r="DP581" i="10"/>
  <c r="DO581" i="10"/>
  <c r="DN581" i="10"/>
  <c r="DM581" i="10"/>
  <c r="DL581" i="10"/>
  <c r="DK581" i="10"/>
  <c r="DJ581" i="10"/>
  <c r="DI581" i="10"/>
  <c r="DH581" i="10"/>
  <c r="DG581" i="10"/>
  <c r="DF581" i="10"/>
  <c r="DE581" i="10"/>
  <c r="DD581" i="10"/>
  <c r="DC581" i="10"/>
  <c r="DB581" i="10"/>
  <c r="DA581" i="10"/>
  <c r="CZ581" i="10"/>
  <c r="CY581" i="10"/>
  <c r="CX581" i="10"/>
  <c r="CW581" i="10"/>
  <c r="CV581" i="10"/>
  <c r="CU581" i="10"/>
  <c r="CT581" i="10"/>
  <c r="CS581" i="10"/>
  <c r="CR581" i="10"/>
  <c r="CQ581" i="10"/>
  <c r="CP581" i="10"/>
  <c r="CO581" i="10"/>
  <c r="CN581" i="10"/>
  <c r="CM581" i="10"/>
  <c r="CL581" i="10"/>
  <c r="CK581" i="10"/>
  <c r="CJ581" i="10"/>
  <c r="CI581" i="10"/>
  <c r="CH581" i="10"/>
  <c r="CG581" i="10"/>
  <c r="CF581" i="10"/>
  <c r="CE581" i="10"/>
  <c r="CD581" i="10"/>
  <c r="CC581" i="10"/>
  <c r="CB581" i="10"/>
  <c r="CA581" i="10"/>
  <c r="BY581" i="10"/>
  <c r="BE581" i="10"/>
  <c r="BD581" i="10"/>
  <c r="BC581" i="10"/>
  <c r="BB581" i="10"/>
  <c r="BA581" i="10"/>
  <c r="AZ581" i="10"/>
  <c r="AY581" i="10"/>
  <c r="AX581" i="10"/>
  <c r="AW581" i="10"/>
  <c r="AV581" i="10"/>
  <c r="AU581" i="10"/>
  <c r="AT581" i="10"/>
  <c r="AS581" i="10"/>
  <c r="AR581" i="10"/>
  <c r="AQ581" i="10"/>
  <c r="AP581" i="10"/>
  <c r="AO581" i="10"/>
  <c r="AN581" i="10"/>
  <c r="AM581" i="10"/>
  <c r="AL581" i="10"/>
  <c r="AK581" i="10"/>
  <c r="AJ581" i="10"/>
  <c r="AI581" i="10"/>
  <c r="AH581" i="10"/>
  <c r="AG581" i="10"/>
  <c r="AF581" i="10"/>
  <c r="AE581" i="10"/>
  <c r="AD581" i="10"/>
  <c r="AC581" i="10"/>
  <c r="AB581" i="10"/>
  <c r="AA581" i="10"/>
  <c r="Z581" i="10"/>
  <c r="Y581" i="10"/>
  <c r="X581" i="10"/>
  <c r="W581" i="10"/>
  <c r="V581" i="10"/>
  <c r="U581" i="10"/>
  <c r="T581" i="10"/>
  <c r="S581" i="10"/>
  <c r="R581" i="10"/>
  <c r="Q581" i="10"/>
  <c r="P581" i="10"/>
  <c r="O581" i="10"/>
  <c r="N581" i="10"/>
  <c r="L581" i="10"/>
  <c r="GC580" i="10"/>
  <c r="GB580" i="10"/>
  <c r="GA580" i="10"/>
  <c r="FZ580" i="10"/>
  <c r="FY580" i="10"/>
  <c r="FX580" i="10"/>
  <c r="FW580" i="10"/>
  <c r="FV580" i="10"/>
  <c r="FU580" i="10"/>
  <c r="FT580" i="10"/>
  <c r="FS580" i="10"/>
  <c r="FQ580" i="10"/>
  <c r="FP580" i="10"/>
  <c r="FO580" i="10"/>
  <c r="FN580" i="10"/>
  <c r="FM580" i="10"/>
  <c r="FL580" i="10"/>
  <c r="FK580" i="10"/>
  <c r="FJ580" i="10"/>
  <c r="FI580" i="10"/>
  <c r="FH580" i="10"/>
  <c r="FG580" i="10"/>
  <c r="FF580" i="10"/>
  <c r="FE580" i="10"/>
  <c r="FD580" i="10"/>
  <c r="FC580" i="10"/>
  <c r="FB580" i="10"/>
  <c r="FA580" i="10"/>
  <c r="EZ580" i="10"/>
  <c r="EY580" i="10"/>
  <c r="EX580" i="10"/>
  <c r="EW580" i="10"/>
  <c r="EV580" i="10"/>
  <c r="EU580" i="10"/>
  <c r="ET580" i="10"/>
  <c r="ES580" i="10"/>
  <c r="ER580" i="10"/>
  <c r="EQ580" i="10"/>
  <c r="EP580" i="10"/>
  <c r="EO580" i="10"/>
  <c r="EN580" i="10"/>
  <c r="EM580" i="10"/>
  <c r="EL580" i="10"/>
  <c r="EJ580" i="10"/>
  <c r="DT580" i="10"/>
  <c r="DS580" i="10"/>
  <c r="BZ580" i="10"/>
  <c r="BH580" i="10"/>
  <c r="BF580" i="10"/>
  <c r="M580" i="10"/>
  <c r="GC579" i="10"/>
  <c r="GB579" i="10"/>
  <c r="GA579" i="10"/>
  <c r="FZ579" i="10"/>
  <c r="FY579" i="10"/>
  <c r="FX579" i="10"/>
  <c r="FW579" i="10"/>
  <c r="FV579" i="10"/>
  <c r="FU579" i="10"/>
  <c r="FT579" i="10"/>
  <c r="FS579" i="10"/>
  <c r="FQ579" i="10"/>
  <c r="FP579" i="10"/>
  <c r="FO579" i="10"/>
  <c r="FN579" i="10"/>
  <c r="FM579" i="10"/>
  <c r="FL579" i="10"/>
  <c r="FK579" i="10"/>
  <c r="FJ579" i="10"/>
  <c r="FI579" i="10"/>
  <c r="FH579" i="10"/>
  <c r="FG579" i="10"/>
  <c r="FF579" i="10"/>
  <c r="FE579" i="10"/>
  <c r="FD579" i="10"/>
  <c r="FC579" i="10"/>
  <c r="FB579" i="10"/>
  <c r="FA579" i="10"/>
  <c r="EZ579" i="10"/>
  <c r="EY579" i="10"/>
  <c r="EX579" i="10"/>
  <c r="EW579" i="10"/>
  <c r="EV579" i="10"/>
  <c r="EU579" i="10"/>
  <c r="ET579" i="10"/>
  <c r="ES579" i="10"/>
  <c r="ER579" i="10"/>
  <c r="EQ579" i="10"/>
  <c r="EP579" i="10"/>
  <c r="EO579" i="10"/>
  <c r="EN579" i="10"/>
  <c r="EM579" i="10"/>
  <c r="DT579" i="10"/>
  <c r="DS579" i="10"/>
  <c r="BZ579" i="10"/>
  <c r="BH579" i="10"/>
  <c r="BF579" i="10"/>
  <c r="M579" i="10"/>
  <c r="GC578" i="10"/>
  <c r="GB578" i="10"/>
  <c r="GA578" i="10"/>
  <c r="FZ578" i="10"/>
  <c r="FY578" i="10"/>
  <c r="FX578" i="10"/>
  <c r="FW578" i="10"/>
  <c r="FV578" i="10"/>
  <c r="FU578" i="10"/>
  <c r="FT578" i="10"/>
  <c r="FS578" i="10"/>
  <c r="FQ578" i="10"/>
  <c r="FP578" i="10"/>
  <c r="FO578" i="10"/>
  <c r="FN578" i="10"/>
  <c r="FM578" i="10"/>
  <c r="FL578" i="10"/>
  <c r="FK578" i="10"/>
  <c r="FJ578" i="10"/>
  <c r="FI578" i="10"/>
  <c r="FH578" i="10"/>
  <c r="FG578" i="10"/>
  <c r="FF578" i="10"/>
  <c r="FE578" i="10"/>
  <c r="FD578" i="10"/>
  <c r="FC578" i="10"/>
  <c r="FB578" i="10"/>
  <c r="FA578" i="10"/>
  <c r="EZ578" i="10"/>
  <c r="EY578" i="10"/>
  <c r="EX578" i="10"/>
  <c r="EW578" i="10"/>
  <c r="EV578" i="10"/>
  <c r="EU578" i="10"/>
  <c r="ET578" i="10"/>
  <c r="ES578" i="10"/>
  <c r="ER578" i="10"/>
  <c r="EQ578" i="10"/>
  <c r="EP578" i="10"/>
  <c r="EO578" i="10"/>
  <c r="EN578" i="10"/>
  <c r="EM578" i="10"/>
  <c r="DT578" i="10"/>
  <c r="DS578" i="10"/>
  <c r="BZ578" i="10"/>
  <c r="BH578" i="10"/>
  <c r="BF578" i="10"/>
  <c r="M578" i="10"/>
  <c r="GC577" i="10"/>
  <c r="GB577" i="10"/>
  <c r="GA577" i="10"/>
  <c r="FZ577" i="10"/>
  <c r="FY577" i="10"/>
  <c r="FX577" i="10"/>
  <c r="FW577" i="10"/>
  <c r="FV577" i="10"/>
  <c r="FU577" i="10"/>
  <c r="FT577" i="10"/>
  <c r="FS577" i="10"/>
  <c r="FQ577" i="10"/>
  <c r="FP577" i="10"/>
  <c r="FO577" i="10"/>
  <c r="FN577" i="10"/>
  <c r="FM577" i="10"/>
  <c r="FL577" i="10"/>
  <c r="FK577" i="10"/>
  <c r="FJ577" i="10"/>
  <c r="FI577" i="10"/>
  <c r="FH577" i="10"/>
  <c r="FG577" i="10"/>
  <c r="FF577" i="10"/>
  <c r="FE577" i="10"/>
  <c r="FD577" i="10"/>
  <c r="FC577" i="10"/>
  <c r="FB577" i="10"/>
  <c r="FA577" i="10"/>
  <c r="EZ577" i="10"/>
  <c r="EY577" i="10"/>
  <c r="EX577" i="10"/>
  <c r="EW577" i="10"/>
  <c r="EV577" i="10"/>
  <c r="EU577" i="10"/>
  <c r="ET577" i="10"/>
  <c r="ES577" i="10"/>
  <c r="ER577" i="10"/>
  <c r="EQ577" i="10"/>
  <c r="EP577" i="10"/>
  <c r="EO577" i="10"/>
  <c r="EN577" i="10"/>
  <c r="EM577" i="10"/>
  <c r="EL577" i="10"/>
  <c r="EJ577" i="10"/>
  <c r="DT577" i="10"/>
  <c r="DS577" i="10"/>
  <c r="BZ577" i="10"/>
  <c r="BH577" i="10"/>
  <c r="BF577" i="10"/>
  <c r="M577" i="10"/>
  <c r="GC576" i="10"/>
  <c r="GB576" i="10"/>
  <c r="GA576" i="10"/>
  <c r="FZ576" i="10"/>
  <c r="FY576" i="10"/>
  <c r="FX576" i="10"/>
  <c r="FW576" i="10"/>
  <c r="FV576" i="10"/>
  <c r="FU576" i="10"/>
  <c r="FT576" i="10"/>
  <c r="FS576" i="10"/>
  <c r="FQ576" i="10"/>
  <c r="FP576" i="10"/>
  <c r="FO576" i="10"/>
  <c r="FN576" i="10"/>
  <c r="FM576" i="10"/>
  <c r="FL576" i="10"/>
  <c r="FK576" i="10"/>
  <c r="FJ576" i="10"/>
  <c r="FI576" i="10"/>
  <c r="FH576" i="10"/>
  <c r="FG576" i="10"/>
  <c r="FF576" i="10"/>
  <c r="FE576" i="10"/>
  <c r="FD576" i="10"/>
  <c r="FC576" i="10"/>
  <c r="FB576" i="10"/>
  <c r="FA576" i="10"/>
  <c r="EZ576" i="10"/>
  <c r="EY576" i="10"/>
  <c r="EX576" i="10"/>
  <c r="EW576" i="10"/>
  <c r="EV576" i="10"/>
  <c r="EU576" i="10"/>
  <c r="ET576" i="10"/>
  <c r="ES576" i="10"/>
  <c r="ER576" i="10"/>
  <c r="EQ576" i="10"/>
  <c r="EP576" i="10"/>
  <c r="EO576" i="10"/>
  <c r="EN576" i="10"/>
  <c r="EM576" i="10"/>
  <c r="EL576" i="10"/>
  <c r="EJ576" i="10"/>
  <c r="DT576" i="10"/>
  <c r="DS576" i="10"/>
  <c r="BZ576" i="10"/>
  <c r="BH576" i="10"/>
  <c r="BF576" i="10"/>
  <c r="M576" i="10"/>
  <c r="GC575" i="10"/>
  <c r="GB575" i="10"/>
  <c r="GA575" i="10"/>
  <c r="FZ575" i="10"/>
  <c r="FY575" i="10"/>
  <c r="FX575" i="10"/>
  <c r="FW575" i="10"/>
  <c r="FV575" i="10"/>
  <c r="FU575" i="10"/>
  <c r="FT575" i="10"/>
  <c r="FS575" i="10"/>
  <c r="FQ575" i="10"/>
  <c r="FP575" i="10"/>
  <c r="FO575" i="10"/>
  <c r="FN575" i="10"/>
  <c r="FM575" i="10"/>
  <c r="FL575" i="10"/>
  <c r="FK575" i="10"/>
  <c r="FJ575" i="10"/>
  <c r="FI575" i="10"/>
  <c r="FH575" i="10"/>
  <c r="FG575" i="10"/>
  <c r="FF575" i="10"/>
  <c r="FE575" i="10"/>
  <c r="FD575" i="10"/>
  <c r="FC575" i="10"/>
  <c r="FB575" i="10"/>
  <c r="FA575" i="10"/>
  <c r="EZ575" i="10"/>
  <c r="EY575" i="10"/>
  <c r="EX575" i="10"/>
  <c r="EW575" i="10"/>
  <c r="EV575" i="10"/>
  <c r="EU575" i="10"/>
  <c r="ET575" i="10"/>
  <c r="ES575" i="10"/>
  <c r="ER575" i="10"/>
  <c r="EQ575" i="10"/>
  <c r="EP575" i="10"/>
  <c r="EO575" i="10"/>
  <c r="EN575" i="10"/>
  <c r="EM575" i="10"/>
  <c r="DT575" i="10"/>
  <c r="DS575" i="10"/>
  <c r="BZ575" i="10"/>
  <c r="BH575" i="10"/>
  <c r="BF575" i="10"/>
  <c r="M575" i="10"/>
  <c r="GC574" i="10"/>
  <c r="GB574" i="10"/>
  <c r="GA574" i="10"/>
  <c r="FZ574" i="10"/>
  <c r="FY574" i="10"/>
  <c r="FX574" i="10"/>
  <c r="FW574" i="10"/>
  <c r="FV574" i="10"/>
  <c r="FU574" i="10"/>
  <c r="FT574" i="10"/>
  <c r="FS574" i="10"/>
  <c r="FQ574" i="10"/>
  <c r="FP574" i="10"/>
  <c r="FO574" i="10"/>
  <c r="FN574" i="10"/>
  <c r="FM574" i="10"/>
  <c r="FL574" i="10"/>
  <c r="FK574" i="10"/>
  <c r="FJ574" i="10"/>
  <c r="FI574" i="10"/>
  <c r="FH574" i="10"/>
  <c r="FG574" i="10"/>
  <c r="FF574" i="10"/>
  <c r="FE574" i="10"/>
  <c r="FD574" i="10"/>
  <c r="FC574" i="10"/>
  <c r="FB574" i="10"/>
  <c r="FA574" i="10"/>
  <c r="EZ574" i="10"/>
  <c r="EY574" i="10"/>
  <c r="EX574" i="10"/>
  <c r="EW574" i="10"/>
  <c r="EV574" i="10"/>
  <c r="EU574" i="10"/>
  <c r="ET574" i="10"/>
  <c r="ES574" i="10"/>
  <c r="ER574" i="10"/>
  <c r="EQ574" i="10"/>
  <c r="EP574" i="10"/>
  <c r="EO574" i="10"/>
  <c r="EN574" i="10"/>
  <c r="EM574" i="10"/>
  <c r="EL574" i="10"/>
  <c r="EJ574" i="10"/>
  <c r="DT574" i="10"/>
  <c r="DS574" i="10"/>
  <c r="BZ574" i="10"/>
  <c r="BH574" i="10"/>
  <c r="BF574" i="10"/>
  <c r="M574" i="10"/>
  <c r="GC573" i="10"/>
  <c r="GB573" i="10"/>
  <c r="GA573" i="10"/>
  <c r="FZ573" i="10"/>
  <c r="FY573" i="10"/>
  <c r="FX573" i="10"/>
  <c r="FW573" i="10"/>
  <c r="FV573" i="10"/>
  <c r="FU573" i="10"/>
  <c r="FT573" i="10"/>
  <c r="FS573" i="10"/>
  <c r="FQ573" i="10"/>
  <c r="FP573" i="10"/>
  <c r="FO573" i="10"/>
  <c r="FN573" i="10"/>
  <c r="FM573" i="10"/>
  <c r="FL573" i="10"/>
  <c r="FK573" i="10"/>
  <c r="FJ573" i="10"/>
  <c r="FI573" i="10"/>
  <c r="FH573" i="10"/>
  <c r="FG573" i="10"/>
  <c r="FF573" i="10"/>
  <c r="FE573" i="10"/>
  <c r="FD573" i="10"/>
  <c r="FC573" i="10"/>
  <c r="FB573" i="10"/>
  <c r="FA573" i="10"/>
  <c r="EZ573" i="10"/>
  <c r="EY573" i="10"/>
  <c r="EX573" i="10"/>
  <c r="EW573" i="10"/>
  <c r="EV573" i="10"/>
  <c r="EU573" i="10"/>
  <c r="ET573" i="10"/>
  <c r="ES573" i="10"/>
  <c r="ER573" i="10"/>
  <c r="EQ573" i="10"/>
  <c r="EP573" i="10"/>
  <c r="EO573" i="10"/>
  <c r="EN573" i="10"/>
  <c r="EM573" i="10"/>
  <c r="EL573" i="10"/>
  <c r="EJ573" i="10"/>
  <c r="GC572" i="10"/>
  <c r="GB572" i="10"/>
  <c r="GA572" i="10"/>
  <c r="FZ572" i="10"/>
  <c r="FY572" i="10"/>
  <c r="FX572" i="10"/>
  <c r="FW572" i="10"/>
  <c r="FV572" i="10"/>
  <c r="FU572" i="10"/>
  <c r="FT572" i="10"/>
  <c r="FS572" i="10"/>
  <c r="FQ572" i="10"/>
  <c r="FP572" i="10"/>
  <c r="FO572" i="10"/>
  <c r="FN572" i="10"/>
  <c r="FM572" i="10"/>
  <c r="FL572" i="10"/>
  <c r="FK572" i="10"/>
  <c r="FJ572" i="10"/>
  <c r="FI572" i="10"/>
  <c r="FH572" i="10"/>
  <c r="FG572" i="10"/>
  <c r="FF572" i="10"/>
  <c r="FE572" i="10"/>
  <c r="FD572" i="10"/>
  <c r="FC572" i="10"/>
  <c r="FB572" i="10"/>
  <c r="FA572" i="10"/>
  <c r="EZ572" i="10"/>
  <c r="EY572" i="10"/>
  <c r="EX572" i="10"/>
  <c r="EW572" i="10"/>
  <c r="EV572" i="10"/>
  <c r="EU572" i="10"/>
  <c r="ET572" i="10"/>
  <c r="ES572" i="10"/>
  <c r="ER572" i="10"/>
  <c r="EQ572" i="10"/>
  <c r="EP572" i="10"/>
  <c r="EO572" i="10"/>
  <c r="EN572" i="10"/>
  <c r="EM572" i="10"/>
  <c r="EL572" i="10"/>
  <c r="EJ572" i="10"/>
  <c r="DT572" i="10"/>
  <c r="DS572" i="10"/>
  <c r="BZ572" i="10"/>
  <c r="BH572" i="10"/>
  <c r="BF572" i="10"/>
  <c r="M572" i="10"/>
  <c r="GC571" i="10"/>
  <c r="GB571" i="10"/>
  <c r="GA571" i="10"/>
  <c r="FZ571" i="10"/>
  <c r="FY571" i="10"/>
  <c r="FX571" i="10"/>
  <c r="FW571" i="10"/>
  <c r="FV571" i="10"/>
  <c r="FU571" i="10"/>
  <c r="FT571" i="10"/>
  <c r="FS571" i="10"/>
  <c r="FQ571" i="10"/>
  <c r="FP571" i="10"/>
  <c r="FO571" i="10"/>
  <c r="FN571" i="10"/>
  <c r="FM571" i="10"/>
  <c r="FL571" i="10"/>
  <c r="FK571" i="10"/>
  <c r="FJ571" i="10"/>
  <c r="FI571" i="10"/>
  <c r="FH571" i="10"/>
  <c r="FG571" i="10"/>
  <c r="FF571" i="10"/>
  <c r="FE571" i="10"/>
  <c r="FD571" i="10"/>
  <c r="FC571" i="10"/>
  <c r="FB571" i="10"/>
  <c r="FA571" i="10"/>
  <c r="EZ571" i="10"/>
  <c r="EY571" i="10"/>
  <c r="EX571" i="10"/>
  <c r="EW571" i="10"/>
  <c r="EV571" i="10"/>
  <c r="EU571" i="10"/>
  <c r="ET571" i="10"/>
  <c r="ES571" i="10"/>
  <c r="ER571" i="10"/>
  <c r="EQ571" i="10"/>
  <c r="EP571" i="10"/>
  <c r="EO571" i="10"/>
  <c r="EN571" i="10"/>
  <c r="EM571" i="10"/>
  <c r="EL571" i="10"/>
  <c r="EJ571" i="10"/>
  <c r="DT571" i="10"/>
  <c r="DS571" i="10"/>
  <c r="BZ571" i="10"/>
  <c r="GC570" i="10"/>
  <c r="GB570" i="10"/>
  <c r="GA570" i="10"/>
  <c r="FZ570" i="10"/>
  <c r="FY570" i="10"/>
  <c r="FX570" i="10"/>
  <c r="FW570" i="10"/>
  <c r="FV570" i="10"/>
  <c r="FU570" i="10"/>
  <c r="FT570" i="10"/>
  <c r="FS570" i="10"/>
  <c r="FQ570" i="10"/>
  <c r="FP570" i="10"/>
  <c r="FO570" i="10"/>
  <c r="FN570" i="10"/>
  <c r="FM570" i="10"/>
  <c r="FL570" i="10"/>
  <c r="FK570" i="10"/>
  <c r="FJ570" i="10"/>
  <c r="FI570" i="10"/>
  <c r="FH570" i="10"/>
  <c r="FG570" i="10"/>
  <c r="FF570" i="10"/>
  <c r="FE570" i="10"/>
  <c r="FD570" i="10"/>
  <c r="FC570" i="10"/>
  <c r="FB570" i="10"/>
  <c r="FA570" i="10"/>
  <c r="EZ570" i="10"/>
  <c r="EY570" i="10"/>
  <c r="EX570" i="10"/>
  <c r="EW570" i="10"/>
  <c r="EV570" i="10"/>
  <c r="EU570" i="10"/>
  <c r="ET570" i="10"/>
  <c r="ES570" i="10"/>
  <c r="ER570" i="10"/>
  <c r="EQ570" i="10"/>
  <c r="EP570" i="10"/>
  <c r="EO570" i="10"/>
  <c r="EN570" i="10"/>
  <c r="EM570" i="10"/>
  <c r="EL570" i="10"/>
  <c r="EJ570" i="10"/>
  <c r="GC569" i="10"/>
  <c r="GB569" i="10"/>
  <c r="GA569" i="10"/>
  <c r="FZ569" i="10"/>
  <c r="FY569" i="10"/>
  <c r="FX569" i="10"/>
  <c r="FW569" i="10"/>
  <c r="FV569" i="10"/>
  <c r="FU569" i="10"/>
  <c r="FT569" i="10"/>
  <c r="FS569" i="10"/>
  <c r="FQ569" i="10"/>
  <c r="FP569" i="10"/>
  <c r="FO569" i="10"/>
  <c r="FN569" i="10"/>
  <c r="FM569" i="10"/>
  <c r="FL569" i="10"/>
  <c r="FK569" i="10"/>
  <c r="FJ569" i="10"/>
  <c r="FI569" i="10"/>
  <c r="FH569" i="10"/>
  <c r="FG569" i="10"/>
  <c r="FF569" i="10"/>
  <c r="FE569" i="10"/>
  <c r="FD569" i="10"/>
  <c r="FC569" i="10"/>
  <c r="FB569" i="10"/>
  <c r="FA569" i="10"/>
  <c r="EZ569" i="10"/>
  <c r="EY569" i="10"/>
  <c r="EX569" i="10"/>
  <c r="EW569" i="10"/>
  <c r="EV569" i="10"/>
  <c r="EU569" i="10"/>
  <c r="ET569" i="10"/>
  <c r="ES569" i="10"/>
  <c r="ER569" i="10"/>
  <c r="EQ569" i="10"/>
  <c r="EP569" i="10"/>
  <c r="EO569" i="10"/>
  <c r="EN569" i="10"/>
  <c r="EM569" i="10"/>
  <c r="EL569" i="10"/>
  <c r="EJ569" i="10"/>
  <c r="GC568" i="10"/>
  <c r="GB568" i="10"/>
  <c r="GA568" i="10"/>
  <c r="FZ568" i="10"/>
  <c r="FY568" i="10"/>
  <c r="FX568" i="10"/>
  <c r="FW568" i="10"/>
  <c r="FV568" i="10"/>
  <c r="FU568" i="10"/>
  <c r="FT568" i="10"/>
  <c r="FS568" i="10"/>
  <c r="FQ568" i="10"/>
  <c r="FP568" i="10"/>
  <c r="FO568" i="10"/>
  <c r="FN568" i="10"/>
  <c r="FM568" i="10"/>
  <c r="FL568" i="10"/>
  <c r="FK568" i="10"/>
  <c r="FJ568" i="10"/>
  <c r="FI568" i="10"/>
  <c r="FH568" i="10"/>
  <c r="FG568" i="10"/>
  <c r="FF568" i="10"/>
  <c r="FE568" i="10"/>
  <c r="FD568" i="10"/>
  <c r="FC568" i="10"/>
  <c r="FB568" i="10"/>
  <c r="FA568" i="10"/>
  <c r="EZ568" i="10"/>
  <c r="EY568" i="10"/>
  <c r="EX568" i="10"/>
  <c r="EW568" i="10"/>
  <c r="EV568" i="10"/>
  <c r="EU568" i="10"/>
  <c r="ET568" i="10"/>
  <c r="ES568" i="10"/>
  <c r="ER568" i="10"/>
  <c r="EQ568" i="10"/>
  <c r="EP568" i="10"/>
  <c r="EO568" i="10"/>
  <c r="EN568" i="10"/>
  <c r="EM568" i="10"/>
  <c r="EL568" i="10"/>
  <c r="EJ568" i="10"/>
  <c r="DR567" i="10"/>
  <c r="DQ567" i="10"/>
  <c r="DP567" i="10"/>
  <c r="DO567" i="10"/>
  <c r="DN567" i="10"/>
  <c r="DM567" i="10"/>
  <c r="DL567" i="10"/>
  <c r="DK567" i="10"/>
  <c r="DJ567" i="10"/>
  <c r="DI567" i="10"/>
  <c r="DH567" i="10"/>
  <c r="DG567" i="10"/>
  <c r="DF567" i="10"/>
  <c r="DE567" i="10"/>
  <c r="DD567" i="10"/>
  <c r="DC567" i="10"/>
  <c r="DB567" i="10"/>
  <c r="DA567" i="10"/>
  <c r="CZ567" i="10"/>
  <c r="CY567" i="10"/>
  <c r="CX567" i="10"/>
  <c r="CW567" i="10"/>
  <c r="CV567" i="10"/>
  <c r="CU567" i="10"/>
  <c r="CT567" i="10"/>
  <c r="CS567" i="10"/>
  <c r="CR567" i="10"/>
  <c r="CQ567" i="10"/>
  <c r="CP567" i="10"/>
  <c r="CO567" i="10"/>
  <c r="CN567" i="10"/>
  <c r="CM567" i="10"/>
  <c r="CL567" i="10"/>
  <c r="CK567" i="10"/>
  <c r="CJ567" i="10"/>
  <c r="CI567" i="10"/>
  <c r="CH567" i="10"/>
  <c r="CG567" i="10"/>
  <c r="CF567" i="10"/>
  <c r="CE567" i="10"/>
  <c r="CD567" i="10"/>
  <c r="CC567" i="10"/>
  <c r="CB567" i="10"/>
  <c r="CA567" i="10"/>
  <c r="BY567" i="10"/>
  <c r="BE567" i="10"/>
  <c r="BD567" i="10"/>
  <c r="BC567" i="10"/>
  <c r="BB567" i="10"/>
  <c r="BA567" i="10"/>
  <c r="AZ567" i="10"/>
  <c r="AY567" i="10"/>
  <c r="AX567" i="10"/>
  <c r="AW567" i="10"/>
  <c r="AV567" i="10"/>
  <c r="AU567" i="10"/>
  <c r="AT567" i="10"/>
  <c r="AS567" i="10"/>
  <c r="AR567" i="10"/>
  <c r="AQ567" i="10"/>
  <c r="AP567" i="10"/>
  <c r="AO567" i="10"/>
  <c r="AN567" i="10"/>
  <c r="AM567" i="10"/>
  <c r="AL567" i="10"/>
  <c r="AK567" i="10"/>
  <c r="AJ567" i="10"/>
  <c r="AI567" i="10"/>
  <c r="AH567" i="10"/>
  <c r="AG567" i="10"/>
  <c r="AF567" i="10"/>
  <c r="AE567" i="10"/>
  <c r="AD567" i="10"/>
  <c r="AC567" i="10"/>
  <c r="AB567" i="10"/>
  <c r="AA567" i="10"/>
  <c r="Z567" i="10"/>
  <c r="Y567" i="10"/>
  <c r="X567" i="10"/>
  <c r="W567" i="10"/>
  <c r="V567" i="10"/>
  <c r="U567" i="10"/>
  <c r="T567" i="10"/>
  <c r="R567" i="10"/>
  <c r="P567" i="10"/>
  <c r="N567" i="10"/>
  <c r="L567" i="10"/>
  <c r="EL566" i="10"/>
  <c r="EJ566" i="10"/>
  <c r="BZ566" i="10"/>
  <c r="BH566" i="10"/>
  <c r="GE566" i="10" s="1"/>
  <c r="BF566" i="10"/>
  <c r="GD566" i="10" s="1"/>
  <c r="M566" i="10"/>
  <c r="EL565" i="10"/>
  <c r="EJ565" i="10"/>
  <c r="BZ565" i="10"/>
  <c r="BH565" i="10"/>
  <c r="GE565" i="10" s="1"/>
  <c r="BF565" i="10"/>
  <c r="GD565" i="10" s="1"/>
  <c r="M565" i="10"/>
  <c r="EL564" i="10"/>
  <c r="EJ564" i="10"/>
  <c r="BZ564" i="10"/>
  <c r="BH564" i="10"/>
  <c r="GE564" i="10" s="1"/>
  <c r="BF564" i="10"/>
  <c r="GD564" i="10" s="1"/>
  <c r="M564" i="10"/>
  <c r="EL563" i="10"/>
  <c r="EJ563" i="10"/>
  <c r="BZ563" i="10"/>
  <c r="BH563" i="10"/>
  <c r="GE563" i="10" s="1"/>
  <c r="BF563" i="10"/>
  <c r="GD563" i="10" s="1"/>
  <c r="M563" i="10"/>
  <c r="EL562" i="10"/>
  <c r="EJ562" i="10"/>
  <c r="BZ562" i="10"/>
  <c r="BH562" i="10"/>
  <c r="GE562" i="10" s="1"/>
  <c r="BF562" i="10"/>
  <c r="GD562" i="10" s="1"/>
  <c r="M562" i="10"/>
  <c r="EL561" i="10"/>
  <c r="EJ561" i="10"/>
  <c r="BZ561" i="10"/>
  <c r="BH561" i="10"/>
  <c r="GE561" i="10" s="1"/>
  <c r="BF561" i="10"/>
  <c r="GD561" i="10" s="1"/>
  <c r="M561" i="10"/>
  <c r="EL560" i="10"/>
  <c r="EJ560" i="10"/>
  <c r="BZ560" i="10"/>
  <c r="BH560" i="10"/>
  <c r="GE560" i="10" s="1"/>
  <c r="BF560" i="10"/>
  <c r="GD560" i="10" s="1"/>
  <c r="M560" i="10"/>
  <c r="EL559" i="10"/>
  <c r="EJ559" i="10"/>
  <c r="BZ559" i="10"/>
  <c r="BH559" i="10"/>
  <c r="GE559" i="10" s="1"/>
  <c r="BF559" i="10"/>
  <c r="GD559" i="10" s="1"/>
  <c r="M559" i="10"/>
  <c r="EL558" i="10"/>
  <c r="EJ558" i="10"/>
  <c r="BZ558" i="10"/>
  <c r="BH558" i="10"/>
  <c r="GE558" i="10" s="1"/>
  <c r="BF558" i="10"/>
  <c r="GD558" i="10" s="1"/>
  <c r="M558" i="10"/>
  <c r="EL557" i="10"/>
  <c r="EJ557" i="10"/>
  <c r="BZ557" i="10"/>
  <c r="BH557" i="10"/>
  <c r="GE557" i="10" s="1"/>
  <c r="BF557" i="10"/>
  <c r="GD557" i="10" s="1"/>
  <c r="M557" i="10"/>
  <c r="EL556" i="10"/>
  <c r="EJ556" i="10"/>
  <c r="BZ556" i="10"/>
  <c r="BH556" i="10"/>
  <c r="GE556" i="10" s="1"/>
  <c r="BF556" i="10"/>
  <c r="GD556" i="10" s="1"/>
  <c r="M556" i="10"/>
  <c r="EL555" i="10"/>
  <c r="EJ555" i="10"/>
  <c r="BH555" i="10"/>
  <c r="BF555" i="10"/>
  <c r="M555" i="10"/>
  <c r="EL554" i="10"/>
  <c r="EJ554" i="10"/>
  <c r="EL553" i="10"/>
  <c r="EJ553" i="10"/>
  <c r="BH553" i="10"/>
  <c r="BF553" i="10"/>
  <c r="M553" i="10"/>
  <c r="EL552" i="10"/>
  <c r="EJ552" i="10"/>
  <c r="EL551" i="10"/>
  <c r="EJ551" i="10"/>
  <c r="EL550" i="10"/>
  <c r="EJ550" i="10"/>
  <c r="DQ549" i="10"/>
  <c r="DO549" i="10"/>
  <c r="DM549" i="10"/>
  <c r="DK549" i="10"/>
  <c r="DI549" i="10"/>
  <c r="DG549" i="10"/>
  <c r="DE549" i="10"/>
  <c r="DC549" i="10"/>
  <c r="DA549" i="10"/>
  <c r="CY549" i="10"/>
  <c r="CW549" i="10"/>
  <c r="CU549" i="10"/>
  <c r="CS549" i="10"/>
  <c r="CQ549" i="10"/>
  <c r="CO549" i="10"/>
  <c r="CN549" i="10"/>
  <c r="CM549" i="10"/>
  <c r="CI549" i="10"/>
  <c r="CG549" i="10"/>
  <c r="CE549" i="10"/>
  <c r="CC549" i="10"/>
  <c r="CA549" i="10"/>
  <c r="BY549" i="10"/>
  <c r="BD549" i="10"/>
  <c r="BB549" i="10"/>
  <c r="AZ549" i="10"/>
  <c r="AX549" i="10"/>
  <c r="AV549" i="10"/>
  <c r="AT549" i="10"/>
  <c r="AR549" i="10"/>
  <c r="AP549" i="10"/>
  <c r="AN549" i="10"/>
  <c r="AL549" i="10"/>
  <c r="AJ549" i="10"/>
  <c r="AH549" i="10"/>
  <c r="AF549" i="10"/>
  <c r="AD549" i="10"/>
  <c r="AB549" i="10"/>
  <c r="AA549" i="10"/>
  <c r="Z549" i="10"/>
  <c r="V549" i="10"/>
  <c r="T549" i="10"/>
  <c r="R549" i="10"/>
  <c r="P549" i="10"/>
  <c r="N549" i="10"/>
  <c r="L549" i="10"/>
  <c r="GC548" i="10"/>
  <c r="GB548" i="10"/>
  <c r="GA548" i="10"/>
  <c r="FZ548" i="10"/>
  <c r="FY548" i="10"/>
  <c r="FX548" i="10"/>
  <c r="FW548" i="10"/>
  <c r="FV548" i="10"/>
  <c r="FU548" i="10"/>
  <c r="FT548" i="10"/>
  <c r="FS548" i="10"/>
  <c r="FQ548" i="10"/>
  <c r="FP548" i="10"/>
  <c r="FO548" i="10"/>
  <c r="FN548" i="10"/>
  <c r="FM548" i="10"/>
  <c r="FL548" i="10"/>
  <c r="FK548" i="10"/>
  <c r="FJ548" i="10"/>
  <c r="FI548" i="10"/>
  <c r="FH548" i="10"/>
  <c r="FG548" i="10"/>
  <c r="FF548" i="10"/>
  <c r="FE548" i="10"/>
  <c r="FD548" i="10"/>
  <c r="FC548" i="10"/>
  <c r="FB548" i="10"/>
  <c r="FA548" i="10"/>
  <c r="EZ548" i="10"/>
  <c r="EY548" i="10"/>
  <c r="EX548" i="10"/>
  <c r="EW548" i="10"/>
  <c r="EV548" i="10"/>
  <c r="EU548" i="10"/>
  <c r="ET548" i="10"/>
  <c r="ES548" i="10"/>
  <c r="ER548" i="10"/>
  <c r="EQ548" i="10"/>
  <c r="EP548" i="10"/>
  <c r="EO548" i="10"/>
  <c r="EN548" i="10"/>
  <c r="EM548" i="10"/>
  <c r="EL548" i="10"/>
  <c r="EJ548" i="10"/>
  <c r="BZ548" i="10"/>
  <c r="BH548" i="10"/>
  <c r="BF548" i="10"/>
  <c r="M548" i="10"/>
  <c r="GC547" i="10"/>
  <c r="GB547" i="10"/>
  <c r="GA547" i="10"/>
  <c r="FZ547" i="10"/>
  <c r="FY547" i="10"/>
  <c r="FX547" i="10"/>
  <c r="FW547" i="10"/>
  <c r="FV547" i="10"/>
  <c r="FU547" i="10"/>
  <c r="FT547" i="10"/>
  <c r="FS547" i="10"/>
  <c r="FQ547" i="10"/>
  <c r="FP547" i="10"/>
  <c r="FO547" i="10"/>
  <c r="FN547" i="10"/>
  <c r="FM547" i="10"/>
  <c r="FL547" i="10"/>
  <c r="FK547" i="10"/>
  <c r="FJ547" i="10"/>
  <c r="FI547" i="10"/>
  <c r="FH547" i="10"/>
  <c r="FG547" i="10"/>
  <c r="FF547" i="10"/>
  <c r="FE547" i="10"/>
  <c r="FD547" i="10"/>
  <c r="FC547" i="10"/>
  <c r="FB547" i="10"/>
  <c r="FA547" i="10"/>
  <c r="EZ547" i="10"/>
  <c r="EY547" i="10"/>
  <c r="EX547" i="10"/>
  <c r="EW547" i="10"/>
  <c r="EV547" i="10"/>
  <c r="EU547" i="10"/>
  <c r="ET547" i="10"/>
  <c r="ES547" i="10"/>
  <c r="ER547" i="10"/>
  <c r="EQ547" i="10"/>
  <c r="EP547" i="10"/>
  <c r="EO547" i="10"/>
  <c r="EN547" i="10"/>
  <c r="EM547" i="10"/>
  <c r="EL547" i="10"/>
  <c r="EJ547" i="10"/>
  <c r="BZ547" i="10"/>
  <c r="BH547" i="10"/>
  <c r="BF547" i="10"/>
  <c r="M547" i="10"/>
  <c r="GC546" i="10"/>
  <c r="GB546" i="10"/>
  <c r="GA546" i="10"/>
  <c r="FZ546" i="10"/>
  <c r="FY546" i="10"/>
  <c r="FX546" i="10"/>
  <c r="FW546" i="10"/>
  <c r="FV546" i="10"/>
  <c r="FU546" i="10"/>
  <c r="FT546" i="10"/>
  <c r="FS546" i="10"/>
  <c r="FQ546" i="10"/>
  <c r="FP546" i="10"/>
  <c r="FO546" i="10"/>
  <c r="FN546" i="10"/>
  <c r="FM546" i="10"/>
  <c r="FL546" i="10"/>
  <c r="FK546" i="10"/>
  <c r="FJ546" i="10"/>
  <c r="FI546" i="10"/>
  <c r="FH546" i="10"/>
  <c r="FG546" i="10"/>
  <c r="FF546" i="10"/>
  <c r="FE546" i="10"/>
  <c r="FD546" i="10"/>
  <c r="FC546" i="10"/>
  <c r="FB546" i="10"/>
  <c r="FA546" i="10"/>
  <c r="EZ546" i="10"/>
  <c r="EY546" i="10"/>
  <c r="EX546" i="10"/>
  <c r="EW546" i="10"/>
  <c r="EV546" i="10"/>
  <c r="EU546" i="10"/>
  <c r="ET546" i="10"/>
  <c r="ES546" i="10"/>
  <c r="ER546" i="10"/>
  <c r="EQ546" i="10"/>
  <c r="EP546" i="10"/>
  <c r="EO546" i="10"/>
  <c r="EN546" i="10"/>
  <c r="EM546" i="10"/>
  <c r="EL546" i="10"/>
  <c r="EJ546" i="10"/>
  <c r="BZ546" i="10"/>
  <c r="BH546" i="10"/>
  <c r="BF546" i="10"/>
  <c r="M546" i="10"/>
  <c r="GC545" i="10"/>
  <c r="GB545" i="10"/>
  <c r="GA545" i="10"/>
  <c r="FZ545" i="10"/>
  <c r="FY545" i="10"/>
  <c r="FX545" i="10"/>
  <c r="FW545" i="10"/>
  <c r="FV545" i="10"/>
  <c r="FU545" i="10"/>
  <c r="FT545" i="10"/>
  <c r="FS545" i="10"/>
  <c r="FQ545" i="10"/>
  <c r="FP545" i="10"/>
  <c r="FO545" i="10"/>
  <c r="FN545" i="10"/>
  <c r="FM545" i="10"/>
  <c r="FL545" i="10"/>
  <c r="FK545" i="10"/>
  <c r="FJ545" i="10"/>
  <c r="FI545" i="10"/>
  <c r="FH545" i="10"/>
  <c r="FG545" i="10"/>
  <c r="FF545" i="10"/>
  <c r="FE545" i="10"/>
  <c r="FD545" i="10"/>
  <c r="FC545" i="10"/>
  <c r="FB545" i="10"/>
  <c r="FA545" i="10"/>
  <c r="EZ545" i="10"/>
  <c r="EY545" i="10"/>
  <c r="EX545" i="10"/>
  <c r="EW545" i="10"/>
  <c r="EV545" i="10"/>
  <c r="EU545" i="10"/>
  <c r="ET545" i="10"/>
  <c r="ES545" i="10"/>
  <c r="ER545" i="10"/>
  <c r="EQ545" i="10"/>
  <c r="EP545" i="10"/>
  <c r="EO545" i="10"/>
  <c r="EN545" i="10"/>
  <c r="EM545" i="10"/>
  <c r="EL545" i="10"/>
  <c r="EJ545" i="10"/>
  <c r="BZ545" i="10"/>
  <c r="BH545" i="10"/>
  <c r="BF545" i="10"/>
  <c r="M545" i="10"/>
  <c r="GC544" i="10"/>
  <c r="GB544" i="10"/>
  <c r="GA544" i="10"/>
  <c r="FZ544" i="10"/>
  <c r="FY544" i="10"/>
  <c r="FX544" i="10"/>
  <c r="FW544" i="10"/>
  <c r="FV544" i="10"/>
  <c r="FU544" i="10"/>
  <c r="FT544" i="10"/>
  <c r="FS544" i="10"/>
  <c r="FQ544" i="10"/>
  <c r="FP544" i="10"/>
  <c r="FO544" i="10"/>
  <c r="FN544" i="10"/>
  <c r="FM544" i="10"/>
  <c r="FL544" i="10"/>
  <c r="FK544" i="10"/>
  <c r="FJ544" i="10"/>
  <c r="FI544" i="10"/>
  <c r="FH544" i="10"/>
  <c r="FG544" i="10"/>
  <c r="FF544" i="10"/>
  <c r="FE544" i="10"/>
  <c r="FD544" i="10"/>
  <c r="FC544" i="10"/>
  <c r="FB544" i="10"/>
  <c r="FA544" i="10"/>
  <c r="EZ544" i="10"/>
  <c r="EY544" i="10"/>
  <c r="EX544" i="10"/>
  <c r="EW544" i="10"/>
  <c r="EV544" i="10"/>
  <c r="EU544" i="10"/>
  <c r="ET544" i="10"/>
  <c r="ES544" i="10"/>
  <c r="ER544" i="10"/>
  <c r="EQ544" i="10"/>
  <c r="EP544" i="10"/>
  <c r="EO544" i="10"/>
  <c r="EN544" i="10"/>
  <c r="EM544" i="10"/>
  <c r="EL544" i="10"/>
  <c r="EJ544" i="10"/>
  <c r="BZ544" i="10"/>
  <c r="BH544" i="10"/>
  <c r="BF544" i="10"/>
  <c r="M544" i="10"/>
  <c r="GC543" i="10"/>
  <c r="GB543" i="10"/>
  <c r="GA543" i="10"/>
  <c r="FZ543" i="10"/>
  <c r="FY543" i="10"/>
  <c r="FX543" i="10"/>
  <c r="FW543" i="10"/>
  <c r="FV543" i="10"/>
  <c r="FU543" i="10"/>
  <c r="FT543" i="10"/>
  <c r="FS543" i="10"/>
  <c r="FQ543" i="10"/>
  <c r="FP543" i="10"/>
  <c r="FO543" i="10"/>
  <c r="FN543" i="10"/>
  <c r="FM543" i="10"/>
  <c r="FL543" i="10"/>
  <c r="FK543" i="10"/>
  <c r="FJ543" i="10"/>
  <c r="FI543" i="10"/>
  <c r="FH543" i="10"/>
  <c r="FG543" i="10"/>
  <c r="FF543" i="10"/>
  <c r="FE543" i="10"/>
  <c r="FD543" i="10"/>
  <c r="FC543" i="10"/>
  <c r="FB543" i="10"/>
  <c r="FA543" i="10"/>
  <c r="EZ543" i="10"/>
  <c r="EY543" i="10"/>
  <c r="EX543" i="10"/>
  <c r="EW543" i="10"/>
  <c r="EV543" i="10"/>
  <c r="EU543" i="10"/>
  <c r="ET543" i="10"/>
  <c r="ES543" i="10"/>
  <c r="ER543" i="10"/>
  <c r="EQ543" i="10"/>
  <c r="EP543" i="10"/>
  <c r="EO543" i="10"/>
  <c r="EN543" i="10"/>
  <c r="EM543" i="10"/>
  <c r="EL543" i="10"/>
  <c r="EJ543" i="10"/>
  <c r="BZ543" i="10"/>
  <c r="BH543" i="10"/>
  <c r="BF543" i="10"/>
  <c r="M543" i="10"/>
  <c r="GC542" i="10"/>
  <c r="GB542" i="10"/>
  <c r="GA542" i="10"/>
  <c r="FZ542" i="10"/>
  <c r="FY542" i="10"/>
  <c r="FX542" i="10"/>
  <c r="FW542" i="10"/>
  <c r="FV542" i="10"/>
  <c r="FU542" i="10"/>
  <c r="FT542" i="10"/>
  <c r="FS542" i="10"/>
  <c r="FQ542" i="10"/>
  <c r="FP542" i="10"/>
  <c r="FO542" i="10"/>
  <c r="FN542" i="10"/>
  <c r="FM542" i="10"/>
  <c r="FL542" i="10"/>
  <c r="FK542" i="10"/>
  <c r="FJ542" i="10"/>
  <c r="FI542" i="10"/>
  <c r="FH542" i="10"/>
  <c r="FG542" i="10"/>
  <c r="FF542" i="10"/>
  <c r="FE542" i="10"/>
  <c r="FD542" i="10"/>
  <c r="FC542" i="10"/>
  <c r="FB542" i="10"/>
  <c r="FA542" i="10"/>
  <c r="EZ542" i="10"/>
  <c r="EY542" i="10"/>
  <c r="EX542" i="10"/>
  <c r="EW542" i="10"/>
  <c r="EV542" i="10"/>
  <c r="EU542" i="10"/>
  <c r="ET542" i="10"/>
  <c r="ES542" i="10"/>
  <c r="ER542" i="10"/>
  <c r="EQ542" i="10"/>
  <c r="EP542" i="10"/>
  <c r="EO542" i="10"/>
  <c r="EN542" i="10"/>
  <c r="EM542" i="10"/>
  <c r="EL542" i="10"/>
  <c r="EJ542" i="10"/>
  <c r="BZ542" i="10"/>
  <c r="BH542" i="10"/>
  <c r="BF542" i="10"/>
  <c r="M542" i="10"/>
  <c r="GC541" i="10"/>
  <c r="GB541" i="10"/>
  <c r="GA541" i="10"/>
  <c r="FZ541" i="10"/>
  <c r="FY541" i="10"/>
  <c r="FX541" i="10"/>
  <c r="FW541" i="10"/>
  <c r="FV541" i="10"/>
  <c r="FU541" i="10"/>
  <c r="FT541" i="10"/>
  <c r="FS541" i="10"/>
  <c r="FQ541" i="10"/>
  <c r="FP541" i="10"/>
  <c r="FO541" i="10"/>
  <c r="FN541" i="10"/>
  <c r="FM541" i="10"/>
  <c r="FL541" i="10"/>
  <c r="FK541" i="10"/>
  <c r="FJ541" i="10"/>
  <c r="FI541" i="10"/>
  <c r="FH541" i="10"/>
  <c r="FG541" i="10"/>
  <c r="FF541" i="10"/>
  <c r="FE541" i="10"/>
  <c r="FD541" i="10"/>
  <c r="FC541" i="10"/>
  <c r="FB541" i="10"/>
  <c r="FA541" i="10"/>
  <c r="EZ541" i="10"/>
  <c r="EY541" i="10"/>
  <c r="EX541" i="10"/>
  <c r="EW541" i="10"/>
  <c r="EV541" i="10"/>
  <c r="EU541" i="10"/>
  <c r="ET541" i="10"/>
  <c r="ES541" i="10"/>
  <c r="ER541" i="10"/>
  <c r="EQ541" i="10"/>
  <c r="EP541" i="10"/>
  <c r="EO541" i="10"/>
  <c r="EN541" i="10"/>
  <c r="EM541" i="10"/>
  <c r="EL541" i="10"/>
  <c r="EJ541" i="10"/>
  <c r="BZ541" i="10"/>
  <c r="BH541" i="10"/>
  <c r="BF541" i="10"/>
  <c r="M541" i="10"/>
  <c r="GB540" i="10"/>
  <c r="FZ540" i="10"/>
  <c r="FX540" i="10"/>
  <c r="FV540" i="10"/>
  <c r="FT540" i="10"/>
  <c r="FP540" i="10"/>
  <c r="FN540" i="10"/>
  <c r="FL540" i="10"/>
  <c r="FJ540" i="10"/>
  <c r="FH540" i="10"/>
  <c r="FF540" i="10"/>
  <c r="FD540" i="10"/>
  <c r="FB540" i="10"/>
  <c r="EZ540" i="10"/>
  <c r="EY540" i="10"/>
  <c r="EX540" i="10"/>
  <c r="EV540" i="10"/>
  <c r="ET540" i="10"/>
  <c r="ER540" i="10"/>
  <c r="EP540" i="10"/>
  <c r="EN540" i="10"/>
  <c r="EL540" i="10"/>
  <c r="EJ540" i="10"/>
  <c r="GB539" i="10"/>
  <c r="FZ539" i="10"/>
  <c r="FX539" i="10"/>
  <c r="FV539" i="10"/>
  <c r="FT539" i="10"/>
  <c r="FP539" i="10"/>
  <c r="FN539" i="10"/>
  <c r="FL539" i="10"/>
  <c r="FK539" i="10"/>
  <c r="FJ539" i="10"/>
  <c r="FH539" i="10"/>
  <c r="FF539" i="10"/>
  <c r="FD539" i="10"/>
  <c r="FB539" i="10"/>
  <c r="EZ539" i="10"/>
  <c r="EY539" i="10"/>
  <c r="EX539" i="10"/>
  <c r="ET539" i="10"/>
  <c r="ER539" i="10"/>
  <c r="EP539" i="10"/>
  <c r="EN539" i="10"/>
  <c r="EL539" i="10"/>
  <c r="EJ539" i="10"/>
  <c r="BH539" i="10"/>
  <c r="BF539" i="10"/>
  <c r="M539" i="10"/>
  <c r="GB538" i="10"/>
  <c r="FZ538" i="10"/>
  <c r="FX538" i="10"/>
  <c r="FV538" i="10"/>
  <c r="FT538" i="10"/>
  <c r="FP538" i="10"/>
  <c r="FN538" i="10"/>
  <c r="FL538" i="10"/>
  <c r="FJ538" i="10"/>
  <c r="FH538" i="10"/>
  <c r="FF538" i="10"/>
  <c r="FD538" i="10"/>
  <c r="FB538" i="10"/>
  <c r="EZ538" i="10"/>
  <c r="EY538" i="10"/>
  <c r="EX538" i="10"/>
  <c r="ET538" i="10"/>
  <c r="ER538" i="10"/>
  <c r="EP538" i="10"/>
  <c r="EN538" i="10"/>
  <c r="EL538" i="10"/>
  <c r="EJ538" i="10"/>
  <c r="GB537" i="10"/>
  <c r="FZ537" i="10"/>
  <c r="FX537" i="10"/>
  <c r="FV537" i="10"/>
  <c r="FT537" i="10"/>
  <c r="FP537" i="10"/>
  <c r="FN537" i="10"/>
  <c r="FL537" i="10"/>
  <c r="FJ537" i="10"/>
  <c r="FH537" i="10"/>
  <c r="FF537" i="10"/>
  <c r="FD537" i="10"/>
  <c r="FB537" i="10"/>
  <c r="EZ537" i="10"/>
  <c r="EY537" i="10"/>
  <c r="EX537" i="10"/>
  <c r="ET537" i="10"/>
  <c r="ER537" i="10"/>
  <c r="EP537" i="10"/>
  <c r="EN537" i="10"/>
  <c r="EL537" i="10"/>
  <c r="EJ537" i="10"/>
  <c r="GB536" i="10"/>
  <c r="FZ536" i="10"/>
  <c r="FX536" i="10"/>
  <c r="FV536" i="10"/>
  <c r="FT536" i="10"/>
  <c r="FP536" i="10"/>
  <c r="FN536" i="10"/>
  <c r="FL536" i="10"/>
  <c r="FJ536" i="10"/>
  <c r="FH536" i="10"/>
  <c r="FF536" i="10"/>
  <c r="FD536" i="10"/>
  <c r="FB536" i="10"/>
  <c r="EZ536" i="10"/>
  <c r="EY536" i="10"/>
  <c r="EX536" i="10"/>
  <c r="ET536" i="10"/>
  <c r="ER536" i="10"/>
  <c r="EP536" i="10"/>
  <c r="EN536" i="10"/>
  <c r="EL536" i="10"/>
  <c r="EJ536" i="10"/>
  <c r="CA535" i="10"/>
  <c r="BY535" i="10"/>
  <c r="N535" i="10"/>
  <c r="L535" i="10"/>
  <c r="EL534" i="10"/>
  <c r="EJ534" i="10"/>
  <c r="BZ534" i="10"/>
  <c r="BH534" i="10"/>
  <c r="GE534" i="10" s="1"/>
  <c r="BF534" i="10"/>
  <c r="GD534" i="10" s="1"/>
  <c r="M534" i="10"/>
  <c r="EL533" i="10"/>
  <c r="EJ533" i="10"/>
  <c r="BZ533" i="10"/>
  <c r="BH533" i="10"/>
  <c r="GE533" i="10" s="1"/>
  <c r="BF533" i="10"/>
  <c r="GD533" i="10" s="1"/>
  <c r="M533" i="10"/>
  <c r="EL532" i="10"/>
  <c r="EJ532" i="10"/>
  <c r="BZ532" i="10"/>
  <c r="BH532" i="10"/>
  <c r="GE532" i="10" s="1"/>
  <c r="BF532" i="10"/>
  <c r="GD532" i="10" s="1"/>
  <c r="M532" i="10"/>
  <c r="EL531" i="10"/>
  <c r="EJ531" i="10"/>
  <c r="BZ531" i="10"/>
  <c r="BH531" i="10"/>
  <c r="GE531" i="10" s="1"/>
  <c r="BF531" i="10"/>
  <c r="GD531" i="10" s="1"/>
  <c r="M531" i="10"/>
  <c r="EL530" i="10"/>
  <c r="EJ530" i="10"/>
  <c r="BZ530" i="10"/>
  <c r="BH530" i="10"/>
  <c r="GE530" i="10" s="1"/>
  <c r="BF530" i="10"/>
  <c r="GD530" i="10" s="1"/>
  <c r="M530" i="10"/>
  <c r="EL529" i="10"/>
  <c r="EJ529" i="10"/>
  <c r="BZ529" i="10"/>
  <c r="BH529" i="10"/>
  <c r="GE529" i="10" s="1"/>
  <c r="BF529" i="10"/>
  <c r="GD529" i="10" s="1"/>
  <c r="M529" i="10"/>
  <c r="EL528" i="10"/>
  <c r="EJ528" i="10"/>
  <c r="BZ528" i="10"/>
  <c r="BH528" i="10"/>
  <c r="GE528" i="10" s="1"/>
  <c r="BF528" i="10"/>
  <c r="GD528" i="10" s="1"/>
  <c r="M528" i="10"/>
  <c r="EL527" i="10"/>
  <c r="EJ527" i="10"/>
  <c r="BZ527" i="10"/>
  <c r="BH527" i="10"/>
  <c r="GE527" i="10" s="1"/>
  <c r="BF527" i="10"/>
  <c r="GD527" i="10" s="1"/>
  <c r="M527" i="10"/>
  <c r="EL526" i="10"/>
  <c r="EJ526" i="10"/>
  <c r="BZ526" i="10"/>
  <c r="BH526" i="10"/>
  <c r="GE526" i="10" s="1"/>
  <c r="BF526" i="10"/>
  <c r="GD526" i="10" s="1"/>
  <c r="M526" i="10"/>
  <c r="EL525" i="10"/>
  <c r="EJ525" i="10"/>
  <c r="BZ525" i="10"/>
  <c r="BH525" i="10"/>
  <c r="GE525" i="10" s="1"/>
  <c r="BF525" i="10"/>
  <c r="GD525" i="10" s="1"/>
  <c r="M525" i="10"/>
  <c r="EL524" i="10"/>
  <c r="EJ524" i="10"/>
  <c r="BZ524" i="10"/>
  <c r="BH524" i="10"/>
  <c r="GE524" i="10" s="1"/>
  <c r="BF524" i="10"/>
  <c r="GD524" i="10" s="1"/>
  <c r="M524" i="10"/>
  <c r="EL523" i="10"/>
  <c r="EJ523" i="10"/>
  <c r="EL522" i="10"/>
  <c r="EJ522" i="10"/>
  <c r="BH522" i="10"/>
  <c r="BF522" i="10"/>
  <c r="M522" i="10"/>
  <c r="EL521" i="10"/>
  <c r="EJ521" i="10"/>
  <c r="EL520" i="10"/>
  <c r="EJ520" i="10"/>
  <c r="EL519" i="10"/>
  <c r="EJ519" i="10"/>
  <c r="CA518" i="10"/>
  <c r="BY518" i="10"/>
  <c r="BD518" i="10"/>
  <c r="BB518" i="10"/>
  <c r="AZ518" i="10"/>
  <c r="AX518" i="10"/>
  <c r="AV518" i="10"/>
  <c r="AT518" i="10"/>
  <c r="AR518" i="10"/>
  <c r="AP518" i="10"/>
  <c r="AN518" i="10"/>
  <c r="AL518" i="10"/>
  <c r="AJ518" i="10"/>
  <c r="AH518" i="10"/>
  <c r="AF518" i="10"/>
  <c r="AD518" i="10"/>
  <c r="AB518" i="10"/>
  <c r="AA518" i="10"/>
  <c r="Z518" i="10"/>
  <c r="V518" i="10"/>
  <c r="T518" i="10"/>
  <c r="R518" i="10"/>
  <c r="P518" i="10"/>
  <c r="N518" i="10"/>
  <c r="L518" i="10"/>
  <c r="GC517" i="10"/>
  <c r="GB517" i="10"/>
  <c r="GA517" i="10"/>
  <c r="FZ517" i="10"/>
  <c r="FY517" i="10"/>
  <c r="FX517" i="10"/>
  <c r="FW517" i="10"/>
  <c r="FV517" i="10"/>
  <c r="FU517" i="10"/>
  <c r="FT517" i="10"/>
  <c r="FS517" i="10"/>
  <c r="FQ517" i="10"/>
  <c r="FP517" i="10"/>
  <c r="FO517" i="10"/>
  <c r="FN517" i="10"/>
  <c r="FM517" i="10"/>
  <c r="FL517" i="10"/>
  <c r="FK517" i="10"/>
  <c r="FJ517" i="10"/>
  <c r="FI517" i="10"/>
  <c r="FH517" i="10"/>
  <c r="FG517" i="10"/>
  <c r="FF517" i="10"/>
  <c r="FE517" i="10"/>
  <c r="FD517" i="10"/>
  <c r="FC517" i="10"/>
  <c r="FB517" i="10"/>
  <c r="FA517" i="10"/>
  <c r="EZ517" i="10"/>
  <c r="EY517" i="10"/>
  <c r="EX517" i="10"/>
  <c r="EW517" i="10"/>
  <c r="EV517" i="10"/>
  <c r="EU517" i="10"/>
  <c r="ET517" i="10"/>
  <c r="ES517" i="10"/>
  <c r="ER517" i="10"/>
  <c r="EQ517" i="10"/>
  <c r="EP517" i="10"/>
  <c r="EO517" i="10"/>
  <c r="EN517" i="10"/>
  <c r="EM517" i="10"/>
  <c r="EL517" i="10"/>
  <c r="EJ517" i="10"/>
  <c r="BZ517" i="10"/>
  <c r="BH517" i="10"/>
  <c r="BF517" i="10"/>
  <c r="M517" i="10"/>
  <c r="GC516" i="10"/>
  <c r="GB516" i="10"/>
  <c r="GA516" i="10"/>
  <c r="FZ516" i="10"/>
  <c r="FY516" i="10"/>
  <c r="FX516" i="10"/>
  <c r="FW516" i="10"/>
  <c r="FV516" i="10"/>
  <c r="FU516" i="10"/>
  <c r="FT516" i="10"/>
  <c r="FS516" i="10"/>
  <c r="FQ516" i="10"/>
  <c r="FP516" i="10"/>
  <c r="FO516" i="10"/>
  <c r="FN516" i="10"/>
  <c r="FM516" i="10"/>
  <c r="FL516" i="10"/>
  <c r="FK516" i="10"/>
  <c r="FJ516" i="10"/>
  <c r="FI516" i="10"/>
  <c r="FH516" i="10"/>
  <c r="FG516" i="10"/>
  <c r="FF516" i="10"/>
  <c r="FE516" i="10"/>
  <c r="FD516" i="10"/>
  <c r="FC516" i="10"/>
  <c r="FB516" i="10"/>
  <c r="FA516" i="10"/>
  <c r="EZ516" i="10"/>
  <c r="EY516" i="10"/>
  <c r="EX516" i="10"/>
  <c r="EW516" i="10"/>
  <c r="EV516" i="10"/>
  <c r="EU516" i="10"/>
  <c r="ET516" i="10"/>
  <c r="ES516" i="10"/>
  <c r="ER516" i="10"/>
  <c r="EQ516" i="10"/>
  <c r="EP516" i="10"/>
  <c r="EO516" i="10"/>
  <c r="EN516" i="10"/>
  <c r="EM516" i="10"/>
  <c r="EL516" i="10"/>
  <c r="EJ516" i="10"/>
  <c r="BZ516" i="10"/>
  <c r="BH516" i="10"/>
  <c r="BF516" i="10"/>
  <c r="M516" i="10"/>
  <c r="GC515" i="10"/>
  <c r="GB515" i="10"/>
  <c r="GA515" i="10"/>
  <c r="FZ515" i="10"/>
  <c r="FY515" i="10"/>
  <c r="FX515" i="10"/>
  <c r="FW515" i="10"/>
  <c r="FV515" i="10"/>
  <c r="FU515" i="10"/>
  <c r="FT515" i="10"/>
  <c r="FS515" i="10"/>
  <c r="FQ515" i="10"/>
  <c r="FP515" i="10"/>
  <c r="FO515" i="10"/>
  <c r="FN515" i="10"/>
  <c r="FM515" i="10"/>
  <c r="FL515" i="10"/>
  <c r="FK515" i="10"/>
  <c r="FJ515" i="10"/>
  <c r="FI515" i="10"/>
  <c r="FH515" i="10"/>
  <c r="FG515" i="10"/>
  <c r="FF515" i="10"/>
  <c r="FE515" i="10"/>
  <c r="FD515" i="10"/>
  <c r="FC515" i="10"/>
  <c r="FB515" i="10"/>
  <c r="FA515" i="10"/>
  <c r="EZ515" i="10"/>
  <c r="EY515" i="10"/>
  <c r="EX515" i="10"/>
  <c r="EW515" i="10"/>
  <c r="EV515" i="10"/>
  <c r="EU515" i="10"/>
  <c r="ET515" i="10"/>
  <c r="ES515" i="10"/>
  <c r="ER515" i="10"/>
  <c r="EQ515" i="10"/>
  <c r="EP515" i="10"/>
  <c r="EO515" i="10"/>
  <c r="EN515" i="10"/>
  <c r="EM515" i="10"/>
  <c r="EL515" i="10"/>
  <c r="EJ515" i="10"/>
  <c r="BZ515" i="10"/>
  <c r="BH515" i="10"/>
  <c r="BF515" i="10"/>
  <c r="M515" i="10"/>
  <c r="GC514" i="10"/>
  <c r="GB514" i="10"/>
  <c r="GA514" i="10"/>
  <c r="FZ514" i="10"/>
  <c r="FY514" i="10"/>
  <c r="FX514" i="10"/>
  <c r="FW514" i="10"/>
  <c r="FV514" i="10"/>
  <c r="FU514" i="10"/>
  <c r="FT514" i="10"/>
  <c r="FS514" i="10"/>
  <c r="FQ514" i="10"/>
  <c r="FP514" i="10"/>
  <c r="FO514" i="10"/>
  <c r="FN514" i="10"/>
  <c r="FM514" i="10"/>
  <c r="FL514" i="10"/>
  <c r="FK514" i="10"/>
  <c r="FJ514" i="10"/>
  <c r="FI514" i="10"/>
  <c r="FH514" i="10"/>
  <c r="FG514" i="10"/>
  <c r="FF514" i="10"/>
  <c r="FE514" i="10"/>
  <c r="FD514" i="10"/>
  <c r="FC514" i="10"/>
  <c r="FB514" i="10"/>
  <c r="FA514" i="10"/>
  <c r="EZ514" i="10"/>
  <c r="EY514" i="10"/>
  <c r="EX514" i="10"/>
  <c r="EW514" i="10"/>
  <c r="EV514" i="10"/>
  <c r="EU514" i="10"/>
  <c r="ET514" i="10"/>
  <c r="ES514" i="10"/>
  <c r="ER514" i="10"/>
  <c r="EQ514" i="10"/>
  <c r="EP514" i="10"/>
  <c r="EO514" i="10"/>
  <c r="EN514" i="10"/>
  <c r="EM514" i="10"/>
  <c r="EL514" i="10"/>
  <c r="EJ514" i="10"/>
  <c r="BZ514" i="10"/>
  <c r="BH514" i="10"/>
  <c r="BF514" i="10"/>
  <c r="M514" i="10"/>
  <c r="GC513" i="10"/>
  <c r="GB513" i="10"/>
  <c r="GA513" i="10"/>
  <c r="FZ513" i="10"/>
  <c r="FY513" i="10"/>
  <c r="FX513" i="10"/>
  <c r="FW513" i="10"/>
  <c r="FV513" i="10"/>
  <c r="FU513" i="10"/>
  <c r="FT513" i="10"/>
  <c r="FS513" i="10"/>
  <c r="FQ513" i="10"/>
  <c r="FP513" i="10"/>
  <c r="FO513" i="10"/>
  <c r="FN513" i="10"/>
  <c r="FM513" i="10"/>
  <c r="FL513" i="10"/>
  <c r="FK513" i="10"/>
  <c r="FJ513" i="10"/>
  <c r="FI513" i="10"/>
  <c r="FH513" i="10"/>
  <c r="FG513" i="10"/>
  <c r="FF513" i="10"/>
  <c r="FE513" i="10"/>
  <c r="FD513" i="10"/>
  <c r="FC513" i="10"/>
  <c r="FB513" i="10"/>
  <c r="FA513" i="10"/>
  <c r="EZ513" i="10"/>
  <c r="EY513" i="10"/>
  <c r="EX513" i="10"/>
  <c r="EW513" i="10"/>
  <c r="EV513" i="10"/>
  <c r="EU513" i="10"/>
  <c r="ET513" i="10"/>
  <c r="ES513" i="10"/>
  <c r="ER513" i="10"/>
  <c r="EQ513" i="10"/>
  <c r="EP513" i="10"/>
  <c r="EO513" i="10"/>
  <c r="EN513" i="10"/>
  <c r="EM513" i="10"/>
  <c r="EL513" i="10"/>
  <c r="EJ513" i="10"/>
  <c r="BZ513" i="10"/>
  <c r="BH513" i="10"/>
  <c r="BF513" i="10"/>
  <c r="M513" i="10"/>
  <c r="GC512" i="10"/>
  <c r="GB512" i="10"/>
  <c r="GA512" i="10"/>
  <c r="FZ512" i="10"/>
  <c r="FY512" i="10"/>
  <c r="FX512" i="10"/>
  <c r="FW512" i="10"/>
  <c r="FV512" i="10"/>
  <c r="FU512" i="10"/>
  <c r="FT512" i="10"/>
  <c r="FS512" i="10"/>
  <c r="FQ512" i="10"/>
  <c r="FP512" i="10"/>
  <c r="FO512" i="10"/>
  <c r="FN512" i="10"/>
  <c r="FM512" i="10"/>
  <c r="FL512" i="10"/>
  <c r="FK512" i="10"/>
  <c r="FJ512" i="10"/>
  <c r="FI512" i="10"/>
  <c r="FH512" i="10"/>
  <c r="FG512" i="10"/>
  <c r="FF512" i="10"/>
  <c r="FE512" i="10"/>
  <c r="FD512" i="10"/>
  <c r="FC512" i="10"/>
  <c r="FB512" i="10"/>
  <c r="FA512" i="10"/>
  <c r="EZ512" i="10"/>
  <c r="EY512" i="10"/>
  <c r="EX512" i="10"/>
  <c r="EW512" i="10"/>
  <c r="EV512" i="10"/>
  <c r="EU512" i="10"/>
  <c r="ET512" i="10"/>
  <c r="ES512" i="10"/>
  <c r="ER512" i="10"/>
  <c r="EQ512" i="10"/>
  <c r="EP512" i="10"/>
  <c r="EO512" i="10"/>
  <c r="EN512" i="10"/>
  <c r="EM512" i="10"/>
  <c r="EL512" i="10"/>
  <c r="EJ512" i="10"/>
  <c r="BZ512" i="10"/>
  <c r="BH512" i="10"/>
  <c r="BF512" i="10"/>
  <c r="M512" i="10"/>
  <c r="GC511" i="10"/>
  <c r="GB511" i="10"/>
  <c r="GA511" i="10"/>
  <c r="FZ511" i="10"/>
  <c r="FY511" i="10"/>
  <c r="FX511" i="10"/>
  <c r="FW511" i="10"/>
  <c r="FV511" i="10"/>
  <c r="FU511" i="10"/>
  <c r="FT511" i="10"/>
  <c r="FS511" i="10"/>
  <c r="FQ511" i="10"/>
  <c r="FP511" i="10"/>
  <c r="FO511" i="10"/>
  <c r="FN511" i="10"/>
  <c r="FM511" i="10"/>
  <c r="FL511" i="10"/>
  <c r="FK511" i="10"/>
  <c r="FJ511" i="10"/>
  <c r="FI511" i="10"/>
  <c r="FH511" i="10"/>
  <c r="FG511" i="10"/>
  <c r="FF511" i="10"/>
  <c r="FE511" i="10"/>
  <c r="FD511" i="10"/>
  <c r="FC511" i="10"/>
  <c r="FB511" i="10"/>
  <c r="FA511" i="10"/>
  <c r="EZ511" i="10"/>
  <c r="EY511" i="10"/>
  <c r="EX511" i="10"/>
  <c r="EW511" i="10"/>
  <c r="EV511" i="10"/>
  <c r="EU511" i="10"/>
  <c r="ET511" i="10"/>
  <c r="ES511" i="10"/>
  <c r="ER511" i="10"/>
  <c r="EQ511" i="10"/>
  <c r="EP511" i="10"/>
  <c r="EO511" i="10"/>
  <c r="EN511" i="10"/>
  <c r="EM511" i="10"/>
  <c r="EL511" i="10"/>
  <c r="EJ511" i="10"/>
  <c r="BZ511" i="10"/>
  <c r="BH511" i="10"/>
  <c r="BF511" i="10"/>
  <c r="M511" i="10"/>
  <c r="GC510" i="10"/>
  <c r="GB510" i="10"/>
  <c r="GA510" i="10"/>
  <c r="FZ510" i="10"/>
  <c r="FY510" i="10"/>
  <c r="FX510" i="10"/>
  <c r="FW510" i="10"/>
  <c r="FV510" i="10"/>
  <c r="FU510" i="10"/>
  <c r="FT510" i="10"/>
  <c r="FS510" i="10"/>
  <c r="FQ510" i="10"/>
  <c r="FP510" i="10"/>
  <c r="FO510" i="10"/>
  <c r="FN510" i="10"/>
  <c r="FM510" i="10"/>
  <c r="FL510" i="10"/>
  <c r="FK510" i="10"/>
  <c r="FJ510" i="10"/>
  <c r="FI510" i="10"/>
  <c r="FH510" i="10"/>
  <c r="FG510" i="10"/>
  <c r="FF510" i="10"/>
  <c r="FE510" i="10"/>
  <c r="FD510" i="10"/>
  <c r="FC510" i="10"/>
  <c r="FB510" i="10"/>
  <c r="FA510" i="10"/>
  <c r="EZ510" i="10"/>
  <c r="EY510" i="10"/>
  <c r="EX510" i="10"/>
  <c r="EW510" i="10"/>
  <c r="EV510" i="10"/>
  <c r="EU510" i="10"/>
  <c r="ET510" i="10"/>
  <c r="ES510" i="10"/>
  <c r="ER510" i="10"/>
  <c r="EQ510" i="10"/>
  <c r="EP510" i="10"/>
  <c r="EO510" i="10"/>
  <c r="EN510" i="10"/>
  <c r="EM510" i="10"/>
  <c r="EL510" i="10"/>
  <c r="EJ510" i="10"/>
  <c r="BZ510" i="10"/>
  <c r="BH510" i="10"/>
  <c r="BF510" i="10"/>
  <c r="M510" i="10"/>
  <c r="GC509" i="10"/>
  <c r="GB509" i="10"/>
  <c r="GA509" i="10"/>
  <c r="FZ509" i="10"/>
  <c r="FY509" i="10"/>
  <c r="FX509" i="10"/>
  <c r="FW509" i="10"/>
  <c r="FV509" i="10"/>
  <c r="FU509" i="10"/>
  <c r="FT509" i="10"/>
  <c r="FS509" i="10"/>
  <c r="FQ509" i="10"/>
  <c r="FP509" i="10"/>
  <c r="FO509" i="10"/>
  <c r="FN509" i="10"/>
  <c r="FM509" i="10"/>
  <c r="FL509" i="10"/>
  <c r="FK509" i="10"/>
  <c r="FJ509" i="10"/>
  <c r="FI509" i="10"/>
  <c r="FH509" i="10"/>
  <c r="FG509" i="10"/>
  <c r="FF509" i="10"/>
  <c r="FE509" i="10"/>
  <c r="FD509" i="10"/>
  <c r="FC509" i="10"/>
  <c r="FB509" i="10"/>
  <c r="FA509" i="10"/>
  <c r="EZ509" i="10"/>
  <c r="EY509" i="10"/>
  <c r="EX509" i="10"/>
  <c r="EW509" i="10"/>
  <c r="EV509" i="10"/>
  <c r="EU509" i="10"/>
  <c r="ET509" i="10"/>
  <c r="ES509" i="10"/>
  <c r="ER509" i="10"/>
  <c r="EQ509" i="10"/>
  <c r="EP509" i="10"/>
  <c r="EO509" i="10"/>
  <c r="EN509" i="10"/>
  <c r="EM509" i="10"/>
  <c r="EL509" i="10"/>
  <c r="EJ509" i="10"/>
  <c r="BZ509" i="10"/>
  <c r="BH509" i="10"/>
  <c r="BF509" i="10"/>
  <c r="M509" i="10"/>
  <c r="GC508" i="10"/>
  <c r="GB508" i="10"/>
  <c r="GA508" i="10"/>
  <c r="FZ508" i="10"/>
  <c r="FY508" i="10"/>
  <c r="FX508" i="10"/>
  <c r="FW508" i="10"/>
  <c r="FV508" i="10"/>
  <c r="FU508" i="10"/>
  <c r="FT508" i="10"/>
  <c r="FS508" i="10"/>
  <c r="FQ508" i="10"/>
  <c r="FP508" i="10"/>
  <c r="FO508" i="10"/>
  <c r="FN508" i="10"/>
  <c r="FM508" i="10"/>
  <c r="FL508" i="10"/>
  <c r="FK508" i="10"/>
  <c r="FJ508" i="10"/>
  <c r="FI508" i="10"/>
  <c r="FH508" i="10"/>
  <c r="FG508" i="10"/>
  <c r="FF508" i="10"/>
  <c r="FE508" i="10"/>
  <c r="FD508" i="10"/>
  <c r="FC508" i="10"/>
  <c r="FB508" i="10"/>
  <c r="FA508" i="10"/>
  <c r="EZ508" i="10"/>
  <c r="EY508" i="10"/>
  <c r="EX508" i="10"/>
  <c r="EW508" i="10"/>
  <c r="EV508" i="10"/>
  <c r="EU508" i="10"/>
  <c r="ET508" i="10"/>
  <c r="ES508" i="10"/>
  <c r="ER508" i="10"/>
  <c r="EQ508" i="10"/>
  <c r="EP508" i="10"/>
  <c r="EO508" i="10"/>
  <c r="EN508" i="10"/>
  <c r="EM508" i="10"/>
  <c r="EL508" i="10"/>
  <c r="EJ508" i="10"/>
  <c r="BZ508" i="10"/>
  <c r="BH508" i="10"/>
  <c r="BF508" i="10"/>
  <c r="M508" i="10"/>
  <c r="GC507" i="10"/>
  <c r="GB507" i="10"/>
  <c r="GA507" i="10"/>
  <c r="FZ507" i="10"/>
  <c r="FY507" i="10"/>
  <c r="FX507" i="10"/>
  <c r="FW507" i="10"/>
  <c r="FV507" i="10"/>
  <c r="FU507" i="10"/>
  <c r="FT507" i="10"/>
  <c r="FS507" i="10"/>
  <c r="FQ507" i="10"/>
  <c r="FP507" i="10"/>
  <c r="FO507" i="10"/>
  <c r="FN507" i="10"/>
  <c r="FM507" i="10"/>
  <c r="FL507" i="10"/>
  <c r="FK507" i="10"/>
  <c r="FJ507" i="10"/>
  <c r="FI507" i="10"/>
  <c r="FH507" i="10"/>
  <c r="FG507" i="10"/>
  <c r="FF507" i="10"/>
  <c r="FE507" i="10"/>
  <c r="FD507" i="10"/>
  <c r="FC507" i="10"/>
  <c r="FB507" i="10"/>
  <c r="FA507" i="10"/>
  <c r="EZ507" i="10"/>
  <c r="EY507" i="10"/>
  <c r="EX507" i="10"/>
  <c r="EW507" i="10"/>
  <c r="EV507" i="10"/>
  <c r="EU507" i="10"/>
  <c r="ET507" i="10"/>
  <c r="ES507" i="10"/>
  <c r="ER507" i="10"/>
  <c r="EQ507" i="10"/>
  <c r="EP507" i="10"/>
  <c r="EO507" i="10"/>
  <c r="EN507" i="10"/>
  <c r="EM507" i="10"/>
  <c r="EL507" i="10"/>
  <c r="EJ507" i="10"/>
  <c r="BZ507" i="10"/>
  <c r="BH507" i="10"/>
  <c r="BF507" i="10"/>
  <c r="M507" i="10"/>
  <c r="GC506" i="10"/>
  <c r="GB506" i="10"/>
  <c r="GA506" i="10"/>
  <c r="FZ506" i="10"/>
  <c r="FY506" i="10"/>
  <c r="FX506" i="10"/>
  <c r="FW506" i="10"/>
  <c r="FV506" i="10"/>
  <c r="FU506" i="10"/>
  <c r="FT506" i="10"/>
  <c r="FS506" i="10"/>
  <c r="FQ506" i="10"/>
  <c r="FP506" i="10"/>
  <c r="FO506" i="10"/>
  <c r="FN506" i="10"/>
  <c r="FM506" i="10"/>
  <c r="FL506" i="10"/>
  <c r="FK506" i="10"/>
  <c r="FJ506" i="10"/>
  <c r="FI506" i="10"/>
  <c r="FH506" i="10"/>
  <c r="FG506" i="10"/>
  <c r="FF506" i="10"/>
  <c r="FE506" i="10"/>
  <c r="FD506" i="10"/>
  <c r="FC506" i="10"/>
  <c r="FB506" i="10"/>
  <c r="FA506" i="10"/>
  <c r="EZ506" i="10"/>
  <c r="EY506" i="10"/>
  <c r="EX506" i="10"/>
  <c r="EW506" i="10"/>
  <c r="EV506" i="10"/>
  <c r="EU506" i="10"/>
  <c r="ET506" i="10"/>
  <c r="ER506" i="10"/>
  <c r="EQ506" i="10"/>
  <c r="EP506" i="10"/>
  <c r="EO506" i="10"/>
  <c r="EN506" i="10"/>
  <c r="EM506" i="10"/>
  <c r="EL506" i="10"/>
  <c r="EJ506" i="10"/>
  <c r="BH506" i="10"/>
  <c r="BF506" i="10"/>
  <c r="M506" i="10"/>
  <c r="GB505" i="10"/>
  <c r="FZ505" i="10"/>
  <c r="FX505" i="10"/>
  <c r="FV505" i="10"/>
  <c r="FT505" i="10"/>
  <c r="FP505" i="10"/>
  <c r="FN505" i="10"/>
  <c r="FL505" i="10"/>
  <c r="FJ505" i="10"/>
  <c r="FH505" i="10"/>
  <c r="FF505" i="10"/>
  <c r="FD505" i="10"/>
  <c r="FB505" i="10"/>
  <c r="EZ505" i="10"/>
  <c r="EY505" i="10"/>
  <c r="EX505" i="10"/>
  <c r="EV505" i="10"/>
  <c r="ET505" i="10"/>
  <c r="ER505" i="10"/>
  <c r="EP505" i="10"/>
  <c r="EN505" i="10"/>
  <c r="EL505" i="10"/>
  <c r="EJ505" i="10"/>
  <c r="GB504" i="10"/>
  <c r="FZ504" i="10"/>
  <c r="FX504" i="10"/>
  <c r="FV504" i="10"/>
  <c r="FT504" i="10"/>
  <c r="FP504" i="10"/>
  <c r="FN504" i="10"/>
  <c r="FL504" i="10"/>
  <c r="FJ504" i="10"/>
  <c r="FH504" i="10"/>
  <c r="FF504" i="10"/>
  <c r="FD504" i="10"/>
  <c r="FB504" i="10"/>
  <c r="EZ504" i="10"/>
  <c r="EY504" i="10"/>
  <c r="EX504" i="10"/>
  <c r="ET504" i="10"/>
  <c r="ER504" i="10"/>
  <c r="EP504" i="10"/>
  <c r="EN504" i="10"/>
  <c r="EL504" i="10"/>
  <c r="EJ504" i="10"/>
  <c r="BH504" i="10"/>
  <c r="BF504" i="10"/>
  <c r="M504" i="10"/>
  <c r="GB503" i="10"/>
  <c r="FZ503" i="10"/>
  <c r="FX503" i="10"/>
  <c r="FV503" i="10"/>
  <c r="FT503" i="10"/>
  <c r="FP503" i="10"/>
  <c r="FN503" i="10"/>
  <c r="FL503" i="10"/>
  <c r="FJ503" i="10"/>
  <c r="FH503" i="10"/>
  <c r="FF503" i="10"/>
  <c r="FD503" i="10"/>
  <c r="FB503" i="10"/>
  <c r="EZ503" i="10"/>
  <c r="EY503" i="10"/>
  <c r="EX503" i="10"/>
  <c r="ET503" i="10"/>
  <c r="ER503" i="10"/>
  <c r="EP503" i="10"/>
  <c r="EN503" i="10"/>
  <c r="EL503" i="10"/>
  <c r="EJ503" i="10"/>
  <c r="GB502" i="10"/>
  <c r="FZ502" i="10"/>
  <c r="FX502" i="10"/>
  <c r="FV502" i="10"/>
  <c r="FT502" i="10"/>
  <c r="FP502" i="10"/>
  <c r="FN502" i="10"/>
  <c r="FL502" i="10"/>
  <c r="FJ502" i="10"/>
  <c r="FH502" i="10"/>
  <c r="FF502" i="10"/>
  <c r="FD502" i="10"/>
  <c r="FB502" i="10"/>
  <c r="EZ502" i="10"/>
  <c r="EY502" i="10"/>
  <c r="EX502" i="10"/>
  <c r="ET502" i="10"/>
  <c r="ER502" i="10"/>
  <c r="EP502" i="10"/>
  <c r="EN502" i="10"/>
  <c r="EL502" i="10"/>
  <c r="EJ502" i="10"/>
  <c r="CA501" i="10"/>
  <c r="BY501" i="10"/>
  <c r="BD501" i="10"/>
  <c r="BB501" i="10"/>
  <c r="AZ501" i="10"/>
  <c r="AX501" i="10"/>
  <c r="AV501" i="10"/>
  <c r="AT501" i="10"/>
  <c r="AR501" i="10"/>
  <c r="AP501" i="10"/>
  <c r="AN501" i="10"/>
  <c r="AL501" i="10"/>
  <c r="AJ501" i="10"/>
  <c r="AH501" i="10"/>
  <c r="AF501" i="10"/>
  <c r="AD501" i="10"/>
  <c r="AB501" i="10"/>
  <c r="AA501" i="10"/>
  <c r="Z501" i="10"/>
  <c r="V501" i="10"/>
  <c r="T501" i="10"/>
  <c r="R501" i="10"/>
  <c r="P501" i="10"/>
  <c r="N501" i="10"/>
  <c r="L501" i="10"/>
  <c r="GC500" i="10"/>
  <c r="GB500" i="10"/>
  <c r="GA500" i="10"/>
  <c r="FZ500" i="10"/>
  <c r="FY500" i="10"/>
  <c r="FX500" i="10"/>
  <c r="FW500" i="10"/>
  <c r="FV500" i="10"/>
  <c r="FU500" i="10"/>
  <c r="FT500" i="10"/>
  <c r="FS500" i="10"/>
  <c r="FQ500" i="10"/>
  <c r="FP500" i="10"/>
  <c r="FO500" i="10"/>
  <c r="FN500" i="10"/>
  <c r="FM500" i="10"/>
  <c r="FL500" i="10"/>
  <c r="FK500" i="10"/>
  <c r="FJ500" i="10"/>
  <c r="FI500" i="10"/>
  <c r="FH500" i="10"/>
  <c r="FG500" i="10"/>
  <c r="FF500" i="10"/>
  <c r="FE500" i="10"/>
  <c r="FD500" i="10"/>
  <c r="FC500" i="10"/>
  <c r="FB500" i="10"/>
  <c r="FA500" i="10"/>
  <c r="EZ500" i="10"/>
  <c r="EY500" i="10"/>
  <c r="EX500" i="10"/>
  <c r="EW500" i="10"/>
  <c r="EV500" i="10"/>
  <c r="EU500" i="10"/>
  <c r="ET500" i="10"/>
  <c r="ES500" i="10"/>
  <c r="ER500" i="10"/>
  <c r="EQ500" i="10"/>
  <c r="EP500" i="10"/>
  <c r="EO500" i="10"/>
  <c r="EN500" i="10"/>
  <c r="EM500" i="10"/>
  <c r="EL500" i="10"/>
  <c r="EJ500" i="10"/>
  <c r="BZ500" i="10"/>
  <c r="BH500" i="10"/>
  <c r="BF500" i="10"/>
  <c r="M500" i="10"/>
  <c r="GC499" i="10"/>
  <c r="GB499" i="10"/>
  <c r="GA499" i="10"/>
  <c r="FZ499" i="10"/>
  <c r="FY499" i="10"/>
  <c r="FX499" i="10"/>
  <c r="FW499" i="10"/>
  <c r="FV499" i="10"/>
  <c r="FU499" i="10"/>
  <c r="FT499" i="10"/>
  <c r="FS499" i="10"/>
  <c r="FQ499" i="10"/>
  <c r="FP499" i="10"/>
  <c r="FO499" i="10"/>
  <c r="FN499" i="10"/>
  <c r="FM499" i="10"/>
  <c r="FL499" i="10"/>
  <c r="FK499" i="10"/>
  <c r="FJ499" i="10"/>
  <c r="FI499" i="10"/>
  <c r="FH499" i="10"/>
  <c r="FG499" i="10"/>
  <c r="FF499" i="10"/>
  <c r="FE499" i="10"/>
  <c r="FD499" i="10"/>
  <c r="FC499" i="10"/>
  <c r="FB499" i="10"/>
  <c r="FA499" i="10"/>
  <c r="EZ499" i="10"/>
  <c r="EY499" i="10"/>
  <c r="EX499" i="10"/>
  <c r="EW499" i="10"/>
  <c r="EV499" i="10"/>
  <c r="EU499" i="10"/>
  <c r="ET499" i="10"/>
  <c r="ES499" i="10"/>
  <c r="ER499" i="10"/>
  <c r="EQ499" i="10"/>
  <c r="EP499" i="10"/>
  <c r="EO499" i="10"/>
  <c r="EN499" i="10"/>
  <c r="EM499" i="10"/>
  <c r="EL499" i="10"/>
  <c r="EJ499" i="10"/>
  <c r="BZ499" i="10"/>
  <c r="BH499" i="10"/>
  <c r="BF499" i="10"/>
  <c r="M499" i="10"/>
  <c r="GC498" i="10"/>
  <c r="GB498" i="10"/>
  <c r="GA498" i="10"/>
  <c r="FZ498" i="10"/>
  <c r="FY498" i="10"/>
  <c r="FX498" i="10"/>
  <c r="FW498" i="10"/>
  <c r="FV498" i="10"/>
  <c r="FU498" i="10"/>
  <c r="FT498" i="10"/>
  <c r="FS498" i="10"/>
  <c r="FQ498" i="10"/>
  <c r="FP498" i="10"/>
  <c r="FO498" i="10"/>
  <c r="FN498" i="10"/>
  <c r="FM498" i="10"/>
  <c r="FL498" i="10"/>
  <c r="FK498" i="10"/>
  <c r="FJ498" i="10"/>
  <c r="FI498" i="10"/>
  <c r="FH498" i="10"/>
  <c r="FG498" i="10"/>
  <c r="FF498" i="10"/>
  <c r="FE498" i="10"/>
  <c r="FD498" i="10"/>
  <c r="FC498" i="10"/>
  <c r="FB498" i="10"/>
  <c r="FA498" i="10"/>
  <c r="EZ498" i="10"/>
  <c r="EY498" i="10"/>
  <c r="EX498" i="10"/>
  <c r="EW498" i="10"/>
  <c r="EV498" i="10"/>
  <c r="EU498" i="10"/>
  <c r="ET498" i="10"/>
  <c r="ES498" i="10"/>
  <c r="ER498" i="10"/>
  <c r="EQ498" i="10"/>
  <c r="EP498" i="10"/>
  <c r="EO498" i="10"/>
  <c r="EN498" i="10"/>
  <c r="EM498" i="10"/>
  <c r="EL498" i="10"/>
  <c r="EJ498" i="10"/>
  <c r="BZ498" i="10"/>
  <c r="BH498" i="10"/>
  <c r="BF498" i="10"/>
  <c r="M498" i="10"/>
  <c r="GC497" i="10"/>
  <c r="GB497" i="10"/>
  <c r="GA497" i="10"/>
  <c r="FZ497" i="10"/>
  <c r="FY497" i="10"/>
  <c r="FX497" i="10"/>
  <c r="FW497" i="10"/>
  <c r="FV497" i="10"/>
  <c r="FU497" i="10"/>
  <c r="FT497" i="10"/>
  <c r="FS497" i="10"/>
  <c r="FQ497" i="10"/>
  <c r="FP497" i="10"/>
  <c r="FO497" i="10"/>
  <c r="FN497" i="10"/>
  <c r="FM497" i="10"/>
  <c r="FL497" i="10"/>
  <c r="FK497" i="10"/>
  <c r="FJ497" i="10"/>
  <c r="FI497" i="10"/>
  <c r="FH497" i="10"/>
  <c r="FG497" i="10"/>
  <c r="FF497" i="10"/>
  <c r="FE497" i="10"/>
  <c r="FD497" i="10"/>
  <c r="FC497" i="10"/>
  <c r="FB497" i="10"/>
  <c r="FA497" i="10"/>
  <c r="EZ497" i="10"/>
  <c r="EY497" i="10"/>
  <c r="EX497" i="10"/>
  <c r="EW497" i="10"/>
  <c r="EV497" i="10"/>
  <c r="EU497" i="10"/>
  <c r="ET497" i="10"/>
  <c r="ES497" i="10"/>
  <c r="ER497" i="10"/>
  <c r="EQ497" i="10"/>
  <c r="EP497" i="10"/>
  <c r="EO497" i="10"/>
  <c r="EN497" i="10"/>
  <c r="EM497" i="10"/>
  <c r="EL497" i="10"/>
  <c r="EJ497" i="10"/>
  <c r="BZ497" i="10"/>
  <c r="BH497" i="10"/>
  <c r="BF497" i="10"/>
  <c r="M497" i="10"/>
  <c r="GC496" i="10"/>
  <c r="GB496" i="10"/>
  <c r="GA496" i="10"/>
  <c r="FZ496" i="10"/>
  <c r="FY496" i="10"/>
  <c r="FX496" i="10"/>
  <c r="FW496" i="10"/>
  <c r="FV496" i="10"/>
  <c r="FU496" i="10"/>
  <c r="FT496" i="10"/>
  <c r="FS496" i="10"/>
  <c r="FQ496" i="10"/>
  <c r="FP496" i="10"/>
  <c r="FO496" i="10"/>
  <c r="FN496" i="10"/>
  <c r="FM496" i="10"/>
  <c r="FL496" i="10"/>
  <c r="FK496" i="10"/>
  <c r="FJ496" i="10"/>
  <c r="FI496" i="10"/>
  <c r="FH496" i="10"/>
  <c r="FG496" i="10"/>
  <c r="FF496" i="10"/>
  <c r="FE496" i="10"/>
  <c r="FD496" i="10"/>
  <c r="FC496" i="10"/>
  <c r="FB496" i="10"/>
  <c r="FA496" i="10"/>
  <c r="EZ496" i="10"/>
  <c r="EY496" i="10"/>
  <c r="EX496" i="10"/>
  <c r="EW496" i="10"/>
  <c r="EV496" i="10"/>
  <c r="EU496" i="10"/>
  <c r="ET496" i="10"/>
  <c r="ES496" i="10"/>
  <c r="ER496" i="10"/>
  <c r="EQ496" i="10"/>
  <c r="EP496" i="10"/>
  <c r="EO496" i="10"/>
  <c r="EN496" i="10"/>
  <c r="EM496" i="10"/>
  <c r="EL496" i="10"/>
  <c r="EJ496" i="10"/>
  <c r="BZ496" i="10"/>
  <c r="BH496" i="10"/>
  <c r="BF496" i="10"/>
  <c r="M496" i="10"/>
  <c r="GC495" i="10"/>
  <c r="GB495" i="10"/>
  <c r="GA495" i="10"/>
  <c r="FZ495" i="10"/>
  <c r="FY495" i="10"/>
  <c r="FX495" i="10"/>
  <c r="FW495" i="10"/>
  <c r="FV495" i="10"/>
  <c r="FU495" i="10"/>
  <c r="FT495" i="10"/>
  <c r="FS495" i="10"/>
  <c r="FQ495" i="10"/>
  <c r="FP495" i="10"/>
  <c r="FO495" i="10"/>
  <c r="FN495" i="10"/>
  <c r="FM495" i="10"/>
  <c r="FL495" i="10"/>
  <c r="FK495" i="10"/>
  <c r="FJ495" i="10"/>
  <c r="FI495" i="10"/>
  <c r="FH495" i="10"/>
  <c r="FG495" i="10"/>
  <c r="FF495" i="10"/>
  <c r="FE495" i="10"/>
  <c r="FD495" i="10"/>
  <c r="FC495" i="10"/>
  <c r="FB495" i="10"/>
  <c r="FA495" i="10"/>
  <c r="EZ495" i="10"/>
  <c r="EY495" i="10"/>
  <c r="EX495" i="10"/>
  <c r="EW495" i="10"/>
  <c r="EV495" i="10"/>
  <c r="EU495" i="10"/>
  <c r="ET495" i="10"/>
  <c r="ES495" i="10"/>
  <c r="ER495" i="10"/>
  <c r="EQ495" i="10"/>
  <c r="EP495" i="10"/>
  <c r="EO495" i="10"/>
  <c r="EN495" i="10"/>
  <c r="EM495" i="10"/>
  <c r="EL495" i="10"/>
  <c r="EJ495" i="10"/>
  <c r="BZ495" i="10"/>
  <c r="BH495" i="10"/>
  <c r="BF495" i="10"/>
  <c r="M495" i="10"/>
  <c r="GC494" i="10"/>
  <c r="GB494" i="10"/>
  <c r="GA494" i="10"/>
  <c r="FZ494" i="10"/>
  <c r="FY494" i="10"/>
  <c r="FX494" i="10"/>
  <c r="FW494" i="10"/>
  <c r="FV494" i="10"/>
  <c r="FU494" i="10"/>
  <c r="FT494" i="10"/>
  <c r="FS494" i="10"/>
  <c r="FQ494" i="10"/>
  <c r="FP494" i="10"/>
  <c r="FO494" i="10"/>
  <c r="FN494" i="10"/>
  <c r="FM494" i="10"/>
  <c r="FL494" i="10"/>
  <c r="FK494" i="10"/>
  <c r="FJ494" i="10"/>
  <c r="FI494" i="10"/>
  <c r="FH494" i="10"/>
  <c r="FG494" i="10"/>
  <c r="FF494" i="10"/>
  <c r="FE494" i="10"/>
  <c r="FD494" i="10"/>
  <c r="FC494" i="10"/>
  <c r="FB494" i="10"/>
  <c r="FA494" i="10"/>
  <c r="EZ494" i="10"/>
  <c r="EY494" i="10"/>
  <c r="EX494" i="10"/>
  <c r="EW494" i="10"/>
  <c r="EV494" i="10"/>
  <c r="EU494" i="10"/>
  <c r="ET494" i="10"/>
  <c r="ES494" i="10"/>
  <c r="ER494" i="10"/>
  <c r="EQ494" i="10"/>
  <c r="EP494" i="10"/>
  <c r="EO494" i="10"/>
  <c r="EN494" i="10"/>
  <c r="EM494" i="10"/>
  <c r="EL494" i="10"/>
  <c r="EJ494" i="10"/>
  <c r="BZ494" i="10"/>
  <c r="BH494" i="10"/>
  <c r="BF494" i="10"/>
  <c r="M494" i="10"/>
  <c r="GC493" i="10"/>
  <c r="GB493" i="10"/>
  <c r="GA493" i="10"/>
  <c r="FZ493" i="10"/>
  <c r="FY493" i="10"/>
  <c r="FX493" i="10"/>
  <c r="FW493" i="10"/>
  <c r="FV493" i="10"/>
  <c r="FU493" i="10"/>
  <c r="FT493" i="10"/>
  <c r="FS493" i="10"/>
  <c r="FQ493" i="10"/>
  <c r="FP493" i="10"/>
  <c r="FO493" i="10"/>
  <c r="FN493" i="10"/>
  <c r="FM493" i="10"/>
  <c r="FL493" i="10"/>
  <c r="FK493" i="10"/>
  <c r="FJ493" i="10"/>
  <c r="FI493" i="10"/>
  <c r="FH493" i="10"/>
  <c r="FG493" i="10"/>
  <c r="FF493" i="10"/>
  <c r="FE493" i="10"/>
  <c r="FD493" i="10"/>
  <c r="FC493" i="10"/>
  <c r="FB493" i="10"/>
  <c r="FA493" i="10"/>
  <c r="EZ493" i="10"/>
  <c r="EY493" i="10"/>
  <c r="EX493" i="10"/>
  <c r="EW493" i="10"/>
  <c r="EV493" i="10"/>
  <c r="EU493" i="10"/>
  <c r="ET493" i="10"/>
  <c r="ES493" i="10"/>
  <c r="ER493" i="10"/>
  <c r="EQ493" i="10"/>
  <c r="EP493" i="10"/>
  <c r="EO493" i="10"/>
  <c r="EN493" i="10"/>
  <c r="EM493" i="10"/>
  <c r="EL493" i="10"/>
  <c r="EJ493" i="10"/>
  <c r="BZ493" i="10"/>
  <c r="BH493" i="10"/>
  <c r="BF493" i="10"/>
  <c r="M493" i="10"/>
  <c r="GC492" i="10"/>
  <c r="GB492" i="10"/>
  <c r="GA492" i="10"/>
  <c r="FZ492" i="10"/>
  <c r="FY492" i="10"/>
  <c r="FX492" i="10"/>
  <c r="FW492" i="10"/>
  <c r="FV492" i="10"/>
  <c r="FU492" i="10"/>
  <c r="FT492" i="10"/>
  <c r="FS492" i="10"/>
  <c r="FQ492" i="10"/>
  <c r="FP492" i="10"/>
  <c r="FO492" i="10"/>
  <c r="FN492" i="10"/>
  <c r="FM492" i="10"/>
  <c r="FL492" i="10"/>
  <c r="FK492" i="10"/>
  <c r="FJ492" i="10"/>
  <c r="FI492" i="10"/>
  <c r="FH492" i="10"/>
  <c r="FG492" i="10"/>
  <c r="FF492" i="10"/>
  <c r="FE492" i="10"/>
  <c r="FD492" i="10"/>
  <c r="FC492" i="10"/>
  <c r="FB492" i="10"/>
  <c r="FA492" i="10"/>
  <c r="EZ492" i="10"/>
  <c r="EY492" i="10"/>
  <c r="EX492" i="10"/>
  <c r="EW492" i="10"/>
  <c r="EV492" i="10"/>
  <c r="EU492" i="10"/>
  <c r="ET492" i="10"/>
  <c r="ES492" i="10"/>
  <c r="ER492" i="10"/>
  <c r="EQ492" i="10"/>
  <c r="EP492" i="10"/>
  <c r="EO492" i="10"/>
  <c r="EN492" i="10"/>
  <c r="EM492" i="10"/>
  <c r="EL492" i="10"/>
  <c r="EJ492" i="10"/>
  <c r="BZ492" i="10"/>
  <c r="BH492" i="10"/>
  <c r="BF492" i="10"/>
  <c r="M492" i="10"/>
  <c r="GC491" i="10"/>
  <c r="GB491" i="10"/>
  <c r="GA491" i="10"/>
  <c r="FZ491" i="10"/>
  <c r="FY491" i="10"/>
  <c r="FX491" i="10"/>
  <c r="FW491" i="10"/>
  <c r="FV491" i="10"/>
  <c r="FU491" i="10"/>
  <c r="FT491" i="10"/>
  <c r="FS491" i="10"/>
  <c r="FQ491" i="10"/>
  <c r="FP491" i="10"/>
  <c r="FO491" i="10"/>
  <c r="FN491" i="10"/>
  <c r="FM491" i="10"/>
  <c r="FL491" i="10"/>
  <c r="FK491" i="10"/>
  <c r="FJ491" i="10"/>
  <c r="FI491" i="10"/>
  <c r="FH491" i="10"/>
  <c r="FG491" i="10"/>
  <c r="FF491" i="10"/>
  <c r="FE491" i="10"/>
  <c r="FD491" i="10"/>
  <c r="FC491" i="10"/>
  <c r="FB491" i="10"/>
  <c r="FA491" i="10"/>
  <c r="EZ491" i="10"/>
  <c r="EY491" i="10"/>
  <c r="EX491" i="10"/>
  <c r="EW491" i="10"/>
  <c r="EV491" i="10"/>
  <c r="EU491" i="10"/>
  <c r="ET491" i="10"/>
  <c r="ES491" i="10"/>
  <c r="ER491" i="10"/>
  <c r="EQ491" i="10"/>
  <c r="EP491" i="10"/>
  <c r="EO491" i="10"/>
  <c r="EN491" i="10"/>
  <c r="EM491" i="10"/>
  <c r="EL491" i="10"/>
  <c r="EJ491" i="10"/>
  <c r="BZ491" i="10"/>
  <c r="BH491" i="10"/>
  <c r="BF491" i="10"/>
  <c r="M491" i="10"/>
  <c r="GC490" i="10"/>
  <c r="GB490" i="10"/>
  <c r="GA490" i="10"/>
  <c r="FZ490" i="10"/>
  <c r="FY490" i="10"/>
  <c r="FX490" i="10"/>
  <c r="FW490" i="10"/>
  <c r="FV490" i="10"/>
  <c r="FU490" i="10"/>
  <c r="FT490" i="10"/>
  <c r="FS490" i="10"/>
  <c r="FQ490" i="10"/>
  <c r="FP490" i="10"/>
  <c r="FO490" i="10"/>
  <c r="FN490" i="10"/>
  <c r="FM490" i="10"/>
  <c r="FL490" i="10"/>
  <c r="FK490" i="10"/>
  <c r="FJ490" i="10"/>
  <c r="FI490" i="10"/>
  <c r="FH490" i="10"/>
  <c r="FG490" i="10"/>
  <c r="FF490" i="10"/>
  <c r="FE490" i="10"/>
  <c r="FD490" i="10"/>
  <c r="FC490" i="10"/>
  <c r="FB490" i="10"/>
  <c r="FA490" i="10"/>
  <c r="EZ490" i="10"/>
  <c r="EY490" i="10"/>
  <c r="EX490" i="10"/>
  <c r="EW490" i="10"/>
  <c r="EV490" i="10"/>
  <c r="EU490" i="10"/>
  <c r="ET490" i="10"/>
  <c r="ES490" i="10"/>
  <c r="ER490" i="10"/>
  <c r="EQ490" i="10"/>
  <c r="EP490" i="10"/>
  <c r="EO490" i="10"/>
  <c r="EN490" i="10"/>
  <c r="EM490" i="10"/>
  <c r="EL490" i="10"/>
  <c r="EJ490" i="10"/>
  <c r="BZ490" i="10"/>
  <c r="BH490" i="10"/>
  <c r="BF490" i="10"/>
  <c r="M490" i="10"/>
  <c r="GC489" i="10"/>
  <c r="GB489" i="10"/>
  <c r="GA489" i="10"/>
  <c r="FZ489" i="10"/>
  <c r="FY489" i="10"/>
  <c r="FX489" i="10"/>
  <c r="FW489" i="10"/>
  <c r="FV489" i="10"/>
  <c r="FU489" i="10"/>
  <c r="FT489" i="10"/>
  <c r="FS489" i="10"/>
  <c r="FQ489" i="10"/>
  <c r="FP489" i="10"/>
  <c r="FO489" i="10"/>
  <c r="FN489" i="10"/>
  <c r="FM489" i="10"/>
  <c r="FL489" i="10"/>
  <c r="FK489" i="10"/>
  <c r="FJ489" i="10"/>
  <c r="FI489" i="10"/>
  <c r="FH489" i="10"/>
  <c r="FG489" i="10"/>
  <c r="FF489" i="10"/>
  <c r="FE489" i="10"/>
  <c r="FD489" i="10"/>
  <c r="FC489" i="10"/>
  <c r="FB489" i="10"/>
  <c r="FA489" i="10"/>
  <c r="EZ489" i="10"/>
  <c r="EY489" i="10"/>
  <c r="EX489" i="10"/>
  <c r="EW489" i="10"/>
  <c r="EV489" i="10"/>
  <c r="EU489" i="10"/>
  <c r="ET489" i="10"/>
  <c r="ES489" i="10"/>
  <c r="ER489" i="10"/>
  <c r="EQ489" i="10"/>
  <c r="EP489" i="10"/>
  <c r="EO489" i="10"/>
  <c r="EN489" i="10"/>
  <c r="EM489" i="10"/>
  <c r="EL489" i="10"/>
  <c r="EJ489" i="10"/>
  <c r="BZ489" i="10"/>
  <c r="BH489" i="10"/>
  <c r="BF489" i="10"/>
  <c r="M489" i="10"/>
  <c r="GB488" i="10"/>
  <c r="FZ488" i="10"/>
  <c r="FX488" i="10"/>
  <c r="FV488" i="10"/>
  <c r="FT488" i="10"/>
  <c r="FP488" i="10"/>
  <c r="FN488" i="10"/>
  <c r="FL488" i="10"/>
  <c r="FJ488" i="10"/>
  <c r="FH488" i="10"/>
  <c r="FF488" i="10"/>
  <c r="FD488" i="10"/>
  <c r="FB488" i="10"/>
  <c r="EZ488" i="10"/>
  <c r="EY488" i="10"/>
  <c r="EX488" i="10"/>
  <c r="EV488" i="10"/>
  <c r="ET488" i="10"/>
  <c r="ER488" i="10"/>
  <c r="EP488" i="10"/>
  <c r="EN488" i="10"/>
  <c r="EL488" i="10"/>
  <c r="EJ488" i="10"/>
  <c r="GB487" i="10"/>
  <c r="FZ487" i="10"/>
  <c r="FX487" i="10"/>
  <c r="FV487" i="10"/>
  <c r="FT487" i="10"/>
  <c r="FP487" i="10"/>
  <c r="FN487" i="10"/>
  <c r="FL487" i="10"/>
  <c r="FJ487" i="10"/>
  <c r="FH487" i="10"/>
  <c r="FF487" i="10"/>
  <c r="FD487" i="10"/>
  <c r="FB487" i="10"/>
  <c r="EZ487" i="10"/>
  <c r="EY487" i="10"/>
  <c r="EX487" i="10"/>
  <c r="ET487" i="10"/>
  <c r="ER487" i="10"/>
  <c r="EP487" i="10"/>
  <c r="EN487" i="10"/>
  <c r="EL487" i="10"/>
  <c r="EJ487" i="10"/>
  <c r="BH487" i="10"/>
  <c r="BF487" i="10"/>
  <c r="M487" i="10"/>
  <c r="GB486" i="10"/>
  <c r="FZ486" i="10"/>
  <c r="FX486" i="10"/>
  <c r="FV486" i="10"/>
  <c r="FT486" i="10"/>
  <c r="FP486" i="10"/>
  <c r="FN486" i="10"/>
  <c r="FL486" i="10"/>
  <c r="FJ486" i="10"/>
  <c r="FH486" i="10"/>
  <c r="FF486" i="10"/>
  <c r="FD486" i="10"/>
  <c r="FB486" i="10"/>
  <c r="EZ486" i="10"/>
  <c r="EY486" i="10"/>
  <c r="EX486" i="10"/>
  <c r="ET486" i="10"/>
  <c r="ER486" i="10"/>
  <c r="EP486" i="10"/>
  <c r="EN486" i="10"/>
  <c r="EL486" i="10"/>
  <c r="EJ486" i="10"/>
  <c r="GB485" i="10"/>
  <c r="FZ485" i="10"/>
  <c r="FX485" i="10"/>
  <c r="FV485" i="10"/>
  <c r="FT485" i="10"/>
  <c r="FP485" i="10"/>
  <c r="FN485" i="10"/>
  <c r="FL485" i="10"/>
  <c r="FJ485" i="10"/>
  <c r="FH485" i="10"/>
  <c r="FF485" i="10"/>
  <c r="FD485" i="10"/>
  <c r="FB485" i="10"/>
  <c r="EZ485" i="10"/>
  <c r="EY485" i="10"/>
  <c r="EX485" i="10"/>
  <c r="ET485" i="10"/>
  <c r="ER485" i="10"/>
  <c r="EP485" i="10"/>
  <c r="EN485" i="10"/>
  <c r="EL485" i="10"/>
  <c r="EJ485" i="10"/>
  <c r="CA484" i="10"/>
  <c r="BY484" i="10"/>
  <c r="BD484" i="10"/>
  <c r="BB484" i="10"/>
  <c r="AZ484" i="10"/>
  <c r="AX484" i="10"/>
  <c r="AV484" i="10"/>
  <c r="AT484" i="10"/>
  <c r="AR484" i="10"/>
  <c r="AP484" i="10"/>
  <c r="AN484" i="10"/>
  <c r="AJ484" i="10"/>
  <c r="AH484" i="10"/>
  <c r="AF484" i="10"/>
  <c r="AD484" i="10"/>
  <c r="AB484" i="10"/>
  <c r="AA484" i="10"/>
  <c r="Z484" i="10"/>
  <c r="V484" i="10"/>
  <c r="T484" i="10"/>
  <c r="R484" i="10"/>
  <c r="P484" i="10"/>
  <c r="N484" i="10"/>
  <c r="L484" i="10"/>
  <c r="GC483" i="10"/>
  <c r="GB483" i="10"/>
  <c r="GA483" i="10"/>
  <c r="FZ483" i="10"/>
  <c r="FY483" i="10"/>
  <c r="FX483" i="10"/>
  <c r="FW483" i="10"/>
  <c r="FV483" i="10"/>
  <c r="FU483" i="10"/>
  <c r="FT483" i="10"/>
  <c r="FS483" i="10"/>
  <c r="FQ483" i="10"/>
  <c r="FP483" i="10"/>
  <c r="FO483" i="10"/>
  <c r="FN483" i="10"/>
  <c r="FM483" i="10"/>
  <c r="FL483" i="10"/>
  <c r="FK483" i="10"/>
  <c r="FJ483" i="10"/>
  <c r="FI483" i="10"/>
  <c r="FH483" i="10"/>
  <c r="FG483" i="10"/>
  <c r="FF483" i="10"/>
  <c r="FE483" i="10"/>
  <c r="FD483" i="10"/>
  <c r="FC483" i="10"/>
  <c r="FB483" i="10"/>
  <c r="FA483" i="10"/>
  <c r="EZ483" i="10"/>
  <c r="EY483" i="10"/>
  <c r="EX483" i="10"/>
  <c r="EW483" i="10"/>
  <c r="EV483" i="10"/>
  <c r="EU483" i="10"/>
  <c r="ET483" i="10"/>
  <c r="ES483" i="10"/>
  <c r="ER483" i="10"/>
  <c r="EQ483" i="10"/>
  <c r="EP483" i="10"/>
  <c r="EO483" i="10"/>
  <c r="EN483" i="10"/>
  <c r="EM483" i="10"/>
  <c r="EL483" i="10"/>
  <c r="EJ483" i="10"/>
  <c r="BZ483" i="10"/>
  <c r="BH483" i="10"/>
  <c r="BF483" i="10"/>
  <c r="M483" i="10"/>
  <c r="GC482" i="10"/>
  <c r="GB482" i="10"/>
  <c r="GA482" i="10"/>
  <c r="FZ482" i="10"/>
  <c r="FY482" i="10"/>
  <c r="FX482" i="10"/>
  <c r="FW482" i="10"/>
  <c r="FV482" i="10"/>
  <c r="FU482" i="10"/>
  <c r="FT482" i="10"/>
  <c r="FS482" i="10"/>
  <c r="FQ482" i="10"/>
  <c r="FP482" i="10"/>
  <c r="FO482" i="10"/>
  <c r="FN482" i="10"/>
  <c r="FM482" i="10"/>
  <c r="FL482" i="10"/>
  <c r="FK482" i="10"/>
  <c r="FJ482" i="10"/>
  <c r="FI482" i="10"/>
  <c r="FH482" i="10"/>
  <c r="FG482" i="10"/>
  <c r="FF482" i="10"/>
  <c r="FE482" i="10"/>
  <c r="FD482" i="10"/>
  <c r="FC482" i="10"/>
  <c r="FB482" i="10"/>
  <c r="FA482" i="10"/>
  <c r="EZ482" i="10"/>
  <c r="EY482" i="10"/>
  <c r="EX482" i="10"/>
  <c r="EW482" i="10"/>
  <c r="EV482" i="10"/>
  <c r="EU482" i="10"/>
  <c r="ET482" i="10"/>
  <c r="ES482" i="10"/>
  <c r="ER482" i="10"/>
  <c r="EQ482" i="10"/>
  <c r="EP482" i="10"/>
  <c r="EO482" i="10"/>
  <c r="EN482" i="10"/>
  <c r="EM482" i="10"/>
  <c r="EL482" i="10"/>
  <c r="EJ482" i="10"/>
  <c r="BZ482" i="10"/>
  <c r="BH482" i="10"/>
  <c r="BF482" i="10"/>
  <c r="M482" i="10"/>
  <c r="GC481" i="10"/>
  <c r="GB481" i="10"/>
  <c r="GA481" i="10"/>
  <c r="FZ481" i="10"/>
  <c r="FY481" i="10"/>
  <c r="FX481" i="10"/>
  <c r="FW481" i="10"/>
  <c r="FV481" i="10"/>
  <c r="FU481" i="10"/>
  <c r="FT481" i="10"/>
  <c r="FS481" i="10"/>
  <c r="FQ481" i="10"/>
  <c r="FP481" i="10"/>
  <c r="FO481" i="10"/>
  <c r="FN481" i="10"/>
  <c r="FM481" i="10"/>
  <c r="FL481" i="10"/>
  <c r="FK481" i="10"/>
  <c r="FJ481" i="10"/>
  <c r="FI481" i="10"/>
  <c r="FH481" i="10"/>
  <c r="FG481" i="10"/>
  <c r="FF481" i="10"/>
  <c r="FE481" i="10"/>
  <c r="FD481" i="10"/>
  <c r="FC481" i="10"/>
  <c r="FB481" i="10"/>
  <c r="FA481" i="10"/>
  <c r="EZ481" i="10"/>
  <c r="EY481" i="10"/>
  <c r="EX481" i="10"/>
  <c r="EW481" i="10"/>
  <c r="EV481" i="10"/>
  <c r="EU481" i="10"/>
  <c r="ET481" i="10"/>
  <c r="ES481" i="10"/>
  <c r="ER481" i="10"/>
  <c r="EQ481" i="10"/>
  <c r="EP481" i="10"/>
  <c r="EO481" i="10"/>
  <c r="EN481" i="10"/>
  <c r="EM481" i="10"/>
  <c r="EL481" i="10"/>
  <c r="EJ481" i="10"/>
  <c r="BZ481" i="10"/>
  <c r="BH481" i="10"/>
  <c r="BF481" i="10"/>
  <c r="M481" i="10"/>
  <c r="GC480" i="10"/>
  <c r="GB480" i="10"/>
  <c r="GA480" i="10"/>
  <c r="FZ480" i="10"/>
  <c r="FY480" i="10"/>
  <c r="FX480" i="10"/>
  <c r="FW480" i="10"/>
  <c r="FV480" i="10"/>
  <c r="FU480" i="10"/>
  <c r="FT480" i="10"/>
  <c r="FS480" i="10"/>
  <c r="FQ480" i="10"/>
  <c r="FP480" i="10"/>
  <c r="FO480" i="10"/>
  <c r="FN480" i="10"/>
  <c r="FM480" i="10"/>
  <c r="FL480" i="10"/>
  <c r="FK480" i="10"/>
  <c r="FJ480" i="10"/>
  <c r="FI480" i="10"/>
  <c r="FH480" i="10"/>
  <c r="FG480" i="10"/>
  <c r="FF480" i="10"/>
  <c r="FE480" i="10"/>
  <c r="FD480" i="10"/>
  <c r="FC480" i="10"/>
  <c r="FB480" i="10"/>
  <c r="FA480" i="10"/>
  <c r="EZ480" i="10"/>
  <c r="EY480" i="10"/>
  <c r="EX480" i="10"/>
  <c r="EW480" i="10"/>
  <c r="EV480" i="10"/>
  <c r="EU480" i="10"/>
  <c r="ET480" i="10"/>
  <c r="ES480" i="10"/>
  <c r="ER480" i="10"/>
  <c r="EQ480" i="10"/>
  <c r="EP480" i="10"/>
  <c r="EO480" i="10"/>
  <c r="EN480" i="10"/>
  <c r="EM480" i="10"/>
  <c r="EL480" i="10"/>
  <c r="EJ480" i="10"/>
  <c r="BZ480" i="10"/>
  <c r="BH480" i="10"/>
  <c r="BF480" i="10"/>
  <c r="M480" i="10"/>
  <c r="GC479" i="10"/>
  <c r="GB479" i="10"/>
  <c r="GA479" i="10"/>
  <c r="FZ479" i="10"/>
  <c r="FY479" i="10"/>
  <c r="FX479" i="10"/>
  <c r="FW479" i="10"/>
  <c r="FV479" i="10"/>
  <c r="FU479" i="10"/>
  <c r="FT479" i="10"/>
  <c r="FS479" i="10"/>
  <c r="FQ479" i="10"/>
  <c r="FP479" i="10"/>
  <c r="FO479" i="10"/>
  <c r="FN479" i="10"/>
  <c r="FM479" i="10"/>
  <c r="FL479" i="10"/>
  <c r="FK479" i="10"/>
  <c r="FJ479" i="10"/>
  <c r="FI479" i="10"/>
  <c r="FH479" i="10"/>
  <c r="FG479" i="10"/>
  <c r="FF479" i="10"/>
  <c r="FE479" i="10"/>
  <c r="FD479" i="10"/>
  <c r="FC479" i="10"/>
  <c r="FB479" i="10"/>
  <c r="FA479" i="10"/>
  <c r="EZ479" i="10"/>
  <c r="EY479" i="10"/>
  <c r="EX479" i="10"/>
  <c r="EW479" i="10"/>
  <c r="EV479" i="10"/>
  <c r="EU479" i="10"/>
  <c r="ET479" i="10"/>
  <c r="ES479" i="10"/>
  <c r="ER479" i="10"/>
  <c r="EQ479" i="10"/>
  <c r="EP479" i="10"/>
  <c r="EO479" i="10"/>
  <c r="EN479" i="10"/>
  <c r="EM479" i="10"/>
  <c r="EL479" i="10"/>
  <c r="EJ479" i="10"/>
  <c r="BZ479" i="10"/>
  <c r="BH479" i="10"/>
  <c r="BF479" i="10"/>
  <c r="M479" i="10"/>
  <c r="GC478" i="10"/>
  <c r="GB478" i="10"/>
  <c r="GA478" i="10"/>
  <c r="FZ478" i="10"/>
  <c r="FY478" i="10"/>
  <c r="FX478" i="10"/>
  <c r="FW478" i="10"/>
  <c r="FV478" i="10"/>
  <c r="FU478" i="10"/>
  <c r="FT478" i="10"/>
  <c r="FS478" i="10"/>
  <c r="FQ478" i="10"/>
  <c r="FP478" i="10"/>
  <c r="FO478" i="10"/>
  <c r="FN478" i="10"/>
  <c r="FM478" i="10"/>
  <c r="FL478" i="10"/>
  <c r="FK478" i="10"/>
  <c r="FJ478" i="10"/>
  <c r="FI478" i="10"/>
  <c r="FH478" i="10"/>
  <c r="FG478" i="10"/>
  <c r="FF478" i="10"/>
  <c r="FE478" i="10"/>
  <c r="FD478" i="10"/>
  <c r="FC478" i="10"/>
  <c r="FB478" i="10"/>
  <c r="FA478" i="10"/>
  <c r="EZ478" i="10"/>
  <c r="EY478" i="10"/>
  <c r="EX478" i="10"/>
  <c r="EW478" i="10"/>
  <c r="EV478" i="10"/>
  <c r="EU478" i="10"/>
  <c r="ET478" i="10"/>
  <c r="ES478" i="10"/>
  <c r="ER478" i="10"/>
  <c r="EQ478" i="10"/>
  <c r="EP478" i="10"/>
  <c r="EO478" i="10"/>
  <c r="EN478" i="10"/>
  <c r="EM478" i="10"/>
  <c r="EL478" i="10"/>
  <c r="EJ478" i="10"/>
  <c r="BZ478" i="10"/>
  <c r="BH478" i="10"/>
  <c r="BF478" i="10"/>
  <c r="M478" i="10"/>
  <c r="GC477" i="10"/>
  <c r="GB477" i="10"/>
  <c r="GA477" i="10"/>
  <c r="FZ477" i="10"/>
  <c r="FY477" i="10"/>
  <c r="FX477" i="10"/>
  <c r="FW477" i="10"/>
  <c r="FV477" i="10"/>
  <c r="FU477" i="10"/>
  <c r="FT477" i="10"/>
  <c r="FS477" i="10"/>
  <c r="FQ477" i="10"/>
  <c r="FP477" i="10"/>
  <c r="FO477" i="10"/>
  <c r="FN477" i="10"/>
  <c r="FM477" i="10"/>
  <c r="FL477" i="10"/>
  <c r="FK477" i="10"/>
  <c r="FJ477" i="10"/>
  <c r="FI477" i="10"/>
  <c r="FH477" i="10"/>
  <c r="FG477" i="10"/>
  <c r="FF477" i="10"/>
  <c r="FE477" i="10"/>
  <c r="FD477" i="10"/>
  <c r="FC477" i="10"/>
  <c r="FB477" i="10"/>
  <c r="FA477" i="10"/>
  <c r="EZ477" i="10"/>
  <c r="EY477" i="10"/>
  <c r="EX477" i="10"/>
  <c r="EW477" i="10"/>
  <c r="EV477" i="10"/>
  <c r="EU477" i="10"/>
  <c r="ET477" i="10"/>
  <c r="ES477" i="10"/>
  <c r="ER477" i="10"/>
  <c r="EQ477" i="10"/>
  <c r="EP477" i="10"/>
  <c r="EO477" i="10"/>
  <c r="EN477" i="10"/>
  <c r="EM477" i="10"/>
  <c r="EL477" i="10"/>
  <c r="EJ477" i="10"/>
  <c r="BZ477" i="10"/>
  <c r="BH477" i="10"/>
  <c r="BF477" i="10"/>
  <c r="M477" i="10"/>
  <c r="GC476" i="10"/>
  <c r="GB476" i="10"/>
  <c r="GA476" i="10"/>
  <c r="FZ476" i="10"/>
  <c r="FY476" i="10"/>
  <c r="FX476" i="10"/>
  <c r="FW476" i="10"/>
  <c r="FV476" i="10"/>
  <c r="FU476" i="10"/>
  <c r="FT476" i="10"/>
  <c r="FS476" i="10"/>
  <c r="FQ476" i="10"/>
  <c r="FP476" i="10"/>
  <c r="FO476" i="10"/>
  <c r="FN476" i="10"/>
  <c r="FM476" i="10"/>
  <c r="FL476" i="10"/>
  <c r="FK476" i="10"/>
  <c r="FJ476" i="10"/>
  <c r="FI476" i="10"/>
  <c r="FH476" i="10"/>
  <c r="FG476" i="10"/>
  <c r="FF476" i="10"/>
  <c r="FE476" i="10"/>
  <c r="FD476" i="10"/>
  <c r="FC476" i="10"/>
  <c r="FB476" i="10"/>
  <c r="FA476" i="10"/>
  <c r="EZ476" i="10"/>
  <c r="EY476" i="10"/>
  <c r="EX476" i="10"/>
  <c r="EW476" i="10"/>
  <c r="EV476" i="10"/>
  <c r="EU476" i="10"/>
  <c r="ET476" i="10"/>
  <c r="ES476" i="10"/>
  <c r="ER476" i="10"/>
  <c r="EQ476" i="10"/>
  <c r="EP476" i="10"/>
  <c r="EO476" i="10"/>
  <c r="EN476" i="10"/>
  <c r="EM476" i="10"/>
  <c r="EL476" i="10"/>
  <c r="EJ476" i="10"/>
  <c r="BZ476" i="10"/>
  <c r="BH476" i="10"/>
  <c r="BF476" i="10"/>
  <c r="M476" i="10"/>
  <c r="GC475" i="10"/>
  <c r="GB475" i="10"/>
  <c r="GA475" i="10"/>
  <c r="FZ475" i="10"/>
  <c r="FY475" i="10"/>
  <c r="FX475" i="10"/>
  <c r="FW475" i="10"/>
  <c r="FV475" i="10"/>
  <c r="FU475" i="10"/>
  <c r="FT475" i="10"/>
  <c r="FS475" i="10"/>
  <c r="FQ475" i="10"/>
  <c r="FP475" i="10"/>
  <c r="FO475" i="10"/>
  <c r="FN475" i="10"/>
  <c r="FM475" i="10"/>
  <c r="FL475" i="10"/>
  <c r="FK475" i="10"/>
  <c r="FJ475" i="10"/>
  <c r="FI475" i="10"/>
  <c r="FH475" i="10"/>
  <c r="FG475" i="10"/>
  <c r="FF475" i="10"/>
  <c r="FE475" i="10"/>
  <c r="FD475" i="10"/>
  <c r="FC475" i="10"/>
  <c r="FB475" i="10"/>
  <c r="FA475" i="10"/>
  <c r="EZ475" i="10"/>
  <c r="EY475" i="10"/>
  <c r="EX475" i="10"/>
  <c r="EW475" i="10"/>
  <c r="EV475" i="10"/>
  <c r="EU475" i="10"/>
  <c r="ET475" i="10"/>
  <c r="ES475" i="10"/>
  <c r="ER475" i="10"/>
  <c r="EQ475" i="10"/>
  <c r="EP475" i="10"/>
  <c r="EO475" i="10"/>
  <c r="EN475" i="10"/>
  <c r="EM475" i="10"/>
  <c r="EL475" i="10"/>
  <c r="EJ475" i="10"/>
  <c r="BZ475" i="10"/>
  <c r="BH475" i="10"/>
  <c r="BF475" i="10"/>
  <c r="M475" i="10"/>
  <c r="GC474" i="10"/>
  <c r="GB474" i="10"/>
  <c r="GA474" i="10"/>
  <c r="FZ474" i="10"/>
  <c r="FY474" i="10"/>
  <c r="FX474" i="10"/>
  <c r="FW474" i="10"/>
  <c r="FV474" i="10"/>
  <c r="FU474" i="10"/>
  <c r="FT474" i="10"/>
  <c r="FS474" i="10"/>
  <c r="FQ474" i="10"/>
  <c r="FP474" i="10"/>
  <c r="FO474" i="10"/>
  <c r="FN474" i="10"/>
  <c r="FM474" i="10"/>
  <c r="FL474" i="10"/>
  <c r="FK474" i="10"/>
  <c r="FJ474" i="10"/>
  <c r="FI474" i="10"/>
  <c r="FH474" i="10"/>
  <c r="FG474" i="10"/>
  <c r="FF474" i="10"/>
  <c r="FE474" i="10"/>
  <c r="FD474" i="10"/>
  <c r="FC474" i="10"/>
  <c r="FB474" i="10"/>
  <c r="FA474" i="10"/>
  <c r="EZ474" i="10"/>
  <c r="EY474" i="10"/>
  <c r="EX474" i="10"/>
  <c r="EW474" i="10"/>
  <c r="EV474" i="10"/>
  <c r="EU474" i="10"/>
  <c r="ET474" i="10"/>
  <c r="ES474" i="10"/>
  <c r="ER474" i="10"/>
  <c r="EQ474" i="10"/>
  <c r="EP474" i="10"/>
  <c r="EO474" i="10"/>
  <c r="EN474" i="10"/>
  <c r="EM474" i="10"/>
  <c r="EL474" i="10"/>
  <c r="EJ474" i="10"/>
  <c r="BZ474" i="10"/>
  <c r="BH474" i="10"/>
  <c r="BF474" i="10"/>
  <c r="M474" i="10"/>
  <c r="GC473" i="10"/>
  <c r="GB473" i="10"/>
  <c r="GA473" i="10"/>
  <c r="FZ473" i="10"/>
  <c r="FY473" i="10"/>
  <c r="FX473" i="10"/>
  <c r="FW473" i="10"/>
  <c r="FV473" i="10"/>
  <c r="FU473" i="10"/>
  <c r="FT473" i="10"/>
  <c r="FS473" i="10"/>
  <c r="FQ473" i="10"/>
  <c r="FP473" i="10"/>
  <c r="FO473" i="10"/>
  <c r="FN473" i="10"/>
  <c r="FM473" i="10"/>
  <c r="FL473" i="10"/>
  <c r="FK473" i="10"/>
  <c r="FJ473" i="10"/>
  <c r="FI473" i="10"/>
  <c r="FH473" i="10"/>
  <c r="FG473" i="10"/>
  <c r="FF473" i="10"/>
  <c r="FE473" i="10"/>
  <c r="FD473" i="10"/>
  <c r="FC473" i="10"/>
  <c r="FB473" i="10"/>
  <c r="FA473" i="10"/>
  <c r="EZ473" i="10"/>
  <c r="EY473" i="10"/>
  <c r="EX473" i="10"/>
  <c r="EW473" i="10"/>
  <c r="EV473" i="10"/>
  <c r="EU473" i="10"/>
  <c r="ET473" i="10"/>
  <c r="ES473" i="10"/>
  <c r="ER473" i="10"/>
  <c r="EQ473" i="10"/>
  <c r="EP473" i="10"/>
  <c r="EO473" i="10"/>
  <c r="EN473" i="10"/>
  <c r="EM473" i="10"/>
  <c r="EL473" i="10"/>
  <c r="EJ473" i="10"/>
  <c r="BZ473" i="10"/>
  <c r="BH473" i="10"/>
  <c r="BF473" i="10"/>
  <c r="M473" i="10"/>
  <c r="GB472" i="10"/>
  <c r="FZ472" i="10"/>
  <c r="FX472" i="10"/>
  <c r="FV472" i="10"/>
  <c r="FT472" i="10"/>
  <c r="FP472" i="10"/>
  <c r="FN472" i="10"/>
  <c r="FL472" i="10"/>
  <c r="FJ472" i="10"/>
  <c r="FH472" i="10"/>
  <c r="FF472" i="10"/>
  <c r="FD472" i="10"/>
  <c r="FB472" i="10"/>
  <c r="EZ472" i="10"/>
  <c r="EY472" i="10"/>
  <c r="EX472" i="10"/>
  <c r="EV472" i="10"/>
  <c r="ET472" i="10"/>
  <c r="ER472" i="10"/>
  <c r="EP472" i="10"/>
  <c r="EN472" i="10"/>
  <c r="EL472" i="10"/>
  <c r="EJ472" i="10"/>
  <c r="GB471" i="10"/>
  <c r="FZ471" i="10"/>
  <c r="FX471" i="10"/>
  <c r="FV471" i="10"/>
  <c r="FT471" i="10"/>
  <c r="FP471" i="10"/>
  <c r="FN471" i="10"/>
  <c r="FL471" i="10"/>
  <c r="FJ471" i="10"/>
  <c r="FH471" i="10"/>
  <c r="FF471" i="10"/>
  <c r="FD471" i="10"/>
  <c r="FB471" i="10"/>
  <c r="EZ471" i="10"/>
  <c r="EY471" i="10"/>
  <c r="EX471" i="10"/>
  <c r="ET471" i="10"/>
  <c r="ER471" i="10"/>
  <c r="EP471" i="10"/>
  <c r="EN471" i="10"/>
  <c r="EL471" i="10"/>
  <c r="EJ471" i="10"/>
  <c r="BH471" i="10"/>
  <c r="BF471" i="10"/>
  <c r="M471" i="10"/>
  <c r="GB470" i="10"/>
  <c r="FZ470" i="10"/>
  <c r="FX470" i="10"/>
  <c r="FV470" i="10"/>
  <c r="FT470" i="10"/>
  <c r="FP470" i="10"/>
  <c r="FN470" i="10"/>
  <c r="FL470" i="10"/>
  <c r="FJ470" i="10"/>
  <c r="FH470" i="10"/>
  <c r="FF470" i="10"/>
  <c r="FD470" i="10"/>
  <c r="FB470" i="10"/>
  <c r="EZ470" i="10"/>
  <c r="EY470" i="10"/>
  <c r="EX470" i="10"/>
  <c r="ET470" i="10"/>
  <c r="ER470" i="10"/>
  <c r="EP470" i="10"/>
  <c r="EN470" i="10"/>
  <c r="EL470" i="10"/>
  <c r="EJ470" i="10"/>
  <c r="GB469" i="10"/>
  <c r="FZ469" i="10"/>
  <c r="FX469" i="10"/>
  <c r="FV469" i="10"/>
  <c r="FT469" i="10"/>
  <c r="FP469" i="10"/>
  <c r="FN469" i="10"/>
  <c r="FL469" i="10"/>
  <c r="FJ469" i="10"/>
  <c r="FH469" i="10"/>
  <c r="FF469" i="10"/>
  <c r="FD469" i="10"/>
  <c r="FB469" i="10"/>
  <c r="EZ469" i="10"/>
  <c r="EY469" i="10"/>
  <c r="EX469" i="10"/>
  <c r="ET469" i="10"/>
  <c r="ER469" i="10"/>
  <c r="EP469" i="10"/>
  <c r="EN469" i="10"/>
  <c r="EL469" i="10"/>
  <c r="EJ469" i="10"/>
  <c r="GB468" i="10"/>
  <c r="FZ468" i="10"/>
  <c r="FX468" i="10"/>
  <c r="FV468" i="10"/>
  <c r="FT468" i="10"/>
  <c r="FP468" i="10"/>
  <c r="FN468" i="10"/>
  <c r="FL468" i="10"/>
  <c r="FJ468" i="10"/>
  <c r="FH468" i="10"/>
  <c r="FF468" i="10"/>
  <c r="FD468" i="10"/>
  <c r="FB468" i="10"/>
  <c r="EZ468" i="10"/>
  <c r="EY468" i="10"/>
  <c r="EX468" i="10"/>
  <c r="ET468" i="10"/>
  <c r="ER468" i="10"/>
  <c r="EP468" i="10"/>
  <c r="EN468" i="10"/>
  <c r="EL468" i="10"/>
  <c r="EJ468" i="10"/>
  <c r="CC467" i="10"/>
  <c r="CA467" i="10"/>
  <c r="BY467" i="10"/>
  <c r="BD467" i="10"/>
  <c r="BB467" i="10"/>
  <c r="AZ467" i="10"/>
  <c r="AX467" i="10"/>
  <c r="AV467" i="10"/>
  <c r="AT467" i="10"/>
  <c r="AR467" i="10"/>
  <c r="AP467" i="10"/>
  <c r="AN467" i="10"/>
  <c r="AL467" i="10"/>
  <c r="AJ467" i="10"/>
  <c r="AH467" i="10"/>
  <c r="AF467" i="10"/>
  <c r="AD467" i="10"/>
  <c r="AB467" i="10"/>
  <c r="AA467" i="10"/>
  <c r="Z467" i="10"/>
  <c r="V467" i="10"/>
  <c r="T467" i="10"/>
  <c r="R467" i="10"/>
  <c r="P467" i="10"/>
  <c r="N467" i="10"/>
  <c r="L467" i="10"/>
  <c r="GC466" i="10"/>
  <c r="GB466" i="10"/>
  <c r="GA466" i="10"/>
  <c r="FZ466" i="10"/>
  <c r="FY466" i="10"/>
  <c r="FX466" i="10"/>
  <c r="FW466" i="10"/>
  <c r="FV466" i="10"/>
  <c r="FU466" i="10"/>
  <c r="FT466" i="10"/>
  <c r="FS466" i="10"/>
  <c r="FQ466" i="10"/>
  <c r="FP466" i="10"/>
  <c r="FO466" i="10"/>
  <c r="FN466" i="10"/>
  <c r="FM466" i="10"/>
  <c r="FL466" i="10"/>
  <c r="FK466" i="10"/>
  <c r="FJ466" i="10"/>
  <c r="FI466" i="10"/>
  <c r="FH466" i="10"/>
  <c r="FG466" i="10"/>
  <c r="FF466" i="10"/>
  <c r="FE466" i="10"/>
  <c r="FD466" i="10"/>
  <c r="FC466" i="10"/>
  <c r="FB466" i="10"/>
  <c r="FA466" i="10"/>
  <c r="EZ466" i="10"/>
  <c r="EY466" i="10"/>
  <c r="EX466" i="10"/>
  <c r="EW466" i="10"/>
  <c r="EV466" i="10"/>
  <c r="EU466" i="10"/>
  <c r="ET466" i="10"/>
  <c r="ES466" i="10"/>
  <c r="ER466" i="10"/>
  <c r="EQ466" i="10"/>
  <c r="EP466" i="10"/>
  <c r="EO466" i="10"/>
  <c r="EN466" i="10"/>
  <c r="EM466" i="10"/>
  <c r="EL466" i="10"/>
  <c r="EJ466" i="10"/>
  <c r="BZ466" i="10"/>
  <c r="BH466" i="10"/>
  <c r="BF466" i="10"/>
  <c r="M466" i="10"/>
  <c r="GC465" i="10"/>
  <c r="GB465" i="10"/>
  <c r="GA465" i="10"/>
  <c r="FZ465" i="10"/>
  <c r="FY465" i="10"/>
  <c r="FX465" i="10"/>
  <c r="FW465" i="10"/>
  <c r="FV465" i="10"/>
  <c r="FU465" i="10"/>
  <c r="FT465" i="10"/>
  <c r="FS465" i="10"/>
  <c r="FQ465" i="10"/>
  <c r="FP465" i="10"/>
  <c r="FO465" i="10"/>
  <c r="FN465" i="10"/>
  <c r="FM465" i="10"/>
  <c r="FL465" i="10"/>
  <c r="FK465" i="10"/>
  <c r="FJ465" i="10"/>
  <c r="FI465" i="10"/>
  <c r="FH465" i="10"/>
  <c r="FG465" i="10"/>
  <c r="FF465" i="10"/>
  <c r="FE465" i="10"/>
  <c r="FD465" i="10"/>
  <c r="FC465" i="10"/>
  <c r="FB465" i="10"/>
  <c r="FA465" i="10"/>
  <c r="EZ465" i="10"/>
  <c r="EY465" i="10"/>
  <c r="EX465" i="10"/>
  <c r="EW465" i="10"/>
  <c r="EV465" i="10"/>
  <c r="EU465" i="10"/>
  <c r="ET465" i="10"/>
  <c r="ES465" i="10"/>
  <c r="ER465" i="10"/>
  <c r="EQ465" i="10"/>
  <c r="EP465" i="10"/>
  <c r="EO465" i="10"/>
  <c r="EN465" i="10"/>
  <c r="EM465" i="10"/>
  <c r="EL465" i="10"/>
  <c r="EJ465" i="10"/>
  <c r="BZ465" i="10"/>
  <c r="BH465" i="10"/>
  <c r="BF465" i="10"/>
  <c r="M465" i="10"/>
  <c r="GC464" i="10"/>
  <c r="GB464" i="10"/>
  <c r="GA464" i="10"/>
  <c r="FZ464" i="10"/>
  <c r="FY464" i="10"/>
  <c r="FX464" i="10"/>
  <c r="FW464" i="10"/>
  <c r="FV464" i="10"/>
  <c r="FU464" i="10"/>
  <c r="FT464" i="10"/>
  <c r="FS464" i="10"/>
  <c r="FQ464" i="10"/>
  <c r="FP464" i="10"/>
  <c r="FO464" i="10"/>
  <c r="FN464" i="10"/>
  <c r="FM464" i="10"/>
  <c r="FL464" i="10"/>
  <c r="FK464" i="10"/>
  <c r="FJ464" i="10"/>
  <c r="FI464" i="10"/>
  <c r="FH464" i="10"/>
  <c r="FG464" i="10"/>
  <c r="FF464" i="10"/>
  <c r="FE464" i="10"/>
  <c r="FD464" i="10"/>
  <c r="FC464" i="10"/>
  <c r="FB464" i="10"/>
  <c r="FA464" i="10"/>
  <c r="EZ464" i="10"/>
  <c r="EY464" i="10"/>
  <c r="EX464" i="10"/>
  <c r="EW464" i="10"/>
  <c r="EV464" i="10"/>
  <c r="EU464" i="10"/>
  <c r="ET464" i="10"/>
  <c r="ES464" i="10"/>
  <c r="ER464" i="10"/>
  <c r="EQ464" i="10"/>
  <c r="EP464" i="10"/>
  <c r="EO464" i="10"/>
  <c r="EN464" i="10"/>
  <c r="EM464" i="10"/>
  <c r="EL464" i="10"/>
  <c r="EJ464" i="10"/>
  <c r="BZ464" i="10"/>
  <c r="BH464" i="10"/>
  <c r="BF464" i="10"/>
  <c r="M464" i="10"/>
  <c r="GC463" i="10"/>
  <c r="GB463" i="10"/>
  <c r="GA463" i="10"/>
  <c r="FZ463" i="10"/>
  <c r="FY463" i="10"/>
  <c r="FX463" i="10"/>
  <c r="FW463" i="10"/>
  <c r="FV463" i="10"/>
  <c r="FU463" i="10"/>
  <c r="FT463" i="10"/>
  <c r="FS463" i="10"/>
  <c r="FQ463" i="10"/>
  <c r="FP463" i="10"/>
  <c r="FO463" i="10"/>
  <c r="FN463" i="10"/>
  <c r="FM463" i="10"/>
  <c r="FL463" i="10"/>
  <c r="FK463" i="10"/>
  <c r="FJ463" i="10"/>
  <c r="FI463" i="10"/>
  <c r="FH463" i="10"/>
  <c r="FG463" i="10"/>
  <c r="FF463" i="10"/>
  <c r="FE463" i="10"/>
  <c r="FD463" i="10"/>
  <c r="FC463" i="10"/>
  <c r="FB463" i="10"/>
  <c r="FA463" i="10"/>
  <c r="EZ463" i="10"/>
  <c r="EY463" i="10"/>
  <c r="EX463" i="10"/>
  <c r="EW463" i="10"/>
  <c r="EV463" i="10"/>
  <c r="EU463" i="10"/>
  <c r="ET463" i="10"/>
  <c r="ES463" i="10"/>
  <c r="ER463" i="10"/>
  <c r="EQ463" i="10"/>
  <c r="EP463" i="10"/>
  <c r="EO463" i="10"/>
  <c r="EN463" i="10"/>
  <c r="EM463" i="10"/>
  <c r="EL463" i="10"/>
  <c r="EJ463" i="10"/>
  <c r="BZ463" i="10"/>
  <c r="BH463" i="10"/>
  <c r="BF463" i="10"/>
  <c r="M463" i="10"/>
  <c r="GC462" i="10"/>
  <c r="GB462" i="10"/>
  <c r="GA462" i="10"/>
  <c r="FZ462" i="10"/>
  <c r="FY462" i="10"/>
  <c r="FX462" i="10"/>
  <c r="FW462" i="10"/>
  <c r="FV462" i="10"/>
  <c r="FU462" i="10"/>
  <c r="FT462" i="10"/>
  <c r="FS462" i="10"/>
  <c r="FQ462" i="10"/>
  <c r="FP462" i="10"/>
  <c r="FO462" i="10"/>
  <c r="FN462" i="10"/>
  <c r="FM462" i="10"/>
  <c r="FL462" i="10"/>
  <c r="FK462" i="10"/>
  <c r="FJ462" i="10"/>
  <c r="FI462" i="10"/>
  <c r="FH462" i="10"/>
  <c r="FG462" i="10"/>
  <c r="FF462" i="10"/>
  <c r="FE462" i="10"/>
  <c r="FD462" i="10"/>
  <c r="FC462" i="10"/>
  <c r="FB462" i="10"/>
  <c r="FA462" i="10"/>
  <c r="EZ462" i="10"/>
  <c r="EY462" i="10"/>
  <c r="EX462" i="10"/>
  <c r="EW462" i="10"/>
  <c r="EV462" i="10"/>
  <c r="EU462" i="10"/>
  <c r="ET462" i="10"/>
  <c r="ES462" i="10"/>
  <c r="ER462" i="10"/>
  <c r="EQ462" i="10"/>
  <c r="EP462" i="10"/>
  <c r="EO462" i="10"/>
  <c r="EN462" i="10"/>
  <c r="EM462" i="10"/>
  <c r="EL462" i="10"/>
  <c r="EJ462" i="10"/>
  <c r="BZ462" i="10"/>
  <c r="BH462" i="10"/>
  <c r="BF462" i="10"/>
  <c r="M462" i="10"/>
  <c r="GC461" i="10"/>
  <c r="GB461" i="10"/>
  <c r="GA461" i="10"/>
  <c r="FZ461" i="10"/>
  <c r="FY461" i="10"/>
  <c r="FX461" i="10"/>
  <c r="FW461" i="10"/>
  <c r="FV461" i="10"/>
  <c r="FU461" i="10"/>
  <c r="FT461" i="10"/>
  <c r="FS461" i="10"/>
  <c r="FQ461" i="10"/>
  <c r="FP461" i="10"/>
  <c r="FO461" i="10"/>
  <c r="FN461" i="10"/>
  <c r="FM461" i="10"/>
  <c r="FL461" i="10"/>
  <c r="FK461" i="10"/>
  <c r="FJ461" i="10"/>
  <c r="FI461" i="10"/>
  <c r="FH461" i="10"/>
  <c r="FG461" i="10"/>
  <c r="FF461" i="10"/>
  <c r="FE461" i="10"/>
  <c r="FD461" i="10"/>
  <c r="FC461" i="10"/>
  <c r="FB461" i="10"/>
  <c r="FA461" i="10"/>
  <c r="EZ461" i="10"/>
  <c r="EY461" i="10"/>
  <c r="EX461" i="10"/>
  <c r="EW461" i="10"/>
  <c r="EV461" i="10"/>
  <c r="EU461" i="10"/>
  <c r="ET461" i="10"/>
  <c r="ES461" i="10"/>
  <c r="ER461" i="10"/>
  <c r="EQ461" i="10"/>
  <c r="EP461" i="10"/>
  <c r="EO461" i="10"/>
  <c r="EN461" i="10"/>
  <c r="EM461" i="10"/>
  <c r="EL461" i="10"/>
  <c r="EJ461" i="10"/>
  <c r="BZ461" i="10"/>
  <c r="BH461" i="10"/>
  <c r="BF461" i="10"/>
  <c r="M461" i="10"/>
  <c r="GC460" i="10"/>
  <c r="GB460" i="10"/>
  <c r="GA460" i="10"/>
  <c r="FZ460" i="10"/>
  <c r="FY460" i="10"/>
  <c r="FX460" i="10"/>
  <c r="FW460" i="10"/>
  <c r="FV460" i="10"/>
  <c r="FU460" i="10"/>
  <c r="FT460" i="10"/>
  <c r="FS460" i="10"/>
  <c r="FQ460" i="10"/>
  <c r="FP460" i="10"/>
  <c r="FO460" i="10"/>
  <c r="FN460" i="10"/>
  <c r="FM460" i="10"/>
  <c r="FL460" i="10"/>
  <c r="FK460" i="10"/>
  <c r="FJ460" i="10"/>
  <c r="FI460" i="10"/>
  <c r="FH460" i="10"/>
  <c r="FG460" i="10"/>
  <c r="FF460" i="10"/>
  <c r="FE460" i="10"/>
  <c r="FD460" i="10"/>
  <c r="FC460" i="10"/>
  <c r="FB460" i="10"/>
  <c r="FA460" i="10"/>
  <c r="EZ460" i="10"/>
  <c r="EY460" i="10"/>
  <c r="EX460" i="10"/>
  <c r="EW460" i="10"/>
  <c r="EV460" i="10"/>
  <c r="EU460" i="10"/>
  <c r="ET460" i="10"/>
  <c r="ES460" i="10"/>
  <c r="ER460" i="10"/>
  <c r="EQ460" i="10"/>
  <c r="EP460" i="10"/>
  <c r="EO460" i="10"/>
  <c r="EN460" i="10"/>
  <c r="EM460" i="10"/>
  <c r="EL460" i="10"/>
  <c r="EJ460" i="10"/>
  <c r="BZ460" i="10"/>
  <c r="BH460" i="10"/>
  <c r="BF460" i="10"/>
  <c r="M460" i="10"/>
  <c r="GC459" i="10"/>
  <c r="GB459" i="10"/>
  <c r="GA459" i="10"/>
  <c r="FZ459" i="10"/>
  <c r="FY459" i="10"/>
  <c r="FX459" i="10"/>
  <c r="FW459" i="10"/>
  <c r="FV459" i="10"/>
  <c r="FU459" i="10"/>
  <c r="FT459" i="10"/>
  <c r="FS459" i="10"/>
  <c r="FQ459" i="10"/>
  <c r="FP459" i="10"/>
  <c r="FO459" i="10"/>
  <c r="FN459" i="10"/>
  <c r="FM459" i="10"/>
  <c r="FL459" i="10"/>
  <c r="FK459" i="10"/>
  <c r="FJ459" i="10"/>
  <c r="FI459" i="10"/>
  <c r="FH459" i="10"/>
  <c r="FG459" i="10"/>
  <c r="FF459" i="10"/>
  <c r="FE459" i="10"/>
  <c r="FD459" i="10"/>
  <c r="FC459" i="10"/>
  <c r="FB459" i="10"/>
  <c r="FA459" i="10"/>
  <c r="EZ459" i="10"/>
  <c r="EY459" i="10"/>
  <c r="EX459" i="10"/>
  <c r="EW459" i="10"/>
  <c r="EV459" i="10"/>
  <c r="EU459" i="10"/>
  <c r="ET459" i="10"/>
  <c r="ES459" i="10"/>
  <c r="ER459" i="10"/>
  <c r="EQ459" i="10"/>
  <c r="EP459" i="10"/>
  <c r="EO459" i="10"/>
  <c r="EN459" i="10"/>
  <c r="EM459" i="10"/>
  <c r="EL459" i="10"/>
  <c r="EJ459" i="10"/>
  <c r="BZ459" i="10"/>
  <c r="BH459" i="10"/>
  <c r="BF459" i="10"/>
  <c r="M459" i="10"/>
  <c r="GC458" i="10"/>
  <c r="GB458" i="10"/>
  <c r="GA458" i="10"/>
  <c r="FZ458" i="10"/>
  <c r="FY458" i="10"/>
  <c r="FX458" i="10"/>
  <c r="FW458" i="10"/>
  <c r="FV458" i="10"/>
  <c r="FU458" i="10"/>
  <c r="FT458" i="10"/>
  <c r="FS458" i="10"/>
  <c r="FQ458" i="10"/>
  <c r="FP458" i="10"/>
  <c r="FO458" i="10"/>
  <c r="FN458" i="10"/>
  <c r="FM458" i="10"/>
  <c r="FL458" i="10"/>
  <c r="FK458" i="10"/>
  <c r="FJ458" i="10"/>
  <c r="FI458" i="10"/>
  <c r="FH458" i="10"/>
  <c r="FG458" i="10"/>
  <c r="FF458" i="10"/>
  <c r="FE458" i="10"/>
  <c r="FD458" i="10"/>
  <c r="FC458" i="10"/>
  <c r="FB458" i="10"/>
  <c r="FA458" i="10"/>
  <c r="EZ458" i="10"/>
  <c r="EY458" i="10"/>
  <c r="EX458" i="10"/>
  <c r="EW458" i="10"/>
  <c r="EV458" i="10"/>
  <c r="EU458" i="10"/>
  <c r="ET458" i="10"/>
  <c r="ES458" i="10"/>
  <c r="ER458" i="10"/>
  <c r="EQ458" i="10"/>
  <c r="EP458" i="10"/>
  <c r="EO458" i="10"/>
  <c r="EN458" i="10"/>
  <c r="EM458" i="10"/>
  <c r="EL458" i="10"/>
  <c r="EJ458" i="10"/>
  <c r="BZ458" i="10"/>
  <c r="BH458" i="10"/>
  <c r="BF458" i="10"/>
  <c r="M458" i="10"/>
  <c r="GC457" i="10"/>
  <c r="GB457" i="10"/>
  <c r="GA457" i="10"/>
  <c r="FZ457" i="10"/>
  <c r="FY457" i="10"/>
  <c r="FX457" i="10"/>
  <c r="FW457" i="10"/>
  <c r="FV457" i="10"/>
  <c r="FU457" i="10"/>
  <c r="FT457" i="10"/>
  <c r="FS457" i="10"/>
  <c r="FQ457" i="10"/>
  <c r="FP457" i="10"/>
  <c r="FO457" i="10"/>
  <c r="FN457" i="10"/>
  <c r="FM457" i="10"/>
  <c r="FL457" i="10"/>
  <c r="FK457" i="10"/>
  <c r="FJ457" i="10"/>
  <c r="FI457" i="10"/>
  <c r="FH457" i="10"/>
  <c r="FG457" i="10"/>
  <c r="FF457" i="10"/>
  <c r="FE457" i="10"/>
  <c r="FD457" i="10"/>
  <c r="FC457" i="10"/>
  <c r="FB457" i="10"/>
  <c r="FA457" i="10"/>
  <c r="EZ457" i="10"/>
  <c r="EY457" i="10"/>
  <c r="EX457" i="10"/>
  <c r="EW457" i="10"/>
  <c r="EV457" i="10"/>
  <c r="EU457" i="10"/>
  <c r="ET457" i="10"/>
  <c r="ES457" i="10"/>
  <c r="ER457" i="10"/>
  <c r="EQ457" i="10"/>
  <c r="EP457" i="10"/>
  <c r="EO457" i="10"/>
  <c r="EN457" i="10"/>
  <c r="EM457" i="10"/>
  <c r="EL457" i="10"/>
  <c r="EJ457" i="10"/>
  <c r="BZ457" i="10"/>
  <c r="BH457" i="10"/>
  <c r="BF457" i="10"/>
  <c r="M457" i="10"/>
  <c r="GC456" i="10"/>
  <c r="GB456" i="10"/>
  <c r="GA456" i="10"/>
  <c r="FZ456" i="10"/>
  <c r="FY456" i="10"/>
  <c r="FX456" i="10"/>
  <c r="FW456" i="10"/>
  <c r="FV456" i="10"/>
  <c r="FU456" i="10"/>
  <c r="FT456" i="10"/>
  <c r="FS456" i="10"/>
  <c r="FQ456" i="10"/>
  <c r="FP456" i="10"/>
  <c r="FO456" i="10"/>
  <c r="FN456" i="10"/>
  <c r="FM456" i="10"/>
  <c r="FL456" i="10"/>
  <c r="FK456" i="10"/>
  <c r="FJ456" i="10"/>
  <c r="FI456" i="10"/>
  <c r="FH456" i="10"/>
  <c r="FG456" i="10"/>
  <c r="FF456" i="10"/>
  <c r="FE456" i="10"/>
  <c r="FD456" i="10"/>
  <c r="FC456" i="10"/>
  <c r="FB456" i="10"/>
  <c r="FA456" i="10"/>
  <c r="EZ456" i="10"/>
  <c r="EY456" i="10"/>
  <c r="EX456" i="10"/>
  <c r="EW456" i="10"/>
  <c r="EV456" i="10"/>
  <c r="EU456" i="10"/>
  <c r="ET456" i="10"/>
  <c r="ES456" i="10"/>
  <c r="ER456" i="10"/>
  <c r="EQ456" i="10"/>
  <c r="EP456" i="10"/>
  <c r="EO456" i="10"/>
  <c r="EN456" i="10"/>
  <c r="EM456" i="10"/>
  <c r="EL456" i="10"/>
  <c r="EJ456" i="10"/>
  <c r="BZ456" i="10"/>
  <c r="BH456" i="10"/>
  <c r="BF456" i="10"/>
  <c r="M456" i="10"/>
  <c r="GC455" i="10"/>
  <c r="GB455" i="10"/>
  <c r="GA455" i="10"/>
  <c r="FZ455" i="10"/>
  <c r="FY455" i="10"/>
  <c r="FX455" i="10"/>
  <c r="FW455" i="10"/>
  <c r="FV455" i="10"/>
  <c r="FU455" i="10"/>
  <c r="FT455" i="10"/>
  <c r="FS455" i="10"/>
  <c r="FQ455" i="10"/>
  <c r="FP455" i="10"/>
  <c r="FO455" i="10"/>
  <c r="FN455" i="10"/>
  <c r="FM455" i="10"/>
  <c r="FL455" i="10"/>
  <c r="FK455" i="10"/>
  <c r="FJ455" i="10"/>
  <c r="FI455" i="10"/>
  <c r="FH455" i="10"/>
  <c r="FG455" i="10"/>
  <c r="FF455" i="10"/>
  <c r="FE455" i="10"/>
  <c r="FD455" i="10"/>
  <c r="FC455" i="10"/>
  <c r="FB455" i="10"/>
  <c r="FA455" i="10"/>
  <c r="EZ455" i="10"/>
  <c r="EY455" i="10"/>
  <c r="EX455" i="10"/>
  <c r="EW455" i="10"/>
  <c r="EV455" i="10"/>
  <c r="EU455" i="10"/>
  <c r="ET455" i="10"/>
  <c r="ES455" i="10"/>
  <c r="ER455" i="10"/>
  <c r="EQ455" i="10"/>
  <c r="EP455" i="10"/>
  <c r="EO455" i="10"/>
  <c r="EN455" i="10"/>
  <c r="EM455" i="10"/>
  <c r="EL455" i="10"/>
  <c r="EJ455" i="10"/>
  <c r="BZ455" i="10"/>
  <c r="BH455" i="10"/>
  <c r="BF455" i="10"/>
  <c r="M455" i="10"/>
  <c r="GC454" i="10"/>
  <c r="GB454" i="10"/>
  <c r="GA454" i="10"/>
  <c r="FZ454" i="10"/>
  <c r="FY454" i="10"/>
  <c r="FX454" i="10"/>
  <c r="FW454" i="10"/>
  <c r="FV454" i="10"/>
  <c r="FU454" i="10"/>
  <c r="FT454" i="10"/>
  <c r="FS454" i="10"/>
  <c r="FQ454" i="10"/>
  <c r="FP454" i="10"/>
  <c r="FO454" i="10"/>
  <c r="FN454" i="10"/>
  <c r="FM454" i="10"/>
  <c r="FL454" i="10"/>
  <c r="FK454" i="10"/>
  <c r="FJ454" i="10"/>
  <c r="FI454" i="10"/>
  <c r="FH454" i="10"/>
  <c r="FG454" i="10"/>
  <c r="FF454" i="10"/>
  <c r="FE454" i="10"/>
  <c r="FD454" i="10"/>
  <c r="FC454" i="10"/>
  <c r="FB454" i="10"/>
  <c r="FA454" i="10"/>
  <c r="EZ454" i="10"/>
  <c r="EY454" i="10"/>
  <c r="EX454" i="10"/>
  <c r="EW454" i="10"/>
  <c r="EV454" i="10"/>
  <c r="EU454" i="10"/>
  <c r="ET454" i="10"/>
  <c r="ES454" i="10"/>
  <c r="ER454" i="10"/>
  <c r="EQ454" i="10"/>
  <c r="EP454" i="10"/>
  <c r="EO454" i="10"/>
  <c r="EN454" i="10"/>
  <c r="EM454" i="10"/>
  <c r="EL454" i="10"/>
  <c r="EJ454" i="10"/>
  <c r="BZ454" i="10"/>
  <c r="BH454" i="10"/>
  <c r="BF454" i="10"/>
  <c r="M454" i="10"/>
  <c r="GB453" i="10"/>
  <c r="FZ453" i="10"/>
  <c r="FX453" i="10"/>
  <c r="FV453" i="10"/>
  <c r="FT453" i="10"/>
  <c r="FP453" i="10"/>
  <c r="FN453" i="10"/>
  <c r="FL453" i="10"/>
  <c r="FJ453" i="10"/>
  <c r="FH453" i="10"/>
  <c r="FF453" i="10"/>
  <c r="FD453" i="10"/>
  <c r="FB453" i="10"/>
  <c r="EZ453" i="10"/>
  <c r="EY453" i="10"/>
  <c r="EX453" i="10"/>
  <c r="EV453" i="10"/>
  <c r="ET453" i="10"/>
  <c r="ER453" i="10"/>
  <c r="EP453" i="10"/>
  <c r="EN453" i="10"/>
  <c r="EL453" i="10"/>
  <c r="EJ453" i="10"/>
  <c r="GC452" i="10"/>
  <c r="GB452" i="10"/>
  <c r="GA452" i="10"/>
  <c r="FZ452" i="10"/>
  <c r="FY452" i="10"/>
  <c r="FX452" i="10"/>
  <c r="FW452" i="10"/>
  <c r="FV452" i="10"/>
  <c r="FU452" i="10"/>
  <c r="FT452" i="10"/>
  <c r="FS452" i="10"/>
  <c r="FQ452" i="10"/>
  <c r="FP452" i="10"/>
  <c r="FO452" i="10"/>
  <c r="FN452" i="10"/>
  <c r="FM452" i="10"/>
  <c r="FL452" i="10"/>
  <c r="FK452" i="10"/>
  <c r="FJ452" i="10"/>
  <c r="FI452" i="10"/>
  <c r="FH452" i="10"/>
  <c r="FG452" i="10"/>
  <c r="FF452" i="10"/>
  <c r="FE452" i="10"/>
  <c r="FD452" i="10"/>
  <c r="FC452" i="10"/>
  <c r="FB452" i="10"/>
  <c r="FA452" i="10"/>
  <c r="EZ452" i="10"/>
  <c r="EY452" i="10"/>
  <c r="EX452" i="10"/>
  <c r="EW452" i="10"/>
  <c r="EV452" i="10"/>
  <c r="EU452" i="10"/>
  <c r="ET452" i="10"/>
  <c r="ES452" i="10"/>
  <c r="ER452" i="10"/>
  <c r="EQ452" i="10"/>
  <c r="EP452" i="10"/>
  <c r="EO452" i="10"/>
  <c r="EN452" i="10"/>
  <c r="EM452" i="10"/>
  <c r="EL452" i="10"/>
  <c r="EJ452" i="10"/>
  <c r="GB451" i="10"/>
  <c r="FZ451" i="10"/>
  <c r="FX451" i="10"/>
  <c r="FV451" i="10"/>
  <c r="FT451" i="10"/>
  <c r="FP451" i="10"/>
  <c r="FN451" i="10"/>
  <c r="FL451" i="10"/>
  <c r="FJ451" i="10"/>
  <c r="FH451" i="10"/>
  <c r="FF451" i="10"/>
  <c r="FD451" i="10"/>
  <c r="FB451" i="10"/>
  <c r="EZ451" i="10"/>
  <c r="EY451" i="10"/>
  <c r="EX451" i="10"/>
  <c r="ET451" i="10"/>
  <c r="ER451" i="10"/>
  <c r="EP451" i="10"/>
  <c r="EN451" i="10"/>
  <c r="EL451" i="10"/>
  <c r="EJ451" i="10"/>
  <c r="DQ450" i="10"/>
  <c r="DO450" i="10"/>
  <c r="DM450" i="10"/>
  <c r="DK450" i="10"/>
  <c r="DI450" i="10"/>
  <c r="DG450" i="10"/>
  <c r="DE450" i="10"/>
  <c r="DC450" i="10"/>
  <c r="DA450" i="10"/>
  <c r="CY450" i="10"/>
  <c r="CW450" i="10"/>
  <c r="CU450" i="10"/>
  <c r="CS450" i="10"/>
  <c r="CQ450" i="10"/>
  <c r="CO450" i="10"/>
  <c r="CN450" i="10"/>
  <c r="CM450" i="10"/>
  <c r="CI450" i="10"/>
  <c r="CG450" i="10"/>
  <c r="CE450" i="10"/>
  <c r="CC450" i="10"/>
  <c r="CA450" i="10"/>
  <c r="BY450" i="10"/>
  <c r="BD450" i="10"/>
  <c r="BB450" i="10"/>
  <c r="AZ450" i="10"/>
  <c r="AX450" i="10"/>
  <c r="AV450" i="10"/>
  <c r="AT450" i="10"/>
  <c r="AR450" i="10"/>
  <c r="AP450" i="10"/>
  <c r="AN450" i="10"/>
  <c r="AL450" i="10"/>
  <c r="AJ450" i="10"/>
  <c r="AH450" i="10"/>
  <c r="AF450" i="10"/>
  <c r="AD450" i="10"/>
  <c r="AB450" i="10"/>
  <c r="AA450" i="10"/>
  <c r="Z450" i="10"/>
  <c r="V450" i="10"/>
  <c r="T450" i="10"/>
  <c r="R450" i="10"/>
  <c r="P450" i="10"/>
  <c r="N450" i="10"/>
  <c r="L450" i="10"/>
  <c r="EL449" i="10"/>
  <c r="EJ449" i="10"/>
  <c r="BZ449" i="10"/>
  <c r="BH449" i="10"/>
  <c r="GE449" i="10" s="1"/>
  <c r="BF449" i="10"/>
  <c r="GD449" i="10" s="1"/>
  <c r="M449" i="10"/>
  <c r="BZ448" i="10"/>
  <c r="BH448" i="10"/>
  <c r="GE448" i="10" s="1"/>
  <c r="BF448" i="10"/>
  <c r="GD448" i="10" s="1"/>
  <c r="M448" i="10"/>
  <c r="BZ447" i="10"/>
  <c r="BH447" i="10"/>
  <c r="GE447" i="10" s="1"/>
  <c r="BF447" i="10"/>
  <c r="GD447" i="10" s="1"/>
  <c r="M447" i="10"/>
  <c r="EL446" i="10"/>
  <c r="EJ446" i="10"/>
  <c r="EL445" i="10"/>
  <c r="EJ445" i="10"/>
  <c r="M445" i="10"/>
  <c r="EL444" i="10"/>
  <c r="EJ444" i="10"/>
  <c r="EL443" i="10"/>
  <c r="EJ443" i="10"/>
  <c r="EL442" i="10"/>
  <c r="EJ442" i="10"/>
  <c r="EL441" i="10"/>
  <c r="EJ441" i="10"/>
  <c r="EL440" i="10"/>
  <c r="EJ440" i="10"/>
  <c r="EL439" i="10"/>
  <c r="EJ439" i="10"/>
  <c r="CA438" i="10"/>
  <c r="BY438" i="10"/>
  <c r="BD438" i="10"/>
  <c r="BB438" i="10"/>
  <c r="AZ438" i="10"/>
  <c r="AX438" i="10"/>
  <c r="AV438" i="10"/>
  <c r="AT438" i="10"/>
  <c r="AR438" i="10"/>
  <c r="AP438" i="10"/>
  <c r="AN438" i="10"/>
  <c r="AL438" i="10"/>
  <c r="AJ438" i="10"/>
  <c r="AH438" i="10"/>
  <c r="AF438" i="10"/>
  <c r="AD438" i="10"/>
  <c r="AB438" i="10"/>
  <c r="AA438" i="10"/>
  <c r="Z438" i="10"/>
  <c r="V438" i="10"/>
  <c r="T438" i="10"/>
  <c r="R438" i="10"/>
  <c r="P438" i="10"/>
  <c r="N438" i="10"/>
  <c r="L438" i="10"/>
  <c r="EL437" i="10"/>
  <c r="EJ437" i="10"/>
  <c r="BZ437" i="10"/>
  <c r="BH437" i="10"/>
  <c r="GE437" i="10" s="1"/>
  <c r="BF437" i="10"/>
  <c r="GD437" i="10" s="1"/>
  <c r="M437" i="10"/>
  <c r="EL436" i="10"/>
  <c r="EJ436" i="10"/>
  <c r="BZ436" i="10"/>
  <c r="BH436" i="10"/>
  <c r="GE436" i="10" s="1"/>
  <c r="BF436" i="10"/>
  <c r="GD436" i="10" s="1"/>
  <c r="M436" i="10"/>
  <c r="EL435" i="10"/>
  <c r="EJ435" i="10"/>
  <c r="BZ435" i="10"/>
  <c r="BH435" i="10"/>
  <c r="GE435" i="10" s="1"/>
  <c r="BF435" i="10"/>
  <c r="GD435" i="10" s="1"/>
  <c r="M435" i="10"/>
  <c r="EL434" i="10"/>
  <c r="EJ434" i="10"/>
  <c r="BH434" i="10"/>
  <c r="BF434" i="10"/>
  <c r="M434" i="10"/>
  <c r="EL433" i="10"/>
  <c r="EJ433" i="10"/>
  <c r="BH433" i="10"/>
  <c r="BF433" i="10"/>
  <c r="M433" i="10"/>
  <c r="EL432" i="10"/>
  <c r="EJ432" i="10"/>
  <c r="EL431" i="10"/>
  <c r="EJ431" i="10"/>
  <c r="BH431" i="10"/>
  <c r="BF431" i="10"/>
  <c r="M431" i="10"/>
  <c r="EL430" i="10"/>
  <c r="EJ430" i="10"/>
  <c r="BH430" i="10"/>
  <c r="BF430" i="10"/>
  <c r="M430" i="10"/>
  <c r="EL429" i="10"/>
  <c r="EJ429" i="10"/>
  <c r="EL428" i="10"/>
  <c r="EJ428" i="10"/>
  <c r="EL427" i="10"/>
  <c r="EJ427" i="10"/>
  <c r="EL426" i="10"/>
  <c r="EJ426" i="10"/>
  <c r="CA425" i="10"/>
  <c r="BY425" i="10"/>
  <c r="BD425" i="10"/>
  <c r="BB425" i="10"/>
  <c r="AZ425" i="10"/>
  <c r="AX425" i="10"/>
  <c r="AV425" i="10"/>
  <c r="AT425" i="10"/>
  <c r="AR425" i="10"/>
  <c r="AP425" i="10"/>
  <c r="AN425" i="10"/>
  <c r="AL425" i="10"/>
  <c r="AJ425" i="10"/>
  <c r="AH425" i="10"/>
  <c r="AF425" i="10"/>
  <c r="AD425" i="10"/>
  <c r="AB425" i="10"/>
  <c r="AA425" i="10"/>
  <c r="Z425" i="10"/>
  <c r="V425" i="10"/>
  <c r="T425" i="10"/>
  <c r="R425" i="10"/>
  <c r="P425" i="10"/>
  <c r="N425" i="10"/>
  <c r="L425" i="10"/>
  <c r="GC424" i="10"/>
  <c r="GB424" i="10"/>
  <c r="GA424" i="10"/>
  <c r="FZ424" i="10"/>
  <c r="FY424" i="10"/>
  <c r="FX424" i="10"/>
  <c r="FW424" i="10"/>
  <c r="FV424" i="10"/>
  <c r="FU424" i="10"/>
  <c r="FT424" i="10"/>
  <c r="FS424" i="10"/>
  <c r="FQ424" i="10"/>
  <c r="FP424" i="10"/>
  <c r="FO424" i="10"/>
  <c r="FN424" i="10"/>
  <c r="FM424" i="10"/>
  <c r="FL424" i="10"/>
  <c r="FK424" i="10"/>
  <c r="FJ424" i="10"/>
  <c r="FI424" i="10"/>
  <c r="FH424" i="10"/>
  <c r="FG424" i="10"/>
  <c r="FF424" i="10"/>
  <c r="FE424" i="10"/>
  <c r="FD424" i="10"/>
  <c r="FC424" i="10"/>
  <c r="FB424" i="10"/>
  <c r="FA424" i="10"/>
  <c r="EZ424" i="10"/>
  <c r="EY424" i="10"/>
  <c r="EX424" i="10"/>
  <c r="EW424" i="10"/>
  <c r="EV424" i="10"/>
  <c r="EU424" i="10"/>
  <c r="ET424" i="10"/>
  <c r="ES424" i="10"/>
  <c r="ER424" i="10"/>
  <c r="EQ424" i="10"/>
  <c r="EP424" i="10"/>
  <c r="EO424" i="10"/>
  <c r="EN424" i="10"/>
  <c r="EM424" i="10"/>
  <c r="EL424" i="10"/>
  <c r="EJ424" i="10"/>
  <c r="BZ424" i="10"/>
  <c r="BH424" i="10"/>
  <c r="BF424" i="10"/>
  <c r="M424" i="10"/>
  <c r="GC423" i="10"/>
  <c r="GB423" i="10"/>
  <c r="GA423" i="10"/>
  <c r="FZ423" i="10"/>
  <c r="FY423" i="10"/>
  <c r="FX423" i="10"/>
  <c r="FW423" i="10"/>
  <c r="FV423" i="10"/>
  <c r="FU423" i="10"/>
  <c r="FT423" i="10"/>
  <c r="FS423" i="10"/>
  <c r="FQ423" i="10"/>
  <c r="FP423" i="10"/>
  <c r="FO423" i="10"/>
  <c r="FN423" i="10"/>
  <c r="FM423" i="10"/>
  <c r="FL423" i="10"/>
  <c r="FK423" i="10"/>
  <c r="FJ423" i="10"/>
  <c r="FI423" i="10"/>
  <c r="FH423" i="10"/>
  <c r="FG423" i="10"/>
  <c r="FF423" i="10"/>
  <c r="FE423" i="10"/>
  <c r="FD423" i="10"/>
  <c r="FC423" i="10"/>
  <c r="FB423" i="10"/>
  <c r="FA423" i="10"/>
  <c r="EZ423" i="10"/>
  <c r="EY423" i="10"/>
  <c r="EX423" i="10"/>
  <c r="EW423" i="10"/>
  <c r="EV423" i="10"/>
  <c r="EU423" i="10"/>
  <c r="ET423" i="10"/>
  <c r="ES423" i="10"/>
  <c r="ER423" i="10"/>
  <c r="EQ423" i="10"/>
  <c r="EP423" i="10"/>
  <c r="EO423" i="10"/>
  <c r="EN423" i="10"/>
  <c r="EM423" i="10"/>
  <c r="EL423" i="10"/>
  <c r="EJ423" i="10"/>
  <c r="BZ423" i="10"/>
  <c r="BH423" i="10"/>
  <c r="BF423" i="10"/>
  <c r="M423" i="10"/>
  <c r="GC422" i="10"/>
  <c r="GB422" i="10"/>
  <c r="GA422" i="10"/>
  <c r="FZ422" i="10"/>
  <c r="FY422" i="10"/>
  <c r="FX422" i="10"/>
  <c r="FW422" i="10"/>
  <c r="FV422" i="10"/>
  <c r="FU422" i="10"/>
  <c r="FT422" i="10"/>
  <c r="FS422" i="10"/>
  <c r="FQ422" i="10"/>
  <c r="FP422" i="10"/>
  <c r="FO422" i="10"/>
  <c r="FN422" i="10"/>
  <c r="FM422" i="10"/>
  <c r="FL422" i="10"/>
  <c r="FK422" i="10"/>
  <c r="FJ422" i="10"/>
  <c r="FI422" i="10"/>
  <c r="FH422" i="10"/>
  <c r="FG422" i="10"/>
  <c r="FF422" i="10"/>
  <c r="FE422" i="10"/>
  <c r="FD422" i="10"/>
  <c r="FC422" i="10"/>
  <c r="FB422" i="10"/>
  <c r="FA422" i="10"/>
  <c r="EZ422" i="10"/>
  <c r="EY422" i="10"/>
  <c r="EX422" i="10"/>
  <c r="EW422" i="10"/>
  <c r="EV422" i="10"/>
  <c r="EU422" i="10"/>
  <c r="ET422" i="10"/>
  <c r="ES422" i="10"/>
  <c r="ER422" i="10"/>
  <c r="EQ422" i="10"/>
  <c r="EP422" i="10"/>
  <c r="EO422" i="10"/>
  <c r="EN422" i="10"/>
  <c r="EM422" i="10"/>
  <c r="EL422" i="10"/>
  <c r="EJ422" i="10"/>
  <c r="BZ422" i="10"/>
  <c r="BH422" i="10"/>
  <c r="BF422" i="10"/>
  <c r="M422" i="10"/>
  <c r="GC421" i="10"/>
  <c r="GB421" i="10"/>
  <c r="GA421" i="10"/>
  <c r="FZ421" i="10"/>
  <c r="FY421" i="10"/>
  <c r="FX421" i="10"/>
  <c r="FW421" i="10"/>
  <c r="FV421" i="10"/>
  <c r="FU421" i="10"/>
  <c r="FT421" i="10"/>
  <c r="FS421" i="10"/>
  <c r="FQ421" i="10"/>
  <c r="FP421" i="10"/>
  <c r="FO421" i="10"/>
  <c r="FN421" i="10"/>
  <c r="FM421" i="10"/>
  <c r="FL421" i="10"/>
  <c r="FK421" i="10"/>
  <c r="FJ421" i="10"/>
  <c r="FI421" i="10"/>
  <c r="FH421" i="10"/>
  <c r="FG421" i="10"/>
  <c r="FF421" i="10"/>
  <c r="FE421" i="10"/>
  <c r="FD421" i="10"/>
  <c r="FC421" i="10"/>
  <c r="FB421" i="10"/>
  <c r="FA421" i="10"/>
  <c r="EZ421" i="10"/>
  <c r="EY421" i="10"/>
  <c r="EX421" i="10"/>
  <c r="EW421" i="10"/>
  <c r="EV421" i="10"/>
  <c r="EU421" i="10"/>
  <c r="ET421" i="10"/>
  <c r="ES421" i="10"/>
  <c r="ER421" i="10"/>
  <c r="EQ421" i="10"/>
  <c r="EP421" i="10"/>
  <c r="EO421" i="10"/>
  <c r="EN421" i="10"/>
  <c r="EM421" i="10"/>
  <c r="EL421" i="10"/>
  <c r="EJ421" i="10"/>
  <c r="BZ421" i="10"/>
  <c r="BH421" i="10"/>
  <c r="BF421" i="10"/>
  <c r="M421" i="10"/>
  <c r="GC420" i="10"/>
  <c r="GB420" i="10"/>
  <c r="GA420" i="10"/>
  <c r="FZ420" i="10"/>
  <c r="FY420" i="10"/>
  <c r="FX420" i="10"/>
  <c r="FW420" i="10"/>
  <c r="FV420" i="10"/>
  <c r="FU420" i="10"/>
  <c r="FT420" i="10"/>
  <c r="FS420" i="10"/>
  <c r="FQ420" i="10"/>
  <c r="FP420" i="10"/>
  <c r="FO420" i="10"/>
  <c r="FN420" i="10"/>
  <c r="FM420" i="10"/>
  <c r="FL420" i="10"/>
  <c r="FK420" i="10"/>
  <c r="FJ420" i="10"/>
  <c r="FI420" i="10"/>
  <c r="FH420" i="10"/>
  <c r="FG420" i="10"/>
  <c r="FF420" i="10"/>
  <c r="FE420" i="10"/>
  <c r="FD420" i="10"/>
  <c r="FC420" i="10"/>
  <c r="FB420" i="10"/>
  <c r="FA420" i="10"/>
  <c r="EZ420" i="10"/>
  <c r="EY420" i="10"/>
  <c r="EX420" i="10"/>
  <c r="EW420" i="10"/>
  <c r="EV420" i="10"/>
  <c r="EU420" i="10"/>
  <c r="ET420" i="10"/>
  <c r="ES420" i="10"/>
  <c r="ER420" i="10"/>
  <c r="EQ420" i="10"/>
  <c r="EP420" i="10"/>
  <c r="EO420" i="10"/>
  <c r="EN420" i="10"/>
  <c r="EM420" i="10"/>
  <c r="EL420" i="10"/>
  <c r="EJ420" i="10"/>
  <c r="BZ420" i="10"/>
  <c r="BH420" i="10"/>
  <c r="BF420" i="10"/>
  <c r="M420" i="10"/>
  <c r="GC419" i="10"/>
  <c r="GB419" i="10"/>
  <c r="GA419" i="10"/>
  <c r="FZ419" i="10"/>
  <c r="FY419" i="10"/>
  <c r="FX419" i="10"/>
  <c r="FW419" i="10"/>
  <c r="FV419" i="10"/>
  <c r="FU419" i="10"/>
  <c r="FT419" i="10"/>
  <c r="FS419" i="10"/>
  <c r="FQ419" i="10"/>
  <c r="FP419" i="10"/>
  <c r="FO419" i="10"/>
  <c r="FN419" i="10"/>
  <c r="FM419" i="10"/>
  <c r="FL419" i="10"/>
  <c r="FK419" i="10"/>
  <c r="FJ419" i="10"/>
  <c r="FI419" i="10"/>
  <c r="FH419" i="10"/>
  <c r="FG419" i="10"/>
  <c r="FF419" i="10"/>
  <c r="FE419" i="10"/>
  <c r="FD419" i="10"/>
  <c r="FC419" i="10"/>
  <c r="FB419" i="10"/>
  <c r="FA419" i="10"/>
  <c r="EZ419" i="10"/>
  <c r="EY419" i="10"/>
  <c r="EX419" i="10"/>
  <c r="EW419" i="10"/>
  <c r="EV419" i="10"/>
  <c r="EU419" i="10"/>
  <c r="ET419" i="10"/>
  <c r="ES419" i="10"/>
  <c r="ER419" i="10"/>
  <c r="EQ419" i="10"/>
  <c r="EP419" i="10"/>
  <c r="EO419" i="10"/>
  <c r="EN419" i="10"/>
  <c r="EM419" i="10"/>
  <c r="EL419" i="10"/>
  <c r="EJ419" i="10"/>
  <c r="BZ419" i="10"/>
  <c r="BH419" i="10"/>
  <c r="BF419" i="10"/>
  <c r="M419" i="10"/>
  <c r="GC418" i="10"/>
  <c r="GB418" i="10"/>
  <c r="GA418" i="10"/>
  <c r="FZ418" i="10"/>
  <c r="FY418" i="10"/>
  <c r="FX418" i="10"/>
  <c r="FW418" i="10"/>
  <c r="FV418" i="10"/>
  <c r="FU418" i="10"/>
  <c r="FT418" i="10"/>
  <c r="FS418" i="10"/>
  <c r="FQ418" i="10"/>
  <c r="FP418" i="10"/>
  <c r="FO418" i="10"/>
  <c r="FN418" i="10"/>
  <c r="FM418" i="10"/>
  <c r="FL418" i="10"/>
  <c r="FK418" i="10"/>
  <c r="FJ418" i="10"/>
  <c r="FI418" i="10"/>
  <c r="FH418" i="10"/>
  <c r="FG418" i="10"/>
  <c r="FF418" i="10"/>
  <c r="FE418" i="10"/>
  <c r="FD418" i="10"/>
  <c r="FC418" i="10"/>
  <c r="FB418" i="10"/>
  <c r="FA418" i="10"/>
  <c r="EZ418" i="10"/>
  <c r="EY418" i="10"/>
  <c r="EX418" i="10"/>
  <c r="EW418" i="10"/>
  <c r="EV418" i="10"/>
  <c r="EU418" i="10"/>
  <c r="ET418" i="10"/>
  <c r="ES418" i="10"/>
  <c r="ER418" i="10"/>
  <c r="EQ418" i="10"/>
  <c r="EP418" i="10"/>
  <c r="EO418" i="10"/>
  <c r="EN418" i="10"/>
  <c r="EM418" i="10"/>
  <c r="EL418" i="10"/>
  <c r="EJ418" i="10"/>
  <c r="DT412" i="10"/>
  <c r="DS412" i="10"/>
  <c r="BZ418" i="10"/>
  <c r="BH418" i="10"/>
  <c r="BF418" i="10"/>
  <c r="M418" i="10"/>
  <c r="GC417" i="10"/>
  <c r="GB417" i="10"/>
  <c r="GA417" i="10"/>
  <c r="FZ417" i="10"/>
  <c r="FY417" i="10"/>
  <c r="FX417" i="10"/>
  <c r="FW417" i="10"/>
  <c r="FV417" i="10"/>
  <c r="FU417" i="10"/>
  <c r="FT417" i="10"/>
  <c r="FS417" i="10"/>
  <c r="FQ417" i="10"/>
  <c r="FP417" i="10"/>
  <c r="FO417" i="10"/>
  <c r="FN417" i="10"/>
  <c r="FM417" i="10"/>
  <c r="FL417" i="10"/>
  <c r="FK417" i="10"/>
  <c r="FJ417" i="10"/>
  <c r="FI417" i="10"/>
  <c r="FH417" i="10"/>
  <c r="FG417" i="10"/>
  <c r="FF417" i="10"/>
  <c r="FE417" i="10"/>
  <c r="FD417" i="10"/>
  <c r="FC417" i="10"/>
  <c r="FB417" i="10"/>
  <c r="FA417" i="10"/>
  <c r="EZ417" i="10"/>
  <c r="EY417" i="10"/>
  <c r="EX417" i="10"/>
  <c r="EW417" i="10"/>
  <c r="EV417" i="10"/>
  <c r="EU417" i="10"/>
  <c r="ET417" i="10"/>
  <c r="ES417" i="10"/>
  <c r="ER417" i="10"/>
  <c r="EQ417" i="10"/>
  <c r="EP417" i="10"/>
  <c r="EO417" i="10"/>
  <c r="EN417" i="10"/>
  <c r="EM417" i="10"/>
  <c r="EL417" i="10"/>
  <c r="EJ417" i="10"/>
  <c r="GC416" i="10"/>
  <c r="GB416" i="10"/>
  <c r="GA416" i="10"/>
  <c r="FZ416" i="10"/>
  <c r="FY416" i="10"/>
  <c r="FX416" i="10"/>
  <c r="FW416" i="10"/>
  <c r="FV416" i="10"/>
  <c r="FU416" i="10"/>
  <c r="FT416" i="10"/>
  <c r="FS416" i="10"/>
  <c r="FQ416" i="10"/>
  <c r="FP416" i="10"/>
  <c r="FO416" i="10"/>
  <c r="FN416" i="10"/>
  <c r="FM416" i="10"/>
  <c r="FL416" i="10"/>
  <c r="FK416" i="10"/>
  <c r="FJ416" i="10"/>
  <c r="FI416" i="10"/>
  <c r="FH416" i="10"/>
  <c r="FG416" i="10"/>
  <c r="FF416" i="10"/>
  <c r="FE416" i="10"/>
  <c r="FD416" i="10"/>
  <c r="FC416" i="10"/>
  <c r="FB416" i="10"/>
  <c r="FA416" i="10"/>
  <c r="EZ416" i="10"/>
  <c r="EY416" i="10"/>
  <c r="EX416" i="10"/>
  <c r="EW416" i="10"/>
  <c r="EV416" i="10"/>
  <c r="EU416" i="10"/>
  <c r="ET416" i="10"/>
  <c r="ES416" i="10"/>
  <c r="ER416" i="10"/>
  <c r="EQ416" i="10"/>
  <c r="EP416" i="10"/>
  <c r="EO416" i="10"/>
  <c r="EN416" i="10"/>
  <c r="EM416" i="10"/>
  <c r="EL416" i="10"/>
  <c r="EJ416" i="10"/>
  <c r="GC415" i="10"/>
  <c r="GB415" i="10"/>
  <c r="GA415" i="10"/>
  <c r="FZ415" i="10"/>
  <c r="FY415" i="10"/>
  <c r="FX415" i="10"/>
  <c r="FW415" i="10"/>
  <c r="FV415" i="10"/>
  <c r="FU415" i="10"/>
  <c r="FT415" i="10"/>
  <c r="FS415" i="10"/>
  <c r="FQ415" i="10"/>
  <c r="FP415" i="10"/>
  <c r="FO415" i="10"/>
  <c r="FN415" i="10"/>
  <c r="FM415" i="10"/>
  <c r="FL415" i="10"/>
  <c r="FK415" i="10"/>
  <c r="FJ415" i="10"/>
  <c r="FI415" i="10"/>
  <c r="FH415" i="10"/>
  <c r="FG415" i="10"/>
  <c r="FF415" i="10"/>
  <c r="FE415" i="10"/>
  <c r="FD415" i="10"/>
  <c r="FC415" i="10"/>
  <c r="FB415" i="10"/>
  <c r="FA415" i="10"/>
  <c r="EZ415" i="10"/>
  <c r="EY415" i="10"/>
  <c r="EX415" i="10"/>
  <c r="EW415" i="10"/>
  <c r="EV415" i="10"/>
  <c r="EU415" i="10"/>
  <c r="ET415" i="10"/>
  <c r="ES415" i="10"/>
  <c r="ER415" i="10"/>
  <c r="EQ415" i="10"/>
  <c r="EP415" i="10"/>
  <c r="EO415" i="10"/>
  <c r="EN415" i="10"/>
  <c r="EM415" i="10"/>
  <c r="EL415" i="10"/>
  <c r="EJ415" i="10"/>
  <c r="GC414" i="10"/>
  <c r="GB414" i="10"/>
  <c r="GA414" i="10"/>
  <c r="FZ414" i="10"/>
  <c r="FY414" i="10"/>
  <c r="FX414" i="10"/>
  <c r="FW414" i="10"/>
  <c r="FV414" i="10"/>
  <c r="FU414" i="10"/>
  <c r="FT414" i="10"/>
  <c r="FS414" i="10"/>
  <c r="FQ414" i="10"/>
  <c r="FP414" i="10"/>
  <c r="FO414" i="10"/>
  <c r="FN414" i="10"/>
  <c r="FM414" i="10"/>
  <c r="FL414" i="10"/>
  <c r="FK414" i="10"/>
  <c r="FJ414" i="10"/>
  <c r="FI414" i="10"/>
  <c r="FH414" i="10"/>
  <c r="FG414" i="10"/>
  <c r="FF414" i="10"/>
  <c r="FE414" i="10"/>
  <c r="FD414" i="10"/>
  <c r="FC414" i="10"/>
  <c r="FB414" i="10"/>
  <c r="FA414" i="10"/>
  <c r="EZ414" i="10"/>
  <c r="EY414" i="10"/>
  <c r="EX414" i="10"/>
  <c r="EW414" i="10"/>
  <c r="EV414" i="10"/>
  <c r="EU414" i="10"/>
  <c r="ET414" i="10"/>
  <c r="ES414" i="10"/>
  <c r="ER414" i="10"/>
  <c r="EQ414" i="10"/>
  <c r="EP414" i="10"/>
  <c r="EO414" i="10"/>
  <c r="EN414" i="10"/>
  <c r="EM414" i="10"/>
  <c r="EL414" i="10"/>
  <c r="EJ414" i="10"/>
  <c r="GC413" i="10"/>
  <c r="GB413" i="10"/>
  <c r="GA413" i="10"/>
  <c r="FZ413" i="10"/>
  <c r="FY413" i="10"/>
  <c r="FX413" i="10"/>
  <c r="FW413" i="10"/>
  <c r="FV413" i="10"/>
  <c r="FU413" i="10"/>
  <c r="FT413" i="10"/>
  <c r="FS413" i="10"/>
  <c r="FQ413" i="10"/>
  <c r="FP413" i="10"/>
  <c r="FO413" i="10"/>
  <c r="FN413" i="10"/>
  <c r="FM413" i="10"/>
  <c r="FL413" i="10"/>
  <c r="FK413" i="10"/>
  <c r="FJ413" i="10"/>
  <c r="FI413" i="10"/>
  <c r="FH413" i="10"/>
  <c r="FG413" i="10"/>
  <c r="FF413" i="10"/>
  <c r="FE413" i="10"/>
  <c r="FD413" i="10"/>
  <c r="FC413" i="10"/>
  <c r="FB413" i="10"/>
  <c r="FA413" i="10"/>
  <c r="EZ413" i="10"/>
  <c r="EY413" i="10"/>
  <c r="EX413" i="10"/>
  <c r="EW413" i="10"/>
  <c r="EV413" i="10"/>
  <c r="EU413" i="10"/>
  <c r="ET413" i="10"/>
  <c r="ES413" i="10"/>
  <c r="ER413" i="10"/>
  <c r="EQ413" i="10"/>
  <c r="EP413" i="10"/>
  <c r="EO413" i="10"/>
  <c r="EN413" i="10"/>
  <c r="EM413" i="10"/>
  <c r="EL413" i="10"/>
  <c r="EJ413" i="10"/>
  <c r="CA412" i="10"/>
  <c r="BY412" i="10"/>
  <c r="N412" i="10"/>
  <c r="L412" i="10"/>
  <c r="EL411" i="10"/>
  <c r="EJ411" i="10"/>
  <c r="BZ411" i="10"/>
  <c r="BH411" i="10"/>
  <c r="GE411" i="10" s="1"/>
  <c r="BF411" i="10"/>
  <c r="GD411" i="10" s="1"/>
  <c r="M411" i="10"/>
  <c r="EL410" i="10"/>
  <c r="EJ410" i="10"/>
  <c r="BZ410" i="10"/>
  <c r="BH410" i="10"/>
  <c r="GE410" i="10" s="1"/>
  <c r="BF410" i="10"/>
  <c r="GD410" i="10" s="1"/>
  <c r="M410" i="10"/>
  <c r="EL409" i="10"/>
  <c r="EJ409" i="10"/>
  <c r="BZ409" i="10"/>
  <c r="BH409" i="10"/>
  <c r="GE409" i="10" s="1"/>
  <c r="BF409" i="10"/>
  <c r="GD409" i="10" s="1"/>
  <c r="M409" i="10"/>
  <c r="EL408" i="10"/>
  <c r="EJ408" i="10"/>
  <c r="BZ408" i="10"/>
  <c r="BH408" i="10"/>
  <c r="GE408" i="10" s="1"/>
  <c r="BF408" i="10"/>
  <c r="GD408" i="10" s="1"/>
  <c r="M408" i="10"/>
  <c r="EL407" i="10"/>
  <c r="EJ407" i="10"/>
  <c r="BZ407" i="10"/>
  <c r="BH407" i="10"/>
  <c r="GE407" i="10" s="1"/>
  <c r="BF407" i="10"/>
  <c r="GD407" i="10" s="1"/>
  <c r="M407" i="10"/>
  <c r="EL406" i="10"/>
  <c r="EJ406" i="10"/>
  <c r="BZ406" i="10"/>
  <c r="BH406" i="10"/>
  <c r="GE406" i="10" s="1"/>
  <c r="BF406" i="10"/>
  <c r="GD406" i="10" s="1"/>
  <c r="M406" i="10"/>
  <c r="EL405" i="10"/>
  <c r="EJ405" i="10"/>
  <c r="BZ405" i="10"/>
  <c r="BH405" i="10"/>
  <c r="GE405" i="10" s="1"/>
  <c r="BF405" i="10"/>
  <c r="GD405" i="10" s="1"/>
  <c r="M405" i="10"/>
  <c r="EL404" i="10"/>
  <c r="EJ404" i="10"/>
  <c r="BZ404" i="10"/>
  <c r="BH404" i="10"/>
  <c r="GE404" i="10" s="1"/>
  <c r="BF404" i="10"/>
  <c r="GD404" i="10" s="1"/>
  <c r="M404" i="10"/>
  <c r="EL403" i="10"/>
  <c r="EJ403" i="10"/>
  <c r="BZ403" i="10"/>
  <c r="BH403" i="10"/>
  <c r="GE403" i="10" s="1"/>
  <c r="BF403" i="10"/>
  <c r="GD403" i="10" s="1"/>
  <c r="M403" i="10"/>
  <c r="EL402" i="10"/>
  <c r="EJ402" i="10"/>
  <c r="EL401" i="10"/>
  <c r="EJ401" i="10"/>
  <c r="EL400" i="10"/>
  <c r="EJ400" i="10"/>
  <c r="EL399" i="10"/>
  <c r="EJ399" i="10"/>
  <c r="EL398" i="10"/>
  <c r="EJ398" i="10"/>
  <c r="GB397" i="10"/>
  <c r="FZ397" i="10"/>
  <c r="FX397" i="10"/>
  <c r="FV397" i="10"/>
  <c r="FT397" i="10"/>
  <c r="FP397" i="10"/>
  <c r="FN397" i="10"/>
  <c r="FL397" i="10"/>
  <c r="FJ397" i="10"/>
  <c r="FH397" i="10"/>
  <c r="FF397" i="10"/>
  <c r="FD397" i="10"/>
  <c r="FB397" i="10"/>
  <c r="EZ397" i="10"/>
  <c r="EY397" i="10"/>
  <c r="EX397" i="10"/>
  <c r="ET397" i="10"/>
  <c r="ER397" i="10"/>
  <c r="EP397" i="10"/>
  <c r="EN397" i="10"/>
  <c r="EL397" i="10"/>
  <c r="EJ397" i="10"/>
  <c r="CA396" i="10"/>
  <c r="BY396" i="10"/>
  <c r="BD396" i="10"/>
  <c r="BB396" i="10"/>
  <c r="AZ396" i="10"/>
  <c r="AX396" i="10"/>
  <c r="AV396" i="10"/>
  <c r="AT396" i="10"/>
  <c r="AR396" i="10"/>
  <c r="AP396" i="10"/>
  <c r="AN396" i="10"/>
  <c r="AL396" i="10"/>
  <c r="AJ396" i="10"/>
  <c r="AH396" i="10"/>
  <c r="AF396" i="10"/>
  <c r="AD396" i="10"/>
  <c r="AB396" i="10"/>
  <c r="AA396" i="10"/>
  <c r="Z396" i="10"/>
  <c r="V396" i="10"/>
  <c r="T396" i="10"/>
  <c r="R396" i="10"/>
  <c r="P396" i="10"/>
  <c r="N396" i="10"/>
  <c r="L396" i="10"/>
  <c r="GC395" i="10"/>
  <c r="GB395" i="10"/>
  <c r="GA395" i="10"/>
  <c r="FZ395" i="10"/>
  <c r="FY395" i="10"/>
  <c r="FX395" i="10"/>
  <c r="FW395" i="10"/>
  <c r="FV395" i="10"/>
  <c r="FU395" i="10"/>
  <c r="FT395" i="10"/>
  <c r="FS395" i="10"/>
  <c r="FQ395" i="10"/>
  <c r="FP395" i="10"/>
  <c r="FO395" i="10"/>
  <c r="FN395" i="10"/>
  <c r="FM395" i="10"/>
  <c r="FL395" i="10"/>
  <c r="FK395" i="10"/>
  <c r="FJ395" i="10"/>
  <c r="FI395" i="10"/>
  <c r="FH395" i="10"/>
  <c r="FG395" i="10"/>
  <c r="FF395" i="10"/>
  <c r="FE395" i="10"/>
  <c r="FD395" i="10"/>
  <c r="FC395" i="10"/>
  <c r="FB395" i="10"/>
  <c r="FA395" i="10"/>
  <c r="EZ395" i="10"/>
  <c r="EY395" i="10"/>
  <c r="EX395" i="10"/>
  <c r="EW395" i="10"/>
  <c r="EV395" i="10"/>
  <c r="EU395" i="10"/>
  <c r="ET395" i="10"/>
  <c r="ES395" i="10"/>
  <c r="ER395" i="10"/>
  <c r="EQ395" i="10"/>
  <c r="EP395" i="10"/>
  <c r="EO395" i="10"/>
  <c r="EN395" i="10"/>
  <c r="EM395" i="10"/>
  <c r="EL395" i="10"/>
  <c r="EJ395" i="10"/>
  <c r="BZ395" i="10"/>
  <c r="BH395" i="10"/>
  <c r="BF395" i="10"/>
  <c r="M395" i="10"/>
  <c r="GC394" i="10"/>
  <c r="GB394" i="10"/>
  <c r="GA394" i="10"/>
  <c r="FZ394" i="10"/>
  <c r="FY394" i="10"/>
  <c r="FX394" i="10"/>
  <c r="FW394" i="10"/>
  <c r="FV394" i="10"/>
  <c r="FU394" i="10"/>
  <c r="FT394" i="10"/>
  <c r="FS394" i="10"/>
  <c r="FQ394" i="10"/>
  <c r="FP394" i="10"/>
  <c r="FO394" i="10"/>
  <c r="FN394" i="10"/>
  <c r="FM394" i="10"/>
  <c r="FL394" i="10"/>
  <c r="FK394" i="10"/>
  <c r="FJ394" i="10"/>
  <c r="FI394" i="10"/>
  <c r="FH394" i="10"/>
  <c r="FG394" i="10"/>
  <c r="FF394" i="10"/>
  <c r="FE394" i="10"/>
  <c r="FD394" i="10"/>
  <c r="FC394" i="10"/>
  <c r="FB394" i="10"/>
  <c r="FA394" i="10"/>
  <c r="EZ394" i="10"/>
  <c r="EY394" i="10"/>
  <c r="EX394" i="10"/>
  <c r="EW394" i="10"/>
  <c r="EV394" i="10"/>
  <c r="EU394" i="10"/>
  <c r="ET394" i="10"/>
  <c r="ES394" i="10"/>
  <c r="ER394" i="10"/>
  <c r="EQ394" i="10"/>
  <c r="EP394" i="10"/>
  <c r="EO394" i="10"/>
  <c r="EN394" i="10"/>
  <c r="EM394" i="10"/>
  <c r="EL394" i="10"/>
  <c r="EJ394" i="10"/>
  <c r="BZ394" i="10"/>
  <c r="BH394" i="10"/>
  <c r="BF394" i="10"/>
  <c r="M394" i="10"/>
  <c r="GC393" i="10"/>
  <c r="GB393" i="10"/>
  <c r="GA393" i="10"/>
  <c r="FZ393" i="10"/>
  <c r="FY393" i="10"/>
  <c r="FX393" i="10"/>
  <c r="FW393" i="10"/>
  <c r="FV393" i="10"/>
  <c r="FU393" i="10"/>
  <c r="FT393" i="10"/>
  <c r="FS393" i="10"/>
  <c r="FQ393" i="10"/>
  <c r="FP393" i="10"/>
  <c r="FO393" i="10"/>
  <c r="FN393" i="10"/>
  <c r="FM393" i="10"/>
  <c r="FL393" i="10"/>
  <c r="FK393" i="10"/>
  <c r="FJ393" i="10"/>
  <c r="FI393" i="10"/>
  <c r="FH393" i="10"/>
  <c r="FG393" i="10"/>
  <c r="FF393" i="10"/>
  <c r="FE393" i="10"/>
  <c r="FD393" i="10"/>
  <c r="FC393" i="10"/>
  <c r="FB393" i="10"/>
  <c r="FA393" i="10"/>
  <c r="EZ393" i="10"/>
  <c r="EY393" i="10"/>
  <c r="EX393" i="10"/>
  <c r="EW393" i="10"/>
  <c r="EV393" i="10"/>
  <c r="EU393" i="10"/>
  <c r="ET393" i="10"/>
  <c r="ES393" i="10"/>
  <c r="ER393" i="10"/>
  <c r="EQ393" i="10"/>
  <c r="EP393" i="10"/>
  <c r="EO393" i="10"/>
  <c r="EN393" i="10"/>
  <c r="EM393" i="10"/>
  <c r="EL393" i="10"/>
  <c r="EJ393" i="10"/>
  <c r="BZ393" i="10"/>
  <c r="BH393" i="10"/>
  <c r="BF393" i="10"/>
  <c r="M393" i="10"/>
  <c r="GC392" i="10"/>
  <c r="GB392" i="10"/>
  <c r="GA392" i="10"/>
  <c r="FZ392" i="10"/>
  <c r="FY392" i="10"/>
  <c r="FX392" i="10"/>
  <c r="FW392" i="10"/>
  <c r="FV392" i="10"/>
  <c r="FU392" i="10"/>
  <c r="FT392" i="10"/>
  <c r="FS392" i="10"/>
  <c r="FQ392" i="10"/>
  <c r="FP392" i="10"/>
  <c r="FO392" i="10"/>
  <c r="FN392" i="10"/>
  <c r="FM392" i="10"/>
  <c r="FL392" i="10"/>
  <c r="FK392" i="10"/>
  <c r="FJ392" i="10"/>
  <c r="FI392" i="10"/>
  <c r="FH392" i="10"/>
  <c r="FG392" i="10"/>
  <c r="FF392" i="10"/>
  <c r="FE392" i="10"/>
  <c r="FD392" i="10"/>
  <c r="FC392" i="10"/>
  <c r="FB392" i="10"/>
  <c r="FA392" i="10"/>
  <c r="EZ392" i="10"/>
  <c r="EY392" i="10"/>
  <c r="EX392" i="10"/>
  <c r="EW392" i="10"/>
  <c r="EV392" i="10"/>
  <c r="EU392" i="10"/>
  <c r="ET392" i="10"/>
  <c r="ES392" i="10"/>
  <c r="ER392" i="10"/>
  <c r="EQ392" i="10"/>
  <c r="EP392" i="10"/>
  <c r="EO392" i="10"/>
  <c r="EN392" i="10"/>
  <c r="EM392" i="10"/>
  <c r="EL392" i="10"/>
  <c r="EJ392" i="10"/>
  <c r="BZ392" i="10"/>
  <c r="BH392" i="10"/>
  <c r="BF392" i="10"/>
  <c r="M392" i="10"/>
  <c r="GC391" i="10"/>
  <c r="GB391" i="10"/>
  <c r="GA391" i="10"/>
  <c r="FZ391" i="10"/>
  <c r="FY391" i="10"/>
  <c r="FX391" i="10"/>
  <c r="FW391" i="10"/>
  <c r="FV391" i="10"/>
  <c r="FU391" i="10"/>
  <c r="FT391" i="10"/>
  <c r="FS391" i="10"/>
  <c r="FQ391" i="10"/>
  <c r="FP391" i="10"/>
  <c r="FO391" i="10"/>
  <c r="FN391" i="10"/>
  <c r="FM391" i="10"/>
  <c r="FL391" i="10"/>
  <c r="FK391" i="10"/>
  <c r="FJ391" i="10"/>
  <c r="FI391" i="10"/>
  <c r="FH391" i="10"/>
  <c r="FG391" i="10"/>
  <c r="FF391" i="10"/>
  <c r="FE391" i="10"/>
  <c r="FD391" i="10"/>
  <c r="FC391" i="10"/>
  <c r="FB391" i="10"/>
  <c r="FA391" i="10"/>
  <c r="EZ391" i="10"/>
  <c r="EY391" i="10"/>
  <c r="EX391" i="10"/>
  <c r="EW391" i="10"/>
  <c r="EV391" i="10"/>
  <c r="EU391" i="10"/>
  <c r="ET391" i="10"/>
  <c r="ES391" i="10"/>
  <c r="ER391" i="10"/>
  <c r="EQ391" i="10"/>
  <c r="EP391" i="10"/>
  <c r="EO391" i="10"/>
  <c r="EN391" i="10"/>
  <c r="EM391" i="10"/>
  <c r="EL391" i="10"/>
  <c r="EJ391" i="10"/>
  <c r="BZ391" i="10"/>
  <c r="BH391" i="10"/>
  <c r="BF391" i="10"/>
  <c r="M391" i="10"/>
  <c r="GC390" i="10"/>
  <c r="GB390" i="10"/>
  <c r="GA390" i="10"/>
  <c r="FZ390" i="10"/>
  <c r="FY390" i="10"/>
  <c r="FX390" i="10"/>
  <c r="FW390" i="10"/>
  <c r="FV390" i="10"/>
  <c r="FU390" i="10"/>
  <c r="FT390" i="10"/>
  <c r="FS390" i="10"/>
  <c r="FQ390" i="10"/>
  <c r="FP390" i="10"/>
  <c r="FO390" i="10"/>
  <c r="FN390" i="10"/>
  <c r="FM390" i="10"/>
  <c r="FL390" i="10"/>
  <c r="FK390" i="10"/>
  <c r="FJ390" i="10"/>
  <c r="FI390" i="10"/>
  <c r="FH390" i="10"/>
  <c r="FG390" i="10"/>
  <c r="FF390" i="10"/>
  <c r="FE390" i="10"/>
  <c r="FD390" i="10"/>
  <c r="FC390" i="10"/>
  <c r="FB390" i="10"/>
  <c r="FA390" i="10"/>
  <c r="EZ390" i="10"/>
  <c r="EY390" i="10"/>
  <c r="EX390" i="10"/>
  <c r="EW390" i="10"/>
  <c r="EV390" i="10"/>
  <c r="EU390" i="10"/>
  <c r="ET390" i="10"/>
  <c r="ES390" i="10"/>
  <c r="ER390" i="10"/>
  <c r="EQ390" i="10"/>
  <c r="EP390" i="10"/>
  <c r="EO390" i="10"/>
  <c r="EN390" i="10"/>
  <c r="EM390" i="10"/>
  <c r="EL390" i="10"/>
  <c r="EJ390" i="10"/>
  <c r="BZ390" i="10"/>
  <c r="BH390" i="10"/>
  <c r="BF390" i="10"/>
  <c r="M390" i="10"/>
  <c r="GC389" i="10"/>
  <c r="GB389" i="10"/>
  <c r="GA389" i="10"/>
  <c r="FZ389" i="10"/>
  <c r="FY389" i="10"/>
  <c r="FX389" i="10"/>
  <c r="FW389" i="10"/>
  <c r="FV389" i="10"/>
  <c r="FU389" i="10"/>
  <c r="FT389" i="10"/>
  <c r="FS389" i="10"/>
  <c r="FQ389" i="10"/>
  <c r="FP389" i="10"/>
  <c r="FO389" i="10"/>
  <c r="FN389" i="10"/>
  <c r="FM389" i="10"/>
  <c r="FL389" i="10"/>
  <c r="FK389" i="10"/>
  <c r="FJ389" i="10"/>
  <c r="FI389" i="10"/>
  <c r="FH389" i="10"/>
  <c r="FG389" i="10"/>
  <c r="FF389" i="10"/>
  <c r="FE389" i="10"/>
  <c r="FD389" i="10"/>
  <c r="FC389" i="10"/>
  <c r="FB389" i="10"/>
  <c r="FA389" i="10"/>
  <c r="EZ389" i="10"/>
  <c r="EY389" i="10"/>
  <c r="EX389" i="10"/>
  <c r="EW389" i="10"/>
  <c r="EV389" i="10"/>
  <c r="EU389" i="10"/>
  <c r="ET389" i="10"/>
  <c r="ES389" i="10"/>
  <c r="ER389" i="10"/>
  <c r="EQ389" i="10"/>
  <c r="EP389" i="10"/>
  <c r="EO389" i="10"/>
  <c r="EN389" i="10"/>
  <c r="EM389" i="10"/>
  <c r="EL389" i="10"/>
  <c r="EJ389" i="10"/>
  <c r="BZ389" i="10"/>
  <c r="BH389" i="10"/>
  <c r="BF389" i="10"/>
  <c r="M389" i="10"/>
  <c r="GB388" i="10"/>
  <c r="FZ388" i="10"/>
  <c r="FX388" i="10"/>
  <c r="FV388" i="10"/>
  <c r="FT388" i="10"/>
  <c r="FP388" i="10"/>
  <c r="FN388" i="10"/>
  <c r="FL388" i="10"/>
  <c r="FJ388" i="10"/>
  <c r="FH388" i="10"/>
  <c r="FF388" i="10"/>
  <c r="FD388" i="10"/>
  <c r="FB388" i="10"/>
  <c r="EZ388" i="10"/>
  <c r="EY388" i="10"/>
  <c r="EX388" i="10"/>
  <c r="EV388" i="10"/>
  <c r="ET388" i="10"/>
  <c r="ER388" i="10"/>
  <c r="EP388" i="10"/>
  <c r="EN388" i="10"/>
  <c r="EL388" i="10"/>
  <c r="EJ388" i="10"/>
  <c r="GB387" i="10"/>
  <c r="FZ387" i="10"/>
  <c r="FX387" i="10"/>
  <c r="FV387" i="10"/>
  <c r="FT387" i="10"/>
  <c r="FP387" i="10"/>
  <c r="FN387" i="10"/>
  <c r="FL387" i="10"/>
  <c r="FJ387" i="10"/>
  <c r="FH387" i="10"/>
  <c r="FF387" i="10"/>
  <c r="FD387" i="10"/>
  <c r="FB387" i="10"/>
  <c r="EZ387" i="10"/>
  <c r="EY387" i="10"/>
  <c r="EX387" i="10"/>
  <c r="ET387" i="10"/>
  <c r="ER387" i="10"/>
  <c r="EP387" i="10"/>
  <c r="EN387" i="10"/>
  <c r="EL387" i="10"/>
  <c r="EJ387" i="10"/>
  <c r="BZ387" i="10"/>
  <c r="GB386" i="10"/>
  <c r="FZ386" i="10"/>
  <c r="FX386" i="10"/>
  <c r="FV386" i="10"/>
  <c r="FT386" i="10"/>
  <c r="FP386" i="10"/>
  <c r="FO386" i="10"/>
  <c r="FN386" i="10"/>
  <c r="FL386" i="10"/>
  <c r="FJ386" i="10"/>
  <c r="FH386" i="10"/>
  <c r="FF386" i="10"/>
  <c r="FD386" i="10"/>
  <c r="FB386" i="10"/>
  <c r="EZ386" i="10"/>
  <c r="EY386" i="10"/>
  <c r="EX386" i="10"/>
  <c r="ET386" i="10"/>
  <c r="ER386" i="10"/>
  <c r="EP386" i="10"/>
  <c r="EN386" i="10"/>
  <c r="EL386" i="10"/>
  <c r="EJ386" i="10"/>
  <c r="GB385" i="10"/>
  <c r="FZ385" i="10"/>
  <c r="FX385" i="10"/>
  <c r="FV385" i="10"/>
  <c r="FT385" i="10"/>
  <c r="FP385" i="10"/>
  <c r="FN385" i="10"/>
  <c r="FL385" i="10"/>
  <c r="FJ385" i="10"/>
  <c r="FH385" i="10"/>
  <c r="FF385" i="10"/>
  <c r="FD385" i="10"/>
  <c r="FB385" i="10"/>
  <c r="EZ385" i="10"/>
  <c r="EY385" i="10"/>
  <c r="EX385" i="10"/>
  <c r="ET385" i="10"/>
  <c r="ER385" i="10"/>
  <c r="EP385" i="10"/>
  <c r="EN385" i="10"/>
  <c r="EL385" i="10"/>
  <c r="EJ385" i="10"/>
  <c r="BZ385" i="10"/>
  <c r="DQ384" i="10"/>
  <c r="DO384" i="10"/>
  <c r="DM384" i="10"/>
  <c r="DK384" i="10"/>
  <c r="DI384" i="10"/>
  <c r="DG384" i="10"/>
  <c r="DE384" i="10"/>
  <c r="DC384" i="10"/>
  <c r="DA384" i="10"/>
  <c r="CY384" i="10"/>
  <c r="CW384" i="10"/>
  <c r="CU384" i="10"/>
  <c r="CS384" i="10"/>
  <c r="CQ384" i="10"/>
  <c r="CO384" i="10"/>
  <c r="CN384" i="10"/>
  <c r="CM384" i="10"/>
  <c r="CI384" i="10"/>
  <c r="CG384" i="10"/>
  <c r="CE384" i="10"/>
  <c r="CC384" i="10"/>
  <c r="CA384" i="10"/>
  <c r="BY384" i="10"/>
  <c r="BD384" i="10"/>
  <c r="BB384" i="10"/>
  <c r="AZ384" i="10"/>
  <c r="AX384" i="10"/>
  <c r="AV384" i="10"/>
  <c r="AT384" i="10"/>
  <c r="AR384" i="10"/>
  <c r="AP384" i="10"/>
  <c r="AN384" i="10"/>
  <c r="AL384" i="10"/>
  <c r="AJ384" i="10"/>
  <c r="AH384" i="10"/>
  <c r="AF384" i="10"/>
  <c r="AD384" i="10"/>
  <c r="AB384" i="10"/>
  <c r="AA384" i="10"/>
  <c r="Z384" i="10"/>
  <c r="V384" i="10"/>
  <c r="T384" i="10"/>
  <c r="R384" i="10"/>
  <c r="P384" i="10"/>
  <c r="N384" i="10"/>
  <c r="L384" i="10"/>
  <c r="M383" i="10"/>
  <c r="BF383" i="10"/>
  <c r="GD383" i="10" s="1"/>
  <c r="BH383" i="10"/>
  <c r="GE383" i="10" s="1"/>
  <c r="BZ383" i="10"/>
  <c r="EJ383" i="10"/>
  <c r="EL383" i="10"/>
  <c r="EK444" i="10"/>
  <c r="GD452" i="10"/>
  <c r="EK399" i="10"/>
  <c r="EK452" i="10"/>
  <c r="GE452" i="10"/>
  <c r="FS366" i="10"/>
  <c r="FS365" i="10"/>
  <c r="FS364" i="10"/>
  <c r="FS363" i="10"/>
  <c r="FS362" i="10"/>
  <c r="FS361" i="10"/>
  <c r="FS360" i="10"/>
  <c r="FS359" i="10"/>
  <c r="FS358" i="10"/>
  <c r="FS357" i="10"/>
  <c r="FS356" i="10"/>
  <c r="FS355" i="10"/>
  <c r="FS349" i="10"/>
  <c r="FS348" i="10"/>
  <c r="FS347" i="10"/>
  <c r="FS346" i="10"/>
  <c r="FS345" i="10"/>
  <c r="FS344" i="10"/>
  <c r="FS343" i="10"/>
  <c r="FS342" i="10"/>
  <c r="FS341" i="10"/>
  <c r="FS340" i="10"/>
  <c r="FS339" i="10"/>
  <c r="FS338" i="10"/>
  <c r="FS337" i="10"/>
  <c r="FS336" i="10"/>
  <c r="FS335" i="10"/>
  <c r="FS334" i="10"/>
  <c r="FS332" i="10"/>
  <c r="FS331" i="10"/>
  <c r="FS330" i="10"/>
  <c r="FS329" i="10"/>
  <c r="FS328" i="10"/>
  <c r="FS327" i="10"/>
  <c r="FS326" i="10"/>
  <c r="FS325" i="10"/>
  <c r="FS324" i="10"/>
  <c r="FS323" i="10"/>
  <c r="FS322" i="10"/>
  <c r="FS321" i="10"/>
  <c r="FS320" i="10"/>
  <c r="FS319" i="10"/>
  <c r="FS318" i="10"/>
  <c r="FS317" i="10"/>
  <c r="FS315" i="10"/>
  <c r="FS314" i="10"/>
  <c r="FS313" i="10"/>
  <c r="FS312" i="10"/>
  <c r="FS311" i="10"/>
  <c r="FS310" i="10"/>
  <c r="FS309" i="10"/>
  <c r="FS308" i="10"/>
  <c r="FS307" i="10"/>
  <c r="FS306" i="10"/>
  <c r="FS305" i="10"/>
  <c r="FS298" i="10"/>
  <c r="FS296" i="10"/>
  <c r="FS290" i="10"/>
  <c r="FS285" i="10"/>
  <c r="FS284" i="10"/>
  <c r="FS283" i="10"/>
  <c r="FS282" i="10"/>
  <c r="FS280" i="10"/>
  <c r="FS279" i="10"/>
  <c r="FS278" i="10"/>
  <c r="FS277" i="10"/>
  <c r="FS276" i="10"/>
  <c r="FS275" i="10"/>
  <c r="FS274" i="10"/>
  <c r="FS273" i="10"/>
  <c r="FS272" i="10"/>
  <c r="FS271" i="10"/>
  <c r="FS270" i="10"/>
  <c r="FS269" i="10"/>
  <c r="FS267" i="10"/>
  <c r="FS266" i="10"/>
  <c r="FS265" i="10"/>
  <c r="FS264" i="10"/>
  <c r="FS263" i="10"/>
  <c r="FS262" i="10"/>
  <c r="FS261" i="10"/>
  <c r="FS260" i="10"/>
  <c r="FS254" i="10"/>
  <c r="FS253" i="10"/>
  <c r="FS251" i="10"/>
  <c r="FS247" i="10"/>
  <c r="FS238" i="10"/>
  <c r="FS237" i="10"/>
  <c r="FS236" i="10"/>
  <c r="FS235" i="10"/>
  <c r="FS234" i="10"/>
  <c r="FS233" i="10"/>
  <c r="FS232" i="10"/>
  <c r="FS231" i="10"/>
  <c r="FS230" i="10"/>
  <c r="FS229" i="10"/>
  <c r="FS228" i="10"/>
  <c r="FS211" i="10"/>
  <c r="FS210" i="10"/>
  <c r="FS209" i="10"/>
  <c r="FS208" i="10"/>
  <c r="FS207" i="10"/>
  <c r="FS199" i="10"/>
  <c r="FS198" i="10"/>
  <c r="FS197" i="10"/>
  <c r="FS196" i="10"/>
  <c r="FS195" i="10"/>
  <c r="FS194" i="10"/>
  <c r="FS193" i="10"/>
  <c r="FS176" i="10"/>
  <c r="FS175" i="10"/>
  <c r="FS174" i="10"/>
  <c r="FS173" i="10"/>
  <c r="FS172" i="10"/>
  <c r="FS171" i="10"/>
  <c r="FS170" i="10"/>
  <c r="FS169" i="10"/>
  <c r="FS168" i="10"/>
  <c r="FS167" i="10"/>
  <c r="FS166" i="10"/>
  <c r="FS165" i="10"/>
  <c r="FS164" i="10"/>
  <c r="FS163" i="10"/>
  <c r="FS144" i="10"/>
  <c r="FS143" i="10"/>
  <c r="FS142" i="10"/>
  <c r="FS141" i="10"/>
  <c r="FS140" i="10"/>
  <c r="FS139" i="10"/>
  <c r="FS138" i="10"/>
  <c r="FS137" i="10"/>
  <c r="FS136" i="10"/>
  <c r="FS130" i="10"/>
  <c r="FS129" i="10"/>
  <c r="FS128" i="10"/>
  <c r="FS127" i="10"/>
  <c r="FS126" i="10"/>
  <c r="FS125" i="10"/>
  <c r="FS124" i="10"/>
  <c r="FS123" i="10"/>
  <c r="FS122" i="10"/>
  <c r="FS121" i="10"/>
  <c r="FS120" i="10"/>
  <c r="FS119" i="10"/>
  <c r="FS118" i="10"/>
  <c r="FS117" i="10"/>
  <c r="FS116" i="10"/>
  <c r="FS114" i="10"/>
  <c r="FS113" i="10"/>
  <c r="FS112" i="10"/>
  <c r="FS111" i="10"/>
  <c r="FS110" i="10"/>
  <c r="FS109" i="10"/>
  <c r="FS108" i="10"/>
  <c r="FS107" i="10"/>
  <c r="FS106" i="10"/>
  <c r="FS100" i="10"/>
  <c r="FS99" i="10"/>
  <c r="FS98" i="10"/>
  <c r="FS97" i="10"/>
  <c r="FS96" i="10"/>
  <c r="FS90" i="10"/>
  <c r="FS89" i="10"/>
  <c r="FS88" i="10"/>
  <c r="FS87" i="10"/>
  <c r="FS86" i="10"/>
  <c r="FS85" i="10"/>
  <c r="FS84" i="10"/>
  <c r="FS82" i="10"/>
  <c r="FS81" i="10"/>
  <c r="FS80" i="10"/>
  <c r="FS79" i="10"/>
  <c r="FS78" i="10"/>
  <c r="FS77" i="10"/>
  <c r="FS76" i="10"/>
  <c r="FS75" i="10"/>
  <c r="FS74" i="10"/>
  <c r="FS73" i="10"/>
  <c r="FS72" i="10"/>
  <c r="FS54" i="10"/>
  <c r="FS53" i="10"/>
  <c r="FS52" i="10"/>
  <c r="FS51" i="10"/>
  <c r="FS50" i="10"/>
  <c r="FS49" i="10"/>
  <c r="FS48" i="10"/>
  <c r="FS47" i="10"/>
  <c r="FS46" i="10"/>
  <c r="FS40" i="10"/>
  <c r="FS39" i="10"/>
  <c r="FS38" i="10"/>
  <c r="FS37" i="10"/>
  <c r="FS36" i="10"/>
  <c r="FS35" i="10"/>
  <c r="FS34" i="10"/>
  <c r="FS33" i="10"/>
  <c r="FS32" i="10"/>
  <c r="FS31" i="10"/>
  <c r="FS30" i="10"/>
  <c r="FS29" i="10"/>
  <c r="BZ382" i="10"/>
  <c r="BZ381" i="10"/>
  <c r="BZ380" i="10"/>
  <c r="BZ379" i="10"/>
  <c r="BZ378" i="10"/>
  <c r="BZ377" i="10"/>
  <c r="BZ376" i="10"/>
  <c r="BZ375" i="10"/>
  <c r="BZ374" i="10"/>
  <c r="BZ373" i="10"/>
  <c r="CA367" i="10"/>
  <c r="BY367" i="10"/>
  <c r="BZ366" i="10"/>
  <c r="BZ365" i="10"/>
  <c r="BZ364" i="10"/>
  <c r="BZ363" i="10"/>
  <c r="BZ362" i="10"/>
  <c r="BZ361" i="10"/>
  <c r="BZ360" i="10"/>
  <c r="BZ359" i="10"/>
  <c r="BZ358" i="10"/>
  <c r="BZ357" i="10"/>
  <c r="BZ356" i="10"/>
  <c r="BZ355" i="10"/>
  <c r="CA350" i="10"/>
  <c r="BY350" i="10"/>
  <c r="BZ349" i="10"/>
  <c r="BZ348" i="10"/>
  <c r="BZ347" i="10"/>
  <c r="BZ346" i="10"/>
  <c r="BZ345" i="10"/>
  <c r="BZ344" i="10"/>
  <c r="BZ343" i="10"/>
  <c r="CB333" i="10"/>
  <c r="CA333" i="10"/>
  <c r="BY333" i="10"/>
  <c r="BZ332" i="10"/>
  <c r="BZ331" i="10"/>
  <c r="BZ330" i="10"/>
  <c r="BZ329" i="10"/>
  <c r="BZ328" i="10"/>
  <c r="BZ327" i="10"/>
  <c r="BZ326" i="10"/>
  <c r="BZ325" i="10"/>
  <c r="CB316" i="10"/>
  <c r="CA316" i="10"/>
  <c r="BY316" i="10"/>
  <c r="BZ315" i="10"/>
  <c r="BZ314" i="10"/>
  <c r="BZ313" i="10"/>
  <c r="BZ312" i="10"/>
  <c r="BZ311" i="10"/>
  <c r="BZ310" i="10"/>
  <c r="BZ309" i="10"/>
  <c r="BZ308" i="10"/>
  <c r="BZ307" i="10"/>
  <c r="BZ306" i="10"/>
  <c r="BZ305" i="10"/>
  <c r="CA299" i="10"/>
  <c r="BY299" i="10"/>
  <c r="CA281" i="10"/>
  <c r="BY281" i="10"/>
  <c r="BZ280" i="10"/>
  <c r="BZ279" i="10"/>
  <c r="CB268" i="10"/>
  <c r="CA268" i="10"/>
  <c r="BY268" i="10"/>
  <c r="BZ267" i="10"/>
  <c r="BZ266" i="10"/>
  <c r="BZ265" i="10"/>
  <c r="BZ264" i="10"/>
  <c r="BZ263" i="10"/>
  <c r="BZ262" i="10"/>
  <c r="BZ261" i="10"/>
  <c r="DQ255" i="10"/>
  <c r="DO255" i="10"/>
  <c r="DM255" i="10"/>
  <c r="DK255" i="10"/>
  <c r="DI255" i="10"/>
  <c r="DG255" i="10"/>
  <c r="DE255" i="10"/>
  <c r="DC255" i="10"/>
  <c r="DA255" i="10"/>
  <c r="CY255" i="10"/>
  <c r="CW255" i="10"/>
  <c r="CU255" i="10"/>
  <c r="CS255" i="10"/>
  <c r="CQ255" i="10"/>
  <c r="CO255" i="10"/>
  <c r="CN255" i="10"/>
  <c r="CM255" i="10"/>
  <c r="CI255" i="10"/>
  <c r="CG255" i="10"/>
  <c r="CE255" i="10"/>
  <c r="CC255" i="10"/>
  <c r="CA255" i="10"/>
  <c r="BY255" i="10"/>
  <c r="BZ254" i="10"/>
  <c r="BZ253" i="10"/>
  <c r="BZ251" i="10"/>
  <c r="BZ247" i="10"/>
  <c r="BZ238" i="10"/>
  <c r="BZ237" i="10"/>
  <c r="BZ236" i="10"/>
  <c r="BZ235" i="10"/>
  <c r="BZ234" i="10"/>
  <c r="BZ233" i="10"/>
  <c r="BZ232" i="10"/>
  <c r="DR227" i="10"/>
  <c r="DQ227" i="10"/>
  <c r="DP227" i="10"/>
  <c r="DO227" i="10"/>
  <c r="DN227" i="10"/>
  <c r="DM227" i="10"/>
  <c r="DL227" i="10"/>
  <c r="DK227" i="10"/>
  <c r="DJ227" i="10"/>
  <c r="DI227" i="10"/>
  <c r="DH227" i="10"/>
  <c r="DG227" i="10"/>
  <c r="DF227" i="10"/>
  <c r="DE227" i="10"/>
  <c r="DD227" i="10"/>
  <c r="DC227" i="10"/>
  <c r="DB227" i="10"/>
  <c r="DA227" i="10"/>
  <c r="CZ227" i="10"/>
  <c r="CY227" i="10"/>
  <c r="CX227" i="10"/>
  <c r="CW227" i="10"/>
  <c r="CV227" i="10"/>
  <c r="CU227" i="10"/>
  <c r="CT227" i="10"/>
  <c r="CS227" i="10"/>
  <c r="CR227" i="10"/>
  <c r="CQ227" i="10"/>
  <c r="CP227" i="10"/>
  <c r="CO227" i="10"/>
  <c r="CN227" i="10"/>
  <c r="CM227" i="10"/>
  <c r="CL227" i="10"/>
  <c r="CK227" i="10"/>
  <c r="CJ227" i="10"/>
  <c r="CI227" i="10"/>
  <c r="CH227" i="10"/>
  <c r="CG227" i="10"/>
  <c r="CF227" i="10"/>
  <c r="CE227" i="10"/>
  <c r="CD227" i="10"/>
  <c r="CC227" i="10"/>
  <c r="CB227" i="10"/>
  <c r="CA227" i="10"/>
  <c r="BY227" i="10"/>
  <c r="BZ226" i="10"/>
  <c r="BZ225" i="10"/>
  <c r="BZ224" i="10"/>
  <c r="BZ222" i="10"/>
  <c r="DQ212" i="10"/>
  <c r="DO212" i="10"/>
  <c r="DM212" i="10"/>
  <c r="DK212" i="10"/>
  <c r="DI212" i="10"/>
  <c r="DG212" i="10"/>
  <c r="DE212" i="10"/>
  <c r="DC212" i="10"/>
  <c r="DA212" i="10"/>
  <c r="CY212" i="10"/>
  <c r="CW212" i="10"/>
  <c r="CU212" i="10"/>
  <c r="CS212" i="10"/>
  <c r="CQ212" i="10"/>
  <c r="CO212" i="10"/>
  <c r="CN212" i="10"/>
  <c r="CM212" i="10"/>
  <c r="CI212" i="10"/>
  <c r="CG212" i="10"/>
  <c r="CE212" i="10"/>
  <c r="CC212" i="10"/>
  <c r="CA212" i="10"/>
  <c r="BY212" i="10"/>
  <c r="BZ211" i="10"/>
  <c r="BZ210" i="10"/>
  <c r="BZ209" i="10"/>
  <c r="BZ208" i="10"/>
  <c r="DQ192" i="10"/>
  <c r="DO192" i="10"/>
  <c r="DM192" i="10"/>
  <c r="DK192" i="10"/>
  <c r="DI192" i="10"/>
  <c r="DG192" i="10"/>
  <c r="DE192" i="10"/>
  <c r="DC192" i="10"/>
  <c r="DA192" i="10"/>
  <c r="CY192" i="10"/>
  <c r="CW192" i="10"/>
  <c r="CU192" i="10"/>
  <c r="CS192" i="10"/>
  <c r="CQ192" i="10"/>
  <c r="CO192" i="10"/>
  <c r="CN192" i="10"/>
  <c r="CM192" i="10"/>
  <c r="CI192" i="10"/>
  <c r="CG192" i="10"/>
  <c r="CE192" i="10"/>
  <c r="CC192" i="10"/>
  <c r="CA192" i="10"/>
  <c r="BY192" i="10"/>
  <c r="EJ193" i="10" s="1"/>
  <c r="DT191" i="10"/>
  <c r="DS191" i="10"/>
  <c r="BZ191" i="10"/>
  <c r="DT190" i="10"/>
  <c r="DS190" i="10"/>
  <c r="BZ190" i="10"/>
  <c r="DT189" i="10"/>
  <c r="DS189" i="10"/>
  <c r="BZ189" i="10"/>
  <c r="DT188" i="10"/>
  <c r="DS188" i="10"/>
  <c r="BZ188" i="10"/>
  <c r="DT187" i="10"/>
  <c r="DS187" i="10"/>
  <c r="BZ187" i="10"/>
  <c r="DT186" i="10"/>
  <c r="DS186" i="10"/>
  <c r="BZ186" i="10"/>
  <c r="DT185" i="10"/>
  <c r="DS185" i="10"/>
  <c r="BZ185" i="10"/>
  <c r="DT184" i="10"/>
  <c r="DS184" i="10"/>
  <c r="BZ184" i="10"/>
  <c r="DT183" i="10"/>
  <c r="DS183" i="10"/>
  <c r="BZ183" i="10"/>
  <c r="DT182" i="10"/>
  <c r="DS182" i="10"/>
  <c r="BZ182" i="10"/>
  <c r="DT181" i="10"/>
  <c r="DS181" i="10"/>
  <c r="BZ181" i="10"/>
  <c r="DQ177" i="10"/>
  <c r="DO177" i="10"/>
  <c r="DM177" i="10"/>
  <c r="DK177" i="10"/>
  <c r="DI177" i="10"/>
  <c r="DG177" i="10"/>
  <c r="DE177" i="10"/>
  <c r="DC177" i="10"/>
  <c r="DA177" i="10"/>
  <c r="CY177" i="10"/>
  <c r="CW177" i="10"/>
  <c r="CU177" i="10"/>
  <c r="CS177" i="10"/>
  <c r="CQ177" i="10"/>
  <c r="CO177" i="10"/>
  <c r="CN177" i="10"/>
  <c r="CM177" i="10"/>
  <c r="CI177" i="10"/>
  <c r="CG177" i="10"/>
  <c r="CE177" i="10"/>
  <c r="CC177" i="10"/>
  <c r="CA177" i="10"/>
  <c r="BY177" i="10"/>
  <c r="BZ176" i="10"/>
  <c r="BZ175" i="10"/>
  <c r="BZ174" i="10"/>
  <c r="BZ173" i="10"/>
  <c r="BZ172" i="10"/>
  <c r="DR162" i="10"/>
  <c r="DQ162" i="10"/>
  <c r="DP162" i="10"/>
  <c r="DO162" i="10"/>
  <c r="DN162" i="10"/>
  <c r="DM162" i="10"/>
  <c r="DL162" i="10"/>
  <c r="DK162" i="10"/>
  <c r="DJ162" i="10"/>
  <c r="DI162" i="10"/>
  <c r="DH162" i="10"/>
  <c r="DG162" i="10"/>
  <c r="DF162" i="10"/>
  <c r="DE162" i="10"/>
  <c r="DD162" i="10"/>
  <c r="DC162" i="10"/>
  <c r="DB162" i="10"/>
  <c r="DA162" i="10"/>
  <c r="CZ162" i="10"/>
  <c r="CY162" i="10"/>
  <c r="CX162" i="10"/>
  <c r="CW162" i="10"/>
  <c r="CV162" i="10"/>
  <c r="CU162" i="10"/>
  <c r="CT162" i="10"/>
  <c r="CS162" i="10"/>
  <c r="CR162" i="10"/>
  <c r="CQ162" i="10"/>
  <c r="CP162" i="10"/>
  <c r="CO162" i="10"/>
  <c r="CN162" i="10"/>
  <c r="CM162" i="10"/>
  <c r="CL162" i="10"/>
  <c r="CK162" i="10"/>
  <c r="CJ162" i="10"/>
  <c r="CI162" i="10"/>
  <c r="CH162" i="10"/>
  <c r="CG162" i="10"/>
  <c r="CF162" i="10"/>
  <c r="CE162" i="10"/>
  <c r="CD162" i="10"/>
  <c r="CC162" i="10"/>
  <c r="CB162" i="10"/>
  <c r="CA162" i="10"/>
  <c r="BY162" i="10"/>
  <c r="BZ161" i="10"/>
  <c r="BZ160" i="10"/>
  <c r="BZ159" i="10"/>
  <c r="BZ158" i="10"/>
  <c r="BZ157" i="10"/>
  <c r="BZ156" i="10"/>
  <c r="CA145" i="10"/>
  <c r="BY145" i="10"/>
  <c r="BZ144" i="10"/>
  <c r="BZ143" i="10"/>
  <c r="BZ142" i="10"/>
  <c r="BZ141" i="10"/>
  <c r="BZ140" i="10"/>
  <c r="BZ139" i="10"/>
  <c r="DQ131" i="10"/>
  <c r="DO131" i="10"/>
  <c r="DM131" i="10"/>
  <c r="DK131" i="10"/>
  <c r="DI131" i="10"/>
  <c r="DG131" i="10"/>
  <c r="DE131" i="10"/>
  <c r="DC131" i="10"/>
  <c r="DA131" i="10"/>
  <c r="CY131" i="10"/>
  <c r="CW131" i="10"/>
  <c r="CU131" i="10"/>
  <c r="CS131" i="10"/>
  <c r="CQ131" i="10"/>
  <c r="CO131" i="10"/>
  <c r="CN131" i="10"/>
  <c r="CM131" i="10"/>
  <c r="CI131" i="10"/>
  <c r="CG131" i="10"/>
  <c r="CE131" i="10"/>
  <c r="CC131" i="10"/>
  <c r="CA131" i="10"/>
  <c r="BY131" i="10"/>
  <c r="BZ130" i="10"/>
  <c r="BZ129" i="10"/>
  <c r="BZ128" i="10"/>
  <c r="BZ127" i="10"/>
  <c r="BZ126" i="10"/>
  <c r="BZ125" i="10"/>
  <c r="BZ124" i="10"/>
  <c r="CA115" i="10"/>
  <c r="BY115" i="10"/>
  <c r="BZ114" i="10"/>
  <c r="BZ113" i="10"/>
  <c r="BZ112" i="10"/>
  <c r="BZ111" i="10"/>
  <c r="BZ110" i="10"/>
  <c r="BZ109" i="10"/>
  <c r="BZ108" i="10"/>
  <c r="BZ107" i="10"/>
  <c r="BZ106" i="10"/>
  <c r="CA101" i="10"/>
  <c r="BY101" i="10"/>
  <c r="BZ100" i="10"/>
  <c r="BZ99" i="10"/>
  <c r="BZ98" i="10"/>
  <c r="BZ97" i="10"/>
  <c r="BZ96" i="10"/>
  <c r="CA83" i="10"/>
  <c r="BY83" i="10"/>
  <c r="DT82" i="10"/>
  <c r="DS82" i="10"/>
  <c r="BZ82" i="10"/>
  <c r="DT81" i="10"/>
  <c r="DS81" i="10"/>
  <c r="BZ81" i="10"/>
  <c r="DT80" i="10"/>
  <c r="DS80" i="10"/>
  <c r="BZ80" i="10"/>
  <c r="DT79" i="10"/>
  <c r="DS79" i="10"/>
  <c r="BZ79" i="10"/>
  <c r="DT78" i="10"/>
  <c r="DS78" i="10"/>
  <c r="BZ78" i="10"/>
  <c r="DT77" i="10"/>
  <c r="DS77" i="10"/>
  <c r="BZ77" i="10"/>
  <c r="DT76" i="10"/>
  <c r="DS76" i="10"/>
  <c r="BZ76" i="10"/>
  <c r="DT75" i="10"/>
  <c r="DS75" i="10"/>
  <c r="BZ75" i="10"/>
  <c r="DT74" i="10"/>
  <c r="DS74" i="10"/>
  <c r="BZ74" i="10"/>
  <c r="DT73" i="10"/>
  <c r="DS73" i="10"/>
  <c r="BZ73" i="10"/>
  <c r="DT72" i="10"/>
  <c r="DS72" i="10"/>
  <c r="BZ72" i="10"/>
  <c r="DQ69" i="10"/>
  <c r="DO69" i="10"/>
  <c r="DM69" i="10"/>
  <c r="DK69" i="10"/>
  <c r="DI69" i="10"/>
  <c r="DG69" i="10"/>
  <c r="DE69" i="10"/>
  <c r="DC69" i="10"/>
  <c r="DA69" i="10"/>
  <c r="CY69" i="10"/>
  <c r="CW69" i="10"/>
  <c r="CU69" i="10"/>
  <c r="CS69" i="10"/>
  <c r="CQ69" i="10"/>
  <c r="CO69" i="10"/>
  <c r="CN69" i="10"/>
  <c r="CM69" i="10"/>
  <c r="CI69" i="10"/>
  <c r="CG69" i="10"/>
  <c r="CE69" i="10"/>
  <c r="CC69" i="10"/>
  <c r="CA69" i="10"/>
  <c r="BY69" i="10"/>
  <c r="BZ68" i="10"/>
  <c r="BZ67" i="10"/>
  <c r="BZ66" i="10"/>
  <c r="BZ65" i="10"/>
  <c r="BZ64" i="10"/>
  <c r="BZ54" i="10"/>
  <c r="BZ53" i="10"/>
  <c r="BZ52" i="10"/>
  <c r="BZ51" i="10"/>
  <c r="BZ50" i="10"/>
  <c r="BZ49" i="10"/>
  <c r="BZ48" i="10"/>
  <c r="BZ47" i="10"/>
  <c r="CA41" i="10"/>
  <c r="BY41" i="10"/>
  <c r="BZ40" i="10"/>
  <c r="BZ39" i="10"/>
  <c r="BZ38" i="10"/>
  <c r="BZ37" i="10"/>
  <c r="BZ36" i="10"/>
  <c r="BZ35" i="10"/>
  <c r="BZ34" i="10"/>
  <c r="BZ33" i="10"/>
  <c r="BZ32" i="10"/>
  <c r="BZ31" i="10"/>
  <c r="BZ30" i="10"/>
  <c r="CC24" i="10"/>
  <c r="CA24" i="10"/>
  <c r="BY24" i="10"/>
  <c r="BZ23" i="10"/>
  <c r="BZ22" i="10"/>
  <c r="BZ21" i="10"/>
  <c r="BZ20" i="10"/>
  <c r="BZ19" i="10"/>
  <c r="BZ18" i="10"/>
  <c r="BZ17" i="10"/>
  <c r="BZ16" i="10"/>
  <c r="BZ15" i="10"/>
  <c r="CA9" i="10"/>
  <c r="BY9" i="10"/>
  <c r="BF382" i="10"/>
  <c r="GD382" i="10" s="1"/>
  <c r="BF381" i="10"/>
  <c r="GD381" i="10" s="1"/>
  <c r="BF380" i="10"/>
  <c r="GD380" i="10" s="1"/>
  <c r="BF379" i="10"/>
  <c r="GD379" i="10" s="1"/>
  <c r="BF378" i="10"/>
  <c r="GD378" i="10" s="1"/>
  <c r="BF377" i="10"/>
  <c r="GD377" i="10" s="1"/>
  <c r="BF376" i="10"/>
  <c r="GD376" i="10" s="1"/>
  <c r="BF375" i="10"/>
  <c r="GD375" i="10" s="1"/>
  <c r="BF374" i="10"/>
  <c r="GD374" i="10" s="1"/>
  <c r="BF373" i="10"/>
  <c r="GD373" i="10" s="1"/>
  <c r="BF372" i="10"/>
  <c r="BF370" i="10"/>
  <c r="GD370" i="10" s="1"/>
  <c r="BF366" i="10"/>
  <c r="BF365" i="10"/>
  <c r="BF364" i="10"/>
  <c r="BF363" i="10"/>
  <c r="BF362" i="10"/>
  <c r="BF361" i="10"/>
  <c r="BF360" i="10"/>
  <c r="BF359" i="10"/>
  <c r="BF358" i="10"/>
  <c r="BF357" i="10"/>
  <c r="BF356" i="10"/>
  <c r="BF355" i="10"/>
  <c r="BF353" i="10"/>
  <c r="BF349" i="10"/>
  <c r="BF348" i="10"/>
  <c r="BF347" i="10"/>
  <c r="BF346" i="10"/>
  <c r="BF345" i="10"/>
  <c r="BF344" i="10"/>
  <c r="BF343" i="10"/>
  <c r="BF342" i="10"/>
  <c r="BF341" i="10"/>
  <c r="BF340" i="10"/>
  <c r="BF332" i="10"/>
  <c r="BF331" i="10"/>
  <c r="BF330" i="10"/>
  <c r="BF329" i="10"/>
  <c r="BF328" i="10"/>
  <c r="BF327" i="10"/>
  <c r="BF326" i="10"/>
  <c r="BF325" i="10"/>
  <c r="BF323" i="10"/>
  <c r="BF322" i="10"/>
  <c r="BF315" i="10"/>
  <c r="BF314" i="10"/>
  <c r="BF313" i="10"/>
  <c r="BF312" i="10"/>
  <c r="BF311" i="10"/>
  <c r="BF310" i="10"/>
  <c r="BF309" i="10"/>
  <c r="BF308" i="10"/>
  <c r="BF307" i="10"/>
  <c r="BF306" i="10"/>
  <c r="BF305" i="10"/>
  <c r="BF304" i="10"/>
  <c r="BF302" i="10"/>
  <c r="BF280" i="10"/>
  <c r="BF279" i="10"/>
  <c r="BF278" i="10"/>
  <c r="BF277" i="10"/>
  <c r="BF267" i="10"/>
  <c r="BF266" i="10"/>
  <c r="BF265" i="10"/>
  <c r="BF264" i="10"/>
  <c r="BF263" i="10"/>
  <c r="BF262" i="10"/>
  <c r="BF261" i="10"/>
  <c r="BF260" i="10"/>
  <c r="BF258" i="10"/>
  <c r="BF254" i="10"/>
  <c r="BF253" i="10"/>
  <c r="BF251" i="10"/>
  <c r="BF250" i="10"/>
  <c r="BF249" i="10"/>
  <c r="BF247" i="10"/>
  <c r="BF246" i="10"/>
  <c r="BF244" i="10"/>
  <c r="BF238" i="10"/>
  <c r="BF237" i="10"/>
  <c r="BF236" i="10"/>
  <c r="BF235" i="10"/>
  <c r="BF234" i="10"/>
  <c r="BF233" i="10"/>
  <c r="BF232" i="10"/>
  <c r="BF226" i="10"/>
  <c r="GD226" i="10" s="1"/>
  <c r="BF225" i="10"/>
  <c r="GD225" i="10" s="1"/>
  <c r="BF224" i="10"/>
  <c r="GD224" i="10" s="1"/>
  <c r="BF223" i="10"/>
  <c r="BF222" i="10"/>
  <c r="GD222" i="10" s="1"/>
  <c r="BF221" i="10"/>
  <c r="BF220" i="10"/>
  <c r="BF219" i="10"/>
  <c r="BF218" i="10"/>
  <c r="BF216" i="10"/>
  <c r="GD216" i="10" s="1"/>
  <c r="BF211" i="10"/>
  <c r="BF210" i="10"/>
  <c r="BF209" i="10"/>
  <c r="BF208" i="10"/>
  <c r="BF207" i="10"/>
  <c r="BF206" i="10"/>
  <c r="BF191" i="10"/>
  <c r="BF190" i="10"/>
  <c r="BF189" i="10"/>
  <c r="BF188" i="10"/>
  <c r="BF187" i="10"/>
  <c r="BF186" i="10"/>
  <c r="BF185" i="10"/>
  <c r="BF184" i="10"/>
  <c r="BF183" i="10"/>
  <c r="BF182" i="10"/>
  <c r="BF181" i="10"/>
  <c r="BF176" i="10"/>
  <c r="BF175" i="10"/>
  <c r="BF174" i="10"/>
  <c r="BF173" i="10"/>
  <c r="BF172" i="10"/>
  <c r="BF171" i="10"/>
  <c r="BF161" i="10"/>
  <c r="GD161" i="10" s="1"/>
  <c r="BF160" i="10"/>
  <c r="GD160" i="10" s="1"/>
  <c r="BF159" i="10"/>
  <c r="GD159" i="10" s="1"/>
  <c r="BF158" i="10"/>
  <c r="GD158" i="10" s="1"/>
  <c r="BF157" i="10"/>
  <c r="GD157" i="10" s="1"/>
  <c r="BF156" i="10"/>
  <c r="GD156" i="10" s="1"/>
  <c r="GD155" i="10"/>
  <c r="BF154" i="10"/>
  <c r="GD154" i="10" s="1"/>
  <c r="BF153" i="10"/>
  <c r="GD153" i="10" s="1"/>
  <c r="BF152" i="10"/>
  <c r="GD151" i="10"/>
  <c r="BF144" i="10"/>
  <c r="BF143" i="10"/>
  <c r="BF142" i="10"/>
  <c r="BF141" i="10"/>
  <c r="BF140" i="10"/>
  <c r="BF139" i="10"/>
  <c r="BF138" i="10"/>
  <c r="BF137" i="10"/>
  <c r="BF136" i="10"/>
  <c r="BF130" i="10"/>
  <c r="BF129" i="10"/>
  <c r="BF128" i="10"/>
  <c r="BF127" i="10"/>
  <c r="BF126" i="10"/>
  <c r="BF125" i="10"/>
  <c r="BF124" i="10"/>
  <c r="BF114" i="10"/>
  <c r="BF113" i="10"/>
  <c r="BF112" i="10"/>
  <c r="BF111" i="10"/>
  <c r="BF110" i="10"/>
  <c r="BF109" i="10"/>
  <c r="BF108" i="10"/>
  <c r="BF107" i="10"/>
  <c r="BF106" i="10"/>
  <c r="BF104" i="10"/>
  <c r="BF100" i="10"/>
  <c r="BF99" i="10"/>
  <c r="BF98" i="10"/>
  <c r="BF97" i="10"/>
  <c r="BF96" i="10"/>
  <c r="BF82" i="10"/>
  <c r="BF81" i="10"/>
  <c r="BF80" i="10"/>
  <c r="BF79" i="10"/>
  <c r="BF78" i="10"/>
  <c r="BF77" i="10"/>
  <c r="BF76" i="10"/>
  <c r="BF75" i="10"/>
  <c r="BF74" i="10"/>
  <c r="BF73" i="10"/>
  <c r="BF72" i="10"/>
  <c r="BF68" i="10"/>
  <c r="GD68" i="10" s="1"/>
  <c r="BF67" i="10"/>
  <c r="GD67" i="10" s="1"/>
  <c r="BF66" i="10"/>
  <c r="GD66" i="10" s="1"/>
  <c r="BF65" i="10"/>
  <c r="GD65" i="10" s="1"/>
  <c r="BF64" i="10"/>
  <c r="GD64" i="10" s="1"/>
  <c r="BF63" i="10"/>
  <c r="GD63" i="10" s="1"/>
  <c r="BF62" i="10"/>
  <c r="GD62" i="10" s="1"/>
  <c r="BF61" i="10"/>
  <c r="BF60" i="10"/>
  <c r="BF59" i="10"/>
  <c r="GD59" i="10" s="1"/>
  <c r="BF54" i="10"/>
  <c r="BF53" i="10"/>
  <c r="BF52" i="10"/>
  <c r="BF51" i="10"/>
  <c r="BF50" i="10"/>
  <c r="BF49" i="10"/>
  <c r="BF48" i="10"/>
  <c r="BF47" i="10"/>
  <c r="BF46" i="10"/>
  <c r="BF44" i="10"/>
  <c r="BF40" i="10"/>
  <c r="BF39" i="10"/>
  <c r="BF38" i="10"/>
  <c r="BF37" i="10"/>
  <c r="BF36" i="10"/>
  <c r="BF35" i="10"/>
  <c r="BF34" i="10"/>
  <c r="BF33" i="10"/>
  <c r="BF32" i="10"/>
  <c r="BF31" i="10"/>
  <c r="BF30" i="10"/>
  <c r="BF29" i="10"/>
  <c r="BF13" i="10"/>
  <c r="GD13" i="10" s="1"/>
  <c r="BF15" i="10"/>
  <c r="GD15" i="10" s="1"/>
  <c r="BF16" i="10"/>
  <c r="GD16" i="10" s="1"/>
  <c r="BF17" i="10"/>
  <c r="GD17" i="10" s="1"/>
  <c r="BF18" i="10"/>
  <c r="GD18" i="10" s="1"/>
  <c r="BF19" i="10"/>
  <c r="GD19" i="10" s="1"/>
  <c r="BF20" i="10"/>
  <c r="GD20" i="10" s="1"/>
  <c r="BF21" i="10"/>
  <c r="GD21" i="10" s="1"/>
  <c r="BF22" i="10"/>
  <c r="GD22" i="10" s="1"/>
  <c r="BF23" i="10"/>
  <c r="GD23" i="10" s="1"/>
  <c r="AT367" i="10"/>
  <c r="AT350" i="10"/>
  <c r="AU333" i="10"/>
  <c r="AT333" i="10"/>
  <c r="AU316" i="10"/>
  <c r="AT316" i="10"/>
  <c r="AT299" i="10"/>
  <c r="AU268" i="10"/>
  <c r="AT268" i="10"/>
  <c r="AT255" i="10"/>
  <c r="AU227" i="10"/>
  <c r="AT227" i="10"/>
  <c r="AT212" i="10"/>
  <c r="AT192" i="10"/>
  <c r="AT177" i="10"/>
  <c r="AU162" i="10"/>
  <c r="AT162" i="10"/>
  <c r="AT145" i="10"/>
  <c r="AT131" i="10"/>
  <c r="AT101" i="10"/>
  <c r="AT69" i="10"/>
  <c r="AT55" i="10"/>
  <c r="AT41" i="10"/>
  <c r="AT24" i="10"/>
  <c r="AT9" i="10"/>
  <c r="BD367" i="10"/>
  <c r="BB367" i="10"/>
  <c r="AZ367" i="10"/>
  <c r="AX367" i="10"/>
  <c r="AV367" i="10"/>
  <c r="AR367" i="10"/>
  <c r="AP367" i="10"/>
  <c r="AN367" i="10"/>
  <c r="AL367" i="10"/>
  <c r="AJ367" i="10"/>
  <c r="AH367" i="10"/>
  <c r="AF367" i="10"/>
  <c r="AD367" i="10"/>
  <c r="AB367" i="10"/>
  <c r="AA367" i="10"/>
  <c r="Z367" i="10"/>
  <c r="V367" i="10"/>
  <c r="T367" i="10"/>
  <c r="R367" i="10"/>
  <c r="P367" i="10"/>
  <c r="BD350" i="10"/>
  <c r="BB350" i="10"/>
  <c r="AZ350" i="10"/>
  <c r="AX350" i="10"/>
  <c r="AV350" i="10"/>
  <c r="AR350" i="10"/>
  <c r="AP350" i="10"/>
  <c r="AN350" i="10"/>
  <c r="AL350" i="10"/>
  <c r="AJ350" i="10"/>
  <c r="AH350" i="10"/>
  <c r="AF350" i="10"/>
  <c r="AD350" i="10"/>
  <c r="AB350" i="10"/>
  <c r="AA350" i="10"/>
  <c r="Z350" i="10"/>
  <c r="V350" i="10"/>
  <c r="T350" i="10"/>
  <c r="R350" i="10"/>
  <c r="P350" i="10"/>
  <c r="BD333" i="10"/>
  <c r="BB333" i="10"/>
  <c r="AZ333" i="10"/>
  <c r="AX333" i="10"/>
  <c r="AV333" i="10"/>
  <c r="AR333" i="10"/>
  <c r="AP333" i="10"/>
  <c r="AN333" i="10"/>
  <c r="AL333" i="10"/>
  <c r="AJ333" i="10"/>
  <c r="AH333" i="10"/>
  <c r="AF333" i="10"/>
  <c r="AD333" i="10"/>
  <c r="AB333" i="10"/>
  <c r="AA333" i="10"/>
  <c r="Z333" i="10"/>
  <c r="V333" i="10"/>
  <c r="T333" i="10"/>
  <c r="R333" i="10"/>
  <c r="P333" i="10"/>
  <c r="BD316" i="10"/>
  <c r="BB316" i="10"/>
  <c r="AZ316" i="10"/>
  <c r="AX316" i="10"/>
  <c r="AV316" i="10"/>
  <c r="AR316" i="10"/>
  <c r="AP316" i="10"/>
  <c r="AN316" i="10"/>
  <c r="AL316" i="10"/>
  <c r="AJ316" i="10"/>
  <c r="AH316" i="10"/>
  <c r="AF316" i="10"/>
  <c r="AD316" i="10"/>
  <c r="AB316" i="10"/>
  <c r="AA316" i="10"/>
  <c r="Z316" i="10"/>
  <c r="V316" i="10"/>
  <c r="T316" i="10"/>
  <c r="R316" i="10"/>
  <c r="P316" i="10"/>
  <c r="BD299" i="10"/>
  <c r="BB299" i="10"/>
  <c r="AZ299" i="10"/>
  <c r="AX299" i="10"/>
  <c r="AV299" i="10"/>
  <c r="AR299" i="10"/>
  <c r="AP299" i="10"/>
  <c r="AN299" i="10"/>
  <c r="AL299" i="10"/>
  <c r="AJ299" i="10"/>
  <c r="AH299" i="10"/>
  <c r="AF299" i="10"/>
  <c r="AD299" i="10"/>
  <c r="AB299" i="10"/>
  <c r="AA299" i="10"/>
  <c r="Z299" i="10"/>
  <c r="V299" i="10"/>
  <c r="T299" i="10"/>
  <c r="R299" i="10"/>
  <c r="P299" i="10"/>
  <c r="GB366" i="10"/>
  <c r="FZ366" i="10"/>
  <c r="FX366" i="10"/>
  <c r="FV366" i="10"/>
  <c r="FT366" i="10"/>
  <c r="FP366" i="10"/>
  <c r="FN366" i="10"/>
  <c r="FL366" i="10"/>
  <c r="FJ366" i="10"/>
  <c r="FH366" i="10"/>
  <c r="FF366" i="10"/>
  <c r="FD366" i="10"/>
  <c r="FB366" i="10"/>
  <c r="EZ366" i="10"/>
  <c r="EY366" i="10"/>
  <c r="EX366" i="10"/>
  <c r="ET366" i="10"/>
  <c r="ER366" i="10"/>
  <c r="EP366" i="10"/>
  <c r="EN366" i="10"/>
  <c r="EL366" i="10"/>
  <c r="EJ366" i="10"/>
  <c r="FY366" i="10"/>
  <c r="FK366" i="10"/>
  <c r="EW366" i="10"/>
  <c r="M366" i="10"/>
  <c r="GB365" i="10"/>
  <c r="FZ365" i="10"/>
  <c r="FX365" i="10"/>
  <c r="FV365" i="10"/>
  <c r="FT365" i="10"/>
  <c r="FP365" i="10"/>
  <c r="FN365" i="10"/>
  <c r="FL365" i="10"/>
  <c r="FJ365" i="10"/>
  <c r="FH365" i="10"/>
  <c r="FF365" i="10"/>
  <c r="FD365" i="10"/>
  <c r="FB365" i="10"/>
  <c r="EZ365" i="10"/>
  <c r="EY365" i="10"/>
  <c r="EX365" i="10"/>
  <c r="ET365" i="10"/>
  <c r="ER365" i="10"/>
  <c r="EP365" i="10"/>
  <c r="EN365" i="10"/>
  <c r="EM365" i="10"/>
  <c r="EL365" i="10"/>
  <c r="EJ365" i="10"/>
  <c r="GC365" i="10"/>
  <c r="FY365" i="10"/>
  <c r="FQ365" i="10"/>
  <c r="FO365" i="10"/>
  <c r="FK365" i="10"/>
  <c r="FE365" i="10"/>
  <c r="FC365" i="10"/>
  <c r="EW365" i="10"/>
  <c r="ES365" i="10"/>
  <c r="EQ365" i="10"/>
  <c r="M365" i="10"/>
  <c r="GB364" i="10"/>
  <c r="FZ364" i="10"/>
  <c r="FX364" i="10"/>
  <c r="FV364" i="10"/>
  <c r="FT364" i="10"/>
  <c r="FP364" i="10"/>
  <c r="FN364" i="10"/>
  <c r="FL364" i="10"/>
  <c r="FJ364" i="10"/>
  <c r="FH364" i="10"/>
  <c r="FF364" i="10"/>
  <c r="FD364" i="10"/>
  <c r="FB364" i="10"/>
  <c r="EZ364" i="10"/>
  <c r="EY364" i="10"/>
  <c r="EX364" i="10"/>
  <c r="ET364" i="10"/>
  <c r="ER364" i="10"/>
  <c r="EP364" i="10"/>
  <c r="EN364" i="10"/>
  <c r="EL364" i="10"/>
  <c r="EJ364" i="10"/>
  <c r="GA364" i="10"/>
  <c r="FA364" i="10"/>
  <c r="EO364" i="10"/>
  <c r="M364" i="10"/>
  <c r="GB363" i="10"/>
  <c r="FZ363" i="10"/>
  <c r="FX363" i="10"/>
  <c r="FV363" i="10"/>
  <c r="FT363" i="10"/>
  <c r="FP363" i="10"/>
  <c r="FN363" i="10"/>
  <c r="FL363" i="10"/>
  <c r="FJ363" i="10"/>
  <c r="FH363" i="10"/>
  <c r="FF363" i="10"/>
  <c r="FD363" i="10"/>
  <c r="FB363" i="10"/>
  <c r="EZ363" i="10"/>
  <c r="EY363" i="10"/>
  <c r="EX363" i="10"/>
  <c r="ET363" i="10"/>
  <c r="ER363" i="10"/>
  <c r="EP363" i="10"/>
  <c r="EN363" i="10"/>
  <c r="EL363" i="10"/>
  <c r="EJ363" i="10"/>
  <c r="GC363" i="10"/>
  <c r="FO363" i="10"/>
  <c r="FC363" i="10"/>
  <c r="EQ363" i="10"/>
  <c r="M363" i="10"/>
  <c r="GB362" i="10"/>
  <c r="FZ362" i="10"/>
  <c r="FX362" i="10"/>
  <c r="FV362" i="10"/>
  <c r="FT362" i="10"/>
  <c r="FP362" i="10"/>
  <c r="FN362" i="10"/>
  <c r="FL362" i="10"/>
  <c r="FJ362" i="10"/>
  <c r="FH362" i="10"/>
  <c r="FF362" i="10"/>
  <c r="FD362" i="10"/>
  <c r="FB362" i="10"/>
  <c r="EZ362" i="10"/>
  <c r="EY362" i="10"/>
  <c r="EX362" i="10"/>
  <c r="ET362" i="10"/>
  <c r="ER362" i="10"/>
  <c r="EP362" i="10"/>
  <c r="EN362" i="10"/>
  <c r="EL362" i="10"/>
  <c r="EJ362" i="10"/>
  <c r="GA362" i="10"/>
  <c r="FA362" i="10"/>
  <c r="EO362" i="10"/>
  <c r="FY362" i="10"/>
  <c r="FW362" i="10"/>
  <c r="FQ362" i="10"/>
  <c r="FK362" i="10"/>
  <c r="FI362" i="10"/>
  <c r="FE362" i="10"/>
  <c r="EW362" i="10"/>
  <c r="EV362" i="10"/>
  <c r="ES362" i="10"/>
  <c r="EM362" i="10"/>
  <c r="M362" i="10"/>
  <c r="GB361" i="10"/>
  <c r="FZ361" i="10"/>
  <c r="FX361" i="10"/>
  <c r="FV361" i="10"/>
  <c r="FT361" i="10"/>
  <c r="FP361" i="10"/>
  <c r="FN361" i="10"/>
  <c r="FL361" i="10"/>
  <c r="FJ361" i="10"/>
  <c r="FH361" i="10"/>
  <c r="FF361" i="10"/>
  <c r="FD361" i="10"/>
  <c r="FB361" i="10"/>
  <c r="EZ361" i="10"/>
  <c r="EY361" i="10"/>
  <c r="EX361" i="10"/>
  <c r="ET361" i="10"/>
  <c r="ER361" i="10"/>
  <c r="EP361" i="10"/>
  <c r="EN361" i="10"/>
  <c r="EL361" i="10"/>
  <c r="EJ361" i="10"/>
  <c r="GA361" i="10"/>
  <c r="FU361" i="10"/>
  <c r="FM361" i="10"/>
  <c r="FG361" i="10"/>
  <c r="EU361" i="10"/>
  <c r="M361" i="10"/>
  <c r="GB360" i="10"/>
  <c r="FZ360" i="10"/>
  <c r="FX360" i="10"/>
  <c r="FV360" i="10"/>
  <c r="FT360" i="10"/>
  <c r="FP360" i="10"/>
  <c r="FN360" i="10"/>
  <c r="FL360" i="10"/>
  <c r="FJ360" i="10"/>
  <c r="FH360" i="10"/>
  <c r="FF360" i="10"/>
  <c r="FD360" i="10"/>
  <c r="FB360" i="10"/>
  <c r="EZ360" i="10"/>
  <c r="EY360" i="10"/>
  <c r="EX360" i="10"/>
  <c r="ET360" i="10"/>
  <c r="ER360" i="10"/>
  <c r="EP360" i="10"/>
  <c r="EN360" i="10"/>
  <c r="EL360" i="10"/>
  <c r="EJ360" i="10"/>
  <c r="FK360" i="10"/>
  <c r="GC360" i="10"/>
  <c r="FO360" i="10"/>
  <c r="FI360" i="10"/>
  <c r="FC360" i="10"/>
  <c r="EV360" i="10"/>
  <c r="EQ360" i="10"/>
  <c r="M360" i="10"/>
  <c r="GB359" i="10"/>
  <c r="FZ359" i="10"/>
  <c r="FX359" i="10"/>
  <c r="FV359" i="10"/>
  <c r="FT359" i="10"/>
  <c r="FP359" i="10"/>
  <c r="FN359" i="10"/>
  <c r="FL359" i="10"/>
  <c r="FJ359" i="10"/>
  <c r="FH359" i="10"/>
  <c r="FF359" i="10"/>
  <c r="FD359" i="10"/>
  <c r="FB359" i="10"/>
  <c r="EZ359" i="10"/>
  <c r="EY359" i="10"/>
  <c r="EX359" i="10"/>
  <c r="ET359" i="10"/>
  <c r="ER359" i="10"/>
  <c r="EP359" i="10"/>
  <c r="EN359" i="10"/>
  <c r="EL359" i="10"/>
  <c r="EJ359" i="10"/>
  <c r="FY359" i="10"/>
  <c r="FK359" i="10"/>
  <c r="EW359" i="10"/>
  <c r="M359" i="10"/>
  <c r="GB358" i="10"/>
  <c r="FZ358" i="10"/>
  <c r="FX358" i="10"/>
  <c r="FV358" i="10"/>
  <c r="FT358" i="10"/>
  <c r="FP358" i="10"/>
  <c r="FN358" i="10"/>
  <c r="FL358" i="10"/>
  <c r="FJ358" i="10"/>
  <c r="FH358" i="10"/>
  <c r="FF358" i="10"/>
  <c r="FD358" i="10"/>
  <c r="FB358" i="10"/>
  <c r="EZ358" i="10"/>
  <c r="EY358" i="10"/>
  <c r="EX358" i="10"/>
  <c r="ET358" i="10"/>
  <c r="ER358" i="10"/>
  <c r="EP358" i="10"/>
  <c r="EN358" i="10"/>
  <c r="EL358" i="10"/>
  <c r="EJ358" i="10"/>
  <c r="FU358" i="10"/>
  <c r="FG358" i="10"/>
  <c r="FE358" i="10"/>
  <c r="EU358" i="10"/>
  <c r="ES358" i="10"/>
  <c r="M358" i="10"/>
  <c r="GB357" i="10"/>
  <c r="FZ357" i="10"/>
  <c r="FX357" i="10"/>
  <c r="FV357" i="10"/>
  <c r="FT357" i="10"/>
  <c r="FP357" i="10"/>
  <c r="FN357" i="10"/>
  <c r="FL357" i="10"/>
  <c r="FJ357" i="10"/>
  <c r="FH357" i="10"/>
  <c r="FF357" i="10"/>
  <c r="FD357" i="10"/>
  <c r="FB357" i="10"/>
  <c r="EZ357" i="10"/>
  <c r="EY357" i="10"/>
  <c r="EX357" i="10"/>
  <c r="ET357" i="10"/>
  <c r="ER357" i="10"/>
  <c r="EP357" i="10"/>
  <c r="EN357" i="10"/>
  <c r="EL357" i="10"/>
  <c r="EJ357" i="10"/>
  <c r="FW357" i="10"/>
  <c r="FU357" i="10"/>
  <c r="FI357" i="10"/>
  <c r="FG357" i="10"/>
  <c r="EV357" i="10"/>
  <c r="EU357" i="10"/>
  <c r="M357" i="10"/>
  <c r="GB356" i="10"/>
  <c r="FZ356" i="10"/>
  <c r="FX356" i="10"/>
  <c r="FV356" i="10"/>
  <c r="FT356" i="10"/>
  <c r="FP356" i="10"/>
  <c r="FN356" i="10"/>
  <c r="FL356" i="10"/>
  <c r="FJ356" i="10"/>
  <c r="FH356" i="10"/>
  <c r="FF356" i="10"/>
  <c r="FD356" i="10"/>
  <c r="FB356" i="10"/>
  <c r="EZ356" i="10"/>
  <c r="EY356" i="10"/>
  <c r="EX356" i="10"/>
  <c r="ET356" i="10"/>
  <c r="ER356" i="10"/>
  <c r="EP356" i="10"/>
  <c r="EN356" i="10"/>
  <c r="EL356" i="10"/>
  <c r="EJ356" i="10"/>
  <c r="FY356" i="10"/>
  <c r="FQ356" i="10"/>
  <c r="FK356" i="10"/>
  <c r="FE356" i="10"/>
  <c r="EW356" i="10"/>
  <c r="ES356" i="10"/>
  <c r="EM356" i="10"/>
  <c r="M356" i="10"/>
  <c r="GB355" i="10"/>
  <c r="FZ355" i="10"/>
  <c r="FX355" i="10"/>
  <c r="FV355" i="10"/>
  <c r="FT355" i="10"/>
  <c r="FP355" i="10"/>
  <c r="FN355" i="10"/>
  <c r="FL355" i="10"/>
  <c r="FJ355" i="10"/>
  <c r="FH355" i="10"/>
  <c r="FF355" i="10"/>
  <c r="FD355" i="10"/>
  <c r="FB355" i="10"/>
  <c r="EZ355" i="10"/>
  <c r="EY355" i="10"/>
  <c r="EX355" i="10"/>
  <c r="ET355" i="10"/>
  <c r="ER355" i="10"/>
  <c r="EP355" i="10"/>
  <c r="EN355" i="10"/>
  <c r="EL355" i="10"/>
  <c r="EJ355" i="10"/>
  <c r="GA355" i="10"/>
  <c r="FM355" i="10"/>
  <c r="FA355" i="10"/>
  <c r="EO355" i="10"/>
  <c r="M355" i="10"/>
  <c r="GB354" i="10"/>
  <c r="FZ354" i="10"/>
  <c r="FX354" i="10"/>
  <c r="FV354" i="10"/>
  <c r="FT354" i="10"/>
  <c r="FP354" i="10"/>
  <c r="FN354" i="10"/>
  <c r="FL354" i="10"/>
  <c r="FJ354" i="10"/>
  <c r="FH354" i="10"/>
  <c r="FF354" i="10"/>
  <c r="FD354" i="10"/>
  <c r="FB354" i="10"/>
  <c r="EZ354" i="10"/>
  <c r="EY354" i="10"/>
  <c r="EX354" i="10"/>
  <c r="ET354" i="10"/>
  <c r="ER354" i="10"/>
  <c r="EP354" i="10"/>
  <c r="EN354" i="10"/>
  <c r="EL354" i="10"/>
  <c r="EJ354" i="10"/>
  <c r="EV354" i="10"/>
  <c r="GB353" i="10"/>
  <c r="FZ353" i="10"/>
  <c r="FX353" i="10"/>
  <c r="FV353" i="10"/>
  <c r="FT353" i="10"/>
  <c r="FP353" i="10"/>
  <c r="FN353" i="10"/>
  <c r="FL353" i="10"/>
  <c r="FJ353" i="10"/>
  <c r="FH353" i="10"/>
  <c r="FF353" i="10"/>
  <c r="FD353" i="10"/>
  <c r="FB353" i="10"/>
  <c r="EZ353" i="10"/>
  <c r="EY353" i="10"/>
  <c r="EX353" i="10"/>
  <c r="ET353" i="10"/>
  <c r="ER353" i="10"/>
  <c r="EP353" i="10"/>
  <c r="EN353" i="10"/>
  <c r="EL353" i="10"/>
  <c r="EJ353" i="10"/>
  <c r="M353" i="10"/>
  <c r="GB352" i="10"/>
  <c r="FZ352" i="10"/>
  <c r="FX352" i="10"/>
  <c r="FV352" i="10"/>
  <c r="FT352" i="10"/>
  <c r="FP352" i="10"/>
  <c r="FN352" i="10"/>
  <c r="FL352" i="10"/>
  <c r="FJ352" i="10"/>
  <c r="FH352" i="10"/>
  <c r="FF352" i="10"/>
  <c r="FD352" i="10"/>
  <c r="FB352" i="10"/>
  <c r="EZ352" i="10"/>
  <c r="EY352" i="10"/>
  <c r="EX352" i="10"/>
  <c r="ET352" i="10"/>
  <c r="ER352" i="10"/>
  <c r="EP352" i="10"/>
  <c r="EN352" i="10"/>
  <c r="EL352" i="10"/>
  <c r="EJ352" i="10"/>
  <c r="GB351" i="10"/>
  <c r="FZ351" i="10"/>
  <c r="FX351" i="10"/>
  <c r="FV351" i="10"/>
  <c r="FT351" i="10"/>
  <c r="FP351" i="10"/>
  <c r="FN351" i="10"/>
  <c r="FL351" i="10"/>
  <c r="FJ351" i="10"/>
  <c r="FH351" i="10"/>
  <c r="FF351" i="10"/>
  <c r="FD351" i="10"/>
  <c r="FB351" i="10"/>
  <c r="EZ351" i="10"/>
  <c r="EY351" i="10"/>
  <c r="EX351" i="10"/>
  <c r="ET351" i="10"/>
  <c r="ER351" i="10"/>
  <c r="EP351" i="10"/>
  <c r="EN351" i="10"/>
  <c r="EL351" i="10"/>
  <c r="EJ351" i="10"/>
  <c r="N350" i="10"/>
  <c r="L350" i="10"/>
  <c r="GB349" i="10"/>
  <c r="FZ349" i="10"/>
  <c r="FX349" i="10"/>
  <c r="FV349" i="10"/>
  <c r="FT349" i="10"/>
  <c r="FP349" i="10"/>
  <c r="FN349" i="10"/>
  <c r="FL349" i="10"/>
  <c r="FJ349" i="10"/>
  <c r="FH349" i="10"/>
  <c r="FF349" i="10"/>
  <c r="FD349" i="10"/>
  <c r="FB349" i="10"/>
  <c r="EZ349" i="10"/>
  <c r="EY349" i="10"/>
  <c r="EX349" i="10"/>
  <c r="ET349" i="10"/>
  <c r="ER349" i="10"/>
  <c r="EP349" i="10"/>
  <c r="EN349" i="10"/>
  <c r="EL349" i="10"/>
  <c r="EJ349" i="10"/>
  <c r="FK349" i="10"/>
  <c r="GC349" i="10"/>
  <c r="GA349" i="10"/>
  <c r="FO349" i="10"/>
  <c r="FM349" i="10"/>
  <c r="FC349" i="10"/>
  <c r="FA349" i="10"/>
  <c r="EQ349" i="10"/>
  <c r="EO349" i="10"/>
  <c r="M349" i="10"/>
  <c r="GB348" i="10"/>
  <c r="FZ348" i="10"/>
  <c r="FX348" i="10"/>
  <c r="FV348" i="10"/>
  <c r="FT348" i="10"/>
  <c r="FQ348" i="10"/>
  <c r="FP348" i="10"/>
  <c r="FN348" i="10"/>
  <c r="FL348" i="10"/>
  <c r="FJ348" i="10"/>
  <c r="FH348" i="10"/>
  <c r="FF348" i="10"/>
  <c r="FD348" i="10"/>
  <c r="FB348" i="10"/>
  <c r="EZ348" i="10"/>
  <c r="EY348" i="10"/>
  <c r="EX348" i="10"/>
  <c r="ET348" i="10"/>
  <c r="ER348" i="10"/>
  <c r="EP348" i="10"/>
  <c r="EN348" i="10"/>
  <c r="EL348" i="10"/>
  <c r="EJ348" i="10"/>
  <c r="FU348" i="10"/>
  <c r="FG348" i="10"/>
  <c r="FE348" i="10"/>
  <c r="EU348" i="10"/>
  <c r="ES348" i="10"/>
  <c r="M348" i="10"/>
  <c r="GB347" i="10"/>
  <c r="FZ347" i="10"/>
  <c r="FX347" i="10"/>
  <c r="FV347" i="10"/>
  <c r="FT347" i="10"/>
  <c r="FP347" i="10"/>
  <c r="FN347" i="10"/>
  <c r="FL347" i="10"/>
  <c r="FJ347" i="10"/>
  <c r="FH347" i="10"/>
  <c r="FF347" i="10"/>
  <c r="FD347" i="10"/>
  <c r="FB347" i="10"/>
  <c r="EZ347" i="10"/>
  <c r="EY347" i="10"/>
  <c r="EX347" i="10"/>
  <c r="ET347" i="10"/>
  <c r="ER347" i="10"/>
  <c r="EP347" i="10"/>
  <c r="EN347" i="10"/>
  <c r="EL347" i="10"/>
  <c r="EJ347" i="10"/>
  <c r="FW347" i="10"/>
  <c r="FI347" i="10"/>
  <c r="M347" i="10"/>
  <c r="GB346" i="10"/>
  <c r="FZ346" i="10"/>
  <c r="FX346" i="10"/>
  <c r="FV346" i="10"/>
  <c r="FT346" i="10"/>
  <c r="FP346" i="10"/>
  <c r="FN346" i="10"/>
  <c r="FL346" i="10"/>
  <c r="FJ346" i="10"/>
  <c r="FH346" i="10"/>
  <c r="FF346" i="10"/>
  <c r="FD346" i="10"/>
  <c r="FB346" i="10"/>
  <c r="EZ346" i="10"/>
  <c r="EY346" i="10"/>
  <c r="EX346" i="10"/>
  <c r="ET346" i="10"/>
  <c r="ER346" i="10"/>
  <c r="EP346" i="10"/>
  <c r="EN346" i="10"/>
  <c r="EL346" i="10"/>
  <c r="EJ346" i="10"/>
  <c r="FQ346" i="10"/>
  <c r="FE346" i="10"/>
  <c r="ES346" i="10"/>
  <c r="M346" i="10"/>
  <c r="GB345" i="10"/>
  <c r="FZ345" i="10"/>
  <c r="FX345" i="10"/>
  <c r="FV345" i="10"/>
  <c r="FT345" i="10"/>
  <c r="FP345" i="10"/>
  <c r="FN345" i="10"/>
  <c r="FL345" i="10"/>
  <c r="FJ345" i="10"/>
  <c r="FH345" i="10"/>
  <c r="FF345" i="10"/>
  <c r="FD345" i="10"/>
  <c r="FB345" i="10"/>
  <c r="EZ345" i="10"/>
  <c r="EY345" i="10"/>
  <c r="EX345" i="10"/>
  <c r="ET345" i="10"/>
  <c r="ER345" i="10"/>
  <c r="EP345" i="10"/>
  <c r="EN345" i="10"/>
  <c r="EL345" i="10"/>
  <c r="EJ345" i="10"/>
  <c r="GA345" i="10"/>
  <c r="FU345" i="10"/>
  <c r="FG345" i="10"/>
  <c r="FA345" i="10"/>
  <c r="EU345" i="10"/>
  <c r="EO345" i="10"/>
  <c r="M345" i="10"/>
  <c r="GB344" i="10"/>
  <c r="FZ344" i="10"/>
  <c r="FX344" i="10"/>
  <c r="FV344" i="10"/>
  <c r="FT344" i="10"/>
  <c r="FP344" i="10"/>
  <c r="FN344" i="10"/>
  <c r="FL344" i="10"/>
  <c r="FJ344" i="10"/>
  <c r="FH344" i="10"/>
  <c r="FF344" i="10"/>
  <c r="FD344" i="10"/>
  <c r="FB344" i="10"/>
  <c r="EZ344" i="10"/>
  <c r="EY344" i="10"/>
  <c r="EX344" i="10"/>
  <c r="ET344" i="10"/>
  <c r="ER344" i="10"/>
  <c r="EP344" i="10"/>
  <c r="EN344" i="10"/>
  <c r="EL344" i="10"/>
  <c r="EJ344" i="10"/>
  <c r="FW344" i="10"/>
  <c r="FI344" i="10"/>
  <c r="EV344" i="10"/>
  <c r="M344" i="10"/>
  <c r="GB343" i="10"/>
  <c r="FZ343" i="10"/>
  <c r="FX343" i="10"/>
  <c r="FV343" i="10"/>
  <c r="FT343" i="10"/>
  <c r="FP343" i="10"/>
  <c r="FN343" i="10"/>
  <c r="FL343" i="10"/>
  <c r="FJ343" i="10"/>
  <c r="FH343" i="10"/>
  <c r="FF343" i="10"/>
  <c r="FD343" i="10"/>
  <c r="FB343" i="10"/>
  <c r="EZ343" i="10"/>
  <c r="EY343" i="10"/>
  <c r="EX343" i="10"/>
  <c r="ET343" i="10"/>
  <c r="ER343" i="10"/>
  <c r="EP343" i="10"/>
  <c r="EN343" i="10"/>
  <c r="EL343" i="10"/>
  <c r="EJ343" i="10"/>
  <c r="FY343" i="10"/>
  <c r="FK343" i="10"/>
  <c r="FC343" i="10"/>
  <c r="EQ343" i="10"/>
  <c r="M343" i="10"/>
  <c r="GB342" i="10"/>
  <c r="FZ342" i="10"/>
  <c r="FX342" i="10"/>
  <c r="FV342" i="10"/>
  <c r="FT342" i="10"/>
  <c r="FP342" i="10"/>
  <c r="FN342" i="10"/>
  <c r="FL342" i="10"/>
  <c r="FJ342" i="10"/>
  <c r="FH342" i="10"/>
  <c r="FF342" i="10"/>
  <c r="FD342" i="10"/>
  <c r="FB342" i="10"/>
  <c r="EZ342" i="10"/>
  <c r="EY342" i="10"/>
  <c r="EX342" i="10"/>
  <c r="ET342" i="10"/>
  <c r="ER342" i="10"/>
  <c r="EP342" i="10"/>
  <c r="EN342" i="10"/>
  <c r="EL342" i="10"/>
  <c r="EJ342" i="10"/>
  <c r="FQ342" i="10"/>
  <c r="FE342" i="10"/>
  <c r="ES342" i="10"/>
  <c r="M342" i="10"/>
  <c r="GB341" i="10"/>
  <c r="FZ341" i="10"/>
  <c r="FX341" i="10"/>
  <c r="FV341" i="10"/>
  <c r="FT341" i="10"/>
  <c r="FP341" i="10"/>
  <c r="FN341" i="10"/>
  <c r="FL341" i="10"/>
  <c r="FJ341" i="10"/>
  <c r="FH341" i="10"/>
  <c r="FF341" i="10"/>
  <c r="FE341" i="10"/>
  <c r="FD341" i="10"/>
  <c r="FB341" i="10"/>
  <c r="EZ341" i="10"/>
  <c r="EY341" i="10"/>
  <c r="EX341" i="10"/>
  <c r="ET341" i="10"/>
  <c r="ER341" i="10"/>
  <c r="EP341" i="10"/>
  <c r="EN341" i="10"/>
  <c r="EL341" i="10"/>
  <c r="EJ341" i="10"/>
  <c r="FO341" i="10"/>
  <c r="FW341" i="10"/>
  <c r="FQ341" i="10"/>
  <c r="FI341" i="10"/>
  <c r="EV341" i="10"/>
  <c r="ES341" i="10"/>
  <c r="M341" i="10"/>
  <c r="GB340" i="10"/>
  <c r="FZ340" i="10"/>
  <c r="FX340" i="10"/>
  <c r="FV340" i="10"/>
  <c r="FT340" i="10"/>
  <c r="FP340" i="10"/>
  <c r="FN340" i="10"/>
  <c r="FL340" i="10"/>
  <c r="FJ340" i="10"/>
  <c r="FH340" i="10"/>
  <c r="FF340" i="10"/>
  <c r="FD340" i="10"/>
  <c r="FB340" i="10"/>
  <c r="EZ340" i="10"/>
  <c r="EY340" i="10"/>
  <c r="EX340" i="10"/>
  <c r="ET340" i="10"/>
  <c r="ER340" i="10"/>
  <c r="EP340" i="10"/>
  <c r="EN340" i="10"/>
  <c r="EL340" i="10"/>
  <c r="EJ340" i="10"/>
  <c r="FW340" i="10"/>
  <c r="GA340" i="10"/>
  <c r="FY340" i="10"/>
  <c r="FK340" i="10"/>
  <c r="FA340" i="10"/>
  <c r="EW340" i="10"/>
  <c r="EO340" i="10"/>
  <c r="EM340" i="10"/>
  <c r="M340" i="10"/>
  <c r="GB339" i="10"/>
  <c r="FZ339" i="10"/>
  <c r="FX339" i="10"/>
  <c r="FV339" i="10"/>
  <c r="FT339" i="10"/>
  <c r="FP339" i="10"/>
  <c r="FN339" i="10"/>
  <c r="FL339" i="10"/>
  <c r="FJ339" i="10"/>
  <c r="FH339" i="10"/>
  <c r="FF339" i="10"/>
  <c r="FD339" i="10"/>
  <c r="FB339" i="10"/>
  <c r="EZ339" i="10"/>
  <c r="EY339" i="10"/>
  <c r="EX339" i="10"/>
  <c r="ET339" i="10"/>
  <c r="ER339" i="10"/>
  <c r="EP339" i="10"/>
  <c r="EN339" i="10"/>
  <c r="EL339" i="10"/>
  <c r="EJ339" i="10"/>
  <c r="GC339" i="10"/>
  <c r="FO339" i="10"/>
  <c r="FC339" i="10"/>
  <c r="EQ339" i="10"/>
  <c r="GB338" i="10"/>
  <c r="FZ338" i="10"/>
  <c r="FX338" i="10"/>
  <c r="FV338" i="10"/>
  <c r="FT338" i="10"/>
  <c r="FP338" i="10"/>
  <c r="FN338" i="10"/>
  <c r="FL338" i="10"/>
  <c r="FJ338" i="10"/>
  <c r="FH338" i="10"/>
  <c r="FF338" i="10"/>
  <c r="FD338" i="10"/>
  <c r="FB338" i="10"/>
  <c r="EZ338" i="10"/>
  <c r="EY338" i="10"/>
  <c r="EX338" i="10"/>
  <c r="ET338" i="10"/>
  <c r="ER338" i="10"/>
  <c r="EP338" i="10"/>
  <c r="EN338" i="10"/>
  <c r="EL338" i="10"/>
  <c r="EJ338" i="10"/>
  <c r="FY338" i="10"/>
  <c r="FK338" i="10"/>
  <c r="EW338" i="10"/>
  <c r="EM338" i="10"/>
  <c r="GB337" i="10"/>
  <c r="FZ337" i="10"/>
  <c r="FX337" i="10"/>
  <c r="FV337" i="10"/>
  <c r="FT337" i="10"/>
  <c r="FP337" i="10"/>
  <c r="FN337" i="10"/>
  <c r="FL337" i="10"/>
  <c r="FJ337" i="10"/>
  <c r="FH337" i="10"/>
  <c r="FF337" i="10"/>
  <c r="FD337" i="10"/>
  <c r="FB337" i="10"/>
  <c r="EZ337" i="10"/>
  <c r="EY337" i="10"/>
  <c r="EX337" i="10"/>
  <c r="ET337" i="10"/>
  <c r="ER337" i="10"/>
  <c r="EP337" i="10"/>
  <c r="EN337" i="10"/>
  <c r="EL337" i="10"/>
  <c r="EJ337" i="10"/>
  <c r="GC337" i="10"/>
  <c r="FO337" i="10"/>
  <c r="FC337" i="10"/>
  <c r="FA337" i="10"/>
  <c r="EQ337" i="10"/>
  <c r="GB336" i="10"/>
  <c r="FZ336" i="10"/>
  <c r="FX336" i="10"/>
  <c r="FV336" i="10"/>
  <c r="FT336" i="10"/>
  <c r="FP336" i="10"/>
  <c r="FN336" i="10"/>
  <c r="FL336" i="10"/>
  <c r="FJ336" i="10"/>
  <c r="FH336" i="10"/>
  <c r="FF336" i="10"/>
  <c r="FD336" i="10"/>
  <c r="FB336" i="10"/>
  <c r="EZ336" i="10"/>
  <c r="EY336" i="10"/>
  <c r="EX336" i="10"/>
  <c r="ET336" i="10"/>
  <c r="ER336" i="10"/>
  <c r="EP336" i="10"/>
  <c r="EN336" i="10"/>
  <c r="EL336" i="10"/>
  <c r="EJ336" i="10"/>
  <c r="FY336" i="10"/>
  <c r="FK336" i="10"/>
  <c r="EW336" i="10"/>
  <c r="EM336" i="10"/>
  <c r="GB335" i="10"/>
  <c r="FZ335" i="10"/>
  <c r="FX335" i="10"/>
  <c r="FV335" i="10"/>
  <c r="FT335" i="10"/>
  <c r="FP335" i="10"/>
  <c r="FN335" i="10"/>
  <c r="FL335" i="10"/>
  <c r="FJ335" i="10"/>
  <c r="FH335" i="10"/>
  <c r="FF335" i="10"/>
  <c r="FD335" i="10"/>
  <c r="FB335" i="10"/>
  <c r="EZ335" i="10"/>
  <c r="EY335" i="10"/>
  <c r="EX335" i="10"/>
  <c r="ET335" i="10"/>
  <c r="ER335" i="10"/>
  <c r="EP335" i="10"/>
  <c r="EN335" i="10"/>
  <c r="EL335" i="10"/>
  <c r="EJ335" i="10"/>
  <c r="GB334" i="10"/>
  <c r="FZ334" i="10"/>
  <c r="FX334" i="10"/>
  <c r="FV334" i="10"/>
  <c r="FT334" i="10"/>
  <c r="FP334" i="10"/>
  <c r="FN334" i="10"/>
  <c r="FL334" i="10"/>
  <c r="FJ334" i="10"/>
  <c r="FH334" i="10"/>
  <c r="FF334" i="10"/>
  <c r="FD334" i="10"/>
  <c r="FB334" i="10"/>
  <c r="EZ334" i="10"/>
  <c r="EY334" i="10"/>
  <c r="EX334" i="10"/>
  <c r="ET334" i="10"/>
  <c r="ER334" i="10"/>
  <c r="EP334" i="10"/>
  <c r="EN334" i="10"/>
  <c r="EL334" i="10"/>
  <c r="EJ334" i="10"/>
  <c r="GA334" i="10"/>
  <c r="FI334" i="10"/>
  <c r="FA334" i="10"/>
  <c r="EO334" i="10"/>
  <c r="N333" i="10"/>
  <c r="L333" i="10"/>
  <c r="GB332" i="10"/>
  <c r="FZ332" i="10"/>
  <c r="FX332" i="10"/>
  <c r="FV332" i="10"/>
  <c r="FT332" i="10"/>
  <c r="FP332" i="10"/>
  <c r="FN332" i="10"/>
  <c r="FL332" i="10"/>
  <c r="FJ332" i="10"/>
  <c r="FH332" i="10"/>
  <c r="FF332" i="10"/>
  <c r="FD332" i="10"/>
  <c r="FB332" i="10"/>
  <c r="EZ332" i="10"/>
  <c r="EY332" i="10"/>
  <c r="EX332" i="10"/>
  <c r="ET332" i="10"/>
  <c r="ER332" i="10"/>
  <c r="EP332" i="10"/>
  <c r="EN332" i="10"/>
  <c r="EL332" i="10"/>
  <c r="EJ332" i="10"/>
  <c r="FU332" i="10"/>
  <c r="FG332" i="10"/>
  <c r="FE332" i="10"/>
  <c r="EU332" i="10"/>
  <c r="ES332" i="10"/>
  <c r="M332" i="10"/>
  <c r="GB331" i="10"/>
  <c r="FZ331" i="10"/>
  <c r="FX331" i="10"/>
  <c r="FV331" i="10"/>
  <c r="FT331" i="10"/>
  <c r="FP331" i="10"/>
  <c r="FN331" i="10"/>
  <c r="FL331" i="10"/>
  <c r="FJ331" i="10"/>
  <c r="FH331" i="10"/>
  <c r="FF331" i="10"/>
  <c r="FD331" i="10"/>
  <c r="FB331" i="10"/>
  <c r="EZ331" i="10"/>
  <c r="EY331" i="10"/>
  <c r="EX331" i="10"/>
  <c r="ET331" i="10"/>
  <c r="ER331" i="10"/>
  <c r="EP331" i="10"/>
  <c r="EN331" i="10"/>
  <c r="EL331" i="10"/>
  <c r="EJ331" i="10"/>
  <c r="GC331" i="10"/>
  <c r="FO331" i="10"/>
  <c r="FC331" i="10"/>
  <c r="EQ331" i="10"/>
  <c r="M331" i="10"/>
  <c r="GB330" i="10"/>
  <c r="FZ330" i="10"/>
  <c r="FX330" i="10"/>
  <c r="FV330" i="10"/>
  <c r="FT330" i="10"/>
  <c r="FP330" i="10"/>
  <c r="FN330" i="10"/>
  <c r="FL330" i="10"/>
  <c r="FJ330" i="10"/>
  <c r="FH330" i="10"/>
  <c r="FF330" i="10"/>
  <c r="FD330" i="10"/>
  <c r="FB330" i="10"/>
  <c r="EZ330" i="10"/>
  <c r="EY330" i="10"/>
  <c r="EX330" i="10"/>
  <c r="ET330" i="10"/>
  <c r="ER330" i="10"/>
  <c r="EP330" i="10"/>
  <c r="EN330" i="10"/>
  <c r="EL330" i="10"/>
  <c r="EJ330" i="10"/>
  <c r="FU330" i="10"/>
  <c r="FQ330" i="10"/>
  <c r="FO330" i="10"/>
  <c r="FG330" i="10"/>
  <c r="FE330" i="10"/>
  <c r="EU330" i="10"/>
  <c r="ES330" i="10"/>
  <c r="M330" i="10"/>
  <c r="GB329" i="10"/>
  <c r="FZ329" i="10"/>
  <c r="FX329" i="10"/>
  <c r="FV329" i="10"/>
  <c r="FT329" i="10"/>
  <c r="FP329" i="10"/>
  <c r="FN329" i="10"/>
  <c r="FL329" i="10"/>
  <c r="FJ329" i="10"/>
  <c r="FH329" i="10"/>
  <c r="FF329" i="10"/>
  <c r="FD329" i="10"/>
  <c r="FB329" i="10"/>
  <c r="EZ329" i="10"/>
  <c r="EY329" i="10"/>
  <c r="EX329" i="10"/>
  <c r="ET329" i="10"/>
  <c r="ER329" i="10"/>
  <c r="EP329" i="10"/>
  <c r="EN329" i="10"/>
  <c r="EL329" i="10"/>
  <c r="EJ329" i="10"/>
  <c r="FW329" i="10"/>
  <c r="FU329" i="10"/>
  <c r="FI329" i="10"/>
  <c r="FG329" i="10"/>
  <c r="EV329" i="10"/>
  <c r="EU329" i="10"/>
  <c r="M329" i="10"/>
  <c r="GB328" i="10"/>
  <c r="FZ328" i="10"/>
  <c r="FX328" i="10"/>
  <c r="FV328" i="10"/>
  <c r="FT328" i="10"/>
  <c r="FP328" i="10"/>
  <c r="FN328" i="10"/>
  <c r="FL328" i="10"/>
  <c r="FJ328" i="10"/>
  <c r="FH328" i="10"/>
  <c r="FF328" i="10"/>
  <c r="FD328" i="10"/>
  <c r="FB328" i="10"/>
  <c r="EZ328" i="10"/>
  <c r="EY328" i="10"/>
  <c r="EX328" i="10"/>
  <c r="ET328" i="10"/>
  <c r="ER328" i="10"/>
  <c r="EP328" i="10"/>
  <c r="EN328" i="10"/>
  <c r="EL328" i="10"/>
  <c r="EJ328" i="10"/>
  <c r="GC328" i="10"/>
  <c r="FY328" i="10"/>
  <c r="FO328" i="10"/>
  <c r="FK328" i="10"/>
  <c r="FC328" i="10"/>
  <c r="EW328" i="10"/>
  <c r="EQ328" i="10"/>
  <c r="EM328" i="10"/>
  <c r="M328" i="10"/>
  <c r="GB327" i="10"/>
  <c r="FZ327" i="10"/>
  <c r="FX327" i="10"/>
  <c r="FV327" i="10"/>
  <c r="FT327" i="10"/>
  <c r="FP327" i="10"/>
  <c r="FN327" i="10"/>
  <c r="FL327" i="10"/>
  <c r="FJ327" i="10"/>
  <c r="FH327" i="10"/>
  <c r="FF327" i="10"/>
  <c r="FD327" i="10"/>
  <c r="FB327" i="10"/>
  <c r="EZ327" i="10"/>
  <c r="EY327" i="10"/>
  <c r="EX327" i="10"/>
  <c r="ET327" i="10"/>
  <c r="ER327" i="10"/>
  <c r="EP327" i="10"/>
  <c r="EN327" i="10"/>
  <c r="EL327" i="10"/>
  <c r="EJ327" i="10"/>
  <c r="FU327" i="10"/>
  <c r="FG327" i="10"/>
  <c r="EU327" i="10"/>
  <c r="M327" i="10"/>
  <c r="GB326" i="10"/>
  <c r="FZ326" i="10"/>
  <c r="FX326" i="10"/>
  <c r="FV326" i="10"/>
  <c r="FT326" i="10"/>
  <c r="FP326" i="10"/>
  <c r="FN326" i="10"/>
  <c r="FL326" i="10"/>
  <c r="FJ326" i="10"/>
  <c r="FH326" i="10"/>
  <c r="FF326" i="10"/>
  <c r="FD326" i="10"/>
  <c r="FB326" i="10"/>
  <c r="EZ326" i="10"/>
  <c r="EY326" i="10"/>
  <c r="EX326" i="10"/>
  <c r="ET326" i="10"/>
  <c r="ER326" i="10"/>
  <c r="EP326" i="10"/>
  <c r="EN326" i="10"/>
  <c r="EL326" i="10"/>
  <c r="EJ326" i="10"/>
  <c r="FW326" i="10"/>
  <c r="FU326" i="10"/>
  <c r="FI326" i="10"/>
  <c r="FG326" i="10"/>
  <c r="EV326" i="10"/>
  <c r="EU326" i="10"/>
  <c r="M326" i="10"/>
  <c r="GB325" i="10"/>
  <c r="FZ325" i="10"/>
  <c r="FX325" i="10"/>
  <c r="FV325" i="10"/>
  <c r="FT325" i="10"/>
  <c r="FP325" i="10"/>
  <c r="FN325" i="10"/>
  <c r="FL325" i="10"/>
  <c r="FK325" i="10"/>
  <c r="FJ325" i="10"/>
  <c r="FH325" i="10"/>
  <c r="FF325" i="10"/>
  <c r="FD325" i="10"/>
  <c r="FB325" i="10"/>
  <c r="EZ325" i="10"/>
  <c r="EY325" i="10"/>
  <c r="EX325" i="10"/>
  <c r="ET325" i="10"/>
  <c r="ER325" i="10"/>
  <c r="EP325" i="10"/>
  <c r="EN325" i="10"/>
  <c r="EL325" i="10"/>
  <c r="EJ325" i="10"/>
  <c r="FW325" i="10"/>
  <c r="FI325" i="10"/>
  <c r="GA325" i="10"/>
  <c r="FY325" i="10"/>
  <c r="FQ325" i="10"/>
  <c r="FE325" i="10"/>
  <c r="FA325" i="10"/>
  <c r="EW325" i="10"/>
  <c r="ES325" i="10"/>
  <c r="EO325" i="10"/>
  <c r="M325" i="10"/>
  <c r="GB324" i="10"/>
  <c r="FZ324" i="10"/>
  <c r="FX324" i="10"/>
  <c r="FV324" i="10"/>
  <c r="FT324" i="10"/>
  <c r="FP324" i="10"/>
  <c r="FN324" i="10"/>
  <c r="FL324" i="10"/>
  <c r="FJ324" i="10"/>
  <c r="FH324" i="10"/>
  <c r="FF324" i="10"/>
  <c r="FD324" i="10"/>
  <c r="FB324" i="10"/>
  <c r="EZ324" i="10"/>
  <c r="EY324" i="10"/>
  <c r="EX324" i="10"/>
  <c r="ET324" i="10"/>
  <c r="ER324" i="10"/>
  <c r="EP324" i="10"/>
  <c r="EN324" i="10"/>
  <c r="EL324" i="10"/>
  <c r="EJ324" i="10"/>
  <c r="FW324" i="10"/>
  <c r="FU324" i="10"/>
  <c r="FI324" i="10"/>
  <c r="FG324" i="10"/>
  <c r="EV324" i="10"/>
  <c r="EU324" i="10"/>
  <c r="GB323" i="10"/>
  <c r="FZ323" i="10"/>
  <c r="FX323" i="10"/>
  <c r="FV323" i="10"/>
  <c r="FT323" i="10"/>
  <c r="FP323" i="10"/>
  <c r="FN323" i="10"/>
  <c r="FL323" i="10"/>
  <c r="FJ323" i="10"/>
  <c r="FH323" i="10"/>
  <c r="FF323" i="10"/>
  <c r="FD323" i="10"/>
  <c r="FB323" i="10"/>
  <c r="EZ323" i="10"/>
  <c r="EY323" i="10"/>
  <c r="EX323" i="10"/>
  <c r="ET323" i="10"/>
  <c r="ER323" i="10"/>
  <c r="EP323" i="10"/>
  <c r="EN323" i="10"/>
  <c r="EL323" i="10"/>
  <c r="EJ323" i="10"/>
  <c r="GA323" i="10"/>
  <c r="FW323" i="10"/>
  <c r="FQ323" i="10"/>
  <c r="FM323" i="10"/>
  <c r="FA323" i="10"/>
  <c r="ES323" i="10"/>
  <c r="EO323" i="10"/>
  <c r="M323" i="10"/>
  <c r="GB322" i="10"/>
  <c r="FZ322" i="10"/>
  <c r="FX322" i="10"/>
  <c r="FV322" i="10"/>
  <c r="FT322" i="10"/>
  <c r="FP322" i="10"/>
  <c r="FN322" i="10"/>
  <c r="FL322" i="10"/>
  <c r="FJ322" i="10"/>
  <c r="FH322" i="10"/>
  <c r="FF322" i="10"/>
  <c r="FD322" i="10"/>
  <c r="FB322" i="10"/>
  <c r="EZ322" i="10"/>
  <c r="EY322" i="10"/>
  <c r="EX322" i="10"/>
  <c r="ET322" i="10"/>
  <c r="ER322" i="10"/>
  <c r="EP322" i="10"/>
  <c r="EN322" i="10"/>
  <c r="EL322" i="10"/>
  <c r="EJ322" i="10"/>
  <c r="GA322" i="10"/>
  <c r="FU322" i="10"/>
  <c r="FM322" i="10"/>
  <c r="FG322" i="10"/>
  <c r="FA322" i="10"/>
  <c r="EU322" i="10"/>
  <c r="EO322" i="10"/>
  <c r="M322" i="10"/>
  <c r="GB321" i="10"/>
  <c r="FZ321" i="10"/>
  <c r="FX321" i="10"/>
  <c r="FV321" i="10"/>
  <c r="FT321" i="10"/>
  <c r="FP321" i="10"/>
  <c r="FN321" i="10"/>
  <c r="FL321" i="10"/>
  <c r="FK321" i="10"/>
  <c r="FJ321" i="10"/>
  <c r="FH321" i="10"/>
  <c r="FF321" i="10"/>
  <c r="FD321" i="10"/>
  <c r="FB321" i="10"/>
  <c r="EZ321" i="10"/>
  <c r="EY321" i="10"/>
  <c r="EX321" i="10"/>
  <c r="ET321" i="10"/>
  <c r="ER321" i="10"/>
  <c r="EP321" i="10"/>
  <c r="EN321" i="10"/>
  <c r="EL321" i="10"/>
  <c r="EJ321" i="10"/>
  <c r="FW321" i="10"/>
  <c r="FI321" i="10"/>
  <c r="GA321" i="10"/>
  <c r="FY321" i="10"/>
  <c r="FQ321" i="10"/>
  <c r="FM321" i="10"/>
  <c r="FE321" i="10"/>
  <c r="FA321" i="10"/>
  <c r="EW321" i="10"/>
  <c r="ES321" i="10"/>
  <c r="EO321" i="10"/>
  <c r="EM321" i="10"/>
  <c r="GB320" i="10"/>
  <c r="FZ320" i="10"/>
  <c r="FX320" i="10"/>
  <c r="FV320" i="10"/>
  <c r="FT320" i="10"/>
  <c r="FP320" i="10"/>
  <c r="FN320" i="10"/>
  <c r="FL320" i="10"/>
  <c r="FJ320" i="10"/>
  <c r="FH320" i="10"/>
  <c r="FF320" i="10"/>
  <c r="FD320" i="10"/>
  <c r="FB320" i="10"/>
  <c r="EZ320" i="10"/>
  <c r="EY320" i="10"/>
  <c r="EX320" i="10"/>
  <c r="ET320" i="10"/>
  <c r="ER320" i="10"/>
  <c r="EP320" i="10"/>
  <c r="EN320" i="10"/>
  <c r="EL320" i="10"/>
  <c r="EJ320" i="10"/>
  <c r="GA320" i="10"/>
  <c r="FU320" i="10"/>
  <c r="FM320" i="10"/>
  <c r="FG320" i="10"/>
  <c r="FA320" i="10"/>
  <c r="EU320" i="10"/>
  <c r="EO320" i="10"/>
  <c r="GB319" i="10"/>
  <c r="FZ319" i="10"/>
  <c r="FX319" i="10"/>
  <c r="FV319" i="10"/>
  <c r="FT319" i="10"/>
  <c r="FP319" i="10"/>
  <c r="FN319" i="10"/>
  <c r="FL319" i="10"/>
  <c r="FJ319" i="10"/>
  <c r="FH319" i="10"/>
  <c r="FF319" i="10"/>
  <c r="FD319" i="10"/>
  <c r="FB319" i="10"/>
  <c r="EZ319" i="10"/>
  <c r="EY319" i="10"/>
  <c r="EX319" i="10"/>
  <c r="ET319" i="10"/>
  <c r="ER319" i="10"/>
  <c r="EP319" i="10"/>
  <c r="EN319" i="10"/>
  <c r="EL319" i="10"/>
  <c r="EJ319" i="10"/>
  <c r="FY319" i="10"/>
  <c r="FQ319" i="10"/>
  <c r="FI319" i="10"/>
  <c r="FE319" i="10"/>
  <c r="EV319" i="10"/>
  <c r="ES319" i="10"/>
  <c r="GB318" i="10"/>
  <c r="FZ318" i="10"/>
  <c r="FX318" i="10"/>
  <c r="FV318" i="10"/>
  <c r="FT318" i="10"/>
  <c r="FP318" i="10"/>
  <c r="FN318" i="10"/>
  <c r="FL318" i="10"/>
  <c r="FJ318" i="10"/>
  <c r="FH318" i="10"/>
  <c r="FF318" i="10"/>
  <c r="FD318" i="10"/>
  <c r="FB318" i="10"/>
  <c r="EZ318" i="10"/>
  <c r="EY318" i="10"/>
  <c r="EX318" i="10"/>
  <c r="ET318" i="10"/>
  <c r="ER318" i="10"/>
  <c r="EP318" i="10"/>
  <c r="EN318" i="10"/>
  <c r="EL318" i="10"/>
  <c r="EJ318" i="10"/>
  <c r="FW318" i="10"/>
  <c r="FY318" i="10"/>
  <c r="FK318" i="10"/>
  <c r="EW318" i="10"/>
  <c r="EM318" i="10"/>
  <c r="GB317" i="10"/>
  <c r="FZ317" i="10"/>
  <c r="FX317" i="10"/>
  <c r="FV317" i="10"/>
  <c r="FT317" i="10"/>
  <c r="FQ317" i="10"/>
  <c r="FP317" i="10"/>
  <c r="FN317" i="10"/>
  <c r="FL317" i="10"/>
  <c r="FJ317" i="10"/>
  <c r="FH317" i="10"/>
  <c r="FF317" i="10"/>
  <c r="FD317" i="10"/>
  <c r="FB317" i="10"/>
  <c r="EZ317" i="10"/>
  <c r="EY317" i="10"/>
  <c r="EX317" i="10"/>
  <c r="ET317" i="10"/>
  <c r="ER317" i="10"/>
  <c r="EP317" i="10"/>
  <c r="EN317" i="10"/>
  <c r="EL317" i="10"/>
  <c r="EJ317" i="10"/>
  <c r="GC317" i="10"/>
  <c r="FO317" i="10"/>
  <c r="FC317" i="10"/>
  <c r="EQ317" i="10"/>
  <c r="N316" i="10"/>
  <c r="L316" i="10"/>
  <c r="GB315" i="10"/>
  <c r="FZ315" i="10"/>
  <c r="FX315" i="10"/>
  <c r="FV315" i="10"/>
  <c r="FT315" i="10"/>
  <c r="FP315" i="10"/>
  <c r="FN315" i="10"/>
  <c r="FL315" i="10"/>
  <c r="FJ315" i="10"/>
  <c r="FH315" i="10"/>
  <c r="FF315" i="10"/>
  <c r="FD315" i="10"/>
  <c r="FB315" i="10"/>
  <c r="EZ315" i="10"/>
  <c r="EY315" i="10"/>
  <c r="EX315" i="10"/>
  <c r="ET315" i="10"/>
  <c r="ER315" i="10"/>
  <c r="EP315" i="10"/>
  <c r="EN315" i="10"/>
  <c r="EL315" i="10"/>
  <c r="EJ315" i="10"/>
  <c r="GC315" i="10"/>
  <c r="FY315" i="10"/>
  <c r="FO315" i="10"/>
  <c r="FK315" i="10"/>
  <c r="FC315" i="10"/>
  <c r="EW315" i="10"/>
  <c r="EQ315" i="10"/>
  <c r="M315" i="10"/>
  <c r="GB314" i="10"/>
  <c r="FZ314" i="10"/>
  <c r="FX314" i="10"/>
  <c r="FV314" i="10"/>
  <c r="FT314" i="10"/>
  <c r="FP314" i="10"/>
  <c r="FN314" i="10"/>
  <c r="FL314" i="10"/>
  <c r="FJ314" i="10"/>
  <c r="FH314" i="10"/>
  <c r="FF314" i="10"/>
  <c r="FD314" i="10"/>
  <c r="FB314" i="10"/>
  <c r="EZ314" i="10"/>
  <c r="EY314" i="10"/>
  <c r="EX314" i="10"/>
  <c r="ET314" i="10"/>
  <c r="ER314" i="10"/>
  <c r="EP314" i="10"/>
  <c r="EN314" i="10"/>
  <c r="EL314" i="10"/>
  <c r="EJ314" i="10"/>
  <c r="GA314" i="10"/>
  <c r="FU314" i="10"/>
  <c r="FQ314" i="10"/>
  <c r="FG314" i="10"/>
  <c r="FE314" i="10"/>
  <c r="FA314" i="10"/>
  <c r="EU314" i="10"/>
  <c r="ES314" i="10"/>
  <c r="EO314" i="10"/>
  <c r="M314" i="10"/>
  <c r="GB313" i="10"/>
  <c r="FZ313" i="10"/>
  <c r="FX313" i="10"/>
  <c r="FV313" i="10"/>
  <c r="FT313" i="10"/>
  <c r="FP313" i="10"/>
  <c r="FN313" i="10"/>
  <c r="FL313" i="10"/>
  <c r="FJ313" i="10"/>
  <c r="FH313" i="10"/>
  <c r="FF313" i="10"/>
  <c r="FD313" i="10"/>
  <c r="FB313" i="10"/>
  <c r="EZ313" i="10"/>
  <c r="EY313" i="10"/>
  <c r="EX313" i="10"/>
  <c r="ET313" i="10"/>
  <c r="ER313" i="10"/>
  <c r="EP313" i="10"/>
  <c r="EN313" i="10"/>
  <c r="EL313" i="10"/>
  <c r="EJ313" i="10"/>
  <c r="GC313" i="10"/>
  <c r="FW313" i="10"/>
  <c r="FO313" i="10"/>
  <c r="FC313" i="10"/>
  <c r="EQ313" i="10"/>
  <c r="M313" i="10"/>
  <c r="GB312" i="10"/>
  <c r="FZ312" i="10"/>
  <c r="FX312" i="10"/>
  <c r="FV312" i="10"/>
  <c r="FT312" i="10"/>
  <c r="FP312" i="10"/>
  <c r="FN312" i="10"/>
  <c r="FL312" i="10"/>
  <c r="FJ312" i="10"/>
  <c r="FH312" i="10"/>
  <c r="FF312" i="10"/>
  <c r="FD312" i="10"/>
  <c r="FB312" i="10"/>
  <c r="EZ312" i="10"/>
  <c r="EY312" i="10"/>
  <c r="EX312" i="10"/>
  <c r="ET312" i="10"/>
  <c r="ER312" i="10"/>
  <c r="EP312" i="10"/>
  <c r="EN312" i="10"/>
  <c r="EL312" i="10"/>
  <c r="EJ312" i="10"/>
  <c r="GC312" i="10"/>
  <c r="FO312" i="10"/>
  <c r="FC312" i="10"/>
  <c r="EQ312" i="10"/>
  <c r="M312" i="10"/>
  <c r="GB311" i="10"/>
  <c r="FZ311" i="10"/>
  <c r="FX311" i="10"/>
  <c r="FV311" i="10"/>
  <c r="FT311" i="10"/>
  <c r="FP311" i="10"/>
  <c r="FN311" i="10"/>
  <c r="FL311" i="10"/>
  <c r="FJ311" i="10"/>
  <c r="FH311" i="10"/>
  <c r="FF311" i="10"/>
  <c r="FD311" i="10"/>
  <c r="FB311" i="10"/>
  <c r="EZ311" i="10"/>
  <c r="EY311" i="10"/>
  <c r="EX311" i="10"/>
  <c r="ET311" i="10"/>
  <c r="ER311" i="10"/>
  <c r="EP311" i="10"/>
  <c r="EN311" i="10"/>
  <c r="EL311" i="10"/>
  <c r="EJ311" i="10"/>
  <c r="GA311" i="10"/>
  <c r="FY311" i="10"/>
  <c r="FK311" i="10"/>
  <c r="FE311" i="10"/>
  <c r="FA311" i="10"/>
  <c r="EW311" i="10"/>
  <c r="EO311" i="10"/>
  <c r="EM311" i="10"/>
  <c r="M311" i="10"/>
  <c r="GB310" i="10"/>
  <c r="FZ310" i="10"/>
  <c r="FX310" i="10"/>
  <c r="FV310" i="10"/>
  <c r="FT310" i="10"/>
  <c r="FP310" i="10"/>
  <c r="FN310" i="10"/>
  <c r="FL310" i="10"/>
  <c r="FJ310" i="10"/>
  <c r="FH310" i="10"/>
  <c r="FF310" i="10"/>
  <c r="FD310" i="10"/>
  <c r="FB310" i="10"/>
  <c r="EZ310" i="10"/>
  <c r="EY310" i="10"/>
  <c r="EX310" i="10"/>
  <c r="ET310" i="10"/>
  <c r="ER310" i="10"/>
  <c r="EP310" i="10"/>
  <c r="EN310" i="10"/>
  <c r="EL310" i="10"/>
  <c r="EJ310" i="10"/>
  <c r="GA310" i="10"/>
  <c r="FM310" i="10"/>
  <c r="FG310" i="10"/>
  <c r="FA310" i="10"/>
  <c r="EU310" i="10"/>
  <c r="EO310" i="10"/>
  <c r="M310" i="10"/>
  <c r="GB309" i="10"/>
  <c r="FZ309" i="10"/>
  <c r="FX309" i="10"/>
  <c r="FV309" i="10"/>
  <c r="FT309" i="10"/>
  <c r="FP309" i="10"/>
  <c r="FN309" i="10"/>
  <c r="FL309" i="10"/>
  <c r="FJ309" i="10"/>
  <c r="FH309" i="10"/>
  <c r="FF309" i="10"/>
  <c r="FD309" i="10"/>
  <c r="FB309" i="10"/>
  <c r="EZ309" i="10"/>
  <c r="EY309" i="10"/>
  <c r="EX309" i="10"/>
  <c r="ET309" i="10"/>
  <c r="ER309" i="10"/>
  <c r="EP309" i="10"/>
  <c r="EN309" i="10"/>
  <c r="EL309" i="10"/>
  <c r="EJ309" i="10"/>
  <c r="FY309" i="10"/>
  <c r="FW309" i="10"/>
  <c r="FK309" i="10"/>
  <c r="FI309" i="10"/>
  <c r="EW309" i="10"/>
  <c r="EV309" i="10"/>
  <c r="M309" i="10"/>
  <c r="GB308" i="10"/>
  <c r="FZ308" i="10"/>
  <c r="FX308" i="10"/>
  <c r="FV308" i="10"/>
  <c r="FT308" i="10"/>
  <c r="FP308" i="10"/>
  <c r="FN308" i="10"/>
  <c r="FL308" i="10"/>
  <c r="FJ308" i="10"/>
  <c r="FH308" i="10"/>
  <c r="FF308" i="10"/>
  <c r="FD308" i="10"/>
  <c r="FB308" i="10"/>
  <c r="EZ308" i="10"/>
  <c r="EY308" i="10"/>
  <c r="EX308" i="10"/>
  <c r="ET308" i="10"/>
  <c r="ER308" i="10"/>
  <c r="EP308" i="10"/>
  <c r="EN308" i="10"/>
  <c r="EL308" i="10"/>
  <c r="EJ308" i="10"/>
  <c r="FQ308" i="10"/>
  <c r="ES308" i="10"/>
  <c r="GA308" i="10"/>
  <c r="FY308" i="10"/>
  <c r="FK308" i="10"/>
  <c r="FA308" i="10"/>
  <c r="EW308" i="10"/>
  <c r="EO308" i="10"/>
  <c r="M308" i="10"/>
  <c r="GB307" i="10"/>
  <c r="FZ307" i="10"/>
  <c r="FX307" i="10"/>
  <c r="FV307" i="10"/>
  <c r="FT307" i="10"/>
  <c r="FP307" i="10"/>
  <c r="FN307" i="10"/>
  <c r="FL307" i="10"/>
  <c r="FJ307" i="10"/>
  <c r="FH307" i="10"/>
  <c r="FF307" i="10"/>
  <c r="FD307" i="10"/>
  <c r="FB307" i="10"/>
  <c r="EZ307" i="10"/>
  <c r="EY307" i="10"/>
  <c r="EX307" i="10"/>
  <c r="ET307" i="10"/>
  <c r="ER307" i="10"/>
  <c r="EP307" i="10"/>
  <c r="EN307" i="10"/>
  <c r="EL307" i="10"/>
  <c r="EJ307" i="10"/>
  <c r="GC307" i="10"/>
  <c r="FU307" i="10"/>
  <c r="FC307" i="10"/>
  <c r="EU307" i="10"/>
  <c r="M307" i="10"/>
  <c r="GB306" i="10"/>
  <c r="FZ306" i="10"/>
  <c r="FX306" i="10"/>
  <c r="FV306" i="10"/>
  <c r="FT306" i="10"/>
  <c r="FP306" i="10"/>
  <c r="FN306" i="10"/>
  <c r="FL306" i="10"/>
  <c r="FJ306" i="10"/>
  <c r="FH306" i="10"/>
  <c r="FF306" i="10"/>
  <c r="FD306" i="10"/>
  <c r="FB306" i="10"/>
  <c r="EZ306" i="10"/>
  <c r="EY306" i="10"/>
  <c r="EX306" i="10"/>
  <c r="ET306" i="10"/>
  <c r="ER306" i="10"/>
  <c r="EP306" i="10"/>
  <c r="EN306" i="10"/>
  <c r="EL306" i="10"/>
  <c r="EJ306" i="10"/>
  <c r="FY306" i="10"/>
  <c r="FQ306" i="10"/>
  <c r="FK306" i="10"/>
  <c r="FE306" i="10"/>
  <c r="EW306" i="10"/>
  <c r="ES306" i="10"/>
  <c r="EM306" i="10"/>
  <c r="M306" i="10"/>
  <c r="GB305" i="10"/>
  <c r="FZ305" i="10"/>
  <c r="FX305" i="10"/>
  <c r="FV305" i="10"/>
  <c r="FT305" i="10"/>
  <c r="FP305" i="10"/>
  <c r="FN305" i="10"/>
  <c r="FL305" i="10"/>
  <c r="FJ305" i="10"/>
  <c r="FH305" i="10"/>
  <c r="FF305" i="10"/>
  <c r="FD305" i="10"/>
  <c r="FB305" i="10"/>
  <c r="EZ305" i="10"/>
  <c r="EY305" i="10"/>
  <c r="EX305" i="10"/>
  <c r="ET305" i="10"/>
  <c r="ER305" i="10"/>
  <c r="EP305" i="10"/>
  <c r="EN305" i="10"/>
  <c r="EL305" i="10"/>
  <c r="EJ305" i="10"/>
  <c r="FA305" i="10"/>
  <c r="M305" i="10"/>
  <c r="GB304" i="10"/>
  <c r="FZ304" i="10"/>
  <c r="FX304" i="10"/>
  <c r="FV304" i="10"/>
  <c r="FT304" i="10"/>
  <c r="FP304" i="10"/>
  <c r="FN304" i="10"/>
  <c r="FL304" i="10"/>
  <c r="FJ304" i="10"/>
  <c r="FH304" i="10"/>
  <c r="FF304" i="10"/>
  <c r="FD304" i="10"/>
  <c r="FB304" i="10"/>
  <c r="EZ304" i="10"/>
  <c r="EY304" i="10"/>
  <c r="EX304" i="10"/>
  <c r="ET304" i="10"/>
  <c r="ER304" i="10"/>
  <c r="EP304" i="10"/>
  <c r="EN304" i="10"/>
  <c r="EL304" i="10"/>
  <c r="EJ304" i="10"/>
  <c r="GC304" i="10"/>
  <c r="FQ304" i="10"/>
  <c r="FE304" i="10"/>
  <c r="EO304" i="10"/>
  <c r="M304" i="10"/>
  <c r="EK304" i="10" s="1"/>
  <c r="GB303" i="10"/>
  <c r="FZ303" i="10"/>
  <c r="FX303" i="10"/>
  <c r="FV303" i="10"/>
  <c r="FT303" i="10"/>
  <c r="FP303" i="10"/>
  <c r="FN303" i="10"/>
  <c r="FL303" i="10"/>
  <c r="FJ303" i="10"/>
  <c r="FH303" i="10"/>
  <c r="FF303" i="10"/>
  <c r="FD303" i="10"/>
  <c r="FB303" i="10"/>
  <c r="EZ303" i="10"/>
  <c r="EY303" i="10"/>
  <c r="EX303" i="10"/>
  <c r="ET303" i="10"/>
  <c r="ER303" i="10"/>
  <c r="EP303" i="10"/>
  <c r="EN303" i="10"/>
  <c r="EL303" i="10"/>
  <c r="EJ303" i="10"/>
  <c r="GB302" i="10"/>
  <c r="FZ302" i="10"/>
  <c r="FX302" i="10"/>
  <c r="FV302" i="10"/>
  <c r="FT302" i="10"/>
  <c r="FP302" i="10"/>
  <c r="FN302" i="10"/>
  <c r="FL302" i="10"/>
  <c r="FJ302" i="10"/>
  <c r="FH302" i="10"/>
  <c r="FF302" i="10"/>
  <c r="FD302" i="10"/>
  <c r="FB302" i="10"/>
  <c r="EZ302" i="10"/>
  <c r="EY302" i="10"/>
  <c r="EX302" i="10"/>
  <c r="ET302" i="10"/>
  <c r="ER302" i="10"/>
  <c r="EP302" i="10"/>
  <c r="EN302" i="10"/>
  <c r="EL302" i="10"/>
  <c r="EJ302" i="10"/>
  <c r="M302" i="10"/>
  <c r="GB301" i="10"/>
  <c r="FZ301" i="10"/>
  <c r="FX301" i="10"/>
  <c r="FV301" i="10"/>
  <c r="FT301" i="10"/>
  <c r="FP301" i="10"/>
  <c r="FN301" i="10"/>
  <c r="FL301" i="10"/>
  <c r="FJ301" i="10"/>
  <c r="FH301" i="10"/>
  <c r="FF301" i="10"/>
  <c r="FD301" i="10"/>
  <c r="FB301" i="10"/>
  <c r="EZ301" i="10"/>
  <c r="EY301" i="10"/>
  <c r="EX301" i="10"/>
  <c r="ET301" i="10"/>
  <c r="ER301" i="10"/>
  <c r="EP301" i="10"/>
  <c r="EN301" i="10"/>
  <c r="EL301" i="10"/>
  <c r="EJ301" i="10"/>
  <c r="GB300" i="10"/>
  <c r="FZ300" i="10"/>
  <c r="FX300" i="10"/>
  <c r="FV300" i="10"/>
  <c r="FT300" i="10"/>
  <c r="FP300" i="10"/>
  <c r="FN300" i="10"/>
  <c r="FL300" i="10"/>
  <c r="FJ300" i="10"/>
  <c r="FH300" i="10"/>
  <c r="FF300" i="10"/>
  <c r="FD300" i="10"/>
  <c r="FB300" i="10"/>
  <c r="EZ300" i="10"/>
  <c r="EY300" i="10"/>
  <c r="EX300" i="10"/>
  <c r="ET300" i="10"/>
  <c r="ER300" i="10"/>
  <c r="EP300" i="10"/>
  <c r="EN300" i="10"/>
  <c r="EL300" i="10"/>
  <c r="EJ300" i="10"/>
  <c r="N299" i="10"/>
  <c r="L299" i="10"/>
  <c r="EO331" i="10"/>
  <c r="FA331" i="10"/>
  <c r="GA331" i="10"/>
  <c r="FY332" i="10"/>
  <c r="EU334" i="10"/>
  <c r="FG334" i="10"/>
  <c r="FU334" i="10"/>
  <c r="ES335" i="10"/>
  <c r="FE335" i="10"/>
  <c r="EO337" i="10"/>
  <c r="FM337" i="10"/>
  <c r="GA337" i="10"/>
  <c r="EV338" i="10"/>
  <c r="FI338" i="10"/>
  <c r="FW338" i="10"/>
  <c r="EW342" i="10"/>
  <c r="FK342" i="10"/>
  <c r="FY342" i="10"/>
  <c r="EV343" i="10"/>
  <c r="FI343" i="10"/>
  <c r="FW343" i="10"/>
  <c r="EU344" i="10"/>
  <c r="FG344" i="10"/>
  <c r="FU344" i="10"/>
  <c r="FE345" i="10"/>
  <c r="FQ345" i="10"/>
  <c r="EQ346" i="10"/>
  <c r="FC346" i="10"/>
  <c r="FO346" i="10"/>
  <c r="GC346" i="10"/>
  <c r="EO347" i="10"/>
  <c r="FA347" i="10"/>
  <c r="GA347" i="10"/>
  <c r="FK348" i="10"/>
  <c r="FY348" i="10"/>
  <c r="EQ356" i="10"/>
  <c r="FC356" i="10"/>
  <c r="FO356" i="10"/>
  <c r="GC356" i="10"/>
  <c r="EO357" i="10"/>
  <c r="FA357" i="10"/>
  <c r="GA357" i="10"/>
  <c r="EV359" i="10"/>
  <c r="FI359" i="10"/>
  <c r="FW359" i="10"/>
  <c r="EU360" i="10"/>
  <c r="FG360" i="10"/>
  <c r="EO363" i="10"/>
  <c r="FA363" i="10"/>
  <c r="GA363" i="10"/>
  <c r="EM364" i="10"/>
  <c r="EW364" i="10"/>
  <c r="FK364" i="10"/>
  <c r="FY364" i="10"/>
  <c r="EQ305" i="10"/>
  <c r="FC305" i="10"/>
  <c r="FO305" i="10"/>
  <c r="GC305" i="10"/>
  <c r="EV308" i="10"/>
  <c r="FI308" i="10"/>
  <c r="FW308" i="10"/>
  <c r="EU309" i="10"/>
  <c r="FG309" i="10"/>
  <c r="FU309" i="10"/>
  <c r="EQ311" i="10"/>
  <c r="FC311" i="10"/>
  <c r="FO311" i="10"/>
  <c r="GC311" i="10"/>
  <c r="EO317" i="10"/>
  <c r="FA317" i="10"/>
  <c r="FM317" i="10"/>
  <c r="GA317" i="10"/>
  <c r="EU319" i="10"/>
  <c r="FG319" i="10"/>
  <c r="FU319" i="10"/>
  <c r="EQ321" i="10"/>
  <c r="FC321" i="10"/>
  <c r="FO321" i="10"/>
  <c r="GC321" i="10"/>
  <c r="FK322" i="10"/>
  <c r="ES324" i="10"/>
  <c r="FE324" i="10"/>
  <c r="FQ324" i="10"/>
  <c r="EQ325" i="10"/>
  <c r="FC325" i="10"/>
  <c r="FO325" i="10"/>
  <c r="GC325" i="10"/>
  <c r="FY326" i="10"/>
  <c r="EV327" i="10"/>
  <c r="FI327" i="10"/>
  <c r="FW327" i="10"/>
  <c r="ES329" i="10"/>
  <c r="FE329" i="10"/>
  <c r="FQ329" i="10"/>
  <c r="EQ330" i="10"/>
  <c r="FC330" i="10"/>
  <c r="GC330" i="10"/>
  <c r="EW331" i="10"/>
  <c r="FK331" i="10"/>
  <c r="FY331" i="10"/>
  <c r="EV332" i="10"/>
  <c r="FI332" i="10"/>
  <c r="FW332" i="10"/>
  <c r="EQ335" i="10"/>
  <c r="FC335" i="10"/>
  <c r="FO335" i="10"/>
  <c r="GC335" i="10"/>
  <c r="EO336" i="10"/>
  <c r="FA336" i="10"/>
  <c r="GA336" i="10"/>
  <c r="ES339" i="10"/>
  <c r="FE339" i="10"/>
  <c r="FQ339" i="10"/>
  <c r="FC340" i="10"/>
  <c r="FO340" i="10"/>
  <c r="ES344" i="10"/>
  <c r="FE344" i="10"/>
  <c r="FQ344" i="10"/>
  <c r="EM347" i="10"/>
  <c r="EW347" i="10"/>
  <c r="FK347" i="10"/>
  <c r="FY347" i="10"/>
  <c r="ES349" i="10"/>
  <c r="FE349" i="10"/>
  <c r="FW349" i="10"/>
  <c r="EQ355" i="10"/>
  <c r="FC355" i="10"/>
  <c r="FO355" i="10"/>
  <c r="GC355" i="10"/>
  <c r="EO356" i="10"/>
  <c r="FA356" i="10"/>
  <c r="FM356" i="10"/>
  <c r="GA356" i="10"/>
  <c r="EM357" i="10"/>
  <c r="EW357" i="10"/>
  <c r="FK357" i="10"/>
  <c r="FY357" i="10"/>
  <c r="EQ357" i="10"/>
  <c r="FC357" i="10"/>
  <c r="GC357" i="10"/>
  <c r="EU359" i="10"/>
  <c r="FG359" i="10"/>
  <c r="FU359" i="10"/>
  <c r="ES360" i="10"/>
  <c r="FE360" i="10"/>
  <c r="FQ360" i="10"/>
  <c r="EV364" i="10"/>
  <c r="FI364" i="10"/>
  <c r="FW364" i="10"/>
  <c r="FQ305" i="10"/>
  <c r="FY314" i="10"/>
  <c r="FG307" i="10"/>
  <c r="EV312" i="10"/>
  <c r="FW312" i="10"/>
  <c r="FO343" i="10"/>
  <c r="GC343" i="10"/>
  <c r="FQ358" i="10"/>
  <c r="FI312" i="10"/>
  <c r="FA304" i="10"/>
  <c r="FM304" i="10"/>
  <c r="EV305" i="10"/>
  <c r="FI305" i="10"/>
  <c r="FW305" i="10"/>
  <c r="ES307" i="10"/>
  <c r="FE307" i="10"/>
  <c r="FQ307" i="10"/>
  <c r="EO309" i="10"/>
  <c r="FA309" i="10"/>
  <c r="GA309" i="10"/>
  <c r="ES313" i="10"/>
  <c r="FE313" i="10"/>
  <c r="FQ313" i="10"/>
  <c r="EQ314" i="10"/>
  <c r="FC314" i="10"/>
  <c r="FO314" i="10"/>
  <c r="GC314" i="10"/>
  <c r="EO315" i="10"/>
  <c r="FA315" i="10"/>
  <c r="FM315" i="10"/>
  <c r="GA315" i="10"/>
  <c r="FC318" i="10"/>
  <c r="FO318" i="10"/>
  <c r="FO323" i="10"/>
  <c r="FO324" i="10"/>
  <c r="GC324" i="10"/>
  <c r="EO328" i="10"/>
  <c r="FA328" i="10"/>
  <c r="FM328" i="10"/>
  <c r="GA328" i="10"/>
  <c r="EM329" i="10"/>
  <c r="EW329" i="10"/>
  <c r="FK329" i="10"/>
  <c r="FY329" i="10"/>
  <c r="FC329" i="10"/>
  <c r="EV330" i="10"/>
  <c r="FI330" i="10"/>
  <c r="FW330" i="10"/>
  <c r="FO334" i="10"/>
  <c r="EV335" i="10"/>
  <c r="FI335" i="10"/>
  <c r="FW335" i="10"/>
  <c r="FI337" i="10"/>
  <c r="EU341" i="10"/>
  <c r="FG341" i="10"/>
  <c r="FU341" i="10"/>
  <c r="EO343" i="10"/>
  <c r="FA343" i="10"/>
  <c r="GA343" i="10"/>
  <c r="EM344" i="10"/>
  <c r="EW344" i="10"/>
  <c r="FK344" i="10"/>
  <c r="FY344" i="10"/>
  <c r="EQ358" i="10"/>
  <c r="FC358" i="10"/>
  <c r="FO358" i="10"/>
  <c r="GC358" i="10"/>
  <c r="FQ359" i="10"/>
  <c r="EV361" i="10"/>
  <c r="FI361" i="10"/>
  <c r="FW361" i="10"/>
  <c r="EU362" i="10"/>
  <c r="FG362" i="10"/>
  <c r="FU362" i="10"/>
  <c r="ES363" i="10"/>
  <c r="FE363" i="10"/>
  <c r="FQ363" i="10"/>
  <c r="FW363" i="10"/>
  <c r="EO365" i="10"/>
  <c r="FA365" i="10"/>
  <c r="GA365" i="10"/>
  <c r="EV366" i="10"/>
  <c r="FI366" i="10"/>
  <c r="FW366" i="10"/>
  <c r="EO329" i="10"/>
  <c r="FM329" i="10"/>
  <c r="FM339" i="10"/>
  <c r="FA344" i="10"/>
  <c r="FM344" i="10"/>
  <c r="FA360" i="10"/>
  <c r="FM360" i="10"/>
  <c r="GA360" i="10"/>
  <c r="ES364" i="10"/>
  <c r="FQ364" i="10"/>
  <c r="FU360" i="10"/>
  <c r="FQ311" i="10"/>
  <c r="FI313" i="10"/>
  <c r="Q316" i="10"/>
  <c r="AO316" i="10"/>
  <c r="FK319" i="10"/>
  <c r="FK332" i="10"/>
  <c r="X333" i="10"/>
  <c r="FA361" i="10"/>
  <c r="EO305" i="10"/>
  <c r="FM305" i="10"/>
  <c r="FI306" i="10"/>
  <c r="EQ318" i="10"/>
  <c r="FE323" i="10"/>
  <c r="FK326" i="10"/>
  <c r="EQ340" i="10"/>
  <c r="GC340" i="10"/>
  <c r="BH342" i="10"/>
  <c r="AY316" i="10"/>
  <c r="Y333" i="10"/>
  <c r="EU305" i="10"/>
  <c r="FG305" i="10"/>
  <c r="FU305" i="10"/>
  <c r="EQ306" i="10"/>
  <c r="FC306" i="10"/>
  <c r="FO306" i="10"/>
  <c r="GC306" i="10"/>
  <c r="EM307" i="10"/>
  <c r="EW307" i="10"/>
  <c r="FK307" i="10"/>
  <c r="FY307" i="10"/>
  <c r="EQ307" i="10"/>
  <c r="FO307" i="10"/>
  <c r="EU308" i="10"/>
  <c r="FG308" i="10"/>
  <c r="FU308" i="10"/>
  <c r="ES309" i="10"/>
  <c r="FE309" i="10"/>
  <c r="FQ309" i="10"/>
  <c r="EM310" i="10"/>
  <c r="EW310" i="10"/>
  <c r="FK310" i="10"/>
  <c r="FY310" i="10"/>
  <c r="EV311" i="10"/>
  <c r="FI311" i="10"/>
  <c r="FW311" i="10"/>
  <c r="EU312" i="10"/>
  <c r="FG312" i="10"/>
  <c r="FU312" i="10"/>
  <c r="EO313" i="10"/>
  <c r="FA313" i="10"/>
  <c r="GA313" i="10"/>
  <c r="FK314" i="10"/>
  <c r="W316" i="10"/>
  <c r="AI316" i="10"/>
  <c r="AW316" i="10"/>
  <c r="EV318" i="10"/>
  <c r="FI318" i="10"/>
  <c r="FO319" i="10"/>
  <c r="EM320" i="10"/>
  <c r="EW320" i="10"/>
  <c r="FK320" i="10"/>
  <c r="FY320" i="10"/>
  <c r="ES322" i="10"/>
  <c r="FE322" i="10"/>
  <c r="FQ322" i="10"/>
  <c r="EW323" i="10"/>
  <c r="FK323" i="10"/>
  <c r="FY323" i="10"/>
  <c r="EQ324" i="10"/>
  <c r="FC324" i="10"/>
  <c r="ES326" i="10"/>
  <c r="FE326" i="10"/>
  <c r="FQ326" i="10"/>
  <c r="EO327" i="10"/>
  <c r="FA327" i="10"/>
  <c r="FM327" i="10"/>
  <c r="GA327" i="10"/>
  <c r="EV328" i="10"/>
  <c r="FI328" i="10"/>
  <c r="FW328" i="10"/>
  <c r="EQ329" i="10"/>
  <c r="FO329" i="10"/>
  <c r="EQ332" i="10"/>
  <c r="FC332" i="10"/>
  <c r="FO332" i="10"/>
  <c r="GC332" i="10"/>
  <c r="ES334" i="10"/>
  <c r="FE334" i="10"/>
  <c r="FQ334" i="10"/>
  <c r="FW334" i="10"/>
  <c r="FQ335" i="10"/>
  <c r="ES336" i="10"/>
  <c r="FE336" i="10"/>
  <c r="FQ336" i="10"/>
  <c r="EW337" i="10"/>
  <c r="FK337" i="10"/>
  <c r="FY337" i="10"/>
  <c r="EQ338" i="10"/>
  <c r="FC338" i="10"/>
  <c r="FO338" i="10"/>
  <c r="GC338" i="10"/>
  <c r="EO339" i="10"/>
  <c r="FA339" i="10"/>
  <c r="GA339" i="10"/>
  <c r="EV340" i="10"/>
  <c r="FI340" i="10"/>
  <c r="EQ341" i="10"/>
  <c r="FC341" i="10"/>
  <c r="GC341" i="10"/>
  <c r="EV342" i="10"/>
  <c r="FI342" i="10"/>
  <c r="FW342" i="10"/>
  <c r="EU343" i="10"/>
  <c r="FG343" i="10"/>
  <c r="FU343" i="10"/>
  <c r="EM345" i="10"/>
  <c r="EW345" i="10"/>
  <c r="FK345" i="10"/>
  <c r="FY345" i="10"/>
  <c r="EV346" i="10"/>
  <c r="FI346" i="10"/>
  <c r="FW346" i="10"/>
  <c r="ES347" i="10"/>
  <c r="FE347" i="10"/>
  <c r="FQ347" i="10"/>
  <c r="EQ348" i="10"/>
  <c r="FC348" i="10"/>
  <c r="FO348" i="10"/>
  <c r="GC348" i="10"/>
  <c r="EW349" i="10"/>
  <c r="FY349" i="10"/>
  <c r="EM355" i="10"/>
  <c r="EW355" i="10"/>
  <c r="FK355" i="10"/>
  <c r="FY355" i="10"/>
  <c r="ES359" i="10"/>
  <c r="FE359" i="10"/>
  <c r="EO360" i="10"/>
  <c r="ES361" i="10"/>
  <c r="FE361" i="10"/>
  <c r="FQ361" i="10"/>
  <c r="FI363" i="10"/>
  <c r="FE364" i="10"/>
  <c r="EQ366" i="10"/>
  <c r="FC366" i="10"/>
  <c r="FO366" i="10"/>
  <c r="GC366" i="10"/>
  <c r="BH309" i="10"/>
  <c r="BH359" i="10"/>
  <c r="FM309" i="10"/>
  <c r="ES311" i="10"/>
  <c r="AC316" i="10"/>
  <c r="BC316" i="10"/>
  <c r="AE316" i="10"/>
  <c r="BE316" i="10"/>
  <c r="AY333" i="10"/>
  <c r="EO361" i="10"/>
  <c r="GA305" i="10"/>
  <c r="FW306" i="10"/>
  <c r="GC318" i="10"/>
  <c r="EM322" i="10"/>
  <c r="FY322" i="10"/>
  <c r="FM343" i="10"/>
  <c r="ES345" i="10"/>
  <c r="ES305" i="10"/>
  <c r="FE305" i="10"/>
  <c r="EO306" i="10"/>
  <c r="FA306" i="10"/>
  <c r="GA306" i="10"/>
  <c r="EV307" i="10"/>
  <c r="FI307" i="10"/>
  <c r="FW307" i="10"/>
  <c r="FE308" i="10"/>
  <c r="EV310" i="10"/>
  <c r="FI310" i="10"/>
  <c r="FW310" i="10"/>
  <c r="ES312" i="10"/>
  <c r="FE312" i="10"/>
  <c r="FQ312" i="10"/>
  <c r="EM313" i="10"/>
  <c r="EW313" i="10"/>
  <c r="FK313" i="10"/>
  <c r="FY313" i="10"/>
  <c r="ES315" i="10"/>
  <c r="FE315" i="10"/>
  <c r="FQ315" i="10"/>
  <c r="FI315" i="10"/>
  <c r="FW315" i="10"/>
  <c r="U316" i="10"/>
  <c r="AG316" i="10"/>
  <c r="AS316" i="10"/>
  <c r="FI317" i="10"/>
  <c r="EU318" i="10"/>
  <c r="FG318" i="10"/>
  <c r="FU318" i="10"/>
  <c r="EV320" i="10"/>
  <c r="FI320" i="10"/>
  <c r="FW320" i="10"/>
  <c r="EQ322" i="10"/>
  <c r="FC322" i="10"/>
  <c r="FO322" i="10"/>
  <c r="GC322" i="10"/>
  <c r="EV323" i="10"/>
  <c r="FI323" i="10"/>
  <c r="EQ326" i="10"/>
  <c r="FC326" i="10"/>
  <c r="FO326" i="10"/>
  <c r="GC326" i="10"/>
  <c r="EM327" i="10"/>
  <c r="EW327" i="10"/>
  <c r="FK327" i="10"/>
  <c r="FY327" i="10"/>
  <c r="FA329" i="10"/>
  <c r="GA329" i="10"/>
  <c r="ES331" i="10"/>
  <c r="FE331" i="10"/>
  <c r="FQ331" i="10"/>
  <c r="FI331" i="10"/>
  <c r="FW331" i="10"/>
  <c r="EQ334" i="10"/>
  <c r="AE333" i="10"/>
  <c r="AQ333" i="10"/>
  <c r="GC334" i="10"/>
  <c r="EM335" i="10"/>
  <c r="EW335" i="10"/>
  <c r="FK335" i="10"/>
  <c r="FY335" i="10"/>
  <c r="EV337" i="10"/>
  <c r="FW337" i="10"/>
  <c r="EO338" i="10"/>
  <c r="FA338" i="10"/>
  <c r="FM338" i="10"/>
  <c r="GA338" i="10"/>
  <c r="EM339" i="10"/>
  <c r="EW339" i="10"/>
  <c r="FK339" i="10"/>
  <c r="FY339" i="10"/>
  <c r="EU340" i="10"/>
  <c r="FG340" i="10"/>
  <c r="FU340" i="10"/>
  <c r="EU342" i="10"/>
  <c r="FG342" i="10"/>
  <c r="FU342" i="10"/>
  <c r="ES343" i="10"/>
  <c r="FE343" i="10"/>
  <c r="EO344" i="10"/>
  <c r="GA344" i="10"/>
  <c r="EV345" i="10"/>
  <c r="FI345" i="10"/>
  <c r="FW345" i="10"/>
  <c r="EU346" i="10"/>
  <c r="FG346" i="10"/>
  <c r="FU346" i="10"/>
  <c r="EQ347" i="10"/>
  <c r="FC347" i="10"/>
  <c r="FO347" i="10"/>
  <c r="GC347" i="10"/>
  <c r="EO348" i="10"/>
  <c r="FA348" i="10"/>
  <c r="GA348" i="10"/>
  <c r="FI349" i="10"/>
  <c r="EV355" i="10"/>
  <c r="FI355" i="10"/>
  <c r="FW355" i="10"/>
  <c r="FO357" i="10"/>
  <c r="EV358" i="10"/>
  <c r="FI358" i="10"/>
  <c r="FW358" i="10"/>
  <c r="FY360" i="10"/>
  <c r="EQ361" i="10"/>
  <c r="FC361" i="10"/>
  <c r="FO361" i="10"/>
  <c r="GC361" i="10"/>
  <c r="FM362" i="10"/>
  <c r="EU363" i="10"/>
  <c r="FG363" i="10"/>
  <c r="FU363" i="10"/>
  <c r="EQ364" i="10"/>
  <c r="FC364" i="10"/>
  <c r="FO364" i="10"/>
  <c r="GC364" i="10"/>
  <c r="EO366" i="10"/>
  <c r="FA366" i="10"/>
  <c r="FM366" i="10"/>
  <c r="GA366" i="10"/>
  <c r="BH308" i="10"/>
  <c r="BH315" i="10"/>
  <c r="BH302" i="10"/>
  <c r="EV303" i="10"/>
  <c r="FK304" i="10"/>
  <c r="FY304" i="10"/>
  <c r="EV306" i="10"/>
  <c r="EM308" i="10"/>
  <c r="EQ309" i="10"/>
  <c r="FC309" i="10"/>
  <c r="FO309" i="10"/>
  <c r="GC309" i="10"/>
  <c r="ES310" i="10"/>
  <c r="FE310" i="10"/>
  <c r="FQ310" i="10"/>
  <c r="BH311" i="10"/>
  <c r="FG311" i="10"/>
  <c r="FU311" i="10"/>
  <c r="EO312" i="10"/>
  <c r="FA312" i="10"/>
  <c r="GA312" i="10"/>
  <c r="EV313" i="10"/>
  <c r="BH314" i="10"/>
  <c r="EW314" i="10"/>
  <c r="EV315" i="10"/>
  <c r="EM314" i="10"/>
  <c r="EM309" i="10"/>
  <c r="FI304" i="10"/>
  <c r="EM305" i="10"/>
  <c r="EW305" i="10"/>
  <c r="FK305" i="10"/>
  <c r="FY305" i="10"/>
  <c r="EU306" i="10"/>
  <c r="FG306" i="10"/>
  <c r="FU306" i="10"/>
  <c r="EO307" i="10"/>
  <c r="FA307" i="10"/>
  <c r="GA307" i="10"/>
  <c r="EQ308" i="10"/>
  <c r="FC308" i="10"/>
  <c r="FO308" i="10"/>
  <c r="GC308" i="10"/>
  <c r="EQ310" i="10"/>
  <c r="FC310" i="10"/>
  <c r="FO310" i="10"/>
  <c r="GC310" i="10"/>
  <c r="EU311" i="10"/>
  <c r="FM311" i="10"/>
  <c r="EM312" i="10"/>
  <c r="EW312" i="10"/>
  <c r="FK312" i="10"/>
  <c r="FY312" i="10"/>
  <c r="EU313" i="10"/>
  <c r="FG313" i="10"/>
  <c r="FU313" i="10"/>
  <c r="EV314" i="10"/>
  <c r="FI314" i="10"/>
  <c r="FW314" i="10"/>
  <c r="EU315" i="10"/>
  <c r="FG315" i="10"/>
  <c r="FU315" i="10"/>
  <c r="EM315" i="10"/>
  <c r="Y316" i="10"/>
  <c r="AQ316" i="10"/>
  <c r="ES317" i="10"/>
  <c r="EQ323" i="10"/>
  <c r="X316" i="10"/>
  <c r="FW319" i="10"/>
  <c r="EM326" i="10"/>
  <c r="EM332" i="10"/>
  <c r="BH325" i="10"/>
  <c r="EW317" i="10"/>
  <c r="FK317" i="10"/>
  <c r="FY317" i="10"/>
  <c r="FE317" i="10"/>
  <c r="ES318" i="10"/>
  <c r="FE318" i="10"/>
  <c r="FQ318" i="10"/>
  <c r="EO319" i="10"/>
  <c r="FA319" i="10"/>
  <c r="GA319" i="10"/>
  <c r="ES320" i="10"/>
  <c r="FE320" i="10"/>
  <c r="FQ320" i="10"/>
  <c r="EV321" i="10"/>
  <c r="EW322" i="10"/>
  <c r="EU323" i="10"/>
  <c r="FG323" i="10"/>
  <c r="FU323" i="10"/>
  <c r="FC323" i="10"/>
  <c r="EO324" i="10"/>
  <c r="FA324" i="10"/>
  <c r="GA324" i="10"/>
  <c r="EV325" i="10"/>
  <c r="EO326" i="10"/>
  <c r="FA326" i="10"/>
  <c r="FM326" i="10"/>
  <c r="GA326" i="10"/>
  <c r="ES327" i="10"/>
  <c r="FE327" i="10"/>
  <c r="FQ327" i="10"/>
  <c r="EU328" i="10"/>
  <c r="FG328" i="10"/>
  <c r="FU328" i="10"/>
  <c r="EO330" i="10"/>
  <c r="FA330" i="10"/>
  <c r="GA330" i="10"/>
  <c r="EV331" i="10"/>
  <c r="EO332" i="10"/>
  <c r="FA332" i="10"/>
  <c r="FM332" i="10"/>
  <c r="GA332" i="10"/>
  <c r="AM316" i="10"/>
  <c r="BA316" i="10"/>
  <c r="AK316" i="10"/>
  <c r="EM319" i="10"/>
  <c r="BH323" i="10"/>
  <c r="GC323" i="10"/>
  <c r="GC329" i="10"/>
  <c r="FW317" i="10"/>
  <c r="BH331" i="10"/>
  <c r="EW319" i="10"/>
  <c r="EQ320" i="10"/>
  <c r="FC320" i="10"/>
  <c r="FO320" i="10"/>
  <c r="GC320" i="10"/>
  <c r="FG321" i="10"/>
  <c r="EV322" i="10"/>
  <c r="FI322" i="10"/>
  <c r="FW322" i="10"/>
  <c r="EM324" i="10"/>
  <c r="EW324" i="10"/>
  <c r="FK324" i="10"/>
  <c r="FY324" i="10"/>
  <c r="EU325" i="10"/>
  <c r="FG325" i="10"/>
  <c r="FU325" i="10"/>
  <c r="EM325" i="10"/>
  <c r="BH326" i="10"/>
  <c r="EW326" i="10"/>
  <c r="EQ327" i="10"/>
  <c r="FC327" i="10"/>
  <c r="FO327" i="10"/>
  <c r="GC327" i="10"/>
  <c r="ES328" i="10"/>
  <c r="FE328" i="10"/>
  <c r="FQ328" i="10"/>
  <c r="EM330" i="10"/>
  <c r="EW330" i="10"/>
  <c r="FK330" i="10"/>
  <c r="FY330" i="10"/>
  <c r="EU331" i="10"/>
  <c r="FG331" i="10"/>
  <c r="FU331" i="10"/>
  <c r="EM331" i="10"/>
  <c r="BH332" i="10"/>
  <c r="EW332" i="10"/>
  <c r="U333" i="10"/>
  <c r="AM333" i="10"/>
  <c r="AS333" i="10"/>
  <c r="EM343" i="10"/>
  <c r="EM348" i="10"/>
  <c r="FC334" i="10"/>
  <c r="EM337" i="10"/>
  <c r="EM342" i="10"/>
  <c r="BH349" i="10"/>
  <c r="AK333" i="10"/>
  <c r="BE333" i="10"/>
  <c r="AG333" i="10"/>
  <c r="BA333" i="10"/>
  <c r="EM334" i="10"/>
  <c r="FK334" i="10"/>
  <c r="FY334" i="10"/>
  <c r="EU335" i="10"/>
  <c r="FG335" i="10"/>
  <c r="FU335" i="10"/>
  <c r="EV336" i="10"/>
  <c r="FI336" i="10"/>
  <c r="FW336" i="10"/>
  <c r="EU337" i="10"/>
  <c r="FG337" i="10"/>
  <c r="FU337" i="10"/>
  <c r="EV339" i="10"/>
  <c r="FI339" i="10"/>
  <c r="FW339" i="10"/>
  <c r="ES340" i="10"/>
  <c r="FE340" i="10"/>
  <c r="FQ340" i="10"/>
  <c r="EO341" i="10"/>
  <c r="FA341" i="10"/>
  <c r="GA341" i="10"/>
  <c r="EQ342" i="10"/>
  <c r="FC342" i="10"/>
  <c r="FO342" i="10"/>
  <c r="GC342" i="10"/>
  <c r="EQ344" i="10"/>
  <c r="FC344" i="10"/>
  <c r="FO344" i="10"/>
  <c r="GC344" i="10"/>
  <c r="EO346" i="10"/>
  <c r="FA346" i="10"/>
  <c r="GA346" i="10"/>
  <c r="EV347" i="10"/>
  <c r="BH348" i="10"/>
  <c r="EW348" i="10"/>
  <c r="EV349" i="10"/>
  <c r="EU336" i="10"/>
  <c r="FG336" i="10"/>
  <c r="FU336" i="10"/>
  <c r="ES337" i="10"/>
  <c r="FE337" i="10"/>
  <c r="ES338" i="10"/>
  <c r="FE338" i="10"/>
  <c r="FQ338" i="10"/>
  <c r="EU339" i="10"/>
  <c r="FG339" i="10"/>
  <c r="FU339" i="10"/>
  <c r="EM341" i="10"/>
  <c r="EW341" i="10"/>
  <c r="FK341" i="10"/>
  <c r="FY341" i="10"/>
  <c r="EO342" i="10"/>
  <c r="FA342" i="10"/>
  <c r="GA342" i="10"/>
  <c r="BH343" i="10"/>
  <c r="EW343" i="10"/>
  <c r="EQ345" i="10"/>
  <c r="FC345" i="10"/>
  <c r="FO345" i="10"/>
  <c r="GC345" i="10"/>
  <c r="FM345" i="10"/>
  <c r="EM346" i="10"/>
  <c r="EW346" i="10"/>
  <c r="FK346" i="10"/>
  <c r="FY346" i="10"/>
  <c r="EU347" i="10"/>
  <c r="FG347" i="10"/>
  <c r="FU347" i="10"/>
  <c r="EV348" i="10"/>
  <c r="FI348" i="10"/>
  <c r="FW348" i="10"/>
  <c r="EU349" i="10"/>
  <c r="FG349" i="10"/>
  <c r="FU349" i="10"/>
  <c r="EM349" i="10"/>
  <c r="Q333" i="10"/>
  <c r="W333" i="10"/>
  <c r="AC333" i="10"/>
  <c r="AI333" i="10"/>
  <c r="AO333" i="10"/>
  <c r="AW333" i="10"/>
  <c r="BC333" i="10"/>
  <c r="FW360" i="10"/>
  <c r="BH366" i="10"/>
  <c r="BH365" i="10"/>
  <c r="EV356" i="10"/>
  <c r="FI356" i="10"/>
  <c r="FW356" i="10"/>
  <c r="ES357" i="10"/>
  <c r="FE357" i="10"/>
  <c r="FQ357" i="10"/>
  <c r="EO358" i="10"/>
  <c r="FA358" i="10"/>
  <c r="GA358" i="10"/>
  <c r="EQ359" i="10"/>
  <c r="FC359" i="10"/>
  <c r="FO359" i="10"/>
  <c r="GC359" i="10"/>
  <c r="EQ362" i="10"/>
  <c r="FC362" i="10"/>
  <c r="FO362" i="10"/>
  <c r="GC362" i="10"/>
  <c r="EM363" i="10"/>
  <c r="EW363" i="10"/>
  <c r="FK363" i="10"/>
  <c r="FY363" i="10"/>
  <c r="EU364" i="10"/>
  <c r="FG364" i="10"/>
  <c r="FU364" i="10"/>
  <c r="EV365" i="10"/>
  <c r="FI365" i="10"/>
  <c r="FW365" i="10"/>
  <c r="EU366" i="10"/>
  <c r="FG366" i="10"/>
  <c r="FU366" i="10"/>
  <c r="EM366" i="10"/>
  <c r="EM360" i="10"/>
  <c r="BH353" i="10"/>
  <c r="EM359" i="10"/>
  <c r="ES355" i="10"/>
  <c r="FE355" i="10"/>
  <c r="FQ355" i="10"/>
  <c r="EU356" i="10"/>
  <c r="FG356" i="10"/>
  <c r="FU356" i="10"/>
  <c r="EM358" i="10"/>
  <c r="EW358" i="10"/>
  <c r="FK358" i="10"/>
  <c r="FY358" i="10"/>
  <c r="EO359" i="10"/>
  <c r="FA359" i="10"/>
  <c r="GA359" i="10"/>
  <c r="BH360" i="10"/>
  <c r="EW360" i="10"/>
  <c r="EM361" i="10"/>
  <c r="EW361" i="10"/>
  <c r="FK361" i="10"/>
  <c r="FY361" i="10"/>
  <c r="EV363" i="10"/>
  <c r="EU365" i="10"/>
  <c r="FG365" i="10"/>
  <c r="FU365" i="10"/>
  <c r="ES366" i="10"/>
  <c r="FE366" i="10"/>
  <c r="FQ366" i="10"/>
  <c r="BH362" i="10"/>
  <c r="BH357" i="10"/>
  <c r="FM357" i="10"/>
  <c r="BH363" i="10"/>
  <c r="FM363" i="10"/>
  <c r="EU355" i="10"/>
  <c r="FG355" i="10"/>
  <c r="BH361" i="10"/>
  <c r="BH358" i="10"/>
  <c r="FM358" i="10"/>
  <c r="BH364" i="10"/>
  <c r="FM364" i="10"/>
  <c r="BH355" i="10"/>
  <c r="FU355" i="10"/>
  <c r="BH356" i="10"/>
  <c r="FM359" i="10"/>
  <c r="FM365" i="10"/>
  <c r="FQ343" i="10"/>
  <c r="FM334" i="10"/>
  <c r="EQ336" i="10"/>
  <c r="FC336" i="10"/>
  <c r="FO336" i="10"/>
  <c r="GC336" i="10"/>
  <c r="BH340" i="10"/>
  <c r="FM340" i="10"/>
  <c r="BH346" i="10"/>
  <c r="FM346" i="10"/>
  <c r="EW334" i="10"/>
  <c r="BH344" i="10"/>
  <c r="FQ349" i="10"/>
  <c r="EO335" i="10"/>
  <c r="FA335" i="10"/>
  <c r="FM335" i="10"/>
  <c r="GA335" i="10"/>
  <c r="BH341" i="10"/>
  <c r="FM341" i="10"/>
  <c r="BH347" i="10"/>
  <c r="FM347" i="10"/>
  <c r="EV334" i="10"/>
  <c r="FQ337" i="10"/>
  <c r="BH345" i="10"/>
  <c r="FM336" i="10"/>
  <c r="FM342" i="10"/>
  <c r="FM348" i="10"/>
  <c r="EU338" i="10"/>
  <c r="FG338" i="10"/>
  <c r="FU338" i="10"/>
  <c r="EU321" i="10"/>
  <c r="FU321" i="10"/>
  <c r="BH322" i="10"/>
  <c r="EU317" i="10"/>
  <c r="FG317" i="10"/>
  <c r="FU317" i="10"/>
  <c r="EQ319" i="10"/>
  <c r="FC319" i="10"/>
  <c r="GC319" i="10"/>
  <c r="BH329" i="10"/>
  <c r="EO318" i="10"/>
  <c r="FA318" i="10"/>
  <c r="FM318" i="10"/>
  <c r="GA318" i="10"/>
  <c r="FM324" i="10"/>
  <c r="BH330" i="10"/>
  <c r="FM330" i="10"/>
  <c r="BH327" i="10"/>
  <c r="EV317" i="10"/>
  <c r="BH328" i="10"/>
  <c r="FQ332" i="10"/>
  <c r="EM317" i="10"/>
  <c r="FM319" i="10"/>
  <c r="EM323" i="10"/>
  <c r="FM325" i="10"/>
  <c r="FM331" i="10"/>
  <c r="BH304" i="10"/>
  <c r="EU304" i="10"/>
  <c r="FU304" i="10"/>
  <c r="BH310" i="10"/>
  <c r="FU310" i="10"/>
  <c r="BH306" i="10"/>
  <c r="FM306" i="10"/>
  <c r="BH312" i="10"/>
  <c r="FM312" i="10"/>
  <c r="BH305" i="10"/>
  <c r="BH307" i="10"/>
  <c r="FM307" i="10"/>
  <c r="BH313" i="10"/>
  <c r="FM313" i="10"/>
  <c r="FM308" i="10"/>
  <c r="FM314" i="10"/>
  <c r="GB298" i="10"/>
  <c r="FZ298" i="10"/>
  <c r="FX298" i="10"/>
  <c r="FV298" i="10"/>
  <c r="FT298" i="10"/>
  <c r="FP298" i="10"/>
  <c r="FN298" i="10"/>
  <c r="FL298" i="10"/>
  <c r="FJ298" i="10"/>
  <c r="FH298" i="10"/>
  <c r="FF298" i="10"/>
  <c r="FD298" i="10"/>
  <c r="FB298" i="10"/>
  <c r="EZ298" i="10"/>
  <c r="EY298" i="10"/>
  <c r="EX298" i="10"/>
  <c r="ET298" i="10"/>
  <c r="ER298" i="10"/>
  <c r="EP298" i="10"/>
  <c r="EN298" i="10"/>
  <c r="GB296" i="10"/>
  <c r="FZ296" i="10"/>
  <c r="FX296" i="10"/>
  <c r="FV296" i="10"/>
  <c r="FT296" i="10"/>
  <c r="FP296" i="10"/>
  <c r="FN296" i="10"/>
  <c r="FL296" i="10"/>
  <c r="FJ296" i="10"/>
  <c r="FH296" i="10"/>
  <c r="FF296" i="10"/>
  <c r="FD296" i="10"/>
  <c r="FB296" i="10"/>
  <c r="EZ296" i="10"/>
  <c r="EY296" i="10"/>
  <c r="EX296" i="10"/>
  <c r="ET296" i="10"/>
  <c r="ER296" i="10"/>
  <c r="EP296" i="10"/>
  <c r="EN296" i="10"/>
  <c r="GB290" i="10"/>
  <c r="FZ290" i="10"/>
  <c r="FX290" i="10"/>
  <c r="FV290" i="10"/>
  <c r="FT290" i="10"/>
  <c r="FP290" i="10"/>
  <c r="FN290" i="10"/>
  <c r="FL290" i="10"/>
  <c r="FJ290" i="10"/>
  <c r="FH290" i="10"/>
  <c r="FF290" i="10"/>
  <c r="FD290" i="10"/>
  <c r="FB290" i="10"/>
  <c r="EZ290" i="10"/>
  <c r="EY290" i="10"/>
  <c r="EX290" i="10"/>
  <c r="ET290" i="10"/>
  <c r="ER290" i="10"/>
  <c r="EP290" i="10"/>
  <c r="EN290" i="10"/>
  <c r="GB289" i="10"/>
  <c r="FZ289" i="10"/>
  <c r="FX289" i="10"/>
  <c r="FV289" i="10"/>
  <c r="FT289" i="10"/>
  <c r="FP289" i="10"/>
  <c r="FN289" i="10"/>
  <c r="FL289" i="10"/>
  <c r="FJ289" i="10"/>
  <c r="FH289" i="10"/>
  <c r="FF289" i="10"/>
  <c r="FD289" i="10"/>
  <c r="FB289" i="10"/>
  <c r="EZ289" i="10"/>
  <c r="EY289" i="10"/>
  <c r="EX289" i="10"/>
  <c r="ET289" i="10"/>
  <c r="ER289" i="10"/>
  <c r="EP289" i="10"/>
  <c r="EN289" i="10"/>
  <c r="GB288" i="10"/>
  <c r="FZ288" i="10"/>
  <c r="FX288" i="10"/>
  <c r="FV288" i="10"/>
  <c r="FT288" i="10"/>
  <c r="FP288" i="10"/>
  <c r="FN288" i="10"/>
  <c r="FL288" i="10"/>
  <c r="FJ288" i="10"/>
  <c r="FH288" i="10"/>
  <c r="FF288" i="10"/>
  <c r="FD288" i="10"/>
  <c r="FB288" i="10"/>
  <c r="EZ288" i="10"/>
  <c r="EY288" i="10"/>
  <c r="EX288" i="10"/>
  <c r="ET288" i="10"/>
  <c r="ER288" i="10"/>
  <c r="EP288" i="10"/>
  <c r="EN288" i="10"/>
  <c r="GB287" i="10"/>
  <c r="FZ287" i="10"/>
  <c r="FX287" i="10"/>
  <c r="FV287" i="10"/>
  <c r="FT287" i="10"/>
  <c r="FP287" i="10"/>
  <c r="FN287" i="10"/>
  <c r="FL287" i="10"/>
  <c r="FJ287" i="10"/>
  <c r="FH287" i="10"/>
  <c r="FF287" i="10"/>
  <c r="FD287" i="10"/>
  <c r="FB287" i="10"/>
  <c r="EZ287" i="10"/>
  <c r="EY287" i="10"/>
  <c r="EX287" i="10"/>
  <c r="ET287" i="10"/>
  <c r="ER287" i="10"/>
  <c r="EP287" i="10"/>
  <c r="EN287" i="10"/>
  <c r="GB286" i="10"/>
  <c r="FZ286" i="10"/>
  <c r="FX286" i="10"/>
  <c r="FV286" i="10"/>
  <c r="FT286" i="10"/>
  <c r="FP286" i="10"/>
  <c r="FN286" i="10"/>
  <c r="FL286" i="10"/>
  <c r="FJ286" i="10"/>
  <c r="FH286" i="10"/>
  <c r="FF286" i="10"/>
  <c r="FD286" i="10"/>
  <c r="FB286" i="10"/>
  <c r="EZ286" i="10"/>
  <c r="EY286" i="10"/>
  <c r="EX286" i="10"/>
  <c r="ET286" i="10"/>
  <c r="ER286" i="10"/>
  <c r="EP286" i="10"/>
  <c r="EN286" i="10"/>
  <c r="GB285" i="10"/>
  <c r="FZ285" i="10"/>
  <c r="FX285" i="10"/>
  <c r="FV285" i="10"/>
  <c r="FT285" i="10"/>
  <c r="FP285" i="10"/>
  <c r="FN285" i="10"/>
  <c r="FL285" i="10"/>
  <c r="FJ285" i="10"/>
  <c r="FH285" i="10"/>
  <c r="FF285" i="10"/>
  <c r="FD285" i="10"/>
  <c r="FB285" i="10"/>
  <c r="EZ285" i="10"/>
  <c r="EY285" i="10"/>
  <c r="EX285" i="10"/>
  <c r="ET285" i="10"/>
  <c r="ER285" i="10"/>
  <c r="EP285" i="10"/>
  <c r="EN285" i="10"/>
  <c r="GB284" i="10"/>
  <c r="FZ284" i="10"/>
  <c r="FX284" i="10"/>
  <c r="FV284" i="10"/>
  <c r="FT284" i="10"/>
  <c r="FP284" i="10"/>
  <c r="FN284" i="10"/>
  <c r="FL284" i="10"/>
  <c r="FJ284" i="10"/>
  <c r="FH284" i="10"/>
  <c r="FF284" i="10"/>
  <c r="FD284" i="10"/>
  <c r="FB284" i="10"/>
  <c r="EZ284" i="10"/>
  <c r="EY284" i="10"/>
  <c r="EX284" i="10"/>
  <c r="ET284" i="10"/>
  <c r="ER284" i="10"/>
  <c r="EP284" i="10"/>
  <c r="EN284" i="10"/>
  <c r="GB283" i="10"/>
  <c r="FZ283" i="10"/>
  <c r="FX283" i="10"/>
  <c r="FV283" i="10"/>
  <c r="FT283" i="10"/>
  <c r="FP283" i="10"/>
  <c r="FN283" i="10"/>
  <c r="FL283" i="10"/>
  <c r="FJ283" i="10"/>
  <c r="FH283" i="10"/>
  <c r="FF283" i="10"/>
  <c r="FD283" i="10"/>
  <c r="FB283" i="10"/>
  <c r="EZ283" i="10"/>
  <c r="EY283" i="10"/>
  <c r="EX283" i="10"/>
  <c r="ET283" i="10"/>
  <c r="ER283" i="10"/>
  <c r="EP283" i="10"/>
  <c r="EN283" i="10"/>
  <c r="GB282" i="10"/>
  <c r="FZ282" i="10"/>
  <c r="FX282" i="10"/>
  <c r="FV282" i="10"/>
  <c r="FT282" i="10"/>
  <c r="FP282" i="10"/>
  <c r="FN282" i="10"/>
  <c r="FL282" i="10"/>
  <c r="FJ282" i="10"/>
  <c r="FH282" i="10"/>
  <c r="FF282" i="10"/>
  <c r="FD282" i="10"/>
  <c r="FB282" i="10"/>
  <c r="EZ282" i="10"/>
  <c r="EY282" i="10"/>
  <c r="EX282" i="10"/>
  <c r="ET282" i="10"/>
  <c r="ER282" i="10"/>
  <c r="EP282" i="10"/>
  <c r="EN282" i="10"/>
  <c r="GB280" i="10"/>
  <c r="FZ280" i="10"/>
  <c r="FX280" i="10"/>
  <c r="FV280" i="10"/>
  <c r="FT280" i="10"/>
  <c r="FP280" i="10"/>
  <c r="FN280" i="10"/>
  <c r="FL280" i="10"/>
  <c r="FJ280" i="10"/>
  <c r="FH280" i="10"/>
  <c r="FF280" i="10"/>
  <c r="FD280" i="10"/>
  <c r="FB280" i="10"/>
  <c r="EZ280" i="10"/>
  <c r="EY280" i="10"/>
  <c r="EX280" i="10"/>
  <c r="ET280" i="10"/>
  <c r="ER280" i="10"/>
  <c r="EP280" i="10"/>
  <c r="EN280" i="10"/>
  <c r="GB279" i="10"/>
  <c r="FZ279" i="10"/>
  <c r="FX279" i="10"/>
  <c r="FV279" i="10"/>
  <c r="FT279" i="10"/>
  <c r="FP279" i="10"/>
  <c r="FN279" i="10"/>
  <c r="FL279" i="10"/>
  <c r="FJ279" i="10"/>
  <c r="FH279" i="10"/>
  <c r="FF279" i="10"/>
  <c r="FD279" i="10"/>
  <c r="FB279" i="10"/>
  <c r="EZ279" i="10"/>
  <c r="EY279" i="10"/>
  <c r="EX279" i="10"/>
  <c r="ET279" i="10"/>
  <c r="ER279" i="10"/>
  <c r="EP279" i="10"/>
  <c r="EN279" i="10"/>
  <c r="GB278" i="10"/>
  <c r="FZ278" i="10"/>
  <c r="FX278" i="10"/>
  <c r="FV278" i="10"/>
  <c r="FT278" i="10"/>
  <c r="FP278" i="10"/>
  <c r="FN278" i="10"/>
  <c r="FL278" i="10"/>
  <c r="FJ278" i="10"/>
  <c r="FH278" i="10"/>
  <c r="FF278" i="10"/>
  <c r="FD278" i="10"/>
  <c r="FB278" i="10"/>
  <c r="EZ278" i="10"/>
  <c r="EY278" i="10"/>
  <c r="EX278" i="10"/>
  <c r="ET278" i="10"/>
  <c r="ER278" i="10"/>
  <c r="EP278" i="10"/>
  <c r="EN278" i="10"/>
  <c r="GB277" i="10"/>
  <c r="FZ277" i="10"/>
  <c r="FX277" i="10"/>
  <c r="FV277" i="10"/>
  <c r="FT277" i="10"/>
  <c r="FP277" i="10"/>
  <c r="FN277" i="10"/>
  <c r="FL277" i="10"/>
  <c r="FJ277" i="10"/>
  <c r="FH277" i="10"/>
  <c r="FF277" i="10"/>
  <c r="FD277" i="10"/>
  <c r="FB277" i="10"/>
  <c r="EZ277" i="10"/>
  <c r="EY277" i="10"/>
  <c r="EX277" i="10"/>
  <c r="ET277" i="10"/>
  <c r="ER277" i="10"/>
  <c r="EP277" i="10"/>
  <c r="EN277" i="10"/>
  <c r="GB276" i="10"/>
  <c r="FZ276" i="10"/>
  <c r="FX276" i="10"/>
  <c r="FV276" i="10"/>
  <c r="FT276" i="10"/>
  <c r="FP276" i="10"/>
  <c r="FN276" i="10"/>
  <c r="FL276" i="10"/>
  <c r="FJ276" i="10"/>
  <c r="FH276" i="10"/>
  <c r="FF276" i="10"/>
  <c r="FD276" i="10"/>
  <c r="FB276" i="10"/>
  <c r="EZ276" i="10"/>
  <c r="EY276" i="10"/>
  <c r="EX276" i="10"/>
  <c r="ET276" i="10"/>
  <c r="ER276" i="10"/>
  <c r="EP276" i="10"/>
  <c r="EN276" i="10"/>
  <c r="GB275" i="10"/>
  <c r="FZ275" i="10"/>
  <c r="FX275" i="10"/>
  <c r="FV275" i="10"/>
  <c r="FT275" i="10"/>
  <c r="FP275" i="10"/>
  <c r="FN275" i="10"/>
  <c r="FL275" i="10"/>
  <c r="FJ275" i="10"/>
  <c r="FH275" i="10"/>
  <c r="FF275" i="10"/>
  <c r="FD275" i="10"/>
  <c r="FB275" i="10"/>
  <c r="EZ275" i="10"/>
  <c r="EY275" i="10"/>
  <c r="EX275" i="10"/>
  <c r="ET275" i="10"/>
  <c r="ER275" i="10"/>
  <c r="EP275" i="10"/>
  <c r="EN275" i="10"/>
  <c r="GB274" i="10"/>
  <c r="FZ274" i="10"/>
  <c r="FX274" i="10"/>
  <c r="FV274" i="10"/>
  <c r="FT274" i="10"/>
  <c r="FP274" i="10"/>
  <c r="FN274" i="10"/>
  <c r="FL274" i="10"/>
  <c r="FJ274" i="10"/>
  <c r="FH274" i="10"/>
  <c r="FF274" i="10"/>
  <c r="FD274" i="10"/>
  <c r="FB274" i="10"/>
  <c r="EZ274" i="10"/>
  <c r="EY274" i="10"/>
  <c r="EX274" i="10"/>
  <c r="ET274" i="10"/>
  <c r="ER274" i="10"/>
  <c r="EP274" i="10"/>
  <c r="EN274" i="10"/>
  <c r="GB273" i="10"/>
  <c r="FZ273" i="10"/>
  <c r="FX273" i="10"/>
  <c r="FV273" i="10"/>
  <c r="FT273" i="10"/>
  <c r="FP273" i="10"/>
  <c r="FN273" i="10"/>
  <c r="FL273" i="10"/>
  <c r="FJ273" i="10"/>
  <c r="FH273" i="10"/>
  <c r="FF273" i="10"/>
  <c r="FD273" i="10"/>
  <c r="FB273" i="10"/>
  <c r="EZ273" i="10"/>
  <c r="EY273" i="10"/>
  <c r="EX273" i="10"/>
  <c r="ET273" i="10"/>
  <c r="ER273" i="10"/>
  <c r="EP273" i="10"/>
  <c r="EN273" i="10"/>
  <c r="GB272" i="10"/>
  <c r="FZ272" i="10"/>
  <c r="FX272" i="10"/>
  <c r="FV272" i="10"/>
  <c r="FT272" i="10"/>
  <c r="FP272" i="10"/>
  <c r="FN272" i="10"/>
  <c r="FL272" i="10"/>
  <c r="FJ272" i="10"/>
  <c r="FH272" i="10"/>
  <c r="FF272" i="10"/>
  <c r="FD272" i="10"/>
  <c r="FB272" i="10"/>
  <c r="EZ272" i="10"/>
  <c r="EY272" i="10"/>
  <c r="EX272" i="10"/>
  <c r="ET272" i="10"/>
  <c r="ER272" i="10"/>
  <c r="EP272" i="10"/>
  <c r="EN272" i="10"/>
  <c r="GB271" i="10"/>
  <c r="FZ271" i="10"/>
  <c r="FX271" i="10"/>
  <c r="FV271" i="10"/>
  <c r="FT271" i="10"/>
  <c r="FP271" i="10"/>
  <c r="FN271" i="10"/>
  <c r="FL271" i="10"/>
  <c r="FJ271" i="10"/>
  <c r="FH271" i="10"/>
  <c r="FF271" i="10"/>
  <c r="FD271" i="10"/>
  <c r="FB271" i="10"/>
  <c r="EZ271" i="10"/>
  <c r="EY271" i="10"/>
  <c r="EX271" i="10"/>
  <c r="ET271" i="10"/>
  <c r="ER271" i="10"/>
  <c r="EP271" i="10"/>
  <c r="EN271" i="10"/>
  <c r="GB270" i="10"/>
  <c r="FZ270" i="10"/>
  <c r="FX270" i="10"/>
  <c r="FV270" i="10"/>
  <c r="FT270" i="10"/>
  <c r="FP270" i="10"/>
  <c r="FN270" i="10"/>
  <c r="FL270" i="10"/>
  <c r="FJ270" i="10"/>
  <c r="FH270" i="10"/>
  <c r="FF270" i="10"/>
  <c r="FD270" i="10"/>
  <c r="FB270" i="10"/>
  <c r="EZ270" i="10"/>
  <c r="EY270" i="10"/>
  <c r="EX270" i="10"/>
  <c r="ET270" i="10"/>
  <c r="ER270" i="10"/>
  <c r="EP270" i="10"/>
  <c r="EN270" i="10"/>
  <c r="GB269" i="10"/>
  <c r="FZ269" i="10"/>
  <c r="FX269" i="10"/>
  <c r="FV269" i="10"/>
  <c r="FT269" i="10"/>
  <c r="FP269" i="10"/>
  <c r="FN269" i="10"/>
  <c r="FL269" i="10"/>
  <c r="FJ269" i="10"/>
  <c r="FH269" i="10"/>
  <c r="FF269" i="10"/>
  <c r="FD269" i="10"/>
  <c r="FB269" i="10"/>
  <c r="EZ269" i="10"/>
  <c r="EY269" i="10"/>
  <c r="EX269" i="10"/>
  <c r="ET269" i="10"/>
  <c r="ER269" i="10"/>
  <c r="EP269" i="10"/>
  <c r="EN269" i="10"/>
  <c r="GB267" i="10"/>
  <c r="FZ267" i="10"/>
  <c r="FX267" i="10"/>
  <c r="FV267" i="10"/>
  <c r="FT267" i="10"/>
  <c r="FP267" i="10"/>
  <c r="FN267" i="10"/>
  <c r="FL267" i="10"/>
  <c r="FJ267" i="10"/>
  <c r="FH267" i="10"/>
  <c r="FF267" i="10"/>
  <c r="FD267" i="10"/>
  <c r="FB267" i="10"/>
  <c r="EZ267" i="10"/>
  <c r="EY267" i="10"/>
  <c r="EX267" i="10"/>
  <c r="ET267" i="10"/>
  <c r="ER267" i="10"/>
  <c r="EP267" i="10"/>
  <c r="EN267" i="10"/>
  <c r="GB266" i="10"/>
  <c r="FZ266" i="10"/>
  <c r="FX266" i="10"/>
  <c r="FV266" i="10"/>
  <c r="FT266" i="10"/>
  <c r="FP266" i="10"/>
  <c r="FN266" i="10"/>
  <c r="FL266" i="10"/>
  <c r="FJ266" i="10"/>
  <c r="FH266" i="10"/>
  <c r="FF266" i="10"/>
  <c r="FD266" i="10"/>
  <c r="FB266" i="10"/>
  <c r="EZ266" i="10"/>
  <c r="EY266" i="10"/>
  <c r="EX266" i="10"/>
  <c r="ET266" i="10"/>
  <c r="ER266" i="10"/>
  <c r="EP266" i="10"/>
  <c r="EN266" i="10"/>
  <c r="GB265" i="10"/>
  <c r="FZ265" i="10"/>
  <c r="FX265" i="10"/>
  <c r="FV265" i="10"/>
  <c r="FT265" i="10"/>
  <c r="FP265" i="10"/>
  <c r="FN265" i="10"/>
  <c r="FL265" i="10"/>
  <c r="FJ265" i="10"/>
  <c r="FH265" i="10"/>
  <c r="FF265" i="10"/>
  <c r="FD265" i="10"/>
  <c r="FB265" i="10"/>
  <c r="EZ265" i="10"/>
  <c r="EY265" i="10"/>
  <c r="EX265" i="10"/>
  <c r="ET265" i="10"/>
  <c r="ER265" i="10"/>
  <c r="EP265" i="10"/>
  <c r="EN265" i="10"/>
  <c r="GB264" i="10"/>
  <c r="FZ264" i="10"/>
  <c r="FX264" i="10"/>
  <c r="FV264" i="10"/>
  <c r="FT264" i="10"/>
  <c r="FP264" i="10"/>
  <c r="FN264" i="10"/>
  <c r="FL264" i="10"/>
  <c r="FJ264" i="10"/>
  <c r="FH264" i="10"/>
  <c r="FF264" i="10"/>
  <c r="FD264" i="10"/>
  <c r="FB264" i="10"/>
  <c r="EZ264" i="10"/>
  <c r="EY264" i="10"/>
  <c r="EX264" i="10"/>
  <c r="ET264" i="10"/>
  <c r="ER264" i="10"/>
  <c r="EP264" i="10"/>
  <c r="EN264" i="10"/>
  <c r="GB263" i="10"/>
  <c r="FZ263" i="10"/>
  <c r="FX263" i="10"/>
  <c r="FV263" i="10"/>
  <c r="FT263" i="10"/>
  <c r="FP263" i="10"/>
  <c r="FN263" i="10"/>
  <c r="FL263" i="10"/>
  <c r="FJ263" i="10"/>
  <c r="FH263" i="10"/>
  <c r="FF263" i="10"/>
  <c r="FD263" i="10"/>
  <c r="FB263" i="10"/>
  <c r="EZ263" i="10"/>
  <c r="EY263" i="10"/>
  <c r="EX263" i="10"/>
  <c r="ET263" i="10"/>
  <c r="ER263" i="10"/>
  <c r="EP263" i="10"/>
  <c r="EN263" i="10"/>
  <c r="GB262" i="10"/>
  <c r="FZ262" i="10"/>
  <c r="FX262" i="10"/>
  <c r="FV262" i="10"/>
  <c r="FT262" i="10"/>
  <c r="FP262" i="10"/>
  <c r="FN262" i="10"/>
  <c r="FL262" i="10"/>
  <c r="FJ262" i="10"/>
  <c r="FH262" i="10"/>
  <c r="FF262" i="10"/>
  <c r="FD262" i="10"/>
  <c r="FB262" i="10"/>
  <c r="EZ262" i="10"/>
  <c r="EY262" i="10"/>
  <c r="EX262" i="10"/>
  <c r="ET262" i="10"/>
  <c r="ER262" i="10"/>
  <c r="EP262" i="10"/>
  <c r="EN262" i="10"/>
  <c r="GB261" i="10"/>
  <c r="FZ261" i="10"/>
  <c r="FX261" i="10"/>
  <c r="FV261" i="10"/>
  <c r="FT261" i="10"/>
  <c r="FP261" i="10"/>
  <c r="FN261" i="10"/>
  <c r="FL261" i="10"/>
  <c r="FJ261" i="10"/>
  <c r="FH261" i="10"/>
  <c r="FF261" i="10"/>
  <c r="FD261" i="10"/>
  <c r="FB261" i="10"/>
  <c r="EZ261" i="10"/>
  <c r="EY261" i="10"/>
  <c r="EX261" i="10"/>
  <c r="ET261" i="10"/>
  <c r="ER261" i="10"/>
  <c r="EP261" i="10"/>
  <c r="EN261" i="10"/>
  <c r="GB260" i="10"/>
  <c r="FZ260" i="10"/>
  <c r="FX260" i="10"/>
  <c r="FV260" i="10"/>
  <c r="FT260" i="10"/>
  <c r="FP260" i="10"/>
  <c r="FN260" i="10"/>
  <c r="FL260" i="10"/>
  <c r="FJ260" i="10"/>
  <c r="FH260" i="10"/>
  <c r="FF260" i="10"/>
  <c r="FD260" i="10"/>
  <c r="FB260" i="10"/>
  <c r="EZ260" i="10"/>
  <c r="EY260" i="10"/>
  <c r="EX260" i="10"/>
  <c r="ET260" i="10"/>
  <c r="ER260" i="10"/>
  <c r="EP260" i="10"/>
  <c r="EN260" i="10"/>
  <c r="GB259" i="10"/>
  <c r="FZ259" i="10"/>
  <c r="FX259" i="10"/>
  <c r="FV259" i="10"/>
  <c r="FT259" i="10"/>
  <c r="FP259" i="10"/>
  <c r="FN259" i="10"/>
  <c r="FL259" i="10"/>
  <c r="FJ259" i="10"/>
  <c r="FH259" i="10"/>
  <c r="FF259" i="10"/>
  <c r="FD259" i="10"/>
  <c r="FB259" i="10"/>
  <c r="EZ259" i="10"/>
  <c r="EY259" i="10"/>
  <c r="EX259" i="10"/>
  <c r="ET259" i="10"/>
  <c r="ER259" i="10"/>
  <c r="EP259" i="10"/>
  <c r="EN259" i="10"/>
  <c r="GB258" i="10"/>
  <c r="FZ258" i="10"/>
  <c r="FX258" i="10"/>
  <c r="FV258" i="10"/>
  <c r="FT258" i="10"/>
  <c r="FP258" i="10"/>
  <c r="FN258" i="10"/>
  <c r="FL258" i="10"/>
  <c r="FJ258" i="10"/>
  <c r="FH258" i="10"/>
  <c r="FF258" i="10"/>
  <c r="FD258" i="10"/>
  <c r="FB258" i="10"/>
  <c r="EZ258" i="10"/>
  <c r="EY258" i="10"/>
  <c r="EX258" i="10"/>
  <c r="ET258" i="10"/>
  <c r="ER258" i="10"/>
  <c r="EP258" i="10"/>
  <c r="EN258" i="10"/>
  <c r="GB257" i="10"/>
  <c r="FZ257" i="10"/>
  <c r="FX257" i="10"/>
  <c r="FV257" i="10"/>
  <c r="FT257" i="10"/>
  <c r="FP257" i="10"/>
  <c r="FN257" i="10"/>
  <c r="FL257" i="10"/>
  <c r="FJ257" i="10"/>
  <c r="FH257" i="10"/>
  <c r="FF257" i="10"/>
  <c r="FD257" i="10"/>
  <c r="FB257" i="10"/>
  <c r="EZ257" i="10"/>
  <c r="EY257" i="10"/>
  <c r="EX257" i="10"/>
  <c r="ET257" i="10"/>
  <c r="ER257" i="10"/>
  <c r="EP257" i="10"/>
  <c r="EN257" i="10"/>
  <c r="GB256" i="10"/>
  <c r="FZ256" i="10"/>
  <c r="FX256" i="10"/>
  <c r="FV256" i="10"/>
  <c r="FT256" i="10"/>
  <c r="FP256" i="10"/>
  <c r="FN256" i="10"/>
  <c r="FL256" i="10"/>
  <c r="FJ256" i="10"/>
  <c r="FH256" i="10"/>
  <c r="FF256" i="10"/>
  <c r="FD256" i="10"/>
  <c r="FB256" i="10"/>
  <c r="EZ256" i="10"/>
  <c r="EY256" i="10"/>
  <c r="EX256" i="10"/>
  <c r="ET256" i="10"/>
  <c r="ER256" i="10"/>
  <c r="EP256" i="10"/>
  <c r="EN256" i="10"/>
  <c r="GB254" i="10"/>
  <c r="FZ254" i="10"/>
  <c r="FX254" i="10"/>
  <c r="FV254" i="10"/>
  <c r="FT254" i="10"/>
  <c r="FP254" i="10"/>
  <c r="FN254" i="10"/>
  <c r="FL254" i="10"/>
  <c r="FJ254" i="10"/>
  <c r="FH254" i="10"/>
  <c r="FF254" i="10"/>
  <c r="FD254" i="10"/>
  <c r="FB254" i="10"/>
  <c r="EZ254" i="10"/>
  <c r="EY254" i="10"/>
  <c r="EX254" i="10"/>
  <c r="ET254" i="10"/>
  <c r="ER254" i="10"/>
  <c r="EP254" i="10"/>
  <c r="EN254" i="10"/>
  <c r="GB253" i="10"/>
  <c r="FZ253" i="10"/>
  <c r="FX253" i="10"/>
  <c r="FV253" i="10"/>
  <c r="FT253" i="10"/>
  <c r="FP253" i="10"/>
  <c r="FN253" i="10"/>
  <c r="FL253" i="10"/>
  <c r="FJ253" i="10"/>
  <c r="FH253" i="10"/>
  <c r="FF253" i="10"/>
  <c r="FD253" i="10"/>
  <c r="FB253" i="10"/>
  <c r="EZ253" i="10"/>
  <c r="EY253" i="10"/>
  <c r="EX253" i="10"/>
  <c r="ET253" i="10"/>
  <c r="ER253" i="10"/>
  <c r="EP253" i="10"/>
  <c r="EN253" i="10"/>
  <c r="GB252" i="10"/>
  <c r="FZ252" i="10"/>
  <c r="FX252" i="10"/>
  <c r="FV252" i="10"/>
  <c r="FT252" i="10"/>
  <c r="FP252" i="10"/>
  <c r="FN252" i="10"/>
  <c r="FL252" i="10"/>
  <c r="FJ252" i="10"/>
  <c r="FH252" i="10"/>
  <c r="FF252" i="10"/>
  <c r="FD252" i="10"/>
  <c r="FB252" i="10"/>
  <c r="EZ252" i="10"/>
  <c r="EY252" i="10"/>
  <c r="EX252" i="10"/>
  <c r="ET252" i="10"/>
  <c r="ER252" i="10"/>
  <c r="EP252" i="10"/>
  <c r="EN252" i="10"/>
  <c r="GB251" i="10"/>
  <c r="FZ251" i="10"/>
  <c r="FX251" i="10"/>
  <c r="FV251" i="10"/>
  <c r="FT251" i="10"/>
  <c r="FP251" i="10"/>
  <c r="FN251" i="10"/>
  <c r="FL251" i="10"/>
  <c r="FJ251" i="10"/>
  <c r="FH251" i="10"/>
  <c r="FF251" i="10"/>
  <c r="FD251" i="10"/>
  <c r="FB251" i="10"/>
  <c r="EZ251" i="10"/>
  <c r="EY251" i="10"/>
  <c r="EX251" i="10"/>
  <c r="ET251" i="10"/>
  <c r="ER251" i="10"/>
  <c r="EP251" i="10"/>
  <c r="EN251" i="10"/>
  <c r="GB250" i="10"/>
  <c r="FZ250" i="10"/>
  <c r="FX250" i="10"/>
  <c r="FV250" i="10"/>
  <c r="FT250" i="10"/>
  <c r="FP250" i="10"/>
  <c r="FN250" i="10"/>
  <c r="FL250" i="10"/>
  <c r="FJ250" i="10"/>
  <c r="FH250" i="10"/>
  <c r="FF250" i="10"/>
  <c r="FD250" i="10"/>
  <c r="FB250" i="10"/>
  <c r="EZ250" i="10"/>
  <c r="EY250" i="10"/>
  <c r="EX250" i="10"/>
  <c r="ET250" i="10"/>
  <c r="ER250" i="10"/>
  <c r="EP250" i="10"/>
  <c r="EN250" i="10"/>
  <c r="GB249" i="10"/>
  <c r="FZ249" i="10"/>
  <c r="FX249" i="10"/>
  <c r="FV249" i="10"/>
  <c r="FT249" i="10"/>
  <c r="FP249" i="10"/>
  <c r="FN249" i="10"/>
  <c r="FL249" i="10"/>
  <c r="FJ249" i="10"/>
  <c r="FH249" i="10"/>
  <c r="FF249" i="10"/>
  <c r="FD249" i="10"/>
  <c r="FB249" i="10"/>
  <c r="EZ249" i="10"/>
  <c r="EY249" i="10"/>
  <c r="EX249" i="10"/>
  <c r="ET249" i="10"/>
  <c r="ER249" i="10"/>
  <c r="EP249" i="10"/>
  <c r="EN249" i="10"/>
  <c r="GB248" i="10"/>
  <c r="FZ248" i="10"/>
  <c r="FX248" i="10"/>
  <c r="FV248" i="10"/>
  <c r="FT248" i="10"/>
  <c r="FP248" i="10"/>
  <c r="FN248" i="10"/>
  <c r="FL248" i="10"/>
  <c r="FJ248" i="10"/>
  <c r="FH248" i="10"/>
  <c r="FF248" i="10"/>
  <c r="FD248" i="10"/>
  <c r="FB248" i="10"/>
  <c r="EZ248" i="10"/>
  <c r="EY248" i="10"/>
  <c r="EX248" i="10"/>
  <c r="ET248" i="10"/>
  <c r="ER248" i="10"/>
  <c r="EP248" i="10"/>
  <c r="EN248" i="10"/>
  <c r="GB247" i="10"/>
  <c r="FZ247" i="10"/>
  <c r="FX247" i="10"/>
  <c r="FV247" i="10"/>
  <c r="FT247" i="10"/>
  <c r="FP247" i="10"/>
  <c r="FN247" i="10"/>
  <c r="FL247" i="10"/>
  <c r="FJ247" i="10"/>
  <c r="FH247" i="10"/>
  <c r="FF247" i="10"/>
  <c r="FD247" i="10"/>
  <c r="FB247" i="10"/>
  <c r="EZ247" i="10"/>
  <c r="EY247" i="10"/>
  <c r="EX247" i="10"/>
  <c r="ET247" i="10"/>
  <c r="ER247" i="10"/>
  <c r="EP247" i="10"/>
  <c r="EN247" i="10"/>
  <c r="GB246" i="10"/>
  <c r="FZ246" i="10"/>
  <c r="FX246" i="10"/>
  <c r="FV246" i="10"/>
  <c r="FT246" i="10"/>
  <c r="FP246" i="10"/>
  <c r="FN246" i="10"/>
  <c r="FL246" i="10"/>
  <c r="FJ246" i="10"/>
  <c r="FH246" i="10"/>
  <c r="FF246" i="10"/>
  <c r="FD246" i="10"/>
  <c r="FB246" i="10"/>
  <c r="EZ246" i="10"/>
  <c r="EY246" i="10"/>
  <c r="EX246" i="10"/>
  <c r="ET246" i="10"/>
  <c r="ER246" i="10"/>
  <c r="EP246" i="10"/>
  <c r="EN246" i="10"/>
  <c r="GB245" i="10"/>
  <c r="FZ245" i="10"/>
  <c r="FX245" i="10"/>
  <c r="FV245" i="10"/>
  <c r="FT245" i="10"/>
  <c r="FP245" i="10"/>
  <c r="FN245" i="10"/>
  <c r="FL245" i="10"/>
  <c r="FJ245" i="10"/>
  <c r="FH245" i="10"/>
  <c r="FF245" i="10"/>
  <c r="FD245" i="10"/>
  <c r="FB245" i="10"/>
  <c r="EZ245" i="10"/>
  <c r="EY245" i="10"/>
  <c r="EX245" i="10"/>
  <c r="ET245" i="10"/>
  <c r="ER245" i="10"/>
  <c r="EP245" i="10"/>
  <c r="EN245" i="10"/>
  <c r="GB244" i="10"/>
  <c r="FZ244" i="10"/>
  <c r="FX244" i="10"/>
  <c r="FV244" i="10"/>
  <c r="FT244" i="10"/>
  <c r="FP244" i="10"/>
  <c r="FN244" i="10"/>
  <c r="FL244" i="10"/>
  <c r="FJ244" i="10"/>
  <c r="FH244" i="10"/>
  <c r="FF244" i="10"/>
  <c r="FD244" i="10"/>
  <c r="FB244" i="10"/>
  <c r="EZ244" i="10"/>
  <c r="EY244" i="10"/>
  <c r="EX244" i="10"/>
  <c r="ET244" i="10"/>
  <c r="ER244" i="10"/>
  <c r="EP244" i="10"/>
  <c r="EN244" i="10"/>
  <c r="GB243" i="10"/>
  <c r="FZ243" i="10"/>
  <c r="FX243" i="10"/>
  <c r="FV243" i="10"/>
  <c r="FT243" i="10"/>
  <c r="FP243" i="10"/>
  <c r="FN243" i="10"/>
  <c r="FL243" i="10"/>
  <c r="FJ243" i="10"/>
  <c r="FH243" i="10"/>
  <c r="FF243" i="10"/>
  <c r="FD243" i="10"/>
  <c r="FB243" i="10"/>
  <c r="EZ243" i="10"/>
  <c r="EY243" i="10"/>
  <c r="EX243" i="10"/>
  <c r="ET243" i="10"/>
  <c r="ER243" i="10"/>
  <c r="EP243" i="10"/>
  <c r="EN243" i="10"/>
  <c r="GB242" i="10"/>
  <c r="FZ242" i="10"/>
  <c r="FX242" i="10"/>
  <c r="FV242" i="10"/>
  <c r="FT242" i="10"/>
  <c r="FP242" i="10"/>
  <c r="FN242" i="10"/>
  <c r="FL242" i="10"/>
  <c r="FJ242" i="10"/>
  <c r="FH242" i="10"/>
  <c r="FF242" i="10"/>
  <c r="FD242" i="10"/>
  <c r="FB242" i="10"/>
  <c r="EZ242" i="10"/>
  <c r="EY242" i="10"/>
  <c r="EX242" i="10"/>
  <c r="ET242" i="10"/>
  <c r="ER242" i="10"/>
  <c r="EP242" i="10"/>
  <c r="EN242" i="10"/>
  <c r="GB241" i="10"/>
  <c r="FZ241" i="10"/>
  <c r="FX241" i="10"/>
  <c r="FV241" i="10"/>
  <c r="FT241" i="10"/>
  <c r="FP241" i="10"/>
  <c r="FN241" i="10"/>
  <c r="FL241" i="10"/>
  <c r="FJ241" i="10"/>
  <c r="FH241" i="10"/>
  <c r="FF241" i="10"/>
  <c r="FD241" i="10"/>
  <c r="FB241" i="10"/>
  <c r="EZ241" i="10"/>
  <c r="EY241" i="10"/>
  <c r="EX241" i="10"/>
  <c r="ET241" i="10"/>
  <c r="ER241" i="10"/>
  <c r="EP241" i="10"/>
  <c r="EN241" i="10"/>
  <c r="GB240" i="10"/>
  <c r="FZ240" i="10"/>
  <c r="FX240" i="10"/>
  <c r="FV240" i="10"/>
  <c r="FT240" i="10"/>
  <c r="FP240" i="10"/>
  <c r="FN240" i="10"/>
  <c r="FL240" i="10"/>
  <c r="FJ240" i="10"/>
  <c r="FH240" i="10"/>
  <c r="FF240" i="10"/>
  <c r="FD240" i="10"/>
  <c r="FB240" i="10"/>
  <c r="EZ240" i="10"/>
  <c r="EY240" i="10"/>
  <c r="EX240" i="10"/>
  <c r="ET240" i="10"/>
  <c r="ER240" i="10"/>
  <c r="EP240" i="10"/>
  <c r="EN240" i="10"/>
  <c r="GB238" i="10"/>
  <c r="FZ238" i="10"/>
  <c r="FX238" i="10"/>
  <c r="FV238" i="10"/>
  <c r="FT238" i="10"/>
  <c r="FP238" i="10"/>
  <c r="FN238" i="10"/>
  <c r="FL238" i="10"/>
  <c r="FJ238" i="10"/>
  <c r="FH238" i="10"/>
  <c r="FF238" i="10"/>
  <c r="FD238" i="10"/>
  <c r="FB238" i="10"/>
  <c r="EZ238" i="10"/>
  <c r="EY238" i="10"/>
  <c r="EX238" i="10"/>
  <c r="ET238" i="10"/>
  <c r="ER238" i="10"/>
  <c r="EP238" i="10"/>
  <c r="EN238" i="10"/>
  <c r="GB237" i="10"/>
  <c r="FZ237" i="10"/>
  <c r="FX237" i="10"/>
  <c r="FV237" i="10"/>
  <c r="FT237" i="10"/>
  <c r="FP237" i="10"/>
  <c r="FN237" i="10"/>
  <c r="FL237" i="10"/>
  <c r="FJ237" i="10"/>
  <c r="FH237" i="10"/>
  <c r="FF237" i="10"/>
  <c r="FD237" i="10"/>
  <c r="FB237" i="10"/>
  <c r="EZ237" i="10"/>
  <c r="EY237" i="10"/>
  <c r="EX237" i="10"/>
  <c r="ET237" i="10"/>
  <c r="ER237" i="10"/>
  <c r="EP237" i="10"/>
  <c r="EN237" i="10"/>
  <c r="GB236" i="10"/>
  <c r="FZ236" i="10"/>
  <c r="FX236" i="10"/>
  <c r="FV236" i="10"/>
  <c r="FT236" i="10"/>
  <c r="FP236" i="10"/>
  <c r="FN236" i="10"/>
  <c r="FL236" i="10"/>
  <c r="FJ236" i="10"/>
  <c r="FH236" i="10"/>
  <c r="FF236" i="10"/>
  <c r="FD236" i="10"/>
  <c r="FB236" i="10"/>
  <c r="EZ236" i="10"/>
  <c r="EY236" i="10"/>
  <c r="EX236" i="10"/>
  <c r="ET236" i="10"/>
  <c r="ER236" i="10"/>
  <c r="EP236" i="10"/>
  <c r="EN236" i="10"/>
  <c r="GB235" i="10"/>
  <c r="FZ235" i="10"/>
  <c r="FX235" i="10"/>
  <c r="FV235" i="10"/>
  <c r="FT235" i="10"/>
  <c r="FP235" i="10"/>
  <c r="FN235" i="10"/>
  <c r="FL235" i="10"/>
  <c r="FJ235" i="10"/>
  <c r="FH235" i="10"/>
  <c r="FF235" i="10"/>
  <c r="FD235" i="10"/>
  <c r="FB235" i="10"/>
  <c r="EZ235" i="10"/>
  <c r="EY235" i="10"/>
  <c r="EX235" i="10"/>
  <c r="ET235" i="10"/>
  <c r="ER235" i="10"/>
  <c r="EP235" i="10"/>
  <c r="EN235" i="10"/>
  <c r="GB234" i="10"/>
  <c r="FZ234" i="10"/>
  <c r="FX234" i="10"/>
  <c r="FV234" i="10"/>
  <c r="FT234" i="10"/>
  <c r="FP234" i="10"/>
  <c r="FN234" i="10"/>
  <c r="FL234" i="10"/>
  <c r="FJ234" i="10"/>
  <c r="FH234" i="10"/>
  <c r="FF234" i="10"/>
  <c r="FD234" i="10"/>
  <c r="FB234" i="10"/>
  <c r="EZ234" i="10"/>
  <c r="EY234" i="10"/>
  <c r="EX234" i="10"/>
  <c r="ET234" i="10"/>
  <c r="ER234" i="10"/>
  <c r="EP234" i="10"/>
  <c r="EN234" i="10"/>
  <c r="GB233" i="10"/>
  <c r="FZ233" i="10"/>
  <c r="FX233" i="10"/>
  <c r="FV233" i="10"/>
  <c r="FT233" i="10"/>
  <c r="FP233" i="10"/>
  <c r="FN233" i="10"/>
  <c r="FL233" i="10"/>
  <c r="FJ233" i="10"/>
  <c r="FH233" i="10"/>
  <c r="FF233" i="10"/>
  <c r="FD233" i="10"/>
  <c r="FB233" i="10"/>
  <c r="EZ233" i="10"/>
  <c r="EY233" i="10"/>
  <c r="EX233" i="10"/>
  <c r="ET233" i="10"/>
  <c r="ER233" i="10"/>
  <c r="EP233" i="10"/>
  <c r="EN233" i="10"/>
  <c r="GB232" i="10"/>
  <c r="FZ232" i="10"/>
  <c r="FX232" i="10"/>
  <c r="FV232" i="10"/>
  <c r="FT232" i="10"/>
  <c r="FP232" i="10"/>
  <c r="FN232" i="10"/>
  <c r="FL232" i="10"/>
  <c r="FJ232" i="10"/>
  <c r="FH232" i="10"/>
  <c r="FF232" i="10"/>
  <c r="FD232" i="10"/>
  <c r="FB232" i="10"/>
  <c r="EZ232" i="10"/>
  <c r="EY232" i="10"/>
  <c r="EX232" i="10"/>
  <c r="ET232" i="10"/>
  <c r="ER232" i="10"/>
  <c r="EP232" i="10"/>
  <c r="EN232" i="10"/>
  <c r="GB231" i="10"/>
  <c r="FZ231" i="10"/>
  <c r="FX231" i="10"/>
  <c r="FV231" i="10"/>
  <c r="FT231" i="10"/>
  <c r="FP231" i="10"/>
  <c r="FN231" i="10"/>
  <c r="FL231" i="10"/>
  <c r="FJ231" i="10"/>
  <c r="FH231" i="10"/>
  <c r="FF231" i="10"/>
  <c r="FD231" i="10"/>
  <c r="FB231" i="10"/>
  <c r="EZ231" i="10"/>
  <c r="EY231" i="10"/>
  <c r="EX231" i="10"/>
  <c r="ET231" i="10"/>
  <c r="ER231" i="10"/>
  <c r="EP231" i="10"/>
  <c r="EN231" i="10"/>
  <c r="GB230" i="10"/>
  <c r="FZ230" i="10"/>
  <c r="FX230" i="10"/>
  <c r="FV230" i="10"/>
  <c r="FT230" i="10"/>
  <c r="FP230" i="10"/>
  <c r="FN230" i="10"/>
  <c r="FL230" i="10"/>
  <c r="FJ230" i="10"/>
  <c r="FH230" i="10"/>
  <c r="FF230" i="10"/>
  <c r="FD230" i="10"/>
  <c r="FB230" i="10"/>
  <c r="EZ230" i="10"/>
  <c r="EY230" i="10"/>
  <c r="EX230" i="10"/>
  <c r="ET230" i="10"/>
  <c r="ER230" i="10"/>
  <c r="EP230" i="10"/>
  <c r="EN230" i="10"/>
  <c r="GB229" i="10"/>
  <c r="FZ229" i="10"/>
  <c r="FX229" i="10"/>
  <c r="FV229" i="10"/>
  <c r="FT229" i="10"/>
  <c r="FP229" i="10"/>
  <c r="FN229" i="10"/>
  <c r="FL229" i="10"/>
  <c r="FJ229" i="10"/>
  <c r="FH229" i="10"/>
  <c r="FF229" i="10"/>
  <c r="FD229" i="10"/>
  <c r="FB229" i="10"/>
  <c r="EZ229" i="10"/>
  <c r="EY229" i="10"/>
  <c r="EX229" i="10"/>
  <c r="ET229" i="10"/>
  <c r="ER229" i="10"/>
  <c r="EP229" i="10"/>
  <c r="EN229" i="10"/>
  <c r="GB228" i="10"/>
  <c r="FZ228" i="10"/>
  <c r="FX228" i="10"/>
  <c r="FV228" i="10"/>
  <c r="FT228" i="10"/>
  <c r="FP228" i="10"/>
  <c r="FN228" i="10"/>
  <c r="FL228" i="10"/>
  <c r="FJ228" i="10"/>
  <c r="FH228" i="10"/>
  <c r="FF228" i="10"/>
  <c r="FD228" i="10"/>
  <c r="FB228" i="10"/>
  <c r="EZ228" i="10"/>
  <c r="EY228" i="10"/>
  <c r="EX228" i="10"/>
  <c r="ET228" i="10"/>
  <c r="ER228" i="10"/>
  <c r="EP228" i="10"/>
  <c r="EN228" i="10"/>
  <c r="GB213" i="10"/>
  <c r="GB212" i="10" s="1"/>
  <c r="FZ213" i="10"/>
  <c r="FZ212" i="10" s="1"/>
  <c r="FX213" i="10"/>
  <c r="FX212" i="10" s="1"/>
  <c r="FV213" i="10"/>
  <c r="FV212" i="10" s="1"/>
  <c r="FT213" i="10"/>
  <c r="FT212" i="10" s="1"/>
  <c r="FP213" i="10"/>
  <c r="FP212" i="10" s="1"/>
  <c r="FN213" i="10"/>
  <c r="FN212" i="10" s="1"/>
  <c r="FL213" i="10"/>
  <c r="FL212" i="10" s="1"/>
  <c r="FJ213" i="10"/>
  <c r="FJ212" i="10" s="1"/>
  <c r="FH213" i="10"/>
  <c r="FH212" i="10" s="1"/>
  <c r="FF213" i="10"/>
  <c r="FD213" i="10"/>
  <c r="FD212" i="10" s="1"/>
  <c r="FB213" i="10"/>
  <c r="FB212" i="10" s="1"/>
  <c r="EZ213" i="10"/>
  <c r="EY213" i="10"/>
  <c r="EY212" i="10" s="1"/>
  <c r="EX213" i="10"/>
  <c r="EX212" i="10" s="1"/>
  <c r="ET213" i="10"/>
  <c r="ET212" i="10" s="1"/>
  <c r="ER213" i="10"/>
  <c r="ER212" i="10" s="1"/>
  <c r="EP213" i="10"/>
  <c r="EP212" i="10" s="1"/>
  <c r="EN213" i="10"/>
  <c r="EN212" i="10" s="1"/>
  <c r="GB211" i="10"/>
  <c r="FZ211" i="10"/>
  <c r="FX211" i="10"/>
  <c r="FV211" i="10"/>
  <c r="FT211" i="10"/>
  <c r="FP211" i="10"/>
  <c r="FN211" i="10"/>
  <c r="FL211" i="10"/>
  <c r="FJ211" i="10"/>
  <c r="FH211" i="10"/>
  <c r="FF211" i="10"/>
  <c r="FD211" i="10"/>
  <c r="FB211" i="10"/>
  <c r="EZ211" i="10"/>
  <c r="EY211" i="10"/>
  <c r="EX211" i="10"/>
  <c r="ET211" i="10"/>
  <c r="ER211" i="10"/>
  <c r="EP211" i="10"/>
  <c r="EN211" i="10"/>
  <c r="GB210" i="10"/>
  <c r="FZ210" i="10"/>
  <c r="FX210" i="10"/>
  <c r="FV210" i="10"/>
  <c r="FT210" i="10"/>
  <c r="FP210" i="10"/>
  <c r="FN210" i="10"/>
  <c r="FL210" i="10"/>
  <c r="FJ210" i="10"/>
  <c r="FH210" i="10"/>
  <c r="FF210" i="10"/>
  <c r="FD210" i="10"/>
  <c r="FB210" i="10"/>
  <c r="EZ210" i="10"/>
  <c r="EY210" i="10"/>
  <c r="EX210" i="10"/>
  <c r="ET210" i="10"/>
  <c r="ER210" i="10"/>
  <c r="EP210" i="10"/>
  <c r="EN210" i="10"/>
  <c r="GB209" i="10"/>
  <c r="FZ209" i="10"/>
  <c r="FX209" i="10"/>
  <c r="FV209" i="10"/>
  <c r="FT209" i="10"/>
  <c r="FP209" i="10"/>
  <c r="FN209" i="10"/>
  <c r="FL209" i="10"/>
  <c r="FJ209" i="10"/>
  <c r="FH209" i="10"/>
  <c r="FF209" i="10"/>
  <c r="FD209" i="10"/>
  <c r="FB209" i="10"/>
  <c r="EZ209" i="10"/>
  <c r="EY209" i="10"/>
  <c r="EX209" i="10"/>
  <c r="ET209" i="10"/>
  <c r="ER209" i="10"/>
  <c r="EP209" i="10"/>
  <c r="EN209" i="10"/>
  <c r="GB208" i="10"/>
  <c r="FZ208" i="10"/>
  <c r="FX208" i="10"/>
  <c r="FV208" i="10"/>
  <c r="FT208" i="10"/>
  <c r="FP208" i="10"/>
  <c r="FN208" i="10"/>
  <c r="FL208" i="10"/>
  <c r="FJ208" i="10"/>
  <c r="FH208" i="10"/>
  <c r="FF208" i="10"/>
  <c r="FD208" i="10"/>
  <c r="FB208" i="10"/>
  <c r="EZ208" i="10"/>
  <c r="EY208" i="10"/>
  <c r="EX208" i="10"/>
  <c r="ET208" i="10"/>
  <c r="ER208" i="10"/>
  <c r="EP208" i="10"/>
  <c r="EN208" i="10"/>
  <c r="GB207" i="10"/>
  <c r="FZ207" i="10"/>
  <c r="FX207" i="10"/>
  <c r="FV207" i="10"/>
  <c r="FT207" i="10"/>
  <c r="FP207" i="10"/>
  <c r="FN207" i="10"/>
  <c r="FL207" i="10"/>
  <c r="FJ207" i="10"/>
  <c r="FH207" i="10"/>
  <c r="FF207" i="10"/>
  <c r="FD207" i="10"/>
  <c r="FB207" i="10"/>
  <c r="EZ207" i="10"/>
  <c r="EY207" i="10"/>
  <c r="EX207" i="10"/>
  <c r="ET207" i="10"/>
  <c r="ER207" i="10"/>
  <c r="EP207" i="10"/>
  <c r="EN207" i="10"/>
  <c r="GB206" i="10"/>
  <c r="FZ206" i="10"/>
  <c r="FX206" i="10"/>
  <c r="FV206" i="10"/>
  <c r="FT206" i="10"/>
  <c r="FP206" i="10"/>
  <c r="FN206" i="10"/>
  <c r="FL206" i="10"/>
  <c r="FJ206" i="10"/>
  <c r="FH206" i="10"/>
  <c r="FF206" i="10"/>
  <c r="FD206" i="10"/>
  <c r="FB206" i="10"/>
  <c r="EZ206" i="10"/>
  <c r="EY206" i="10"/>
  <c r="EX206" i="10"/>
  <c r="ET206" i="10"/>
  <c r="ER206" i="10"/>
  <c r="EP206" i="10"/>
  <c r="EN206" i="10"/>
  <c r="GB205" i="10"/>
  <c r="FZ205" i="10"/>
  <c r="FX205" i="10"/>
  <c r="FV205" i="10"/>
  <c r="FT205" i="10"/>
  <c r="FP205" i="10"/>
  <c r="FN205" i="10"/>
  <c r="FL205" i="10"/>
  <c r="FJ205" i="10"/>
  <c r="FH205" i="10"/>
  <c r="FF205" i="10"/>
  <c r="FD205" i="10"/>
  <c r="FB205" i="10"/>
  <c r="EZ205" i="10"/>
  <c r="EY205" i="10"/>
  <c r="EX205" i="10"/>
  <c r="ET205" i="10"/>
  <c r="ER205" i="10"/>
  <c r="EP205" i="10"/>
  <c r="EN205" i="10"/>
  <c r="GB200" i="10"/>
  <c r="FZ200" i="10"/>
  <c r="FX200" i="10"/>
  <c r="FV200" i="10"/>
  <c r="FT200" i="10"/>
  <c r="FP200" i="10"/>
  <c r="FN200" i="10"/>
  <c r="FL200" i="10"/>
  <c r="FJ200" i="10"/>
  <c r="FH200" i="10"/>
  <c r="FF200" i="10"/>
  <c r="FD200" i="10"/>
  <c r="FB200" i="10"/>
  <c r="EZ200" i="10"/>
  <c r="EY200" i="10"/>
  <c r="EX200" i="10"/>
  <c r="ET200" i="10"/>
  <c r="ER200" i="10"/>
  <c r="EP200" i="10"/>
  <c r="EN200" i="10"/>
  <c r="GB199" i="10"/>
  <c r="FZ199" i="10"/>
  <c r="FX199" i="10"/>
  <c r="FV199" i="10"/>
  <c r="FT199" i="10"/>
  <c r="FP199" i="10"/>
  <c r="FN199" i="10"/>
  <c r="FL199" i="10"/>
  <c r="FJ199" i="10"/>
  <c r="FH199" i="10"/>
  <c r="FF199" i="10"/>
  <c r="FD199" i="10"/>
  <c r="FB199" i="10"/>
  <c r="EZ199" i="10"/>
  <c r="EY199" i="10"/>
  <c r="EX199" i="10"/>
  <c r="ET199" i="10"/>
  <c r="ER199" i="10"/>
  <c r="EP199" i="10"/>
  <c r="EN199" i="10"/>
  <c r="GB198" i="10"/>
  <c r="FZ198" i="10"/>
  <c r="FX198" i="10"/>
  <c r="FV198" i="10"/>
  <c r="FT198" i="10"/>
  <c r="FP198" i="10"/>
  <c r="FN198" i="10"/>
  <c r="FL198" i="10"/>
  <c r="FJ198" i="10"/>
  <c r="FH198" i="10"/>
  <c r="FF198" i="10"/>
  <c r="FD198" i="10"/>
  <c r="FB198" i="10"/>
  <c r="EZ198" i="10"/>
  <c r="EY198" i="10"/>
  <c r="EX198" i="10"/>
  <c r="ET198" i="10"/>
  <c r="ER198" i="10"/>
  <c r="EP198" i="10"/>
  <c r="EN198" i="10"/>
  <c r="GB197" i="10"/>
  <c r="FZ197" i="10"/>
  <c r="FX197" i="10"/>
  <c r="FV197" i="10"/>
  <c r="FT197" i="10"/>
  <c r="FP197" i="10"/>
  <c r="FN197" i="10"/>
  <c r="FL197" i="10"/>
  <c r="FJ197" i="10"/>
  <c r="FH197" i="10"/>
  <c r="FF197" i="10"/>
  <c r="FD197" i="10"/>
  <c r="FB197" i="10"/>
  <c r="EZ197" i="10"/>
  <c r="EY197" i="10"/>
  <c r="EX197" i="10"/>
  <c r="ET197" i="10"/>
  <c r="ER197" i="10"/>
  <c r="EP197" i="10"/>
  <c r="EN197" i="10"/>
  <c r="GB196" i="10"/>
  <c r="FZ196" i="10"/>
  <c r="FX196" i="10"/>
  <c r="FV196" i="10"/>
  <c r="FT196" i="10"/>
  <c r="FP196" i="10"/>
  <c r="FN196" i="10"/>
  <c r="FL196" i="10"/>
  <c r="FJ196" i="10"/>
  <c r="FH196" i="10"/>
  <c r="FF196" i="10"/>
  <c r="FD196" i="10"/>
  <c r="FB196" i="10"/>
  <c r="EZ196" i="10"/>
  <c r="EY196" i="10"/>
  <c r="EX196" i="10"/>
  <c r="ET196" i="10"/>
  <c r="ER196" i="10"/>
  <c r="EP196" i="10"/>
  <c r="EN196" i="10"/>
  <c r="GB195" i="10"/>
  <c r="FZ195" i="10"/>
  <c r="FX195" i="10"/>
  <c r="FV195" i="10"/>
  <c r="FT195" i="10"/>
  <c r="FP195" i="10"/>
  <c r="FN195" i="10"/>
  <c r="FL195" i="10"/>
  <c r="FJ195" i="10"/>
  <c r="FH195" i="10"/>
  <c r="FF195" i="10"/>
  <c r="FD195" i="10"/>
  <c r="FB195" i="10"/>
  <c r="EZ195" i="10"/>
  <c r="EY195" i="10"/>
  <c r="EX195" i="10"/>
  <c r="ET195" i="10"/>
  <c r="ER195" i="10"/>
  <c r="EP195" i="10"/>
  <c r="EN195" i="10"/>
  <c r="GB194" i="10"/>
  <c r="FZ194" i="10"/>
  <c r="FX194" i="10"/>
  <c r="FV194" i="10"/>
  <c r="FT194" i="10"/>
  <c r="FP194" i="10"/>
  <c r="FN194" i="10"/>
  <c r="FL194" i="10"/>
  <c r="FJ194" i="10"/>
  <c r="FH194" i="10"/>
  <c r="FF194" i="10"/>
  <c r="FD194" i="10"/>
  <c r="FB194" i="10"/>
  <c r="EZ194" i="10"/>
  <c r="EY194" i="10"/>
  <c r="EX194" i="10"/>
  <c r="ET194" i="10"/>
  <c r="ER194" i="10"/>
  <c r="EP194" i="10"/>
  <c r="EN194" i="10"/>
  <c r="GB193" i="10"/>
  <c r="FZ193" i="10"/>
  <c r="FX193" i="10"/>
  <c r="FV193" i="10"/>
  <c r="FT193" i="10"/>
  <c r="FP193" i="10"/>
  <c r="FN193" i="10"/>
  <c r="FL193" i="10"/>
  <c r="FJ193" i="10"/>
  <c r="FH193" i="10"/>
  <c r="FF193" i="10"/>
  <c r="FD193" i="10"/>
  <c r="FB193" i="10"/>
  <c r="EZ193" i="10"/>
  <c r="EY193" i="10"/>
  <c r="EX193" i="10"/>
  <c r="ET193" i="10"/>
  <c r="ER193" i="10"/>
  <c r="EP193" i="10"/>
  <c r="EN193" i="10"/>
  <c r="GB178" i="10"/>
  <c r="FZ178" i="10"/>
  <c r="FX178" i="10"/>
  <c r="FV178" i="10"/>
  <c r="FT178" i="10"/>
  <c r="FP178" i="10"/>
  <c r="FN178" i="10"/>
  <c r="FL178" i="10"/>
  <c r="FJ178" i="10"/>
  <c r="FH178" i="10"/>
  <c r="FF178" i="10"/>
  <c r="FD178" i="10"/>
  <c r="FB178" i="10"/>
  <c r="EZ178" i="10"/>
  <c r="EY178" i="10"/>
  <c r="EX178" i="10"/>
  <c r="ET178" i="10"/>
  <c r="ER178" i="10"/>
  <c r="EP178" i="10"/>
  <c r="EN178" i="10"/>
  <c r="GB176" i="10"/>
  <c r="FZ176" i="10"/>
  <c r="FX176" i="10"/>
  <c r="FV176" i="10"/>
  <c r="FT176" i="10"/>
  <c r="FP176" i="10"/>
  <c r="FN176" i="10"/>
  <c r="FL176" i="10"/>
  <c r="FJ176" i="10"/>
  <c r="FH176" i="10"/>
  <c r="FF176" i="10"/>
  <c r="FD176" i="10"/>
  <c r="FB176" i="10"/>
  <c r="EZ176" i="10"/>
  <c r="EY176" i="10"/>
  <c r="EX176" i="10"/>
  <c r="ET176" i="10"/>
  <c r="ER176" i="10"/>
  <c r="EP176" i="10"/>
  <c r="EN176" i="10"/>
  <c r="GB175" i="10"/>
  <c r="FZ175" i="10"/>
  <c r="FX175" i="10"/>
  <c r="FV175" i="10"/>
  <c r="FT175" i="10"/>
  <c r="FP175" i="10"/>
  <c r="FN175" i="10"/>
  <c r="FL175" i="10"/>
  <c r="FJ175" i="10"/>
  <c r="FH175" i="10"/>
  <c r="FF175" i="10"/>
  <c r="FD175" i="10"/>
  <c r="FB175" i="10"/>
  <c r="EZ175" i="10"/>
  <c r="EY175" i="10"/>
  <c r="EX175" i="10"/>
  <c r="ET175" i="10"/>
  <c r="ER175" i="10"/>
  <c r="EP175" i="10"/>
  <c r="EN175" i="10"/>
  <c r="GB174" i="10"/>
  <c r="FZ174" i="10"/>
  <c r="FX174" i="10"/>
  <c r="FV174" i="10"/>
  <c r="FT174" i="10"/>
  <c r="FP174" i="10"/>
  <c r="FN174" i="10"/>
  <c r="FL174" i="10"/>
  <c r="FJ174" i="10"/>
  <c r="FH174" i="10"/>
  <c r="FF174" i="10"/>
  <c r="FD174" i="10"/>
  <c r="FB174" i="10"/>
  <c r="EZ174" i="10"/>
  <c r="EY174" i="10"/>
  <c r="EX174" i="10"/>
  <c r="ET174" i="10"/>
  <c r="ER174" i="10"/>
  <c r="EP174" i="10"/>
  <c r="EN174" i="10"/>
  <c r="GB173" i="10"/>
  <c r="FZ173" i="10"/>
  <c r="FX173" i="10"/>
  <c r="FV173" i="10"/>
  <c r="FT173" i="10"/>
  <c r="FP173" i="10"/>
  <c r="FN173" i="10"/>
  <c r="FL173" i="10"/>
  <c r="FJ173" i="10"/>
  <c r="FH173" i="10"/>
  <c r="FF173" i="10"/>
  <c r="FD173" i="10"/>
  <c r="FB173" i="10"/>
  <c r="EZ173" i="10"/>
  <c r="EY173" i="10"/>
  <c r="EX173" i="10"/>
  <c r="ET173" i="10"/>
  <c r="ER173" i="10"/>
  <c r="EP173" i="10"/>
  <c r="EN173" i="10"/>
  <c r="GB172" i="10"/>
  <c r="FZ172" i="10"/>
  <c r="FX172" i="10"/>
  <c r="FV172" i="10"/>
  <c r="FT172" i="10"/>
  <c r="FP172" i="10"/>
  <c r="FN172" i="10"/>
  <c r="FL172" i="10"/>
  <c r="FJ172" i="10"/>
  <c r="FH172" i="10"/>
  <c r="FF172" i="10"/>
  <c r="FD172" i="10"/>
  <c r="FB172" i="10"/>
  <c r="EZ172" i="10"/>
  <c r="EY172" i="10"/>
  <c r="EX172" i="10"/>
  <c r="ET172" i="10"/>
  <c r="ER172" i="10"/>
  <c r="EP172" i="10"/>
  <c r="EN172" i="10"/>
  <c r="GB171" i="10"/>
  <c r="FZ171" i="10"/>
  <c r="FX171" i="10"/>
  <c r="FV171" i="10"/>
  <c r="FT171" i="10"/>
  <c r="FP171" i="10"/>
  <c r="FN171" i="10"/>
  <c r="FL171" i="10"/>
  <c r="FJ171" i="10"/>
  <c r="FH171" i="10"/>
  <c r="FF171" i="10"/>
  <c r="FD171" i="10"/>
  <c r="FB171" i="10"/>
  <c r="EZ171" i="10"/>
  <c r="EY171" i="10"/>
  <c r="EX171" i="10"/>
  <c r="ET171" i="10"/>
  <c r="ER171" i="10"/>
  <c r="EP171" i="10"/>
  <c r="EN171" i="10"/>
  <c r="GB170" i="10"/>
  <c r="FZ170" i="10"/>
  <c r="FX170" i="10"/>
  <c r="FV170" i="10"/>
  <c r="FT170" i="10"/>
  <c r="FP170" i="10"/>
  <c r="FN170" i="10"/>
  <c r="FL170" i="10"/>
  <c r="FJ170" i="10"/>
  <c r="FH170" i="10"/>
  <c r="FF170" i="10"/>
  <c r="FD170" i="10"/>
  <c r="FB170" i="10"/>
  <c r="EZ170" i="10"/>
  <c r="EY170" i="10"/>
  <c r="EX170" i="10"/>
  <c r="ET170" i="10"/>
  <c r="ER170" i="10"/>
  <c r="EP170" i="10"/>
  <c r="EN170" i="10"/>
  <c r="GB169" i="10"/>
  <c r="FZ169" i="10"/>
  <c r="FX169" i="10"/>
  <c r="FV169" i="10"/>
  <c r="FT169" i="10"/>
  <c r="FP169" i="10"/>
  <c r="FN169" i="10"/>
  <c r="FL169" i="10"/>
  <c r="FJ169" i="10"/>
  <c r="FH169" i="10"/>
  <c r="FF169" i="10"/>
  <c r="FD169" i="10"/>
  <c r="FB169" i="10"/>
  <c r="EZ169" i="10"/>
  <c r="EY169" i="10"/>
  <c r="EX169" i="10"/>
  <c r="ET169" i="10"/>
  <c r="ER169" i="10"/>
  <c r="EP169" i="10"/>
  <c r="EN169" i="10"/>
  <c r="GB168" i="10"/>
  <c r="FZ168" i="10"/>
  <c r="FX168" i="10"/>
  <c r="FV168" i="10"/>
  <c r="FT168" i="10"/>
  <c r="FP168" i="10"/>
  <c r="FN168" i="10"/>
  <c r="FL168" i="10"/>
  <c r="FJ168" i="10"/>
  <c r="FH168" i="10"/>
  <c r="FF168" i="10"/>
  <c r="FD168" i="10"/>
  <c r="FB168" i="10"/>
  <c r="EZ168" i="10"/>
  <c r="EY168" i="10"/>
  <c r="EX168" i="10"/>
  <c r="ET168" i="10"/>
  <c r="ER168" i="10"/>
  <c r="EP168" i="10"/>
  <c r="EN168" i="10"/>
  <c r="GB167" i="10"/>
  <c r="FZ167" i="10"/>
  <c r="FX167" i="10"/>
  <c r="FV167" i="10"/>
  <c r="FT167" i="10"/>
  <c r="FP167" i="10"/>
  <c r="FN167" i="10"/>
  <c r="FL167" i="10"/>
  <c r="FJ167" i="10"/>
  <c r="FH167" i="10"/>
  <c r="FF167" i="10"/>
  <c r="FD167" i="10"/>
  <c r="FB167" i="10"/>
  <c r="EZ167" i="10"/>
  <c r="EY167" i="10"/>
  <c r="EX167" i="10"/>
  <c r="ET167" i="10"/>
  <c r="ER167" i="10"/>
  <c r="EP167" i="10"/>
  <c r="EN167" i="10"/>
  <c r="GB166" i="10"/>
  <c r="FZ166" i="10"/>
  <c r="FX166" i="10"/>
  <c r="FV166" i="10"/>
  <c r="FT166" i="10"/>
  <c r="FP166" i="10"/>
  <c r="FN166" i="10"/>
  <c r="FL166" i="10"/>
  <c r="FJ166" i="10"/>
  <c r="FH166" i="10"/>
  <c r="FF166" i="10"/>
  <c r="FD166" i="10"/>
  <c r="FB166" i="10"/>
  <c r="EZ166" i="10"/>
  <c r="EY166" i="10"/>
  <c r="EX166" i="10"/>
  <c r="ET166" i="10"/>
  <c r="ER166" i="10"/>
  <c r="EP166" i="10"/>
  <c r="EN166" i="10"/>
  <c r="GB165" i="10"/>
  <c r="FZ165" i="10"/>
  <c r="FX165" i="10"/>
  <c r="FV165" i="10"/>
  <c r="FT165" i="10"/>
  <c r="FP165" i="10"/>
  <c r="FN165" i="10"/>
  <c r="FL165" i="10"/>
  <c r="FJ165" i="10"/>
  <c r="FH165" i="10"/>
  <c r="FF165" i="10"/>
  <c r="FD165" i="10"/>
  <c r="FB165" i="10"/>
  <c r="EZ165" i="10"/>
  <c r="EY165" i="10"/>
  <c r="EX165" i="10"/>
  <c r="ET165" i="10"/>
  <c r="ER165" i="10"/>
  <c r="EP165" i="10"/>
  <c r="EN165" i="10"/>
  <c r="GB164" i="10"/>
  <c r="FZ164" i="10"/>
  <c r="FX164" i="10"/>
  <c r="FV164" i="10"/>
  <c r="FT164" i="10"/>
  <c r="FP164" i="10"/>
  <c r="FN164" i="10"/>
  <c r="FL164" i="10"/>
  <c r="FJ164" i="10"/>
  <c r="FH164" i="10"/>
  <c r="FF164" i="10"/>
  <c r="FD164" i="10"/>
  <c r="FB164" i="10"/>
  <c r="EZ164" i="10"/>
  <c r="EY164" i="10"/>
  <c r="EX164" i="10"/>
  <c r="ET164" i="10"/>
  <c r="ER164" i="10"/>
  <c r="EP164" i="10"/>
  <c r="EN164" i="10"/>
  <c r="GB163" i="10"/>
  <c r="FZ163" i="10"/>
  <c r="FX163" i="10"/>
  <c r="FV163" i="10"/>
  <c r="FT163" i="10"/>
  <c r="FP163" i="10"/>
  <c r="FN163" i="10"/>
  <c r="FL163" i="10"/>
  <c r="FJ163" i="10"/>
  <c r="FH163" i="10"/>
  <c r="FF163" i="10"/>
  <c r="FD163" i="10"/>
  <c r="FB163" i="10"/>
  <c r="EZ163" i="10"/>
  <c r="EY163" i="10"/>
  <c r="EX163" i="10"/>
  <c r="ET163" i="10"/>
  <c r="ER163" i="10"/>
  <c r="EP163" i="10"/>
  <c r="GB146" i="10"/>
  <c r="FZ146" i="10"/>
  <c r="FX146" i="10"/>
  <c r="FV146" i="10"/>
  <c r="FV145" i="10" s="1"/>
  <c r="FT146" i="10"/>
  <c r="FP146" i="10"/>
  <c r="FN146" i="10"/>
  <c r="FL146" i="10"/>
  <c r="FJ146" i="10"/>
  <c r="FH146" i="10"/>
  <c r="FF146" i="10"/>
  <c r="FD146" i="10"/>
  <c r="FB146" i="10"/>
  <c r="EZ146" i="10"/>
  <c r="EY146" i="10"/>
  <c r="EX146" i="10"/>
  <c r="ET146" i="10"/>
  <c r="ER146" i="10"/>
  <c r="EP146" i="10"/>
  <c r="EN146" i="10"/>
  <c r="GB144" i="10"/>
  <c r="FZ144" i="10"/>
  <c r="FX144" i="10"/>
  <c r="FV144" i="10"/>
  <c r="FT144" i="10"/>
  <c r="FP144" i="10"/>
  <c r="FN144" i="10"/>
  <c r="FL144" i="10"/>
  <c r="FJ144" i="10"/>
  <c r="FH144" i="10"/>
  <c r="FF144" i="10"/>
  <c r="FD144" i="10"/>
  <c r="FB144" i="10"/>
  <c r="EZ144" i="10"/>
  <c r="EY144" i="10"/>
  <c r="EX144" i="10"/>
  <c r="ET144" i="10"/>
  <c r="ER144" i="10"/>
  <c r="EP144" i="10"/>
  <c r="EN144" i="10"/>
  <c r="GB143" i="10"/>
  <c r="FZ143" i="10"/>
  <c r="FX143" i="10"/>
  <c r="FV143" i="10"/>
  <c r="FT143" i="10"/>
  <c r="FP143" i="10"/>
  <c r="FN143" i="10"/>
  <c r="FL143" i="10"/>
  <c r="FJ143" i="10"/>
  <c r="FH143" i="10"/>
  <c r="FF143" i="10"/>
  <c r="FD143" i="10"/>
  <c r="FB143" i="10"/>
  <c r="EZ143" i="10"/>
  <c r="EY143" i="10"/>
  <c r="EX143" i="10"/>
  <c r="ET143" i="10"/>
  <c r="ER143" i="10"/>
  <c r="EP143" i="10"/>
  <c r="EN143" i="10"/>
  <c r="GB142" i="10"/>
  <c r="FZ142" i="10"/>
  <c r="FX142" i="10"/>
  <c r="FV142" i="10"/>
  <c r="FT142" i="10"/>
  <c r="FP142" i="10"/>
  <c r="FN142" i="10"/>
  <c r="FL142" i="10"/>
  <c r="FJ142" i="10"/>
  <c r="FH142" i="10"/>
  <c r="FF142" i="10"/>
  <c r="FD142" i="10"/>
  <c r="FB142" i="10"/>
  <c r="EZ142" i="10"/>
  <c r="EY142" i="10"/>
  <c r="EX142" i="10"/>
  <c r="ET142" i="10"/>
  <c r="ER142" i="10"/>
  <c r="EP142" i="10"/>
  <c r="EN142" i="10"/>
  <c r="GB141" i="10"/>
  <c r="FZ141" i="10"/>
  <c r="FX141" i="10"/>
  <c r="FV141" i="10"/>
  <c r="FT141" i="10"/>
  <c r="FP141" i="10"/>
  <c r="FN141" i="10"/>
  <c r="FL141" i="10"/>
  <c r="FJ141" i="10"/>
  <c r="FH141" i="10"/>
  <c r="FF141" i="10"/>
  <c r="FD141" i="10"/>
  <c r="FB141" i="10"/>
  <c r="EZ141" i="10"/>
  <c r="EY141" i="10"/>
  <c r="EX141" i="10"/>
  <c r="ET141" i="10"/>
  <c r="ER141" i="10"/>
  <c r="EP141" i="10"/>
  <c r="EN141" i="10"/>
  <c r="GB140" i="10"/>
  <c r="FZ140" i="10"/>
  <c r="FX140" i="10"/>
  <c r="FV140" i="10"/>
  <c r="FT140" i="10"/>
  <c r="FP140" i="10"/>
  <c r="FN140" i="10"/>
  <c r="FL140" i="10"/>
  <c r="FJ140" i="10"/>
  <c r="FH140" i="10"/>
  <c r="FF140" i="10"/>
  <c r="FD140" i="10"/>
  <c r="FB140" i="10"/>
  <c r="EZ140" i="10"/>
  <c r="EY140" i="10"/>
  <c r="EX140" i="10"/>
  <c r="ET140" i="10"/>
  <c r="ER140" i="10"/>
  <c r="EP140" i="10"/>
  <c r="EN140" i="10"/>
  <c r="GB139" i="10"/>
  <c r="FZ139" i="10"/>
  <c r="FX139" i="10"/>
  <c r="FV139" i="10"/>
  <c r="FT139" i="10"/>
  <c r="FP139" i="10"/>
  <c r="FN139" i="10"/>
  <c r="FL139" i="10"/>
  <c r="FJ139" i="10"/>
  <c r="FH139" i="10"/>
  <c r="FF139" i="10"/>
  <c r="FD139" i="10"/>
  <c r="FB139" i="10"/>
  <c r="EZ139" i="10"/>
  <c r="EY139" i="10"/>
  <c r="EX139" i="10"/>
  <c r="ET139" i="10"/>
  <c r="ER139" i="10"/>
  <c r="EP139" i="10"/>
  <c r="EN139" i="10"/>
  <c r="GB138" i="10"/>
  <c r="FZ138" i="10"/>
  <c r="FX138" i="10"/>
  <c r="FV138" i="10"/>
  <c r="FT138" i="10"/>
  <c r="FP138" i="10"/>
  <c r="FN138" i="10"/>
  <c r="FL138" i="10"/>
  <c r="FJ138" i="10"/>
  <c r="FH138" i="10"/>
  <c r="FF138" i="10"/>
  <c r="FD138" i="10"/>
  <c r="FB138" i="10"/>
  <c r="EZ138" i="10"/>
  <c r="EY138" i="10"/>
  <c r="EX138" i="10"/>
  <c r="ET138" i="10"/>
  <c r="ER138" i="10"/>
  <c r="EP138" i="10"/>
  <c r="EN138" i="10"/>
  <c r="GB137" i="10"/>
  <c r="FZ137" i="10"/>
  <c r="FX137" i="10"/>
  <c r="FV137" i="10"/>
  <c r="FT137" i="10"/>
  <c r="FP137" i="10"/>
  <c r="FN137" i="10"/>
  <c r="FL137" i="10"/>
  <c r="FJ137" i="10"/>
  <c r="FH137" i="10"/>
  <c r="FF137" i="10"/>
  <c r="FD137" i="10"/>
  <c r="FB137" i="10"/>
  <c r="EZ137" i="10"/>
  <c r="EY137" i="10"/>
  <c r="EX137" i="10"/>
  <c r="ET137" i="10"/>
  <c r="ER137" i="10"/>
  <c r="EP137" i="10"/>
  <c r="EN137" i="10"/>
  <c r="GB136" i="10"/>
  <c r="FZ136" i="10"/>
  <c r="FX136" i="10"/>
  <c r="FV136" i="10"/>
  <c r="FT136" i="10"/>
  <c r="FP136" i="10"/>
  <c r="FN136" i="10"/>
  <c r="FL136" i="10"/>
  <c r="FJ136" i="10"/>
  <c r="FH136" i="10"/>
  <c r="FF136" i="10"/>
  <c r="FD136" i="10"/>
  <c r="FB136" i="10"/>
  <c r="EZ136" i="10"/>
  <c r="EY136" i="10"/>
  <c r="EX136" i="10"/>
  <c r="ET136" i="10"/>
  <c r="ER136" i="10"/>
  <c r="EP136" i="10"/>
  <c r="EN136" i="10"/>
  <c r="GB135" i="10"/>
  <c r="FZ135" i="10"/>
  <c r="FX135" i="10"/>
  <c r="FV135" i="10"/>
  <c r="FT135" i="10"/>
  <c r="FP135" i="10"/>
  <c r="FN135" i="10"/>
  <c r="FL135" i="10"/>
  <c r="FJ135" i="10"/>
  <c r="FH135" i="10"/>
  <c r="FF135" i="10"/>
  <c r="FD135" i="10"/>
  <c r="FB135" i="10"/>
  <c r="EZ135" i="10"/>
  <c r="EY135" i="10"/>
  <c r="EX135" i="10"/>
  <c r="ET135" i="10"/>
  <c r="ER135" i="10"/>
  <c r="EP135" i="10"/>
  <c r="EN135" i="10"/>
  <c r="GB134" i="10"/>
  <c r="FZ134" i="10"/>
  <c r="FX134" i="10"/>
  <c r="FV134" i="10"/>
  <c r="FT134" i="10"/>
  <c r="FP134" i="10"/>
  <c r="FN134" i="10"/>
  <c r="FL134" i="10"/>
  <c r="FJ134" i="10"/>
  <c r="FH134" i="10"/>
  <c r="FF134" i="10"/>
  <c r="FD134" i="10"/>
  <c r="FB134" i="10"/>
  <c r="EZ134" i="10"/>
  <c r="EY134" i="10"/>
  <c r="EX134" i="10"/>
  <c r="ET134" i="10"/>
  <c r="ER134" i="10"/>
  <c r="EP134" i="10"/>
  <c r="EN134" i="10"/>
  <c r="GB133" i="10"/>
  <c r="FZ133" i="10"/>
  <c r="FX133" i="10"/>
  <c r="FV133" i="10"/>
  <c r="FT133" i="10"/>
  <c r="FP133" i="10"/>
  <c r="FN133" i="10"/>
  <c r="FL133" i="10"/>
  <c r="FJ133" i="10"/>
  <c r="FH133" i="10"/>
  <c r="FF133" i="10"/>
  <c r="FD133" i="10"/>
  <c r="FB133" i="10"/>
  <c r="EZ133" i="10"/>
  <c r="EY133" i="10"/>
  <c r="EX133" i="10"/>
  <c r="ET133" i="10"/>
  <c r="ER133" i="10"/>
  <c r="EP133" i="10"/>
  <c r="EN133" i="10"/>
  <c r="GB132" i="10"/>
  <c r="FZ132" i="10"/>
  <c r="FX132" i="10"/>
  <c r="FV132" i="10"/>
  <c r="FT132" i="10"/>
  <c r="FP132" i="10"/>
  <c r="FN132" i="10"/>
  <c r="FL132" i="10"/>
  <c r="FJ132" i="10"/>
  <c r="FH132" i="10"/>
  <c r="FF132" i="10"/>
  <c r="FD132" i="10"/>
  <c r="FB132" i="10"/>
  <c r="EZ132" i="10"/>
  <c r="EY132" i="10"/>
  <c r="EX132" i="10"/>
  <c r="ET132" i="10"/>
  <c r="ER132" i="10"/>
  <c r="EP132" i="10"/>
  <c r="EN132" i="10"/>
  <c r="GB130" i="10"/>
  <c r="FZ130" i="10"/>
  <c r="FX130" i="10"/>
  <c r="FV130" i="10"/>
  <c r="FT130" i="10"/>
  <c r="FP130" i="10"/>
  <c r="FN130" i="10"/>
  <c r="FL130" i="10"/>
  <c r="FJ130" i="10"/>
  <c r="FH130" i="10"/>
  <c r="FF130" i="10"/>
  <c r="FD130" i="10"/>
  <c r="FB130" i="10"/>
  <c r="EZ130" i="10"/>
  <c r="EY130" i="10"/>
  <c r="EX130" i="10"/>
  <c r="ET130" i="10"/>
  <c r="ER130" i="10"/>
  <c r="EP130" i="10"/>
  <c r="EN130" i="10"/>
  <c r="GB129" i="10"/>
  <c r="FZ129" i="10"/>
  <c r="FX129" i="10"/>
  <c r="FV129" i="10"/>
  <c r="FT129" i="10"/>
  <c r="FP129" i="10"/>
  <c r="FN129" i="10"/>
  <c r="FL129" i="10"/>
  <c r="FJ129" i="10"/>
  <c r="FH129" i="10"/>
  <c r="FF129" i="10"/>
  <c r="FD129" i="10"/>
  <c r="FB129" i="10"/>
  <c r="EZ129" i="10"/>
  <c r="EY129" i="10"/>
  <c r="EX129" i="10"/>
  <c r="ET129" i="10"/>
  <c r="ER129" i="10"/>
  <c r="EP129" i="10"/>
  <c r="EN129" i="10"/>
  <c r="GB128" i="10"/>
  <c r="FZ128" i="10"/>
  <c r="FX128" i="10"/>
  <c r="FV128" i="10"/>
  <c r="FT128" i="10"/>
  <c r="FP128" i="10"/>
  <c r="FN128" i="10"/>
  <c r="FL128" i="10"/>
  <c r="FJ128" i="10"/>
  <c r="FH128" i="10"/>
  <c r="FF128" i="10"/>
  <c r="FD128" i="10"/>
  <c r="FB128" i="10"/>
  <c r="EZ128" i="10"/>
  <c r="EY128" i="10"/>
  <c r="EX128" i="10"/>
  <c r="ET128" i="10"/>
  <c r="ER128" i="10"/>
  <c r="EP128" i="10"/>
  <c r="EN128" i="10"/>
  <c r="GB127" i="10"/>
  <c r="FZ127" i="10"/>
  <c r="FX127" i="10"/>
  <c r="FV127" i="10"/>
  <c r="FT127" i="10"/>
  <c r="FP127" i="10"/>
  <c r="FN127" i="10"/>
  <c r="FL127" i="10"/>
  <c r="FJ127" i="10"/>
  <c r="FH127" i="10"/>
  <c r="FF127" i="10"/>
  <c r="FD127" i="10"/>
  <c r="FB127" i="10"/>
  <c r="EZ127" i="10"/>
  <c r="EY127" i="10"/>
  <c r="EX127" i="10"/>
  <c r="ET127" i="10"/>
  <c r="ER127" i="10"/>
  <c r="EP127" i="10"/>
  <c r="EN127" i="10"/>
  <c r="GB126" i="10"/>
  <c r="FZ126" i="10"/>
  <c r="FX126" i="10"/>
  <c r="FV126" i="10"/>
  <c r="FT126" i="10"/>
  <c r="FP126" i="10"/>
  <c r="FN126" i="10"/>
  <c r="FL126" i="10"/>
  <c r="FJ126" i="10"/>
  <c r="FH126" i="10"/>
  <c r="FF126" i="10"/>
  <c r="FD126" i="10"/>
  <c r="FB126" i="10"/>
  <c r="EZ126" i="10"/>
  <c r="EY126" i="10"/>
  <c r="EX126" i="10"/>
  <c r="ET126" i="10"/>
  <c r="ER126" i="10"/>
  <c r="EP126" i="10"/>
  <c r="EN126" i="10"/>
  <c r="GB125" i="10"/>
  <c r="FZ125" i="10"/>
  <c r="FX125" i="10"/>
  <c r="FV125" i="10"/>
  <c r="FT125" i="10"/>
  <c r="FP125" i="10"/>
  <c r="FN125" i="10"/>
  <c r="FL125" i="10"/>
  <c r="FJ125" i="10"/>
  <c r="FH125" i="10"/>
  <c r="FF125" i="10"/>
  <c r="FD125" i="10"/>
  <c r="FB125" i="10"/>
  <c r="EZ125" i="10"/>
  <c r="EY125" i="10"/>
  <c r="EX125" i="10"/>
  <c r="ET125" i="10"/>
  <c r="ER125" i="10"/>
  <c r="EP125" i="10"/>
  <c r="EN125" i="10"/>
  <c r="GB124" i="10"/>
  <c r="FZ124" i="10"/>
  <c r="FX124" i="10"/>
  <c r="FV124" i="10"/>
  <c r="FT124" i="10"/>
  <c r="FP124" i="10"/>
  <c r="FN124" i="10"/>
  <c r="FL124" i="10"/>
  <c r="FJ124" i="10"/>
  <c r="FH124" i="10"/>
  <c r="FF124" i="10"/>
  <c r="FD124" i="10"/>
  <c r="FB124" i="10"/>
  <c r="EZ124" i="10"/>
  <c r="EY124" i="10"/>
  <c r="EX124" i="10"/>
  <c r="ET124" i="10"/>
  <c r="ER124" i="10"/>
  <c r="EP124" i="10"/>
  <c r="EN124" i="10"/>
  <c r="GB123" i="10"/>
  <c r="FZ123" i="10"/>
  <c r="FX123" i="10"/>
  <c r="FV123" i="10"/>
  <c r="FT123" i="10"/>
  <c r="FP123" i="10"/>
  <c r="FN123" i="10"/>
  <c r="FL123" i="10"/>
  <c r="FJ123" i="10"/>
  <c r="FH123" i="10"/>
  <c r="FF123" i="10"/>
  <c r="FD123" i="10"/>
  <c r="FB123" i="10"/>
  <c r="EZ123" i="10"/>
  <c r="EY123" i="10"/>
  <c r="EX123" i="10"/>
  <c r="ET123" i="10"/>
  <c r="ER123" i="10"/>
  <c r="EP123" i="10"/>
  <c r="EN123" i="10"/>
  <c r="GB122" i="10"/>
  <c r="FZ122" i="10"/>
  <c r="FX122" i="10"/>
  <c r="FV122" i="10"/>
  <c r="FT122" i="10"/>
  <c r="FP122" i="10"/>
  <c r="FN122" i="10"/>
  <c r="FL122" i="10"/>
  <c r="FJ122" i="10"/>
  <c r="FH122" i="10"/>
  <c r="FF122" i="10"/>
  <c r="FD122" i="10"/>
  <c r="FB122" i="10"/>
  <c r="EZ122" i="10"/>
  <c r="EY122" i="10"/>
  <c r="EX122" i="10"/>
  <c r="ET122" i="10"/>
  <c r="ER122" i="10"/>
  <c r="EP122" i="10"/>
  <c r="EN122" i="10"/>
  <c r="GB121" i="10"/>
  <c r="FZ121" i="10"/>
  <c r="FX121" i="10"/>
  <c r="FV121" i="10"/>
  <c r="FT121" i="10"/>
  <c r="FP121" i="10"/>
  <c r="FN121" i="10"/>
  <c r="FL121" i="10"/>
  <c r="FJ121" i="10"/>
  <c r="FH121" i="10"/>
  <c r="FF121" i="10"/>
  <c r="FD121" i="10"/>
  <c r="FB121" i="10"/>
  <c r="EZ121" i="10"/>
  <c r="EY121" i="10"/>
  <c r="EX121" i="10"/>
  <c r="ET121" i="10"/>
  <c r="ER121" i="10"/>
  <c r="EP121" i="10"/>
  <c r="EN121" i="10"/>
  <c r="GB120" i="10"/>
  <c r="FZ120" i="10"/>
  <c r="FX120" i="10"/>
  <c r="FV120" i="10"/>
  <c r="FT120" i="10"/>
  <c r="FP120" i="10"/>
  <c r="FN120" i="10"/>
  <c r="FL120" i="10"/>
  <c r="FJ120" i="10"/>
  <c r="FH120" i="10"/>
  <c r="FF120" i="10"/>
  <c r="FD120" i="10"/>
  <c r="FB120" i="10"/>
  <c r="EZ120" i="10"/>
  <c r="EY120" i="10"/>
  <c r="EX120" i="10"/>
  <c r="ET120" i="10"/>
  <c r="ER120" i="10"/>
  <c r="EP120" i="10"/>
  <c r="EN120" i="10"/>
  <c r="GB119" i="10"/>
  <c r="FZ119" i="10"/>
  <c r="FX119" i="10"/>
  <c r="FV119" i="10"/>
  <c r="FT119" i="10"/>
  <c r="FP119" i="10"/>
  <c r="FN119" i="10"/>
  <c r="FL119" i="10"/>
  <c r="FJ119" i="10"/>
  <c r="FH119" i="10"/>
  <c r="FF119" i="10"/>
  <c r="FD119" i="10"/>
  <c r="FB119" i="10"/>
  <c r="EZ119" i="10"/>
  <c r="EY119" i="10"/>
  <c r="EX119" i="10"/>
  <c r="ET119" i="10"/>
  <c r="ER119" i="10"/>
  <c r="EP119" i="10"/>
  <c r="EN119" i="10"/>
  <c r="GB118" i="10"/>
  <c r="FZ118" i="10"/>
  <c r="FX118" i="10"/>
  <c r="FV118" i="10"/>
  <c r="FT118" i="10"/>
  <c r="FP118" i="10"/>
  <c r="FN118" i="10"/>
  <c r="FL118" i="10"/>
  <c r="FJ118" i="10"/>
  <c r="FH118" i="10"/>
  <c r="FF118" i="10"/>
  <c r="FD118" i="10"/>
  <c r="FB118" i="10"/>
  <c r="EZ118" i="10"/>
  <c r="EY118" i="10"/>
  <c r="EX118" i="10"/>
  <c r="ET118" i="10"/>
  <c r="ER118" i="10"/>
  <c r="EP118" i="10"/>
  <c r="EN118" i="10"/>
  <c r="GB117" i="10"/>
  <c r="FZ117" i="10"/>
  <c r="FX117" i="10"/>
  <c r="FV117" i="10"/>
  <c r="FT117" i="10"/>
  <c r="FP117" i="10"/>
  <c r="FN117" i="10"/>
  <c r="FL117" i="10"/>
  <c r="FJ117" i="10"/>
  <c r="FH117" i="10"/>
  <c r="FF117" i="10"/>
  <c r="FD117" i="10"/>
  <c r="FB117" i="10"/>
  <c r="EZ117" i="10"/>
  <c r="EY117" i="10"/>
  <c r="EX117" i="10"/>
  <c r="EU117" i="10"/>
  <c r="ET117" i="10"/>
  <c r="ER117" i="10"/>
  <c r="EP117" i="10"/>
  <c r="EN117" i="10"/>
  <c r="GB116" i="10"/>
  <c r="FZ116" i="10"/>
  <c r="FX116" i="10"/>
  <c r="FV116" i="10"/>
  <c r="FT116" i="10"/>
  <c r="FP116" i="10"/>
  <c r="FN116" i="10"/>
  <c r="FL116" i="10"/>
  <c r="FJ116" i="10"/>
  <c r="FH116" i="10"/>
  <c r="FF116" i="10"/>
  <c r="FD116" i="10"/>
  <c r="FB116" i="10"/>
  <c r="EZ116" i="10"/>
  <c r="EY116" i="10"/>
  <c r="EX116" i="10"/>
  <c r="ET116" i="10"/>
  <c r="ER116" i="10"/>
  <c r="EP116" i="10"/>
  <c r="EN116" i="10"/>
  <c r="GB114" i="10"/>
  <c r="FZ114" i="10"/>
  <c r="FX114" i="10"/>
  <c r="FV114" i="10"/>
  <c r="FT114" i="10"/>
  <c r="FP114" i="10"/>
  <c r="FN114" i="10"/>
  <c r="FL114" i="10"/>
  <c r="FJ114" i="10"/>
  <c r="FH114" i="10"/>
  <c r="FF114" i="10"/>
  <c r="FD114" i="10"/>
  <c r="FB114" i="10"/>
  <c r="EZ114" i="10"/>
  <c r="EY114" i="10"/>
  <c r="EX114" i="10"/>
  <c r="ET114" i="10"/>
  <c r="ER114" i="10"/>
  <c r="EP114" i="10"/>
  <c r="EN114" i="10"/>
  <c r="GB113" i="10"/>
  <c r="FZ113" i="10"/>
  <c r="FX113" i="10"/>
  <c r="FV113" i="10"/>
  <c r="FT113" i="10"/>
  <c r="FP113" i="10"/>
  <c r="FN113" i="10"/>
  <c r="FL113" i="10"/>
  <c r="FJ113" i="10"/>
  <c r="FH113" i="10"/>
  <c r="FF113" i="10"/>
  <c r="FD113" i="10"/>
  <c r="FB113" i="10"/>
  <c r="EZ113" i="10"/>
  <c r="EY113" i="10"/>
  <c r="EX113" i="10"/>
  <c r="ET113" i="10"/>
  <c r="ER113" i="10"/>
  <c r="EP113" i="10"/>
  <c r="EN113" i="10"/>
  <c r="GB112" i="10"/>
  <c r="FZ112" i="10"/>
  <c r="FX112" i="10"/>
  <c r="FV112" i="10"/>
  <c r="FT112" i="10"/>
  <c r="FP112" i="10"/>
  <c r="FN112" i="10"/>
  <c r="FL112" i="10"/>
  <c r="FJ112" i="10"/>
  <c r="FH112" i="10"/>
  <c r="FF112" i="10"/>
  <c r="FD112" i="10"/>
  <c r="FB112" i="10"/>
  <c r="EZ112" i="10"/>
  <c r="EY112" i="10"/>
  <c r="EX112" i="10"/>
  <c r="ET112" i="10"/>
  <c r="ER112" i="10"/>
  <c r="EP112" i="10"/>
  <c r="EN112" i="10"/>
  <c r="GB111" i="10"/>
  <c r="FZ111" i="10"/>
  <c r="FX111" i="10"/>
  <c r="FV111" i="10"/>
  <c r="FT111" i="10"/>
  <c r="FP111" i="10"/>
  <c r="FN111" i="10"/>
  <c r="FL111" i="10"/>
  <c r="FJ111" i="10"/>
  <c r="FH111" i="10"/>
  <c r="FF111" i="10"/>
  <c r="FD111" i="10"/>
  <c r="FB111" i="10"/>
  <c r="EZ111" i="10"/>
  <c r="EY111" i="10"/>
  <c r="EX111" i="10"/>
  <c r="ET111" i="10"/>
  <c r="ER111" i="10"/>
  <c r="EP111" i="10"/>
  <c r="EN111" i="10"/>
  <c r="GB110" i="10"/>
  <c r="FZ110" i="10"/>
  <c r="FX110" i="10"/>
  <c r="FV110" i="10"/>
  <c r="FT110" i="10"/>
  <c r="FP110" i="10"/>
  <c r="FN110" i="10"/>
  <c r="FL110" i="10"/>
  <c r="FJ110" i="10"/>
  <c r="FH110" i="10"/>
  <c r="FF110" i="10"/>
  <c r="FD110" i="10"/>
  <c r="FB110" i="10"/>
  <c r="EZ110" i="10"/>
  <c r="EY110" i="10"/>
  <c r="EX110" i="10"/>
  <c r="ET110" i="10"/>
  <c r="ER110" i="10"/>
  <c r="EP110" i="10"/>
  <c r="EN110" i="10"/>
  <c r="GB109" i="10"/>
  <c r="FZ109" i="10"/>
  <c r="FX109" i="10"/>
  <c r="FV109" i="10"/>
  <c r="FT109" i="10"/>
  <c r="FP109" i="10"/>
  <c r="FN109" i="10"/>
  <c r="FL109" i="10"/>
  <c r="FJ109" i="10"/>
  <c r="FH109" i="10"/>
  <c r="FF109" i="10"/>
  <c r="FD109" i="10"/>
  <c r="FB109" i="10"/>
  <c r="EZ109" i="10"/>
  <c r="EY109" i="10"/>
  <c r="EX109" i="10"/>
  <c r="ET109" i="10"/>
  <c r="ER109" i="10"/>
  <c r="EP109" i="10"/>
  <c r="EN109" i="10"/>
  <c r="GB108" i="10"/>
  <c r="FZ108" i="10"/>
  <c r="FX108" i="10"/>
  <c r="FV108" i="10"/>
  <c r="FT108" i="10"/>
  <c r="FP108" i="10"/>
  <c r="FN108" i="10"/>
  <c r="FL108" i="10"/>
  <c r="FJ108" i="10"/>
  <c r="FH108" i="10"/>
  <c r="FF108" i="10"/>
  <c r="FD108" i="10"/>
  <c r="FB108" i="10"/>
  <c r="EZ108" i="10"/>
  <c r="EY108" i="10"/>
  <c r="EX108" i="10"/>
  <c r="ET108" i="10"/>
  <c r="ER108" i="10"/>
  <c r="EP108" i="10"/>
  <c r="EN108" i="10"/>
  <c r="EM108" i="10"/>
  <c r="GB107" i="10"/>
  <c r="FZ107" i="10"/>
  <c r="FX107" i="10"/>
  <c r="FV107" i="10"/>
  <c r="FT107" i="10"/>
  <c r="FP107" i="10"/>
  <c r="FN107" i="10"/>
  <c r="FL107" i="10"/>
  <c r="FJ107" i="10"/>
  <c r="FH107" i="10"/>
  <c r="FF107" i="10"/>
  <c r="FD107" i="10"/>
  <c r="FB107" i="10"/>
  <c r="EZ107" i="10"/>
  <c r="EY107" i="10"/>
  <c r="EX107" i="10"/>
  <c r="ET107" i="10"/>
  <c r="ER107" i="10"/>
  <c r="EP107" i="10"/>
  <c r="EN107" i="10"/>
  <c r="GB106" i="10"/>
  <c r="FZ106" i="10"/>
  <c r="FX106" i="10"/>
  <c r="FV106" i="10"/>
  <c r="FT106" i="10"/>
  <c r="FP106" i="10"/>
  <c r="FN106" i="10"/>
  <c r="FL106" i="10"/>
  <c r="FJ106" i="10"/>
  <c r="FH106" i="10"/>
  <c r="FF106" i="10"/>
  <c r="FD106" i="10"/>
  <c r="FB106" i="10"/>
  <c r="EZ106" i="10"/>
  <c r="EY106" i="10"/>
  <c r="EX106" i="10"/>
  <c r="ET106" i="10"/>
  <c r="ER106" i="10"/>
  <c r="EP106" i="10"/>
  <c r="EN106" i="10"/>
  <c r="GB105" i="10"/>
  <c r="FZ105" i="10"/>
  <c r="FX105" i="10"/>
  <c r="FV105" i="10"/>
  <c r="FT105" i="10"/>
  <c r="FP105" i="10"/>
  <c r="FN105" i="10"/>
  <c r="FL105" i="10"/>
  <c r="FJ105" i="10"/>
  <c r="FH105" i="10"/>
  <c r="FF105" i="10"/>
  <c r="FD105" i="10"/>
  <c r="FB105" i="10"/>
  <c r="EZ105" i="10"/>
  <c r="EY105" i="10"/>
  <c r="EX105" i="10"/>
  <c r="ET105" i="10"/>
  <c r="ER105" i="10"/>
  <c r="EP105" i="10"/>
  <c r="EN105" i="10"/>
  <c r="GB104" i="10"/>
  <c r="FZ104" i="10"/>
  <c r="FX104" i="10"/>
  <c r="FV104" i="10"/>
  <c r="FT104" i="10"/>
  <c r="FP104" i="10"/>
  <c r="FN104" i="10"/>
  <c r="FL104" i="10"/>
  <c r="FJ104" i="10"/>
  <c r="FH104" i="10"/>
  <c r="FF104" i="10"/>
  <c r="FD104" i="10"/>
  <c r="FB104" i="10"/>
  <c r="EZ104" i="10"/>
  <c r="EY104" i="10"/>
  <c r="EX104" i="10"/>
  <c r="ET104" i="10"/>
  <c r="ER104" i="10"/>
  <c r="EP104" i="10"/>
  <c r="EN104" i="10"/>
  <c r="GB103" i="10"/>
  <c r="FZ103" i="10"/>
  <c r="FX103" i="10"/>
  <c r="FV103" i="10"/>
  <c r="FT103" i="10"/>
  <c r="FP103" i="10"/>
  <c r="FN103" i="10"/>
  <c r="FL103" i="10"/>
  <c r="FJ103" i="10"/>
  <c r="FH103" i="10"/>
  <c r="FF103" i="10"/>
  <c r="FD103" i="10"/>
  <c r="FB103" i="10"/>
  <c r="EZ103" i="10"/>
  <c r="EY103" i="10"/>
  <c r="EX103" i="10"/>
  <c r="ET103" i="10"/>
  <c r="ER103" i="10"/>
  <c r="EP103" i="10"/>
  <c r="EN103" i="10"/>
  <c r="GB102" i="10"/>
  <c r="FZ102" i="10"/>
  <c r="FX102" i="10"/>
  <c r="FV102" i="10"/>
  <c r="FT102" i="10"/>
  <c r="FP102" i="10"/>
  <c r="FN102" i="10"/>
  <c r="FL102" i="10"/>
  <c r="FJ102" i="10"/>
  <c r="FH102" i="10"/>
  <c r="FF102" i="10"/>
  <c r="FD102" i="10"/>
  <c r="FB102" i="10"/>
  <c r="EZ102" i="10"/>
  <c r="EY102" i="10"/>
  <c r="EX102" i="10"/>
  <c r="ET102" i="10"/>
  <c r="ER102" i="10"/>
  <c r="EP102" i="10"/>
  <c r="EN102" i="10"/>
  <c r="GB100" i="10"/>
  <c r="FZ100" i="10"/>
  <c r="FX100" i="10"/>
  <c r="FV100" i="10"/>
  <c r="FT100" i="10"/>
  <c r="FP100" i="10"/>
  <c r="FN100" i="10"/>
  <c r="FL100" i="10"/>
  <c r="FJ100" i="10"/>
  <c r="FH100" i="10"/>
  <c r="FF100" i="10"/>
  <c r="FD100" i="10"/>
  <c r="FB100" i="10"/>
  <c r="EZ100" i="10"/>
  <c r="EY100" i="10"/>
  <c r="EX100" i="10"/>
  <c r="ET100" i="10"/>
  <c r="ER100" i="10"/>
  <c r="EP100" i="10"/>
  <c r="EN100" i="10"/>
  <c r="GB99" i="10"/>
  <c r="FZ99" i="10"/>
  <c r="FX99" i="10"/>
  <c r="FV99" i="10"/>
  <c r="FT99" i="10"/>
  <c r="FP99" i="10"/>
  <c r="FN99" i="10"/>
  <c r="FL99" i="10"/>
  <c r="FJ99" i="10"/>
  <c r="FH99" i="10"/>
  <c r="FF99" i="10"/>
  <c r="FD99" i="10"/>
  <c r="FB99" i="10"/>
  <c r="EZ99" i="10"/>
  <c r="EY99" i="10"/>
  <c r="EX99" i="10"/>
  <c r="ET99" i="10"/>
  <c r="ER99" i="10"/>
  <c r="EP99" i="10"/>
  <c r="EN99" i="10"/>
  <c r="GB98" i="10"/>
  <c r="FZ98" i="10"/>
  <c r="FX98" i="10"/>
  <c r="FV98" i="10"/>
  <c r="FT98" i="10"/>
  <c r="FP98" i="10"/>
  <c r="FN98" i="10"/>
  <c r="FL98" i="10"/>
  <c r="FJ98" i="10"/>
  <c r="FH98" i="10"/>
  <c r="FF98" i="10"/>
  <c r="FD98" i="10"/>
  <c r="FB98" i="10"/>
  <c r="EZ98" i="10"/>
  <c r="EY98" i="10"/>
  <c r="EX98" i="10"/>
  <c r="ET98" i="10"/>
  <c r="ER98" i="10"/>
  <c r="EP98" i="10"/>
  <c r="EN98" i="10"/>
  <c r="GB97" i="10"/>
  <c r="FZ97" i="10"/>
  <c r="FX97" i="10"/>
  <c r="FV97" i="10"/>
  <c r="FT97" i="10"/>
  <c r="FP97" i="10"/>
  <c r="FN97" i="10"/>
  <c r="FL97" i="10"/>
  <c r="FJ97" i="10"/>
  <c r="FH97" i="10"/>
  <c r="FF97" i="10"/>
  <c r="FD97" i="10"/>
  <c r="FB97" i="10"/>
  <c r="EZ97" i="10"/>
  <c r="EY97" i="10"/>
  <c r="EX97" i="10"/>
  <c r="ET97" i="10"/>
  <c r="ER97" i="10"/>
  <c r="EP97" i="10"/>
  <c r="EO97" i="10"/>
  <c r="EN97" i="10"/>
  <c r="GB96" i="10"/>
  <c r="FZ96" i="10"/>
  <c r="FX96" i="10"/>
  <c r="FV96" i="10"/>
  <c r="FT96" i="10"/>
  <c r="FP96" i="10"/>
  <c r="FN96" i="10"/>
  <c r="FL96" i="10"/>
  <c r="FJ96" i="10"/>
  <c r="FH96" i="10"/>
  <c r="FF96" i="10"/>
  <c r="FD96" i="10"/>
  <c r="FB96" i="10"/>
  <c r="EZ96" i="10"/>
  <c r="EY96" i="10"/>
  <c r="EX96" i="10"/>
  <c r="ET96" i="10"/>
  <c r="ER96" i="10"/>
  <c r="EP96" i="10"/>
  <c r="EN96" i="10"/>
  <c r="GB95" i="10"/>
  <c r="FZ95" i="10"/>
  <c r="FX95" i="10"/>
  <c r="FV95" i="10"/>
  <c r="FT95" i="10"/>
  <c r="FP95" i="10"/>
  <c r="FN95" i="10"/>
  <c r="FL95" i="10"/>
  <c r="FJ95" i="10"/>
  <c r="FH95" i="10"/>
  <c r="FF95" i="10"/>
  <c r="FD95" i="10"/>
  <c r="FB95" i="10"/>
  <c r="EZ95" i="10"/>
  <c r="EX95" i="10"/>
  <c r="ET95" i="10"/>
  <c r="ER95" i="10"/>
  <c r="EP95" i="10"/>
  <c r="EN95" i="10"/>
  <c r="GB94" i="10"/>
  <c r="FZ94" i="10"/>
  <c r="FX94" i="10"/>
  <c r="FV94" i="10"/>
  <c r="FT94" i="10"/>
  <c r="FP94" i="10"/>
  <c r="FN94" i="10"/>
  <c r="FL94" i="10"/>
  <c r="FJ94" i="10"/>
  <c r="FH94" i="10"/>
  <c r="FF94" i="10"/>
  <c r="FD94" i="10"/>
  <c r="FB94" i="10"/>
  <c r="EZ94" i="10"/>
  <c r="EX94" i="10"/>
  <c r="ET94" i="10"/>
  <c r="ER94" i="10"/>
  <c r="EP94" i="10"/>
  <c r="EN94" i="10"/>
  <c r="GB93" i="10"/>
  <c r="FZ93" i="10"/>
  <c r="FX93" i="10"/>
  <c r="FV93" i="10"/>
  <c r="FT93" i="10"/>
  <c r="FP93" i="10"/>
  <c r="FN93" i="10"/>
  <c r="FL93" i="10"/>
  <c r="FJ93" i="10"/>
  <c r="FH93" i="10"/>
  <c r="FF93" i="10"/>
  <c r="FD93" i="10"/>
  <c r="FB93" i="10"/>
  <c r="EZ93" i="10"/>
  <c r="EY93" i="10"/>
  <c r="EX93" i="10"/>
  <c r="ET93" i="10"/>
  <c r="ER93" i="10"/>
  <c r="EP93" i="10"/>
  <c r="EN93" i="10"/>
  <c r="GB92" i="10"/>
  <c r="FZ92" i="10"/>
  <c r="FX92" i="10"/>
  <c r="FV92" i="10"/>
  <c r="FT92" i="10"/>
  <c r="FP92" i="10"/>
  <c r="FN92" i="10"/>
  <c r="FL92" i="10"/>
  <c r="FJ92" i="10"/>
  <c r="FH92" i="10"/>
  <c r="FF92" i="10"/>
  <c r="FD92" i="10"/>
  <c r="FB92" i="10"/>
  <c r="EZ92" i="10"/>
  <c r="EX92" i="10"/>
  <c r="ET92" i="10"/>
  <c r="ER92" i="10"/>
  <c r="EP92" i="10"/>
  <c r="EN92" i="10"/>
  <c r="GB91" i="10"/>
  <c r="FZ91" i="10"/>
  <c r="FX91" i="10"/>
  <c r="FV91" i="10"/>
  <c r="FT91" i="10"/>
  <c r="FP91" i="10"/>
  <c r="FN91" i="10"/>
  <c r="FL91" i="10"/>
  <c r="FJ91" i="10"/>
  <c r="FH91" i="10"/>
  <c r="FF91" i="10"/>
  <c r="FD91" i="10"/>
  <c r="FB91" i="10"/>
  <c r="EZ91" i="10"/>
  <c r="EY91" i="10"/>
  <c r="EX91" i="10"/>
  <c r="ET91" i="10"/>
  <c r="ER91" i="10"/>
  <c r="EP91" i="10"/>
  <c r="EN91" i="10"/>
  <c r="GB90" i="10"/>
  <c r="FZ90" i="10"/>
  <c r="FX90" i="10"/>
  <c r="FV90" i="10"/>
  <c r="FT90" i="10"/>
  <c r="FP90" i="10"/>
  <c r="FN90" i="10"/>
  <c r="FL90" i="10"/>
  <c r="FJ90" i="10"/>
  <c r="FH90" i="10"/>
  <c r="FF90" i="10"/>
  <c r="FD90" i="10"/>
  <c r="FB90" i="10"/>
  <c r="EZ90" i="10"/>
  <c r="EY90" i="10"/>
  <c r="EX90" i="10"/>
  <c r="ET90" i="10"/>
  <c r="ER90" i="10"/>
  <c r="EP90" i="10"/>
  <c r="EN90" i="10"/>
  <c r="GB89" i="10"/>
  <c r="FZ89" i="10"/>
  <c r="FX89" i="10"/>
  <c r="FV89" i="10"/>
  <c r="FT89" i="10"/>
  <c r="FP89" i="10"/>
  <c r="FN89" i="10"/>
  <c r="FL89" i="10"/>
  <c r="FJ89" i="10"/>
  <c r="FH89" i="10"/>
  <c r="FF89" i="10"/>
  <c r="FD89" i="10"/>
  <c r="FB89" i="10"/>
  <c r="EZ89" i="10"/>
  <c r="EY89" i="10"/>
  <c r="EX89" i="10"/>
  <c r="ET89" i="10"/>
  <c r="ER89" i="10"/>
  <c r="EP89" i="10"/>
  <c r="EN89" i="10"/>
  <c r="GB88" i="10"/>
  <c r="FZ88" i="10"/>
  <c r="FX88" i="10"/>
  <c r="FV88" i="10"/>
  <c r="FT88" i="10"/>
  <c r="FP88" i="10"/>
  <c r="FN88" i="10"/>
  <c r="FL88" i="10"/>
  <c r="FJ88" i="10"/>
  <c r="FH88" i="10"/>
  <c r="FF88" i="10"/>
  <c r="FD88" i="10"/>
  <c r="FB88" i="10"/>
  <c r="EZ88" i="10"/>
  <c r="EY88" i="10"/>
  <c r="EX88" i="10"/>
  <c r="ET88" i="10"/>
  <c r="ER88" i="10"/>
  <c r="EP88" i="10"/>
  <c r="EN88" i="10"/>
  <c r="GB87" i="10"/>
  <c r="FZ87" i="10"/>
  <c r="FX87" i="10"/>
  <c r="FV87" i="10"/>
  <c r="FT87" i="10"/>
  <c r="FP87" i="10"/>
  <c r="FN87" i="10"/>
  <c r="FL87" i="10"/>
  <c r="FJ87" i="10"/>
  <c r="FH87" i="10"/>
  <c r="FF87" i="10"/>
  <c r="FD87" i="10"/>
  <c r="FB87" i="10"/>
  <c r="EZ87" i="10"/>
  <c r="EY87" i="10"/>
  <c r="EX87" i="10"/>
  <c r="ET87" i="10"/>
  <c r="ER87" i="10"/>
  <c r="EP87" i="10"/>
  <c r="EN87" i="10"/>
  <c r="GB86" i="10"/>
  <c r="FZ86" i="10"/>
  <c r="FX86" i="10"/>
  <c r="FV86" i="10"/>
  <c r="FT86" i="10"/>
  <c r="FP86" i="10"/>
  <c r="FN86" i="10"/>
  <c r="FL86" i="10"/>
  <c r="FJ86" i="10"/>
  <c r="FH86" i="10"/>
  <c r="FF86" i="10"/>
  <c r="FD86" i="10"/>
  <c r="FB86" i="10"/>
  <c r="EZ86" i="10"/>
  <c r="EY86" i="10"/>
  <c r="EX86" i="10"/>
  <c r="ET86" i="10"/>
  <c r="ER86" i="10"/>
  <c r="EP86" i="10"/>
  <c r="EN86" i="10"/>
  <c r="GB85" i="10"/>
  <c r="FZ85" i="10"/>
  <c r="FX85" i="10"/>
  <c r="FV85" i="10"/>
  <c r="FT85" i="10"/>
  <c r="FP85" i="10"/>
  <c r="FN85" i="10"/>
  <c r="FL85" i="10"/>
  <c r="FJ85" i="10"/>
  <c r="FH85" i="10"/>
  <c r="FF85" i="10"/>
  <c r="FD85" i="10"/>
  <c r="FB85" i="10"/>
  <c r="EZ85" i="10"/>
  <c r="EY85" i="10"/>
  <c r="EX85" i="10"/>
  <c r="ET85" i="10"/>
  <c r="ER85" i="10"/>
  <c r="EP85" i="10"/>
  <c r="EN85" i="10"/>
  <c r="GB84" i="10"/>
  <c r="FZ84" i="10"/>
  <c r="FX84" i="10"/>
  <c r="FV84" i="10"/>
  <c r="FT84" i="10"/>
  <c r="FP84" i="10"/>
  <c r="FN84" i="10"/>
  <c r="FL84" i="10"/>
  <c r="FJ84" i="10"/>
  <c r="FH84" i="10"/>
  <c r="FF84" i="10"/>
  <c r="FD84" i="10"/>
  <c r="FB84" i="10"/>
  <c r="EZ84" i="10"/>
  <c r="EY84" i="10"/>
  <c r="EX84" i="10"/>
  <c r="ET84" i="10"/>
  <c r="ER84" i="10"/>
  <c r="EP84" i="10"/>
  <c r="EN84" i="10"/>
  <c r="GB82" i="10"/>
  <c r="FZ82" i="10"/>
  <c r="FX82" i="10"/>
  <c r="FV82" i="10"/>
  <c r="FT82" i="10"/>
  <c r="FP82" i="10"/>
  <c r="FN82" i="10"/>
  <c r="FL82" i="10"/>
  <c r="FJ82" i="10"/>
  <c r="FH82" i="10"/>
  <c r="FF82" i="10"/>
  <c r="FD82" i="10"/>
  <c r="FB82" i="10"/>
  <c r="EZ82" i="10"/>
  <c r="EY82" i="10"/>
  <c r="EX82" i="10"/>
  <c r="ET82" i="10"/>
  <c r="ER82" i="10"/>
  <c r="EP82" i="10"/>
  <c r="EN82" i="10"/>
  <c r="GB81" i="10"/>
  <c r="FZ81" i="10"/>
  <c r="FX81" i="10"/>
  <c r="FV81" i="10"/>
  <c r="FT81" i="10"/>
  <c r="FP81" i="10"/>
  <c r="FN81" i="10"/>
  <c r="FL81" i="10"/>
  <c r="FJ81" i="10"/>
  <c r="FH81" i="10"/>
  <c r="FF81" i="10"/>
  <c r="FD81" i="10"/>
  <c r="FB81" i="10"/>
  <c r="EZ81" i="10"/>
  <c r="EY81" i="10"/>
  <c r="EX81" i="10"/>
  <c r="ET81" i="10"/>
  <c r="ER81" i="10"/>
  <c r="EP81" i="10"/>
  <c r="EN81" i="10"/>
  <c r="GB80" i="10"/>
  <c r="FZ80" i="10"/>
  <c r="FX80" i="10"/>
  <c r="FV80" i="10"/>
  <c r="FT80" i="10"/>
  <c r="FP80" i="10"/>
  <c r="FN80" i="10"/>
  <c r="FL80" i="10"/>
  <c r="FJ80" i="10"/>
  <c r="FH80" i="10"/>
  <c r="FF80" i="10"/>
  <c r="FD80" i="10"/>
  <c r="FB80" i="10"/>
  <c r="EZ80" i="10"/>
  <c r="EY80" i="10"/>
  <c r="EX80" i="10"/>
  <c r="ET80" i="10"/>
  <c r="ER80" i="10"/>
  <c r="EP80" i="10"/>
  <c r="EN80" i="10"/>
  <c r="GB79" i="10"/>
  <c r="FZ79" i="10"/>
  <c r="FX79" i="10"/>
  <c r="FV79" i="10"/>
  <c r="FT79" i="10"/>
  <c r="FP79" i="10"/>
  <c r="FN79" i="10"/>
  <c r="FL79" i="10"/>
  <c r="FJ79" i="10"/>
  <c r="FH79" i="10"/>
  <c r="FF79" i="10"/>
  <c r="FD79" i="10"/>
  <c r="FB79" i="10"/>
  <c r="EZ79" i="10"/>
  <c r="EY79" i="10"/>
  <c r="EX79" i="10"/>
  <c r="ET79" i="10"/>
  <c r="ER79" i="10"/>
  <c r="EP79" i="10"/>
  <c r="EN79" i="10"/>
  <c r="GB78" i="10"/>
  <c r="FZ78" i="10"/>
  <c r="FX78" i="10"/>
  <c r="FV78" i="10"/>
  <c r="FT78" i="10"/>
  <c r="FP78" i="10"/>
  <c r="FN78" i="10"/>
  <c r="FL78" i="10"/>
  <c r="FJ78" i="10"/>
  <c r="FH78" i="10"/>
  <c r="FF78" i="10"/>
  <c r="FD78" i="10"/>
  <c r="FB78" i="10"/>
  <c r="EZ78" i="10"/>
  <c r="EY78" i="10"/>
  <c r="EX78" i="10"/>
  <c r="ET78" i="10"/>
  <c r="ER78" i="10"/>
  <c r="EP78" i="10"/>
  <c r="EN78" i="10"/>
  <c r="GB77" i="10"/>
  <c r="FZ77" i="10"/>
  <c r="FX77" i="10"/>
  <c r="FV77" i="10"/>
  <c r="FT77" i="10"/>
  <c r="FP77" i="10"/>
  <c r="FN77" i="10"/>
  <c r="FL77" i="10"/>
  <c r="FJ77" i="10"/>
  <c r="FH77" i="10"/>
  <c r="FF77" i="10"/>
  <c r="FD77" i="10"/>
  <c r="FB77" i="10"/>
  <c r="EZ77" i="10"/>
  <c r="EY77" i="10"/>
  <c r="EX77" i="10"/>
  <c r="ET77" i="10"/>
  <c r="ER77" i="10"/>
  <c r="EP77" i="10"/>
  <c r="EN77" i="10"/>
  <c r="GB76" i="10"/>
  <c r="FZ76" i="10"/>
  <c r="FX76" i="10"/>
  <c r="FV76" i="10"/>
  <c r="FT76" i="10"/>
  <c r="FP76" i="10"/>
  <c r="FN76" i="10"/>
  <c r="FL76" i="10"/>
  <c r="FJ76" i="10"/>
  <c r="FH76" i="10"/>
  <c r="FF76" i="10"/>
  <c r="FD76" i="10"/>
  <c r="FB76" i="10"/>
  <c r="EZ76" i="10"/>
  <c r="EY76" i="10"/>
  <c r="EX76" i="10"/>
  <c r="ET76" i="10"/>
  <c r="ER76" i="10"/>
  <c r="EP76" i="10"/>
  <c r="EN76" i="10"/>
  <c r="GB75" i="10"/>
  <c r="FZ75" i="10"/>
  <c r="FX75" i="10"/>
  <c r="FV75" i="10"/>
  <c r="FT75" i="10"/>
  <c r="FP75" i="10"/>
  <c r="FN75" i="10"/>
  <c r="FL75" i="10"/>
  <c r="FJ75" i="10"/>
  <c r="FH75" i="10"/>
  <c r="FF75" i="10"/>
  <c r="FD75" i="10"/>
  <c r="FB75" i="10"/>
  <c r="EZ75" i="10"/>
  <c r="EY75" i="10"/>
  <c r="EX75" i="10"/>
  <c r="ET75" i="10"/>
  <c r="ER75" i="10"/>
  <c r="EP75" i="10"/>
  <c r="EN75" i="10"/>
  <c r="GB74" i="10"/>
  <c r="FZ74" i="10"/>
  <c r="FX74" i="10"/>
  <c r="FV74" i="10"/>
  <c r="FT74" i="10"/>
  <c r="FP74" i="10"/>
  <c r="FN74" i="10"/>
  <c r="FL74" i="10"/>
  <c r="FJ74" i="10"/>
  <c r="FH74" i="10"/>
  <c r="FF74" i="10"/>
  <c r="FD74" i="10"/>
  <c r="FB74" i="10"/>
  <c r="EZ74" i="10"/>
  <c r="EY74" i="10"/>
  <c r="EX74" i="10"/>
  <c r="ET74" i="10"/>
  <c r="ER74" i="10"/>
  <c r="EP74" i="10"/>
  <c r="EN74" i="10"/>
  <c r="GB73" i="10"/>
  <c r="FZ73" i="10"/>
  <c r="FX73" i="10"/>
  <c r="FV73" i="10"/>
  <c r="FT73" i="10"/>
  <c r="FP73" i="10"/>
  <c r="FN73" i="10"/>
  <c r="FL73" i="10"/>
  <c r="FJ73" i="10"/>
  <c r="FH73" i="10"/>
  <c r="FF73" i="10"/>
  <c r="FD73" i="10"/>
  <c r="FB73" i="10"/>
  <c r="EZ73" i="10"/>
  <c r="EY73" i="10"/>
  <c r="EX73" i="10"/>
  <c r="ET73" i="10"/>
  <c r="ER73" i="10"/>
  <c r="EP73" i="10"/>
  <c r="EN73" i="10"/>
  <c r="GB72" i="10"/>
  <c r="FZ72" i="10"/>
  <c r="FX72" i="10"/>
  <c r="FV72" i="10"/>
  <c r="FT72" i="10"/>
  <c r="FP72" i="10"/>
  <c r="FN72" i="10"/>
  <c r="FL72" i="10"/>
  <c r="FJ72" i="10"/>
  <c r="FH72" i="10"/>
  <c r="FF72" i="10"/>
  <c r="FD72" i="10"/>
  <c r="FB72" i="10"/>
  <c r="EZ72" i="10"/>
  <c r="EY72" i="10"/>
  <c r="EX72" i="10"/>
  <c r="ET72" i="10"/>
  <c r="ER72" i="10"/>
  <c r="EP72" i="10"/>
  <c r="EN72" i="10"/>
  <c r="GB71" i="10"/>
  <c r="FZ71" i="10"/>
  <c r="FX71" i="10"/>
  <c r="FV71" i="10"/>
  <c r="FT71" i="10"/>
  <c r="FP71" i="10"/>
  <c r="FN71" i="10"/>
  <c r="FL71" i="10"/>
  <c r="FJ71" i="10"/>
  <c r="FH71" i="10"/>
  <c r="FF71" i="10"/>
  <c r="FD71" i="10"/>
  <c r="FB71" i="10"/>
  <c r="EZ71" i="10"/>
  <c r="EY71" i="10"/>
  <c r="EX71" i="10"/>
  <c r="ET71" i="10"/>
  <c r="ER71" i="10"/>
  <c r="EP71" i="10"/>
  <c r="EN71" i="10"/>
  <c r="GB70" i="10"/>
  <c r="FZ70" i="10"/>
  <c r="FX70" i="10"/>
  <c r="FV70" i="10"/>
  <c r="FT70" i="10"/>
  <c r="FP70" i="10"/>
  <c r="FN70" i="10"/>
  <c r="FL70" i="10"/>
  <c r="FJ70" i="10"/>
  <c r="FH70" i="10"/>
  <c r="FF70" i="10"/>
  <c r="FD70" i="10"/>
  <c r="FB70" i="10"/>
  <c r="EZ70" i="10"/>
  <c r="EY70" i="10"/>
  <c r="EX70" i="10"/>
  <c r="ET70" i="10"/>
  <c r="ER70" i="10"/>
  <c r="EP70" i="10"/>
  <c r="EN70" i="10"/>
  <c r="GB55" i="10"/>
  <c r="FX55" i="10"/>
  <c r="FV55" i="10"/>
  <c r="FP55" i="10"/>
  <c r="FL55" i="10"/>
  <c r="FJ55" i="10"/>
  <c r="FH55" i="10"/>
  <c r="FF55" i="10"/>
  <c r="FD55" i="10"/>
  <c r="FB55" i="10"/>
  <c r="EY55" i="10"/>
  <c r="EX55" i="10"/>
  <c r="ET55" i="10"/>
  <c r="ER55" i="10"/>
  <c r="EP55" i="10"/>
  <c r="GB54" i="10"/>
  <c r="FZ54" i="10"/>
  <c r="FX54" i="10"/>
  <c r="FV54" i="10"/>
  <c r="FT54" i="10"/>
  <c r="FP54" i="10"/>
  <c r="FN54" i="10"/>
  <c r="FL54" i="10"/>
  <c r="FJ54" i="10"/>
  <c r="FH54" i="10"/>
  <c r="FF54" i="10"/>
  <c r="FD54" i="10"/>
  <c r="FB54" i="10"/>
  <c r="EZ54" i="10"/>
  <c r="EY54" i="10"/>
  <c r="EX54" i="10"/>
  <c r="ET54" i="10"/>
  <c r="ER54" i="10"/>
  <c r="EP54" i="10"/>
  <c r="EN54" i="10"/>
  <c r="GB53" i="10"/>
  <c r="FZ53" i="10"/>
  <c r="FX53" i="10"/>
  <c r="FV53" i="10"/>
  <c r="FT53" i="10"/>
  <c r="FP53" i="10"/>
  <c r="FN53" i="10"/>
  <c r="FL53" i="10"/>
  <c r="FJ53" i="10"/>
  <c r="FH53" i="10"/>
  <c r="FF53" i="10"/>
  <c r="FD53" i="10"/>
  <c r="FB53" i="10"/>
  <c r="EZ53" i="10"/>
  <c r="EY53" i="10"/>
  <c r="EX53" i="10"/>
  <c r="ET53" i="10"/>
  <c r="ER53" i="10"/>
  <c r="EP53" i="10"/>
  <c r="EN53" i="10"/>
  <c r="GB52" i="10"/>
  <c r="GA52" i="10"/>
  <c r="FZ52" i="10"/>
  <c r="FX52" i="10"/>
  <c r="FV52" i="10"/>
  <c r="FT52" i="10"/>
  <c r="FP52" i="10"/>
  <c r="FN52" i="10"/>
  <c r="FL52" i="10"/>
  <c r="FJ52" i="10"/>
  <c r="FH52" i="10"/>
  <c r="FF52" i="10"/>
  <c r="FD52" i="10"/>
  <c r="FB52" i="10"/>
  <c r="EZ52" i="10"/>
  <c r="EY52" i="10"/>
  <c r="EX52" i="10"/>
  <c r="ET52" i="10"/>
  <c r="ER52" i="10"/>
  <c r="EP52" i="10"/>
  <c r="EN52" i="10"/>
  <c r="GB51" i="10"/>
  <c r="FZ51" i="10"/>
  <c r="FX51" i="10"/>
  <c r="FV51" i="10"/>
  <c r="FT51" i="10"/>
  <c r="FP51" i="10"/>
  <c r="FN51" i="10"/>
  <c r="FL51" i="10"/>
  <c r="FJ51" i="10"/>
  <c r="FH51" i="10"/>
  <c r="FF51" i="10"/>
  <c r="FD51" i="10"/>
  <c r="FB51" i="10"/>
  <c r="EZ51" i="10"/>
  <c r="EY51" i="10"/>
  <c r="EX51" i="10"/>
  <c r="ET51" i="10"/>
  <c r="ER51" i="10"/>
  <c r="EP51" i="10"/>
  <c r="EN51" i="10"/>
  <c r="GB50" i="10"/>
  <c r="FZ50" i="10"/>
  <c r="FX50" i="10"/>
  <c r="FV50" i="10"/>
  <c r="FT50" i="10"/>
  <c r="FP50" i="10"/>
  <c r="FN50" i="10"/>
  <c r="FL50" i="10"/>
  <c r="FJ50" i="10"/>
  <c r="FH50" i="10"/>
  <c r="FF50" i="10"/>
  <c r="FD50" i="10"/>
  <c r="FB50" i="10"/>
  <c r="EZ50" i="10"/>
  <c r="EY50" i="10"/>
  <c r="EX50" i="10"/>
  <c r="ET50" i="10"/>
  <c r="ER50" i="10"/>
  <c r="EP50" i="10"/>
  <c r="EN50" i="10"/>
  <c r="GB49" i="10"/>
  <c r="FZ49" i="10"/>
  <c r="FX49" i="10"/>
  <c r="FV49" i="10"/>
  <c r="FT49" i="10"/>
  <c r="FP49" i="10"/>
  <c r="FN49" i="10"/>
  <c r="FL49" i="10"/>
  <c r="FJ49" i="10"/>
  <c r="FH49" i="10"/>
  <c r="FF49" i="10"/>
  <c r="FD49" i="10"/>
  <c r="FB49" i="10"/>
  <c r="EZ49" i="10"/>
  <c r="EY49" i="10"/>
  <c r="EX49" i="10"/>
  <c r="ET49" i="10"/>
  <c r="ER49" i="10"/>
  <c r="EP49" i="10"/>
  <c r="EN49" i="10"/>
  <c r="GB48" i="10"/>
  <c r="FZ48" i="10"/>
  <c r="FX48" i="10"/>
  <c r="FV48" i="10"/>
  <c r="FT48" i="10"/>
  <c r="FP48" i="10"/>
  <c r="FN48" i="10"/>
  <c r="FL48" i="10"/>
  <c r="FJ48" i="10"/>
  <c r="FH48" i="10"/>
  <c r="FF48" i="10"/>
  <c r="FD48" i="10"/>
  <c r="FB48" i="10"/>
  <c r="EZ48" i="10"/>
  <c r="EY48" i="10"/>
  <c r="EX48" i="10"/>
  <c r="ET48" i="10"/>
  <c r="ER48" i="10"/>
  <c r="EP48" i="10"/>
  <c r="EN48" i="10"/>
  <c r="GB47" i="10"/>
  <c r="FZ47" i="10"/>
  <c r="FX47" i="10"/>
  <c r="FV47" i="10"/>
  <c r="FT47" i="10"/>
  <c r="FP47" i="10"/>
  <c r="FN47" i="10"/>
  <c r="FL47" i="10"/>
  <c r="FJ47" i="10"/>
  <c r="FH47" i="10"/>
  <c r="FF47" i="10"/>
  <c r="FD47" i="10"/>
  <c r="FB47" i="10"/>
  <c r="EZ47" i="10"/>
  <c r="EY47" i="10"/>
  <c r="EX47" i="10"/>
  <c r="ET47" i="10"/>
  <c r="ER47" i="10"/>
  <c r="EP47" i="10"/>
  <c r="EN47" i="10"/>
  <c r="GB46" i="10"/>
  <c r="FZ46" i="10"/>
  <c r="FX46" i="10"/>
  <c r="FV46" i="10"/>
  <c r="FT46" i="10"/>
  <c r="FP46" i="10"/>
  <c r="FN46" i="10"/>
  <c r="FL46" i="10"/>
  <c r="FJ46" i="10"/>
  <c r="FH46" i="10"/>
  <c r="FF46" i="10"/>
  <c r="FD46" i="10"/>
  <c r="FB46" i="10"/>
  <c r="EZ46" i="10"/>
  <c r="EY46" i="10"/>
  <c r="EX46" i="10"/>
  <c r="ET46" i="10"/>
  <c r="ER46" i="10"/>
  <c r="EP46" i="10"/>
  <c r="EN46" i="10"/>
  <c r="GB45" i="10"/>
  <c r="FZ45" i="10"/>
  <c r="FX45" i="10"/>
  <c r="FV45" i="10"/>
  <c r="FT45" i="10"/>
  <c r="FP45" i="10"/>
  <c r="FN45" i="10"/>
  <c r="FL45" i="10"/>
  <c r="FJ45" i="10"/>
  <c r="FH45" i="10"/>
  <c r="FF45" i="10"/>
  <c r="FD45" i="10"/>
  <c r="FB45" i="10"/>
  <c r="EZ45" i="10"/>
  <c r="EY45" i="10"/>
  <c r="EX45" i="10"/>
  <c r="ET45" i="10"/>
  <c r="ER45" i="10"/>
  <c r="EP45" i="10"/>
  <c r="EN45" i="10"/>
  <c r="GB44" i="10"/>
  <c r="FZ44" i="10"/>
  <c r="FX44" i="10"/>
  <c r="FV44" i="10"/>
  <c r="FT44" i="10"/>
  <c r="FP44" i="10"/>
  <c r="FN44" i="10"/>
  <c r="FL44" i="10"/>
  <c r="FJ44" i="10"/>
  <c r="FH44" i="10"/>
  <c r="FF44" i="10"/>
  <c r="FD44" i="10"/>
  <c r="FB44" i="10"/>
  <c r="EZ44" i="10"/>
  <c r="EY44" i="10"/>
  <c r="EX44" i="10"/>
  <c r="ET44" i="10"/>
  <c r="ER44" i="10"/>
  <c r="EP44" i="10"/>
  <c r="EN44" i="10"/>
  <c r="GB43" i="10"/>
  <c r="FZ43" i="10"/>
  <c r="FX43" i="10"/>
  <c r="FV43" i="10"/>
  <c r="FT43" i="10"/>
  <c r="FP43" i="10"/>
  <c r="FN43" i="10"/>
  <c r="FL43" i="10"/>
  <c r="FJ43" i="10"/>
  <c r="FH43" i="10"/>
  <c r="FF43" i="10"/>
  <c r="FD43" i="10"/>
  <c r="FB43" i="10"/>
  <c r="EZ43" i="10"/>
  <c r="EY43" i="10"/>
  <c r="EX43" i="10"/>
  <c r="ET43" i="10"/>
  <c r="ER43" i="10"/>
  <c r="EP43" i="10"/>
  <c r="EN43" i="10"/>
  <c r="GB42" i="10"/>
  <c r="FZ42" i="10"/>
  <c r="FX42" i="10"/>
  <c r="FV42" i="10"/>
  <c r="FT42" i="10"/>
  <c r="FP42" i="10"/>
  <c r="FN42" i="10"/>
  <c r="FL42" i="10"/>
  <c r="FJ42" i="10"/>
  <c r="FH42" i="10"/>
  <c r="FF42" i="10"/>
  <c r="FD42" i="10"/>
  <c r="FB42" i="10"/>
  <c r="EZ42" i="10"/>
  <c r="EY42" i="10"/>
  <c r="EX42" i="10"/>
  <c r="ET42" i="10"/>
  <c r="ER42" i="10"/>
  <c r="EP42" i="10"/>
  <c r="EN42" i="10"/>
  <c r="GB40" i="10"/>
  <c r="FZ40" i="10"/>
  <c r="FX40" i="10"/>
  <c r="FV40" i="10"/>
  <c r="FT40" i="10"/>
  <c r="FP40" i="10"/>
  <c r="FN40" i="10"/>
  <c r="FL40" i="10"/>
  <c r="FJ40" i="10"/>
  <c r="FH40" i="10"/>
  <c r="FF40" i="10"/>
  <c r="FD40" i="10"/>
  <c r="FB40" i="10"/>
  <c r="EZ40" i="10"/>
  <c r="EY40" i="10"/>
  <c r="EX40" i="10"/>
  <c r="ET40" i="10"/>
  <c r="ER40" i="10"/>
  <c r="EP40" i="10"/>
  <c r="EN40" i="10"/>
  <c r="GB39" i="10"/>
  <c r="FZ39" i="10"/>
  <c r="FX39" i="10"/>
  <c r="FV39" i="10"/>
  <c r="FT39" i="10"/>
  <c r="FP39" i="10"/>
  <c r="FN39" i="10"/>
  <c r="FL39" i="10"/>
  <c r="FJ39" i="10"/>
  <c r="FH39" i="10"/>
  <c r="FF39" i="10"/>
  <c r="FD39" i="10"/>
  <c r="FB39" i="10"/>
  <c r="EZ39" i="10"/>
  <c r="EY39" i="10"/>
  <c r="EX39" i="10"/>
  <c r="ET39" i="10"/>
  <c r="ER39" i="10"/>
  <c r="EP39" i="10"/>
  <c r="EN39" i="10"/>
  <c r="GB38" i="10"/>
  <c r="FZ38" i="10"/>
  <c r="FX38" i="10"/>
  <c r="FV38" i="10"/>
  <c r="FT38" i="10"/>
  <c r="FP38" i="10"/>
  <c r="FN38" i="10"/>
  <c r="FL38" i="10"/>
  <c r="FJ38" i="10"/>
  <c r="FH38" i="10"/>
  <c r="FF38" i="10"/>
  <c r="FD38" i="10"/>
  <c r="FB38" i="10"/>
  <c r="EZ38" i="10"/>
  <c r="EY38" i="10"/>
  <c r="EX38" i="10"/>
  <c r="ET38" i="10"/>
  <c r="ER38" i="10"/>
  <c r="EP38" i="10"/>
  <c r="EN38" i="10"/>
  <c r="GB37" i="10"/>
  <c r="FZ37" i="10"/>
  <c r="FX37" i="10"/>
  <c r="FV37" i="10"/>
  <c r="FT37" i="10"/>
  <c r="FP37" i="10"/>
  <c r="FN37" i="10"/>
  <c r="FL37" i="10"/>
  <c r="FJ37" i="10"/>
  <c r="FH37" i="10"/>
  <c r="FF37" i="10"/>
  <c r="FD37" i="10"/>
  <c r="FB37" i="10"/>
  <c r="EZ37" i="10"/>
  <c r="EY37" i="10"/>
  <c r="EX37" i="10"/>
  <c r="ET37" i="10"/>
  <c r="ER37" i="10"/>
  <c r="EP37" i="10"/>
  <c r="EN37" i="10"/>
  <c r="GB36" i="10"/>
  <c r="FZ36" i="10"/>
  <c r="FX36" i="10"/>
  <c r="FV36" i="10"/>
  <c r="FT36" i="10"/>
  <c r="FP36" i="10"/>
  <c r="FN36" i="10"/>
  <c r="FL36" i="10"/>
  <c r="FJ36" i="10"/>
  <c r="FH36" i="10"/>
  <c r="FF36" i="10"/>
  <c r="FD36" i="10"/>
  <c r="FB36" i="10"/>
  <c r="EZ36" i="10"/>
  <c r="EY36" i="10"/>
  <c r="EX36" i="10"/>
  <c r="ET36" i="10"/>
  <c r="ER36" i="10"/>
  <c r="EP36" i="10"/>
  <c r="EN36" i="10"/>
  <c r="GB35" i="10"/>
  <c r="FZ35" i="10"/>
  <c r="FX35" i="10"/>
  <c r="FV35" i="10"/>
  <c r="FT35" i="10"/>
  <c r="FP35" i="10"/>
  <c r="FN35" i="10"/>
  <c r="FL35" i="10"/>
  <c r="FJ35" i="10"/>
  <c r="FH35" i="10"/>
  <c r="FF35" i="10"/>
  <c r="FD35" i="10"/>
  <c r="FB35" i="10"/>
  <c r="EZ35" i="10"/>
  <c r="EY35" i="10"/>
  <c r="EX35" i="10"/>
  <c r="ET35" i="10"/>
  <c r="ER35" i="10"/>
  <c r="EP35" i="10"/>
  <c r="EN35" i="10"/>
  <c r="GB34" i="10"/>
  <c r="FZ34" i="10"/>
  <c r="FX34" i="10"/>
  <c r="FV34" i="10"/>
  <c r="FT34" i="10"/>
  <c r="FP34" i="10"/>
  <c r="FN34" i="10"/>
  <c r="FL34" i="10"/>
  <c r="FJ34" i="10"/>
  <c r="FH34" i="10"/>
  <c r="FF34" i="10"/>
  <c r="FD34" i="10"/>
  <c r="FB34" i="10"/>
  <c r="EZ34" i="10"/>
  <c r="EY34" i="10"/>
  <c r="EX34" i="10"/>
  <c r="ET34" i="10"/>
  <c r="ER34" i="10"/>
  <c r="EP34" i="10"/>
  <c r="EN34" i="10"/>
  <c r="GB33" i="10"/>
  <c r="FZ33" i="10"/>
  <c r="FX33" i="10"/>
  <c r="FV33" i="10"/>
  <c r="FT33" i="10"/>
  <c r="FP33" i="10"/>
  <c r="FN33" i="10"/>
  <c r="FL33" i="10"/>
  <c r="FJ33" i="10"/>
  <c r="FH33" i="10"/>
  <c r="FF33" i="10"/>
  <c r="FD33" i="10"/>
  <c r="FB33" i="10"/>
  <c r="EZ33" i="10"/>
  <c r="EY33" i="10"/>
  <c r="EX33" i="10"/>
  <c r="ET33" i="10"/>
  <c r="ER33" i="10"/>
  <c r="EP33" i="10"/>
  <c r="EN33" i="10"/>
  <c r="GB32" i="10"/>
  <c r="FZ32" i="10"/>
  <c r="FX32" i="10"/>
  <c r="FV32" i="10"/>
  <c r="FT32" i="10"/>
  <c r="FP32" i="10"/>
  <c r="FN32" i="10"/>
  <c r="FL32" i="10"/>
  <c r="FJ32" i="10"/>
  <c r="FH32" i="10"/>
  <c r="FF32" i="10"/>
  <c r="FD32" i="10"/>
  <c r="FB32" i="10"/>
  <c r="EZ32" i="10"/>
  <c r="EY32" i="10"/>
  <c r="EX32" i="10"/>
  <c r="ET32" i="10"/>
  <c r="ER32" i="10"/>
  <c r="EP32" i="10"/>
  <c r="EN32" i="10"/>
  <c r="GB31" i="10"/>
  <c r="FZ31" i="10"/>
  <c r="FX31" i="10"/>
  <c r="FV31" i="10"/>
  <c r="FT31" i="10"/>
  <c r="FP31" i="10"/>
  <c r="FN31" i="10"/>
  <c r="FL31" i="10"/>
  <c r="FJ31" i="10"/>
  <c r="FH31" i="10"/>
  <c r="FF31" i="10"/>
  <c r="FD31" i="10"/>
  <c r="FB31" i="10"/>
  <c r="EZ31" i="10"/>
  <c r="EY31" i="10"/>
  <c r="EX31" i="10"/>
  <c r="ET31" i="10"/>
  <c r="ER31" i="10"/>
  <c r="EP31" i="10"/>
  <c r="EN31" i="10"/>
  <c r="GB30" i="10"/>
  <c r="FZ30" i="10"/>
  <c r="FX30" i="10"/>
  <c r="FV30" i="10"/>
  <c r="FT30" i="10"/>
  <c r="FP30" i="10"/>
  <c r="FN30" i="10"/>
  <c r="FL30" i="10"/>
  <c r="FJ30" i="10"/>
  <c r="FH30" i="10"/>
  <c r="FF30" i="10"/>
  <c r="FD30" i="10"/>
  <c r="FB30" i="10"/>
  <c r="EZ30" i="10"/>
  <c r="EY30" i="10"/>
  <c r="EX30" i="10"/>
  <c r="ET30" i="10"/>
  <c r="ER30" i="10"/>
  <c r="EP30" i="10"/>
  <c r="EN30" i="10"/>
  <c r="GB29" i="10"/>
  <c r="FZ29" i="10"/>
  <c r="FX29" i="10"/>
  <c r="FV29" i="10"/>
  <c r="FT29" i="10"/>
  <c r="FP29" i="10"/>
  <c r="FN29" i="10"/>
  <c r="FL29" i="10"/>
  <c r="FJ29" i="10"/>
  <c r="FH29" i="10"/>
  <c r="FF29" i="10"/>
  <c r="FD29" i="10"/>
  <c r="FB29" i="10"/>
  <c r="EZ29" i="10"/>
  <c r="EY29" i="10"/>
  <c r="EX29" i="10"/>
  <c r="ET29" i="10"/>
  <c r="ER29" i="10"/>
  <c r="EP29" i="10"/>
  <c r="EN29" i="10"/>
  <c r="GB28" i="10"/>
  <c r="FZ28" i="10"/>
  <c r="FX28" i="10"/>
  <c r="FV28" i="10"/>
  <c r="FT28" i="10"/>
  <c r="FP28" i="10"/>
  <c r="FN28" i="10"/>
  <c r="FL28" i="10"/>
  <c r="FJ28" i="10"/>
  <c r="FH28" i="10"/>
  <c r="FF28" i="10"/>
  <c r="FD28" i="10"/>
  <c r="FB28" i="10"/>
  <c r="EZ28" i="10"/>
  <c r="EY28" i="10"/>
  <c r="EX28" i="10"/>
  <c r="ET28" i="10"/>
  <c r="ER28" i="10"/>
  <c r="EP28" i="10"/>
  <c r="EN28" i="10"/>
  <c r="GB27" i="10"/>
  <c r="FZ27" i="10"/>
  <c r="FX27" i="10"/>
  <c r="FV27" i="10"/>
  <c r="FT27" i="10"/>
  <c r="FP27" i="10"/>
  <c r="FN27" i="10"/>
  <c r="FL27" i="10"/>
  <c r="FJ27" i="10"/>
  <c r="FH27" i="10"/>
  <c r="FF27" i="10"/>
  <c r="FD27" i="10"/>
  <c r="FB27" i="10"/>
  <c r="EZ27" i="10"/>
  <c r="EY27" i="10"/>
  <c r="EX27" i="10"/>
  <c r="ET27" i="10"/>
  <c r="ER27" i="10"/>
  <c r="EP27" i="10"/>
  <c r="EN27" i="10"/>
  <c r="GB26" i="10"/>
  <c r="FZ26" i="10"/>
  <c r="FX26" i="10"/>
  <c r="FV26" i="10"/>
  <c r="FT26" i="10"/>
  <c r="FP26" i="10"/>
  <c r="FN26" i="10"/>
  <c r="FL26" i="10"/>
  <c r="FJ26" i="10"/>
  <c r="FH26" i="10"/>
  <c r="FF26" i="10"/>
  <c r="FD26" i="10"/>
  <c r="FB26" i="10"/>
  <c r="EZ26" i="10"/>
  <c r="EY26" i="10"/>
  <c r="EX26" i="10"/>
  <c r="ET26" i="10"/>
  <c r="ER26" i="10"/>
  <c r="EP26" i="10"/>
  <c r="EN26" i="10"/>
  <c r="GB25" i="10"/>
  <c r="FZ25" i="10"/>
  <c r="FX25" i="10"/>
  <c r="FV25" i="10"/>
  <c r="FT25" i="10"/>
  <c r="FP25" i="10"/>
  <c r="FN25" i="10"/>
  <c r="FL25" i="10"/>
  <c r="FJ25" i="10"/>
  <c r="FH25" i="10"/>
  <c r="FF25" i="10"/>
  <c r="FD25" i="10"/>
  <c r="FB25" i="10"/>
  <c r="EZ25" i="10"/>
  <c r="EY25" i="10"/>
  <c r="EX25" i="10"/>
  <c r="ET25" i="10"/>
  <c r="ER25" i="10"/>
  <c r="EP25" i="10"/>
  <c r="EN25" i="10"/>
  <c r="FQ284" i="10"/>
  <c r="FY267" i="10"/>
  <c r="EW265" i="10"/>
  <c r="FY261" i="10"/>
  <c r="FK261" i="10"/>
  <c r="FK254" i="10"/>
  <c r="ES251" i="10"/>
  <c r="FE247" i="10"/>
  <c r="EV247" i="10"/>
  <c r="ES238" i="10"/>
  <c r="FK235" i="10"/>
  <c r="EM235" i="10"/>
  <c r="EW233" i="10"/>
  <c r="ES232" i="10"/>
  <c r="FY199" i="10"/>
  <c r="EW197" i="10"/>
  <c r="ES196" i="10"/>
  <c r="EM193" i="10"/>
  <c r="FE176" i="10"/>
  <c r="EW173" i="10"/>
  <c r="EM173" i="10"/>
  <c r="FQ172" i="10"/>
  <c r="ES172" i="10"/>
  <c r="FK169" i="10"/>
  <c r="FY167" i="10"/>
  <c r="EM167" i="10"/>
  <c r="FE166" i="10"/>
  <c r="ES166" i="10"/>
  <c r="FY163" i="10"/>
  <c r="EM163" i="10"/>
  <c r="FO143" i="10"/>
  <c r="EQ139" i="10"/>
  <c r="EV138" i="10"/>
  <c r="FO137" i="10"/>
  <c r="EQ137" i="10"/>
  <c r="FI136" i="10"/>
  <c r="EV135" i="10"/>
  <c r="GC130" i="10"/>
  <c r="GA129" i="10"/>
  <c r="FM129" i="10"/>
  <c r="FI129" i="10"/>
  <c r="FA129" i="10"/>
  <c r="EO129" i="10"/>
  <c r="FU126" i="10"/>
  <c r="FG126" i="10"/>
  <c r="EV126" i="10"/>
  <c r="EU126" i="10"/>
  <c r="EQ124" i="10"/>
  <c r="GA123" i="10"/>
  <c r="FM123" i="10"/>
  <c r="FA123" i="10"/>
  <c r="EO123" i="10"/>
  <c r="FO122" i="10"/>
  <c r="EQ122" i="10"/>
  <c r="FY121" i="10"/>
  <c r="FU120" i="10"/>
  <c r="FG120" i="10"/>
  <c r="EV120" i="10"/>
  <c r="EU120" i="10"/>
  <c r="GA117" i="10"/>
  <c r="FM117" i="10"/>
  <c r="FA117" i="10"/>
  <c r="EO117" i="10"/>
  <c r="FO116" i="10"/>
  <c r="EQ116" i="10"/>
  <c r="EV114" i="10"/>
  <c r="FU113" i="10"/>
  <c r="FG113" i="10"/>
  <c r="EV113" i="10"/>
  <c r="EU113" i="10"/>
  <c r="GA110" i="10"/>
  <c r="FM110" i="10"/>
  <c r="FA110" i="10"/>
  <c r="EO110" i="10"/>
  <c r="EO109" i="10"/>
  <c r="GC107" i="10"/>
  <c r="FU107" i="10"/>
  <c r="FG107" i="10"/>
  <c r="EV107" i="10"/>
  <c r="EU107" i="10"/>
  <c r="FO106" i="10"/>
  <c r="FC106" i="10"/>
  <c r="EQ106" i="10"/>
  <c r="FO100" i="10"/>
  <c r="GC99" i="10"/>
  <c r="GA99" i="10"/>
  <c r="FO99" i="10"/>
  <c r="FM99" i="10"/>
  <c r="FC99" i="10"/>
  <c r="FA99" i="10"/>
  <c r="EQ99" i="10"/>
  <c r="EO99" i="10"/>
  <c r="FY98" i="10"/>
  <c r="FU98" i="10"/>
  <c r="FK98" i="10"/>
  <c r="FG98" i="10"/>
  <c r="FC98" i="10"/>
  <c r="EU98" i="10"/>
  <c r="FW97" i="10"/>
  <c r="FW96" i="10"/>
  <c r="FU96" i="10"/>
  <c r="FI96" i="10"/>
  <c r="FG96" i="10"/>
  <c r="EW96" i="10"/>
  <c r="EV96" i="10"/>
  <c r="EU96" i="10"/>
  <c r="EQ96" i="10"/>
  <c r="FO93" i="10"/>
  <c r="FW90" i="10"/>
  <c r="FU90" i="10"/>
  <c r="FI90" i="10"/>
  <c r="FG90" i="10"/>
  <c r="EW90" i="10"/>
  <c r="EV90" i="10"/>
  <c r="EU90" i="10"/>
  <c r="EQ90" i="10"/>
  <c r="GA89" i="10"/>
  <c r="FQ89" i="10"/>
  <c r="FM89" i="10"/>
  <c r="FI89" i="10"/>
  <c r="FE89" i="10"/>
  <c r="FA89" i="10"/>
  <c r="ES89" i="10"/>
  <c r="EO89" i="10"/>
  <c r="FC88" i="10"/>
  <c r="GC87" i="10"/>
  <c r="GA87" i="10"/>
  <c r="FW87" i="10"/>
  <c r="FO87" i="10"/>
  <c r="FM87" i="10"/>
  <c r="FC87" i="10"/>
  <c r="FA87" i="10"/>
  <c r="EV87" i="10"/>
  <c r="EQ87" i="10"/>
  <c r="EO87" i="10"/>
  <c r="FY86" i="10"/>
  <c r="FU86" i="10"/>
  <c r="FO86" i="10"/>
  <c r="FK86" i="10"/>
  <c r="FG86" i="10"/>
  <c r="EU86" i="10"/>
  <c r="GA85" i="10"/>
  <c r="FW84" i="10"/>
  <c r="FU84" i="10"/>
  <c r="FI84" i="10"/>
  <c r="FG84" i="10"/>
  <c r="EW84" i="10"/>
  <c r="EV84" i="10"/>
  <c r="EU84" i="10"/>
  <c r="FO82" i="10"/>
  <c r="FC82" i="10"/>
  <c r="EQ82" i="10"/>
  <c r="GC81" i="10"/>
  <c r="FY81" i="10"/>
  <c r="FK81" i="10"/>
  <c r="EQ81" i="10"/>
  <c r="EV80" i="10"/>
  <c r="FW79" i="10"/>
  <c r="FI79" i="10"/>
  <c r="EW79" i="10"/>
  <c r="EM79" i="10"/>
  <c r="FW78" i="10"/>
  <c r="FQ78" i="10"/>
  <c r="FE78" i="10"/>
  <c r="ES78" i="10"/>
  <c r="FW76" i="10"/>
  <c r="FO76" i="10"/>
  <c r="FE76" i="10"/>
  <c r="FC76" i="10"/>
  <c r="EV76" i="10"/>
  <c r="EQ76" i="10"/>
  <c r="FY75" i="10"/>
  <c r="FK75" i="10"/>
  <c r="FW73" i="10"/>
  <c r="FO73" i="10"/>
  <c r="FI73" i="10"/>
  <c r="EW73" i="10"/>
  <c r="FQ72" i="10"/>
  <c r="FE72" i="10"/>
  <c r="ES72" i="10"/>
  <c r="FO70" i="10"/>
  <c r="GC54" i="10"/>
  <c r="FO54" i="10"/>
  <c r="FC54" i="10"/>
  <c r="EQ54" i="10"/>
  <c r="FY53" i="10"/>
  <c r="FO53" i="10"/>
  <c r="FK53" i="10"/>
  <c r="EQ53" i="10"/>
  <c r="FM52" i="10"/>
  <c r="FI52" i="10"/>
  <c r="EV52" i="10"/>
  <c r="GC51" i="10"/>
  <c r="FW51" i="10"/>
  <c r="FI51" i="10"/>
  <c r="FC51" i="10"/>
  <c r="EW51" i="10"/>
  <c r="FW50" i="10"/>
  <c r="FQ50" i="10"/>
  <c r="FE50" i="10"/>
  <c r="EV50" i="10"/>
  <c r="ES50" i="10"/>
  <c r="FO49" i="10"/>
  <c r="GC48" i="10"/>
  <c r="FO48" i="10"/>
  <c r="FI48" i="10"/>
  <c r="FC48" i="10"/>
  <c r="EQ48" i="10"/>
  <c r="FY47" i="10"/>
  <c r="FK47" i="10"/>
  <c r="FM46" i="10"/>
  <c r="FC40" i="10"/>
  <c r="FW39" i="10"/>
  <c r="EV37" i="10"/>
  <c r="FO36" i="10"/>
  <c r="EQ36" i="10"/>
  <c r="FI35" i="10"/>
  <c r="FC34" i="10"/>
  <c r="FW33" i="10"/>
  <c r="GC32" i="10"/>
  <c r="FC32" i="10"/>
  <c r="FW31" i="10"/>
  <c r="EV31" i="10"/>
  <c r="FO30" i="10"/>
  <c r="EQ30" i="10"/>
  <c r="FI29" i="10"/>
  <c r="GC298" i="10"/>
  <c r="FY298" i="10"/>
  <c r="FU298" i="10"/>
  <c r="FO298" i="10"/>
  <c r="FK298" i="10"/>
  <c r="FG298" i="10"/>
  <c r="FC298" i="10"/>
  <c r="EW298" i="10"/>
  <c r="EU298" i="10"/>
  <c r="EQ298" i="10"/>
  <c r="EM298" i="10"/>
  <c r="GA296" i="10"/>
  <c r="FQ296" i="10"/>
  <c r="FM296" i="10"/>
  <c r="FE296" i="10"/>
  <c r="FA296" i="10"/>
  <c r="ES296" i="10"/>
  <c r="EO296" i="10"/>
  <c r="FY290" i="10"/>
  <c r="FU290" i="10"/>
  <c r="FK290" i="10"/>
  <c r="FG290" i="10"/>
  <c r="FE290" i="10"/>
  <c r="EW290" i="10"/>
  <c r="EU290" i="10"/>
  <c r="FO286" i="10"/>
  <c r="GA285" i="10"/>
  <c r="FQ285" i="10"/>
  <c r="FM285" i="10"/>
  <c r="FE285" i="10"/>
  <c r="FA285" i="10"/>
  <c r="ES285" i="10"/>
  <c r="EO285" i="10"/>
  <c r="FY284" i="10"/>
  <c r="FU284" i="10"/>
  <c r="FK284" i="10"/>
  <c r="FG284" i="10"/>
  <c r="EW284" i="10"/>
  <c r="EU284" i="10"/>
  <c r="GA283" i="10"/>
  <c r="FW283" i="10"/>
  <c r="FQ283" i="10"/>
  <c r="FM283" i="10"/>
  <c r="FI283" i="10"/>
  <c r="FE283" i="10"/>
  <c r="FA283" i="10"/>
  <c r="ES283" i="10"/>
  <c r="EO283" i="10"/>
  <c r="FU282" i="10"/>
  <c r="FK282" i="10"/>
  <c r="FG282" i="10"/>
  <c r="EW282" i="10"/>
  <c r="EU282" i="10"/>
  <c r="GA280" i="10"/>
  <c r="FW280" i="10"/>
  <c r="FQ280" i="10"/>
  <c r="FM280" i="10"/>
  <c r="FI280" i="10"/>
  <c r="FE280" i="10"/>
  <c r="FA280" i="10"/>
  <c r="EV280" i="10"/>
  <c r="ES280" i="10"/>
  <c r="EO280" i="10"/>
  <c r="GC279" i="10"/>
  <c r="FY279" i="10"/>
  <c r="FU279" i="10"/>
  <c r="FO279" i="10"/>
  <c r="FK279" i="10"/>
  <c r="FG279" i="10"/>
  <c r="FC279" i="10"/>
  <c r="EW279" i="10"/>
  <c r="EU279" i="10"/>
  <c r="EQ279" i="10"/>
  <c r="EM279" i="10"/>
  <c r="GA278" i="10"/>
  <c r="FW278" i="10"/>
  <c r="FQ278" i="10"/>
  <c r="FM278" i="10"/>
  <c r="FI278" i="10"/>
  <c r="FE278" i="10"/>
  <c r="FA278" i="10"/>
  <c r="EV278" i="10"/>
  <c r="ES278" i="10"/>
  <c r="EO278" i="10"/>
  <c r="GC277" i="10"/>
  <c r="FY277" i="10"/>
  <c r="FU277" i="10"/>
  <c r="FO277" i="10"/>
  <c r="FK277" i="10"/>
  <c r="FG277" i="10"/>
  <c r="FC277" i="10"/>
  <c r="EW277" i="10"/>
  <c r="EU277" i="10"/>
  <c r="EQ277" i="10"/>
  <c r="EM277" i="10"/>
  <c r="GA276" i="10"/>
  <c r="FW276" i="10"/>
  <c r="FQ276" i="10"/>
  <c r="FM276" i="10"/>
  <c r="FI276" i="10"/>
  <c r="FE276" i="10"/>
  <c r="FA276" i="10"/>
  <c r="EV276" i="10"/>
  <c r="ES276" i="10"/>
  <c r="EO276" i="10"/>
  <c r="GC275" i="10"/>
  <c r="FY275" i="10"/>
  <c r="FU275" i="10"/>
  <c r="FO275" i="10"/>
  <c r="FK275" i="10"/>
  <c r="FG275" i="10"/>
  <c r="FC275" i="10"/>
  <c r="EW275" i="10"/>
  <c r="EU275" i="10"/>
  <c r="EQ275" i="10"/>
  <c r="EM275" i="10"/>
  <c r="GA274" i="10"/>
  <c r="FW274" i="10"/>
  <c r="FQ274" i="10"/>
  <c r="FM274" i="10"/>
  <c r="FI274" i="10"/>
  <c r="FE274" i="10"/>
  <c r="FA274" i="10"/>
  <c r="EV274" i="10"/>
  <c r="ES274" i="10"/>
  <c r="EO274" i="10"/>
  <c r="GC273" i="10"/>
  <c r="FY273" i="10"/>
  <c r="FU273" i="10"/>
  <c r="FO273" i="10"/>
  <c r="FK273" i="10"/>
  <c r="FG273" i="10"/>
  <c r="FC273" i="10"/>
  <c r="EW273" i="10"/>
  <c r="EU273" i="10"/>
  <c r="EQ273" i="10"/>
  <c r="EM273" i="10"/>
  <c r="GA272" i="10"/>
  <c r="FW272" i="10"/>
  <c r="FQ272" i="10"/>
  <c r="FM272" i="10"/>
  <c r="FI272" i="10"/>
  <c r="FE272" i="10"/>
  <c r="FA272" i="10"/>
  <c r="EV272" i="10"/>
  <c r="ES272" i="10"/>
  <c r="EO272" i="10"/>
  <c r="GC271" i="10"/>
  <c r="GA271" i="10"/>
  <c r="FY271" i="10"/>
  <c r="FU271" i="10"/>
  <c r="FO271" i="10"/>
  <c r="FK271" i="10"/>
  <c r="FG271" i="10"/>
  <c r="FC271" i="10"/>
  <c r="FA271" i="10"/>
  <c r="EW271" i="10"/>
  <c r="EU271" i="10"/>
  <c r="EQ271" i="10"/>
  <c r="EO271" i="10"/>
  <c r="EM271" i="10"/>
  <c r="GA270" i="10"/>
  <c r="FW270" i="10"/>
  <c r="FU270" i="10"/>
  <c r="FQ270" i="10"/>
  <c r="FM270" i="10"/>
  <c r="FI270" i="10"/>
  <c r="FG270" i="10"/>
  <c r="FE270" i="10"/>
  <c r="FA270" i="10"/>
  <c r="EV270" i="10"/>
  <c r="EU270" i="10"/>
  <c r="ES270" i="10"/>
  <c r="EO270" i="10"/>
  <c r="GC269" i="10"/>
  <c r="GA269" i="10"/>
  <c r="FY269" i="10"/>
  <c r="FU269" i="10"/>
  <c r="FO269" i="10"/>
  <c r="FM269" i="10"/>
  <c r="FK269" i="10"/>
  <c r="FG269" i="10"/>
  <c r="FC269" i="10"/>
  <c r="FA269" i="10"/>
  <c r="EW269" i="10"/>
  <c r="EU269" i="10"/>
  <c r="EQ269" i="10"/>
  <c r="EO269" i="10"/>
  <c r="EM269" i="10"/>
  <c r="GA267" i="10"/>
  <c r="FW267" i="10"/>
  <c r="FM267" i="10"/>
  <c r="FI267" i="10"/>
  <c r="FG267" i="10"/>
  <c r="FA267" i="10"/>
  <c r="EV267" i="10"/>
  <c r="EU267" i="10"/>
  <c r="EO267" i="10"/>
  <c r="GC266" i="10"/>
  <c r="GA266" i="10"/>
  <c r="FU266" i="10"/>
  <c r="FO266" i="10"/>
  <c r="FM266" i="10"/>
  <c r="FG266" i="10"/>
  <c r="FC266" i="10"/>
  <c r="FA266" i="10"/>
  <c r="EW266" i="10"/>
  <c r="EU266" i="10"/>
  <c r="EQ266" i="10"/>
  <c r="EO266" i="10"/>
  <c r="GA265" i="10"/>
  <c r="FW265" i="10"/>
  <c r="FU265" i="10"/>
  <c r="FQ265" i="10"/>
  <c r="FI265" i="10"/>
  <c r="FG265" i="10"/>
  <c r="FE265" i="10"/>
  <c r="FA265" i="10"/>
  <c r="EV265" i="10"/>
  <c r="EU265" i="10"/>
  <c r="ES265" i="10"/>
  <c r="EO265" i="10"/>
  <c r="GC264" i="10"/>
  <c r="FU264" i="10"/>
  <c r="FO264" i="10"/>
  <c r="FG264" i="10"/>
  <c r="FC264" i="10"/>
  <c r="EU264" i="10"/>
  <c r="EQ264" i="10"/>
  <c r="GA263" i="10"/>
  <c r="FW263" i="10"/>
  <c r="FM263" i="10"/>
  <c r="FI263" i="10"/>
  <c r="FA263" i="10"/>
  <c r="EV263" i="10"/>
  <c r="EO263" i="10"/>
  <c r="GC262" i="10"/>
  <c r="GA262" i="10"/>
  <c r="FY262" i="10"/>
  <c r="FU262" i="10"/>
  <c r="FO262" i="10"/>
  <c r="FK262" i="10"/>
  <c r="FG262" i="10"/>
  <c r="FC262" i="10"/>
  <c r="EU262" i="10"/>
  <c r="EQ262" i="10"/>
  <c r="EM262" i="10"/>
  <c r="GA261" i="10"/>
  <c r="FW261" i="10"/>
  <c r="FM261" i="10"/>
  <c r="FI261" i="10"/>
  <c r="FA261" i="10"/>
  <c r="EV261" i="10"/>
  <c r="EO261" i="10"/>
  <c r="GC260" i="10"/>
  <c r="FU260" i="10"/>
  <c r="FO260" i="10"/>
  <c r="FM260" i="10"/>
  <c r="FG260" i="10"/>
  <c r="FC260" i="10"/>
  <c r="FA260" i="10"/>
  <c r="EW260" i="10"/>
  <c r="EU260" i="10"/>
  <c r="EQ260" i="10"/>
  <c r="EO260" i="10"/>
  <c r="EV259" i="10"/>
  <c r="GA254" i="10"/>
  <c r="FW254" i="10"/>
  <c r="FQ254" i="10"/>
  <c r="FM254" i="10"/>
  <c r="FI254" i="10"/>
  <c r="FE254" i="10"/>
  <c r="FA254" i="10"/>
  <c r="EV254" i="10"/>
  <c r="ES254" i="10"/>
  <c r="EO254" i="10"/>
  <c r="GC253" i="10"/>
  <c r="FY253" i="10"/>
  <c r="FU253" i="10"/>
  <c r="FO253" i="10"/>
  <c r="FK253" i="10"/>
  <c r="FG253" i="10"/>
  <c r="FC253" i="10"/>
  <c r="EW253" i="10"/>
  <c r="EU253" i="10"/>
  <c r="EQ253" i="10"/>
  <c r="EV252" i="10"/>
  <c r="GC251" i="10"/>
  <c r="FY251" i="10"/>
  <c r="FU251" i="10"/>
  <c r="FO251" i="10"/>
  <c r="FK251" i="10"/>
  <c r="FG251" i="10"/>
  <c r="FC251" i="10"/>
  <c r="EW251" i="10"/>
  <c r="EU251" i="10"/>
  <c r="EQ251" i="10"/>
  <c r="EM251" i="10"/>
  <c r="EV250" i="10"/>
  <c r="GC247" i="10"/>
  <c r="FY247" i="10"/>
  <c r="FU247" i="10"/>
  <c r="FO247" i="10"/>
  <c r="FK247" i="10"/>
  <c r="FG247" i="10"/>
  <c r="FC247" i="10"/>
  <c r="EW247" i="10"/>
  <c r="EU247" i="10"/>
  <c r="EQ247" i="10"/>
  <c r="GC238" i="10"/>
  <c r="FY238" i="10"/>
  <c r="FU238" i="10"/>
  <c r="FO238" i="10"/>
  <c r="FK238" i="10"/>
  <c r="FG238" i="10"/>
  <c r="FC238" i="10"/>
  <c r="EW238" i="10"/>
  <c r="EU238" i="10"/>
  <c r="EQ238" i="10"/>
  <c r="EM238" i="10"/>
  <c r="GA237" i="10"/>
  <c r="FW237" i="10"/>
  <c r="FQ237" i="10"/>
  <c r="FM237" i="10"/>
  <c r="FI237" i="10"/>
  <c r="FE237" i="10"/>
  <c r="FA237" i="10"/>
  <c r="EV237" i="10"/>
  <c r="ES237" i="10"/>
  <c r="EO237" i="10"/>
  <c r="GC236" i="10"/>
  <c r="FY236" i="10"/>
  <c r="FU236" i="10"/>
  <c r="FO236" i="10"/>
  <c r="FK236" i="10"/>
  <c r="FG236" i="10"/>
  <c r="FC236" i="10"/>
  <c r="EW236" i="10"/>
  <c r="EU236" i="10"/>
  <c r="EQ236" i="10"/>
  <c r="GA235" i="10"/>
  <c r="FW235" i="10"/>
  <c r="FQ235" i="10"/>
  <c r="FI235" i="10"/>
  <c r="FE235" i="10"/>
  <c r="FC235" i="10"/>
  <c r="FA235" i="10"/>
  <c r="EV235" i="10"/>
  <c r="ES235" i="10"/>
  <c r="EQ235" i="10"/>
  <c r="GC234" i="10"/>
  <c r="FY234" i="10"/>
  <c r="FW234" i="10"/>
  <c r="FU234" i="10"/>
  <c r="FO234" i="10"/>
  <c r="FK234" i="10"/>
  <c r="FI234" i="10"/>
  <c r="FG234" i="10"/>
  <c r="FC234" i="10"/>
  <c r="EW234" i="10"/>
  <c r="EV234" i="10"/>
  <c r="EU234" i="10"/>
  <c r="EQ234" i="10"/>
  <c r="EM234" i="10"/>
  <c r="GC233" i="10"/>
  <c r="GA233" i="10"/>
  <c r="FW233" i="10"/>
  <c r="FO233" i="10"/>
  <c r="FM233" i="10"/>
  <c r="FI233" i="10"/>
  <c r="FE233" i="10"/>
  <c r="FC233" i="10"/>
  <c r="FA233" i="10"/>
  <c r="EV233" i="10"/>
  <c r="EQ233" i="10"/>
  <c r="EO233" i="10"/>
  <c r="GC232" i="10"/>
  <c r="FY232" i="10"/>
  <c r="FW232" i="10"/>
  <c r="FU232" i="10"/>
  <c r="FO232" i="10"/>
  <c r="FK232" i="10"/>
  <c r="FI232" i="10"/>
  <c r="FG232" i="10"/>
  <c r="FC232" i="10"/>
  <c r="EW232" i="10"/>
  <c r="EV232" i="10"/>
  <c r="EU232" i="10"/>
  <c r="EQ232" i="10"/>
  <c r="EM232" i="10"/>
  <c r="GC231" i="10"/>
  <c r="GA231" i="10"/>
  <c r="FW231" i="10"/>
  <c r="FQ231" i="10"/>
  <c r="FO231" i="10"/>
  <c r="FM231" i="10"/>
  <c r="FI231" i="10"/>
  <c r="FE231" i="10"/>
  <c r="FC231" i="10"/>
  <c r="FA231" i="10"/>
  <c r="EV231" i="10"/>
  <c r="ES231" i="10"/>
  <c r="EQ231" i="10"/>
  <c r="EO231" i="10"/>
  <c r="GC230" i="10"/>
  <c r="FY230" i="10"/>
  <c r="FW230" i="10"/>
  <c r="FU230" i="10"/>
  <c r="FO230" i="10"/>
  <c r="FK230" i="10"/>
  <c r="FI230" i="10"/>
  <c r="FG230" i="10"/>
  <c r="FC230" i="10"/>
  <c r="EW230" i="10"/>
  <c r="EV230" i="10"/>
  <c r="EU230" i="10"/>
  <c r="GC229" i="10"/>
  <c r="GA229" i="10"/>
  <c r="FW229" i="10"/>
  <c r="FQ229" i="10"/>
  <c r="FO229" i="10"/>
  <c r="FI229" i="10"/>
  <c r="FE229" i="10"/>
  <c r="FC229" i="10"/>
  <c r="FA229" i="10"/>
  <c r="EV229" i="10"/>
  <c r="ES229" i="10"/>
  <c r="EQ229" i="10"/>
  <c r="GC228" i="10"/>
  <c r="FY228" i="10"/>
  <c r="FW228" i="10"/>
  <c r="FU228" i="10"/>
  <c r="FO228" i="10"/>
  <c r="FK228" i="10"/>
  <c r="FI228" i="10"/>
  <c r="FG228" i="10"/>
  <c r="FC228" i="10"/>
  <c r="EW228" i="10"/>
  <c r="EV228" i="10"/>
  <c r="EU228" i="10"/>
  <c r="EQ228" i="10"/>
  <c r="EM228" i="10"/>
  <c r="GC211" i="10"/>
  <c r="GA211" i="10"/>
  <c r="FW211" i="10"/>
  <c r="FQ211" i="10"/>
  <c r="FO211" i="10"/>
  <c r="FI211" i="10"/>
  <c r="FE211" i="10"/>
  <c r="FC211" i="10"/>
  <c r="FA211" i="10"/>
  <c r="EV211" i="10"/>
  <c r="EU211" i="10"/>
  <c r="ES211" i="10"/>
  <c r="EQ211" i="10"/>
  <c r="EO211" i="10"/>
  <c r="GC210" i="10"/>
  <c r="FY210" i="10"/>
  <c r="FW210" i="10"/>
  <c r="FU210" i="10"/>
  <c r="FO210" i="10"/>
  <c r="FK210" i="10"/>
  <c r="FI210" i="10"/>
  <c r="FG210" i="10"/>
  <c r="FC210" i="10"/>
  <c r="EW210" i="10"/>
  <c r="EV210" i="10"/>
  <c r="EU210" i="10"/>
  <c r="EQ210" i="10"/>
  <c r="EO210" i="10"/>
  <c r="GA209" i="10"/>
  <c r="FW209" i="10"/>
  <c r="FQ209" i="10"/>
  <c r="FO209" i="10"/>
  <c r="FM209" i="10"/>
  <c r="FK209" i="10"/>
  <c r="FI209" i="10"/>
  <c r="FE209" i="10"/>
  <c r="FC209" i="10"/>
  <c r="FA209" i="10"/>
  <c r="EV209" i="10"/>
  <c r="ES209" i="10"/>
  <c r="EQ209" i="10"/>
  <c r="EO209" i="10"/>
  <c r="GC208" i="10"/>
  <c r="FY208" i="10"/>
  <c r="FW208" i="10"/>
  <c r="FU208" i="10"/>
  <c r="FO208" i="10"/>
  <c r="FK208" i="10"/>
  <c r="FI208" i="10"/>
  <c r="FG208" i="10"/>
  <c r="FC208" i="10"/>
  <c r="EW208" i="10"/>
  <c r="EV208" i="10"/>
  <c r="EU208" i="10"/>
  <c r="EQ208" i="10"/>
  <c r="EO208" i="10"/>
  <c r="EM208" i="10"/>
  <c r="GC207" i="10"/>
  <c r="GA207" i="10"/>
  <c r="FW207" i="10"/>
  <c r="FQ207" i="10"/>
  <c r="FO207" i="10"/>
  <c r="FI207" i="10"/>
  <c r="FE207" i="10"/>
  <c r="FC207" i="10"/>
  <c r="FA207" i="10"/>
  <c r="EV207" i="10"/>
  <c r="ES207" i="10"/>
  <c r="EQ207" i="10"/>
  <c r="EO207" i="10"/>
  <c r="FO206" i="10"/>
  <c r="EV206" i="10"/>
  <c r="FO200" i="10"/>
  <c r="GA199" i="10"/>
  <c r="FW199" i="10"/>
  <c r="FQ199" i="10"/>
  <c r="FO199" i="10"/>
  <c r="FM199" i="10"/>
  <c r="FI199" i="10"/>
  <c r="FE199" i="10"/>
  <c r="FC199" i="10"/>
  <c r="FA199" i="10"/>
  <c r="EV199" i="10"/>
  <c r="ES199" i="10"/>
  <c r="EQ199" i="10"/>
  <c r="EO199" i="10"/>
  <c r="GC198" i="10"/>
  <c r="GA198" i="10"/>
  <c r="FY198" i="10"/>
  <c r="FW198" i="10"/>
  <c r="FU198" i="10"/>
  <c r="FO198" i="10"/>
  <c r="FK198" i="10"/>
  <c r="FI198" i="10"/>
  <c r="FG198" i="10"/>
  <c r="FC198" i="10"/>
  <c r="EW198" i="10"/>
  <c r="EV198" i="10"/>
  <c r="EU198" i="10"/>
  <c r="EQ198" i="10"/>
  <c r="EO198" i="10"/>
  <c r="EM198" i="10"/>
  <c r="GC197" i="10"/>
  <c r="GA197" i="10"/>
  <c r="FW197" i="10"/>
  <c r="FQ197" i="10"/>
  <c r="FO197" i="10"/>
  <c r="FI197" i="10"/>
  <c r="FE197" i="10"/>
  <c r="FC197" i="10"/>
  <c r="FA197" i="10"/>
  <c r="EV197" i="10"/>
  <c r="ES197" i="10"/>
  <c r="EQ197" i="10"/>
  <c r="EO197" i="10"/>
  <c r="GC196" i="10"/>
  <c r="FY196" i="10"/>
  <c r="FW196" i="10"/>
  <c r="FU196" i="10"/>
  <c r="FO196" i="10"/>
  <c r="FK196" i="10"/>
  <c r="FI196" i="10"/>
  <c r="FG196" i="10"/>
  <c r="FC196" i="10"/>
  <c r="EW196" i="10"/>
  <c r="EV196" i="10"/>
  <c r="EU196" i="10"/>
  <c r="EQ196" i="10"/>
  <c r="EM196" i="10"/>
  <c r="GC195" i="10"/>
  <c r="GA195" i="10"/>
  <c r="FW195" i="10"/>
  <c r="FQ195" i="10"/>
  <c r="FO195" i="10"/>
  <c r="FI195" i="10"/>
  <c r="FE195" i="10"/>
  <c r="FC195" i="10"/>
  <c r="FA195" i="10"/>
  <c r="EV195" i="10"/>
  <c r="EU195" i="10"/>
  <c r="ES195" i="10"/>
  <c r="EQ195" i="10"/>
  <c r="EO195" i="10"/>
  <c r="GC194" i="10"/>
  <c r="FY194" i="10"/>
  <c r="FW194" i="10"/>
  <c r="FU194" i="10"/>
  <c r="FO194" i="10"/>
  <c r="FK194" i="10"/>
  <c r="FI194" i="10"/>
  <c r="FG194" i="10"/>
  <c r="FC194" i="10"/>
  <c r="EW194" i="10"/>
  <c r="EV194" i="10"/>
  <c r="EU194" i="10"/>
  <c r="EQ194" i="10"/>
  <c r="GA193" i="10"/>
  <c r="FW193" i="10"/>
  <c r="FQ193" i="10"/>
  <c r="FO193" i="10"/>
  <c r="FM193" i="10"/>
  <c r="FI193" i="10"/>
  <c r="FE193" i="10"/>
  <c r="FC193" i="10"/>
  <c r="FA193" i="10"/>
  <c r="EV193" i="10"/>
  <c r="ES193" i="10"/>
  <c r="EO193" i="10"/>
  <c r="GC176" i="10"/>
  <c r="FY176" i="10"/>
  <c r="FW176" i="10"/>
  <c r="FO176" i="10"/>
  <c r="FK176" i="10"/>
  <c r="FI176" i="10"/>
  <c r="FG176" i="10"/>
  <c r="FC176" i="10"/>
  <c r="EW176" i="10"/>
  <c r="EV176" i="10"/>
  <c r="EQ176" i="10"/>
  <c r="EM176" i="10"/>
  <c r="GC175" i="10"/>
  <c r="GA175" i="10"/>
  <c r="FW175" i="10"/>
  <c r="FO175" i="10"/>
  <c r="FM175" i="10"/>
  <c r="FI175" i="10"/>
  <c r="FE175" i="10"/>
  <c r="FC175" i="10"/>
  <c r="FA175" i="10"/>
  <c r="EV175" i="10"/>
  <c r="ES175" i="10"/>
  <c r="EQ175" i="10"/>
  <c r="EO175" i="10"/>
  <c r="GC174" i="10"/>
  <c r="FY174" i="10"/>
  <c r="FW174" i="10"/>
  <c r="FU174" i="10"/>
  <c r="FO174" i="10"/>
  <c r="FK174" i="10"/>
  <c r="FI174" i="10"/>
  <c r="FG174" i="10"/>
  <c r="FC174" i="10"/>
  <c r="EW174" i="10"/>
  <c r="EV174" i="10"/>
  <c r="EU174" i="10"/>
  <c r="EQ174" i="10"/>
  <c r="GC173" i="10"/>
  <c r="GA173" i="10"/>
  <c r="FW173" i="10"/>
  <c r="FQ173" i="10"/>
  <c r="FO173" i="10"/>
  <c r="FI173" i="10"/>
  <c r="FE173" i="10"/>
  <c r="FC173" i="10"/>
  <c r="FA173" i="10"/>
  <c r="EV173" i="10"/>
  <c r="ES173" i="10"/>
  <c r="EQ173" i="10"/>
  <c r="EO173" i="10"/>
  <c r="GC172" i="10"/>
  <c r="FW172" i="10"/>
  <c r="FU172" i="10"/>
  <c r="FO172" i="10"/>
  <c r="FK172" i="10"/>
  <c r="FI172" i="10"/>
  <c r="FG172" i="10"/>
  <c r="FC172" i="10"/>
  <c r="EW172" i="10"/>
  <c r="EV172" i="10"/>
  <c r="EU172" i="10"/>
  <c r="EQ172" i="10"/>
  <c r="GC171" i="10"/>
  <c r="GA171" i="10"/>
  <c r="FW171" i="10"/>
  <c r="FQ171" i="10"/>
  <c r="FO171" i="10"/>
  <c r="FM171" i="10"/>
  <c r="FI171" i="10"/>
  <c r="FE171" i="10"/>
  <c r="FC171" i="10"/>
  <c r="FA171" i="10"/>
  <c r="EV171" i="10"/>
  <c r="ES171" i="10"/>
  <c r="EQ171" i="10"/>
  <c r="EO171" i="10"/>
  <c r="GC170" i="10"/>
  <c r="FY170" i="10"/>
  <c r="FW170" i="10"/>
  <c r="FU170" i="10"/>
  <c r="FO170" i="10"/>
  <c r="FK170" i="10"/>
  <c r="FI170" i="10"/>
  <c r="FG170" i="10"/>
  <c r="FC170" i="10"/>
  <c r="EW170" i="10"/>
  <c r="EV170" i="10"/>
  <c r="EU170" i="10"/>
  <c r="EQ170" i="10"/>
  <c r="EM170" i="10"/>
  <c r="GC169" i="10"/>
  <c r="GA169" i="10"/>
  <c r="FW169" i="10"/>
  <c r="FQ169" i="10"/>
  <c r="FO169" i="10"/>
  <c r="FM169" i="10"/>
  <c r="FI169" i="10"/>
  <c r="FE169" i="10"/>
  <c r="FC169" i="10"/>
  <c r="FA169" i="10"/>
  <c r="EV169" i="10"/>
  <c r="ES169" i="10"/>
  <c r="EQ169" i="10"/>
  <c r="EO169" i="10"/>
  <c r="GC168" i="10"/>
  <c r="FY168" i="10"/>
  <c r="FW168" i="10"/>
  <c r="FU168" i="10"/>
  <c r="FO168" i="10"/>
  <c r="FK168" i="10"/>
  <c r="FI168" i="10"/>
  <c r="FG168" i="10"/>
  <c r="FC168" i="10"/>
  <c r="EW168" i="10"/>
  <c r="EV168" i="10"/>
  <c r="EU168" i="10"/>
  <c r="EQ168" i="10"/>
  <c r="GC167" i="10"/>
  <c r="GA167" i="10"/>
  <c r="FW167" i="10"/>
  <c r="FQ167" i="10"/>
  <c r="FO167" i="10"/>
  <c r="FI167" i="10"/>
  <c r="FE167" i="10"/>
  <c r="FC167" i="10"/>
  <c r="FA167" i="10"/>
  <c r="EV167" i="10"/>
  <c r="ES167" i="10"/>
  <c r="EQ167" i="10"/>
  <c r="EO167" i="10"/>
  <c r="GC166" i="10"/>
  <c r="FW166" i="10"/>
  <c r="FU166" i="10"/>
  <c r="FO166" i="10"/>
  <c r="FK166" i="10"/>
  <c r="FI166" i="10"/>
  <c r="FG166" i="10"/>
  <c r="FC166" i="10"/>
  <c r="EW166" i="10"/>
  <c r="EV166" i="10"/>
  <c r="EU166" i="10"/>
  <c r="EQ166" i="10"/>
  <c r="GC165" i="10"/>
  <c r="GA165" i="10"/>
  <c r="FW165" i="10"/>
  <c r="FQ165" i="10"/>
  <c r="FO165" i="10"/>
  <c r="FM165" i="10"/>
  <c r="FI165" i="10"/>
  <c r="FE165" i="10"/>
  <c r="FC165" i="10"/>
  <c r="FA165" i="10"/>
  <c r="EV165" i="10"/>
  <c r="ES165" i="10"/>
  <c r="EQ165" i="10"/>
  <c r="EO165" i="10"/>
  <c r="GC164" i="10"/>
  <c r="FY164" i="10"/>
  <c r="FW164" i="10"/>
  <c r="FU164" i="10"/>
  <c r="FO164" i="10"/>
  <c r="FK164" i="10"/>
  <c r="FI164" i="10"/>
  <c r="FG164" i="10"/>
  <c r="FC164" i="10"/>
  <c r="EW164" i="10"/>
  <c r="EV164" i="10"/>
  <c r="EQ164" i="10"/>
  <c r="EM164" i="10"/>
  <c r="GC163" i="10"/>
  <c r="GA163" i="10"/>
  <c r="FW163" i="10"/>
  <c r="FO163" i="10"/>
  <c r="FM163" i="10"/>
  <c r="FI163" i="10"/>
  <c r="FE163" i="10"/>
  <c r="FC163" i="10"/>
  <c r="FA163" i="10"/>
  <c r="EV163" i="10"/>
  <c r="ES163" i="10"/>
  <c r="EQ163" i="10"/>
  <c r="EO163" i="10"/>
  <c r="GC144" i="10"/>
  <c r="FY144" i="10"/>
  <c r="FW144" i="10"/>
  <c r="FU144" i="10"/>
  <c r="FO144" i="10"/>
  <c r="FK144" i="10"/>
  <c r="FI144" i="10"/>
  <c r="FG144" i="10"/>
  <c r="FC144" i="10"/>
  <c r="EW144" i="10"/>
  <c r="EV144" i="10"/>
  <c r="EU144" i="10"/>
  <c r="EQ144" i="10"/>
  <c r="GC143" i="10"/>
  <c r="GA143" i="10"/>
  <c r="FW143" i="10"/>
  <c r="FQ143" i="10"/>
  <c r="FI143" i="10"/>
  <c r="FE143" i="10"/>
  <c r="FC143" i="10"/>
  <c r="FA143" i="10"/>
  <c r="EV143" i="10"/>
  <c r="ES143" i="10"/>
  <c r="EQ143" i="10"/>
  <c r="EO143" i="10"/>
  <c r="GC142" i="10"/>
  <c r="FY142" i="10"/>
  <c r="FW142" i="10"/>
  <c r="FU142" i="10"/>
  <c r="FO142" i="10"/>
  <c r="FK142" i="10"/>
  <c r="FI142" i="10"/>
  <c r="FG142" i="10"/>
  <c r="FC142" i="10"/>
  <c r="EW142" i="10"/>
  <c r="EV142" i="10"/>
  <c r="EU142" i="10"/>
  <c r="EQ142" i="10"/>
  <c r="EM142" i="10"/>
  <c r="GC141" i="10"/>
  <c r="GA141" i="10"/>
  <c r="FW141" i="10"/>
  <c r="FQ141" i="10"/>
  <c r="FO141" i="10"/>
  <c r="FM141" i="10"/>
  <c r="FI141" i="10"/>
  <c r="FE141" i="10"/>
  <c r="FC141" i="10"/>
  <c r="FA141" i="10"/>
  <c r="ES141" i="10"/>
  <c r="EQ141" i="10"/>
  <c r="EO141" i="10"/>
  <c r="GC140" i="10"/>
  <c r="FY140" i="10"/>
  <c r="FW140" i="10"/>
  <c r="FO140" i="10"/>
  <c r="FK140" i="10"/>
  <c r="FI140" i="10"/>
  <c r="FG140" i="10"/>
  <c r="FC140" i="10"/>
  <c r="EW140" i="10"/>
  <c r="EV140" i="10"/>
  <c r="EU140" i="10"/>
  <c r="EQ140" i="10"/>
  <c r="EM140" i="10"/>
  <c r="GC139" i="10"/>
  <c r="GA139" i="10"/>
  <c r="FW139" i="10"/>
  <c r="FQ139" i="10"/>
  <c r="FO139" i="10"/>
  <c r="FM139" i="10"/>
  <c r="FI139" i="10"/>
  <c r="FE139" i="10"/>
  <c r="FC139" i="10"/>
  <c r="FA139" i="10"/>
  <c r="ES139" i="10"/>
  <c r="EO139" i="10"/>
  <c r="GC138" i="10"/>
  <c r="FY138" i="10"/>
  <c r="FW138" i="10"/>
  <c r="FU138" i="10"/>
  <c r="FO138" i="10"/>
  <c r="FK138" i="10"/>
  <c r="FI138" i="10"/>
  <c r="FG138" i="10"/>
  <c r="FC138" i="10"/>
  <c r="EW138" i="10"/>
  <c r="EU138" i="10"/>
  <c r="EQ138" i="10"/>
  <c r="GC137" i="10"/>
  <c r="GA137" i="10"/>
  <c r="FQ137" i="10"/>
  <c r="FM137" i="10"/>
  <c r="FE137" i="10"/>
  <c r="FC137" i="10"/>
  <c r="FA137" i="10"/>
  <c r="ES137" i="10"/>
  <c r="EO137" i="10"/>
  <c r="FY136" i="10"/>
  <c r="FW136" i="10"/>
  <c r="FU136" i="10"/>
  <c r="FK136" i="10"/>
  <c r="FG136" i="10"/>
  <c r="EW136" i="10"/>
  <c r="EV136" i="10"/>
  <c r="EU136" i="10"/>
  <c r="EM136" i="10"/>
  <c r="GA130" i="10"/>
  <c r="FQ130" i="10"/>
  <c r="FO130" i="10"/>
  <c r="FE130" i="10"/>
  <c r="FC130" i="10"/>
  <c r="FA130" i="10"/>
  <c r="ES130" i="10"/>
  <c r="EQ130" i="10"/>
  <c r="FW129" i="10"/>
  <c r="FU129" i="10"/>
  <c r="FK129" i="10"/>
  <c r="FG129" i="10"/>
  <c r="EW129" i="10"/>
  <c r="EV129" i="10"/>
  <c r="EU129" i="10"/>
  <c r="GC128" i="10"/>
  <c r="GA128" i="10"/>
  <c r="FQ128" i="10"/>
  <c r="FO128" i="10"/>
  <c r="FM128" i="10"/>
  <c r="FE128" i="10"/>
  <c r="FC128" i="10"/>
  <c r="FA128" i="10"/>
  <c r="ES128" i="10"/>
  <c r="EQ128" i="10"/>
  <c r="EO128" i="10"/>
  <c r="FY127" i="10"/>
  <c r="FW127" i="10"/>
  <c r="FU127" i="10"/>
  <c r="FK127" i="10"/>
  <c r="FI127" i="10"/>
  <c r="FG127" i="10"/>
  <c r="EW127" i="10"/>
  <c r="EV127" i="10"/>
  <c r="EM127" i="10"/>
  <c r="GC126" i="10"/>
  <c r="GA126" i="10"/>
  <c r="FQ126" i="10"/>
  <c r="FO126" i="10"/>
  <c r="FM126" i="10"/>
  <c r="FE126" i="10"/>
  <c r="FC126" i="10"/>
  <c r="FA126" i="10"/>
  <c r="ES126" i="10"/>
  <c r="EQ126" i="10"/>
  <c r="EO126" i="10"/>
  <c r="FY125" i="10"/>
  <c r="FW125" i="10"/>
  <c r="FU125" i="10"/>
  <c r="FK125" i="10"/>
  <c r="FI125" i="10"/>
  <c r="FG125" i="10"/>
  <c r="EW125" i="10"/>
  <c r="EV125" i="10"/>
  <c r="EU125" i="10"/>
  <c r="EM125" i="10"/>
  <c r="GC124" i="10"/>
  <c r="GA124" i="10"/>
  <c r="FQ124" i="10"/>
  <c r="FO124" i="10"/>
  <c r="FE124" i="10"/>
  <c r="FC124" i="10"/>
  <c r="FA124" i="10"/>
  <c r="ES124" i="10"/>
  <c r="FW123" i="10"/>
  <c r="FU123" i="10"/>
  <c r="FK123" i="10"/>
  <c r="FI123" i="10"/>
  <c r="FG123" i="10"/>
  <c r="EW123" i="10"/>
  <c r="EV123" i="10"/>
  <c r="EU123" i="10"/>
  <c r="GC122" i="10"/>
  <c r="GA122" i="10"/>
  <c r="FQ122" i="10"/>
  <c r="FM122" i="10"/>
  <c r="FE122" i="10"/>
  <c r="FC122" i="10"/>
  <c r="FA122" i="10"/>
  <c r="ES122" i="10"/>
  <c r="EO122" i="10"/>
  <c r="FW121" i="10"/>
  <c r="FU121" i="10"/>
  <c r="FK121" i="10"/>
  <c r="FI121" i="10"/>
  <c r="FG121" i="10"/>
  <c r="EW121" i="10"/>
  <c r="EV121" i="10"/>
  <c r="EM121" i="10"/>
  <c r="GC120" i="10"/>
  <c r="GA120" i="10"/>
  <c r="FO120" i="10"/>
  <c r="FM120" i="10"/>
  <c r="FE120" i="10"/>
  <c r="FC120" i="10"/>
  <c r="FA120" i="10"/>
  <c r="ES120" i="10"/>
  <c r="EQ120" i="10"/>
  <c r="EO120" i="10"/>
  <c r="FY119" i="10"/>
  <c r="FW119" i="10"/>
  <c r="FU119" i="10"/>
  <c r="FK119" i="10"/>
  <c r="FI119" i="10"/>
  <c r="FG119" i="10"/>
  <c r="EW119" i="10"/>
  <c r="EV119" i="10"/>
  <c r="EU119" i="10"/>
  <c r="EM119" i="10"/>
  <c r="GC118" i="10"/>
  <c r="GA118" i="10"/>
  <c r="FQ118" i="10"/>
  <c r="FO118" i="10"/>
  <c r="FE118" i="10"/>
  <c r="FC118" i="10"/>
  <c r="FA118" i="10"/>
  <c r="ES118" i="10"/>
  <c r="EQ118" i="10"/>
  <c r="FW117" i="10"/>
  <c r="FU117" i="10"/>
  <c r="FK117" i="10"/>
  <c r="FI117" i="10"/>
  <c r="FG117" i="10"/>
  <c r="EW117" i="10"/>
  <c r="EV117" i="10"/>
  <c r="GC116" i="10"/>
  <c r="GA116" i="10"/>
  <c r="FQ116" i="10"/>
  <c r="FM116" i="10"/>
  <c r="FE116" i="10"/>
  <c r="FC116" i="10"/>
  <c r="FA116" i="10"/>
  <c r="ES116" i="10"/>
  <c r="EO116" i="10"/>
  <c r="FY114" i="10"/>
  <c r="FK114" i="10"/>
  <c r="FG114" i="10"/>
  <c r="EW114" i="10"/>
  <c r="EM114" i="10"/>
  <c r="GC113" i="10"/>
  <c r="GA113" i="10"/>
  <c r="FQ113" i="10"/>
  <c r="FO113" i="10"/>
  <c r="FM113" i="10"/>
  <c r="FE113" i="10"/>
  <c r="FC113" i="10"/>
  <c r="FA113" i="10"/>
  <c r="ES113" i="10"/>
  <c r="EQ113" i="10"/>
  <c r="EO113" i="10"/>
  <c r="FY112" i="10"/>
  <c r="FW112" i="10"/>
  <c r="FU112" i="10"/>
  <c r="FK112" i="10"/>
  <c r="FI112" i="10"/>
  <c r="FG112" i="10"/>
  <c r="EW112" i="10"/>
  <c r="EV112" i="10"/>
  <c r="EU112" i="10"/>
  <c r="GA111" i="10"/>
  <c r="FQ111" i="10"/>
  <c r="FE111" i="10"/>
  <c r="FA111" i="10"/>
  <c r="ES111" i="10"/>
  <c r="EO111" i="10"/>
  <c r="FY110" i="10"/>
  <c r="FW110" i="10"/>
  <c r="FU110" i="10"/>
  <c r="FK110" i="10"/>
  <c r="FI110" i="10"/>
  <c r="FG110" i="10"/>
  <c r="EW110" i="10"/>
  <c r="EV110" i="10"/>
  <c r="EU110" i="10"/>
  <c r="GC109" i="10"/>
  <c r="GA109" i="10"/>
  <c r="FQ109" i="10"/>
  <c r="FO109" i="10"/>
  <c r="FM109" i="10"/>
  <c r="FE109" i="10"/>
  <c r="FC109" i="10"/>
  <c r="FA109" i="10"/>
  <c r="ES109" i="10"/>
  <c r="EQ109" i="10"/>
  <c r="FY108" i="10"/>
  <c r="FU108" i="10"/>
  <c r="FK108" i="10"/>
  <c r="FG108" i="10"/>
  <c r="EW108" i="10"/>
  <c r="EV108" i="10"/>
  <c r="EU108" i="10"/>
  <c r="GA107" i="10"/>
  <c r="FO107" i="10"/>
  <c r="FC107" i="10"/>
  <c r="FA107" i="10"/>
  <c r="EQ107" i="10"/>
  <c r="FY106" i="10"/>
  <c r="FW106" i="10"/>
  <c r="FU106" i="10"/>
  <c r="FK106" i="10"/>
  <c r="FI106" i="10"/>
  <c r="FG106" i="10"/>
  <c r="EW106" i="10"/>
  <c r="EV106" i="10"/>
  <c r="EU106" i="10"/>
  <c r="GC100" i="10"/>
  <c r="GA100" i="10"/>
  <c r="FQ100" i="10"/>
  <c r="FM100" i="10"/>
  <c r="FE100" i="10"/>
  <c r="FC100" i="10"/>
  <c r="FA100" i="10"/>
  <c r="EU100" i="10"/>
  <c r="ES100" i="10"/>
  <c r="EQ100" i="10"/>
  <c r="EO100" i="10"/>
  <c r="FY99" i="10"/>
  <c r="FW99" i="10"/>
  <c r="FU99" i="10"/>
  <c r="FK99" i="10"/>
  <c r="FI99" i="10"/>
  <c r="FG99" i="10"/>
  <c r="EW99" i="10"/>
  <c r="EV99" i="10"/>
  <c r="EU99" i="10"/>
  <c r="EM99" i="10"/>
  <c r="GC98" i="10"/>
  <c r="GA98" i="10"/>
  <c r="FQ98" i="10"/>
  <c r="FO98" i="10"/>
  <c r="FE98" i="10"/>
  <c r="FA98" i="10"/>
  <c r="ES98" i="10"/>
  <c r="EQ98" i="10"/>
  <c r="EO98" i="10"/>
  <c r="FY97" i="10"/>
  <c r="FU97" i="10"/>
  <c r="FM97" i="10"/>
  <c r="FK97" i="10"/>
  <c r="FI97" i="10"/>
  <c r="FG97" i="10"/>
  <c r="EW97" i="10"/>
  <c r="EV97" i="10"/>
  <c r="EU97" i="10"/>
  <c r="EM97" i="10"/>
  <c r="GC96" i="10"/>
  <c r="GA96" i="10"/>
  <c r="FQ96" i="10"/>
  <c r="FO96" i="10"/>
  <c r="FE96" i="10"/>
  <c r="FC96" i="10"/>
  <c r="FA96" i="10"/>
  <c r="ES96" i="10"/>
  <c r="EO96" i="10"/>
  <c r="EW95" i="10"/>
  <c r="GC90" i="10"/>
  <c r="GA90" i="10"/>
  <c r="FQ90" i="10"/>
  <c r="FO90" i="10"/>
  <c r="FE90" i="10"/>
  <c r="FC90" i="10"/>
  <c r="FA90" i="10"/>
  <c r="ES90" i="10"/>
  <c r="EO90" i="10"/>
  <c r="FY89" i="10"/>
  <c r="FW89" i="10"/>
  <c r="FU89" i="10"/>
  <c r="FK89" i="10"/>
  <c r="FG89" i="10"/>
  <c r="EW89" i="10"/>
  <c r="EV89" i="10"/>
  <c r="EM89" i="10"/>
  <c r="GC88" i="10"/>
  <c r="GA88" i="10"/>
  <c r="FQ88" i="10"/>
  <c r="FO88" i="10"/>
  <c r="FM88" i="10"/>
  <c r="FG88" i="10"/>
  <c r="FE88" i="10"/>
  <c r="FA88" i="10"/>
  <c r="ES88" i="10"/>
  <c r="EQ88" i="10"/>
  <c r="EO88" i="10"/>
  <c r="FY87" i="10"/>
  <c r="FU87" i="10"/>
  <c r="FK87" i="10"/>
  <c r="FI87" i="10"/>
  <c r="FG87" i="10"/>
  <c r="EW87" i="10"/>
  <c r="EU87" i="10"/>
  <c r="EM87" i="10"/>
  <c r="GC86" i="10"/>
  <c r="GA86" i="10"/>
  <c r="FQ86" i="10"/>
  <c r="FE86" i="10"/>
  <c r="FC86" i="10"/>
  <c r="FA86" i="10"/>
  <c r="ES86" i="10"/>
  <c r="EO86" i="10"/>
  <c r="FY85" i="10"/>
  <c r="FW85" i="10"/>
  <c r="FU85" i="10"/>
  <c r="FM85" i="10"/>
  <c r="FK85" i="10"/>
  <c r="FI85" i="10"/>
  <c r="FG85" i="10"/>
  <c r="EW85" i="10"/>
  <c r="EV85" i="10"/>
  <c r="EU85" i="10"/>
  <c r="EM85" i="10"/>
  <c r="GC84" i="10"/>
  <c r="GA84" i="10"/>
  <c r="FQ84" i="10"/>
  <c r="FO84" i="10"/>
  <c r="FE84" i="10"/>
  <c r="FC84" i="10"/>
  <c r="FA84" i="10"/>
  <c r="ES84" i="10"/>
  <c r="EQ84" i="10"/>
  <c r="EO84" i="10"/>
  <c r="FY82" i="10"/>
  <c r="FW82" i="10"/>
  <c r="FU82" i="10"/>
  <c r="FK82" i="10"/>
  <c r="FI82" i="10"/>
  <c r="FG82" i="10"/>
  <c r="EW82" i="10"/>
  <c r="EV82" i="10"/>
  <c r="EM82" i="10"/>
  <c r="FQ81" i="10"/>
  <c r="FO81" i="10"/>
  <c r="FE81" i="10"/>
  <c r="FC81" i="10"/>
  <c r="ES81" i="10"/>
  <c r="FY80" i="10"/>
  <c r="FU80" i="10"/>
  <c r="FK80" i="10"/>
  <c r="FG80" i="10"/>
  <c r="EW80" i="10"/>
  <c r="EU80" i="10"/>
  <c r="GC79" i="10"/>
  <c r="GA79" i="10"/>
  <c r="FQ79" i="10"/>
  <c r="FO79" i="10"/>
  <c r="FE79" i="10"/>
  <c r="FC79" i="10"/>
  <c r="FA79" i="10"/>
  <c r="ES79" i="10"/>
  <c r="EQ79" i="10"/>
  <c r="FY78" i="10"/>
  <c r="FK78" i="10"/>
  <c r="FI78" i="10"/>
  <c r="EW78" i="10"/>
  <c r="GA77" i="10"/>
  <c r="FQ77" i="10"/>
  <c r="FM77" i="10"/>
  <c r="FE77" i="10"/>
  <c r="FA77" i="10"/>
  <c r="ES77" i="10"/>
  <c r="EO77" i="10"/>
  <c r="FY76" i="10"/>
  <c r="FU76" i="10"/>
  <c r="FK76" i="10"/>
  <c r="FI76" i="10"/>
  <c r="FG76" i="10"/>
  <c r="EW76" i="10"/>
  <c r="EM76" i="10"/>
  <c r="GC75" i="10"/>
  <c r="FO75" i="10"/>
  <c r="FE75" i="10"/>
  <c r="FC75" i="10"/>
  <c r="ES75" i="10"/>
  <c r="EQ75" i="10"/>
  <c r="FY74" i="10"/>
  <c r="FU74" i="10"/>
  <c r="FK74" i="10"/>
  <c r="FG74" i="10"/>
  <c r="EW74" i="10"/>
  <c r="EV74" i="10"/>
  <c r="EU74" i="10"/>
  <c r="GC73" i="10"/>
  <c r="GA73" i="10"/>
  <c r="FQ73" i="10"/>
  <c r="FE73" i="10"/>
  <c r="FC73" i="10"/>
  <c r="FA73" i="10"/>
  <c r="ES73" i="10"/>
  <c r="EQ73" i="10"/>
  <c r="EO73" i="10"/>
  <c r="FY72" i="10"/>
  <c r="FW72" i="10"/>
  <c r="FK72" i="10"/>
  <c r="FI72" i="10"/>
  <c r="EW72" i="10"/>
  <c r="FY54" i="10"/>
  <c r="FW54" i="10"/>
  <c r="FU54" i="10"/>
  <c r="FK54" i="10"/>
  <c r="FI54" i="10"/>
  <c r="FG54" i="10"/>
  <c r="EW54" i="10"/>
  <c r="EV54" i="10"/>
  <c r="EU54" i="10"/>
  <c r="EM54" i="10"/>
  <c r="GC53" i="10"/>
  <c r="GA53" i="10"/>
  <c r="FM53" i="10"/>
  <c r="FE53" i="10"/>
  <c r="FC53" i="10"/>
  <c r="FA53" i="10"/>
  <c r="ES53" i="10"/>
  <c r="EO53" i="10"/>
  <c r="FY52" i="10"/>
  <c r="FW52" i="10"/>
  <c r="FU52" i="10"/>
  <c r="FK52" i="10"/>
  <c r="FG52" i="10"/>
  <c r="EW52" i="10"/>
  <c r="EU52" i="10"/>
  <c r="EO52" i="10"/>
  <c r="BH52" i="10"/>
  <c r="GA51" i="10"/>
  <c r="FQ51" i="10"/>
  <c r="FO51" i="10"/>
  <c r="FM51" i="10"/>
  <c r="FE51" i="10"/>
  <c r="FA51" i="10"/>
  <c r="ES51" i="10"/>
  <c r="EQ51" i="10"/>
  <c r="EO51" i="10"/>
  <c r="FY50" i="10"/>
  <c r="FU50" i="10"/>
  <c r="FK50" i="10"/>
  <c r="FI50" i="10"/>
  <c r="FG50" i="10"/>
  <c r="EW50" i="10"/>
  <c r="EU50" i="10"/>
  <c r="BH50" i="10"/>
  <c r="GC49" i="10"/>
  <c r="GA49" i="10"/>
  <c r="FQ49" i="10"/>
  <c r="FM49" i="10"/>
  <c r="FE49" i="10"/>
  <c r="FC49" i="10"/>
  <c r="FA49" i="10"/>
  <c r="EV49" i="10"/>
  <c r="ES49" i="10"/>
  <c r="EQ49" i="10"/>
  <c r="EO49" i="10"/>
  <c r="FY48" i="10"/>
  <c r="FW48" i="10"/>
  <c r="FK48" i="10"/>
  <c r="FG48" i="10"/>
  <c r="EW48" i="10"/>
  <c r="EV48" i="10"/>
  <c r="EM48" i="10"/>
  <c r="GC47" i="10"/>
  <c r="GA47" i="10"/>
  <c r="FO47" i="10"/>
  <c r="FM47" i="10"/>
  <c r="FE47" i="10"/>
  <c r="FC47" i="10"/>
  <c r="FA47" i="10"/>
  <c r="ES47" i="10"/>
  <c r="EQ47" i="10"/>
  <c r="EO47" i="10"/>
  <c r="FY46" i="10"/>
  <c r="FW46" i="10"/>
  <c r="FU46" i="10"/>
  <c r="FK46" i="10"/>
  <c r="FI46" i="10"/>
  <c r="FG46" i="10"/>
  <c r="EW46" i="10"/>
  <c r="EU46" i="10"/>
  <c r="BH46" i="10"/>
  <c r="BH44" i="10"/>
  <c r="GC40" i="10"/>
  <c r="GA40" i="10"/>
  <c r="FQ40" i="10"/>
  <c r="FO40" i="10"/>
  <c r="FE40" i="10"/>
  <c r="FA40" i="10"/>
  <c r="ES40" i="10"/>
  <c r="EQ40" i="10"/>
  <c r="EO40" i="10"/>
  <c r="FY39" i="10"/>
  <c r="FU39" i="10"/>
  <c r="FK39" i="10"/>
  <c r="FI39" i="10"/>
  <c r="FG39" i="10"/>
  <c r="EW39" i="10"/>
  <c r="EU39" i="10"/>
  <c r="BH39" i="10"/>
  <c r="GC38" i="10"/>
  <c r="GA38" i="10"/>
  <c r="FQ38" i="10"/>
  <c r="FO38" i="10"/>
  <c r="FM38" i="10"/>
  <c r="FE38" i="10"/>
  <c r="FC38" i="10"/>
  <c r="FA38" i="10"/>
  <c r="ES38" i="10"/>
  <c r="EQ38" i="10"/>
  <c r="EO38" i="10"/>
  <c r="FY37" i="10"/>
  <c r="FW37" i="10"/>
  <c r="FU37" i="10"/>
  <c r="FK37" i="10"/>
  <c r="FI37" i="10"/>
  <c r="FG37" i="10"/>
  <c r="EW37" i="10"/>
  <c r="EU37" i="10"/>
  <c r="EM37" i="10"/>
  <c r="GC36" i="10"/>
  <c r="GA36" i="10"/>
  <c r="FQ36" i="10"/>
  <c r="FM36" i="10"/>
  <c r="FE36" i="10"/>
  <c r="FC36" i="10"/>
  <c r="FA36" i="10"/>
  <c r="ES36" i="10"/>
  <c r="EO36" i="10"/>
  <c r="FY35" i="10"/>
  <c r="FW35" i="10"/>
  <c r="FU35" i="10"/>
  <c r="FK35" i="10"/>
  <c r="FG35" i="10"/>
  <c r="EW35" i="10"/>
  <c r="EU35" i="10"/>
  <c r="BH35" i="10"/>
  <c r="GC34" i="10"/>
  <c r="GA34" i="10"/>
  <c r="FQ34" i="10"/>
  <c r="FO34" i="10"/>
  <c r="FE34" i="10"/>
  <c r="FA34" i="10"/>
  <c r="ES34" i="10"/>
  <c r="EQ34" i="10"/>
  <c r="EO34" i="10"/>
  <c r="FY33" i="10"/>
  <c r="FU33" i="10"/>
  <c r="FK33" i="10"/>
  <c r="FI33" i="10"/>
  <c r="FG33" i="10"/>
  <c r="EW33" i="10"/>
  <c r="EU33" i="10"/>
  <c r="BH33" i="10"/>
  <c r="GA32" i="10"/>
  <c r="FQ32" i="10"/>
  <c r="FO32" i="10"/>
  <c r="FM32" i="10"/>
  <c r="FE32" i="10"/>
  <c r="FA32" i="10"/>
  <c r="ES32" i="10"/>
  <c r="EQ32" i="10"/>
  <c r="EO32" i="10"/>
  <c r="FY31" i="10"/>
  <c r="FU31" i="10"/>
  <c r="FK31" i="10"/>
  <c r="FI31" i="10"/>
  <c r="FG31" i="10"/>
  <c r="EW31" i="10"/>
  <c r="EU31" i="10"/>
  <c r="EM31" i="10"/>
  <c r="GC30" i="10"/>
  <c r="GA30" i="10"/>
  <c r="FQ30" i="10"/>
  <c r="FM30" i="10"/>
  <c r="FE30" i="10"/>
  <c r="FC30" i="10"/>
  <c r="FA30" i="10"/>
  <c r="ES30" i="10"/>
  <c r="EO30" i="10"/>
  <c r="FY29" i="10"/>
  <c r="FW29" i="10"/>
  <c r="FU29" i="10"/>
  <c r="FK29" i="10"/>
  <c r="FG29" i="10"/>
  <c r="EW29" i="10"/>
  <c r="EU29" i="10"/>
  <c r="EP10" i="10"/>
  <c r="R268" i="10"/>
  <c r="R255" i="10"/>
  <c r="R227" i="10"/>
  <c r="R212" i="10"/>
  <c r="R192" i="10"/>
  <c r="R177" i="10"/>
  <c r="R162" i="10"/>
  <c r="R145" i="10"/>
  <c r="R131" i="10"/>
  <c r="R101" i="10"/>
  <c r="R69" i="10"/>
  <c r="R55" i="10"/>
  <c r="R41" i="10"/>
  <c r="R24" i="10"/>
  <c r="R9" i="10"/>
  <c r="M382" i="10"/>
  <c r="M381" i="10"/>
  <c r="M380" i="10"/>
  <c r="M379" i="10"/>
  <c r="M378" i="10"/>
  <c r="M377" i="10"/>
  <c r="M376" i="10"/>
  <c r="M375" i="10"/>
  <c r="M374" i="10"/>
  <c r="M373" i="10"/>
  <c r="M372" i="10"/>
  <c r="M370" i="10"/>
  <c r="M298" i="10"/>
  <c r="M296" i="10"/>
  <c r="M280" i="10"/>
  <c r="M279" i="10"/>
  <c r="M278" i="10"/>
  <c r="M277" i="10"/>
  <c r="M267" i="10"/>
  <c r="M266" i="10"/>
  <c r="M265" i="10"/>
  <c r="M264" i="10"/>
  <c r="M263" i="10"/>
  <c r="M262" i="10"/>
  <c r="M261" i="10"/>
  <c r="M260" i="10"/>
  <c r="M258" i="10"/>
  <c r="M254" i="10"/>
  <c r="M253" i="10"/>
  <c r="M251" i="10"/>
  <c r="M250" i="10"/>
  <c r="M249" i="10"/>
  <c r="M247" i="10"/>
  <c r="M246" i="10"/>
  <c r="M244" i="10"/>
  <c r="M238" i="10"/>
  <c r="M237" i="10"/>
  <c r="M236" i="10"/>
  <c r="M235" i="10"/>
  <c r="M234" i="10"/>
  <c r="M233" i="10"/>
  <c r="M232" i="10"/>
  <c r="M226" i="10"/>
  <c r="M225" i="10"/>
  <c r="M224" i="10"/>
  <c r="M223" i="10"/>
  <c r="M222" i="10"/>
  <c r="M221" i="10"/>
  <c r="EK221" i="10" s="1"/>
  <c r="M220" i="10"/>
  <c r="M219" i="10"/>
  <c r="M218" i="10"/>
  <c r="M216" i="10"/>
  <c r="M211" i="10"/>
  <c r="M210" i="10"/>
  <c r="M209" i="10"/>
  <c r="M208" i="10"/>
  <c r="M207" i="10"/>
  <c r="M206" i="10"/>
  <c r="M205" i="10"/>
  <c r="M191" i="10"/>
  <c r="M190" i="10"/>
  <c r="M189" i="10"/>
  <c r="M188" i="10"/>
  <c r="M187" i="10"/>
  <c r="M186" i="10"/>
  <c r="M185" i="10"/>
  <c r="M184" i="10"/>
  <c r="M183" i="10"/>
  <c r="M182" i="10"/>
  <c r="M181" i="10"/>
  <c r="M176" i="10"/>
  <c r="M175" i="10"/>
  <c r="M174" i="10"/>
  <c r="M173" i="10"/>
  <c r="M172" i="10"/>
  <c r="M171" i="10"/>
  <c r="M161" i="10"/>
  <c r="M160" i="10"/>
  <c r="M159" i="10"/>
  <c r="M158" i="10"/>
  <c r="M157" i="10"/>
  <c r="M156" i="10"/>
  <c r="M154" i="10"/>
  <c r="M153" i="10"/>
  <c r="M152" i="10"/>
  <c r="M144" i="10"/>
  <c r="M143" i="10"/>
  <c r="M142" i="10"/>
  <c r="M141" i="10"/>
  <c r="M140" i="10"/>
  <c r="M139" i="10"/>
  <c r="M138" i="10"/>
  <c r="M137" i="10"/>
  <c r="M136" i="10"/>
  <c r="M130" i="10"/>
  <c r="M129" i="10"/>
  <c r="M128" i="10"/>
  <c r="M127" i="10"/>
  <c r="M126" i="10"/>
  <c r="M125" i="10"/>
  <c r="M124" i="10"/>
  <c r="M114" i="10"/>
  <c r="M113" i="10"/>
  <c r="M112" i="10"/>
  <c r="M111" i="10"/>
  <c r="M110" i="10"/>
  <c r="M109" i="10"/>
  <c r="M108" i="10"/>
  <c r="M107" i="10"/>
  <c r="M106" i="10"/>
  <c r="M104" i="10"/>
  <c r="M100" i="10"/>
  <c r="M99" i="10"/>
  <c r="M98" i="10"/>
  <c r="M97" i="10"/>
  <c r="M96" i="10"/>
  <c r="M82" i="10"/>
  <c r="M81" i="10"/>
  <c r="M80" i="10"/>
  <c r="M79" i="10"/>
  <c r="M78" i="10"/>
  <c r="M77" i="10"/>
  <c r="M76" i="10"/>
  <c r="M75" i="10"/>
  <c r="M74" i="10"/>
  <c r="M73" i="10"/>
  <c r="M72" i="10"/>
  <c r="M68" i="10"/>
  <c r="M67" i="10"/>
  <c r="M66" i="10"/>
  <c r="M65" i="10"/>
  <c r="M64" i="10"/>
  <c r="M63" i="10"/>
  <c r="M62" i="10"/>
  <c r="M61" i="10"/>
  <c r="M60" i="10"/>
  <c r="M59" i="10"/>
  <c r="EK58" i="10"/>
  <c r="M54" i="10"/>
  <c r="M53" i="10"/>
  <c r="M52" i="10"/>
  <c r="M51" i="10"/>
  <c r="M50" i="10"/>
  <c r="M49" i="10"/>
  <c r="M48" i="10"/>
  <c r="M47" i="10"/>
  <c r="M46" i="10"/>
  <c r="EK46" i="10" s="1"/>
  <c r="M44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3" i="10"/>
  <c r="M22" i="10"/>
  <c r="M21" i="10"/>
  <c r="M20" i="10"/>
  <c r="M19" i="10"/>
  <c r="M18" i="10"/>
  <c r="M17" i="10"/>
  <c r="M16" i="10"/>
  <c r="M15" i="10"/>
  <c r="M13" i="10"/>
  <c r="GE151" i="10"/>
  <c r="BH153" i="10"/>
  <c r="GE153" i="10" s="1"/>
  <c r="BH157" i="10"/>
  <c r="GE157" i="10" s="1"/>
  <c r="BH159" i="10"/>
  <c r="GE159" i="10" s="1"/>
  <c r="BH181" i="10"/>
  <c r="BH183" i="10"/>
  <c r="BH187" i="10"/>
  <c r="BH189" i="10"/>
  <c r="FO235" i="10"/>
  <c r="GC235" i="10"/>
  <c r="EV236" i="10"/>
  <c r="FI236" i="10"/>
  <c r="FW236" i="10"/>
  <c r="EQ237" i="10"/>
  <c r="FC237" i="10"/>
  <c r="FO237" i="10"/>
  <c r="GC237" i="10"/>
  <c r="EV238" i="10"/>
  <c r="FI238" i="10"/>
  <c r="FW238" i="10"/>
  <c r="FI247" i="10"/>
  <c r="FW247" i="10"/>
  <c r="FO248" i="10"/>
  <c r="FO250" i="10"/>
  <c r="EV251" i="10"/>
  <c r="FI251" i="10"/>
  <c r="FW251" i="10"/>
  <c r="EV253" i="10"/>
  <c r="FI253" i="10"/>
  <c r="FW253" i="10"/>
  <c r="EQ254" i="10"/>
  <c r="FC254" i="10"/>
  <c r="FO254" i="10"/>
  <c r="GC254" i="10"/>
  <c r="EV260" i="10"/>
  <c r="FI260" i="10"/>
  <c r="FW260" i="10"/>
  <c r="EQ261" i="10"/>
  <c r="FC261" i="10"/>
  <c r="FO261" i="10"/>
  <c r="GC261" i="10"/>
  <c r="EV262" i="10"/>
  <c r="FI262" i="10"/>
  <c r="FW262" i="10"/>
  <c r="EQ263" i="10"/>
  <c r="FC263" i="10"/>
  <c r="FO263" i="10"/>
  <c r="GC263" i="10"/>
  <c r="EV264" i="10"/>
  <c r="FI264" i="10"/>
  <c r="FW264" i="10"/>
  <c r="EQ265" i="10"/>
  <c r="FC265" i="10"/>
  <c r="FO265" i="10"/>
  <c r="GC265" i="10"/>
  <c r="EV266" i="10"/>
  <c r="FI266" i="10"/>
  <c r="FW266" i="10"/>
  <c r="EQ267" i="10"/>
  <c r="FC267" i="10"/>
  <c r="FO267" i="10"/>
  <c r="GC267" i="10"/>
  <c r="EV269" i="10"/>
  <c r="FI269" i="10"/>
  <c r="FW269" i="10"/>
  <c r="EQ270" i="10"/>
  <c r="FC270" i="10"/>
  <c r="FO270" i="10"/>
  <c r="GC270" i="10"/>
  <c r="EV271" i="10"/>
  <c r="FI271" i="10"/>
  <c r="FW271" i="10"/>
  <c r="EQ272" i="10"/>
  <c r="FC272" i="10"/>
  <c r="FO272" i="10"/>
  <c r="GC272" i="10"/>
  <c r="EV273" i="10"/>
  <c r="FI273" i="10"/>
  <c r="FW273" i="10"/>
  <c r="EQ274" i="10"/>
  <c r="FC274" i="10"/>
  <c r="FO274" i="10"/>
  <c r="GC274" i="10"/>
  <c r="EV275" i="10"/>
  <c r="FI275" i="10"/>
  <c r="FW275" i="10"/>
  <c r="EQ276" i="10"/>
  <c r="FC276" i="10"/>
  <c r="FO276" i="10"/>
  <c r="GC276" i="10"/>
  <c r="EV277" i="10"/>
  <c r="FI277" i="10"/>
  <c r="FW277" i="10"/>
  <c r="EQ278" i="10"/>
  <c r="FC278" i="10"/>
  <c r="FO278" i="10"/>
  <c r="GC278" i="10"/>
  <c r="EV279" i="10"/>
  <c r="FI279" i="10"/>
  <c r="FW279" i="10"/>
  <c r="EQ280" i="10"/>
  <c r="FC280" i="10"/>
  <c r="FO280" i="10"/>
  <c r="GC280" i="10"/>
  <c r="EV282" i="10"/>
  <c r="FI282" i="10"/>
  <c r="FW282" i="10"/>
  <c r="EQ283" i="10"/>
  <c r="FC283" i="10"/>
  <c r="FO283" i="10"/>
  <c r="GC283" i="10"/>
  <c r="EV284" i="10"/>
  <c r="FI284" i="10"/>
  <c r="FW284" i="10"/>
  <c r="EQ285" i="10"/>
  <c r="FC285" i="10"/>
  <c r="FO285" i="10"/>
  <c r="GC285" i="10"/>
  <c r="EV288" i="10"/>
  <c r="FC289" i="10"/>
  <c r="EV290" i="10"/>
  <c r="FI290" i="10"/>
  <c r="FW290" i="10"/>
  <c r="EQ296" i="10"/>
  <c r="FC296" i="10"/>
  <c r="FO296" i="10"/>
  <c r="GC296" i="10"/>
  <c r="EV298" i="10"/>
  <c r="FI298" i="10"/>
  <c r="FW298" i="10"/>
  <c r="GA194" i="10"/>
  <c r="FA198" i="10"/>
  <c r="EU207" i="10"/>
  <c r="GA208" i="10"/>
  <c r="EO262" i="10"/>
  <c r="EO282" i="10"/>
  <c r="FA282" i="10"/>
  <c r="FM282" i="10"/>
  <c r="GA282" i="10"/>
  <c r="EU283" i="10"/>
  <c r="FG283" i="10"/>
  <c r="FU283" i="10"/>
  <c r="EU285" i="10"/>
  <c r="FG285" i="10"/>
  <c r="FU285" i="10"/>
  <c r="FG289" i="10"/>
  <c r="EU296" i="10"/>
  <c r="FG296" i="10"/>
  <c r="FU296" i="10"/>
  <c r="EO298" i="10"/>
  <c r="FA298" i="10"/>
  <c r="FM298" i="10"/>
  <c r="GA298" i="10"/>
  <c r="BH107" i="10"/>
  <c r="FE29" i="10"/>
  <c r="EM30" i="10"/>
  <c r="FK30" i="10"/>
  <c r="ES31" i="10"/>
  <c r="FQ31" i="10"/>
  <c r="FK32" i="10"/>
  <c r="ES33" i="10"/>
  <c r="FQ33" i="10"/>
  <c r="EW34" i="10"/>
  <c r="FY34" i="10"/>
  <c r="FE35" i="10"/>
  <c r="FQ35" i="10"/>
  <c r="EM36" i="10"/>
  <c r="EW36" i="10"/>
  <c r="FK36" i="10"/>
  <c r="FY36" i="10"/>
  <c r="ES37" i="10"/>
  <c r="FE37" i="10"/>
  <c r="FQ37" i="10"/>
  <c r="EW38" i="10"/>
  <c r="FK38" i="10"/>
  <c r="FY38" i="10"/>
  <c r="ES39" i="10"/>
  <c r="FE39" i="10"/>
  <c r="FQ39" i="10"/>
  <c r="EM40" i="10"/>
  <c r="EW40" i="10"/>
  <c r="FK40" i="10"/>
  <c r="FY40" i="10"/>
  <c r="FE46" i="10"/>
  <c r="FQ46" i="10"/>
  <c r="EW47" i="10"/>
  <c r="ES48" i="10"/>
  <c r="FE48" i="10"/>
  <c r="FQ48" i="10"/>
  <c r="EM49" i="10"/>
  <c r="EW49" i="10"/>
  <c r="FK49" i="10"/>
  <c r="FY49" i="10"/>
  <c r="FK51" i="10"/>
  <c r="FY51" i="10"/>
  <c r="ES52" i="10"/>
  <c r="FE52" i="10"/>
  <c r="FQ52" i="10"/>
  <c r="EW53" i="10"/>
  <c r="ES54" i="10"/>
  <c r="FE54" i="10"/>
  <c r="FQ54" i="10"/>
  <c r="EM73" i="10"/>
  <c r="FK73" i="10"/>
  <c r="FY73" i="10"/>
  <c r="ES74" i="10"/>
  <c r="FE74" i="10"/>
  <c r="FQ74" i="10"/>
  <c r="EW75" i="10"/>
  <c r="ES76" i="10"/>
  <c r="FQ76" i="10"/>
  <c r="EW77" i="10"/>
  <c r="FK77" i="10"/>
  <c r="FY77" i="10"/>
  <c r="FK79" i="10"/>
  <c r="FY79" i="10"/>
  <c r="ES80" i="10"/>
  <c r="FE80" i="10"/>
  <c r="FQ80" i="10"/>
  <c r="EW81" i="10"/>
  <c r="ES82" i="10"/>
  <c r="FE82" i="10"/>
  <c r="FQ82" i="10"/>
  <c r="FK84" i="10"/>
  <c r="FY84" i="10"/>
  <c r="ES85" i="10"/>
  <c r="FE85" i="10"/>
  <c r="FQ85" i="10"/>
  <c r="EW86" i="10"/>
  <c r="FE87" i="10"/>
  <c r="EM88" i="10"/>
  <c r="EW88" i="10"/>
  <c r="FK88" i="10"/>
  <c r="FY88" i="10"/>
  <c r="FK90" i="10"/>
  <c r="FY90" i="10"/>
  <c r="EW94" i="10"/>
  <c r="FK96" i="10"/>
  <c r="FY96" i="10"/>
  <c r="ES97" i="10"/>
  <c r="FE97" i="10"/>
  <c r="FQ97" i="10"/>
  <c r="EW98" i="10"/>
  <c r="ES99" i="10"/>
  <c r="FE99" i="10"/>
  <c r="EM100" i="10"/>
  <c r="EW100" i="10"/>
  <c r="FK100" i="10"/>
  <c r="FY100" i="10"/>
  <c r="ES106" i="10"/>
  <c r="FE106" i="10"/>
  <c r="FQ106" i="10"/>
  <c r="EM107" i="10"/>
  <c r="EW107" i="10"/>
  <c r="FK107" i="10"/>
  <c r="FY107" i="10"/>
  <c r="ES108" i="10"/>
  <c r="FE108" i="10"/>
  <c r="FQ108" i="10"/>
  <c r="EM109" i="10"/>
  <c r="EW109" i="10"/>
  <c r="FK109" i="10"/>
  <c r="FY109" i="10"/>
  <c r="ES110" i="10"/>
  <c r="FE110" i="10"/>
  <c r="FQ110" i="10"/>
  <c r="BH111" i="10"/>
  <c r="EW111" i="10"/>
  <c r="FK111" i="10"/>
  <c r="FY111" i="10"/>
  <c r="ES112" i="10"/>
  <c r="FE112" i="10"/>
  <c r="FQ112" i="10"/>
  <c r="BH113" i="10"/>
  <c r="EW113" i="10"/>
  <c r="FK113" i="10"/>
  <c r="FY113" i="10"/>
  <c r="ES114" i="10"/>
  <c r="FE114" i="10"/>
  <c r="FQ114" i="10"/>
  <c r="EW116" i="10"/>
  <c r="FK116" i="10"/>
  <c r="FY116" i="10"/>
  <c r="ES117" i="10"/>
  <c r="FE117" i="10"/>
  <c r="FQ117" i="10"/>
  <c r="EM118" i="10"/>
  <c r="EW118" i="10"/>
  <c r="FK118" i="10"/>
  <c r="FY118" i="10"/>
  <c r="FE119" i="10"/>
  <c r="FQ119" i="10"/>
  <c r="EW120" i="10"/>
  <c r="FK120" i="10"/>
  <c r="FY120" i="10"/>
  <c r="ES121" i="10"/>
  <c r="FE121" i="10"/>
  <c r="FQ121" i="10"/>
  <c r="EW122" i="10"/>
  <c r="FK122" i="10"/>
  <c r="FY122" i="10"/>
  <c r="ES123" i="10"/>
  <c r="FE123" i="10"/>
  <c r="FQ123" i="10"/>
  <c r="EM124" i="10"/>
  <c r="EW124" i="10"/>
  <c r="FK124" i="10"/>
  <c r="FY124" i="10"/>
  <c r="ES125" i="10"/>
  <c r="FE125" i="10"/>
  <c r="FQ125" i="10"/>
  <c r="BH126" i="10"/>
  <c r="EW126" i="10"/>
  <c r="FK126" i="10"/>
  <c r="FY126" i="10"/>
  <c r="ES127" i="10"/>
  <c r="FE127" i="10"/>
  <c r="FQ127" i="10"/>
  <c r="BH128" i="10"/>
  <c r="EW128" i="10"/>
  <c r="FK128" i="10"/>
  <c r="FY128" i="10"/>
  <c r="ES129" i="10"/>
  <c r="FE129" i="10"/>
  <c r="FQ129" i="10"/>
  <c r="EM130" i="10"/>
  <c r="EW130" i="10"/>
  <c r="FK130" i="10"/>
  <c r="FY130" i="10"/>
  <c r="FK163" i="10"/>
  <c r="FE164" i="10"/>
  <c r="FQ166" i="10"/>
  <c r="EW167" i="10"/>
  <c r="EM169" i="10"/>
  <c r="FY169" i="10"/>
  <c r="FE170" i="10"/>
  <c r="FE172" i="10"/>
  <c r="FY173" i="10"/>
  <c r="EM175" i="10"/>
  <c r="FK175" i="10"/>
  <c r="FY175" i="10"/>
  <c r="FY193" i="10"/>
  <c r="FK199" i="10"/>
  <c r="EW207" i="10"/>
  <c r="EM209" i="10"/>
  <c r="EM229" i="10"/>
  <c r="FK229" i="10"/>
  <c r="ES29" i="10"/>
  <c r="FQ29" i="10"/>
  <c r="EW30" i="10"/>
  <c r="FY30" i="10"/>
  <c r="FE31" i="10"/>
  <c r="EW32" i="10"/>
  <c r="FY32" i="10"/>
  <c r="FE33" i="10"/>
  <c r="EM34" i="10"/>
  <c r="FK34" i="10"/>
  <c r="ES35" i="10"/>
  <c r="EV28" i="10"/>
  <c r="EQ29" i="10"/>
  <c r="FC29" i="10"/>
  <c r="FO29" i="10"/>
  <c r="GC29" i="10"/>
  <c r="EV30" i="10"/>
  <c r="FI30" i="10"/>
  <c r="FW30" i="10"/>
  <c r="EQ31" i="10"/>
  <c r="FC31" i="10"/>
  <c r="FO31" i="10"/>
  <c r="GC31" i="10"/>
  <c r="EV32" i="10"/>
  <c r="FI32" i="10"/>
  <c r="FW32" i="10"/>
  <c r="EQ33" i="10"/>
  <c r="FC33" i="10"/>
  <c r="FO33" i="10"/>
  <c r="GC33" i="10"/>
  <c r="EV34" i="10"/>
  <c r="FI34" i="10"/>
  <c r="FW34" i="10"/>
  <c r="EQ35" i="10"/>
  <c r="FC35" i="10"/>
  <c r="FO35" i="10"/>
  <c r="GC35" i="10"/>
  <c r="EV36" i="10"/>
  <c r="FI36" i="10"/>
  <c r="FW36" i="10"/>
  <c r="EQ37" i="10"/>
  <c r="FC37" i="10"/>
  <c r="FO37" i="10"/>
  <c r="GC37" i="10"/>
  <c r="EV38" i="10"/>
  <c r="FI38" i="10"/>
  <c r="FW38" i="10"/>
  <c r="EQ39" i="10"/>
  <c r="FC39" i="10"/>
  <c r="FO39" i="10"/>
  <c r="GC39" i="10"/>
  <c r="EV40" i="10"/>
  <c r="FI40" i="10"/>
  <c r="FW40" i="10"/>
  <c r="EV45" i="10"/>
  <c r="FC46" i="10"/>
  <c r="FO46" i="10"/>
  <c r="GC46" i="10"/>
  <c r="EV47" i="10"/>
  <c r="FI47" i="10"/>
  <c r="FW47" i="10"/>
  <c r="FI49" i="10"/>
  <c r="EQ50" i="10"/>
  <c r="FC50" i="10"/>
  <c r="FO50" i="10"/>
  <c r="GC50" i="10"/>
  <c r="EV51" i="10"/>
  <c r="EQ52" i="10"/>
  <c r="FC52" i="10"/>
  <c r="FO52" i="10"/>
  <c r="GC52" i="10"/>
  <c r="EV53" i="10"/>
  <c r="FI53" i="10"/>
  <c r="FW53" i="10"/>
  <c r="EV71" i="10"/>
  <c r="EQ72" i="10"/>
  <c r="FC72" i="10"/>
  <c r="FO72" i="10"/>
  <c r="GC72" i="10"/>
  <c r="EV73" i="10"/>
  <c r="EQ74" i="10"/>
  <c r="FC74" i="10"/>
  <c r="FO74" i="10"/>
  <c r="EV77" i="10"/>
  <c r="FC80" i="10"/>
  <c r="EV88" i="10"/>
  <c r="EV100" i="10"/>
  <c r="FQ247" i="10"/>
  <c r="FE253" i="10"/>
  <c r="FQ253" i="10"/>
  <c r="EM261" i="10"/>
  <c r="FK267" i="10"/>
  <c r="ES290" i="10"/>
  <c r="EW296" i="10"/>
  <c r="GC74" i="10"/>
  <c r="EV75" i="10"/>
  <c r="FI75" i="10"/>
  <c r="FW75" i="10"/>
  <c r="FI77" i="10"/>
  <c r="FW77" i="10"/>
  <c r="EQ78" i="10"/>
  <c r="FC78" i="10"/>
  <c r="FO78" i="10"/>
  <c r="GC78" i="10"/>
  <c r="EV79" i="10"/>
  <c r="EQ80" i="10"/>
  <c r="FO80" i="10"/>
  <c r="GC80" i="10"/>
  <c r="EV81" i="10"/>
  <c r="FI81" i="10"/>
  <c r="FW81" i="10"/>
  <c r="EQ85" i="10"/>
  <c r="FC85" i="10"/>
  <c r="FO85" i="10"/>
  <c r="GC85" i="10"/>
  <c r="EV86" i="10"/>
  <c r="FI86" i="10"/>
  <c r="FW86" i="10"/>
  <c r="FI88" i="10"/>
  <c r="FW88" i="10"/>
  <c r="EQ89" i="10"/>
  <c r="FC89" i="10"/>
  <c r="FO89" i="10"/>
  <c r="GC89" i="10"/>
  <c r="FO91" i="10"/>
  <c r="EQ97" i="10"/>
  <c r="FC97" i="10"/>
  <c r="FO97" i="10"/>
  <c r="GC97" i="10"/>
  <c r="EV98" i="10"/>
  <c r="FI98" i="10"/>
  <c r="FW98" i="10"/>
  <c r="FI100" i="10"/>
  <c r="FW100" i="10"/>
  <c r="EV105" i="10"/>
  <c r="FI107" i="10"/>
  <c r="FW107" i="10"/>
  <c r="EQ108" i="10"/>
  <c r="FC108" i="10"/>
  <c r="FO108" i="10"/>
  <c r="GC108" i="10"/>
  <c r="EV109" i="10"/>
  <c r="FI109" i="10"/>
  <c r="FW109" i="10"/>
  <c r="EQ110" i="10"/>
  <c r="FC110" i="10"/>
  <c r="FO110" i="10"/>
  <c r="GC110" i="10"/>
  <c r="EV111" i="10"/>
  <c r="FI111" i="10"/>
  <c r="FW111" i="10"/>
  <c r="EQ112" i="10"/>
  <c r="FC112" i="10"/>
  <c r="FO112" i="10"/>
  <c r="GC112" i="10"/>
  <c r="FI113" i="10"/>
  <c r="FW113" i="10"/>
  <c r="EQ114" i="10"/>
  <c r="FC114" i="10"/>
  <c r="FO114" i="10"/>
  <c r="GC114" i="10"/>
  <c r="EV116" i="10"/>
  <c r="FI116" i="10"/>
  <c r="FW116" i="10"/>
  <c r="EQ117" i="10"/>
  <c r="FC117" i="10"/>
  <c r="FO117" i="10"/>
  <c r="GC117" i="10"/>
  <c r="EV118" i="10"/>
  <c r="FI118" i="10"/>
  <c r="FW118" i="10"/>
  <c r="EQ119" i="10"/>
  <c r="FC119" i="10"/>
  <c r="FO119" i="10"/>
  <c r="FI120" i="10"/>
  <c r="FW120" i="10"/>
  <c r="EQ121" i="10"/>
  <c r="FC121" i="10"/>
  <c r="FO121" i="10"/>
  <c r="GC121" i="10"/>
  <c r="EV122" i="10"/>
  <c r="FI122" i="10"/>
  <c r="FW122" i="10"/>
  <c r="EQ123" i="10"/>
  <c r="FC123" i="10"/>
  <c r="FO123" i="10"/>
  <c r="GC123" i="10"/>
  <c r="EV124" i="10"/>
  <c r="FI124" i="10"/>
  <c r="FW124" i="10"/>
  <c r="EQ125" i="10"/>
  <c r="FC125" i="10"/>
  <c r="FO125" i="10"/>
  <c r="GC125" i="10"/>
  <c r="FI126" i="10"/>
  <c r="FW126" i="10"/>
  <c r="EQ127" i="10"/>
  <c r="FC127" i="10"/>
  <c r="FO127" i="10"/>
  <c r="GC127" i="10"/>
  <c r="EV128" i="10"/>
  <c r="FI128" i="10"/>
  <c r="FW128" i="10"/>
  <c r="EQ129" i="10"/>
  <c r="FC129" i="10"/>
  <c r="FO129" i="10"/>
  <c r="GC129" i="10"/>
  <c r="EV130" i="10"/>
  <c r="FI130" i="10"/>
  <c r="FW130" i="10"/>
  <c r="EQ136" i="10"/>
  <c r="FC136" i="10"/>
  <c r="FO136" i="10"/>
  <c r="GC136" i="10"/>
  <c r="EV137" i="10"/>
  <c r="FI137" i="10"/>
  <c r="FW137" i="10"/>
  <c r="EV29" i="10"/>
  <c r="EV33" i="10"/>
  <c r="EV35" i="10"/>
  <c r="EV39" i="10"/>
  <c r="EV72" i="10"/>
  <c r="FI74" i="10"/>
  <c r="FW74" i="10"/>
  <c r="EQ77" i="10"/>
  <c r="FC77" i="10"/>
  <c r="FO77" i="10"/>
  <c r="GC77" i="10"/>
  <c r="EV78" i="10"/>
  <c r="FI80" i="10"/>
  <c r="FW80" i="10"/>
  <c r="FI108" i="10"/>
  <c r="FW108" i="10"/>
  <c r="EQ111" i="10"/>
  <c r="FC111" i="10"/>
  <c r="FO111" i="10"/>
  <c r="GC111" i="10"/>
  <c r="FI114" i="10"/>
  <c r="FW114" i="10"/>
  <c r="EO29" i="10"/>
  <c r="FA29" i="10"/>
  <c r="FM29" i="10"/>
  <c r="GA29" i="10"/>
  <c r="EU30" i="10"/>
  <c r="FG30" i="10"/>
  <c r="FU30" i="10"/>
  <c r="EO31" i="10"/>
  <c r="FA31" i="10"/>
  <c r="FM31" i="10"/>
  <c r="GA31" i="10"/>
  <c r="EU32" i="10"/>
  <c r="FG32" i="10"/>
  <c r="FU32" i="10"/>
  <c r="EO33" i="10"/>
  <c r="FA33" i="10"/>
  <c r="FM33" i="10"/>
  <c r="GA33" i="10"/>
  <c r="FG34" i="10"/>
  <c r="FU34" i="10"/>
  <c r="EO35" i="10"/>
  <c r="FA35" i="10"/>
  <c r="FM35" i="10"/>
  <c r="GA35" i="10"/>
  <c r="EU36" i="10"/>
  <c r="FG36" i="10"/>
  <c r="FU36" i="10"/>
  <c r="FA37" i="10"/>
  <c r="GA37" i="10"/>
  <c r="EU38" i="10"/>
  <c r="FG38" i="10"/>
  <c r="FU38" i="10"/>
  <c r="EO39" i="10"/>
  <c r="FA39" i="10"/>
  <c r="FM39" i="10"/>
  <c r="GA39" i="10"/>
  <c r="FG40" i="10"/>
  <c r="FU40" i="10"/>
  <c r="EO46" i="10"/>
  <c r="FA46" i="10"/>
  <c r="EU47" i="10"/>
  <c r="FG47" i="10"/>
  <c r="FU47" i="10"/>
  <c r="EO48" i="10"/>
  <c r="FA48" i="10"/>
  <c r="FM48" i="10"/>
  <c r="GA48" i="10"/>
  <c r="EU49" i="10"/>
  <c r="FG49" i="10"/>
  <c r="FU49" i="10"/>
  <c r="EO50" i="10"/>
  <c r="FA50" i="10"/>
  <c r="GA50" i="10"/>
  <c r="EU51" i="10"/>
  <c r="FG51" i="10"/>
  <c r="FU51" i="10"/>
  <c r="FA52" i="10"/>
  <c r="EU53" i="10"/>
  <c r="FG53" i="10"/>
  <c r="FU53" i="10"/>
  <c r="EO54" i="10"/>
  <c r="FA54" i="10"/>
  <c r="FM54" i="10"/>
  <c r="GA54" i="10"/>
  <c r="EO72" i="10"/>
  <c r="FA72" i="10"/>
  <c r="GA72" i="10"/>
  <c r="EU73" i="10"/>
  <c r="FG73" i="10"/>
  <c r="FU73" i="10"/>
  <c r="EO74" i="10"/>
  <c r="FA74" i="10"/>
  <c r="FM74" i="10"/>
  <c r="GA74" i="10"/>
  <c r="EU75" i="10"/>
  <c r="FG75" i="10"/>
  <c r="FU75" i="10"/>
  <c r="EO76" i="10"/>
  <c r="FA76" i="10"/>
  <c r="GA76" i="10"/>
  <c r="EU77" i="10"/>
  <c r="FG77" i="10"/>
  <c r="FU77" i="10"/>
  <c r="EO78" i="10"/>
  <c r="FA78" i="10"/>
  <c r="GA78" i="10"/>
  <c r="EU79" i="10"/>
  <c r="FG79" i="10"/>
  <c r="FU79" i="10"/>
  <c r="EO80" i="10"/>
  <c r="FA80" i="10"/>
  <c r="FM80" i="10"/>
  <c r="GA80" i="10"/>
  <c r="EU81" i="10"/>
  <c r="FG81" i="10"/>
  <c r="FU81" i="10"/>
  <c r="EO82" i="10"/>
  <c r="FA82" i="10"/>
  <c r="GA82" i="10"/>
  <c r="EO85" i="10"/>
  <c r="FA85" i="10"/>
  <c r="EU88" i="10"/>
  <c r="FU88" i="10"/>
  <c r="FA97" i="10"/>
  <c r="GA97" i="10"/>
  <c r="FG100" i="10"/>
  <c r="FU100" i="10"/>
  <c r="EO106" i="10"/>
  <c r="FA106" i="10"/>
  <c r="GA106" i="10"/>
  <c r="EO108" i="10"/>
  <c r="FA108" i="10"/>
  <c r="FM108" i="10"/>
  <c r="GA108" i="10"/>
  <c r="EU109" i="10"/>
  <c r="FG109" i="10"/>
  <c r="FU109" i="10"/>
  <c r="EU111" i="10"/>
  <c r="FG111" i="10"/>
  <c r="FU111" i="10"/>
  <c r="EO112" i="10"/>
  <c r="FA112" i="10"/>
  <c r="GA112" i="10"/>
  <c r="EO114" i="10"/>
  <c r="FA114" i="10"/>
  <c r="FM114" i="10"/>
  <c r="GA114" i="10"/>
  <c r="EU116" i="10"/>
  <c r="FG116" i="10"/>
  <c r="FU116" i="10"/>
  <c r="EU118" i="10"/>
  <c r="FG118" i="10"/>
  <c r="FU118" i="10"/>
  <c r="EO119" i="10"/>
  <c r="FA119" i="10"/>
  <c r="FM119" i="10"/>
  <c r="GA119" i="10"/>
  <c r="EO121" i="10"/>
  <c r="FA121" i="10"/>
  <c r="FM121" i="10"/>
  <c r="GA121" i="10"/>
  <c r="EU122" i="10"/>
  <c r="FG122" i="10"/>
  <c r="FU122" i="10"/>
  <c r="EU124" i="10"/>
  <c r="FG124" i="10"/>
  <c r="FU124" i="10"/>
  <c r="FA125" i="10"/>
  <c r="FM125" i="10"/>
  <c r="GA125" i="10"/>
  <c r="EO127" i="10"/>
  <c r="FA127" i="10"/>
  <c r="GA127" i="10"/>
  <c r="EU128" i="10"/>
  <c r="FG128" i="10"/>
  <c r="FU128" i="10"/>
  <c r="EU130" i="10"/>
  <c r="FG130" i="10"/>
  <c r="FU130" i="10"/>
  <c r="EO136" i="10"/>
  <c r="FA136" i="10"/>
  <c r="FM136" i="10"/>
  <c r="GA136" i="10"/>
  <c r="EU137" i="10"/>
  <c r="FG137" i="10"/>
  <c r="FU137" i="10"/>
  <c r="EO138" i="10"/>
  <c r="FA138" i="10"/>
  <c r="FM138" i="10"/>
  <c r="GA138" i="10"/>
  <c r="EU139" i="10"/>
  <c r="FG139" i="10"/>
  <c r="FU139" i="10"/>
  <c r="EO140" i="10"/>
  <c r="FA140" i="10"/>
  <c r="FM140" i="10"/>
  <c r="GA140" i="10"/>
  <c r="EU141" i="10"/>
  <c r="FG141" i="10"/>
  <c r="FU141" i="10"/>
  <c r="EO142" i="10"/>
  <c r="FA142" i="10"/>
  <c r="FM142" i="10"/>
  <c r="GA142" i="10"/>
  <c r="EU143" i="10"/>
  <c r="FG143" i="10"/>
  <c r="FU143" i="10"/>
  <c r="EO144" i="10"/>
  <c r="FA144" i="10"/>
  <c r="FM144" i="10"/>
  <c r="GA144" i="10"/>
  <c r="EU163" i="10"/>
  <c r="FG163" i="10"/>
  <c r="FU163" i="10"/>
  <c r="EO164" i="10"/>
  <c r="FA164" i="10"/>
  <c r="FM164" i="10"/>
  <c r="GA164" i="10"/>
  <c r="FG165" i="10"/>
  <c r="FU165" i="10"/>
  <c r="EO166" i="10"/>
  <c r="FA166" i="10"/>
  <c r="FM166" i="10"/>
  <c r="GA166" i="10"/>
  <c r="EU167" i="10"/>
  <c r="FG167" i="10"/>
  <c r="FU167" i="10"/>
  <c r="EO168" i="10"/>
  <c r="FA168" i="10"/>
  <c r="GA168" i="10"/>
  <c r="EU169" i="10"/>
  <c r="FG169" i="10"/>
  <c r="FU169" i="10"/>
  <c r="EO170" i="10"/>
  <c r="FA170" i="10"/>
  <c r="FM170" i="10"/>
  <c r="GA170" i="10"/>
  <c r="EU171" i="10"/>
  <c r="FG171" i="10"/>
  <c r="FU171" i="10"/>
  <c r="EO172" i="10"/>
  <c r="FA172" i="10"/>
  <c r="FM172" i="10"/>
  <c r="GA172" i="10"/>
  <c r="EU173" i="10"/>
  <c r="FG173" i="10"/>
  <c r="FU173" i="10"/>
  <c r="EO174" i="10"/>
  <c r="FA174" i="10"/>
  <c r="GA174" i="10"/>
  <c r="EU175" i="10"/>
  <c r="FG175" i="10"/>
  <c r="FU175" i="10"/>
  <c r="EO176" i="10"/>
  <c r="FA176" i="10"/>
  <c r="FM176" i="10"/>
  <c r="GA176" i="10"/>
  <c r="EU193" i="10"/>
  <c r="FG193" i="10"/>
  <c r="FU193" i="10"/>
  <c r="EO194" i="10"/>
  <c r="FA194" i="10"/>
  <c r="FM194" i="10"/>
  <c r="FG195" i="10"/>
  <c r="FU195" i="10"/>
  <c r="EO196" i="10"/>
  <c r="FA196" i="10"/>
  <c r="FM196" i="10"/>
  <c r="GA196" i="10"/>
  <c r="EU197" i="10"/>
  <c r="FG197" i="10"/>
  <c r="FU197" i="10"/>
  <c r="FM198" i="10"/>
  <c r="EU199" i="10"/>
  <c r="FG199" i="10"/>
  <c r="FU199" i="10"/>
  <c r="FG207" i="10"/>
  <c r="FU207" i="10"/>
  <c r="FA208" i="10"/>
  <c r="FM208" i="10"/>
  <c r="EU209" i="10"/>
  <c r="FG209" i="10"/>
  <c r="FU209" i="10"/>
  <c r="FA210" i="10"/>
  <c r="FM210" i="10"/>
  <c r="GA210" i="10"/>
  <c r="FG211" i="10"/>
  <c r="FU211" i="10"/>
  <c r="EO228" i="10"/>
  <c r="FA228" i="10"/>
  <c r="FM228" i="10"/>
  <c r="GA228" i="10"/>
  <c r="EU229" i="10"/>
  <c r="FG229" i="10"/>
  <c r="FU229" i="10"/>
  <c r="EO230" i="10"/>
  <c r="FA230" i="10"/>
  <c r="FM230" i="10"/>
  <c r="GA230" i="10"/>
  <c r="EU231" i="10"/>
  <c r="FG231" i="10"/>
  <c r="FU231" i="10"/>
  <c r="EO232" i="10"/>
  <c r="FA232" i="10"/>
  <c r="FM232" i="10"/>
  <c r="GA232" i="10"/>
  <c r="EU233" i="10"/>
  <c r="FG233" i="10"/>
  <c r="FU233" i="10"/>
  <c r="EO234" i="10"/>
  <c r="FA234" i="10"/>
  <c r="FM234" i="10"/>
  <c r="GA234" i="10"/>
  <c r="EU235" i="10"/>
  <c r="FG235" i="10"/>
  <c r="FU235" i="10"/>
  <c r="EO236" i="10"/>
  <c r="FA236" i="10"/>
  <c r="FM236" i="10"/>
  <c r="GA236" i="10"/>
  <c r="EU237" i="10"/>
  <c r="FG237" i="10"/>
  <c r="FU237" i="10"/>
  <c r="EO238" i="10"/>
  <c r="FA238" i="10"/>
  <c r="FM238" i="10"/>
  <c r="GA238" i="10"/>
  <c r="EO247" i="10"/>
  <c r="FA247" i="10"/>
  <c r="FM247" i="10"/>
  <c r="GA247" i="10"/>
  <c r="EO251" i="10"/>
  <c r="FA251" i="10"/>
  <c r="GA251" i="10"/>
  <c r="EO253" i="10"/>
  <c r="FA253" i="10"/>
  <c r="FM253" i="10"/>
  <c r="GA253" i="10"/>
  <c r="EU254" i="10"/>
  <c r="FG254" i="10"/>
  <c r="FU254" i="10"/>
  <c r="FG261" i="10"/>
  <c r="FA262" i="10"/>
  <c r="FM262" i="10"/>
  <c r="EU263" i="10"/>
  <c r="FG263" i="10"/>
  <c r="FU263" i="10"/>
  <c r="EO264" i="10"/>
  <c r="FA264" i="10"/>
  <c r="FM264" i="10"/>
  <c r="GA264" i="10"/>
  <c r="EV139" i="10"/>
  <c r="EV141" i="10"/>
  <c r="EQ282" i="10"/>
  <c r="FC282" i="10"/>
  <c r="FO282" i="10"/>
  <c r="GC282" i="10"/>
  <c r="EV283" i="10"/>
  <c r="EQ284" i="10"/>
  <c r="FC284" i="10"/>
  <c r="FO284" i="10"/>
  <c r="EV285" i="10"/>
  <c r="FI285" i="10"/>
  <c r="FW285" i="10"/>
  <c r="FO288" i="10"/>
  <c r="EV289" i="10"/>
  <c r="EQ290" i="10"/>
  <c r="FC290" i="10"/>
  <c r="FO290" i="10"/>
  <c r="EV296" i="10"/>
  <c r="FI296" i="10"/>
  <c r="FW296" i="10"/>
  <c r="BH267" i="10"/>
  <c r="EM267" i="10"/>
  <c r="ES136" i="10"/>
  <c r="FE136" i="10"/>
  <c r="FQ136" i="10"/>
  <c r="EM137" i="10"/>
  <c r="EW137" i="10"/>
  <c r="FK137" i="10"/>
  <c r="FY137" i="10"/>
  <c r="ES138" i="10"/>
  <c r="FE138" i="10"/>
  <c r="FQ138" i="10"/>
  <c r="EM139" i="10"/>
  <c r="EW139" i="10"/>
  <c r="FK139" i="10"/>
  <c r="FY139" i="10"/>
  <c r="ES140" i="10"/>
  <c r="FE140" i="10"/>
  <c r="FQ140" i="10"/>
  <c r="EM141" i="10"/>
  <c r="EW141" i="10"/>
  <c r="FK141" i="10"/>
  <c r="FY141" i="10"/>
  <c r="ES142" i="10"/>
  <c r="FE142" i="10"/>
  <c r="FQ142" i="10"/>
  <c r="EM143" i="10"/>
  <c r="EW143" i="10"/>
  <c r="FK143" i="10"/>
  <c r="FY143" i="10"/>
  <c r="ES144" i="10"/>
  <c r="FE144" i="10"/>
  <c r="FQ144" i="10"/>
  <c r="EW163" i="10"/>
  <c r="ES164" i="10"/>
  <c r="FQ164" i="10"/>
  <c r="EM165" i="10"/>
  <c r="EW165" i="10"/>
  <c r="FK165" i="10"/>
  <c r="FY165" i="10"/>
  <c r="FK167" i="10"/>
  <c r="ES168" i="10"/>
  <c r="FE168" i="10"/>
  <c r="FQ168" i="10"/>
  <c r="EW169" i="10"/>
  <c r="ES170" i="10"/>
  <c r="FQ170" i="10"/>
  <c r="EM171" i="10"/>
  <c r="EW171" i="10"/>
  <c r="FK171" i="10"/>
  <c r="FY171" i="10"/>
  <c r="FK173" i="10"/>
  <c r="ES174" i="10"/>
  <c r="FE174" i="10"/>
  <c r="FQ174" i="10"/>
  <c r="EW175" i="10"/>
  <c r="ES176" i="10"/>
  <c r="FQ176" i="10"/>
  <c r="EW193" i="10"/>
  <c r="FK193" i="10"/>
  <c r="ES194" i="10"/>
  <c r="FE194" i="10"/>
  <c r="EM195" i="10"/>
  <c r="EW195" i="10"/>
  <c r="FK195" i="10"/>
  <c r="FY195" i="10"/>
  <c r="FE196" i="10"/>
  <c r="FQ196" i="10"/>
  <c r="FK197" i="10"/>
  <c r="FY197" i="10"/>
  <c r="ES198" i="10"/>
  <c r="FE198" i="10"/>
  <c r="FQ198" i="10"/>
  <c r="EM199" i="10"/>
  <c r="EW199" i="10"/>
  <c r="FK207" i="10"/>
  <c r="FY207" i="10"/>
  <c r="ES208" i="10"/>
  <c r="FE208" i="10"/>
  <c r="FQ208" i="10"/>
  <c r="EW209" i="10"/>
  <c r="FY209" i="10"/>
  <c r="ES210" i="10"/>
  <c r="FE210" i="10"/>
  <c r="FQ210" i="10"/>
  <c r="EM211" i="10"/>
  <c r="EW211" i="10"/>
  <c r="FK211" i="10"/>
  <c r="FY211" i="10"/>
  <c r="ES228" i="10"/>
  <c r="FE228" i="10"/>
  <c r="FQ228" i="10"/>
  <c r="EW229" i="10"/>
  <c r="FY229" i="10"/>
  <c r="ES230" i="10"/>
  <c r="FE230" i="10"/>
  <c r="FQ230" i="10"/>
  <c r="EM231" i="10"/>
  <c r="EW231" i="10"/>
  <c r="FK231" i="10"/>
  <c r="FY231" i="10"/>
  <c r="FE232" i="10"/>
  <c r="FQ232" i="10"/>
  <c r="EM233" i="10"/>
  <c r="FK233" i="10"/>
  <c r="FY233" i="10"/>
  <c r="ES234" i="10"/>
  <c r="FE234" i="10"/>
  <c r="FQ234" i="10"/>
  <c r="EW235" i="10"/>
  <c r="FY235" i="10"/>
  <c r="ES236" i="10"/>
  <c r="FE236" i="10"/>
  <c r="FQ236" i="10"/>
  <c r="EM237" i="10"/>
  <c r="EW237" i="10"/>
  <c r="FK237" i="10"/>
  <c r="FY237" i="10"/>
  <c r="FE238" i="10"/>
  <c r="FQ238" i="10"/>
  <c r="ES247" i="10"/>
  <c r="FE251" i="10"/>
  <c r="FQ251" i="10"/>
  <c r="ES253" i="10"/>
  <c r="EM254" i="10"/>
  <c r="EW254" i="10"/>
  <c r="FY254" i="10"/>
  <c r="FE260" i="10"/>
  <c r="FQ260" i="10"/>
  <c r="EW261" i="10"/>
  <c r="ES262" i="10"/>
  <c r="FE262" i="10"/>
  <c r="FQ262" i="10"/>
  <c r="EW263" i="10"/>
  <c r="FK263" i="10"/>
  <c r="FY263" i="10"/>
  <c r="ES264" i="10"/>
  <c r="FE264" i="10"/>
  <c r="FQ264" i="10"/>
  <c r="FK265" i="10"/>
  <c r="FY265" i="10"/>
  <c r="ES266" i="10"/>
  <c r="FE266" i="10"/>
  <c r="FQ266" i="10"/>
  <c r="EW267" i="10"/>
  <c r="ES269" i="10"/>
  <c r="FE269" i="10"/>
  <c r="FQ269" i="10"/>
  <c r="EM270" i="10"/>
  <c r="EW270" i="10"/>
  <c r="FK270" i="10"/>
  <c r="FY270" i="10"/>
  <c r="ES271" i="10"/>
  <c r="FE271" i="10"/>
  <c r="FQ271" i="10"/>
  <c r="EW272" i="10"/>
  <c r="FK272" i="10"/>
  <c r="FY272" i="10"/>
  <c r="ES273" i="10"/>
  <c r="FE273" i="10"/>
  <c r="FQ273" i="10"/>
  <c r="EM274" i="10"/>
  <c r="EW274" i="10"/>
  <c r="FK274" i="10"/>
  <c r="FY274" i="10"/>
  <c r="ES275" i="10"/>
  <c r="FE275" i="10"/>
  <c r="FQ275" i="10"/>
  <c r="EM276" i="10"/>
  <c r="EW276" i="10"/>
  <c r="FK276" i="10"/>
  <c r="FY276" i="10"/>
  <c r="ES277" i="10"/>
  <c r="FE277" i="10"/>
  <c r="FQ277" i="10"/>
  <c r="EW278" i="10"/>
  <c r="FK278" i="10"/>
  <c r="FY278" i="10"/>
  <c r="ES279" i="10"/>
  <c r="FE279" i="10"/>
  <c r="FQ279" i="10"/>
  <c r="EM280" i="10"/>
  <c r="EW280" i="10"/>
  <c r="FK280" i="10"/>
  <c r="FY280" i="10"/>
  <c r="ES282" i="10"/>
  <c r="FE282" i="10"/>
  <c r="FQ282" i="10"/>
  <c r="EW283" i="10"/>
  <c r="FK283" i="10"/>
  <c r="FY283" i="10"/>
  <c r="ES284" i="10"/>
  <c r="FE284" i="10"/>
  <c r="EW285" i="10"/>
  <c r="FK285" i="10"/>
  <c r="FY285" i="10"/>
  <c r="EW289" i="10"/>
  <c r="FQ290" i="10"/>
  <c r="FK296" i="10"/>
  <c r="FY296" i="10"/>
  <c r="ES298" i="10"/>
  <c r="FE298" i="10"/>
  <c r="FQ298" i="10"/>
  <c r="FK104" i="10"/>
  <c r="ES107" i="10"/>
  <c r="FE107" i="10"/>
  <c r="FQ107" i="10"/>
  <c r="EM260" i="10"/>
  <c r="FK260" i="10"/>
  <c r="FY260" i="10"/>
  <c r="ES261" i="10"/>
  <c r="FE261" i="10"/>
  <c r="FQ261" i="10"/>
  <c r="EW262" i="10"/>
  <c r="ES263" i="10"/>
  <c r="FE263" i="10"/>
  <c r="FQ263" i="10"/>
  <c r="EW264" i="10"/>
  <c r="FK264" i="10"/>
  <c r="FY264" i="10"/>
  <c r="EM266" i="10"/>
  <c r="FK266" i="10"/>
  <c r="FY266" i="10"/>
  <c r="ES267" i="10"/>
  <c r="FE267" i="10"/>
  <c r="FQ267" i="10"/>
  <c r="EU272" i="10"/>
  <c r="FG272" i="10"/>
  <c r="FU272" i="10"/>
  <c r="EO273" i="10"/>
  <c r="FA273" i="10"/>
  <c r="FM273" i="10"/>
  <c r="GA273" i="10"/>
  <c r="EU274" i="10"/>
  <c r="FG274" i="10"/>
  <c r="FU274" i="10"/>
  <c r="EO275" i="10"/>
  <c r="FA275" i="10"/>
  <c r="FM275" i="10"/>
  <c r="GA275" i="10"/>
  <c r="EU276" i="10"/>
  <c r="FG276" i="10"/>
  <c r="FU276" i="10"/>
  <c r="EO277" i="10"/>
  <c r="FA277" i="10"/>
  <c r="GA277" i="10"/>
  <c r="EU278" i="10"/>
  <c r="FG278" i="10"/>
  <c r="FU278" i="10"/>
  <c r="EO279" i="10"/>
  <c r="FA279" i="10"/>
  <c r="FM279" i="10"/>
  <c r="GA279" i="10"/>
  <c r="EU280" i="10"/>
  <c r="FG280" i="10"/>
  <c r="EO284" i="10"/>
  <c r="FA284" i="10"/>
  <c r="GA284" i="10"/>
  <c r="EO290" i="10"/>
  <c r="FA290" i="10"/>
  <c r="GA290" i="10"/>
  <c r="EU72" i="10"/>
  <c r="FG72" i="10"/>
  <c r="FU72" i="10"/>
  <c r="EO75" i="10"/>
  <c r="FA75" i="10"/>
  <c r="FM75" i="10"/>
  <c r="GA75" i="10"/>
  <c r="EU78" i="10"/>
  <c r="FG78" i="10"/>
  <c r="FU78" i="10"/>
  <c r="EO81" i="10"/>
  <c r="FA81" i="10"/>
  <c r="FM81" i="10"/>
  <c r="GA81" i="10"/>
  <c r="BH21" i="10"/>
  <c r="GE21" i="10" s="1"/>
  <c r="BH373" i="10"/>
  <c r="GE373" i="10" s="1"/>
  <c r="BH375" i="10"/>
  <c r="GE375" i="10" s="1"/>
  <c r="BH379" i="10"/>
  <c r="GE379" i="10" s="1"/>
  <c r="BH381" i="10"/>
  <c r="GE381" i="10" s="1"/>
  <c r="BH374" i="10"/>
  <c r="GE374" i="10" s="1"/>
  <c r="BH380" i="10"/>
  <c r="GE380" i="10" s="1"/>
  <c r="BH370" i="10"/>
  <c r="GE370" i="10" s="1"/>
  <c r="BH372" i="10"/>
  <c r="BH376" i="10"/>
  <c r="GE376" i="10" s="1"/>
  <c r="BH378" i="10"/>
  <c r="GE378" i="10" s="1"/>
  <c r="BH382" i="10"/>
  <c r="GE382" i="10" s="1"/>
  <c r="EM290" i="10"/>
  <c r="EM283" i="10"/>
  <c r="GC284" i="10"/>
  <c r="GC290" i="10"/>
  <c r="EM284" i="10"/>
  <c r="EM282" i="10"/>
  <c r="FY282" i="10"/>
  <c r="FM284" i="10"/>
  <c r="EM285" i="10"/>
  <c r="FM290" i="10"/>
  <c r="EM296" i="10"/>
  <c r="BH277" i="10"/>
  <c r="BH279" i="10"/>
  <c r="BH278" i="10"/>
  <c r="FM271" i="10"/>
  <c r="EM272" i="10"/>
  <c r="FM277" i="10"/>
  <c r="EM278" i="10"/>
  <c r="FU280" i="10"/>
  <c r="EM264" i="10"/>
  <c r="BH263" i="10"/>
  <c r="BH265" i="10"/>
  <c r="EM263" i="10"/>
  <c r="FM265" i="10"/>
  <c r="BH261" i="10"/>
  <c r="BH258" i="10"/>
  <c r="BH260" i="10"/>
  <c r="BH264" i="10"/>
  <c r="BH266" i="10"/>
  <c r="EU261" i="10"/>
  <c r="FU261" i="10"/>
  <c r="EM265" i="10"/>
  <c r="FU267" i="10"/>
  <c r="BH253" i="10"/>
  <c r="BH254" i="10"/>
  <c r="BH249" i="10"/>
  <c r="EM253" i="10"/>
  <c r="BH244" i="10"/>
  <c r="BH246" i="10"/>
  <c r="BH250" i="10"/>
  <c r="BH247" i="10"/>
  <c r="BH251" i="10"/>
  <c r="EM247" i="10"/>
  <c r="FM251" i="10"/>
  <c r="EQ230" i="10"/>
  <c r="BH233" i="10"/>
  <c r="BH236" i="10"/>
  <c r="BH235" i="10"/>
  <c r="BH237" i="10"/>
  <c r="EO229" i="10"/>
  <c r="FM229" i="10"/>
  <c r="EM230" i="10"/>
  <c r="ES233" i="10"/>
  <c r="FQ233" i="10"/>
  <c r="EO235" i="10"/>
  <c r="FM235" i="10"/>
  <c r="EM236" i="10"/>
  <c r="BH219" i="10"/>
  <c r="BH223" i="10"/>
  <c r="BH225" i="10"/>
  <c r="GE225" i="10" s="1"/>
  <c r="BH216" i="10"/>
  <c r="GE216" i="10" s="1"/>
  <c r="BH218" i="10"/>
  <c r="BH222" i="10"/>
  <c r="GE222" i="10" s="1"/>
  <c r="BH224" i="10"/>
  <c r="GE224" i="10" s="1"/>
  <c r="EQ193" i="10"/>
  <c r="GC193" i="10"/>
  <c r="GC199" i="10"/>
  <c r="FM207" i="10"/>
  <c r="GC209" i="10"/>
  <c r="BH208" i="10"/>
  <c r="FM195" i="10"/>
  <c r="FM211" i="10"/>
  <c r="BH207" i="10"/>
  <c r="BH209" i="10"/>
  <c r="FM197" i="10"/>
  <c r="BH206" i="10"/>
  <c r="BH210" i="10"/>
  <c r="EM194" i="10"/>
  <c r="FQ194" i="10"/>
  <c r="EM197" i="10"/>
  <c r="EM207" i="10"/>
  <c r="EM210" i="10"/>
  <c r="BH182" i="10"/>
  <c r="BH184" i="10"/>
  <c r="BH188" i="10"/>
  <c r="BH190" i="10"/>
  <c r="BH172" i="10"/>
  <c r="BH176" i="10"/>
  <c r="FQ163" i="10"/>
  <c r="EU165" i="10"/>
  <c r="EM166" i="10"/>
  <c r="FM174" i="10"/>
  <c r="BH173" i="10"/>
  <c r="BH175" i="10"/>
  <c r="BH174" i="10"/>
  <c r="FY166" i="10"/>
  <c r="FM168" i="10"/>
  <c r="EM172" i="10"/>
  <c r="FY172" i="10"/>
  <c r="FQ175" i="10"/>
  <c r="EU164" i="10"/>
  <c r="FM167" i="10"/>
  <c r="EM168" i="10"/>
  <c r="FM173" i="10"/>
  <c r="EM174" i="10"/>
  <c r="EU176" i="10"/>
  <c r="FU176" i="10"/>
  <c r="BH152" i="10"/>
  <c r="BH158" i="10"/>
  <c r="GE158" i="10" s="1"/>
  <c r="BH161" i="10"/>
  <c r="GE161" i="10" s="1"/>
  <c r="BH154" i="10"/>
  <c r="GE154" i="10" s="1"/>
  <c r="BH156" i="10"/>
  <c r="GE156" i="10" s="1"/>
  <c r="BH160" i="10"/>
  <c r="GE160" i="10" s="1"/>
  <c r="BH137" i="10"/>
  <c r="BH139" i="10"/>
  <c r="BH143" i="10"/>
  <c r="BH136" i="10"/>
  <c r="BH138" i="10"/>
  <c r="BH142" i="10"/>
  <c r="BH144" i="10"/>
  <c r="EM138" i="10"/>
  <c r="FU140" i="10"/>
  <c r="FM143" i="10"/>
  <c r="EM144" i="10"/>
  <c r="BH125" i="10"/>
  <c r="BH129" i="10"/>
  <c r="EM117" i="10"/>
  <c r="FY117" i="10"/>
  <c r="EM120" i="10"/>
  <c r="FQ120" i="10"/>
  <c r="EM123" i="10"/>
  <c r="FY123" i="10"/>
  <c r="EO125" i="10"/>
  <c r="EM126" i="10"/>
  <c r="EM129" i="10"/>
  <c r="FY129" i="10"/>
  <c r="GC119" i="10"/>
  <c r="BH124" i="10"/>
  <c r="BH127" i="10"/>
  <c r="BH130" i="10"/>
  <c r="EM116" i="10"/>
  <c r="EO118" i="10"/>
  <c r="FM118" i="10"/>
  <c r="ES119" i="10"/>
  <c r="EU121" i="10"/>
  <c r="EM122" i="10"/>
  <c r="EO124" i="10"/>
  <c r="FM124" i="10"/>
  <c r="EU127" i="10"/>
  <c r="FM127" i="10"/>
  <c r="EM128" i="10"/>
  <c r="EO130" i="10"/>
  <c r="FM130" i="10"/>
  <c r="GC106" i="10"/>
  <c r="FM107" i="10"/>
  <c r="EM113" i="10"/>
  <c r="BH104" i="10"/>
  <c r="BH106" i="10"/>
  <c r="EO107" i="10"/>
  <c r="EM111" i="10"/>
  <c r="BH110" i="10"/>
  <c r="BH112" i="10"/>
  <c r="FM106" i="10"/>
  <c r="EM110" i="10"/>
  <c r="FM112" i="10"/>
  <c r="BH114" i="10"/>
  <c r="EM106" i="10"/>
  <c r="FM111" i="10"/>
  <c r="EM112" i="10"/>
  <c r="EU114" i="10"/>
  <c r="FU114" i="10"/>
  <c r="EM86" i="10"/>
  <c r="EM98" i="10"/>
  <c r="BH96" i="10"/>
  <c r="BH98" i="10"/>
  <c r="FM84" i="10"/>
  <c r="EQ86" i="10"/>
  <c r="FM90" i="10"/>
  <c r="FM96" i="10"/>
  <c r="BH99" i="10"/>
  <c r="BH100" i="10"/>
  <c r="BH97" i="10"/>
  <c r="EM84" i="10"/>
  <c r="FM86" i="10"/>
  <c r="ES87" i="10"/>
  <c r="FQ87" i="10"/>
  <c r="EU89" i="10"/>
  <c r="EM90" i="10"/>
  <c r="EM96" i="10"/>
  <c r="FM98" i="10"/>
  <c r="FQ99" i="10"/>
  <c r="BH72" i="10"/>
  <c r="BH74" i="10"/>
  <c r="BH78" i="10"/>
  <c r="BH80" i="10"/>
  <c r="BH76" i="10"/>
  <c r="EM72" i="10"/>
  <c r="EM75" i="10"/>
  <c r="FQ75" i="10"/>
  <c r="BH75" i="10"/>
  <c r="BH77" i="10"/>
  <c r="BH81" i="10"/>
  <c r="FM72" i="10"/>
  <c r="FM78" i="10"/>
  <c r="BH79" i="10"/>
  <c r="BH82" i="10"/>
  <c r="GC76" i="10"/>
  <c r="EM78" i="10"/>
  <c r="EM81" i="10"/>
  <c r="GC82" i="10"/>
  <c r="FM73" i="10"/>
  <c r="EM74" i="10"/>
  <c r="EU76" i="10"/>
  <c r="FM76" i="10"/>
  <c r="EM77" i="10"/>
  <c r="EO79" i="10"/>
  <c r="FM79" i="10"/>
  <c r="EM80" i="10"/>
  <c r="EU82" i="10"/>
  <c r="FM82" i="10"/>
  <c r="BH61" i="10"/>
  <c r="BH59" i="10"/>
  <c r="GE59" i="10" s="1"/>
  <c r="BH68" i="10"/>
  <c r="GE68" i="10" s="1"/>
  <c r="BH65" i="10"/>
  <c r="GE65" i="10" s="1"/>
  <c r="BH67" i="10"/>
  <c r="GE67" i="10" s="1"/>
  <c r="BH60" i="10"/>
  <c r="BH64" i="10"/>
  <c r="GE64" i="10" s="1"/>
  <c r="BH66" i="10"/>
  <c r="GE66" i="10" s="1"/>
  <c r="BH48" i="10"/>
  <c r="EM47" i="10"/>
  <c r="EM53" i="10"/>
  <c r="BH47" i="10"/>
  <c r="BH51" i="10"/>
  <c r="BH53" i="10"/>
  <c r="BH54" i="10"/>
  <c r="EM46" i="10"/>
  <c r="EU48" i="10"/>
  <c r="FU48" i="10"/>
  <c r="EM52" i="10"/>
  <c r="FQ47" i="10"/>
  <c r="EM50" i="10"/>
  <c r="FQ53" i="10"/>
  <c r="BH49" i="10"/>
  <c r="EQ46" i="10"/>
  <c r="FW49" i="10"/>
  <c r="FM50" i="10"/>
  <c r="EM51" i="10"/>
  <c r="BH34" i="10"/>
  <c r="BH37" i="10"/>
  <c r="BH40" i="10"/>
  <c r="EM33" i="10"/>
  <c r="EM39" i="10"/>
  <c r="BH29" i="10"/>
  <c r="BH30" i="10"/>
  <c r="BH32" i="10"/>
  <c r="BH36" i="10"/>
  <c r="BH38" i="10"/>
  <c r="EM29" i="10"/>
  <c r="EM32" i="10"/>
  <c r="EU34" i="10"/>
  <c r="FM34" i="10"/>
  <c r="EM35" i="10"/>
  <c r="EO37" i="10"/>
  <c r="FM37" i="10"/>
  <c r="EM38" i="10"/>
  <c r="EU40" i="10"/>
  <c r="FM40" i="10"/>
  <c r="BH22" i="10"/>
  <c r="GE22" i="10" s="1"/>
  <c r="BH17" i="10"/>
  <c r="GE17" i="10" s="1"/>
  <c r="BH13" i="10"/>
  <c r="GE13" i="10" s="1"/>
  <c r="BH18" i="10"/>
  <c r="GE18" i="10" s="1"/>
  <c r="BH23" i="10"/>
  <c r="GE23" i="10" s="1"/>
  <c r="BH15" i="10"/>
  <c r="GE15" i="10" s="1"/>
  <c r="BH16" i="10"/>
  <c r="GE16" i="10" s="1"/>
  <c r="BH377" i="10"/>
  <c r="GE377" i="10" s="1"/>
  <c r="BH280" i="10"/>
  <c r="BH262" i="10"/>
  <c r="BH232" i="10"/>
  <c r="BH238" i="10"/>
  <c r="BH234" i="10"/>
  <c r="BH220" i="10"/>
  <c r="BH226" i="10"/>
  <c r="GE226" i="10" s="1"/>
  <c r="BH221" i="10"/>
  <c r="BH211" i="10"/>
  <c r="BH185" i="10"/>
  <c r="BH191" i="10"/>
  <c r="BH186" i="10"/>
  <c r="BH171" i="10"/>
  <c r="GE155" i="10"/>
  <c r="BH140" i="10"/>
  <c r="BH141" i="10"/>
  <c r="BH108" i="10"/>
  <c r="BH109" i="10"/>
  <c r="BH73" i="10"/>
  <c r="BH63" i="10"/>
  <c r="GE63" i="10" s="1"/>
  <c r="BH62" i="10"/>
  <c r="GE62" i="10" s="1"/>
  <c r="BH31" i="10"/>
  <c r="BH19" i="10"/>
  <c r="GE19" i="10" s="1"/>
  <c r="BH20" i="10"/>
  <c r="GE20" i="10" s="1"/>
  <c r="EL382" i="10"/>
  <c r="EJ382" i="10"/>
  <c r="EL381" i="10"/>
  <c r="EJ381" i="10"/>
  <c r="EL380" i="10"/>
  <c r="EJ380" i="10"/>
  <c r="EL379" i="10"/>
  <c r="EJ379" i="10"/>
  <c r="EL378" i="10"/>
  <c r="EJ378" i="10"/>
  <c r="EL377" i="10"/>
  <c r="EJ377" i="10"/>
  <c r="EL376" i="10"/>
  <c r="EJ376" i="10"/>
  <c r="EL375" i="10"/>
  <c r="EJ375" i="10"/>
  <c r="EL374" i="10"/>
  <c r="EJ374" i="10"/>
  <c r="EL373" i="10"/>
  <c r="EJ373" i="10"/>
  <c r="EL372" i="10"/>
  <c r="EJ372" i="10"/>
  <c r="EL371" i="10"/>
  <c r="EJ371" i="10"/>
  <c r="EL370" i="10"/>
  <c r="EJ370" i="10"/>
  <c r="EL369" i="10"/>
  <c r="EJ369" i="10"/>
  <c r="EL368" i="10"/>
  <c r="EJ368" i="10"/>
  <c r="N367" i="10"/>
  <c r="L367" i="10"/>
  <c r="EL298" i="10"/>
  <c r="EJ298" i="10"/>
  <c r="EL289" i="10"/>
  <c r="EJ289" i="10"/>
  <c r="EL288" i="10"/>
  <c r="EJ288" i="10"/>
  <c r="EL287" i="10"/>
  <c r="EJ287" i="10"/>
  <c r="EL286" i="10"/>
  <c r="EJ286" i="10"/>
  <c r="EL285" i="10"/>
  <c r="EJ285" i="10"/>
  <c r="EL284" i="10"/>
  <c r="EJ284" i="10"/>
  <c r="EL283" i="10"/>
  <c r="EJ283" i="10"/>
  <c r="EL282" i="10"/>
  <c r="EJ282" i="10"/>
  <c r="N281" i="10"/>
  <c r="L281" i="10"/>
  <c r="EL280" i="10"/>
  <c r="EJ280" i="10"/>
  <c r="EL279" i="10"/>
  <c r="EJ279" i="10"/>
  <c r="EL278" i="10"/>
  <c r="EJ278" i="10"/>
  <c r="EL277" i="10"/>
  <c r="EJ277" i="10"/>
  <c r="EL276" i="10"/>
  <c r="EJ276" i="10"/>
  <c r="EL275" i="10"/>
  <c r="EJ275" i="10"/>
  <c r="EL274" i="10"/>
  <c r="EJ274" i="10"/>
  <c r="EL273" i="10"/>
  <c r="EJ273" i="10"/>
  <c r="EL272" i="10"/>
  <c r="EJ272" i="10"/>
  <c r="EL271" i="10"/>
  <c r="EJ271" i="10"/>
  <c r="EL270" i="10"/>
  <c r="EJ270" i="10"/>
  <c r="EL269" i="10"/>
  <c r="EJ269" i="10"/>
  <c r="BE268" i="10"/>
  <c r="BD268" i="10"/>
  <c r="BB268" i="10"/>
  <c r="BA268" i="10"/>
  <c r="AZ268" i="10"/>
  <c r="AX268" i="10"/>
  <c r="AW268" i="10"/>
  <c r="AV268" i="10"/>
  <c r="AR268" i="10"/>
  <c r="AQ268" i="10"/>
  <c r="AP268" i="10"/>
  <c r="AN268" i="10"/>
  <c r="AM268" i="10"/>
  <c r="AL268" i="10"/>
  <c r="AJ268" i="10"/>
  <c r="AI268" i="10"/>
  <c r="AH268" i="10"/>
  <c r="AF268" i="10"/>
  <c r="AE268" i="10"/>
  <c r="AD268" i="10"/>
  <c r="AB268" i="10"/>
  <c r="AA268" i="10"/>
  <c r="Z268" i="10"/>
  <c r="Y268" i="10"/>
  <c r="X268" i="10"/>
  <c r="W268" i="10"/>
  <c r="V268" i="10"/>
  <c r="T268" i="10"/>
  <c r="Q268" i="10"/>
  <c r="P268" i="10"/>
  <c r="N268" i="10"/>
  <c r="L268" i="10"/>
  <c r="EL267" i="10"/>
  <c r="EJ267" i="10"/>
  <c r="EL266" i="10"/>
  <c r="EJ266" i="10"/>
  <c r="EL265" i="10"/>
  <c r="EJ265" i="10"/>
  <c r="EL264" i="10"/>
  <c r="EJ264" i="10"/>
  <c r="EL263" i="10"/>
  <c r="EJ263" i="10"/>
  <c r="EL262" i="10"/>
  <c r="EJ262" i="10"/>
  <c r="EL261" i="10"/>
  <c r="EJ261" i="10"/>
  <c r="EL260" i="10"/>
  <c r="EJ260" i="10"/>
  <c r="EL259" i="10"/>
  <c r="EJ259" i="10"/>
  <c r="EL258" i="10"/>
  <c r="EJ258" i="10"/>
  <c r="EL257" i="10"/>
  <c r="EJ257" i="10"/>
  <c r="EL256" i="10"/>
  <c r="EJ256" i="10"/>
  <c r="BD255" i="10"/>
  <c r="BB255" i="10"/>
  <c r="AZ255" i="10"/>
  <c r="AX255" i="10"/>
  <c r="AV255" i="10"/>
  <c r="AR255" i="10"/>
  <c r="AP255" i="10"/>
  <c r="AN255" i="10"/>
  <c r="AL255" i="10"/>
  <c r="AJ255" i="10"/>
  <c r="AH255" i="10"/>
  <c r="AF255" i="10"/>
  <c r="AD255" i="10"/>
  <c r="AB255" i="10"/>
  <c r="AA255" i="10"/>
  <c r="Z255" i="10"/>
  <c r="V255" i="10"/>
  <c r="T255" i="10"/>
  <c r="P255" i="10"/>
  <c r="N255" i="10"/>
  <c r="L255" i="10"/>
  <c r="EL254" i="10"/>
  <c r="EJ254" i="10"/>
  <c r="EL253" i="10"/>
  <c r="EJ253" i="10"/>
  <c r="EL252" i="10"/>
  <c r="EJ252" i="10"/>
  <c r="EL251" i="10"/>
  <c r="EJ251" i="10"/>
  <c r="EL250" i="10"/>
  <c r="EJ250" i="10"/>
  <c r="EL249" i="10"/>
  <c r="EJ249" i="10"/>
  <c r="EL248" i="10"/>
  <c r="EJ248" i="10"/>
  <c r="EL247" i="10"/>
  <c r="EJ247" i="10"/>
  <c r="EL246" i="10"/>
  <c r="EJ246" i="10"/>
  <c r="EL245" i="10"/>
  <c r="EJ245" i="10"/>
  <c r="EL244" i="10"/>
  <c r="EJ244" i="10"/>
  <c r="EL243" i="10"/>
  <c r="EJ243" i="10"/>
  <c r="EL242" i="10"/>
  <c r="EJ242" i="10"/>
  <c r="EL241" i="10"/>
  <c r="EJ241" i="10"/>
  <c r="EL240" i="10"/>
  <c r="EJ240" i="10"/>
  <c r="EL238" i="10"/>
  <c r="EJ238" i="10"/>
  <c r="EL237" i="10"/>
  <c r="EJ237" i="10"/>
  <c r="EL236" i="10"/>
  <c r="EJ236" i="10"/>
  <c r="EL235" i="10"/>
  <c r="EJ235" i="10"/>
  <c r="EL234" i="10"/>
  <c r="EJ234" i="10"/>
  <c r="EL233" i="10"/>
  <c r="EJ233" i="10"/>
  <c r="EL232" i="10"/>
  <c r="EJ232" i="10"/>
  <c r="EL231" i="10"/>
  <c r="EJ231" i="10"/>
  <c r="EL230" i="10"/>
  <c r="EJ230" i="10"/>
  <c r="Y227" i="10"/>
  <c r="EL229" i="10"/>
  <c r="EJ229" i="10"/>
  <c r="EL228" i="10"/>
  <c r="EJ228" i="10"/>
  <c r="AY227" i="10"/>
  <c r="AO227" i="10"/>
  <c r="AK227" i="10"/>
  <c r="AG227" i="10"/>
  <c r="AC227" i="10"/>
  <c r="Q227" i="10"/>
  <c r="BD227" i="10"/>
  <c r="BB227" i="10"/>
  <c r="AZ227" i="10"/>
  <c r="AX227" i="10"/>
  <c r="AV227" i="10"/>
  <c r="AR227" i="10"/>
  <c r="AP227" i="10"/>
  <c r="AN227" i="10"/>
  <c r="AL227" i="10"/>
  <c r="AJ227" i="10"/>
  <c r="AI227" i="10"/>
  <c r="AH227" i="10"/>
  <c r="AF227" i="10"/>
  <c r="AE227" i="10"/>
  <c r="AD227" i="10"/>
  <c r="AB227" i="10"/>
  <c r="AA227" i="10"/>
  <c r="Z227" i="10"/>
  <c r="W227" i="10"/>
  <c r="V227" i="10"/>
  <c r="T227" i="10"/>
  <c r="P227" i="10"/>
  <c r="N227" i="10"/>
  <c r="L227" i="10"/>
  <c r="EL226" i="10"/>
  <c r="EJ226" i="10"/>
  <c r="EL225" i="10"/>
  <c r="EJ225" i="10"/>
  <c r="EL224" i="10"/>
  <c r="EJ224" i="10"/>
  <c r="EL223" i="10"/>
  <c r="EJ223" i="10"/>
  <c r="EL222" i="10"/>
  <c r="EJ222" i="10"/>
  <c r="EL221" i="10"/>
  <c r="EJ221" i="10"/>
  <c r="EL220" i="10"/>
  <c r="EJ220" i="10"/>
  <c r="EL219" i="10"/>
  <c r="EJ219" i="10"/>
  <c r="EL218" i="10"/>
  <c r="EJ218" i="10"/>
  <c r="EL217" i="10"/>
  <c r="EJ217" i="10"/>
  <c r="EL216" i="10"/>
  <c r="EJ216" i="10"/>
  <c r="EL215" i="10"/>
  <c r="EJ215" i="10"/>
  <c r="EL214" i="10"/>
  <c r="EJ214" i="10"/>
  <c r="EL213" i="10"/>
  <c r="EJ213" i="10"/>
  <c r="BD212" i="10"/>
  <c r="BB212" i="10"/>
  <c r="AZ212" i="10"/>
  <c r="AX212" i="10"/>
  <c r="AV212" i="10"/>
  <c r="AR212" i="10"/>
  <c r="AP212" i="10"/>
  <c r="AN212" i="10"/>
  <c r="AL212" i="10"/>
  <c r="AJ212" i="10"/>
  <c r="AH212" i="10"/>
  <c r="AF212" i="10"/>
  <c r="AD212" i="10"/>
  <c r="AB212" i="10"/>
  <c r="AA212" i="10"/>
  <c r="Z212" i="10"/>
  <c r="V212" i="10"/>
  <c r="T212" i="10"/>
  <c r="P212" i="10"/>
  <c r="N212" i="10"/>
  <c r="L212" i="10"/>
  <c r="EL211" i="10"/>
  <c r="EJ211" i="10"/>
  <c r="EL210" i="10"/>
  <c r="EJ210" i="10"/>
  <c r="EL209" i="10"/>
  <c r="EJ209" i="10"/>
  <c r="EL208" i="10"/>
  <c r="EJ208" i="10"/>
  <c r="EL207" i="10"/>
  <c r="EJ207" i="10"/>
  <c r="EL206" i="10"/>
  <c r="EJ206" i="10"/>
  <c r="EL205" i="10"/>
  <c r="EJ205" i="10"/>
  <c r="EL200" i="10"/>
  <c r="EJ200" i="10"/>
  <c r="EL199" i="10"/>
  <c r="EJ199" i="10"/>
  <c r="EL198" i="10"/>
  <c r="EJ198" i="10"/>
  <c r="EL197" i="10"/>
  <c r="EJ197" i="10"/>
  <c r="EL196" i="10"/>
  <c r="EJ196" i="10"/>
  <c r="EL195" i="10"/>
  <c r="EJ195" i="10"/>
  <c r="EL194" i="10"/>
  <c r="EJ194" i="10"/>
  <c r="EL193" i="10"/>
  <c r="BD192" i="10"/>
  <c r="BB192" i="10"/>
  <c r="AZ192" i="10"/>
  <c r="AX192" i="10"/>
  <c r="AV192" i="10"/>
  <c r="AR192" i="10"/>
  <c r="AQ192" i="10"/>
  <c r="AP192" i="10"/>
  <c r="AN192" i="10"/>
  <c r="AL192" i="10"/>
  <c r="AJ192" i="10"/>
  <c r="AH192" i="10"/>
  <c r="AF192" i="10"/>
  <c r="AD192" i="10"/>
  <c r="AB192" i="10"/>
  <c r="AA192" i="10"/>
  <c r="Z192" i="10"/>
  <c r="V192" i="10"/>
  <c r="T192" i="10"/>
  <c r="P192" i="10"/>
  <c r="N192" i="10"/>
  <c r="L192" i="10"/>
  <c r="EL191" i="10"/>
  <c r="EJ191" i="10"/>
  <c r="EL190" i="10"/>
  <c r="EJ190" i="10"/>
  <c r="EL189" i="10"/>
  <c r="EJ189" i="10"/>
  <c r="EL188" i="10"/>
  <c r="EJ188" i="10"/>
  <c r="EL186" i="10"/>
  <c r="EJ186" i="10"/>
  <c r="EL185" i="10"/>
  <c r="EJ185" i="10"/>
  <c r="EL184" i="10"/>
  <c r="EJ184" i="10"/>
  <c r="EL183" i="10"/>
  <c r="EJ183" i="10"/>
  <c r="EL182" i="10"/>
  <c r="EJ182" i="10"/>
  <c r="EL181" i="10"/>
  <c r="EJ181" i="10"/>
  <c r="EL180" i="10"/>
  <c r="EJ180" i="10"/>
  <c r="EL179" i="10"/>
  <c r="EJ179" i="10"/>
  <c r="EL178" i="10"/>
  <c r="EJ178" i="10"/>
  <c r="BD177" i="10"/>
  <c r="BB177" i="10"/>
  <c r="AZ177" i="10"/>
  <c r="AX177" i="10"/>
  <c r="AV177" i="10"/>
  <c r="AR177" i="10"/>
  <c r="AP177" i="10"/>
  <c r="AN177" i="10"/>
  <c r="AL177" i="10"/>
  <c r="AJ177" i="10"/>
  <c r="AH177" i="10"/>
  <c r="AF177" i="10"/>
  <c r="AD177" i="10"/>
  <c r="AB177" i="10"/>
  <c r="AA177" i="10"/>
  <c r="Z177" i="10"/>
  <c r="V177" i="10"/>
  <c r="T177" i="10"/>
  <c r="P177" i="10"/>
  <c r="N177" i="10"/>
  <c r="L177" i="10"/>
  <c r="EL176" i="10"/>
  <c r="EJ176" i="10"/>
  <c r="EL175" i="10"/>
  <c r="EJ175" i="10"/>
  <c r="EL174" i="10"/>
  <c r="EJ174" i="10"/>
  <c r="EL173" i="10"/>
  <c r="EJ173" i="10"/>
  <c r="EL172" i="10"/>
  <c r="EJ172" i="10"/>
  <c r="EL171" i="10"/>
  <c r="EJ171" i="10"/>
  <c r="EL170" i="10"/>
  <c r="EJ170" i="10"/>
  <c r="EL169" i="10"/>
  <c r="EJ169" i="10"/>
  <c r="EL168" i="10"/>
  <c r="EJ168" i="10"/>
  <c r="EL167" i="10"/>
  <c r="EJ167" i="10"/>
  <c r="EL166" i="10"/>
  <c r="EJ166" i="10"/>
  <c r="EL165" i="10"/>
  <c r="EJ165" i="10"/>
  <c r="EL164" i="10"/>
  <c r="EJ164" i="10"/>
  <c r="EL163" i="10"/>
  <c r="EJ163" i="10"/>
  <c r="BE162" i="10"/>
  <c r="BD162" i="10"/>
  <c r="BB162" i="10"/>
  <c r="AZ162" i="10"/>
  <c r="AY162" i="10"/>
  <c r="AX162" i="10"/>
  <c r="AW162" i="10"/>
  <c r="AV162" i="10"/>
  <c r="AS162" i="10"/>
  <c r="AR162" i="10"/>
  <c r="AQ162" i="10"/>
  <c r="AP162" i="10"/>
  <c r="AO162" i="10"/>
  <c r="AN162" i="10"/>
  <c r="AM162" i="10"/>
  <c r="AL162" i="10"/>
  <c r="AK162" i="10"/>
  <c r="AJ162" i="10"/>
  <c r="AI162" i="10"/>
  <c r="AH162" i="10"/>
  <c r="AG162" i="10"/>
  <c r="AF162" i="10"/>
  <c r="AE162" i="10"/>
  <c r="AD162" i="10"/>
  <c r="AC162" i="10"/>
  <c r="AB162" i="10"/>
  <c r="AA162" i="10"/>
  <c r="Z162" i="10"/>
  <c r="Y162" i="10"/>
  <c r="W162" i="10"/>
  <c r="V162" i="10"/>
  <c r="T162" i="10"/>
  <c r="Q162" i="10"/>
  <c r="P162" i="10"/>
  <c r="N162" i="10"/>
  <c r="L162" i="10"/>
  <c r="EL161" i="10"/>
  <c r="EJ161" i="10"/>
  <c r="EL160" i="10"/>
  <c r="EJ160" i="10"/>
  <c r="EL159" i="10"/>
  <c r="EJ159" i="10"/>
  <c r="EL158" i="10"/>
  <c r="EJ158" i="10"/>
  <c r="EL157" i="10"/>
  <c r="EJ157" i="10"/>
  <c r="EL156" i="10"/>
  <c r="EJ156" i="10"/>
  <c r="EL155" i="10"/>
  <c r="EJ155" i="10"/>
  <c r="EL154" i="10"/>
  <c r="EJ154" i="10"/>
  <c r="EL153" i="10"/>
  <c r="EJ153" i="10"/>
  <c r="EL152" i="10"/>
  <c r="EJ152" i="10"/>
  <c r="EL151" i="10"/>
  <c r="EJ151" i="10"/>
  <c r="EL150" i="10"/>
  <c r="EJ150" i="10"/>
  <c r="EL149" i="10"/>
  <c r="EJ149" i="10"/>
  <c r="EL148" i="10"/>
  <c r="EJ148" i="10"/>
  <c r="EL147" i="10"/>
  <c r="EJ147" i="10"/>
  <c r="EL146" i="10"/>
  <c r="EJ146" i="10"/>
  <c r="BD145" i="10"/>
  <c r="BB145" i="10"/>
  <c r="AZ145" i="10"/>
  <c r="AX145" i="10"/>
  <c r="AV145" i="10"/>
  <c r="AR145" i="10"/>
  <c r="AP145" i="10"/>
  <c r="AN145" i="10"/>
  <c r="AL145" i="10"/>
  <c r="AJ145" i="10"/>
  <c r="AH145" i="10"/>
  <c r="AF145" i="10"/>
  <c r="AD145" i="10"/>
  <c r="AB145" i="10"/>
  <c r="AA145" i="10"/>
  <c r="Z145" i="10"/>
  <c r="V145" i="10"/>
  <c r="T145" i="10"/>
  <c r="P145" i="10"/>
  <c r="N145" i="10"/>
  <c r="L145" i="10"/>
  <c r="EL144" i="10"/>
  <c r="EJ144" i="10"/>
  <c r="EL143" i="10"/>
  <c r="EJ143" i="10"/>
  <c r="EL142" i="10"/>
  <c r="EJ142" i="10"/>
  <c r="EL141" i="10"/>
  <c r="EJ141" i="10"/>
  <c r="EL140" i="10"/>
  <c r="EJ140" i="10"/>
  <c r="EL139" i="10"/>
  <c r="EJ139" i="10"/>
  <c r="EL138" i="10"/>
  <c r="EJ138" i="10"/>
  <c r="EL137" i="10"/>
  <c r="EJ137" i="10"/>
  <c r="EL136" i="10"/>
  <c r="EJ136" i="10"/>
  <c r="EL135" i="10"/>
  <c r="EJ135" i="10"/>
  <c r="EL134" i="10"/>
  <c r="EJ134" i="10"/>
  <c r="EL133" i="10"/>
  <c r="EJ133" i="10"/>
  <c r="EL132" i="10"/>
  <c r="EJ132" i="10"/>
  <c r="BD131" i="10"/>
  <c r="BB131" i="10"/>
  <c r="AZ131" i="10"/>
  <c r="AX131" i="10"/>
  <c r="AV131" i="10"/>
  <c r="AR131" i="10"/>
  <c r="AP131" i="10"/>
  <c r="AN131" i="10"/>
  <c r="AL131" i="10"/>
  <c r="AJ131" i="10"/>
  <c r="AH131" i="10"/>
  <c r="AF131" i="10"/>
  <c r="AD131" i="10"/>
  <c r="AB131" i="10"/>
  <c r="AA131" i="10"/>
  <c r="Z131" i="10"/>
  <c r="V131" i="10"/>
  <c r="T131" i="10"/>
  <c r="P131" i="10"/>
  <c r="N131" i="10"/>
  <c r="L131" i="10"/>
  <c r="EL130" i="10"/>
  <c r="EJ130" i="10"/>
  <c r="EL129" i="10"/>
  <c r="EJ129" i="10"/>
  <c r="EL128" i="10"/>
  <c r="EJ128" i="10"/>
  <c r="EL127" i="10"/>
  <c r="EJ127" i="10"/>
  <c r="EL126" i="10"/>
  <c r="EJ126" i="10"/>
  <c r="EL125" i="10"/>
  <c r="EJ125" i="10"/>
  <c r="EL124" i="10"/>
  <c r="EJ124" i="10"/>
  <c r="EL123" i="10"/>
  <c r="EJ123" i="10"/>
  <c r="EL122" i="10"/>
  <c r="EJ122" i="10"/>
  <c r="EL121" i="10"/>
  <c r="EJ121" i="10"/>
  <c r="EL120" i="10"/>
  <c r="EJ120" i="10"/>
  <c r="EL119" i="10"/>
  <c r="EJ119" i="10"/>
  <c r="EL118" i="10"/>
  <c r="EJ118" i="10"/>
  <c r="EL117" i="10"/>
  <c r="EJ117" i="10"/>
  <c r="EL116" i="10"/>
  <c r="EJ116" i="10"/>
  <c r="N115" i="10"/>
  <c r="L115" i="10"/>
  <c r="EL114" i="10"/>
  <c r="EJ114" i="10"/>
  <c r="EL111" i="10"/>
  <c r="EJ111" i="10"/>
  <c r="EL110" i="10"/>
  <c r="EJ110" i="10"/>
  <c r="EL108" i="10"/>
  <c r="EJ108" i="10"/>
  <c r="EL107" i="10"/>
  <c r="EJ107" i="10"/>
  <c r="EL106" i="10"/>
  <c r="EJ106" i="10"/>
  <c r="EL105" i="10"/>
  <c r="EJ105" i="10"/>
  <c r="EL104" i="10"/>
  <c r="EJ104" i="10"/>
  <c r="EL103" i="10"/>
  <c r="EJ103" i="10"/>
  <c r="EL102" i="10"/>
  <c r="EJ102" i="10"/>
  <c r="BD101" i="10"/>
  <c r="BB101" i="10"/>
  <c r="AZ101" i="10"/>
  <c r="AX101" i="10"/>
  <c r="AV101" i="10"/>
  <c r="AR101" i="10"/>
  <c r="AP101" i="10"/>
  <c r="AN101" i="10"/>
  <c r="AL101" i="10"/>
  <c r="AJ101" i="10"/>
  <c r="AH101" i="10"/>
  <c r="AF101" i="10"/>
  <c r="AD101" i="10"/>
  <c r="AB101" i="10"/>
  <c r="AA101" i="10"/>
  <c r="Z101" i="10"/>
  <c r="V101" i="10"/>
  <c r="T101" i="10"/>
  <c r="P101" i="10"/>
  <c r="N101" i="10"/>
  <c r="L101" i="10"/>
  <c r="EL100" i="10"/>
  <c r="EJ100" i="10"/>
  <c r="EL99" i="10"/>
  <c r="EJ99" i="10"/>
  <c r="EL98" i="10"/>
  <c r="EJ98" i="10"/>
  <c r="EL97" i="10"/>
  <c r="EJ97" i="10"/>
  <c r="EL96" i="10"/>
  <c r="EJ96" i="10"/>
  <c r="EL95" i="10"/>
  <c r="EJ95" i="10"/>
  <c r="EL94" i="10"/>
  <c r="EK94" i="10"/>
  <c r="EJ94" i="10"/>
  <c r="EL93" i="10"/>
  <c r="EJ93" i="10"/>
  <c r="EL92" i="10"/>
  <c r="EJ92" i="10"/>
  <c r="EL91" i="10"/>
  <c r="EJ91" i="10"/>
  <c r="EL90" i="10"/>
  <c r="EJ90" i="10"/>
  <c r="EL89" i="10"/>
  <c r="EJ89" i="10"/>
  <c r="EL88" i="10"/>
  <c r="EJ88" i="10"/>
  <c r="EL87" i="10"/>
  <c r="EJ87" i="10"/>
  <c r="EL86" i="10"/>
  <c r="EJ86" i="10"/>
  <c r="EL85" i="10"/>
  <c r="EJ85" i="10"/>
  <c r="EL84" i="10"/>
  <c r="EJ84" i="10"/>
  <c r="N83" i="10"/>
  <c r="L83" i="10"/>
  <c r="EL82" i="10"/>
  <c r="EJ82" i="10"/>
  <c r="EL81" i="10"/>
  <c r="EJ81" i="10"/>
  <c r="EL80" i="10"/>
  <c r="EJ80" i="10"/>
  <c r="EL79" i="10"/>
  <c r="EJ79" i="10"/>
  <c r="EL78" i="10"/>
  <c r="EJ78" i="10"/>
  <c r="EL77" i="10"/>
  <c r="EJ77" i="10"/>
  <c r="EL76" i="10"/>
  <c r="EJ76" i="10"/>
  <c r="EL75" i="10"/>
  <c r="EJ75" i="10"/>
  <c r="EL74" i="10"/>
  <c r="EJ74" i="10"/>
  <c r="EL73" i="10"/>
  <c r="EJ73" i="10"/>
  <c r="EL72" i="10"/>
  <c r="EJ72" i="10"/>
  <c r="EL71" i="10"/>
  <c r="EJ71" i="10"/>
  <c r="EL70" i="10"/>
  <c r="EJ70" i="10"/>
  <c r="BD69" i="10"/>
  <c r="BB69" i="10"/>
  <c r="AZ69" i="10"/>
  <c r="AX69" i="10"/>
  <c r="AV69" i="10"/>
  <c r="AR69" i="10"/>
  <c r="AP69" i="10"/>
  <c r="AN69" i="10"/>
  <c r="AL69" i="10"/>
  <c r="AJ69" i="10"/>
  <c r="AH69" i="10"/>
  <c r="AF69" i="10"/>
  <c r="AD69" i="10"/>
  <c r="AB69" i="10"/>
  <c r="AA69" i="10"/>
  <c r="Z69" i="10"/>
  <c r="V69" i="10"/>
  <c r="T69" i="10"/>
  <c r="P69" i="10"/>
  <c r="N69" i="10"/>
  <c r="L69" i="10"/>
  <c r="EL68" i="10"/>
  <c r="EJ68" i="10"/>
  <c r="EL67" i="10"/>
  <c r="EJ67" i="10"/>
  <c r="EL66" i="10"/>
  <c r="EJ66" i="10"/>
  <c r="EL65" i="10"/>
  <c r="EJ65" i="10"/>
  <c r="EL64" i="10"/>
  <c r="EJ64" i="10"/>
  <c r="EL63" i="10"/>
  <c r="EJ63" i="10"/>
  <c r="EL62" i="10"/>
  <c r="EJ62" i="10"/>
  <c r="EL61" i="10"/>
  <c r="EJ61" i="10"/>
  <c r="EL60" i="10"/>
  <c r="EJ60" i="10"/>
  <c r="EL59" i="10"/>
  <c r="EJ59" i="10"/>
  <c r="EL58" i="10"/>
  <c r="EJ58" i="10"/>
  <c r="EL57" i="10"/>
  <c r="EJ57" i="10"/>
  <c r="EL56" i="10"/>
  <c r="EJ56" i="10"/>
  <c r="BD55" i="10"/>
  <c r="BB55" i="10"/>
  <c r="AZ55" i="10"/>
  <c r="AX55" i="10"/>
  <c r="AV55" i="10"/>
  <c r="AR55" i="10"/>
  <c r="AP55" i="10"/>
  <c r="AN55" i="10"/>
  <c r="AL55" i="10"/>
  <c r="AJ55" i="10"/>
  <c r="AH55" i="10"/>
  <c r="AF55" i="10"/>
  <c r="AD55" i="10"/>
  <c r="AB55" i="10"/>
  <c r="AA55" i="10"/>
  <c r="Z55" i="10"/>
  <c r="V55" i="10"/>
  <c r="T55" i="10"/>
  <c r="N55" i="10"/>
  <c r="L55" i="10"/>
  <c r="EL54" i="10"/>
  <c r="EJ54" i="10"/>
  <c r="EL53" i="10"/>
  <c r="EJ53" i="10"/>
  <c r="EL52" i="10"/>
  <c r="EJ52" i="10"/>
  <c r="EL51" i="10"/>
  <c r="EJ51" i="10"/>
  <c r="EL50" i="10"/>
  <c r="EJ50" i="10"/>
  <c r="EL49" i="10"/>
  <c r="EJ49" i="10"/>
  <c r="EL48" i="10"/>
  <c r="EJ48" i="10"/>
  <c r="EL47" i="10"/>
  <c r="EJ47" i="10"/>
  <c r="EL46" i="10"/>
  <c r="EJ46" i="10"/>
  <c r="EL45" i="10"/>
  <c r="EJ45" i="10"/>
  <c r="EL44" i="10"/>
  <c r="EJ44" i="10"/>
  <c r="EL43" i="10"/>
  <c r="EJ43" i="10"/>
  <c r="EL42" i="10"/>
  <c r="EJ42" i="10"/>
  <c r="BD41" i="10"/>
  <c r="BB41" i="10"/>
  <c r="AZ41" i="10"/>
  <c r="AX41" i="10"/>
  <c r="AV41" i="10"/>
  <c r="AR41" i="10"/>
  <c r="AP41" i="10"/>
  <c r="AN41" i="10"/>
  <c r="AL41" i="10"/>
  <c r="AJ41" i="10"/>
  <c r="AH41" i="10"/>
  <c r="AF41" i="10"/>
  <c r="AD41" i="10"/>
  <c r="AB41" i="10"/>
  <c r="AA41" i="10"/>
  <c r="Z41" i="10"/>
  <c r="V41" i="10"/>
  <c r="T41" i="10"/>
  <c r="P41" i="10"/>
  <c r="N41" i="10"/>
  <c r="L41" i="10"/>
  <c r="EL40" i="10"/>
  <c r="EJ40" i="10"/>
  <c r="EL39" i="10"/>
  <c r="EJ39" i="10"/>
  <c r="EL38" i="10"/>
  <c r="EJ38" i="10"/>
  <c r="EL37" i="10"/>
  <c r="EJ37" i="10"/>
  <c r="EL36" i="10"/>
  <c r="EJ36" i="10"/>
  <c r="EL35" i="10"/>
  <c r="EJ35" i="10"/>
  <c r="EL34" i="10"/>
  <c r="EJ34" i="10"/>
  <c r="EL33" i="10"/>
  <c r="EJ33" i="10"/>
  <c r="EL32" i="10"/>
  <c r="EJ32" i="10"/>
  <c r="EL31" i="10"/>
  <c r="EJ31" i="10"/>
  <c r="EL30" i="10"/>
  <c r="EJ30" i="10"/>
  <c r="EL29" i="10"/>
  <c r="EJ29" i="10"/>
  <c r="EL28" i="10"/>
  <c r="EJ28" i="10"/>
  <c r="EL27" i="10"/>
  <c r="EJ27" i="10"/>
  <c r="EL26" i="10"/>
  <c r="EJ26" i="10"/>
  <c r="EL25" i="10"/>
  <c r="EJ25" i="10"/>
  <c r="BD24" i="10"/>
  <c r="BB24" i="10"/>
  <c r="AZ24" i="10"/>
  <c r="AX24" i="10"/>
  <c r="AV24" i="10"/>
  <c r="AR24" i="10"/>
  <c r="AP24" i="10"/>
  <c r="AN24" i="10"/>
  <c r="AL24" i="10"/>
  <c r="AJ24" i="10"/>
  <c r="AH24" i="10"/>
  <c r="AF24" i="10"/>
  <c r="AD24" i="10"/>
  <c r="AB24" i="10"/>
  <c r="AA24" i="10"/>
  <c r="Z24" i="10"/>
  <c r="V24" i="10"/>
  <c r="T24" i="10"/>
  <c r="P24" i="10"/>
  <c r="N24" i="10"/>
  <c r="L24" i="10"/>
  <c r="EL23" i="10"/>
  <c r="EJ23" i="10"/>
  <c r="EL22" i="10"/>
  <c r="EJ22" i="10"/>
  <c r="EL21" i="10"/>
  <c r="EJ21" i="10"/>
  <c r="EL20" i="10"/>
  <c r="EJ20" i="10"/>
  <c r="EL19" i="10"/>
  <c r="EJ19" i="10"/>
  <c r="EL18" i="10"/>
  <c r="EJ18" i="10"/>
  <c r="EL17" i="10"/>
  <c r="EJ17" i="10"/>
  <c r="EL16" i="10"/>
  <c r="EJ16" i="10"/>
  <c r="EL15" i="10"/>
  <c r="EJ15" i="10"/>
  <c r="EL14" i="10"/>
  <c r="EJ14" i="10"/>
  <c r="EL13" i="10"/>
  <c r="EJ13" i="10"/>
  <c r="EL12" i="10"/>
  <c r="EJ12" i="10"/>
  <c r="EL11" i="10"/>
  <c r="EJ11" i="10"/>
  <c r="GB10" i="10"/>
  <c r="FZ10" i="10"/>
  <c r="FX10" i="10"/>
  <c r="FV10" i="10"/>
  <c r="FT10" i="10"/>
  <c r="FP10" i="10"/>
  <c r="FN10" i="10"/>
  <c r="FL10" i="10"/>
  <c r="FJ10" i="10"/>
  <c r="FH10" i="10"/>
  <c r="FF10" i="10"/>
  <c r="FD10" i="10"/>
  <c r="FB10" i="10"/>
  <c r="EZ10" i="10"/>
  <c r="EY10" i="10"/>
  <c r="EX10" i="10"/>
  <c r="ET10" i="10"/>
  <c r="ER10" i="10"/>
  <c r="EN10" i="10"/>
  <c r="EL10" i="10"/>
  <c r="EJ10" i="10"/>
  <c r="BD9" i="10"/>
  <c r="BB9" i="10"/>
  <c r="AZ9" i="10"/>
  <c r="AX9" i="10"/>
  <c r="AV9" i="10"/>
  <c r="AR9" i="10"/>
  <c r="AP9" i="10"/>
  <c r="AN9" i="10"/>
  <c r="AL9" i="10"/>
  <c r="AJ9" i="10"/>
  <c r="AH9" i="10"/>
  <c r="AF9" i="10"/>
  <c r="AD9" i="10"/>
  <c r="AB9" i="10"/>
  <c r="AA9" i="10"/>
  <c r="Z9" i="10"/>
  <c r="V9" i="10"/>
  <c r="T9" i="10"/>
  <c r="P9" i="10"/>
  <c r="N9" i="10"/>
  <c r="L9" i="10"/>
  <c r="AM227" i="10"/>
  <c r="AQ227" i="10"/>
  <c r="AS227" i="10"/>
  <c r="AW227" i="10"/>
  <c r="BE227" i="10"/>
  <c r="BC162" i="10"/>
  <c r="BA227" i="10"/>
  <c r="U268" i="10"/>
  <c r="AC268" i="10"/>
  <c r="AG268" i="10"/>
  <c r="AK268" i="10"/>
  <c r="AO268" i="10"/>
  <c r="AS268" i="10"/>
  <c r="AY268" i="10"/>
  <c r="BC268" i="10"/>
  <c r="BA162" i="10"/>
  <c r="X227" i="10"/>
  <c r="BC227" i="10"/>
  <c r="U162" i="10"/>
  <c r="U227" i="10"/>
  <c r="X162" i="10"/>
  <c r="AI178" i="10" l="1"/>
  <c r="FI102" i="10"/>
  <c r="ES400" i="10"/>
  <c r="FS400" i="10"/>
  <c r="FS26" i="10"/>
  <c r="FG241" i="10"/>
  <c r="FA71" i="10"/>
  <c r="FY71" i="10"/>
  <c r="FI45" i="10"/>
  <c r="EQ28" i="10"/>
  <c r="FQ28" i="10"/>
  <c r="FA135" i="10"/>
  <c r="FY135" i="10"/>
  <c r="EM252" i="10"/>
  <c r="FM252" i="10"/>
  <c r="EU259" i="10"/>
  <c r="FU259" i="10"/>
  <c r="EU371" i="10"/>
  <c r="FU371" i="10"/>
  <c r="GC388" i="10"/>
  <c r="GC384" i="10" s="1"/>
  <c r="EM402" i="10"/>
  <c r="FM402" i="10"/>
  <c r="FE523" i="10"/>
  <c r="GC523" i="10"/>
  <c r="FM488" i="10"/>
  <c r="EU472" i="10"/>
  <c r="FU472" i="10"/>
  <c r="FA14" i="10"/>
  <c r="FY14" i="10"/>
  <c r="FA446" i="10"/>
  <c r="FY446" i="10"/>
  <c r="FI540" i="10"/>
  <c r="EO180" i="10"/>
  <c r="FO180" i="10"/>
  <c r="EV248" i="10"/>
  <c r="FW248" i="10"/>
  <c r="FE400" i="10"/>
  <c r="EO386" i="10"/>
  <c r="FM386" i="10"/>
  <c r="EV70" i="10"/>
  <c r="EK256" i="10"/>
  <c r="FE256" i="10"/>
  <c r="FU427" i="10"/>
  <c r="EU441" i="10"/>
  <c r="FI441" i="10"/>
  <c r="FU441" i="10"/>
  <c r="FO256" i="10"/>
  <c r="EK300" i="10"/>
  <c r="FA300" i="10"/>
  <c r="FM300" i="10"/>
  <c r="GC300" i="10"/>
  <c r="FM241" i="10"/>
  <c r="FG71" i="10"/>
  <c r="FC45" i="10"/>
  <c r="FO45" i="10"/>
  <c r="EK28" i="10"/>
  <c r="EW28" i="10"/>
  <c r="FW28" i="10"/>
  <c r="FG135" i="10"/>
  <c r="ES252" i="10"/>
  <c r="FS252" i="10"/>
  <c r="FC259" i="10"/>
  <c r="GA259" i="10"/>
  <c r="ES354" i="10"/>
  <c r="FS354" i="10"/>
  <c r="EO371" i="10"/>
  <c r="FC371" i="10"/>
  <c r="GA371" i="10"/>
  <c r="EK388" i="10"/>
  <c r="ES402" i="10"/>
  <c r="FG402" i="10"/>
  <c r="FS402" i="10"/>
  <c r="EK523" i="10"/>
  <c r="EW523" i="10"/>
  <c r="FK523" i="10"/>
  <c r="FW523" i="10"/>
  <c r="ES488" i="10"/>
  <c r="FG488" i="10"/>
  <c r="FS488" i="10"/>
  <c r="EO472" i="10"/>
  <c r="FC472" i="10"/>
  <c r="FO472" i="10"/>
  <c r="GA472" i="10"/>
  <c r="ES14" i="10"/>
  <c r="FG14" i="10"/>
  <c r="FS14" i="10"/>
  <c r="EO453" i="10"/>
  <c r="FC453" i="10"/>
  <c r="FO453" i="10"/>
  <c r="GA453" i="10"/>
  <c r="FK505" i="10"/>
  <c r="ES446" i="10"/>
  <c r="FG446" i="10"/>
  <c r="FS446" i="10"/>
  <c r="EO540" i="10"/>
  <c r="FC540" i="10"/>
  <c r="FO540" i="10"/>
  <c r="GA540" i="10"/>
  <c r="ES105" i="10"/>
  <c r="FS105" i="10"/>
  <c r="EU180" i="10"/>
  <c r="FI180" i="10"/>
  <c r="FU180" i="10"/>
  <c r="FC147" i="10"/>
  <c r="FO147" i="10"/>
  <c r="EO368" i="10"/>
  <c r="FE368" i="10"/>
  <c r="FQ368" i="10"/>
  <c r="EW550" i="10"/>
  <c r="FK550" i="10"/>
  <c r="FW550" i="10"/>
  <c r="EW442" i="10"/>
  <c r="FK442" i="10"/>
  <c r="FW442" i="10"/>
  <c r="EW426" i="10"/>
  <c r="FK426" i="10"/>
  <c r="FW426" i="10"/>
  <c r="FK540" i="10"/>
  <c r="FW540" i="10"/>
  <c r="GC180" i="10"/>
  <c r="FK147" i="10"/>
  <c r="FW147" i="10"/>
  <c r="EK368" i="10"/>
  <c r="FA368" i="10"/>
  <c r="FM368" i="10"/>
  <c r="GC368" i="10"/>
  <c r="FG550" i="10"/>
  <c r="FS550" i="10"/>
  <c r="EQ442" i="10"/>
  <c r="FG442" i="10"/>
  <c r="FS442" i="10"/>
  <c r="FG426" i="10"/>
  <c r="FK102" i="10"/>
  <c r="FI485" i="10"/>
  <c r="FU485" i="10"/>
  <c r="EU26" i="10"/>
  <c r="FM451" i="10"/>
  <c r="GC451" i="10"/>
  <c r="EK215" i="10"/>
  <c r="EM248" i="10"/>
  <c r="FK248" i="10"/>
  <c r="EU400" i="10"/>
  <c r="FU400" i="10"/>
  <c r="FC386" i="10"/>
  <c r="GC386" i="10"/>
  <c r="FK70" i="10"/>
  <c r="FA215" i="10"/>
  <c r="GA215" i="10"/>
  <c r="EX69" i="10"/>
  <c r="FH69" i="10"/>
  <c r="FV69" i="10"/>
  <c r="ER131" i="10"/>
  <c r="FD131" i="10"/>
  <c r="FP131" i="10"/>
  <c r="EY162" i="10"/>
  <c r="FJ162" i="10"/>
  <c r="FX162" i="10"/>
  <c r="EY192" i="10"/>
  <c r="FJ192" i="10"/>
  <c r="FX192" i="10"/>
  <c r="ET227" i="10"/>
  <c r="FF227" i="10"/>
  <c r="FT227" i="10"/>
  <c r="EY255" i="10"/>
  <c r="FJ255" i="10"/>
  <c r="FX255" i="10"/>
  <c r="EY268" i="10"/>
  <c r="FJ268" i="10"/>
  <c r="FX268" i="10"/>
  <c r="FX281" i="10"/>
  <c r="FW412" i="10"/>
  <c r="BZ567" i="10"/>
  <c r="BF581" i="10"/>
  <c r="EL581" i="10"/>
  <c r="FW581" i="10"/>
  <c r="GC581" i="10"/>
  <c r="FW597" i="10"/>
  <c r="GC597" i="10"/>
  <c r="DT611" i="10"/>
  <c r="FA147" i="10"/>
  <c r="FM147" i="10"/>
  <c r="GC147" i="10"/>
  <c r="FC368" i="10"/>
  <c r="FO368" i="10"/>
  <c r="EU550" i="10"/>
  <c r="FI550" i="10"/>
  <c r="FU550" i="10"/>
  <c r="EK427" i="10"/>
  <c r="EU442" i="10"/>
  <c r="FI442" i="10"/>
  <c r="FU442" i="10"/>
  <c r="EU426" i="10"/>
  <c r="FI426" i="10"/>
  <c r="FU426" i="10"/>
  <c r="FA102" i="10"/>
  <c r="EW26" i="10"/>
  <c r="FK26" i="10"/>
  <c r="FW26" i="10"/>
  <c r="FE241" i="10"/>
  <c r="EU147" i="10"/>
  <c r="FI147" i="10"/>
  <c r="FU147" i="10"/>
  <c r="ES368" i="10"/>
  <c r="EW368" i="10"/>
  <c r="FK368" i="10"/>
  <c r="FW368" i="10"/>
  <c r="FE550" i="10"/>
  <c r="FQ550" i="10"/>
  <c r="EO442" i="10"/>
  <c r="FE442" i="10"/>
  <c r="FQ442" i="10"/>
  <c r="EO426" i="10"/>
  <c r="FE426" i="10"/>
  <c r="FQ426" i="10"/>
  <c r="FE485" i="10"/>
  <c r="FQ485" i="10"/>
  <c r="EW256" i="10"/>
  <c r="FW256" i="10"/>
  <c r="CH27" i="10"/>
  <c r="EY24" i="10"/>
  <c r="FX24" i="10"/>
  <c r="FT69" i="10"/>
  <c r="EP131" i="10"/>
  <c r="FB131" i="10"/>
  <c r="FN131" i="10"/>
  <c r="EX162" i="10"/>
  <c r="FH162" i="10"/>
  <c r="EX192" i="10"/>
  <c r="FH192" i="10"/>
  <c r="FD227" i="10"/>
  <c r="EX255" i="10"/>
  <c r="FH255" i="10"/>
  <c r="FV255" i="10"/>
  <c r="EX268" i="10"/>
  <c r="FH268" i="10"/>
  <c r="FV268" i="10"/>
  <c r="EX281" i="10"/>
  <c r="FH281" i="10"/>
  <c r="S24" i="10"/>
  <c r="EM215" i="10"/>
  <c r="EW215" i="10"/>
  <c r="FK215" i="10"/>
  <c r="FY215" i="10"/>
  <c r="EO248" i="10"/>
  <c r="FM248" i="10"/>
  <c r="EV400" i="10"/>
  <c r="FI400" i="10"/>
  <c r="FW400" i="10"/>
  <c r="FE386" i="10"/>
  <c r="EO70" i="10"/>
  <c r="FM70" i="10"/>
  <c r="FL24" i="10"/>
  <c r="EK147" i="10"/>
  <c r="EN24" i="10"/>
  <c r="FG368" i="10"/>
  <c r="FA550" i="10"/>
  <c r="EK442" i="10"/>
  <c r="FA442" i="10"/>
  <c r="FA426" i="10"/>
  <c r="FM426" i="10"/>
  <c r="GC426" i="10"/>
  <c r="FC102" i="10"/>
  <c r="FC101" i="10" s="1"/>
  <c r="S299" i="10"/>
  <c r="FA485" i="10"/>
  <c r="FM485" i="10"/>
  <c r="GC485" i="10"/>
  <c r="EO537" i="10"/>
  <c r="FA26" i="10"/>
  <c r="FE451" i="10"/>
  <c r="FQ451" i="10"/>
  <c r="EZ24" i="10"/>
  <c r="GC241" i="10"/>
  <c r="EW71" i="10"/>
  <c r="FW71" i="10"/>
  <c r="ES45" i="10"/>
  <c r="FG45" i="10"/>
  <c r="FO28" i="10"/>
  <c r="EW135" i="10"/>
  <c r="FW135" i="10"/>
  <c r="EK102" i="10"/>
  <c r="FQ300" i="10"/>
  <c r="FC215" i="10"/>
  <c r="FQ215" i="10"/>
  <c r="FC248" i="10"/>
  <c r="GC248" i="10"/>
  <c r="FK400" i="10"/>
  <c r="EU386" i="10"/>
  <c r="FU386" i="10"/>
  <c r="FC70" i="10"/>
  <c r="GC70" i="10"/>
  <c r="FW241" i="10"/>
  <c r="FQ71" i="10"/>
  <c r="FA45" i="10"/>
  <c r="FY45" i="10"/>
  <c r="FI28" i="10"/>
  <c r="EQ135" i="10"/>
  <c r="FQ135" i="10"/>
  <c r="FE252" i="10"/>
  <c r="GC252" i="10"/>
  <c r="EM259" i="10"/>
  <c r="FM259" i="10"/>
  <c r="EM371" i="10"/>
  <c r="FM371" i="10"/>
  <c r="FE402" i="10"/>
  <c r="GC402" i="10"/>
  <c r="EU523" i="10"/>
  <c r="FU523" i="10"/>
  <c r="FE488" i="10"/>
  <c r="GC488" i="10"/>
  <c r="FM472" i="10"/>
  <c r="EQ14" i="10"/>
  <c r="FQ14" i="10"/>
  <c r="FA453" i="10"/>
  <c r="FY453" i="10"/>
  <c r="EQ446" i="10"/>
  <c r="FE446" i="10"/>
  <c r="FQ446" i="10"/>
  <c r="FA540" i="10"/>
  <c r="FY540" i="10"/>
  <c r="FE105" i="10"/>
  <c r="ES180" i="10"/>
  <c r="FG180" i="10"/>
  <c r="FS180" i="10"/>
  <c r="FP24" i="10"/>
  <c r="FL69" i="10"/>
  <c r="EX131" i="10"/>
  <c r="FV131" i="10"/>
  <c r="FN162" i="10"/>
  <c r="EP192" i="10"/>
  <c r="GB192" i="10"/>
  <c r="FX227" i="10"/>
  <c r="GB255" i="10"/>
  <c r="EP268" i="10"/>
  <c r="FN268" i="10"/>
  <c r="FN281" i="10"/>
  <c r="ET412" i="10"/>
  <c r="FS412" i="10"/>
  <c r="DT567" i="10"/>
  <c r="BZ581" i="10"/>
  <c r="EN581" i="10"/>
  <c r="EZ581" i="10"/>
  <c r="FF581" i="10"/>
  <c r="FL581" i="10"/>
  <c r="FY581" i="10"/>
  <c r="FF597" i="10"/>
  <c r="FY597" i="10"/>
  <c r="GC611" i="10"/>
  <c r="FD24" i="10"/>
  <c r="EZ69" i="10"/>
  <c r="FH131" i="10"/>
  <c r="FB162" i="10"/>
  <c r="FJ227" i="10"/>
  <c r="EP255" i="10"/>
  <c r="FN255" i="10"/>
  <c r="FB268" i="10"/>
  <c r="EP281" i="10"/>
  <c r="FB281" i="10"/>
  <c r="ER24" i="10"/>
  <c r="EN69" i="10"/>
  <c r="EX24" i="10"/>
  <c r="FH24" i="10"/>
  <c r="ER69" i="10"/>
  <c r="FP69" i="10"/>
  <c r="EN131" i="10"/>
  <c r="EZ131" i="10"/>
  <c r="FL131" i="10"/>
  <c r="FZ131" i="10"/>
  <c r="ET162" i="10"/>
  <c r="ET192" i="10"/>
  <c r="FF192" i="10"/>
  <c r="FT192" i="10"/>
  <c r="EP227" i="10"/>
  <c r="GB227" i="10"/>
  <c r="ET255" i="10"/>
  <c r="EP24" i="10"/>
  <c r="FB24" i="10"/>
  <c r="FN24" i="10"/>
  <c r="EY69" i="10"/>
  <c r="FJ69" i="10"/>
  <c r="ET131" i="10"/>
  <c r="FF131" i="10"/>
  <c r="FT131" i="10"/>
  <c r="EZ162" i="10"/>
  <c r="FZ162" i="10"/>
  <c r="EN192" i="10"/>
  <c r="FL192" i="10"/>
  <c r="FZ192" i="10"/>
  <c r="EX227" i="10"/>
  <c r="FH227" i="10"/>
  <c r="FV227" i="10"/>
  <c r="EN255" i="10"/>
  <c r="EZ255" i="10"/>
  <c r="FL255" i="10"/>
  <c r="FZ255" i="10"/>
  <c r="EZ268" i="10"/>
  <c r="FL268" i="10"/>
  <c r="FZ268" i="10"/>
  <c r="EN281" i="10"/>
  <c r="EZ281" i="10"/>
  <c r="FL281" i="10"/>
  <c r="FZ281" i="10"/>
  <c r="GC427" i="10"/>
  <c r="FA441" i="10"/>
  <c r="FM441" i="10"/>
  <c r="GC441" i="10"/>
  <c r="O299" i="10"/>
  <c r="FU241" i="10"/>
  <c r="EO71" i="10"/>
  <c r="FO71" i="10"/>
  <c r="FO69" i="10" s="1"/>
  <c r="EK45" i="10"/>
  <c r="EW45" i="10"/>
  <c r="FK45" i="10"/>
  <c r="FW45" i="10"/>
  <c r="ES28" i="10"/>
  <c r="FG28" i="10"/>
  <c r="ET24" i="10"/>
  <c r="FF24" i="10"/>
  <c r="FT24" i="10"/>
  <c r="EP69" i="10"/>
  <c r="FB69" i="10"/>
  <c r="FN69" i="10"/>
  <c r="EY131" i="10"/>
  <c r="FJ131" i="10"/>
  <c r="FX131" i="10"/>
  <c r="FD162" i="10"/>
  <c r="FP162" i="10"/>
  <c r="EN227" i="10"/>
  <c r="EZ227" i="10"/>
  <c r="FL227" i="10"/>
  <c r="ER255" i="10"/>
  <c r="FD255" i="10"/>
  <c r="FP255" i="10"/>
  <c r="ER268" i="10"/>
  <c r="ER281" i="10"/>
  <c r="FP281" i="10"/>
  <c r="EO147" i="10"/>
  <c r="FE147" i="10"/>
  <c r="FQ147" i="10"/>
  <c r="FS368" i="10"/>
  <c r="FM550" i="10"/>
  <c r="GC550" i="10"/>
  <c r="FM442" i="10"/>
  <c r="GC442" i="10"/>
  <c r="FE441" i="10"/>
  <c r="FQ441" i="10"/>
  <c r="ES215" i="10"/>
  <c r="FS215" i="10"/>
  <c r="FE248" i="10"/>
  <c r="EO400" i="10"/>
  <c r="FA400" i="10"/>
  <c r="FM400" i="10"/>
  <c r="GA400" i="10"/>
  <c r="EV386" i="10"/>
  <c r="FW386" i="10"/>
  <c r="FT255" i="10"/>
  <c r="ET268" i="10"/>
  <c r="FF268" i="10"/>
  <c r="FT268" i="10"/>
  <c r="ET281" i="10"/>
  <c r="FF281" i="10"/>
  <c r="EP412" i="10"/>
  <c r="GA412" i="10"/>
  <c r="DT581" i="10"/>
  <c r="EP581" i="10"/>
  <c r="FU581" i="10"/>
  <c r="GA581" i="10"/>
  <c r="FB597" i="10"/>
  <c r="FH597" i="10"/>
  <c r="FU597" i="10"/>
  <c r="GA597" i="10"/>
  <c r="FL611" i="10"/>
  <c r="FG147" i="10"/>
  <c r="FS147" i="10"/>
  <c r="EU368" i="10"/>
  <c r="FI368" i="10"/>
  <c r="FU368" i="10"/>
  <c r="FC550" i="10"/>
  <c r="FO550" i="10"/>
  <c r="EM442" i="10"/>
  <c r="FC442" i="10"/>
  <c r="FO442" i="10"/>
  <c r="FC426" i="10"/>
  <c r="FO426" i="10"/>
  <c r="FQ102" i="10"/>
  <c r="EU300" i="10"/>
  <c r="FI300" i="10"/>
  <c r="FU300" i="10"/>
  <c r="O549" i="10"/>
  <c r="FC26" i="10"/>
  <c r="FO26" i="10"/>
  <c r="EU215" i="10"/>
  <c r="FG215" i="10"/>
  <c r="FU215" i="10"/>
  <c r="EU248" i="10"/>
  <c r="FU248" i="10"/>
  <c r="S396" i="10"/>
  <c r="FC400" i="10"/>
  <c r="GC400" i="10"/>
  <c r="FK386" i="10"/>
  <c r="EU70" i="10"/>
  <c r="FU70" i="10"/>
  <c r="O41" i="10"/>
  <c r="FG256" i="10"/>
  <c r="FO241" i="10"/>
  <c r="FI71" i="10"/>
  <c r="EQ45" i="10"/>
  <c r="FQ45" i="10"/>
  <c r="FA28" i="10"/>
  <c r="FY28" i="10"/>
  <c r="FI135" i="10"/>
  <c r="EU252" i="10"/>
  <c r="FU252" i="10"/>
  <c r="FE259" i="10"/>
  <c r="GC259" i="10"/>
  <c r="FE371" i="10"/>
  <c r="GC371" i="10"/>
  <c r="EM388" i="10"/>
  <c r="FM388" i="10"/>
  <c r="EU402" i="10"/>
  <c r="FU402" i="10"/>
  <c r="EM523" i="10"/>
  <c r="FM523" i="10"/>
  <c r="EU488" i="10"/>
  <c r="FU488" i="10"/>
  <c r="FE472" i="10"/>
  <c r="EU14" i="10"/>
  <c r="FI14" i="10"/>
  <c r="FQ453" i="10"/>
  <c r="EU446" i="10"/>
  <c r="FI446" i="10"/>
  <c r="EQ540" i="10"/>
  <c r="FQ540" i="10"/>
  <c r="EU105" i="10"/>
  <c r="FU105" i="10"/>
  <c r="EK180" i="10"/>
  <c r="EW180" i="10"/>
  <c r="FK180" i="10"/>
  <c r="FW180" i="10"/>
  <c r="GB412" i="10"/>
  <c r="EO427" i="10"/>
  <c r="EO26" i="10"/>
  <c r="FI451" i="10"/>
  <c r="FU451" i="10"/>
  <c r="EK252" i="10"/>
  <c r="FK252" i="10"/>
  <c r="ES259" i="10"/>
  <c r="FS259" i="10"/>
  <c r="EK354" i="10"/>
  <c r="FK354" i="10"/>
  <c r="ES371" i="10"/>
  <c r="FS371" i="10"/>
  <c r="EW402" i="10"/>
  <c r="FK402" i="10"/>
  <c r="FW402" i="10"/>
  <c r="EO523" i="10"/>
  <c r="FC523" i="10"/>
  <c r="FO523" i="10"/>
  <c r="GA523" i="10"/>
  <c r="EK488" i="10"/>
  <c r="EW488" i="10"/>
  <c r="FK488" i="10"/>
  <c r="FW488" i="10"/>
  <c r="ES472" i="10"/>
  <c r="FG472" i="10"/>
  <c r="FS472" i="10"/>
  <c r="EW14" i="10"/>
  <c r="FK14" i="10"/>
  <c r="FW14" i="10"/>
  <c r="FW9" i="10" s="1"/>
  <c r="ES453" i="10"/>
  <c r="FG453" i="10"/>
  <c r="FS453" i="10"/>
  <c r="FC505" i="10"/>
  <c r="FO505" i="10"/>
  <c r="EK446" i="10"/>
  <c r="EW446" i="10"/>
  <c r="FK446" i="10"/>
  <c r="FW446" i="10"/>
  <c r="ES540" i="10"/>
  <c r="FG540" i="10"/>
  <c r="EK105" i="10"/>
  <c r="EW105" i="10"/>
  <c r="FW105" i="10"/>
  <c r="EM180" i="10"/>
  <c r="FA180" i="10"/>
  <c r="FM180" i="10"/>
  <c r="FY180" i="10"/>
  <c r="FB255" i="10"/>
  <c r="FD192" i="10"/>
  <c r="GE188" i="10"/>
  <c r="FA427" i="10"/>
  <c r="FE427" i="10"/>
  <c r="FI427" i="10"/>
  <c r="FM427" i="10"/>
  <c r="FQ427" i="10"/>
  <c r="S239" i="10"/>
  <c r="S101" i="10"/>
  <c r="S484" i="10"/>
  <c r="S535" i="10"/>
  <c r="S467" i="10"/>
  <c r="S131" i="10"/>
  <c r="S501" i="10"/>
  <c r="S350" i="10"/>
  <c r="S177" i="10"/>
  <c r="EQ368" i="10"/>
  <c r="S367" i="10"/>
  <c r="EQ429" i="10"/>
  <c r="S425" i="10"/>
  <c r="EQ26" i="10"/>
  <c r="EQ215" i="10"/>
  <c r="EQ212" i="10" s="1"/>
  <c r="S212" i="10"/>
  <c r="EQ43" i="10"/>
  <c r="S41" i="10"/>
  <c r="S255" i="10"/>
  <c r="EQ453" i="10"/>
  <c r="S450" i="10"/>
  <c r="EQ385" i="10"/>
  <c r="S384" i="10"/>
  <c r="EQ550" i="10"/>
  <c r="S549" i="10"/>
  <c r="S438" i="10"/>
  <c r="EQ520" i="10"/>
  <c r="S518" i="10"/>
  <c r="FJ281" i="10"/>
  <c r="EW427" i="10"/>
  <c r="FC427" i="10"/>
  <c r="FG427" i="10"/>
  <c r="FK427" i="10"/>
  <c r="FO427" i="10"/>
  <c r="FW427" i="10"/>
  <c r="EQ441" i="10"/>
  <c r="EW441" i="10"/>
  <c r="FC441" i="10"/>
  <c r="FG441" i="10"/>
  <c r="FK441" i="10"/>
  <c r="FO441" i="10"/>
  <c r="FS441" i="10"/>
  <c r="FW441" i="10"/>
  <c r="FV24" i="10"/>
  <c r="O212" i="10"/>
  <c r="GD183" i="10"/>
  <c r="GD187" i="10"/>
  <c r="GD191" i="10"/>
  <c r="O467" i="10"/>
  <c r="EU440" i="10"/>
  <c r="EU214" i="10"/>
  <c r="EW214" i="10"/>
  <c r="FC214" i="10"/>
  <c r="FG214" i="10"/>
  <c r="FK214" i="10"/>
  <c r="FO214" i="10"/>
  <c r="FS214" i="10"/>
  <c r="FW214" i="10"/>
  <c r="GA214" i="10"/>
  <c r="FX69" i="10"/>
  <c r="BF162" i="10"/>
  <c r="AU55" i="10"/>
  <c r="EV439" i="10"/>
  <c r="GA446" i="10"/>
  <c r="BH446" i="10"/>
  <c r="EM446" i="10"/>
  <c r="BF446" i="10"/>
  <c r="FB192" i="10"/>
  <c r="CT178" i="10"/>
  <c r="CT177" i="10" s="1"/>
  <c r="GE191" i="10"/>
  <c r="GE187" i="10"/>
  <c r="GE181" i="10"/>
  <c r="GE60" i="10"/>
  <c r="EU398" i="10"/>
  <c r="O484" i="10"/>
  <c r="O450" i="10"/>
  <c r="CJ41" i="10"/>
  <c r="CP41" i="10"/>
  <c r="CT41" i="10"/>
  <c r="CX41" i="10"/>
  <c r="DF41" i="10"/>
  <c r="DJ41" i="10"/>
  <c r="DR41" i="10"/>
  <c r="FD268" i="10"/>
  <c r="FL162" i="10"/>
  <c r="EK505" i="10"/>
  <c r="EK554" i="10"/>
  <c r="T628" i="10"/>
  <c r="T635" i="10" s="1"/>
  <c r="Z628" i="10"/>
  <c r="Z635" i="10" s="1"/>
  <c r="AB628" i="10"/>
  <c r="AB635" i="10" s="1"/>
  <c r="AF628" i="10"/>
  <c r="AF635" i="10" s="1"/>
  <c r="AJ628" i="10"/>
  <c r="AJ635" i="10" s="1"/>
  <c r="AN628" i="10"/>
  <c r="AN635" i="10" s="1"/>
  <c r="AR628" i="10"/>
  <c r="AR635" i="10" s="1"/>
  <c r="AX628" i="10"/>
  <c r="AX635" i="10" s="1"/>
  <c r="BB628" i="10"/>
  <c r="BB635" i="10" s="1"/>
  <c r="GE185" i="10"/>
  <c r="GE189" i="10"/>
  <c r="GE183" i="10"/>
  <c r="EK152" i="10"/>
  <c r="AT628" i="10"/>
  <c r="AT635" i="10" s="1"/>
  <c r="GD60" i="10"/>
  <c r="V628" i="10"/>
  <c r="V635" i="10" s="1"/>
  <c r="AA628" i="10"/>
  <c r="AA635" i="10" s="1"/>
  <c r="AD628" i="10"/>
  <c r="AD635" i="10" s="1"/>
  <c r="AH628" i="10"/>
  <c r="AH635" i="10" s="1"/>
  <c r="AL628" i="10"/>
  <c r="AL635" i="10" s="1"/>
  <c r="AP628" i="10"/>
  <c r="AP635" i="10" s="1"/>
  <c r="AV628" i="10"/>
  <c r="AV635" i="10" s="1"/>
  <c r="AZ628" i="10"/>
  <c r="AZ635" i="10" s="1"/>
  <c r="BD628" i="10"/>
  <c r="BD635" i="10" s="1"/>
  <c r="GE190" i="10"/>
  <c r="GE184" i="10"/>
  <c r="R628" i="10"/>
  <c r="R635" i="10" s="1"/>
  <c r="CL9" i="10"/>
  <c r="CR9" i="10"/>
  <c r="CV9" i="10"/>
  <c r="CZ9" i="10"/>
  <c r="DD9" i="10"/>
  <c r="DL9" i="10"/>
  <c r="Q549" i="10"/>
  <c r="EV398" i="10"/>
  <c r="CZ101" i="10"/>
  <c r="Y535" i="10"/>
  <c r="AE535" i="10"/>
  <c r="AI535" i="10"/>
  <c r="AQ535" i="10"/>
  <c r="AU535" i="10"/>
  <c r="FS551" i="10"/>
  <c r="FW551" i="10"/>
  <c r="Q535" i="10"/>
  <c r="AY535" i="10"/>
  <c r="BY55" i="10"/>
  <c r="BY628" i="10" s="1"/>
  <c r="FP192" i="10"/>
  <c r="EM147" i="10"/>
  <c r="O145" i="10"/>
  <c r="EM368" i="10"/>
  <c r="O367" i="10"/>
  <c r="EO550" i="10"/>
  <c r="EO536" i="10"/>
  <c r="EU536" i="10"/>
  <c r="W535" i="10"/>
  <c r="FA536" i="10"/>
  <c r="AC535" i="10"/>
  <c r="FE536" i="10"/>
  <c r="AG535" i="10"/>
  <c r="FI536" i="10"/>
  <c r="AK535" i="10"/>
  <c r="FM536" i="10"/>
  <c r="AO535" i="10"/>
  <c r="FQ536" i="10"/>
  <c r="AS535" i="10"/>
  <c r="EM57" i="10"/>
  <c r="EM520" i="10"/>
  <c r="O518" i="10"/>
  <c r="EM352" i="10"/>
  <c r="O350" i="10"/>
  <c r="EM43" i="10"/>
  <c r="EM214" i="10"/>
  <c r="EM256" i="10"/>
  <c r="O255" i="10"/>
  <c r="GB24" i="10"/>
  <c r="EM178" i="10"/>
  <c r="O177" i="10"/>
  <c r="ES427" i="10"/>
  <c r="EM427" i="10"/>
  <c r="O425" i="10"/>
  <c r="EM439" i="10"/>
  <c r="O438" i="10"/>
  <c r="GA398" i="10"/>
  <c r="FC398" i="10"/>
  <c r="FG398" i="10"/>
  <c r="FK398" i="10"/>
  <c r="FO398" i="10"/>
  <c r="FS398" i="10"/>
  <c r="FW398" i="10"/>
  <c r="EM536" i="10"/>
  <c r="O535" i="10"/>
  <c r="FK536" i="10"/>
  <c r="AM535" i="10"/>
  <c r="AW535" i="10"/>
  <c r="BE535" i="10"/>
  <c r="EM26" i="10"/>
  <c r="O24" i="10"/>
  <c r="EM400" i="10"/>
  <c r="O396" i="10"/>
  <c r="EM386" i="10"/>
  <c r="EM384" i="10" s="1"/>
  <c r="O384" i="10"/>
  <c r="EM70" i="10"/>
  <c r="O69" i="10"/>
  <c r="O239" i="10"/>
  <c r="EM14" i="10"/>
  <c r="O9" i="10"/>
  <c r="EM105" i="10"/>
  <c r="EO10" i="10"/>
  <c r="EO9" i="10" s="1"/>
  <c r="CD501" i="10"/>
  <c r="EO440" i="10"/>
  <c r="FA440" i="10"/>
  <c r="FE440" i="10"/>
  <c r="FI440" i="10"/>
  <c r="FM440" i="10"/>
  <c r="FQ440" i="10"/>
  <c r="FU440" i="10"/>
  <c r="GC440" i="10"/>
  <c r="EU243" i="10"/>
  <c r="EW243" i="10"/>
  <c r="FC243" i="10"/>
  <c r="FG243" i="10"/>
  <c r="FK243" i="10"/>
  <c r="FO243" i="10"/>
  <c r="FS243" i="10"/>
  <c r="FW243" i="10"/>
  <c r="GA243" i="10"/>
  <c r="ET69" i="10"/>
  <c r="FV192" i="10"/>
  <c r="FJ24" i="10"/>
  <c r="CF350" i="10"/>
  <c r="EW440" i="10"/>
  <c r="FC440" i="10"/>
  <c r="FG440" i="10"/>
  <c r="FK440" i="10"/>
  <c r="FO440" i="10"/>
  <c r="FS440" i="10"/>
  <c r="FW440" i="10"/>
  <c r="EW10" i="10"/>
  <c r="FK10" i="10"/>
  <c r="FO10" i="10"/>
  <c r="FO9" i="10" s="1"/>
  <c r="EK178" i="10"/>
  <c r="EK550" i="10"/>
  <c r="EO397" i="10"/>
  <c r="FU536" i="10"/>
  <c r="GC536" i="10"/>
  <c r="EU537" i="10"/>
  <c r="EK451" i="10"/>
  <c r="BC27" i="10"/>
  <c r="EK243" i="10"/>
  <c r="ES243" i="10"/>
  <c r="EV243" i="10"/>
  <c r="FA243" i="10"/>
  <c r="FE243" i="10"/>
  <c r="FI243" i="10"/>
  <c r="FM243" i="10"/>
  <c r="FQ243" i="10"/>
  <c r="FU243" i="10"/>
  <c r="FY243" i="10"/>
  <c r="GC243" i="10"/>
  <c r="BH581" i="10"/>
  <c r="EJ581" i="10"/>
  <c r="EO581" i="10"/>
  <c r="EW581" i="10"/>
  <c r="FA581" i="10"/>
  <c r="FE581" i="10"/>
  <c r="FI581" i="10"/>
  <c r="FV581" i="10"/>
  <c r="FZ581" i="10"/>
  <c r="BH597" i="10"/>
  <c r="EJ597" i="10"/>
  <c r="EO597" i="10"/>
  <c r="FE597" i="10"/>
  <c r="FI597" i="10"/>
  <c r="FV597" i="10"/>
  <c r="FZ597" i="10"/>
  <c r="EJ611" i="10"/>
  <c r="EO611" i="10"/>
  <c r="ES611" i="10"/>
  <c r="EW611" i="10"/>
  <c r="FA611" i="10"/>
  <c r="FE611" i="10"/>
  <c r="FI611" i="10"/>
  <c r="FM611" i="10"/>
  <c r="FQ611" i="10"/>
  <c r="FV611" i="10"/>
  <c r="FZ611" i="10"/>
  <c r="AG178" i="10"/>
  <c r="DH178" i="10"/>
  <c r="DH177" i="10" s="1"/>
  <c r="EU178" i="10"/>
  <c r="FC28" i="10"/>
  <c r="FK28" i="10"/>
  <c r="FS28" i="10"/>
  <c r="EK135" i="10"/>
  <c r="ES135" i="10"/>
  <c r="FC135" i="10"/>
  <c r="FK135" i="10"/>
  <c r="FS135" i="10"/>
  <c r="EW252" i="10"/>
  <c r="FG252" i="10"/>
  <c r="FO252" i="10"/>
  <c r="FW252" i="10"/>
  <c r="EW259" i="10"/>
  <c r="FG259" i="10"/>
  <c r="FO259" i="10"/>
  <c r="FW259" i="10"/>
  <c r="EW354" i="10"/>
  <c r="FG354" i="10"/>
  <c r="FO354" i="10"/>
  <c r="FW354" i="10"/>
  <c r="FG371" i="10"/>
  <c r="FO371" i="10"/>
  <c r="FW371" i="10"/>
  <c r="EW388" i="10"/>
  <c r="GE186" i="10"/>
  <c r="GE182" i="10"/>
  <c r="CA55" i="10"/>
  <c r="CA628" i="10" s="1"/>
  <c r="CI55" i="10"/>
  <c r="CI628" i="10" s="1"/>
  <c r="CQ55" i="10"/>
  <c r="CQ628" i="10" s="1"/>
  <c r="CY55" i="10"/>
  <c r="CY628" i="10" s="1"/>
  <c r="DG55" i="10"/>
  <c r="DG628" i="10" s="1"/>
  <c r="DO55" i="10"/>
  <c r="DO628" i="10" s="1"/>
  <c r="FN611" i="10"/>
  <c r="AM178" i="10"/>
  <c r="FK178" i="10" s="1"/>
  <c r="CX178" i="10"/>
  <c r="CX177" i="10" s="1"/>
  <c r="DD178" i="10"/>
  <c r="DD177" i="10" s="1"/>
  <c r="AY178" i="10"/>
  <c r="FW178" i="10" s="1"/>
  <c r="DJ178" i="10"/>
  <c r="DJ177" i="10" s="1"/>
  <c r="M9" i="10"/>
  <c r="FA10" i="10"/>
  <c r="FA9" i="10" s="1"/>
  <c r="FI10" i="10"/>
  <c r="FQ10" i="10"/>
  <c r="EO215" i="10"/>
  <c r="EV215" i="10"/>
  <c r="FE215" i="10"/>
  <c r="FM215" i="10"/>
  <c r="FW215" i="10"/>
  <c r="EQ400" i="10"/>
  <c r="EW400" i="10"/>
  <c r="FG400" i="10"/>
  <c r="FQ400" i="10"/>
  <c r="FY400" i="10"/>
  <c r="EQ402" i="10"/>
  <c r="FA402" i="10"/>
  <c r="FI402" i="10"/>
  <c r="FQ402" i="10"/>
  <c r="FY402" i="10"/>
  <c r="FE14" i="10"/>
  <c r="FM14" i="10"/>
  <c r="FU14" i="10"/>
  <c r="GC14" i="10"/>
  <c r="FU446" i="10"/>
  <c r="GC446" i="10"/>
  <c r="GD181" i="10"/>
  <c r="GD185" i="10"/>
  <c r="GD189" i="10"/>
  <c r="CE55" i="10"/>
  <c r="CE628" i="10" s="1"/>
  <c r="CU55" i="10"/>
  <c r="CU628" i="10" s="1"/>
  <c r="DC55" i="10"/>
  <c r="DC628" i="10" s="1"/>
  <c r="DK55" i="10"/>
  <c r="DK628" i="10" s="1"/>
  <c r="EN412" i="10"/>
  <c r="ER412" i="10"/>
  <c r="EV412" i="10"/>
  <c r="FD412" i="10"/>
  <c r="FY412" i="10"/>
  <c r="GC412" i="10"/>
  <c r="AK178" i="10"/>
  <c r="AK177" i="10" s="1"/>
  <c r="CP178" i="10"/>
  <c r="CP177" i="10" s="1"/>
  <c r="EU10" i="10"/>
  <c r="FE10" i="10"/>
  <c r="FM10" i="10"/>
  <c r="FE428" i="10"/>
  <c r="FS428" i="10"/>
  <c r="FK428" i="10"/>
  <c r="FC428" i="10"/>
  <c r="EW148" i="10"/>
  <c r="FC148" i="10"/>
  <c r="FG148" i="10"/>
  <c r="FK148" i="10"/>
  <c r="FO148" i="10"/>
  <c r="FS148" i="10"/>
  <c r="FW148" i="10"/>
  <c r="FI428" i="10"/>
  <c r="EO428" i="10"/>
  <c r="EU428" i="10"/>
  <c r="FM428" i="10"/>
  <c r="FU428" i="10"/>
  <c r="GC428" i="10"/>
  <c r="GD182" i="10"/>
  <c r="GD184" i="10"/>
  <c r="GD186" i="10"/>
  <c r="GD188" i="10"/>
  <c r="GD190" i="10"/>
  <c r="CC55" i="10"/>
  <c r="CC628" i="10" s="1"/>
  <c r="CG55" i="10"/>
  <c r="CG628" i="10" s="1"/>
  <c r="CM55" i="10"/>
  <c r="CM628" i="10" s="1"/>
  <c r="CO55" i="10"/>
  <c r="CO628" i="10" s="1"/>
  <c r="CS55" i="10"/>
  <c r="CS628" i="10" s="1"/>
  <c r="CW55" i="10"/>
  <c r="CW628" i="10" s="1"/>
  <c r="DA55" i="10"/>
  <c r="DA628" i="10" s="1"/>
  <c r="DE55" i="10"/>
  <c r="DE628" i="10" s="1"/>
  <c r="DI55" i="10"/>
  <c r="DI628" i="10" s="1"/>
  <c r="DM55" i="10"/>
  <c r="DM628" i="10" s="1"/>
  <c r="DQ55" i="10"/>
  <c r="DQ628" i="10" s="1"/>
  <c r="EL567" i="10"/>
  <c r="EN567" i="10"/>
  <c r="EP567" i="10"/>
  <c r="ER567" i="10"/>
  <c r="ET567" i="10"/>
  <c r="EV567" i="10"/>
  <c r="EX567" i="10"/>
  <c r="EZ567" i="10"/>
  <c r="FB567" i="10"/>
  <c r="FD567" i="10"/>
  <c r="FF567" i="10"/>
  <c r="FH567" i="10"/>
  <c r="FJ567" i="10"/>
  <c r="FL567" i="10"/>
  <c r="FN567" i="10"/>
  <c r="FP567" i="10"/>
  <c r="FS567" i="10"/>
  <c r="FU567" i="10"/>
  <c r="FW567" i="10"/>
  <c r="FY567" i="10"/>
  <c r="GA567" i="10"/>
  <c r="GC567" i="10"/>
  <c r="EM56" i="10"/>
  <c r="EQ56" i="10"/>
  <c r="EQ55" i="10" s="1"/>
  <c r="EW56" i="10"/>
  <c r="EW55" i="10" s="1"/>
  <c r="FC56" i="10"/>
  <c r="FC55" i="10" s="1"/>
  <c r="FG56" i="10"/>
  <c r="FG55" i="10" s="1"/>
  <c r="FK56" i="10"/>
  <c r="FK55" i="10" s="1"/>
  <c r="FO56" i="10"/>
  <c r="FO55" i="10" s="1"/>
  <c r="FS56" i="10"/>
  <c r="FS55" i="10" s="1"/>
  <c r="FW56" i="10"/>
  <c r="FW55" i="10" s="1"/>
  <c r="EO401" i="10"/>
  <c r="FA401" i="10"/>
  <c r="FE401" i="10"/>
  <c r="FI401" i="10"/>
  <c r="FM401" i="10"/>
  <c r="FQ401" i="10"/>
  <c r="FU401" i="10"/>
  <c r="GC401" i="10"/>
  <c r="EO432" i="10"/>
  <c r="ES432" i="10"/>
  <c r="EW432" i="10"/>
  <c r="FC432" i="10"/>
  <c r="FG432" i="10"/>
  <c r="FK432" i="10"/>
  <c r="FO432" i="10"/>
  <c r="FS432" i="10"/>
  <c r="FW432" i="10"/>
  <c r="GA432" i="10"/>
  <c r="EO148" i="10"/>
  <c r="GC148" i="10"/>
  <c r="EO56" i="10"/>
  <c r="EU56" i="10"/>
  <c r="EU55" i="10" s="1"/>
  <c r="FA56" i="10"/>
  <c r="FA55" i="10" s="1"/>
  <c r="FE56" i="10"/>
  <c r="FI56" i="10"/>
  <c r="FM56" i="10"/>
  <c r="FQ56" i="10"/>
  <c r="FQ55" i="10" s="1"/>
  <c r="FU56" i="10"/>
  <c r="FU55" i="10" s="1"/>
  <c r="GC56" i="10"/>
  <c r="CD518" i="10"/>
  <c r="FA428" i="10"/>
  <c r="FO428" i="10"/>
  <c r="FG428" i="10"/>
  <c r="EU427" i="10"/>
  <c r="FA398" i="10"/>
  <c r="FE398" i="10"/>
  <c r="FI398" i="10"/>
  <c r="FM398" i="10"/>
  <c r="FQ398" i="10"/>
  <c r="FU398" i="10"/>
  <c r="GC398" i="10"/>
  <c r="EM428" i="10"/>
  <c r="EQ428" i="10"/>
  <c r="EW428" i="10"/>
  <c r="FQ428" i="10"/>
  <c r="FW428" i="10"/>
  <c r="GA429" i="10"/>
  <c r="EM551" i="10"/>
  <c r="EU551" i="10"/>
  <c r="FC551" i="10"/>
  <c r="FG551" i="10"/>
  <c r="FK551" i="10"/>
  <c r="FO551" i="10"/>
  <c r="CD350" i="10"/>
  <c r="CR41" i="10"/>
  <c r="CZ41" i="10"/>
  <c r="EM440" i="10"/>
  <c r="EQ440" i="10"/>
  <c r="EO214" i="10"/>
  <c r="ES214" i="10"/>
  <c r="EV214" i="10"/>
  <c r="FA214" i="10"/>
  <c r="FE214" i="10"/>
  <c r="FI214" i="10"/>
  <c r="FM214" i="10"/>
  <c r="FQ214" i="10"/>
  <c r="FU214" i="10"/>
  <c r="FY214" i="10"/>
  <c r="GC214" i="10"/>
  <c r="EM401" i="10"/>
  <c r="EQ401" i="10"/>
  <c r="EU401" i="10"/>
  <c r="EW401" i="10"/>
  <c r="FC401" i="10"/>
  <c r="FG401" i="10"/>
  <c r="FK401" i="10"/>
  <c r="FO401" i="10"/>
  <c r="FS401" i="10"/>
  <c r="FW401" i="10"/>
  <c r="EM432" i="10"/>
  <c r="EQ432" i="10"/>
  <c r="EU432" i="10"/>
  <c r="FA432" i="10"/>
  <c r="FE432" i="10"/>
  <c r="FI432" i="10"/>
  <c r="FM432" i="10"/>
  <c r="FQ432" i="10"/>
  <c r="FU432" i="10"/>
  <c r="FY432" i="10"/>
  <c r="GC432" i="10"/>
  <c r="EM148" i="10"/>
  <c r="EQ148" i="10"/>
  <c r="EU148" i="10"/>
  <c r="FA148" i="10"/>
  <c r="FE148" i="10"/>
  <c r="FI148" i="10"/>
  <c r="FM148" i="10"/>
  <c r="FQ148" i="10"/>
  <c r="FU148" i="10"/>
  <c r="DH9" i="10"/>
  <c r="FV412" i="10"/>
  <c r="FZ412" i="10"/>
  <c r="M581" i="10"/>
  <c r="DS581" i="10"/>
  <c r="EM581" i="10"/>
  <c r="EY581" i="10"/>
  <c r="FC581" i="10"/>
  <c r="FG581" i="10"/>
  <c r="FK581" i="10"/>
  <c r="FO581" i="10"/>
  <c r="FX581" i="10"/>
  <c r="GB581" i="10"/>
  <c r="DS597" i="10"/>
  <c r="EM597" i="10"/>
  <c r="EU597" i="10"/>
  <c r="GB597" i="10"/>
  <c r="EM611" i="10"/>
  <c r="EQ611" i="10"/>
  <c r="EU611" i="10"/>
  <c r="EY611" i="10"/>
  <c r="FC611" i="10"/>
  <c r="FG611" i="10"/>
  <c r="FK611" i="10"/>
  <c r="FO611" i="10"/>
  <c r="FT611" i="10"/>
  <c r="FX611" i="10"/>
  <c r="GB611" i="10"/>
  <c r="EU102" i="10"/>
  <c r="FE102" i="10"/>
  <c r="FM102" i="10"/>
  <c r="FU102" i="10"/>
  <c r="FU101" i="10" s="1"/>
  <c r="CL41" i="10"/>
  <c r="CV41" i="10"/>
  <c r="DD41" i="10"/>
  <c r="DL41" i="10"/>
  <c r="EQ248" i="10"/>
  <c r="EW248" i="10"/>
  <c r="FG248" i="10"/>
  <c r="FQ248" i="10"/>
  <c r="FY248" i="10"/>
  <c r="EQ386" i="10"/>
  <c r="EW386" i="10"/>
  <c r="FG386" i="10"/>
  <c r="FQ386" i="10"/>
  <c r="FY386" i="10"/>
  <c r="EQ70" i="10"/>
  <c r="EW70" i="10"/>
  <c r="FG70" i="10"/>
  <c r="FG69" i="10" s="1"/>
  <c r="FQ70" i="10"/>
  <c r="FY70" i="10"/>
  <c r="FA241" i="10"/>
  <c r="FI241" i="10"/>
  <c r="FQ241" i="10"/>
  <c r="FY241" i="10"/>
  <c r="EK71" i="10"/>
  <c r="ES71" i="10"/>
  <c r="FC71" i="10"/>
  <c r="FK71" i="10"/>
  <c r="DN486" i="10"/>
  <c r="CH486" i="10"/>
  <c r="FM178" i="10"/>
  <c r="EW102" i="10"/>
  <c r="FG102" i="10"/>
  <c r="FO102" i="10"/>
  <c r="FW102" i="10"/>
  <c r="FW101" i="10" s="1"/>
  <c r="EK248" i="10"/>
  <c r="ES248" i="10"/>
  <c r="FA248" i="10"/>
  <c r="FI248" i="10"/>
  <c r="FS248" i="10"/>
  <c r="GA248" i="10"/>
  <c r="EK400" i="10"/>
  <c r="EK386" i="10"/>
  <c r="ES386" i="10"/>
  <c r="FA386" i="10"/>
  <c r="FI386" i="10"/>
  <c r="FS386" i="10"/>
  <c r="GA386" i="10"/>
  <c r="EK70" i="10"/>
  <c r="ES70" i="10"/>
  <c r="ES69" i="10" s="1"/>
  <c r="FA70" i="10"/>
  <c r="FA69" i="10" s="1"/>
  <c r="FI70" i="10"/>
  <c r="FS70" i="10"/>
  <c r="GA70" i="10"/>
  <c r="EQ256" i="10"/>
  <c r="FC256" i="10"/>
  <c r="FK256" i="10"/>
  <c r="FS256" i="10"/>
  <c r="FC241" i="10"/>
  <c r="FK241" i="10"/>
  <c r="FS241" i="10"/>
  <c r="GA241" i="10"/>
  <c r="EU71" i="10"/>
  <c r="EU69" i="10" s="1"/>
  <c r="FE71" i="10"/>
  <c r="FM71" i="10"/>
  <c r="FU71" i="10"/>
  <c r="GC71" i="10"/>
  <c r="EM45" i="10"/>
  <c r="EU45" i="10"/>
  <c r="FE45" i="10"/>
  <c r="FM45" i="10"/>
  <c r="FU45" i="10"/>
  <c r="GC45" i="10"/>
  <c r="EM28" i="10"/>
  <c r="EU28" i="10"/>
  <c r="FE28" i="10"/>
  <c r="FM28" i="10"/>
  <c r="FU28" i="10"/>
  <c r="GC28" i="10"/>
  <c r="EM135" i="10"/>
  <c r="EU135" i="10"/>
  <c r="FE135" i="10"/>
  <c r="FM135" i="10"/>
  <c r="GC135" i="10"/>
  <c r="EQ252" i="10"/>
  <c r="FA252" i="10"/>
  <c r="FI252" i="10"/>
  <c r="FQ252" i="10"/>
  <c r="FY252" i="10"/>
  <c r="FA259" i="10"/>
  <c r="FI259" i="10"/>
  <c r="FQ259" i="10"/>
  <c r="FY259" i="10"/>
  <c r="FQ354" i="10"/>
  <c r="FY354" i="10"/>
  <c r="EQ371" i="10"/>
  <c r="FA371" i="10"/>
  <c r="FI371" i="10"/>
  <c r="FQ371" i="10"/>
  <c r="FY371" i="10"/>
  <c r="EQ388" i="10"/>
  <c r="FA388" i="10"/>
  <c r="FI388" i="10"/>
  <c r="FQ388" i="10"/>
  <c r="FY388" i="10"/>
  <c r="EQ523" i="10"/>
  <c r="FA523" i="10"/>
  <c r="FI523" i="10"/>
  <c r="FQ523" i="10"/>
  <c r="FY523" i="10"/>
  <c r="FA488" i="10"/>
  <c r="FI488" i="10"/>
  <c r="FQ488" i="10"/>
  <c r="EQ472" i="10"/>
  <c r="FI472" i="10"/>
  <c r="FY472" i="10"/>
  <c r="EM453" i="10"/>
  <c r="EU453" i="10"/>
  <c r="FE453" i="10"/>
  <c r="FM453" i="10"/>
  <c r="FM450" i="10" s="1"/>
  <c r="FU453" i="10"/>
  <c r="EM540" i="10"/>
  <c r="EU540" i="10"/>
  <c r="FE540" i="10"/>
  <c r="FM540" i="10"/>
  <c r="FU540" i="10"/>
  <c r="GC540" i="10"/>
  <c r="EQ105" i="10"/>
  <c r="FA105" i="10"/>
  <c r="FI105" i="10"/>
  <c r="FI101" i="10" s="1"/>
  <c r="FQ105" i="10"/>
  <c r="FQ101" i="10" s="1"/>
  <c r="FY105" i="10"/>
  <c r="EO177" i="10"/>
  <c r="DT11" i="10"/>
  <c r="AQ178" i="10"/>
  <c r="AQ177" i="10" s="1"/>
  <c r="AW178" i="10"/>
  <c r="EO369" i="10"/>
  <c r="FE369" i="10"/>
  <c r="FM369" i="10"/>
  <c r="FU369" i="10"/>
  <c r="GC369" i="10"/>
  <c r="FA521" i="10"/>
  <c r="FI521" i="10"/>
  <c r="FQ521" i="10"/>
  <c r="FA369" i="10"/>
  <c r="FI369" i="10"/>
  <c r="FQ369" i="10"/>
  <c r="FQ367" i="10" s="1"/>
  <c r="EO521" i="10"/>
  <c r="FE521" i="10"/>
  <c r="FM521" i="10"/>
  <c r="FU521" i="10"/>
  <c r="GC521" i="10"/>
  <c r="AU178" i="10"/>
  <c r="AE178" i="10"/>
  <c r="FC178" i="10" s="1"/>
  <c r="FC177" i="10" s="1"/>
  <c r="EQ178" i="10"/>
  <c r="EQ177" i="10" s="1"/>
  <c r="FQ178" i="10"/>
  <c r="FQ177" i="10" s="1"/>
  <c r="CJ9" i="10"/>
  <c r="CP9" i="10"/>
  <c r="CT9" i="10"/>
  <c r="DF9" i="10"/>
  <c r="DJ9" i="10"/>
  <c r="DR9" i="10"/>
  <c r="EQ519" i="10"/>
  <c r="EW519" i="10"/>
  <c r="FC519" i="10"/>
  <c r="FG519" i="10"/>
  <c r="FK519" i="10"/>
  <c r="FO519" i="10"/>
  <c r="FS519" i="10"/>
  <c r="FW519" i="10"/>
  <c r="EM554" i="10"/>
  <c r="EQ554" i="10"/>
  <c r="EU554" i="10"/>
  <c r="FA554" i="10"/>
  <c r="FE554" i="10"/>
  <c r="FI554" i="10"/>
  <c r="FM554" i="10"/>
  <c r="FQ554" i="10"/>
  <c r="FU554" i="10"/>
  <c r="FY554" i="10"/>
  <c r="GC554" i="10"/>
  <c r="CN425" i="10"/>
  <c r="BF567" i="10"/>
  <c r="EM567" i="10"/>
  <c r="FA567" i="10"/>
  <c r="FC567" i="10"/>
  <c r="FM567" i="10"/>
  <c r="FT567" i="10"/>
  <c r="FZ567" i="10"/>
  <c r="GB567" i="10"/>
  <c r="CJ518" i="10"/>
  <c r="CP518" i="10"/>
  <c r="CT518" i="10"/>
  <c r="CX518" i="10"/>
  <c r="EO519" i="10"/>
  <c r="EU519" i="10"/>
  <c r="FA519" i="10"/>
  <c r="FE519" i="10"/>
  <c r="FI519" i="10"/>
  <c r="FM519" i="10"/>
  <c r="FQ519" i="10"/>
  <c r="FU519" i="10"/>
  <c r="GC519" i="10"/>
  <c r="ES551" i="10"/>
  <c r="EV551" i="10"/>
  <c r="FA551" i="10"/>
  <c r="FE551" i="10"/>
  <c r="FI551" i="10"/>
  <c r="FM551" i="10"/>
  <c r="FQ551" i="10"/>
  <c r="FU551" i="10"/>
  <c r="GC551" i="10"/>
  <c r="CF501" i="10"/>
  <c r="EM369" i="10"/>
  <c r="EQ369" i="10"/>
  <c r="EU369" i="10"/>
  <c r="EW369" i="10"/>
  <c r="FC369" i="10"/>
  <c r="FG369" i="10"/>
  <c r="FK369" i="10"/>
  <c r="FO369" i="10"/>
  <c r="FS369" i="10"/>
  <c r="FW369" i="10"/>
  <c r="GA369" i="10"/>
  <c r="EM521" i="10"/>
  <c r="EQ521" i="10"/>
  <c r="EU521" i="10"/>
  <c r="EW521" i="10"/>
  <c r="FC521" i="10"/>
  <c r="FG521" i="10"/>
  <c r="FK521" i="10"/>
  <c r="FO521" i="10"/>
  <c r="FS521" i="10"/>
  <c r="FW521" i="10"/>
  <c r="EO554" i="10"/>
  <c r="ES554" i="10"/>
  <c r="EW554" i="10"/>
  <c r="FC554" i="10"/>
  <c r="FG554" i="10"/>
  <c r="FK554" i="10"/>
  <c r="FO554" i="10"/>
  <c r="FS554" i="10"/>
  <c r="FW554" i="10"/>
  <c r="GA554" i="10"/>
  <c r="CX9" i="10"/>
  <c r="EO300" i="10"/>
  <c r="GC105" i="10"/>
  <c r="EP162" i="10"/>
  <c r="DS12" i="10"/>
  <c r="DF518" i="10"/>
  <c r="DJ518" i="10"/>
  <c r="DR518" i="10"/>
  <c r="CF367" i="10"/>
  <c r="CL367" i="10"/>
  <c r="CR367" i="10"/>
  <c r="CV367" i="10"/>
  <c r="CZ367" i="10"/>
  <c r="DD367" i="10"/>
  <c r="DH367" i="10"/>
  <c r="DL367" i="10"/>
  <c r="CF396" i="10"/>
  <c r="CL396" i="10"/>
  <c r="CR396" i="10"/>
  <c r="CV396" i="10"/>
  <c r="CZ396" i="10"/>
  <c r="DD396" i="10"/>
  <c r="DH396" i="10"/>
  <c r="DL396" i="10"/>
  <c r="CD425" i="10"/>
  <c r="CJ425" i="10"/>
  <c r="CT425" i="10"/>
  <c r="CX425" i="10"/>
  <c r="DR425" i="10"/>
  <c r="AW239" i="10"/>
  <c r="BE239" i="10"/>
  <c r="CD484" i="10"/>
  <c r="CJ484" i="10"/>
  <c r="CP484" i="10"/>
  <c r="CT484" i="10"/>
  <c r="CX484" i="10"/>
  <c r="DF484" i="10"/>
  <c r="DJ484" i="10"/>
  <c r="DR484" i="10"/>
  <c r="CD299" i="10"/>
  <c r="CJ299" i="10"/>
  <c r="CP299" i="10"/>
  <c r="CT299" i="10"/>
  <c r="CX299" i="10"/>
  <c r="DF299" i="10"/>
  <c r="DJ299" i="10"/>
  <c r="DR299" i="10"/>
  <c r="FM301" i="10"/>
  <c r="CJ350" i="10"/>
  <c r="CP350" i="10"/>
  <c r="CT350" i="10"/>
  <c r="CX350" i="10"/>
  <c r="DF350" i="10"/>
  <c r="DJ350" i="10"/>
  <c r="DR350" i="10"/>
  <c r="CL501" i="10"/>
  <c r="CR501" i="10"/>
  <c r="CV501" i="10"/>
  <c r="CZ501" i="10"/>
  <c r="DD501" i="10"/>
  <c r="DH501" i="10"/>
  <c r="DL501" i="10"/>
  <c r="CF41" i="10"/>
  <c r="CF24" i="10"/>
  <c r="CL24" i="10"/>
  <c r="CR24" i="10"/>
  <c r="CV24" i="10"/>
  <c r="CZ24" i="10"/>
  <c r="DD24" i="10"/>
  <c r="DH24" i="10"/>
  <c r="DL24" i="10"/>
  <c r="DT248" i="10"/>
  <c r="DT400" i="10"/>
  <c r="DT386" i="10"/>
  <c r="DT427" i="10"/>
  <c r="DT241" i="10"/>
  <c r="DT242" i="10"/>
  <c r="DT14" i="10"/>
  <c r="DT453" i="10"/>
  <c r="DT505" i="10"/>
  <c r="DT446" i="10"/>
  <c r="DT540" i="10"/>
  <c r="DT554" i="10"/>
  <c r="DT105" i="10"/>
  <c r="DS304" i="10"/>
  <c r="GD304" i="10" s="1"/>
  <c r="DS103" i="10"/>
  <c r="DS429" i="10"/>
  <c r="DS372" i="10"/>
  <c r="GD372" i="10" s="1"/>
  <c r="DS522" i="10"/>
  <c r="GD522" i="10" s="1"/>
  <c r="DS11" i="10"/>
  <c r="DT103" i="10"/>
  <c r="DT429" i="10"/>
  <c r="DT260" i="10"/>
  <c r="GE260" i="10" s="1"/>
  <c r="DT372" i="10"/>
  <c r="GE372" i="10" s="1"/>
  <c r="DT522" i="10"/>
  <c r="GE522" i="10" s="1"/>
  <c r="DT304" i="10"/>
  <c r="GE304" i="10" s="1"/>
  <c r="DB9" i="10"/>
  <c r="DB518" i="10"/>
  <c r="DS146" i="10"/>
  <c r="CF438" i="10"/>
  <c r="CL438" i="10"/>
  <c r="CR438" i="10"/>
  <c r="CV438" i="10"/>
  <c r="CZ438" i="10"/>
  <c r="DD438" i="10"/>
  <c r="DH438" i="10"/>
  <c r="DL438" i="10"/>
  <c r="CB396" i="10"/>
  <c r="CP425" i="10"/>
  <c r="DB425" i="10"/>
  <c r="DB484" i="10"/>
  <c r="DB299" i="10"/>
  <c r="CD535" i="10"/>
  <c r="CJ535" i="10"/>
  <c r="CP535" i="10"/>
  <c r="CT535" i="10"/>
  <c r="CX535" i="10"/>
  <c r="DB535" i="10"/>
  <c r="DF535" i="10"/>
  <c r="DJ535" i="10"/>
  <c r="DR535" i="10"/>
  <c r="DB350" i="10"/>
  <c r="CJ467" i="10"/>
  <c r="CP467" i="10"/>
  <c r="CT467" i="10"/>
  <c r="CX467" i="10"/>
  <c r="DB467" i="10"/>
  <c r="DF467" i="10"/>
  <c r="DJ467" i="10"/>
  <c r="DR467" i="10"/>
  <c r="CB41" i="10"/>
  <c r="DH41" i="10"/>
  <c r="DS215" i="10"/>
  <c r="DT552" i="10"/>
  <c r="GE552" i="10" s="1"/>
  <c r="EM302" i="10"/>
  <c r="EM487" i="10"/>
  <c r="FM487" i="10"/>
  <c r="EM134" i="10"/>
  <c r="EM104" i="10"/>
  <c r="FM104" i="10"/>
  <c r="FM353" i="10"/>
  <c r="FM471" i="10"/>
  <c r="DS214" i="10"/>
  <c r="DT553" i="10"/>
  <c r="GE553" i="10" s="1"/>
  <c r="DS398" i="10"/>
  <c r="DS241" i="10"/>
  <c r="DS243" i="10"/>
  <c r="EM244" i="10"/>
  <c r="DT244" i="10"/>
  <c r="GE244" i="10" s="1"/>
  <c r="DS245" i="10"/>
  <c r="EM246" i="10"/>
  <c r="DT246" i="10"/>
  <c r="GE246" i="10" s="1"/>
  <c r="DT218" i="10"/>
  <c r="GE218" i="10" s="1"/>
  <c r="DT220" i="10"/>
  <c r="GE220" i="10" s="1"/>
  <c r="DS220" i="10"/>
  <c r="GD220" i="10" s="1"/>
  <c r="DT223" i="10"/>
  <c r="GE223" i="10" s="1"/>
  <c r="DS14" i="10"/>
  <c r="DS453" i="10"/>
  <c r="DS505" i="10"/>
  <c r="DS446" i="10"/>
  <c r="DS540" i="10"/>
  <c r="DS554" i="10"/>
  <c r="DS105" i="10"/>
  <c r="DS551" i="10"/>
  <c r="DT221" i="10"/>
  <c r="GE221" i="10" s="1"/>
  <c r="DS221" i="10"/>
  <c r="GD221" i="10" s="1"/>
  <c r="DS399" i="10"/>
  <c r="GD399" i="10" s="1"/>
  <c r="CD83" i="10"/>
  <c r="DB83" i="10"/>
  <c r="DT152" i="10"/>
  <c r="GE152" i="10" s="1"/>
  <c r="DS152" i="10"/>
  <c r="GD152" i="10" s="1"/>
  <c r="FM249" i="10"/>
  <c r="DS260" i="10"/>
  <c r="GD260" i="10" s="1"/>
  <c r="CF9" i="10"/>
  <c r="CF518" i="10"/>
  <c r="CL518" i="10"/>
  <c r="CR518" i="10"/>
  <c r="CV518" i="10"/>
  <c r="CZ518" i="10"/>
  <c r="DD518" i="10"/>
  <c r="DH518" i="10"/>
  <c r="DL518" i="10"/>
  <c r="DT146" i="10"/>
  <c r="CD367" i="10"/>
  <c r="CJ367" i="10"/>
  <c r="CP367" i="10"/>
  <c r="CT367" i="10"/>
  <c r="CX367" i="10"/>
  <c r="DB367" i="10"/>
  <c r="DF367" i="10"/>
  <c r="DJ367" i="10"/>
  <c r="DR367" i="10"/>
  <c r="CD438" i="10"/>
  <c r="CJ438" i="10"/>
  <c r="CP438" i="10"/>
  <c r="CT438" i="10"/>
  <c r="CX438" i="10"/>
  <c r="DB438" i="10"/>
  <c r="DF438" i="10"/>
  <c r="DJ438" i="10"/>
  <c r="DR438" i="10"/>
  <c r="CD396" i="10"/>
  <c r="CJ396" i="10"/>
  <c r="CP396" i="10"/>
  <c r="CT396" i="10"/>
  <c r="CX396" i="10"/>
  <c r="DB396" i="10"/>
  <c r="DF396" i="10"/>
  <c r="DJ396" i="10"/>
  <c r="DR396" i="10"/>
  <c r="CF425" i="10"/>
  <c r="CL425" i="10"/>
  <c r="CR425" i="10"/>
  <c r="CV425" i="10"/>
  <c r="CZ425" i="10"/>
  <c r="DD425" i="10"/>
  <c r="DH425" i="10"/>
  <c r="FK242" i="10"/>
  <c r="CL101" i="10"/>
  <c r="CR101" i="10"/>
  <c r="CV101" i="10"/>
  <c r="CF484" i="10"/>
  <c r="CL484" i="10"/>
  <c r="CR484" i="10"/>
  <c r="CV484" i="10"/>
  <c r="CZ484" i="10"/>
  <c r="DD484" i="10"/>
  <c r="DH484" i="10"/>
  <c r="DL484" i="10"/>
  <c r="CF299" i="10"/>
  <c r="CL299" i="10"/>
  <c r="CR299" i="10"/>
  <c r="CV299" i="10"/>
  <c r="CZ299" i="10"/>
  <c r="DD299" i="10"/>
  <c r="DH299" i="10"/>
  <c r="DL299" i="10"/>
  <c r="CB535" i="10"/>
  <c r="CF535" i="10"/>
  <c r="CL535" i="10"/>
  <c r="CR535" i="10"/>
  <c r="CV535" i="10"/>
  <c r="CZ535" i="10"/>
  <c r="DD535" i="10"/>
  <c r="DH535" i="10"/>
  <c r="DL535" i="10"/>
  <c r="CL350" i="10"/>
  <c r="CR350" i="10"/>
  <c r="CV350" i="10"/>
  <c r="CZ350" i="10"/>
  <c r="DD350" i="10"/>
  <c r="DH350" i="10"/>
  <c r="DL350" i="10"/>
  <c r="CF467" i="10"/>
  <c r="CL467" i="10"/>
  <c r="CR467" i="10"/>
  <c r="CV467" i="10"/>
  <c r="CZ467" i="10"/>
  <c r="DD467" i="10"/>
  <c r="DH467" i="10"/>
  <c r="DL467" i="10"/>
  <c r="CJ501" i="10"/>
  <c r="CP501" i="10"/>
  <c r="CT501" i="10"/>
  <c r="CX501" i="10"/>
  <c r="DB501" i="10"/>
  <c r="DF501" i="10"/>
  <c r="DJ501" i="10"/>
  <c r="DR501" i="10"/>
  <c r="CD41" i="10"/>
  <c r="DB41" i="10"/>
  <c r="CJ24" i="10"/>
  <c r="CP24" i="10"/>
  <c r="CT24" i="10"/>
  <c r="CX24" i="10"/>
  <c r="DB24" i="10"/>
  <c r="DF24" i="10"/>
  <c r="DJ24" i="10"/>
  <c r="DR24" i="10"/>
  <c r="DT215" i="10"/>
  <c r="DS248" i="10"/>
  <c r="DS400" i="10"/>
  <c r="DS386" i="10"/>
  <c r="DS552" i="10"/>
  <c r="GD552" i="10" s="1"/>
  <c r="FM302" i="10"/>
  <c r="EM539" i="10"/>
  <c r="FM539" i="10"/>
  <c r="FM134" i="10"/>
  <c r="FM504" i="10"/>
  <c r="EM353" i="10"/>
  <c r="DT214" i="10"/>
  <c r="DS553" i="10"/>
  <c r="GD553" i="10" s="1"/>
  <c r="DT398" i="10"/>
  <c r="DS427" i="10"/>
  <c r="DS242" i="10"/>
  <c r="DT243" i="10"/>
  <c r="FM244" i="10"/>
  <c r="DS244" i="10"/>
  <c r="GD244" i="10" s="1"/>
  <c r="DT245" i="10"/>
  <c r="FM246" i="10"/>
  <c r="DS246" i="10"/>
  <c r="GD246" i="10" s="1"/>
  <c r="DS218" i="10"/>
  <c r="GD218" i="10" s="1"/>
  <c r="DT219" i="10"/>
  <c r="GE219" i="10" s="1"/>
  <c r="DS219" i="10"/>
  <c r="GD219" i="10" s="1"/>
  <c r="EM250" i="10"/>
  <c r="DT250" i="10"/>
  <c r="GE250" i="10" s="1"/>
  <c r="FM250" i="10"/>
  <c r="DS250" i="10"/>
  <c r="GD250" i="10" s="1"/>
  <c r="DS223" i="10"/>
  <c r="GD223" i="10" s="1"/>
  <c r="DT45" i="10"/>
  <c r="DS45" i="10"/>
  <c r="DT28" i="10"/>
  <c r="DS28" i="10"/>
  <c r="DT135" i="10"/>
  <c r="DS135" i="10"/>
  <c r="DT252" i="10"/>
  <c r="DS252" i="10"/>
  <c r="DT259" i="10"/>
  <c r="DS259" i="10"/>
  <c r="DT303" i="10"/>
  <c r="DS303" i="10"/>
  <c r="DT354" i="10"/>
  <c r="DS354" i="10"/>
  <c r="DT371" i="10"/>
  <c r="DS371" i="10"/>
  <c r="DT388" i="10"/>
  <c r="DS388" i="10"/>
  <c r="DT402" i="10"/>
  <c r="DS402" i="10"/>
  <c r="DT432" i="10"/>
  <c r="DS432" i="10"/>
  <c r="DT523" i="10"/>
  <c r="DS523" i="10"/>
  <c r="DT488" i="10"/>
  <c r="DS488" i="10"/>
  <c r="DT472" i="10"/>
  <c r="DS472" i="10"/>
  <c r="EM258" i="10"/>
  <c r="FM258" i="10"/>
  <c r="DT551" i="10"/>
  <c r="DT399" i="10"/>
  <c r="GE399" i="10" s="1"/>
  <c r="EM249" i="10"/>
  <c r="DS46" i="10"/>
  <c r="GD46" i="10" s="1"/>
  <c r="DT46" i="10"/>
  <c r="GE46" i="10" s="1"/>
  <c r="CP239" i="10"/>
  <c r="DD239" i="10"/>
  <c r="CV239" i="10"/>
  <c r="Q239" i="10"/>
  <c r="AE239" i="10"/>
  <c r="AM239" i="10"/>
  <c r="AQ239" i="10"/>
  <c r="AU239" i="10"/>
  <c r="AY239" i="10"/>
  <c r="CX239" i="10"/>
  <c r="CD239" i="10"/>
  <c r="CJ239" i="10"/>
  <c r="DB239" i="10"/>
  <c r="DJ239" i="10"/>
  <c r="DR239" i="10"/>
  <c r="CB101" i="10"/>
  <c r="CF101" i="10"/>
  <c r="DD101" i="10"/>
  <c r="DH101" i="10"/>
  <c r="DL101" i="10"/>
  <c r="EN55" i="10"/>
  <c r="EN162" i="10"/>
  <c r="GB162" i="10"/>
  <c r="AK239" i="10"/>
  <c r="FE70" i="10"/>
  <c r="FA240" i="10"/>
  <c r="AC239" i="10"/>
  <c r="EK240" i="10"/>
  <c r="M239" i="10"/>
  <c r="EU240" i="10"/>
  <c r="W239" i="10"/>
  <c r="BZ239" i="10"/>
  <c r="FE240" i="10"/>
  <c r="AG239" i="10"/>
  <c r="CT239" i="10"/>
  <c r="DH239" i="10"/>
  <c r="CZ239" i="10"/>
  <c r="CR239" i="10"/>
  <c r="EM240" i="10"/>
  <c r="EQ240" i="10"/>
  <c r="EW240" i="10"/>
  <c r="Y239" i="10"/>
  <c r="AI239" i="10"/>
  <c r="AO239" i="10"/>
  <c r="FQ240" i="10"/>
  <c r="AS239" i="10"/>
  <c r="CB239" i="10"/>
  <c r="CF239" i="10"/>
  <c r="CL239" i="10"/>
  <c r="DF239" i="10"/>
  <c r="DL239" i="10"/>
  <c r="GC95" i="10"/>
  <c r="BE83" i="10"/>
  <c r="CD145" i="10"/>
  <c r="CP145" i="10"/>
  <c r="CT145" i="10"/>
  <c r="CX145" i="10"/>
  <c r="DB145" i="10"/>
  <c r="DF145" i="10"/>
  <c r="DJ145" i="10"/>
  <c r="DR145" i="10"/>
  <c r="CD101" i="10"/>
  <c r="CJ101" i="10"/>
  <c r="CP101" i="10"/>
  <c r="CT101" i="10"/>
  <c r="CX101" i="10"/>
  <c r="DB101" i="10"/>
  <c r="DF101" i="10"/>
  <c r="DJ101" i="10"/>
  <c r="DR101" i="10"/>
  <c r="CB145" i="10"/>
  <c r="CF145" i="10"/>
  <c r="CJ145" i="10"/>
  <c r="CL145" i="10"/>
  <c r="CR145" i="10"/>
  <c r="CV145" i="10"/>
  <c r="CZ145" i="10"/>
  <c r="DD145" i="10"/>
  <c r="DH145" i="10"/>
  <c r="DL145" i="10"/>
  <c r="CB212" i="10"/>
  <c r="Q212" i="10"/>
  <c r="AC212" i="10"/>
  <c r="AG212" i="10"/>
  <c r="AK212" i="10"/>
  <c r="GC242" i="10"/>
  <c r="EK520" i="10"/>
  <c r="EM133" i="10"/>
  <c r="EQ133" i="10"/>
  <c r="FA133" i="10"/>
  <c r="FQ133" i="10"/>
  <c r="FK27" i="10"/>
  <c r="FA242" i="10"/>
  <c r="FN192" i="10"/>
  <c r="FF255" i="10"/>
  <c r="FZ55" i="10"/>
  <c r="FZ69" i="10"/>
  <c r="EY227" i="10"/>
  <c r="GB281" i="10"/>
  <c r="FN227" i="10"/>
  <c r="EY281" i="10"/>
  <c r="EZ55" i="10"/>
  <c r="ER162" i="10"/>
  <c r="FF212" i="10"/>
  <c r="GB268" i="10"/>
  <c r="FD69" i="10"/>
  <c r="FB227" i="10"/>
  <c r="FT281" i="10"/>
  <c r="FA597" i="10"/>
  <c r="FV162" i="10"/>
  <c r="GB69" i="10"/>
  <c r="FP227" i="10"/>
  <c r="FV281" i="10"/>
  <c r="FM597" i="10"/>
  <c r="FT55" i="10"/>
  <c r="FT162" i="10"/>
  <c r="EZ212" i="10"/>
  <c r="EN268" i="10"/>
  <c r="FO205" i="10"/>
  <c r="FO192" i="10" s="1"/>
  <c r="FF69" i="10"/>
  <c r="FZ227" i="10"/>
  <c r="FD281" i="10"/>
  <c r="FX597" i="10"/>
  <c r="ES505" i="10"/>
  <c r="FW505" i="10"/>
  <c r="AI192" i="10"/>
  <c r="FN55" i="10"/>
  <c r="FF162" i="10"/>
  <c r="BA192" i="10"/>
  <c r="EK230" i="10"/>
  <c r="FZ24" i="10"/>
  <c r="GB131" i="10"/>
  <c r="EZ192" i="10"/>
  <c r="GE236" i="10"/>
  <c r="GE230" i="10"/>
  <c r="EK14" i="10"/>
  <c r="EO505" i="10"/>
  <c r="EW505" i="10"/>
  <c r="FS505" i="10"/>
  <c r="GA505" i="10"/>
  <c r="Y192" i="10"/>
  <c r="AS192" i="10"/>
  <c r="AW192" i="10"/>
  <c r="GE234" i="10"/>
  <c r="GE238" i="10"/>
  <c r="EM200" i="10"/>
  <c r="EM192" i="10" s="1"/>
  <c r="EK218" i="10"/>
  <c r="EK220" i="10"/>
  <c r="AE55" i="10"/>
  <c r="AM55" i="10"/>
  <c r="EK42" i="10"/>
  <c r="EU42" i="10"/>
  <c r="EK25" i="10"/>
  <c r="FI25" i="10"/>
  <c r="CD450" i="10"/>
  <c r="FG502" i="10"/>
  <c r="EM27" i="10"/>
  <c r="CR384" i="10"/>
  <c r="BA11" i="10"/>
  <c r="FY11" i="10" s="1"/>
  <c r="U11" i="10"/>
  <c r="ES11" i="10" s="1"/>
  <c r="BC11" i="10"/>
  <c r="GA11" i="10" s="1"/>
  <c r="BA12" i="10"/>
  <c r="FY12" i="10" s="1"/>
  <c r="U12" i="10"/>
  <c r="ES12" i="10" s="1"/>
  <c r="BC12" i="10"/>
  <c r="GA12" i="10" s="1"/>
  <c r="AM69" i="10"/>
  <c r="FC245" i="10"/>
  <c r="GD118" i="10"/>
  <c r="GD120" i="10"/>
  <c r="GD122" i="10"/>
  <c r="GD124" i="10"/>
  <c r="GD126" i="10"/>
  <c r="GD128" i="10"/>
  <c r="GD130" i="10"/>
  <c r="GD136" i="10"/>
  <c r="GD138" i="10"/>
  <c r="GD140" i="10"/>
  <c r="GD142" i="10"/>
  <c r="GD144" i="10"/>
  <c r="EK432" i="10"/>
  <c r="EW303" i="10"/>
  <c r="GE196" i="10"/>
  <c r="GE198" i="10"/>
  <c r="EK73" i="10"/>
  <c r="EK75" i="10"/>
  <c r="EK77" i="10"/>
  <c r="EK79" i="10"/>
  <c r="EK81" i="10"/>
  <c r="EK107" i="10"/>
  <c r="EK111" i="10"/>
  <c r="GD231" i="10"/>
  <c r="GE98" i="10"/>
  <c r="EK552" i="10"/>
  <c r="EK553" i="10"/>
  <c r="EK504" i="10"/>
  <c r="EK104" i="10"/>
  <c r="EK219" i="10"/>
  <c r="EK246" i="10"/>
  <c r="EK302" i="10"/>
  <c r="FJ450" i="10"/>
  <c r="FX450" i="10"/>
  <c r="GB450" i="10"/>
  <c r="FV450" i="10"/>
  <c r="EJ450" i="10"/>
  <c r="EK51" i="10"/>
  <c r="GE49" i="10"/>
  <c r="ES260" i="10"/>
  <c r="EK30" i="10"/>
  <c r="EK34" i="10"/>
  <c r="EK36" i="10"/>
  <c r="EK38" i="10"/>
  <c r="EK40" i="10"/>
  <c r="EK72" i="10"/>
  <c r="EK74" i="10"/>
  <c r="EK76" i="10"/>
  <c r="EK134" i="10"/>
  <c r="EK216" i="10"/>
  <c r="EK244" i="10"/>
  <c r="EK370" i="10"/>
  <c r="EK387" i="10"/>
  <c r="EK430" i="10"/>
  <c r="ES506" i="10"/>
  <c r="Y55" i="10"/>
  <c r="AY55" i="10"/>
  <c r="EK441" i="10"/>
  <c r="EK242" i="10"/>
  <c r="EO242" i="10"/>
  <c r="EM42" i="10"/>
  <c r="EQ42" i="10"/>
  <c r="EW42" i="10"/>
  <c r="FC42" i="10"/>
  <c r="FG42" i="10"/>
  <c r="FK42" i="10"/>
  <c r="FO42" i="10"/>
  <c r="FS42" i="10"/>
  <c r="FW42" i="10"/>
  <c r="EM25" i="10"/>
  <c r="EQ25" i="10"/>
  <c r="EW25" i="10"/>
  <c r="FS25" i="10"/>
  <c r="EM132" i="10"/>
  <c r="EQ132" i="10"/>
  <c r="EW132" i="10"/>
  <c r="FO132" i="10"/>
  <c r="FS132" i="10"/>
  <c r="FW132" i="10"/>
  <c r="EM502" i="10"/>
  <c r="AE501" i="10"/>
  <c r="AI501" i="10"/>
  <c r="AM501" i="10"/>
  <c r="CL450" i="10"/>
  <c r="CR450" i="10"/>
  <c r="CV450" i="10"/>
  <c r="CZ450" i="10"/>
  <c r="DD450" i="10"/>
  <c r="DH450" i="10"/>
  <c r="DL450" i="10"/>
  <c r="EK132" i="10"/>
  <c r="FE132" i="10"/>
  <c r="FM132" i="10"/>
  <c r="EO42" i="10"/>
  <c r="GC42" i="10"/>
  <c r="FY27" i="10"/>
  <c r="EQ27" i="10"/>
  <c r="AC24" i="10"/>
  <c r="EK287" i="10"/>
  <c r="FQ287" i="10"/>
  <c r="EQ93" i="10"/>
  <c r="EK57" i="10"/>
  <c r="EM257" i="10"/>
  <c r="GA245" i="10"/>
  <c r="EY94" i="10"/>
  <c r="FK94" i="10"/>
  <c r="EM95" i="10"/>
  <c r="EY95" i="10"/>
  <c r="FK95" i="10"/>
  <c r="FE94" i="10"/>
  <c r="FI94" i="10"/>
  <c r="EU95" i="10"/>
  <c r="FE95" i="10"/>
  <c r="FS95" i="10"/>
  <c r="FC538" i="10"/>
  <c r="DS179" i="10"/>
  <c r="GE506" i="10"/>
  <c r="DT179" i="10"/>
  <c r="Q131" i="10"/>
  <c r="CZ384" i="10"/>
  <c r="EK133" i="10"/>
  <c r="FG133" i="10"/>
  <c r="FO133" i="10"/>
  <c r="CJ177" i="10"/>
  <c r="FC92" i="10"/>
  <c r="FG92" i="10"/>
  <c r="FK92" i="10"/>
  <c r="GC92" i="10"/>
  <c r="EU93" i="10"/>
  <c r="FA93" i="10"/>
  <c r="FE93" i="10"/>
  <c r="FI93" i="10"/>
  <c r="FM93" i="10"/>
  <c r="FS93" i="10"/>
  <c r="GC287" i="10"/>
  <c r="GC281" i="10" s="1"/>
  <c r="Y24" i="10"/>
  <c r="AI55" i="10"/>
  <c r="AQ55" i="10"/>
  <c r="AE69" i="10"/>
  <c r="W192" i="10"/>
  <c r="AE192" i="10"/>
  <c r="AM192" i="10"/>
  <c r="BE192" i="10"/>
  <c r="GE34" i="10"/>
  <c r="GE51" i="10"/>
  <c r="FM42" i="10"/>
  <c r="FQ42" i="10"/>
  <c r="FU25" i="10"/>
  <c r="EO132" i="10"/>
  <c r="FU132" i="10"/>
  <c r="EU502" i="10"/>
  <c r="GE290" i="10"/>
  <c r="EK20" i="10"/>
  <c r="EK49" i="10"/>
  <c r="EK53" i="10"/>
  <c r="EK282" i="10"/>
  <c r="EK288" i="10"/>
  <c r="GD306" i="10"/>
  <c r="GD308" i="10"/>
  <c r="GD310" i="10"/>
  <c r="GD312" i="10"/>
  <c r="GD314" i="10"/>
  <c r="GD336" i="10"/>
  <c r="GD338" i="10"/>
  <c r="GD340" i="10"/>
  <c r="GD342" i="10"/>
  <c r="GD344" i="10"/>
  <c r="GD346" i="10"/>
  <c r="GD348" i="10"/>
  <c r="GD98" i="10"/>
  <c r="EK508" i="10"/>
  <c r="GD513" i="10"/>
  <c r="GE515" i="10"/>
  <c r="FZ518" i="10"/>
  <c r="EK524" i="10"/>
  <c r="EK601" i="10"/>
  <c r="GE606" i="10"/>
  <c r="AY9" i="10"/>
  <c r="FK146" i="10"/>
  <c r="FO146" i="10"/>
  <c r="EK146" i="10"/>
  <c r="EO146" i="10"/>
  <c r="FU146" i="10"/>
  <c r="AG145" i="10"/>
  <c r="FM213" i="10"/>
  <c r="AS212" i="10"/>
  <c r="AW212" i="10"/>
  <c r="GC213" i="10"/>
  <c r="AQ299" i="10"/>
  <c r="AU299" i="10"/>
  <c r="AE484" i="10"/>
  <c r="AU484" i="10"/>
  <c r="EW257" i="10"/>
  <c r="FC257" i="10"/>
  <c r="FG257" i="10"/>
  <c r="FK257" i="10"/>
  <c r="FO257" i="10"/>
  <c r="FW257" i="10"/>
  <c r="AQ24" i="10"/>
  <c r="EK26" i="10"/>
  <c r="EO351" i="10"/>
  <c r="FI351" i="10"/>
  <c r="FU351" i="10"/>
  <c r="FQ468" i="10"/>
  <c r="FU468" i="10"/>
  <c r="CX450" i="10"/>
  <c r="EW27" i="10"/>
  <c r="FC27" i="10"/>
  <c r="FG27" i="10"/>
  <c r="FO27" i="10"/>
  <c r="FS27" i="10"/>
  <c r="FW27" i="10"/>
  <c r="DH192" i="10"/>
  <c r="DL192" i="10"/>
  <c r="DP192" i="10"/>
  <c r="DH384" i="10"/>
  <c r="DL384" i="10"/>
  <c r="DP384" i="10"/>
  <c r="EK369" i="10"/>
  <c r="EK440" i="10"/>
  <c r="Y212" i="10"/>
  <c r="AE212" i="10"/>
  <c r="AM212" i="10"/>
  <c r="AQ212" i="10"/>
  <c r="AO255" i="10"/>
  <c r="AI367" i="10"/>
  <c r="EK503" i="10"/>
  <c r="FI503" i="10"/>
  <c r="GC503" i="10"/>
  <c r="EK214" i="10"/>
  <c r="FA27" i="10"/>
  <c r="GC27" i="10"/>
  <c r="EK241" i="10"/>
  <c r="EO241" i="10"/>
  <c r="ES241" i="10"/>
  <c r="EV241" i="10"/>
  <c r="EM241" i="10"/>
  <c r="EQ241" i="10"/>
  <c r="EU241" i="10"/>
  <c r="EO245" i="10"/>
  <c r="EM503" i="10"/>
  <c r="EW503" i="10"/>
  <c r="FC503" i="10"/>
  <c r="FG503" i="10"/>
  <c r="FK503" i="10"/>
  <c r="FO503" i="10"/>
  <c r="CL255" i="10"/>
  <c r="CV255" i="10"/>
  <c r="CZ255" i="10"/>
  <c r="Y69" i="10"/>
  <c r="AI69" i="10"/>
  <c r="AQ69" i="10"/>
  <c r="GE262" i="10"/>
  <c r="EQ257" i="10"/>
  <c r="Q350" i="10"/>
  <c r="CL384" i="10"/>
  <c r="CV384" i="10"/>
  <c r="CH257" i="10"/>
  <c r="EM245" i="10"/>
  <c r="EQ245" i="10"/>
  <c r="EU245" i="10"/>
  <c r="FP268" i="10"/>
  <c r="FL83" i="10"/>
  <c r="FX239" i="10"/>
  <c r="GD199" i="10"/>
  <c r="GD233" i="10"/>
  <c r="GD280" i="10"/>
  <c r="FB450" i="10"/>
  <c r="FC25" i="10"/>
  <c r="AE24" i="10"/>
  <c r="FG25" i="10"/>
  <c r="AI24" i="10"/>
  <c r="AM24" i="10"/>
  <c r="FK25" i="10"/>
  <c r="FG132" i="10"/>
  <c r="AI131" i="10"/>
  <c r="FE26" i="10"/>
  <c r="AG24" i="10"/>
  <c r="AO24" i="10"/>
  <c r="FM26" i="10"/>
  <c r="EO469" i="10"/>
  <c r="EU469" i="10"/>
  <c r="FE286" i="10"/>
  <c r="AC145" i="10"/>
  <c r="AY24" i="10"/>
  <c r="FW25" i="10"/>
  <c r="FI26" i="10"/>
  <c r="AK24" i="10"/>
  <c r="EK469" i="10"/>
  <c r="FA469" i="10"/>
  <c r="U192" i="10"/>
  <c r="AO212" i="10"/>
  <c r="Q69" i="10"/>
  <c r="U69" i="10"/>
  <c r="X69" i="10"/>
  <c r="AS145" i="10"/>
  <c r="AW145" i="10"/>
  <c r="GE123" i="10"/>
  <c r="GE125" i="10"/>
  <c r="GE139" i="10"/>
  <c r="FM286" i="10"/>
  <c r="GE141" i="10"/>
  <c r="GE81" i="10"/>
  <c r="GE75" i="10"/>
  <c r="GE137" i="10"/>
  <c r="GE194" i="10"/>
  <c r="GE209" i="10"/>
  <c r="GE119" i="10"/>
  <c r="GE113" i="10"/>
  <c r="GE282" i="10"/>
  <c r="EK48" i="10"/>
  <c r="EK50" i="10"/>
  <c r="EK52" i="10"/>
  <c r="EK54" i="10"/>
  <c r="EK65" i="10"/>
  <c r="EK119" i="10"/>
  <c r="EK143" i="10"/>
  <c r="EK174" i="10"/>
  <c r="EK195" i="10"/>
  <c r="EK197" i="10"/>
  <c r="EK199" i="10"/>
  <c r="EK222" i="10"/>
  <c r="EK224" i="10"/>
  <c r="EK226" i="10"/>
  <c r="EK373" i="10"/>
  <c r="EK375" i="10"/>
  <c r="EK377" i="10"/>
  <c r="EK379" i="10"/>
  <c r="EK381" i="10"/>
  <c r="FJ115" i="10"/>
  <c r="GD493" i="10"/>
  <c r="GD496" i="10"/>
  <c r="EK544" i="10"/>
  <c r="BE55" i="10"/>
  <c r="AO145" i="10"/>
  <c r="DP426" i="10"/>
  <c r="CK426" i="10"/>
  <c r="EQ537" i="10"/>
  <c r="FS537" i="10"/>
  <c r="AU255" i="10"/>
  <c r="FS257" i="10"/>
  <c r="FC132" i="10"/>
  <c r="AE131" i="10"/>
  <c r="FK132" i="10"/>
  <c r="AM131" i="10"/>
  <c r="FQ26" i="10"/>
  <c r="AS24" i="10"/>
  <c r="FU26" i="10"/>
  <c r="AW24" i="10"/>
  <c r="GC26" i="10"/>
  <c r="BE24" i="10"/>
  <c r="FI469" i="10"/>
  <c r="FQ469" i="10"/>
  <c r="Q450" i="10"/>
  <c r="EO451" i="10"/>
  <c r="W450" i="10"/>
  <c r="EU451" i="10"/>
  <c r="AC450" i="10"/>
  <c r="FA451" i="10"/>
  <c r="EO200" i="10"/>
  <c r="EO192" i="10" s="1"/>
  <c r="Q192" i="10"/>
  <c r="FA200" i="10"/>
  <c r="FA192" i="10" s="1"/>
  <c r="AC192" i="10"/>
  <c r="FE200" i="10"/>
  <c r="FE192" i="10" s="1"/>
  <c r="AG192" i="10"/>
  <c r="FI200" i="10"/>
  <c r="AK192" i="10"/>
  <c r="FM200" i="10"/>
  <c r="FM192" i="10" s="1"/>
  <c r="AO192" i="10"/>
  <c r="AU192" i="10"/>
  <c r="FS200" i="10"/>
  <c r="FS192" i="10" s="1"/>
  <c r="FW200" i="10"/>
  <c r="FW192" i="10" s="1"/>
  <c r="AY192" i="10"/>
  <c r="FW70" i="10"/>
  <c r="AY69" i="10"/>
  <c r="W212" i="10"/>
  <c r="Q255" i="10"/>
  <c r="GC256" i="10"/>
  <c r="BE255" i="10"/>
  <c r="EK27" i="10"/>
  <c r="EO27" i="10"/>
  <c r="EU27" i="10"/>
  <c r="EW242" i="10"/>
  <c r="EK257" i="10"/>
  <c r="EO257" i="10"/>
  <c r="EU257" i="10"/>
  <c r="AC131" i="10"/>
  <c r="AW131" i="10"/>
  <c r="FU135" i="10"/>
  <c r="AG367" i="10"/>
  <c r="CJ450" i="10"/>
  <c r="CP450" i="10"/>
  <c r="DF450" i="10"/>
  <c r="DR450" i="10"/>
  <c r="FI505" i="10"/>
  <c r="CF177" i="10"/>
  <c r="FW287" i="10"/>
  <c r="FW281" i="10" s="1"/>
  <c r="FQ289" i="10"/>
  <c r="FU289" i="10"/>
  <c r="EK301" i="10"/>
  <c r="EO301" i="10"/>
  <c r="EU301" i="10"/>
  <c r="EW301" i="10"/>
  <c r="FC301" i="10"/>
  <c r="FG301" i="10"/>
  <c r="FK301" i="10"/>
  <c r="FO301" i="10"/>
  <c r="FS301" i="10"/>
  <c r="FW301" i="10"/>
  <c r="X192" i="10"/>
  <c r="BC192" i="10"/>
  <c r="AY101" i="10"/>
  <c r="Y101" i="10"/>
  <c r="BE212" i="10"/>
  <c r="EK10" i="10"/>
  <c r="Q24" i="10"/>
  <c r="BC69" i="10"/>
  <c r="Y131" i="10"/>
  <c r="AQ131" i="10"/>
  <c r="AY131" i="10"/>
  <c r="AK145" i="10"/>
  <c r="EK245" i="10"/>
  <c r="GE264" i="10"/>
  <c r="GE270" i="10"/>
  <c r="EO91" i="10"/>
  <c r="FO25" i="10"/>
  <c r="EK59" i="10"/>
  <c r="EK61" i="10"/>
  <c r="EK100" i="10"/>
  <c r="EK106" i="10"/>
  <c r="EK108" i="10"/>
  <c r="EK110" i="10"/>
  <c r="EK114" i="10"/>
  <c r="EK149" i="10"/>
  <c r="EK151" i="10"/>
  <c r="EK161" i="10"/>
  <c r="EK182" i="10"/>
  <c r="EK184" i="10"/>
  <c r="EK186" i="10"/>
  <c r="EK188" i="10"/>
  <c r="EK190" i="10"/>
  <c r="EK289" i="10"/>
  <c r="EU44" i="10"/>
  <c r="GE100" i="10"/>
  <c r="EK251" i="10"/>
  <c r="EK254" i="10"/>
  <c r="EK372" i="10"/>
  <c r="EY450" i="10"/>
  <c r="FD450" i="10"/>
  <c r="GD247" i="10"/>
  <c r="GD253" i="10"/>
  <c r="FP501" i="10"/>
  <c r="FA146" i="10"/>
  <c r="GC146" i="10"/>
  <c r="EU146" i="10"/>
  <c r="FS146" i="10"/>
  <c r="CK134" i="10"/>
  <c r="EV134" i="10" s="1"/>
  <c r="DP134" i="10"/>
  <c r="GA134" i="10" s="1"/>
  <c r="DP104" i="10"/>
  <c r="GA104" i="10" s="1"/>
  <c r="CK104" i="10"/>
  <c r="EV104" i="10" s="1"/>
  <c r="FM387" i="10"/>
  <c r="AO384" i="10"/>
  <c r="DR212" i="10"/>
  <c r="EM71" i="10"/>
  <c r="FY245" i="10"/>
  <c r="FQ303" i="10"/>
  <c r="FU303" i="10"/>
  <c r="FI453" i="10"/>
  <c r="AK450" i="10"/>
  <c r="GC453" i="10"/>
  <c r="BE450" i="10"/>
  <c r="EM505" i="10"/>
  <c r="EQ505" i="10"/>
  <c r="EU505" i="10"/>
  <c r="FA505" i="10"/>
  <c r="FE505" i="10"/>
  <c r="FM505" i="10"/>
  <c r="FQ505" i="10"/>
  <c r="FU505" i="10"/>
  <c r="FY505" i="10"/>
  <c r="GC505" i="10"/>
  <c r="DL255" i="10"/>
  <c r="FW258" i="10"/>
  <c r="EQ92" i="10"/>
  <c r="EK148" i="10"/>
  <c r="AC101" i="10"/>
  <c r="AI212" i="10"/>
  <c r="AC9" i="10"/>
  <c r="AK41" i="10"/>
  <c r="W69" i="10"/>
  <c r="AC69" i="10"/>
  <c r="AG69" i="10"/>
  <c r="AK69" i="10"/>
  <c r="AO69" i="10"/>
  <c r="AS69" i="10"/>
  <c r="AW69" i="10"/>
  <c r="BA69" i="10"/>
  <c r="BE69" i="10"/>
  <c r="EK93" i="10"/>
  <c r="AG131" i="10"/>
  <c r="AK131" i="10"/>
  <c r="AO131" i="10"/>
  <c r="AS131" i="10"/>
  <c r="BE131" i="10"/>
  <c r="Y145" i="10"/>
  <c r="AE145" i="10"/>
  <c r="AI145" i="10"/>
  <c r="AM145" i="10"/>
  <c r="AQ145" i="10"/>
  <c r="AY145" i="10"/>
  <c r="BE145" i="10"/>
  <c r="AG255" i="10"/>
  <c r="EW258" i="10"/>
  <c r="EP367" i="10"/>
  <c r="FF367" i="10"/>
  <c r="GE356" i="10"/>
  <c r="BZ131" i="10"/>
  <c r="CR255" i="10"/>
  <c r="AS450" i="10"/>
  <c r="FH450" i="10"/>
  <c r="FN450" i="10"/>
  <c r="AK501" i="10"/>
  <c r="X56" i="10"/>
  <c r="BC56" i="10"/>
  <c r="EK60" i="10"/>
  <c r="EK150" i="10"/>
  <c r="EK205" i="10"/>
  <c r="EK207" i="10"/>
  <c r="EK209" i="10"/>
  <c r="EK211" i="10"/>
  <c r="EK228" i="10"/>
  <c r="EK232" i="10"/>
  <c r="EK234" i="10"/>
  <c r="EK236" i="10"/>
  <c r="GD193" i="10"/>
  <c r="GD195" i="10"/>
  <c r="GD197" i="10"/>
  <c r="GD208" i="10"/>
  <c r="GD210" i="10"/>
  <c r="GD229" i="10"/>
  <c r="GD235" i="10"/>
  <c r="GD237" i="10"/>
  <c r="EN450" i="10"/>
  <c r="EX450" i="10"/>
  <c r="EZ450" i="10"/>
  <c r="FF450" i="10"/>
  <c r="FL450" i="10"/>
  <c r="FP450" i="10"/>
  <c r="FT450" i="10"/>
  <c r="EK471" i="10"/>
  <c r="ER484" i="10"/>
  <c r="EX501" i="10"/>
  <c r="EZ501" i="10"/>
  <c r="BE549" i="10"/>
  <c r="EM537" i="10"/>
  <c r="FW537" i="10"/>
  <c r="DN536" i="10"/>
  <c r="CK536" i="10"/>
  <c r="W549" i="10"/>
  <c r="Y501" i="10"/>
  <c r="EW502" i="10"/>
  <c r="AQ501" i="10"/>
  <c r="FO502" i="10"/>
  <c r="CD24" i="10"/>
  <c r="FE469" i="10"/>
  <c r="FM469" i="10"/>
  <c r="AW450" i="10"/>
  <c r="CT450" i="10"/>
  <c r="DB450" i="10"/>
  <c r="DJ450" i="10"/>
  <c r="CK192" i="10"/>
  <c r="GE587" i="10"/>
  <c r="GD604" i="10"/>
  <c r="EK605" i="10"/>
  <c r="EK609" i="10"/>
  <c r="GE616" i="10"/>
  <c r="EK619" i="10"/>
  <c r="GE624" i="10"/>
  <c r="GD627" i="10"/>
  <c r="FW146" i="10"/>
  <c r="ES146" i="10"/>
  <c r="FE146" i="10"/>
  <c r="FQ213" i="10"/>
  <c r="FU213" i="10"/>
  <c r="Y549" i="10"/>
  <c r="AE549" i="10"/>
  <c r="AI549" i="10"/>
  <c r="AM549" i="10"/>
  <c r="AQ549" i="10"/>
  <c r="AU549" i="10"/>
  <c r="AY549" i="10"/>
  <c r="EM242" i="10"/>
  <c r="FI115" i="10"/>
  <c r="ER227" i="10"/>
  <c r="FI162" i="10"/>
  <c r="FC192" i="10"/>
  <c r="FD145" i="10"/>
  <c r="FV177" i="10"/>
  <c r="GE142" i="10"/>
  <c r="GD170" i="10"/>
  <c r="BC42" i="10"/>
  <c r="GA42" i="10" s="1"/>
  <c r="X42" i="10"/>
  <c r="X41" i="10" s="1"/>
  <c r="CD192" i="10"/>
  <c r="CH192" i="10"/>
  <c r="CP192" i="10"/>
  <c r="CT192" i="10"/>
  <c r="DB192" i="10"/>
  <c r="CP69" i="10"/>
  <c r="CT69" i="10"/>
  <c r="CX69" i="10"/>
  <c r="DB69" i="10"/>
  <c r="CP384" i="10"/>
  <c r="CT384" i="10"/>
  <c r="CX384" i="10"/>
  <c r="CJ255" i="10"/>
  <c r="BE101" i="10"/>
  <c r="GC133" i="10"/>
  <c r="EM92" i="10"/>
  <c r="Q145" i="10"/>
  <c r="EM287" i="10"/>
  <c r="EM281" i="10" s="1"/>
  <c r="EQ287" i="10"/>
  <c r="EQ281" i="10" s="1"/>
  <c r="FG287" i="10"/>
  <c r="FG281" i="10" s="1"/>
  <c r="FO287" i="10"/>
  <c r="FO281" i="10" s="1"/>
  <c r="GD84" i="10"/>
  <c r="GD86" i="10"/>
  <c r="GD88" i="10"/>
  <c r="GD90" i="10"/>
  <c r="GD97" i="10"/>
  <c r="GD99" i="10"/>
  <c r="DH255" i="10"/>
  <c r="GD328" i="10"/>
  <c r="FS115" i="10"/>
  <c r="AG450" i="10"/>
  <c r="AO450" i="10"/>
  <c r="GD454" i="10"/>
  <c r="BZ450" i="10"/>
  <c r="GE454" i="10"/>
  <c r="EQ502" i="10"/>
  <c r="FC502" i="10"/>
  <c r="FH501" i="10"/>
  <c r="FK502" i="10"/>
  <c r="AK549" i="10"/>
  <c r="U57" i="10"/>
  <c r="ES57" i="10" s="1"/>
  <c r="Y484" i="10"/>
  <c r="AI484" i="10"/>
  <c r="AQ484" i="10"/>
  <c r="AY484" i="10"/>
  <c r="AC549" i="10"/>
  <c r="AG549" i="10"/>
  <c r="AO549" i="10"/>
  <c r="AS549" i="10"/>
  <c r="AW549" i="10"/>
  <c r="EK468" i="10"/>
  <c r="EO468" i="10"/>
  <c r="EU468" i="10"/>
  <c r="FA468" i="10"/>
  <c r="EK351" i="10"/>
  <c r="EU351" i="10"/>
  <c r="FA351" i="10"/>
  <c r="FE351" i="10"/>
  <c r="FM351" i="10"/>
  <c r="FQ351" i="10"/>
  <c r="GC351" i="10"/>
  <c r="CB450" i="10"/>
  <c r="CF450" i="10"/>
  <c r="FE27" i="10"/>
  <c r="FI27" i="10"/>
  <c r="FM27" i="10"/>
  <c r="FQ27" i="10"/>
  <c r="FU27" i="10"/>
  <c r="CV212" i="10"/>
  <c r="DF69" i="10"/>
  <c r="EK521" i="10"/>
  <c r="EO256" i="10"/>
  <c r="EU256" i="10"/>
  <c r="FA256" i="10"/>
  <c r="FI256" i="10"/>
  <c r="FM256" i="10"/>
  <c r="FQ256" i="10"/>
  <c r="FU256" i="10"/>
  <c r="EK15" i="10"/>
  <c r="DD255" i="10"/>
  <c r="FO258" i="10"/>
  <c r="ES92" i="10"/>
  <c r="AS101" i="10"/>
  <c r="W177" i="10"/>
  <c r="FK258" i="10"/>
  <c r="FY289" i="10"/>
  <c r="FY281" i="10" s="1"/>
  <c r="FG258" i="10"/>
  <c r="EO289" i="10"/>
  <c r="FI289" i="10"/>
  <c r="GE360" i="10"/>
  <c r="EK323" i="10"/>
  <c r="EK335" i="10"/>
  <c r="EK345" i="10"/>
  <c r="EK283" i="10"/>
  <c r="FV367" i="10"/>
  <c r="CB177" i="10"/>
  <c r="DF177" i="10"/>
  <c r="DR177" i="10"/>
  <c r="GC178" i="10"/>
  <c r="AK101" i="10"/>
  <c r="GC102" i="10"/>
  <c r="FE300" i="10"/>
  <c r="AG299" i="10"/>
  <c r="EO485" i="10"/>
  <c r="Q484" i="10"/>
  <c r="EK538" i="10"/>
  <c r="EO538" i="10"/>
  <c r="EU538" i="10"/>
  <c r="EW538" i="10"/>
  <c r="FG538" i="10"/>
  <c r="FK538" i="10"/>
  <c r="FO538" i="10"/>
  <c r="FS538" i="10"/>
  <c r="FW538" i="10"/>
  <c r="AI518" i="10"/>
  <c r="AY518" i="10"/>
  <c r="FI468" i="10"/>
  <c r="AK467" i="10"/>
  <c r="GC502" i="10"/>
  <c r="BE501" i="10"/>
  <c r="CK26" i="10"/>
  <c r="DP26" i="10"/>
  <c r="DP469" i="10"/>
  <c r="CK469" i="10"/>
  <c r="EM469" i="10"/>
  <c r="EQ469" i="10"/>
  <c r="EW469" i="10"/>
  <c r="FC469" i="10"/>
  <c r="FG469" i="10"/>
  <c r="FK469" i="10"/>
  <c r="FO469" i="10"/>
  <c r="FS469" i="10"/>
  <c r="FW469" i="10"/>
  <c r="CK468" i="10"/>
  <c r="DP468" i="10"/>
  <c r="EM451" i="10"/>
  <c r="EQ451" i="10"/>
  <c r="EW451" i="10"/>
  <c r="EW450" i="10" s="1"/>
  <c r="Y450" i="10"/>
  <c r="FC451" i="10"/>
  <c r="AE450" i="10"/>
  <c r="FG451" i="10"/>
  <c r="AI450" i="10"/>
  <c r="FK451" i="10"/>
  <c r="FK450" i="10" s="1"/>
  <c r="AM450" i="10"/>
  <c r="FO451" i="10"/>
  <c r="AQ450" i="10"/>
  <c r="AU450" i="10"/>
  <c r="FS451" i="10"/>
  <c r="AY450" i="10"/>
  <c r="FW451" i="10"/>
  <c r="FW450" i="10" s="1"/>
  <c r="DP451" i="10"/>
  <c r="DP450" i="10" s="1"/>
  <c r="CK451" i="10"/>
  <c r="CK450" i="10" s="1"/>
  <c r="EK502" i="10"/>
  <c r="FA502" i="10"/>
  <c r="FE502" i="10"/>
  <c r="FI502" i="10"/>
  <c r="FM502" i="10"/>
  <c r="FQ502" i="10"/>
  <c r="FU502" i="10"/>
  <c r="EU132" i="10"/>
  <c r="FA132" i="10"/>
  <c r="FI132" i="10"/>
  <c r="FQ132" i="10"/>
  <c r="GC132" i="10"/>
  <c r="FA42" i="10"/>
  <c r="FE42" i="10"/>
  <c r="FI42" i="10"/>
  <c r="FI41" i="10" s="1"/>
  <c r="FU42" i="10"/>
  <c r="EO133" i="10"/>
  <c r="EU133" i="10"/>
  <c r="EW133" i="10"/>
  <c r="FC133" i="10"/>
  <c r="FK133" i="10"/>
  <c r="FS133" i="10"/>
  <c r="FW133" i="10"/>
  <c r="CK487" i="10"/>
  <c r="EV487" i="10" s="1"/>
  <c r="DP487" i="10"/>
  <c r="GA487" i="10" s="1"/>
  <c r="EM504" i="10"/>
  <c r="CB501" i="10"/>
  <c r="CK434" i="10"/>
  <c r="EV434" i="10" s="1"/>
  <c r="DP434" i="10"/>
  <c r="GA434" i="10" s="1"/>
  <c r="Y518" i="10"/>
  <c r="AQ518" i="10"/>
  <c r="DB212" i="10"/>
  <c r="DF212" i="10"/>
  <c r="EK217" i="10"/>
  <c r="EK249" i="10"/>
  <c r="EK380" i="10"/>
  <c r="GE52" i="10"/>
  <c r="FB41" i="10"/>
  <c r="FJ83" i="10"/>
  <c r="ER101" i="10"/>
  <c r="FZ101" i="10"/>
  <c r="FB101" i="10"/>
  <c r="FV115" i="10"/>
  <c r="EX145" i="10"/>
  <c r="EZ145" i="10"/>
  <c r="FH145" i="10"/>
  <c r="FL145" i="10"/>
  <c r="FP145" i="10"/>
  <c r="FZ145" i="10"/>
  <c r="FD177" i="10"/>
  <c r="EN239" i="10"/>
  <c r="GE317" i="10"/>
  <c r="GD357" i="10"/>
  <c r="GD359" i="10"/>
  <c r="EK431" i="10"/>
  <c r="EK445" i="10"/>
  <c r="DN441" i="10"/>
  <c r="CH441" i="10"/>
  <c r="ES441" i="10" s="1"/>
  <c r="EQ503" i="10"/>
  <c r="EU287" i="10"/>
  <c r="EU281" i="10" s="1"/>
  <c r="EW287" i="10"/>
  <c r="EW281" i="10" s="1"/>
  <c r="FC287" i="10"/>
  <c r="FC281" i="10" s="1"/>
  <c r="FK287" i="10"/>
  <c r="FK281" i="10" s="1"/>
  <c r="FS287" i="10"/>
  <c r="FS281" i="10" s="1"/>
  <c r="DJ192" i="10"/>
  <c r="DR192" i="10"/>
  <c r="CF212" i="10"/>
  <c r="CR212" i="10"/>
  <c r="CZ212" i="10"/>
  <c r="CR192" i="10"/>
  <c r="FY93" i="10"/>
  <c r="GC257" i="10"/>
  <c r="CF69" i="10"/>
  <c r="CJ69" i="10"/>
  <c r="DJ69" i="10"/>
  <c r="DN69" i="10"/>
  <c r="DR69" i="10"/>
  <c r="CB24" i="10"/>
  <c r="FA245" i="10"/>
  <c r="FE245" i="10"/>
  <c r="FI245" i="10"/>
  <c r="FM245" i="10"/>
  <c r="FQ245" i="10"/>
  <c r="FU245" i="10"/>
  <c r="GC245" i="10"/>
  <c r="AC299" i="10"/>
  <c r="AS299" i="10"/>
  <c r="AW299" i="10"/>
  <c r="AO350" i="10"/>
  <c r="AS350" i="10"/>
  <c r="CB350" i="10"/>
  <c r="CB384" i="10"/>
  <c r="CF384" i="10"/>
  <c r="CJ384" i="10"/>
  <c r="EK433" i="10"/>
  <c r="BZ467" i="10"/>
  <c r="FF501" i="10"/>
  <c r="FN501" i="10"/>
  <c r="DB177" i="10"/>
  <c r="FK213" i="10"/>
  <c r="FO213" i="10"/>
  <c r="FW213" i="10"/>
  <c r="FG240" i="10"/>
  <c r="EM486" i="10"/>
  <c r="EQ486" i="10"/>
  <c r="EV486" i="10"/>
  <c r="EM351" i="10"/>
  <c r="FS503" i="10"/>
  <c r="FW503" i="10"/>
  <c r="BH505" i="10"/>
  <c r="DB384" i="10"/>
  <c r="DF384" i="10"/>
  <c r="DJ384" i="10"/>
  <c r="DN384" i="10"/>
  <c r="DR384" i="10"/>
  <c r="AQ101" i="10"/>
  <c r="EV133" i="10"/>
  <c r="FE133" i="10"/>
  <c r="FI133" i="10"/>
  <c r="FM133" i="10"/>
  <c r="FU133" i="10"/>
  <c r="EK551" i="10"/>
  <c r="CT549" i="10"/>
  <c r="DB549" i="10"/>
  <c r="CL212" i="10"/>
  <c r="FY92" i="10"/>
  <c r="EO92" i="10"/>
  <c r="EU92" i="10"/>
  <c r="FA92" i="10"/>
  <c r="FE92" i="10"/>
  <c r="FI92" i="10"/>
  <c r="FM92" i="10"/>
  <c r="EM93" i="10"/>
  <c r="GC93" i="10"/>
  <c r="FA94" i="10"/>
  <c r="FM94" i="10"/>
  <c r="FS94" i="10"/>
  <c r="GC94" i="10"/>
  <c r="EK95" i="10"/>
  <c r="EO95" i="10"/>
  <c r="FA95" i="10"/>
  <c r="FI95" i="10"/>
  <c r="FM95" i="10"/>
  <c r="FC94" i="10"/>
  <c r="FG94" i="10"/>
  <c r="FO94" i="10"/>
  <c r="FY94" i="10"/>
  <c r="EQ95" i="10"/>
  <c r="FC95" i="10"/>
  <c r="FG95" i="10"/>
  <c r="FO95" i="10"/>
  <c r="EO287" i="10"/>
  <c r="ES287" i="10"/>
  <c r="ES281" i="10" s="1"/>
  <c r="FA287" i="10"/>
  <c r="FA281" i="10" s="1"/>
  <c r="FE287" i="10"/>
  <c r="FI287" i="10"/>
  <c r="FM287" i="10"/>
  <c r="FU287" i="10"/>
  <c r="GA287" i="10"/>
  <c r="GA281" i="10" s="1"/>
  <c r="EQ301" i="10"/>
  <c r="EV301" i="10"/>
  <c r="EK486" i="10"/>
  <c r="EO486" i="10"/>
  <c r="EU486" i="10"/>
  <c r="EW486" i="10"/>
  <c r="FC486" i="10"/>
  <c r="FG486" i="10"/>
  <c r="FK486" i="10"/>
  <c r="FO486" i="10"/>
  <c r="FS486" i="10"/>
  <c r="FW486" i="10"/>
  <c r="FS540" i="10"/>
  <c r="EO115" i="10"/>
  <c r="BF105" i="10"/>
  <c r="EO105" i="10"/>
  <c r="EO101" i="10" s="1"/>
  <c r="CH133" i="10"/>
  <c r="ES133" i="10" s="1"/>
  <c r="DP133" i="10"/>
  <c r="BH180" i="10"/>
  <c r="CD549" i="10"/>
  <c r="DN433" i="10"/>
  <c r="FY433" i="10" s="1"/>
  <c r="CK433" i="10"/>
  <c r="EV433" i="10" s="1"/>
  <c r="DP433" i="10"/>
  <c r="GA433" i="10" s="1"/>
  <c r="DJ433" i="10"/>
  <c r="FU433" i="10" s="1"/>
  <c r="FS92" i="10"/>
  <c r="FU93" i="10"/>
  <c r="GA93" i="10"/>
  <c r="EV93" i="10"/>
  <c r="DN95" i="10"/>
  <c r="DP95" i="10"/>
  <c r="DP83" i="10" s="1"/>
  <c r="CH95" i="10"/>
  <c r="CH83" i="10" s="1"/>
  <c r="DF95" i="10"/>
  <c r="DF83" i="10" s="1"/>
  <c r="DJ95" i="10"/>
  <c r="DJ83" i="10" s="1"/>
  <c r="DL95" i="10"/>
  <c r="DL83" i="10" s="1"/>
  <c r="CK95" i="10"/>
  <c r="BH148" i="10"/>
  <c r="CB299" i="10"/>
  <c r="EM301" i="10"/>
  <c r="FA301" i="10"/>
  <c r="FE301" i="10"/>
  <c r="FQ301" i="10"/>
  <c r="FU301" i="10"/>
  <c r="GC301" i="10"/>
  <c r="Q101" i="10"/>
  <c r="EK92" i="10"/>
  <c r="W145" i="10"/>
  <c r="EL227" i="10"/>
  <c r="EK237" i="10"/>
  <c r="EJ239" i="10"/>
  <c r="GE29" i="10"/>
  <c r="GE37" i="10"/>
  <c r="GE35" i="10"/>
  <c r="FO227" i="10"/>
  <c r="FI301" i="10"/>
  <c r="EY425" i="10"/>
  <c r="DJ549" i="10"/>
  <c r="CZ177" i="10"/>
  <c r="CR177" i="10"/>
  <c r="AU367" i="10"/>
  <c r="X550" i="10"/>
  <c r="BA550" i="10"/>
  <c r="EO502" i="10"/>
  <c r="DB131" i="10"/>
  <c r="BA470" i="10"/>
  <c r="FY470" i="10" s="1"/>
  <c r="BC470" i="10"/>
  <c r="GA470" i="10" s="1"/>
  <c r="BA387" i="10"/>
  <c r="FY387" i="10" s="1"/>
  <c r="U387" i="10"/>
  <c r="ES387" i="10" s="1"/>
  <c r="EO503" i="10"/>
  <c r="Q501" i="10"/>
  <c r="EU503" i="10"/>
  <c r="W501" i="10"/>
  <c r="FA503" i="10"/>
  <c r="AC501" i="10"/>
  <c r="FE503" i="10"/>
  <c r="AG501" i="10"/>
  <c r="FM503" i="10"/>
  <c r="AO501" i="10"/>
  <c r="FQ503" i="10"/>
  <c r="AS501" i="10"/>
  <c r="FU503" i="10"/>
  <c r="AW501" i="10"/>
  <c r="BH521" i="10"/>
  <c r="DJ212" i="10"/>
  <c r="CX192" i="10"/>
  <c r="FI205" i="10"/>
  <c r="DF192" i="10"/>
  <c r="FQ205" i="10"/>
  <c r="FQ192" i="10" s="1"/>
  <c r="DN192" i="10"/>
  <c r="FY205" i="10"/>
  <c r="FY192" i="10" s="1"/>
  <c r="CL192" i="10"/>
  <c r="EW206" i="10"/>
  <c r="EW192" i="10" s="1"/>
  <c r="CV192" i="10"/>
  <c r="FG206" i="10"/>
  <c r="FG192" i="10" s="1"/>
  <c r="CZ192" i="10"/>
  <c r="FK206" i="10"/>
  <c r="FK192" i="10" s="1"/>
  <c r="EO93" i="10"/>
  <c r="CP255" i="10"/>
  <c r="CT255" i="10"/>
  <c r="DB255" i="10"/>
  <c r="FM257" i="10"/>
  <c r="EK44" i="10"/>
  <c r="FE44" i="10"/>
  <c r="CB131" i="10"/>
  <c r="CF131" i="10"/>
  <c r="CJ131" i="10"/>
  <c r="CP131" i="10"/>
  <c r="CT131" i="10"/>
  <c r="CX131" i="10"/>
  <c r="DF131" i="10"/>
  <c r="DJ131" i="10"/>
  <c r="DR131" i="10"/>
  <c r="W255" i="10"/>
  <c r="CB255" i="10"/>
  <c r="CF255" i="10"/>
  <c r="EQ303" i="10"/>
  <c r="FI303" i="10"/>
  <c r="EQ354" i="10"/>
  <c r="W350" i="10"/>
  <c r="AC350" i="10"/>
  <c r="FA354" i="10"/>
  <c r="FE354" i="10"/>
  <c r="AG350" i="10"/>
  <c r="FU354" i="10"/>
  <c r="AW350" i="10"/>
  <c r="CB367" i="10"/>
  <c r="AW384" i="10"/>
  <c r="FU388" i="10"/>
  <c r="EW304" i="10"/>
  <c r="FC304" i="10"/>
  <c r="FG304" i="10"/>
  <c r="FO304" i="10"/>
  <c r="FS304" i="10"/>
  <c r="FW304" i="10"/>
  <c r="GE111" i="10"/>
  <c r="EK87" i="10"/>
  <c r="EK96" i="10"/>
  <c r="EK117" i="10"/>
  <c r="EK127" i="10"/>
  <c r="EK129" i="10"/>
  <c r="EK153" i="10"/>
  <c r="EK155" i="10"/>
  <c r="EK157" i="10"/>
  <c r="EK159" i="10"/>
  <c r="EK206" i="10"/>
  <c r="EK208" i="10"/>
  <c r="EK210" i="10"/>
  <c r="EK247" i="10"/>
  <c r="EK250" i="10"/>
  <c r="EK265" i="10"/>
  <c r="FB145" i="10"/>
  <c r="FF145" i="10"/>
  <c r="FJ145" i="10"/>
  <c r="FN145" i="10"/>
  <c r="FT145" i="10"/>
  <c r="FX145" i="10"/>
  <c r="GB145" i="10"/>
  <c r="GE343" i="10"/>
  <c r="GE349" i="10"/>
  <c r="GE331" i="10"/>
  <c r="GE323" i="10"/>
  <c r="GE315" i="10"/>
  <c r="EK305" i="10"/>
  <c r="EK307" i="10"/>
  <c r="EK309" i="10"/>
  <c r="EK311" i="10"/>
  <c r="EK313" i="10"/>
  <c r="EK315" i="10"/>
  <c r="EK319" i="10"/>
  <c r="EK325" i="10"/>
  <c r="EK339" i="10"/>
  <c r="EK341" i="10"/>
  <c r="EK343" i="10"/>
  <c r="EK347" i="10"/>
  <c r="EK349" i="10"/>
  <c r="EL350" i="10"/>
  <c r="EP350" i="10"/>
  <c r="ET350" i="10"/>
  <c r="EY350" i="10"/>
  <c r="FB350" i="10"/>
  <c r="FF350" i="10"/>
  <c r="FJ350" i="10"/>
  <c r="FN350" i="10"/>
  <c r="FT350" i="10"/>
  <c r="FX350" i="10"/>
  <c r="GB350" i="10"/>
  <c r="GD74" i="10"/>
  <c r="GD108" i="10"/>
  <c r="GD320" i="10"/>
  <c r="GE74" i="10"/>
  <c r="BZ101" i="10"/>
  <c r="GD121" i="10"/>
  <c r="EK124" i="10"/>
  <c r="GE130" i="10"/>
  <c r="FB501" i="10"/>
  <c r="FD501" i="10"/>
  <c r="FJ501" i="10"/>
  <c r="FL501" i="10"/>
  <c r="CD177" i="10"/>
  <c r="DL177" i="10"/>
  <c r="DP56" i="10"/>
  <c r="CK56" i="10"/>
  <c r="AE518" i="10"/>
  <c r="AM518" i="10"/>
  <c r="AU518" i="10"/>
  <c r="BC147" i="10"/>
  <c r="X147" i="10"/>
  <c r="DN213" i="10"/>
  <c r="DP213" i="10"/>
  <c r="DN539" i="10"/>
  <c r="FY539" i="10" s="1"/>
  <c r="DP539" i="10"/>
  <c r="GA539" i="10" s="1"/>
  <c r="CK539" i="10"/>
  <c r="EV539" i="10" s="1"/>
  <c r="CH539" i="10"/>
  <c r="ES539" i="10" s="1"/>
  <c r="ET450" i="10"/>
  <c r="FX501" i="10"/>
  <c r="EK528" i="10"/>
  <c r="EK534" i="10"/>
  <c r="EK599" i="10"/>
  <c r="GD599" i="10"/>
  <c r="GE602" i="10"/>
  <c r="EK603" i="10"/>
  <c r="EK607" i="10"/>
  <c r="GE610" i="10"/>
  <c r="GE620" i="10"/>
  <c r="GD620" i="10"/>
  <c r="GE627" i="10"/>
  <c r="CL177" i="10"/>
  <c r="AM101" i="10"/>
  <c r="BA520" i="10"/>
  <c r="FY520" i="10" s="1"/>
  <c r="BC520" i="10"/>
  <c r="GA520" i="10" s="1"/>
  <c r="DN487" i="10"/>
  <c r="FY487" i="10" s="1"/>
  <c r="CH487" i="10"/>
  <c r="ES487" i="10" s="1"/>
  <c r="DN134" i="10"/>
  <c r="FY134" i="10" s="1"/>
  <c r="CH134" i="10"/>
  <c r="ES134" i="10" s="1"/>
  <c r="DN434" i="10"/>
  <c r="FY434" i="10" s="1"/>
  <c r="CH434" i="10"/>
  <c r="ES434" i="10" s="1"/>
  <c r="DN444" i="10"/>
  <c r="FY444" i="10" s="1"/>
  <c r="DP444" i="10"/>
  <c r="GA444" i="10" s="1"/>
  <c r="CK444" i="10"/>
  <c r="EV444" i="10" s="1"/>
  <c r="FQ242" i="10"/>
  <c r="FU242" i="10"/>
  <c r="EO25" i="10"/>
  <c r="EU25" i="10"/>
  <c r="FA25" i="10"/>
  <c r="FE25" i="10"/>
  <c r="FM25" i="10"/>
  <c r="FQ25" i="10"/>
  <c r="GC25" i="10"/>
  <c r="DS70" i="10"/>
  <c r="CP549" i="10"/>
  <c r="CX549" i="10"/>
  <c r="DF549" i="10"/>
  <c r="DS180" i="10"/>
  <c r="ES268" i="10"/>
  <c r="DN430" i="10"/>
  <c r="FY430" i="10" s="1"/>
  <c r="CK430" i="10"/>
  <c r="EV430" i="10" s="1"/>
  <c r="CX255" i="10"/>
  <c r="FI257" i="10"/>
  <c r="DF255" i="10"/>
  <c r="FQ257" i="10"/>
  <c r="DJ255" i="10"/>
  <c r="FU257" i="10"/>
  <c r="FM44" i="10"/>
  <c r="FU44" i="10"/>
  <c r="EQ71" i="10"/>
  <c r="S69" i="10"/>
  <c r="DS71" i="10"/>
  <c r="CB69" i="10"/>
  <c r="EQ259" i="10"/>
  <c r="EM303" i="10"/>
  <c r="EU303" i="10"/>
  <c r="FE303" i="10"/>
  <c r="FM303" i="10"/>
  <c r="FY303" i="10"/>
  <c r="BE299" i="10"/>
  <c r="GC303" i="10"/>
  <c r="EM354" i="10"/>
  <c r="FI354" i="10"/>
  <c r="AK350" i="10"/>
  <c r="GC354" i="10"/>
  <c r="BE350" i="10"/>
  <c r="EU388" i="10"/>
  <c r="W384" i="10"/>
  <c r="FE388" i="10"/>
  <c r="AG384" i="10"/>
  <c r="BF402" i="10"/>
  <c r="W396" i="10"/>
  <c r="AK396" i="10"/>
  <c r="BH432" i="10"/>
  <c r="BH523" i="10"/>
  <c r="EM488" i="10"/>
  <c r="EQ488" i="10"/>
  <c r="BH488" i="10"/>
  <c r="FY488" i="10"/>
  <c r="BF472" i="10"/>
  <c r="EM472" i="10"/>
  <c r="FA472" i="10"/>
  <c r="AC467" i="10"/>
  <c r="FQ472" i="10"/>
  <c r="AS467" i="10"/>
  <c r="GC472" i="10"/>
  <c r="BE467" i="10"/>
  <c r="DN149" i="10"/>
  <c r="FY149" i="10" s="1"/>
  <c r="DP149" i="10"/>
  <c r="GA149" i="10" s="1"/>
  <c r="DN301" i="10"/>
  <c r="CH301" i="10"/>
  <c r="DN538" i="10"/>
  <c r="DP538" i="10"/>
  <c r="CH538" i="10"/>
  <c r="W41" i="10"/>
  <c r="AC41" i="10"/>
  <c r="AS41" i="10"/>
  <c r="AW41" i="10"/>
  <c r="W131" i="10"/>
  <c r="AC255" i="10"/>
  <c r="AK255" i="10"/>
  <c r="AS255" i="10"/>
  <c r="AW255" i="10"/>
  <c r="GE31" i="10"/>
  <c r="GE171" i="10"/>
  <c r="GE99" i="10"/>
  <c r="GE163" i="10"/>
  <c r="W367" i="10"/>
  <c r="FE257" i="10"/>
  <c r="GE165" i="10"/>
  <c r="FA257" i="10"/>
  <c r="FM354" i="10"/>
  <c r="FA303" i="10"/>
  <c r="EU354" i="10"/>
  <c r="DR255" i="10"/>
  <c r="BE396" i="10"/>
  <c r="FV484" i="10"/>
  <c r="M611" i="10"/>
  <c r="EK612" i="10"/>
  <c r="BH611" i="10"/>
  <c r="GE612" i="10"/>
  <c r="Y177" i="10"/>
  <c r="EW178" i="10"/>
  <c r="AK55" i="10"/>
  <c r="U132" i="10"/>
  <c r="U131" i="10" s="1"/>
  <c r="BA132" i="10"/>
  <c r="FS502" i="10"/>
  <c r="AU501" i="10"/>
  <c r="FW502" i="10"/>
  <c r="AY501" i="10"/>
  <c r="ES304" i="10"/>
  <c r="GE80" i="10"/>
  <c r="GE173" i="10"/>
  <c r="GE167" i="10"/>
  <c r="EK33" i="10"/>
  <c r="EK35" i="10"/>
  <c r="EK37" i="10"/>
  <c r="EK39" i="10"/>
  <c r="EK138" i="10"/>
  <c r="EK275" i="10"/>
  <c r="FX367" i="10"/>
  <c r="GE355" i="10"/>
  <c r="GE361" i="10"/>
  <c r="GE363" i="10"/>
  <c r="GE357" i="10"/>
  <c r="GD85" i="10"/>
  <c r="GD87" i="10"/>
  <c r="GD96" i="10"/>
  <c r="GD100" i="10"/>
  <c r="GD117" i="10"/>
  <c r="GD123" i="10"/>
  <c r="GD129" i="10"/>
  <c r="GD137" i="10"/>
  <c r="GD139" i="10"/>
  <c r="GD164" i="10"/>
  <c r="GD166" i="10"/>
  <c r="GD168" i="10"/>
  <c r="GD172" i="10"/>
  <c r="GD174" i="10"/>
  <c r="GD176" i="10"/>
  <c r="GD270" i="10"/>
  <c r="GD272" i="10"/>
  <c r="GD274" i="10"/>
  <c r="GD276" i="10"/>
  <c r="GD278" i="10"/>
  <c r="GD343" i="10"/>
  <c r="GD345" i="10"/>
  <c r="GD347" i="10"/>
  <c r="M518" i="10"/>
  <c r="FE487" i="10"/>
  <c r="FU504" i="10"/>
  <c r="GC504" i="10"/>
  <c r="DR549" i="10"/>
  <c r="CK471" i="10"/>
  <c r="EV471" i="10" s="1"/>
  <c r="DP471" i="10"/>
  <c r="GA471" i="10" s="1"/>
  <c r="EM471" i="10"/>
  <c r="CB467" i="10"/>
  <c r="FW471" i="10"/>
  <c r="DN369" i="10"/>
  <c r="FY369" i="10" s="1"/>
  <c r="CK369" i="10"/>
  <c r="EV369" i="10" s="1"/>
  <c r="DN148" i="10"/>
  <c r="FY148" i="10" s="1"/>
  <c r="CH148" i="10"/>
  <c r="ES148" i="10" s="1"/>
  <c r="DN521" i="10"/>
  <c r="FY521" i="10" s="1"/>
  <c r="DP521" i="10"/>
  <c r="GA521" i="10" s="1"/>
  <c r="CK521" i="10"/>
  <c r="EV521" i="10" s="1"/>
  <c r="DP503" i="10"/>
  <c r="CK503" i="10"/>
  <c r="EK487" i="10"/>
  <c r="EK539" i="10"/>
  <c r="DN443" i="10"/>
  <c r="FY443" i="10" s="1"/>
  <c r="CK443" i="10"/>
  <c r="EV443" i="10" s="1"/>
  <c r="BC428" i="10"/>
  <c r="X428" i="10"/>
  <c r="EV428" i="10" s="1"/>
  <c r="AK299" i="10"/>
  <c r="AO299" i="10"/>
  <c r="DN26" i="10"/>
  <c r="CH26" i="10"/>
  <c r="X451" i="10"/>
  <c r="BC451" i="10"/>
  <c r="BC450" i="10" s="1"/>
  <c r="DN451" i="10"/>
  <c r="DN450" i="10" s="1"/>
  <c r="CH451" i="10"/>
  <c r="CH450" i="10" s="1"/>
  <c r="DN256" i="10"/>
  <c r="DN255" i="10" s="1"/>
  <c r="DP256" i="10"/>
  <c r="AW95" i="10"/>
  <c r="AW83" i="10" s="1"/>
  <c r="AY95" i="10"/>
  <c r="AY83" i="10" s="1"/>
  <c r="AS95" i="10"/>
  <c r="AS83" i="10" s="1"/>
  <c r="AK367" i="10"/>
  <c r="AO367" i="10"/>
  <c r="BE384" i="10"/>
  <c r="EU242" i="10"/>
  <c r="FC242" i="10"/>
  <c r="FG242" i="10"/>
  <c r="FO242" i="10"/>
  <c r="FS242" i="10"/>
  <c r="FW242" i="10"/>
  <c r="CB484" i="10"/>
  <c r="EV538" i="10"/>
  <c r="FA538" i="10"/>
  <c r="FE538" i="10"/>
  <c r="FI538" i="10"/>
  <c r="FM538" i="10"/>
  <c r="FQ538" i="10"/>
  <c r="FU538" i="10"/>
  <c r="GC538" i="10"/>
  <c r="BF71" i="10"/>
  <c r="BF28" i="10"/>
  <c r="BF245" i="10"/>
  <c r="BF180" i="10"/>
  <c r="FG105" i="10"/>
  <c r="FK105" i="10"/>
  <c r="FK101" i="10" s="1"/>
  <c r="FO105" i="10"/>
  <c r="EJ227" i="10"/>
  <c r="EK191" i="10"/>
  <c r="FC162" i="10"/>
  <c r="EY41" i="10"/>
  <c r="FJ41" i="10"/>
  <c r="FT41" i="10"/>
  <c r="GB41" i="10"/>
  <c r="ER41" i="10"/>
  <c r="EN83" i="10"/>
  <c r="EX83" i="10"/>
  <c r="FD83" i="10"/>
  <c r="FV83" i="10"/>
  <c r="ET83" i="10"/>
  <c r="FF83" i="10"/>
  <c r="FX83" i="10"/>
  <c r="GB83" i="10"/>
  <c r="ET101" i="10"/>
  <c r="FJ101" i="10"/>
  <c r="FT101" i="10"/>
  <c r="GB101" i="10"/>
  <c r="EZ101" i="10"/>
  <c r="FH101" i="10"/>
  <c r="FP101" i="10"/>
  <c r="EX115" i="10"/>
  <c r="FD115" i="10"/>
  <c r="FL115" i="10"/>
  <c r="EY115" i="10"/>
  <c r="FB115" i="10"/>
  <c r="FT115" i="10"/>
  <c r="GB115" i="10"/>
  <c r="ET115" i="10"/>
  <c r="ER145" i="10"/>
  <c r="ER177" i="10"/>
  <c r="EX177" i="10"/>
  <c r="EZ177" i="10"/>
  <c r="FH177" i="10"/>
  <c r="FL177" i="10"/>
  <c r="FP177" i="10"/>
  <c r="FZ177" i="10"/>
  <c r="EY239" i="10"/>
  <c r="FF239" i="10"/>
  <c r="FN239" i="10"/>
  <c r="FK316" i="10"/>
  <c r="EL316" i="10"/>
  <c r="EP316" i="10"/>
  <c r="ET316" i="10"/>
  <c r="EY316" i="10"/>
  <c r="FB316" i="10"/>
  <c r="FF316" i="10"/>
  <c r="FJ316" i="10"/>
  <c r="FN316" i="10"/>
  <c r="FV316" i="10"/>
  <c r="FZ316" i="10"/>
  <c r="EJ316" i="10"/>
  <c r="EN316" i="10"/>
  <c r="ER316" i="10"/>
  <c r="EX316" i="10"/>
  <c r="EZ316" i="10"/>
  <c r="FD316" i="10"/>
  <c r="FH316" i="10"/>
  <c r="FL316" i="10"/>
  <c r="FP316" i="10"/>
  <c r="FT316" i="10"/>
  <c r="FX316" i="10"/>
  <c r="GB316" i="10"/>
  <c r="FD333" i="10"/>
  <c r="FH333" i="10"/>
  <c r="FV333" i="10"/>
  <c r="EJ350" i="10"/>
  <c r="EN350" i="10"/>
  <c r="ER350" i="10"/>
  <c r="EX350" i="10"/>
  <c r="EZ350" i="10"/>
  <c r="FD350" i="10"/>
  <c r="FH350" i="10"/>
  <c r="FL350" i="10"/>
  <c r="EK436" i="10"/>
  <c r="GE459" i="10"/>
  <c r="EK460" i="10"/>
  <c r="GD465" i="10"/>
  <c r="EK465" i="10"/>
  <c r="ER467" i="10"/>
  <c r="CH213" i="10"/>
  <c r="EW213" i="10"/>
  <c r="FC213" i="10"/>
  <c r="FG213" i="10"/>
  <c r="EK213" i="10"/>
  <c r="EO213" i="10"/>
  <c r="EU213" i="10"/>
  <c r="FA213" i="10"/>
  <c r="FE213" i="10"/>
  <c r="CH536" i="10"/>
  <c r="FM240" i="10"/>
  <c r="BC57" i="10"/>
  <c r="GA57" i="10" s="1"/>
  <c r="BA42" i="10"/>
  <c r="U42" i="10"/>
  <c r="U520" i="10"/>
  <c r="ES520" i="10" s="1"/>
  <c r="U470" i="10"/>
  <c r="ES470" i="10" s="1"/>
  <c r="U27" i="10"/>
  <c r="BF215" i="10"/>
  <c r="BF192" i="10"/>
  <c r="BF248" i="10"/>
  <c r="BF386" i="10"/>
  <c r="DP302" i="10"/>
  <c r="GA302" i="10" s="1"/>
  <c r="CH369" i="10"/>
  <c r="ES369" i="10" s="1"/>
  <c r="CK148" i="10"/>
  <c r="EV148" i="10" s="1"/>
  <c r="DP148" i="10"/>
  <c r="GA148" i="10" s="1"/>
  <c r="CH521" i="10"/>
  <c r="ES521" i="10" s="1"/>
  <c r="U503" i="10"/>
  <c r="U501" i="10" s="1"/>
  <c r="CH256" i="10"/>
  <c r="CK27" i="10"/>
  <c r="EV27" i="10" s="1"/>
  <c r="DP27" i="10"/>
  <c r="BF243" i="10"/>
  <c r="BF241" i="10"/>
  <c r="DP430" i="10"/>
  <c r="GA430" i="10" s="1"/>
  <c r="GD49" i="10"/>
  <c r="EK359" i="10"/>
  <c r="GD366" i="10"/>
  <c r="FG162" i="10"/>
  <c r="EO162" i="10"/>
  <c r="EP83" i="10"/>
  <c r="EY145" i="10"/>
  <c r="ER192" i="10"/>
  <c r="M212" i="10"/>
  <c r="L628" i="10"/>
  <c r="EN9" i="10"/>
  <c r="ET9" i="10"/>
  <c r="EY9" i="10"/>
  <c r="FB9" i="10"/>
  <c r="FF9" i="10"/>
  <c r="FJ9" i="10"/>
  <c r="FN9" i="10"/>
  <c r="FT9" i="10"/>
  <c r="FX9" i="10"/>
  <c r="GB9" i="10"/>
  <c r="EL69" i="10"/>
  <c r="M145" i="10"/>
  <c r="FG268" i="10"/>
  <c r="M69" i="10"/>
  <c r="M83" i="10"/>
  <c r="FD367" i="10"/>
  <c r="EK122" i="10"/>
  <c r="EK140" i="10"/>
  <c r="EK163" i="10"/>
  <c r="EK167" i="10"/>
  <c r="EK169" i="10"/>
  <c r="EK171" i="10"/>
  <c r="EK198" i="10"/>
  <c r="GE261" i="10"/>
  <c r="FP350" i="10"/>
  <c r="FV350" i="10"/>
  <c r="FZ350" i="10"/>
  <c r="GD394" i="10"/>
  <c r="EK404" i="10"/>
  <c r="GD415" i="10"/>
  <c r="EZ438" i="10"/>
  <c r="EY438" i="10"/>
  <c r="FT438" i="10"/>
  <c r="EK449" i="10"/>
  <c r="EL450" i="10"/>
  <c r="EP450" i="10"/>
  <c r="ER450" i="10"/>
  <c r="FZ450" i="10"/>
  <c r="EK455" i="10"/>
  <c r="GE455" i="10"/>
  <c r="GD455" i="10"/>
  <c r="EK456" i="10"/>
  <c r="GE456" i="10"/>
  <c r="GD456" i="10"/>
  <c r="EK457" i="10"/>
  <c r="GE457" i="10"/>
  <c r="GD457" i="10"/>
  <c r="EK458" i="10"/>
  <c r="GE458" i="10"/>
  <c r="GD458" i="10"/>
  <c r="EK459" i="10"/>
  <c r="GD459" i="10"/>
  <c r="GE460" i="10"/>
  <c r="GD460" i="10"/>
  <c r="EK461" i="10"/>
  <c r="GE461" i="10"/>
  <c r="GD461" i="10"/>
  <c r="EK462" i="10"/>
  <c r="GE462" i="10"/>
  <c r="GD462" i="10"/>
  <c r="EK463" i="10"/>
  <c r="GE463" i="10"/>
  <c r="GD463" i="10"/>
  <c r="EK464" i="10"/>
  <c r="GE464" i="10"/>
  <c r="GD464" i="10"/>
  <c r="GE465" i="10"/>
  <c r="EK466" i="10"/>
  <c r="GE466" i="10"/>
  <c r="GD466" i="10"/>
  <c r="FX467" i="10"/>
  <c r="EK473" i="10"/>
  <c r="GE473" i="10"/>
  <c r="GD473" i="10"/>
  <c r="EK474" i="10"/>
  <c r="GE474" i="10"/>
  <c r="GD474" i="10"/>
  <c r="EK475" i="10"/>
  <c r="GE475" i="10"/>
  <c r="GD475" i="10"/>
  <c r="EK476" i="10"/>
  <c r="GE476" i="10"/>
  <c r="GD476" i="10"/>
  <c r="EK477" i="10"/>
  <c r="GE477" i="10"/>
  <c r="GD477" i="10"/>
  <c r="EK478" i="10"/>
  <c r="GE478" i="10"/>
  <c r="GD478" i="10"/>
  <c r="EK479" i="10"/>
  <c r="GE479" i="10"/>
  <c r="GD479" i="10"/>
  <c r="EK480" i="10"/>
  <c r="GE480" i="10"/>
  <c r="GD480" i="10"/>
  <c r="EK481" i="10"/>
  <c r="GE481" i="10"/>
  <c r="GD481" i="10"/>
  <c r="EK482" i="10"/>
  <c r="GE482" i="10"/>
  <c r="GD482" i="10"/>
  <c r="EK483" i="10"/>
  <c r="GE483" i="10"/>
  <c r="GD483" i="10"/>
  <c r="EL484" i="10"/>
  <c r="EP484" i="10"/>
  <c r="ET484" i="10"/>
  <c r="FB484" i="10"/>
  <c r="FJ484" i="10"/>
  <c r="EZ484" i="10"/>
  <c r="FH484" i="10"/>
  <c r="FP484" i="10"/>
  <c r="EN484" i="10"/>
  <c r="GE490" i="10"/>
  <c r="EK491" i="10"/>
  <c r="GE493" i="10"/>
  <c r="EK496" i="10"/>
  <c r="GE498" i="10"/>
  <c r="EK499" i="10"/>
  <c r="EN501" i="10"/>
  <c r="ER501" i="10"/>
  <c r="EK511" i="10"/>
  <c r="FH518" i="10"/>
  <c r="FV518" i="10"/>
  <c r="EK522" i="10"/>
  <c r="EK525" i="10"/>
  <c r="EK526" i="10"/>
  <c r="EK529" i="10"/>
  <c r="EK530" i="10"/>
  <c r="EK532" i="10"/>
  <c r="GD541" i="10"/>
  <c r="GD542" i="10"/>
  <c r="GE546" i="10"/>
  <c r="EK558" i="10"/>
  <c r="EK561" i="10"/>
  <c r="EK566" i="10"/>
  <c r="GE570" i="10"/>
  <c r="GE583" i="10"/>
  <c r="GD589" i="10"/>
  <c r="GE599" i="10"/>
  <c r="GD600" i="10"/>
  <c r="GD602" i="10"/>
  <c r="GD603" i="10"/>
  <c r="GD606" i="10"/>
  <c r="GD607" i="10"/>
  <c r="GD608" i="10"/>
  <c r="GD615" i="10"/>
  <c r="GD619" i="10"/>
  <c r="GD623" i="10"/>
  <c r="AO9" i="10"/>
  <c r="CH443" i="10"/>
  <c r="ES443" i="10" s="1"/>
  <c r="FQ162" i="10"/>
  <c r="GC115" i="10"/>
  <c r="FA162" i="10"/>
  <c r="FU162" i="10"/>
  <c r="EU162" i="10"/>
  <c r="GE193" i="10"/>
  <c r="GB367" i="10"/>
  <c r="FT367" i="10"/>
  <c r="EY367" i="10"/>
  <c r="EK454" i="10"/>
  <c r="M450" i="10"/>
  <c r="BH227" i="10"/>
  <c r="EJ41" i="10"/>
  <c r="EL41" i="10"/>
  <c r="EL55" i="10"/>
  <c r="EK136" i="10"/>
  <c r="EL255" i="10"/>
  <c r="EL268" i="10"/>
  <c r="GE54" i="10"/>
  <c r="GE97" i="10"/>
  <c r="GE84" i="10"/>
  <c r="GE112" i="10"/>
  <c r="GE175" i="10"/>
  <c r="GE169" i="10"/>
  <c r="GE229" i="10"/>
  <c r="GE233" i="10"/>
  <c r="GE265" i="10"/>
  <c r="GE267" i="10"/>
  <c r="GE128" i="10"/>
  <c r="GE120" i="10"/>
  <c r="FK115" i="10"/>
  <c r="M24" i="10"/>
  <c r="EK116" i="10"/>
  <c r="EK118" i="10"/>
  <c r="EK120" i="10"/>
  <c r="EK126" i="10"/>
  <c r="EK128" i="10"/>
  <c r="EK130" i="10"/>
  <c r="EK142" i="10"/>
  <c r="EK144" i="10"/>
  <c r="M162" i="10"/>
  <c r="EK165" i="10"/>
  <c r="EK173" i="10"/>
  <c r="EK175" i="10"/>
  <c r="EK181" i="10"/>
  <c r="M192" i="10"/>
  <c r="M268" i="10"/>
  <c r="EK271" i="10"/>
  <c r="EK279" i="10"/>
  <c r="EQ227" i="10"/>
  <c r="EL299" i="10"/>
  <c r="EP299" i="10"/>
  <c r="ET299" i="10"/>
  <c r="EY299" i="10"/>
  <c r="FB299" i="10"/>
  <c r="FF299" i="10"/>
  <c r="FJ299" i="10"/>
  <c r="FN299" i="10"/>
  <c r="FT299" i="10"/>
  <c r="FX299" i="10"/>
  <c r="GB299" i="10"/>
  <c r="FW227" i="10"/>
  <c r="GA268" i="10"/>
  <c r="EX41" i="10"/>
  <c r="FF41" i="10"/>
  <c r="FN41" i="10"/>
  <c r="FX41" i="10"/>
  <c r="FB83" i="10"/>
  <c r="FN83" i="10"/>
  <c r="FT83" i="10"/>
  <c r="ER83" i="10"/>
  <c r="EZ83" i="10"/>
  <c r="FH83" i="10"/>
  <c r="FP83" i="10"/>
  <c r="FZ83" i="10"/>
  <c r="EN101" i="10"/>
  <c r="EX101" i="10"/>
  <c r="FD101" i="10"/>
  <c r="FL101" i="10"/>
  <c r="FV101" i="10"/>
  <c r="EY101" i="10"/>
  <c r="FF101" i="10"/>
  <c r="FN101" i="10"/>
  <c r="FX101" i="10"/>
  <c r="EP115" i="10"/>
  <c r="FF115" i="10"/>
  <c r="FN115" i="10"/>
  <c r="FX115" i="10"/>
  <c r="EZ115" i="10"/>
  <c r="FH115" i="10"/>
  <c r="FP115" i="10"/>
  <c r="FZ115" i="10"/>
  <c r="EN115" i="10"/>
  <c r="ER115" i="10"/>
  <c r="EN145" i="10"/>
  <c r="ET145" i="10"/>
  <c r="EN177" i="10"/>
  <c r="EP177" i="10"/>
  <c r="ET177" i="10"/>
  <c r="EY177" i="10"/>
  <c r="FB177" i="10"/>
  <c r="FF177" i="10"/>
  <c r="FJ177" i="10"/>
  <c r="FN177" i="10"/>
  <c r="FT177" i="10"/>
  <c r="FX177" i="10"/>
  <c r="GB177" i="10"/>
  <c r="ET239" i="10"/>
  <c r="FB239" i="10"/>
  <c r="FJ239" i="10"/>
  <c r="FT239" i="10"/>
  <c r="GB239" i="10"/>
  <c r="FZ367" i="10"/>
  <c r="GE359" i="10"/>
  <c r="EJ299" i="10"/>
  <c r="EN299" i="10"/>
  <c r="ER299" i="10"/>
  <c r="EX299" i="10"/>
  <c r="EZ299" i="10"/>
  <c r="FD299" i="10"/>
  <c r="FH299" i="10"/>
  <c r="FL299" i="10"/>
  <c r="FP299" i="10"/>
  <c r="FV299" i="10"/>
  <c r="FZ299" i="10"/>
  <c r="EK357" i="10"/>
  <c r="EK365" i="10"/>
  <c r="GD31" i="10"/>
  <c r="GD35" i="10"/>
  <c r="GD51" i="10"/>
  <c r="GD113" i="10"/>
  <c r="GD228" i="10"/>
  <c r="GD232" i="10"/>
  <c r="GD234" i="10"/>
  <c r="GD251" i="10"/>
  <c r="GD254" i="10"/>
  <c r="GD298" i="10"/>
  <c r="GD356" i="10"/>
  <c r="GD358" i="10"/>
  <c r="GD360" i="10"/>
  <c r="GD362" i="10"/>
  <c r="GD364" i="10"/>
  <c r="GE39" i="10"/>
  <c r="EK63" i="10"/>
  <c r="EK67" i="10"/>
  <c r="GD72" i="10"/>
  <c r="GD76" i="10"/>
  <c r="EK85" i="10"/>
  <c r="EK89" i="10"/>
  <c r="EK98" i="10"/>
  <c r="GD106" i="10"/>
  <c r="GD110" i="10"/>
  <c r="EK121" i="10"/>
  <c r="EK123" i="10"/>
  <c r="EK125" i="10"/>
  <c r="EK137" i="10"/>
  <c r="EK139" i="10"/>
  <c r="EK141" i="10"/>
  <c r="DS162" i="10"/>
  <c r="BZ162" i="10"/>
  <c r="DT162" i="10"/>
  <c r="EK166" i="10"/>
  <c r="EK168" i="10"/>
  <c r="EK170" i="10"/>
  <c r="GE170" i="10"/>
  <c r="EK172" i="10"/>
  <c r="EK176" i="10"/>
  <c r="GD265" i="10"/>
  <c r="EK270" i="10"/>
  <c r="BZ316" i="10"/>
  <c r="GD355" i="10"/>
  <c r="GE364" i="10"/>
  <c r="FS227" i="10"/>
  <c r="EP384" i="10"/>
  <c r="EK414" i="10"/>
  <c r="FE412" i="10"/>
  <c r="EK418" i="10"/>
  <c r="GD418" i="10"/>
  <c r="EK422" i="10"/>
  <c r="EK423" i="10"/>
  <c r="GD423" i="10"/>
  <c r="EJ484" i="10"/>
  <c r="GD489" i="10"/>
  <c r="GE489" i="10"/>
  <c r="GD492" i="10"/>
  <c r="FF535" i="10"/>
  <c r="M549" i="10"/>
  <c r="EK592" i="10"/>
  <c r="ER597" i="10"/>
  <c r="EK600" i="10"/>
  <c r="GE600" i="10"/>
  <c r="GE601" i="10"/>
  <c r="EK602" i="10"/>
  <c r="GE603" i="10"/>
  <c r="EK604" i="10"/>
  <c r="GE604" i="10"/>
  <c r="GE605" i="10"/>
  <c r="EK606" i="10"/>
  <c r="GE607" i="10"/>
  <c r="EK608" i="10"/>
  <c r="GE608" i="10"/>
  <c r="GE609" i="10"/>
  <c r="GD610" i="10"/>
  <c r="EK610" i="10"/>
  <c r="EK613" i="10"/>
  <c r="GE613" i="10"/>
  <c r="GE614" i="10"/>
  <c r="EK615" i="10"/>
  <c r="EK617" i="10"/>
  <c r="GE618" i="10"/>
  <c r="EK621" i="10"/>
  <c r="GE622" i="10"/>
  <c r="EK623" i="10"/>
  <c r="EK625" i="10"/>
  <c r="GE626" i="10"/>
  <c r="EK627" i="10"/>
  <c r="AE9" i="10"/>
  <c r="AM9" i="10"/>
  <c r="BF70" i="10"/>
  <c r="AG41" i="10"/>
  <c r="BE41" i="10"/>
  <c r="EK401" i="10"/>
  <c r="BF432" i="10"/>
  <c r="BF523" i="10"/>
  <c r="BF488" i="10"/>
  <c r="BH554" i="10"/>
  <c r="DT180" i="10"/>
  <c r="EK492" i="10"/>
  <c r="GE494" i="10"/>
  <c r="EK495" i="10"/>
  <c r="GD497" i="10"/>
  <c r="GE497" i="10"/>
  <c r="GD500" i="10"/>
  <c r="EK500" i="10"/>
  <c r="EY501" i="10"/>
  <c r="GD506" i="10"/>
  <c r="EK507" i="10"/>
  <c r="GE507" i="10"/>
  <c r="GD507" i="10"/>
  <c r="GE508" i="10"/>
  <c r="GD508" i="10"/>
  <c r="EK509" i="10"/>
  <c r="GE509" i="10"/>
  <c r="GD509" i="10"/>
  <c r="EK510" i="10"/>
  <c r="GE510" i="10"/>
  <c r="GD510" i="10"/>
  <c r="GE511" i="10"/>
  <c r="GD511" i="10"/>
  <c r="EK512" i="10"/>
  <c r="GE512" i="10"/>
  <c r="GD512" i="10"/>
  <c r="EK513" i="10"/>
  <c r="GE513" i="10"/>
  <c r="EK514" i="10"/>
  <c r="GE514" i="10"/>
  <c r="GD514" i="10"/>
  <c r="GD515" i="10"/>
  <c r="EK516" i="10"/>
  <c r="GE516" i="10"/>
  <c r="EK517" i="10"/>
  <c r="GE517" i="10"/>
  <c r="GD517" i="10"/>
  <c r="EX535" i="10"/>
  <c r="EQ397" i="10"/>
  <c r="AC396" i="10"/>
  <c r="AS396" i="10"/>
  <c r="AW396" i="10"/>
  <c r="M425" i="10"/>
  <c r="Q425" i="10"/>
  <c r="W425" i="10"/>
  <c r="AS425" i="10"/>
  <c r="CJ549" i="10"/>
  <c r="GD205" i="10"/>
  <c r="GD206" i="10"/>
  <c r="GD288" i="10"/>
  <c r="GE288" i="10"/>
  <c r="BH453" i="10"/>
  <c r="DP150" i="10"/>
  <c r="GA150" i="10" s="1"/>
  <c r="CH61" i="10"/>
  <c r="ES61" i="10" s="1"/>
  <c r="BF148" i="10"/>
  <c r="GD287" i="10"/>
  <c r="GD289" i="10"/>
  <c r="GE289" i="10"/>
  <c r="EM162" i="10"/>
  <c r="FU192" i="10"/>
  <c r="GD167" i="10"/>
  <c r="EK358" i="10"/>
  <c r="EK360" i="10"/>
  <c r="EK376" i="10"/>
  <c r="EP501" i="10"/>
  <c r="BA178" i="10"/>
  <c r="U178" i="10"/>
  <c r="DP178" i="10"/>
  <c r="DP177" i="10" s="1"/>
  <c r="CK178" i="10"/>
  <c r="CK177" i="10" s="1"/>
  <c r="FI385" i="10"/>
  <c r="AK384" i="10"/>
  <c r="FA385" i="10"/>
  <c r="AC384" i="10"/>
  <c r="DN397" i="10"/>
  <c r="CH397" i="10"/>
  <c r="DP397" i="10"/>
  <c r="EM397" i="10"/>
  <c r="AG396" i="10"/>
  <c r="AO396" i="10"/>
  <c r="AG425" i="10"/>
  <c r="BA240" i="10"/>
  <c r="BC240" i="10"/>
  <c r="X240" i="10"/>
  <c r="X239" i="10" s="1"/>
  <c r="DP240" i="10"/>
  <c r="CK240" i="10"/>
  <c r="M535" i="10"/>
  <c r="BA43" i="10"/>
  <c r="U43" i="10"/>
  <c r="BC43" i="10"/>
  <c r="GA43" i="10" s="1"/>
  <c r="BH401" i="10"/>
  <c r="GD165" i="10"/>
  <c r="GD175" i="10"/>
  <c r="EK362" i="10"/>
  <c r="EK374" i="10"/>
  <c r="EK378" i="10"/>
  <c r="EK382" i="10"/>
  <c r="FH467" i="10"/>
  <c r="FP467" i="10"/>
  <c r="EL501" i="10"/>
  <c r="FZ501" i="10"/>
  <c r="BF227" i="10"/>
  <c r="M101" i="10"/>
  <c r="M227" i="10"/>
  <c r="M115" i="10"/>
  <c r="AO41" i="10"/>
  <c r="EJ83" i="10"/>
  <c r="EJ115" i="10"/>
  <c r="EL115" i="10"/>
  <c r="EJ131" i="10"/>
  <c r="EJ145" i="10"/>
  <c r="EL145" i="10"/>
  <c r="EL162" i="10"/>
  <c r="M177" i="10"/>
  <c r="AI177" i="10"/>
  <c r="EL192" i="10"/>
  <c r="EJ212" i="10"/>
  <c r="EL212" i="10"/>
  <c r="M281" i="10"/>
  <c r="EL281" i="10"/>
  <c r="EJ281" i="10"/>
  <c r="EL367" i="10"/>
  <c r="GE73" i="10"/>
  <c r="GE109" i="10"/>
  <c r="GE280" i="10"/>
  <c r="GE47" i="10"/>
  <c r="GE79" i="10"/>
  <c r="GE77" i="10"/>
  <c r="GE87" i="10"/>
  <c r="GE127" i="10"/>
  <c r="GE121" i="10"/>
  <c r="GE129" i="10"/>
  <c r="GE117" i="10"/>
  <c r="GE143" i="10"/>
  <c r="GE208" i="10"/>
  <c r="GE237" i="10"/>
  <c r="GE247" i="10"/>
  <c r="GE272" i="10"/>
  <c r="GE107" i="10"/>
  <c r="EK253" i="10"/>
  <c r="EK272" i="10"/>
  <c r="EK274" i="10"/>
  <c r="EK276" i="10"/>
  <c r="EK278" i="10"/>
  <c r="EV192" i="10"/>
  <c r="GA192" i="10"/>
  <c r="FG227" i="10"/>
  <c r="FC227" i="10"/>
  <c r="FI227" i="10"/>
  <c r="FY268" i="10"/>
  <c r="EO268" i="10"/>
  <c r="FM268" i="10"/>
  <c r="EP41" i="10"/>
  <c r="ET41" i="10"/>
  <c r="EN41" i="10"/>
  <c r="EZ41" i="10"/>
  <c r="FD41" i="10"/>
  <c r="FH41" i="10"/>
  <c r="FL41" i="10"/>
  <c r="FP41" i="10"/>
  <c r="FV41" i="10"/>
  <c r="FZ41" i="10"/>
  <c r="GE307" i="10"/>
  <c r="GE305" i="10"/>
  <c r="GE327" i="10"/>
  <c r="GE329" i="10"/>
  <c r="GE345" i="10"/>
  <c r="GE347" i="10"/>
  <c r="GE341" i="10"/>
  <c r="GE358" i="10"/>
  <c r="GE366" i="10"/>
  <c r="GE337" i="10"/>
  <c r="GE321" i="10"/>
  <c r="FQ316" i="10"/>
  <c r="GE325" i="10"/>
  <c r="ES316" i="10"/>
  <c r="W299" i="10"/>
  <c r="GE311" i="10"/>
  <c r="GE309" i="10"/>
  <c r="EK321" i="10"/>
  <c r="EK327" i="10"/>
  <c r="EK331" i="10"/>
  <c r="EK337" i="10"/>
  <c r="GD30" i="10"/>
  <c r="GD32" i="10"/>
  <c r="GD34" i="10"/>
  <c r="GD50" i="10"/>
  <c r="GD52" i="10"/>
  <c r="GD80" i="10"/>
  <c r="GD112" i="10"/>
  <c r="GD114" i="10"/>
  <c r="GD261" i="10"/>
  <c r="BF268" i="10"/>
  <c r="GD283" i="10"/>
  <c r="GD322" i="10"/>
  <c r="GD324" i="10"/>
  <c r="GD332" i="10"/>
  <c r="GD363" i="10"/>
  <c r="EK16" i="10"/>
  <c r="EK18" i="10"/>
  <c r="EK22" i="10"/>
  <c r="GD29" i="10"/>
  <c r="EK32" i="10"/>
  <c r="GE40" i="10"/>
  <c r="EK62" i="10"/>
  <c r="EK64" i="10"/>
  <c r="EK66" i="10"/>
  <c r="EK68" i="10"/>
  <c r="GD73" i="10"/>
  <c r="GD75" i="10"/>
  <c r="EK78" i="10"/>
  <c r="EK80" i="10"/>
  <c r="EK82" i="10"/>
  <c r="GE82" i="10"/>
  <c r="EK84" i="10"/>
  <c r="EK86" i="10"/>
  <c r="EK88" i="10"/>
  <c r="GE88" i="10"/>
  <c r="EK90" i="10"/>
  <c r="EK97" i="10"/>
  <c r="EK99" i="10"/>
  <c r="GD107" i="10"/>
  <c r="GE108" i="10"/>
  <c r="BZ115" i="10"/>
  <c r="GE126" i="10"/>
  <c r="GE228" i="10"/>
  <c r="EK261" i="10"/>
  <c r="GD262" i="10"/>
  <c r="GD266" i="10"/>
  <c r="EK269" i="10"/>
  <c r="EK273" i="10"/>
  <c r="GE273" i="10"/>
  <c r="GE275" i="10"/>
  <c r="EK277" i="10"/>
  <c r="GE277" i="10"/>
  <c r="GD282" i="10"/>
  <c r="GD284" i="10"/>
  <c r="GE285" i="10"/>
  <c r="GE306" i="10"/>
  <c r="EK308" i="10"/>
  <c r="GE308" i="10"/>
  <c r="EK310" i="10"/>
  <c r="GE310" i="10"/>
  <c r="EK312" i="10"/>
  <c r="GE312" i="10"/>
  <c r="GE314" i="10"/>
  <c r="EK320" i="10"/>
  <c r="EK322" i="10"/>
  <c r="EK324" i="10"/>
  <c r="GD327" i="10"/>
  <c r="GE328" i="10"/>
  <c r="GD329" i="10"/>
  <c r="GE332" i="10"/>
  <c r="BZ333" i="10"/>
  <c r="GE338" i="10"/>
  <c r="EK344" i="10"/>
  <c r="EK348" i="10"/>
  <c r="EK536" i="10"/>
  <c r="EM412" i="10"/>
  <c r="EQ412" i="10"/>
  <c r="ES412" i="10"/>
  <c r="EU412" i="10"/>
  <c r="EW412" i="10"/>
  <c r="FA412" i="10"/>
  <c r="FC412" i="10"/>
  <c r="ET425" i="10"/>
  <c r="GB438" i="10"/>
  <c r="EZ467" i="10"/>
  <c r="FF467" i="10"/>
  <c r="FL467" i="10"/>
  <c r="FT501" i="10"/>
  <c r="FV501" i="10"/>
  <c r="GB501" i="10"/>
  <c r="EY518" i="10"/>
  <c r="EL518" i="10"/>
  <c r="ER518" i="10"/>
  <c r="FB518" i="10"/>
  <c r="FD549" i="10"/>
  <c r="U240" i="10"/>
  <c r="U26" i="10"/>
  <c r="X26" i="10"/>
  <c r="DN132" i="10"/>
  <c r="DP132" i="10"/>
  <c r="CK132" i="10"/>
  <c r="DN42" i="10"/>
  <c r="CH42" i="10"/>
  <c r="CK42" i="10"/>
  <c r="DN25" i="10"/>
  <c r="DP25" i="10"/>
  <c r="CK25" i="10"/>
  <c r="CH25" i="10"/>
  <c r="EO470" i="10"/>
  <c r="Q467" i="10"/>
  <c r="EU470" i="10"/>
  <c r="W467" i="10"/>
  <c r="BF400" i="10"/>
  <c r="EO539" i="10"/>
  <c r="EU504" i="10"/>
  <c r="DN217" i="10"/>
  <c r="FY217" i="10" s="1"/>
  <c r="DP217" i="10"/>
  <c r="GA217" i="10" s="1"/>
  <c r="CK217" i="10"/>
  <c r="EV217" i="10" s="1"/>
  <c r="CH217" i="10"/>
  <c r="ES217" i="10" s="1"/>
  <c r="DN445" i="10"/>
  <c r="FY445" i="10" s="1"/>
  <c r="CH445" i="10"/>
  <c r="ES445" i="10" s="1"/>
  <c r="CK445" i="10"/>
  <c r="EV445" i="10" s="1"/>
  <c r="EK383" i="10"/>
  <c r="EK406" i="10"/>
  <c r="EK408" i="10"/>
  <c r="EK410" i="10"/>
  <c r="GE413" i="10"/>
  <c r="EJ412" i="10"/>
  <c r="FI412" i="10"/>
  <c r="FK412" i="10"/>
  <c r="FM412" i="10"/>
  <c r="FQ412" i="10"/>
  <c r="FT412" i="10"/>
  <c r="BF412" i="10"/>
  <c r="BZ412" i="10"/>
  <c r="GE414" i="10"/>
  <c r="EL412" i="10"/>
  <c r="FJ412" i="10"/>
  <c r="FL412" i="10"/>
  <c r="FP412" i="10"/>
  <c r="FU412" i="10"/>
  <c r="GD416" i="10"/>
  <c r="EK416" i="10"/>
  <c r="GE416" i="10"/>
  <c r="GD417" i="10"/>
  <c r="EK417" i="10"/>
  <c r="GE418" i="10"/>
  <c r="GD419" i="10"/>
  <c r="GD420" i="10"/>
  <c r="EK420" i="10"/>
  <c r="GE420" i="10"/>
  <c r="GD421" i="10"/>
  <c r="GD422" i="10"/>
  <c r="GE422" i="10"/>
  <c r="GD424" i="10"/>
  <c r="EK424" i="10"/>
  <c r="GE424" i="10"/>
  <c r="FP425" i="10"/>
  <c r="FN425" i="10"/>
  <c r="EK434" i="10"/>
  <c r="EK435" i="10"/>
  <c r="EK437" i="10"/>
  <c r="EL467" i="10"/>
  <c r="EX484" i="10"/>
  <c r="EJ501" i="10"/>
  <c r="ET501" i="10"/>
  <c r="BZ501" i="10"/>
  <c r="EN535" i="10"/>
  <c r="EP535" i="10"/>
  <c r="FL535" i="10"/>
  <c r="FN535" i="10"/>
  <c r="EK541" i="10"/>
  <c r="GE541" i="10"/>
  <c r="EK542" i="10"/>
  <c r="GE542" i="10"/>
  <c r="EK543" i="10"/>
  <c r="GE543" i="10"/>
  <c r="GD543" i="10"/>
  <c r="GE544" i="10"/>
  <c r="GD544" i="10"/>
  <c r="EK545" i="10"/>
  <c r="GE545" i="10"/>
  <c r="GD545" i="10"/>
  <c r="EK546" i="10"/>
  <c r="GD546" i="10"/>
  <c r="EK547" i="10"/>
  <c r="GE547" i="10"/>
  <c r="GD547" i="10"/>
  <c r="EK548" i="10"/>
  <c r="GE548" i="10"/>
  <c r="GD548" i="10"/>
  <c r="FL549" i="10"/>
  <c r="EN549" i="10"/>
  <c r="FT549" i="10"/>
  <c r="EJ549" i="10"/>
  <c r="DN56" i="10"/>
  <c r="CH56" i="10"/>
  <c r="CX212" i="10"/>
  <c r="DD212" i="10"/>
  <c r="DH212" i="10"/>
  <c r="DL212" i="10"/>
  <c r="DN426" i="10"/>
  <c r="CH426" i="10"/>
  <c r="ES426" i="10" s="1"/>
  <c r="BC485" i="10"/>
  <c r="U485" i="10"/>
  <c r="BA485" i="10"/>
  <c r="AM484" i="10"/>
  <c r="DN469" i="10"/>
  <c r="CH469" i="10"/>
  <c r="ES469" i="10" s="1"/>
  <c r="BA469" i="10"/>
  <c r="BC469" i="10"/>
  <c r="X469" i="10"/>
  <c r="DN468" i="10"/>
  <c r="CH468" i="10"/>
  <c r="FZ549" i="10"/>
  <c r="EK556" i="10"/>
  <c r="EK557" i="10"/>
  <c r="EK560" i="10"/>
  <c r="EK562" i="10"/>
  <c r="EK564" i="10"/>
  <c r="EK565" i="10"/>
  <c r="EK568" i="10"/>
  <c r="GE568" i="10"/>
  <c r="GD568" i="10"/>
  <c r="EK571" i="10"/>
  <c r="GD573" i="10"/>
  <c r="EK576" i="10"/>
  <c r="EK577" i="10"/>
  <c r="GD584" i="10"/>
  <c r="EK588" i="10"/>
  <c r="GD588" i="10"/>
  <c r="GE591" i="10"/>
  <c r="GE595" i="10"/>
  <c r="EK596" i="10"/>
  <c r="GD596" i="10"/>
  <c r="GD598" i="10"/>
  <c r="BZ597" i="10"/>
  <c r="EL597" i="10"/>
  <c r="EN597" i="10"/>
  <c r="EP597" i="10"/>
  <c r="ET597" i="10"/>
  <c r="EV597" i="10"/>
  <c r="EX597" i="10"/>
  <c r="EZ597" i="10"/>
  <c r="FD597" i="10"/>
  <c r="AC177" i="10"/>
  <c r="X9" i="10"/>
  <c r="S9" i="10"/>
  <c r="Y9" i="10"/>
  <c r="AI9" i="10"/>
  <c r="AU9" i="10"/>
  <c r="AG9" i="10"/>
  <c r="AK9" i="10"/>
  <c r="AS9" i="10"/>
  <c r="BE9" i="10"/>
  <c r="EK13" i="10"/>
  <c r="M55" i="10"/>
  <c r="EK426" i="10"/>
  <c r="FC240" i="10"/>
  <c r="FK240" i="10"/>
  <c r="FW240" i="10"/>
  <c r="FU240" i="10"/>
  <c r="EK428" i="10"/>
  <c r="AO425" i="10"/>
  <c r="AW425" i="10"/>
  <c r="X101" i="10"/>
  <c r="EQ300" i="10"/>
  <c r="FC300" i="10"/>
  <c r="FW300" i="10"/>
  <c r="M484" i="10"/>
  <c r="BZ484" i="10"/>
  <c r="BZ535" i="10"/>
  <c r="AG467" i="10"/>
  <c r="AO467" i="10"/>
  <c r="GC468" i="10"/>
  <c r="BA256" i="10"/>
  <c r="BC256" i="10"/>
  <c r="X256" i="10"/>
  <c r="AU69" i="10"/>
  <c r="CD69" i="10"/>
  <c r="CH69" i="10"/>
  <c r="CL69" i="10"/>
  <c r="CR69" i="10"/>
  <c r="CV69" i="10"/>
  <c r="CZ69" i="10"/>
  <c r="DH69" i="10"/>
  <c r="DL69" i="10"/>
  <c r="AI41" i="10"/>
  <c r="AM41" i="10"/>
  <c r="AU41" i="10"/>
  <c r="AU24" i="10"/>
  <c r="M131" i="10"/>
  <c r="AU131" i="10"/>
  <c r="CL131" i="10"/>
  <c r="CR131" i="10"/>
  <c r="CV131" i="10"/>
  <c r="CZ131" i="10"/>
  <c r="DD131" i="10"/>
  <c r="DH131" i="10"/>
  <c r="DL131" i="10"/>
  <c r="ES245" i="10"/>
  <c r="EW245" i="10"/>
  <c r="FG245" i="10"/>
  <c r="FK245" i="10"/>
  <c r="FO245" i="10"/>
  <c r="FS245" i="10"/>
  <c r="FW245" i="10"/>
  <c r="AE255" i="10"/>
  <c r="AM255" i="10"/>
  <c r="BZ255" i="10"/>
  <c r="FO303" i="10"/>
  <c r="BZ350" i="10"/>
  <c r="U367" i="10"/>
  <c r="AM367" i="10"/>
  <c r="AQ367" i="10"/>
  <c r="AY367" i="10"/>
  <c r="CH384" i="10"/>
  <c r="BH402" i="10"/>
  <c r="BH472" i="10"/>
  <c r="BC387" i="10"/>
  <c r="GA387" i="10" s="1"/>
  <c r="X503" i="10"/>
  <c r="BC503" i="10"/>
  <c r="BF214" i="10"/>
  <c r="BF401" i="10"/>
  <c r="BF369" i="10"/>
  <c r="BF521" i="10"/>
  <c r="CH430" i="10"/>
  <c r="ES430" i="10" s="1"/>
  <c r="CK257" i="10"/>
  <c r="DP257" i="10"/>
  <c r="BH14" i="10"/>
  <c r="BF540" i="10"/>
  <c r="BH540" i="10"/>
  <c r="BF554" i="10"/>
  <c r="CH149" i="10"/>
  <c r="ES149" i="10" s="1"/>
  <c r="DF433" i="10"/>
  <c r="FQ433" i="10" s="1"/>
  <c r="CH433" i="10"/>
  <c r="ES433" i="10" s="1"/>
  <c r="DL433" i="10"/>
  <c r="FW433" i="10" s="1"/>
  <c r="FQ93" i="10"/>
  <c r="ES93" i="10"/>
  <c r="BC95" i="10"/>
  <c r="BC83" i="10" s="1"/>
  <c r="U95" i="10"/>
  <c r="U83" i="10" s="1"/>
  <c r="FQ94" i="10"/>
  <c r="FW93" i="10"/>
  <c r="BH105" i="10"/>
  <c r="CH249" i="10"/>
  <c r="ES249" i="10" s="1"/>
  <c r="DP301" i="10"/>
  <c r="GA301" i="10" s="1"/>
  <c r="DP486" i="10"/>
  <c r="FE227" i="10"/>
  <c r="FK162" i="10"/>
  <c r="EU227" i="10"/>
  <c r="EV69" i="10"/>
  <c r="EU192" i="10"/>
  <c r="FY162" i="10"/>
  <c r="EW227" i="10"/>
  <c r="GD305" i="10"/>
  <c r="GD307" i="10"/>
  <c r="GD309" i="10"/>
  <c r="GD311" i="10"/>
  <c r="GD313" i="10"/>
  <c r="GD315" i="10"/>
  <c r="GD335" i="10"/>
  <c r="GD337" i="10"/>
  <c r="GD339" i="10"/>
  <c r="GD341" i="10"/>
  <c r="GD349" i="10"/>
  <c r="EX425" i="10"/>
  <c r="EZ425" i="10"/>
  <c r="FD425" i="10"/>
  <c r="FZ467" i="10"/>
  <c r="GB467" i="10"/>
  <c r="EJ467" i="10"/>
  <c r="EY467" i="10"/>
  <c r="FT467" i="10"/>
  <c r="AO177" i="10"/>
  <c r="AG55" i="10"/>
  <c r="BA439" i="10"/>
  <c r="FY439" i="10" s="1"/>
  <c r="U439" i="10"/>
  <c r="ES439" i="10" s="1"/>
  <c r="BC439" i="10"/>
  <c r="GA439" i="10" s="1"/>
  <c r="Y438" i="10"/>
  <c r="EU397" i="10"/>
  <c r="EK398" i="10"/>
  <c r="M396" i="10"/>
  <c r="Q396" i="10"/>
  <c r="Y425" i="10"/>
  <c r="AE425" i="10"/>
  <c r="AI425" i="10"/>
  <c r="AM425" i="10"/>
  <c r="AQ425" i="10"/>
  <c r="AU425" i="10"/>
  <c r="AY425" i="10"/>
  <c r="AK425" i="10"/>
  <c r="BE425" i="10"/>
  <c r="FS102" i="10"/>
  <c r="AU101" i="10"/>
  <c r="AM299" i="10"/>
  <c r="FK300" i="10"/>
  <c r="BC536" i="10"/>
  <c r="X536" i="10"/>
  <c r="EW536" i="10"/>
  <c r="FO536" i="10"/>
  <c r="EU485" i="10"/>
  <c r="W484" i="10"/>
  <c r="FU537" i="10"/>
  <c r="GC537" i="10"/>
  <c r="DN44" i="10"/>
  <c r="DP44" i="10"/>
  <c r="DP41" i="10" s="1"/>
  <c r="CK44" i="10"/>
  <c r="CH44" i="10"/>
  <c r="EM44" i="10"/>
  <c r="FC44" i="10"/>
  <c r="FG44" i="10"/>
  <c r="FK44" i="10"/>
  <c r="FS44" i="10"/>
  <c r="FW44" i="10"/>
  <c r="BH71" i="10"/>
  <c r="GA71" i="10"/>
  <c r="DT71" i="10"/>
  <c r="DP69" i="10"/>
  <c r="BF45" i="10"/>
  <c r="EO45" i="10"/>
  <c r="BH45" i="10"/>
  <c r="GA45" i="10"/>
  <c r="BH28" i="10"/>
  <c r="GA28" i="10"/>
  <c r="BF135" i="10"/>
  <c r="EO135" i="10"/>
  <c r="BH135" i="10"/>
  <c r="GA135" i="10"/>
  <c r="CD131" i="10"/>
  <c r="BH245" i="10"/>
  <c r="BF252" i="10"/>
  <c r="EO252" i="10"/>
  <c r="BH252" i="10"/>
  <c r="GA252" i="10"/>
  <c r="BF259" i="10"/>
  <c r="EO259" i="10"/>
  <c r="CD255" i="10"/>
  <c r="EK303" i="10"/>
  <c r="BF303" i="10"/>
  <c r="EO303" i="10"/>
  <c r="Q299" i="10"/>
  <c r="ES303" i="10"/>
  <c r="FC303" i="10"/>
  <c r="FG303" i="10"/>
  <c r="FK303" i="10"/>
  <c r="FS303" i="10"/>
  <c r="FW303" i="10"/>
  <c r="BH303" i="10"/>
  <c r="BF354" i="10"/>
  <c r="EO354" i="10"/>
  <c r="BH354" i="10"/>
  <c r="GA354" i="10"/>
  <c r="BF371" i="10"/>
  <c r="Q367" i="10"/>
  <c r="Y367" i="10"/>
  <c r="BH371" i="10"/>
  <c r="BZ367" i="10"/>
  <c r="BF388" i="10"/>
  <c r="EO388" i="10"/>
  <c r="EO384" i="10" s="1"/>
  <c r="Q384" i="10"/>
  <c r="FC388" i="10"/>
  <c r="AE384" i="10"/>
  <c r="FG388" i="10"/>
  <c r="AI384" i="10"/>
  <c r="FK388" i="10"/>
  <c r="AM384" i="10"/>
  <c r="FO388" i="10"/>
  <c r="FO384" i="10" s="1"/>
  <c r="AQ384" i="10"/>
  <c r="FS388" i="10"/>
  <c r="AU384" i="10"/>
  <c r="FW388" i="10"/>
  <c r="AY384" i="10"/>
  <c r="BH388" i="10"/>
  <c r="GA388" i="10"/>
  <c r="CD384" i="10"/>
  <c r="AI101" i="10"/>
  <c r="W101" i="10"/>
  <c r="AE101" i="10"/>
  <c r="AQ9" i="10"/>
  <c r="EM10" i="10"/>
  <c r="Q9" i="10"/>
  <c r="FG10" i="10"/>
  <c r="EJ9" i="10"/>
  <c r="W24" i="10"/>
  <c r="EJ24" i="10"/>
  <c r="EL24" i="10"/>
  <c r="M41" i="10"/>
  <c r="Q41" i="10"/>
  <c r="Y41" i="10"/>
  <c r="AE41" i="10"/>
  <c r="AQ41" i="10"/>
  <c r="AY41" i="10"/>
  <c r="Q55" i="10"/>
  <c r="EJ69" i="10"/>
  <c r="EL131" i="10"/>
  <c r="Q177" i="10"/>
  <c r="EJ192" i="10"/>
  <c r="Y255" i="10"/>
  <c r="AI255" i="10"/>
  <c r="AQ255" i="10"/>
  <c r="AY255" i="10"/>
  <c r="GE38" i="10"/>
  <c r="GE32" i="10"/>
  <c r="GE90" i="10"/>
  <c r="GE86" i="10"/>
  <c r="GE263" i="10"/>
  <c r="EM268" i="10"/>
  <c r="BH268" i="10"/>
  <c r="GE278" i="10"/>
  <c r="GE279" i="10"/>
  <c r="GE271" i="10"/>
  <c r="GE269" i="10"/>
  <c r="GE296" i="10"/>
  <c r="GE283" i="10"/>
  <c r="AE367" i="10"/>
  <c r="FC115" i="10"/>
  <c r="EQ44" i="10"/>
  <c r="ES115" i="10"/>
  <c r="FW268" i="10"/>
  <c r="FO268" i="10"/>
  <c r="GC240" i="10"/>
  <c r="EO28" i="10"/>
  <c r="FM115" i="10"/>
  <c r="EU115" i="10"/>
  <c r="FA115" i="10"/>
  <c r="GA115" i="10"/>
  <c r="EO333" i="10"/>
  <c r="GE340" i="10"/>
  <c r="GE334" i="10"/>
  <c r="AI350" i="10"/>
  <c r="FY333" i="10"/>
  <c r="EQ333" i="10"/>
  <c r="GA303" i="10"/>
  <c r="AY299" i="10"/>
  <c r="FO300" i="10"/>
  <c r="EK306" i="10"/>
  <c r="EK314" i="10"/>
  <c r="EK318" i="10"/>
  <c r="EK326" i="10"/>
  <c r="EK332" i="10"/>
  <c r="EK334" i="10"/>
  <c r="EK336" i="10"/>
  <c r="EK342" i="10"/>
  <c r="EK346" i="10"/>
  <c r="M350" i="10"/>
  <c r="EK353" i="10"/>
  <c r="GD119" i="10"/>
  <c r="GD125" i="10"/>
  <c r="GD127" i="10"/>
  <c r="GE138" i="10"/>
  <c r="GD141" i="10"/>
  <c r="GD143" i="10"/>
  <c r="GE144" i="10"/>
  <c r="EK154" i="10"/>
  <c r="EK156" i="10"/>
  <c r="EK158" i="10"/>
  <c r="EK160" i="10"/>
  <c r="GE168" i="10"/>
  <c r="GE174" i="10"/>
  <c r="EK356" i="10"/>
  <c r="GD361" i="10"/>
  <c r="GD365" i="10"/>
  <c r="FS45" i="10"/>
  <c r="FS71" i="10"/>
  <c r="GD414" i="10"/>
  <c r="BF597" i="10"/>
  <c r="EK485" i="10"/>
  <c r="FN367" i="10"/>
  <c r="FJ367" i="10"/>
  <c r="FB367" i="10"/>
  <c r="ET367" i="10"/>
  <c r="EK506" i="10"/>
  <c r="M501" i="10"/>
  <c r="EY535" i="10"/>
  <c r="FC536" i="10"/>
  <c r="FG536" i="10"/>
  <c r="FS536" i="10"/>
  <c r="FW536" i="10"/>
  <c r="GA504" i="10"/>
  <c r="BH259" i="10"/>
  <c r="GE140" i="10"/>
  <c r="GE211" i="10"/>
  <c r="GE232" i="10"/>
  <c r="GE36" i="10"/>
  <c r="GE30" i="10"/>
  <c r="GE48" i="10"/>
  <c r="GE76" i="10"/>
  <c r="GE78" i="10"/>
  <c r="GE72" i="10"/>
  <c r="GE114" i="10"/>
  <c r="GE110" i="10"/>
  <c r="GE106" i="10"/>
  <c r="EM115" i="10"/>
  <c r="GE124" i="10"/>
  <c r="GE118" i="10"/>
  <c r="GE136" i="10"/>
  <c r="GE176" i="10"/>
  <c r="GE172" i="10"/>
  <c r="GE207" i="10"/>
  <c r="FM227" i="10"/>
  <c r="GE251" i="10"/>
  <c r="GE254" i="10"/>
  <c r="EK238" i="10"/>
  <c r="EK263" i="10"/>
  <c r="EK267" i="10"/>
  <c r="EK285" i="10"/>
  <c r="GE50" i="10"/>
  <c r="EU268" i="10"/>
  <c r="FA268" i="10"/>
  <c r="FU268" i="10"/>
  <c r="FQ268" i="10"/>
  <c r="EW268" i="10"/>
  <c r="FE268" i="10"/>
  <c r="FK268" i="10"/>
  <c r="EP101" i="10"/>
  <c r="EP239" i="10"/>
  <c r="FP239" i="10"/>
  <c r="FV239" i="10"/>
  <c r="FZ239" i="10"/>
  <c r="ER239" i="10"/>
  <c r="EX239" i="10"/>
  <c r="EZ239" i="10"/>
  <c r="FD239" i="10"/>
  <c r="FH239" i="10"/>
  <c r="FL239" i="10"/>
  <c r="EX367" i="10"/>
  <c r="FL367" i="10"/>
  <c r="FY316" i="10"/>
  <c r="GE342" i="10"/>
  <c r="GD33" i="10"/>
  <c r="GD37" i="10"/>
  <c r="GD39" i="10"/>
  <c r="GD47" i="10"/>
  <c r="GD53" i="10"/>
  <c r="GD77" i="10"/>
  <c r="GD79" i="10"/>
  <c r="GD81" i="10"/>
  <c r="GD109" i="10"/>
  <c r="GD111" i="10"/>
  <c r="GD264" i="10"/>
  <c r="GD290" i="10"/>
  <c r="BZ24" i="10"/>
  <c r="EK31" i="10"/>
  <c r="GD36" i="10"/>
  <c r="GD38" i="10"/>
  <c r="GD40" i="10"/>
  <c r="BZ41" i="10"/>
  <c r="GD48" i="10"/>
  <c r="GD54" i="10"/>
  <c r="GD78" i="10"/>
  <c r="GD82" i="10"/>
  <c r="GE89" i="10"/>
  <c r="GE96" i="10"/>
  <c r="BZ177" i="10"/>
  <c r="EK183" i="10"/>
  <c r="EK185" i="10"/>
  <c r="EK189" i="10"/>
  <c r="BZ192" i="10"/>
  <c r="EK193" i="10" s="1"/>
  <c r="EK196" i="10"/>
  <c r="EK225" i="10"/>
  <c r="DS227" i="10"/>
  <c r="BZ227" i="10"/>
  <c r="DT227" i="10"/>
  <c r="GE231" i="10"/>
  <c r="GE235" i="10"/>
  <c r="GE253" i="10"/>
  <c r="EK260" i="10"/>
  <c r="EK262" i="10"/>
  <c r="GD263" i="10"/>
  <c r="EK264" i="10"/>
  <c r="EK266" i="10"/>
  <c r="GE266" i="10"/>
  <c r="GD267" i="10"/>
  <c r="BZ268" i="10"/>
  <c r="GE274" i="10"/>
  <c r="BZ281" i="10"/>
  <c r="EK284" i="10"/>
  <c r="GD285" i="10"/>
  <c r="GD296" i="10"/>
  <c r="EK298" i="10"/>
  <c r="FS162" i="10"/>
  <c r="FS268" i="10"/>
  <c r="FS316" i="10"/>
  <c r="EN384" i="10"/>
  <c r="ET384" i="10"/>
  <c r="FF412" i="10"/>
  <c r="FH412" i="10"/>
  <c r="FH438" i="10"/>
  <c r="FD467" i="10"/>
  <c r="FN467" i="10"/>
  <c r="FT484" i="10"/>
  <c r="FZ484" i="10"/>
  <c r="FZ535" i="10"/>
  <c r="ER535" i="10"/>
  <c r="EX611" i="10"/>
  <c r="FB611" i="10"/>
  <c r="FF611" i="10"/>
  <c r="AC425" i="10"/>
  <c r="DN351" i="10"/>
  <c r="CH351" i="10"/>
  <c r="CH350" i="10" s="1"/>
  <c r="DP351" i="10"/>
  <c r="FU469" i="10"/>
  <c r="AW467" i="10"/>
  <c r="GC469" i="10"/>
  <c r="CD467" i="10"/>
  <c r="FE468" i="10"/>
  <c r="FM468" i="10"/>
  <c r="BZ384" i="10"/>
  <c r="EX384" i="10"/>
  <c r="EJ384" i="10"/>
  <c r="EY384" i="10"/>
  <c r="FT384" i="10"/>
  <c r="FV384" i="10"/>
  <c r="FX384" i="10"/>
  <c r="FZ384" i="10"/>
  <c r="GB384" i="10"/>
  <c r="GE389" i="10"/>
  <c r="GD389" i="10"/>
  <c r="EK390" i="10"/>
  <c r="GE390" i="10"/>
  <c r="GD390" i="10"/>
  <c r="EK391" i="10"/>
  <c r="GE391" i="10"/>
  <c r="GD391" i="10"/>
  <c r="EK392" i="10"/>
  <c r="GE392" i="10"/>
  <c r="GD392" i="10"/>
  <c r="EK393" i="10"/>
  <c r="GE393" i="10"/>
  <c r="GD393" i="10"/>
  <c r="GE394" i="10"/>
  <c r="GE395" i="10"/>
  <c r="GD395" i="10"/>
  <c r="EL396" i="10"/>
  <c r="FB396" i="10"/>
  <c r="FJ396" i="10"/>
  <c r="FT396" i="10"/>
  <c r="FX396" i="10"/>
  <c r="GB396" i="10"/>
  <c r="ET396" i="10"/>
  <c r="EX412" i="10"/>
  <c r="EZ412" i="10"/>
  <c r="FB412" i="10"/>
  <c r="FN412" i="10"/>
  <c r="EK415" i="10"/>
  <c r="GE415" i="10"/>
  <c r="GE417" i="10"/>
  <c r="EK419" i="10"/>
  <c r="GE419" i="10"/>
  <c r="EK421" i="10"/>
  <c r="GE421" i="10"/>
  <c r="GE423" i="10"/>
  <c r="FV425" i="10"/>
  <c r="FB438" i="10"/>
  <c r="FD438" i="10"/>
  <c r="FJ438" i="10"/>
  <c r="FL438" i="10"/>
  <c r="EP438" i="10"/>
  <c r="FX438" i="10"/>
  <c r="EN467" i="10"/>
  <c r="EP467" i="10"/>
  <c r="ET467" i="10"/>
  <c r="EX467" i="10"/>
  <c r="FB467" i="10"/>
  <c r="FJ467" i="10"/>
  <c r="FD484" i="10"/>
  <c r="FF484" i="10"/>
  <c r="FL484" i="10"/>
  <c r="FN484" i="10"/>
  <c r="EY484" i="10"/>
  <c r="EK489" i="10"/>
  <c r="EK490" i="10"/>
  <c r="GD490" i="10"/>
  <c r="GE491" i="10"/>
  <c r="GD491" i="10"/>
  <c r="GE492" i="10"/>
  <c r="EK493" i="10"/>
  <c r="EK494" i="10"/>
  <c r="GD494" i="10"/>
  <c r="GE495" i="10"/>
  <c r="GD495" i="10"/>
  <c r="GE496" i="10"/>
  <c r="EK497" i="10"/>
  <c r="EK498" i="10"/>
  <c r="GD498" i="10"/>
  <c r="GE499" i="10"/>
  <c r="GD499" i="10"/>
  <c r="GE500" i="10"/>
  <c r="EK515" i="10"/>
  <c r="GD516" i="10"/>
  <c r="ET518" i="10"/>
  <c r="FF518" i="10"/>
  <c r="FJ518" i="10"/>
  <c r="FN518" i="10"/>
  <c r="FT518" i="10"/>
  <c r="FX518" i="10"/>
  <c r="GB518" i="10"/>
  <c r="EX518" i="10"/>
  <c r="EZ518" i="10"/>
  <c r="FD518" i="10"/>
  <c r="FL518" i="10"/>
  <c r="FP518" i="10"/>
  <c r="EJ518" i="10"/>
  <c r="EK527" i="10"/>
  <c r="EK533" i="10"/>
  <c r="FJ535" i="10"/>
  <c r="FV535" i="10"/>
  <c r="FX535" i="10"/>
  <c r="EX549" i="10"/>
  <c r="EZ549" i="10"/>
  <c r="FB549" i="10"/>
  <c r="FH549" i="10"/>
  <c r="FJ549" i="10"/>
  <c r="FP549" i="10"/>
  <c r="GB549" i="10"/>
  <c r="EK559" i="10"/>
  <c r="EK563" i="10"/>
  <c r="GE573" i="10"/>
  <c r="GD580" i="10"/>
  <c r="FJ597" i="10"/>
  <c r="FL597" i="10"/>
  <c r="FN597" i="10"/>
  <c r="FP597" i="10"/>
  <c r="FS597" i="10"/>
  <c r="EY597" i="10"/>
  <c r="FC597" i="10"/>
  <c r="FG597" i="10"/>
  <c r="FK597" i="10"/>
  <c r="FT597" i="10"/>
  <c r="GD601" i="10"/>
  <c r="GD605" i="10"/>
  <c r="GD609" i="10"/>
  <c r="BA519" i="10"/>
  <c r="BC519" i="10"/>
  <c r="GA519" i="10" s="1"/>
  <c r="X519" i="10"/>
  <c r="DN368" i="10"/>
  <c r="DP368" i="10"/>
  <c r="DP367" i="10" s="1"/>
  <c r="CK368" i="10"/>
  <c r="BA537" i="10"/>
  <c r="BC537" i="10"/>
  <c r="X537" i="10"/>
  <c r="BC132" i="10"/>
  <c r="X132" i="10"/>
  <c r="BA502" i="10"/>
  <c r="BC502" i="10"/>
  <c r="X502" i="10"/>
  <c r="EQ351" i="10"/>
  <c r="AE350" i="10"/>
  <c r="FG351" i="10"/>
  <c r="BA26" i="10"/>
  <c r="BC26" i="10"/>
  <c r="BA451" i="10"/>
  <c r="U451" i="10"/>
  <c r="BA133" i="10"/>
  <c r="BC133" i="10"/>
  <c r="BA352" i="10"/>
  <c r="FY352" i="10" s="1"/>
  <c r="BC352" i="10"/>
  <c r="GA352" i="10" s="1"/>
  <c r="BH215" i="10"/>
  <c r="BH248" i="10"/>
  <c r="BH400" i="10"/>
  <c r="BH386" i="10"/>
  <c r="BH70" i="10"/>
  <c r="DT70" i="10"/>
  <c r="DN504" i="10"/>
  <c r="FY504" i="10" s="1"/>
  <c r="CH504" i="10"/>
  <c r="ES504" i="10" s="1"/>
  <c r="CK504" i="10"/>
  <c r="EV504" i="10" s="1"/>
  <c r="DN401" i="10"/>
  <c r="FY401" i="10" s="1"/>
  <c r="DP401" i="10"/>
  <c r="GA401" i="10" s="1"/>
  <c r="CK401" i="10"/>
  <c r="EV401" i="10" s="1"/>
  <c r="CH401" i="10"/>
  <c r="ES401" i="10" s="1"/>
  <c r="DN431" i="10"/>
  <c r="FY431" i="10" s="1"/>
  <c r="CH431" i="10"/>
  <c r="ES431" i="10" s="1"/>
  <c r="CK431" i="10"/>
  <c r="EV431" i="10" s="1"/>
  <c r="DN555" i="10"/>
  <c r="FY555" i="10" s="1"/>
  <c r="DP555" i="10"/>
  <c r="GA555" i="10" s="1"/>
  <c r="CK555" i="10"/>
  <c r="EV555" i="10" s="1"/>
  <c r="CH555" i="10"/>
  <c r="ES555" i="10" s="1"/>
  <c r="BH214" i="10"/>
  <c r="BH369" i="10"/>
  <c r="BH243" i="10"/>
  <c r="BH241" i="10"/>
  <c r="GD614" i="10"/>
  <c r="EK614" i="10"/>
  <c r="GE615" i="10"/>
  <c r="GD616" i="10"/>
  <c r="EK616" i="10"/>
  <c r="GD617" i="10"/>
  <c r="GE617" i="10"/>
  <c r="GD618" i="10"/>
  <c r="EK618" i="10"/>
  <c r="GE619" i="10"/>
  <c r="EK620" i="10"/>
  <c r="GD621" i="10"/>
  <c r="GE621" i="10"/>
  <c r="GD622" i="10"/>
  <c r="EK622" i="10"/>
  <c r="GE623" i="10"/>
  <c r="GD624" i="10"/>
  <c r="EK624" i="10"/>
  <c r="GD625" i="10"/>
  <c r="GE625" i="10"/>
  <c r="GD626" i="10"/>
  <c r="EK626" i="10"/>
  <c r="EK519" i="10"/>
  <c r="EQ146" i="10"/>
  <c r="EW146" i="10"/>
  <c r="FC146" i="10"/>
  <c r="FG146" i="10"/>
  <c r="AU145" i="10"/>
  <c r="FI146" i="10"/>
  <c r="FM146" i="10"/>
  <c r="FQ146" i="10"/>
  <c r="M367" i="10"/>
  <c r="AE438" i="10"/>
  <c r="AI438" i="10"/>
  <c r="AM438" i="10"/>
  <c r="AQ438" i="10"/>
  <c r="AU438" i="10"/>
  <c r="AY438" i="10"/>
  <c r="BZ438" i="10"/>
  <c r="EV242" i="10"/>
  <c r="AG101" i="10"/>
  <c r="EW485" i="10"/>
  <c r="FC485" i="10"/>
  <c r="FG485" i="10"/>
  <c r="FK485" i="10"/>
  <c r="FO485" i="10"/>
  <c r="FS485" i="10"/>
  <c r="FW485" i="10"/>
  <c r="EK537" i="10"/>
  <c r="AC484" i="10"/>
  <c r="AG484" i="10"/>
  <c r="AK484" i="10"/>
  <c r="AO484" i="10"/>
  <c r="AS484" i="10"/>
  <c r="BE484" i="10"/>
  <c r="DP502" i="10"/>
  <c r="CK502" i="10"/>
  <c r="DN302" i="10"/>
  <c r="CH302" i="10"/>
  <c r="ES302" i="10" s="1"/>
  <c r="DN104" i="10"/>
  <c r="CH104" i="10"/>
  <c r="CH101" i="10" s="1"/>
  <c r="DN353" i="10"/>
  <c r="FY353" i="10" s="1"/>
  <c r="DP353" i="10"/>
  <c r="GA353" i="10" s="1"/>
  <c r="CK353" i="10"/>
  <c r="CK350" i="10" s="1"/>
  <c r="DN471" i="10"/>
  <c r="CH471" i="10"/>
  <c r="BA440" i="10"/>
  <c r="BC440" i="10"/>
  <c r="DN440" i="10"/>
  <c r="DP440" i="10"/>
  <c r="CK440" i="10"/>
  <c r="EV440" i="10" s="1"/>
  <c r="DN503" i="10"/>
  <c r="CH503" i="10"/>
  <c r="GE205" i="10"/>
  <c r="GE206" i="10"/>
  <c r="BF14" i="10"/>
  <c r="BF453" i="10"/>
  <c r="BF505" i="10"/>
  <c r="CH150" i="10"/>
  <c r="ES150" i="10" s="1"/>
  <c r="DP61" i="10"/>
  <c r="GA61" i="10" s="1"/>
  <c r="DP258" i="10"/>
  <c r="DT258" i="10" s="1"/>
  <c r="FC10" i="10"/>
  <c r="FC9" i="10" s="1"/>
  <c r="N628" i="10"/>
  <c r="BH162" i="10"/>
  <c r="EW162" i="10"/>
  <c r="FO115" i="10"/>
  <c r="FW115" i="10"/>
  <c r="EV115" i="10"/>
  <c r="FQ115" i="10"/>
  <c r="FE115" i="10"/>
  <c r="EW115" i="10"/>
  <c r="BH115" i="10"/>
  <c r="GE116" i="10"/>
  <c r="EV281" i="10"/>
  <c r="FC268" i="10"/>
  <c r="EV268" i="10"/>
  <c r="EQ268" i="10"/>
  <c r="FI268" i="10"/>
  <c r="GC268" i="10"/>
  <c r="EQ115" i="10"/>
  <c r="FY115" i="10"/>
  <c r="FK333" i="10"/>
  <c r="FO316" i="10"/>
  <c r="GC316" i="10"/>
  <c r="EW316" i="10"/>
  <c r="FI316" i="10"/>
  <c r="FQ333" i="10"/>
  <c r="EL333" i="10"/>
  <c r="FB333" i="10"/>
  <c r="FE333" i="10"/>
  <c r="EN333" i="10"/>
  <c r="EX333" i="10"/>
  <c r="EZ333" i="10"/>
  <c r="GE318" i="10"/>
  <c r="M384" i="10"/>
  <c r="EK389" i="10"/>
  <c r="EK395" i="10"/>
  <c r="CV177" i="10"/>
  <c r="FG178" i="10"/>
  <c r="BA179" i="10"/>
  <c r="FY179" i="10" s="1"/>
  <c r="U179" i="10"/>
  <c r="ES179" i="10" s="1"/>
  <c r="BC179" i="10"/>
  <c r="GA179" i="10" s="1"/>
  <c r="BA10" i="10"/>
  <c r="U10" i="10"/>
  <c r="ES10" i="10" s="1"/>
  <c r="BC10" i="10"/>
  <c r="DN147" i="10"/>
  <c r="CH147" i="10"/>
  <c r="CK147" i="10"/>
  <c r="AC367" i="10"/>
  <c r="BA385" i="10"/>
  <c r="BC385" i="10"/>
  <c r="U385" i="10"/>
  <c r="EW385" i="10"/>
  <c r="Y384" i="10"/>
  <c r="FQ385" i="10"/>
  <c r="AS384" i="10"/>
  <c r="BA442" i="10"/>
  <c r="U442" i="10"/>
  <c r="X442" i="10"/>
  <c r="BC442" i="10"/>
  <c r="AW438" i="10"/>
  <c r="BE438" i="10"/>
  <c r="BA242" i="10"/>
  <c r="FY242" i="10" s="1"/>
  <c r="U242" i="10"/>
  <c r="BC242" i="10"/>
  <c r="EQ242" i="10"/>
  <c r="FE242" i="10"/>
  <c r="FM242" i="10"/>
  <c r="BA103" i="10"/>
  <c r="FY103" i="10" s="1"/>
  <c r="U103" i="10"/>
  <c r="ES103" i="10" s="1"/>
  <c r="BC103" i="10"/>
  <c r="DN485" i="10"/>
  <c r="CH485" i="10"/>
  <c r="DP485" i="10"/>
  <c r="CK485" i="10"/>
  <c r="DN537" i="10"/>
  <c r="CH537" i="10"/>
  <c r="CK537" i="10"/>
  <c r="DP537" i="10"/>
  <c r="EW537" i="10"/>
  <c r="FC537" i="10"/>
  <c r="FG537" i="10"/>
  <c r="FK537" i="10"/>
  <c r="FO537" i="10"/>
  <c r="FA537" i="10"/>
  <c r="FE537" i="10"/>
  <c r="FI537" i="10"/>
  <c r="FM537" i="10"/>
  <c r="FQ537" i="10"/>
  <c r="BA538" i="10"/>
  <c r="U538" i="10"/>
  <c r="BC538" i="10"/>
  <c r="EM538" i="10"/>
  <c r="EQ538" i="10"/>
  <c r="BA486" i="10"/>
  <c r="U486" i="10"/>
  <c r="BC486" i="10"/>
  <c r="FU486" i="10"/>
  <c r="AW484" i="10"/>
  <c r="BA468" i="10"/>
  <c r="BC468" i="10"/>
  <c r="X468" i="10"/>
  <c r="EM468" i="10"/>
  <c r="EQ468" i="10"/>
  <c r="EW468" i="10"/>
  <c r="Y467" i="10"/>
  <c r="FC468" i="10"/>
  <c r="AE467" i="10"/>
  <c r="FG468" i="10"/>
  <c r="AI467" i="10"/>
  <c r="FK468" i="10"/>
  <c r="AM467" i="10"/>
  <c r="FO468" i="10"/>
  <c r="AQ467" i="10"/>
  <c r="AU467" i="10"/>
  <c r="FS468" i="10"/>
  <c r="AY467" i="10"/>
  <c r="FW468" i="10"/>
  <c r="BA351" i="10"/>
  <c r="BC351" i="10"/>
  <c r="X351" i="10"/>
  <c r="U351" i="10"/>
  <c r="Y350" i="10"/>
  <c r="EW351" i="10"/>
  <c r="FK351" i="10"/>
  <c r="AM350" i="10"/>
  <c r="FO351" i="10"/>
  <c r="AQ350" i="10"/>
  <c r="FS351" i="10"/>
  <c r="AU350" i="10"/>
  <c r="AY350" i="10"/>
  <c r="FW351" i="10"/>
  <c r="AO101" i="10"/>
  <c r="AY212" i="10"/>
  <c r="AW101" i="10"/>
  <c r="AW9" i="10"/>
  <c r="P628" i="10"/>
  <c r="P635" i="10" s="1"/>
  <c r="W9" i="10"/>
  <c r="EL9" i="10"/>
  <c r="ER9" i="10"/>
  <c r="EX9" i="10"/>
  <c r="EZ9" i="10"/>
  <c r="FD9" i="10"/>
  <c r="FH9" i="10"/>
  <c r="FL9" i="10"/>
  <c r="FP9" i="10"/>
  <c r="FV9" i="10"/>
  <c r="FZ9" i="10"/>
  <c r="W55" i="10"/>
  <c r="AC55" i="10"/>
  <c r="AO55" i="10"/>
  <c r="AS55" i="10"/>
  <c r="AW55" i="10"/>
  <c r="EJ55" i="10"/>
  <c r="EL83" i="10"/>
  <c r="EJ101" i="10"/>
  <c r="EL101" i="10"/>
  <c r="EJ162" i="10"/>
  <c r="AS177" i="10"/>
  <c r="BE177" i="10"/>
  <c r="EJ177" i="10"/>
  <c r="EL177" i="10"/>
  <c r="GE166" i="10"/>
  <c r="AW367" i="10"/>
  <c r="AS367" i="10"/>
  <c r="BE367" i="10"/>
  <c r="FG115" i="10"/>
  <c r="FU115" i="10"/>
  <c r="GE284" i="10"/>
  <c r="EK258" i="10"/>
  <c r="M255" i="10"/>
  <c r="EQ10" i="10"/>
  <c r="EP9" i="10"/>
  <c r="EW83" i="10"/>
  <c r="EQ103" i="10"/>
  <c r="FI213" i="10"/>
  <c r="EM227" i="10"/>
  <c r="FK227" i="10"/>
  <c r="FU227" i="10"/>
  <c r="FY227" i="10"/>
  <c r="EV227" i="10"/>
  <c r="FQ227" i="10"/>
  <c r="GA227" i="10"/>
  <c r="EO227" i="10"/>
  <c r="ES227" i="10"/>
  <c r="FA227" i="10"/>
  <c r="GC227" i="10"/>
  <c r="FI242" i="10"/>
  <c r="GE330" i="10"/>
  <c r="GE324" i="10"/>
  <c r="FU316" i="10"/>
  <c r="EU316" i="10"/>
  <c r="GE322" i="10"/>
  <c r="EV333" i="10"/>
  <c r="GE346" i="10"/>
  <c r="EM333" i="10"/>
  <c r="FC333" i="10"/>
  <c r="GE326" i="10"/>
  <c r="EM316" i="10"/>
  <c r="EQ316" i="10"/>
  <c r="FW316" i="10"/>
  <c r="GE320" i="10"/>
  <c r="EO316" i="10"/>
  <c r="FC351" i="10"/>
  <c r="FC350" i="10" s="1"/>
  <c r="EK364" i="10"/>
  <c r="EK366" i="10"/>
  <c r="BF115" i="10"/>
  <c r="GD116" i="10"/>
  <c r="GD169" i="10"/>
  <c r="GD171" i="10"/>
  <c r="GD173" i="10"/>
  <c r="GD319" i="10"/>
  <c r="GD321" i="10"/>
  <c r="GD323" i="10"/>
  <c r="GD325" i="10"/>
  <c r="GD331" i="10"/>
  <c r="EK17" i="10"/>
  <c r="EK19" i="10"/>
  <c r="EK21" i="10"/>
  <c r="EK23" i="10"/>
  <c r="GE195" i="10"/>
  <c r="GD196" i="10"/>
  <c r="GD198" i="10"/>
  <c r="GE199" i="10"/>
  <c r="GD207" i="10"/>
  <c r="GD209" i="10"/>
  <c r="GE210" i="10"/>
  <c r="GD211" i="10"/>
  <c r="CD212" i="10"/>
  <c r="CJ212" i="10"/>
  <c r="CP212" i="10"/>
  <c r="CT212" i="10"/>
  <c r="BZ212" i="10"/>
  <c r="EK223" i="10"/>
  <c r="GD230" i="10"/>
  <c r="EK231" i="10"/>
  <c r="EK233" i="10"/>
  <c r="EK235" i="10"/>
  <c r="GD236" i="10"/>
  <c r="GD238" i="10"/>
  <c r="GD273" i="10"/>
  <c r="GD275" i="10"/>
  <c r="GD277" i="10"/>
  <c r="GD279" i="10"/>
  <c r="EK280" i="10"/>
  <c r="M467" i="10"/>
  <c r="FP367" i="10"/>
  <c r="FH367" i="10"/>
  <c r="EZ367" i="10"/>
  <c r="ER367" i="10"/>
  <c r="EN367" i="10"/>
  <c r="GD413" i="10"/>
  <c r="EM485" i="10"/>
  <c r="EQ485" i="10"/>
  <c r="FA486" i="10"/>
  <c r="FE486" i="10"/>
  <c r="FI486" i="10"/>
  <c r="FM486" i="10"/>
  <c r="FQ486" i="10"/>
  <c r="GC486" i="10"/>
  <c r="EL239" i="10"/>
  <c r="EJ255" i="10"/>
  <c r="EJ268" i="10"/>
  <c r="EJ367" i="10"/>
  <c r="GE53" i="10"/>
  <c r="EQ192" i="10"/>
  <c r="GE197" i="10"/>
  <c r="GE122" i="10"/>
  <c r="GE33" i="10"/>
  <c r="ES162" i="10"/>
  <c r="FE162" i="10"/>
  <c r="FM162" i="10"/>
  <c r="FW162" i="10"/>
  <c r="GC162" i="10"/>
  <c r="EQ162" i="10"/>
  <c r="GA162" i="10"/>
  <c r="EV162" i="10"/>
  <c r="FO162" i="10"/>
  <c r="ES192" i="10"/>
  <c r="GC192" i="10"/>
  <c r="EP145" i="10"/>
  <c r="GE344" i="10"/>
  <c r="GE362" i="10"/>
  <c r="GE348" i="10"/>
  <c r="FG316" i="10"/>
  <c r="FW333" i="10"/>
  <c r="EK328" i="10"/>
  <c r="EK330" i="10"/>
  <c r="EK338" i="10"/>
  <c r="EK340" i="10"/>
  <c r="BZ69" i="10"/>
  <c r="BZ83" i="10"/>
  <c r="GD89" i="10"/>
  <c r="BZ299" i="10"/>
  <c r="GE313" i="10"/>
  <c r="GD326" i="10"/>
  <c r="EK329" i="10"/>
  <c r="GD330" i="10"/>
  <c r="GE339" i="10"/>
  <c r="EK355" i="10"/>
  <c r="EK361" i="10"/>
  <c r="EK363" i="10"/>
  <c r="GE365" i="10"/>
  <c r="FS333" i="10"/>
  <c r="EL384" i="10"/>
  <c r="ER384" i="10"/>
  <c r="EZ384" i="10"/>
  <c r="FB384" i="10"/>
  <c r="FD384" i="10"/>
  <c r="FF384" i="10"/>
  <c r="FH384" i="10"/>
  <c r="FJ384" i="10"/>
  <c r="FL384" i="10"/>
  <c r="FN384" i="10"/>
  <c r="FP384" i="10"/>
  <c r="FJ425" i="10"/>
  <c r="FT425" i="10"/>
  <c r="FX425" i="10"/>
  <c r="GB425" i="10"/>
  <c r="EN425" i="10"/>
  <c r="EL438" i="10"/>
  <c r="FN438" i="10"/>
  <c r="FV467" i="10"/>
  <c r="GB484" i="10"/>
  <c r="FX484" i="10"/>
  <c r="EP518" i="10"/>
  <c r="FB535" i="10"/>
  <c r="FD535" i="10"/>
  <c r="FT535" i="10"/>
  <c r="EY549" i="10"/>
  <c r="FV549" i="10"/>
  <c r="FX549" i="10"/>
  <c r="BZ549" i="10"/>
  <c r="EK555" i="10"/>
  <c r="GD612" i="10"/>
  <c r="DS611" i="10"/>
  <c r="EJ396" i="10"/>
  <c r="FZ396" i="10"/>
  <c r="EN396" i="10"/>
  <c r="EP396" i="10"/>
  <c r="ER396" i="10"/>
  <c r="EX396" i="10"/>
  <c r="EZ396" i="10"/>
  <c r="FD396" i="10"/>
  <c r="FF396" i="10"/>
  <c r="FH396" i="10"/>
  <c r="FL396" i="10"/>
  <c r="FN396" i="10"/>
  <c r="FP396" i="10"/>
  <c r="EK403" i="10"/>
  <c r="EK405" i="10"/>
  <c r="EK407" i="10"/>
  <c r="EK409" i="10"/>
  <c r="EK411" i="10"/>
  <c r="BH412" i="10"/>
  <c r="EO412" i="10"/>
  <c r="EY412" i="10"/>
  <c r="FG412" i="10"/>
  <c r="FO412" i="10"/>
  <c r="FX412" i="10"/>
  <c r="EJ425" i="10"/>
  <c r="FZ425" i="10"/>
  <c r="EL425" i="10"/>
  <c r="EP425" i="10"/>
  <c r="ER425" i="10"/>
  <c r="FB425" i="10"/>
  <c r="FF425" i="10"/>
  <c r="FH425" i="10"/>
  <c r="FL425" i="10"/>
  <c r="ET438" i="10"/>
  <c r="EX438" i="10"/>
  <c r="FP438" i="10"/>
  <c r="EJ438" i="10"/>
  <c r="FV438" i="10"/>
  <c r="FZ438" i="10"/>
  <c r="EN518" i="10"/>
  <c r="BZ518" i="10"/>
  <c r="EK531" i="10"/>
  <c r="EL535" i="10"/>
  <c r="ET535" i="10"/>
  <c r="EZ535" i="10"/>
  <c r="FH535" i="10"/>
  <c r="FP535" i="10"/>
  <c r="GB535" i="10"/>
  <c r="EN611" i="10"/>
  <c r="ER611" i="10"/>
  <c r="EV611" i="10"/>
  <c r="FS611" i="10"/>
  <c r="FW611" i="10"/>
  <c r="GA611" i="10"/>
  <c r="BC178" i="10"/>
  <c r="X178" i="10"/>
  <c r="DN178" i="10"/>
  <c r="CH178" i="10"/>
  <c r="BA257" i="10"/>
  <c r="U257" i="10"/>
  <c r="BC257" i="10"/>
  <c r="EL549" i="10"/>
  <c r="ER549" i="10"/>
  <c r="EP549" i="10"/>
  <c r="ET549" i="10"/>
  <c r="FF549" i="10"/>
  <c r="FN549" i="10"/>
  <c r="EK569" i="10"/>
  <c r="GE569" i="10"/>
  <c r="DS567" i="10"/>
  <c r="EJ567" i="10"/>
  <c r="EO567" i="10"/>
  <c r="EQ567" i="10"/>
  <c r="EU567" i="10"/>
  <c r="EW567" i="10"/>
  <c r="EY567" i="10"/>
  <c r="FE567" i="10"/>
  <c r="FG567" i="10"/>
  <c r="FI567" i="10"/>
  <c r="FK567" i="10"/>
  <c r="FO567" i="10"/>
  <c r="FQ567" i="10"/>
  <c r="FV567" i="10"/>
  <c r="FX567" i="10"/>
  <c r="EK570" i="10"/>
  <c r="GD570" i="10"/>
  <c r="GE571" i="10"/>
  <c r="GD571" i="10"/>
  <c r="EK572" i="10"/>
  <c r="GE572" i="10"/>
  <c r="GD572" i="10"/>
  <c r="EK573" i="10"/>
  <c r="EK574" i="10"/>
  <c r="GE574" i="10"/>
  <c r="GD574" i="10"/>
  <c r="GE575" i="10"/>
  <c r="GD575" i="10"/>
  <c r="GE576" i="10"/>
  <c r="GD576" i="10"/>
  <c r="GE577" i="10"/>
  <c r="GD577" i="10"/>
  <c r="GE578" i="10"/>
  <c r="GD578" i="10"/>
  <c r="GE579" i="10"/>
  <c r="GD579" i="10"/>
  <c r="EK580" i="10"/>
  <c r="GE580" i="10"/>
  <c r="GE582" i="10"/>
  <c r="EQ581" i="10"/>
  <c r="ES581" i="10"/>
  <c r="EU581" i="10"/>
  <c r="FM581" i="10"/>
  <c r="FQ581" i="10"/>
  <c r="FT581" i="10"/>
  <c r="GD583" i="10"/>
  <c r="EK583" i="10"/>
  <c r="ER581" i="10"/>
  <c r="ET581" i="10"/>
  <c r="EV581" i="10"/>
  <c r="FB581" i="10"/>
  <c r="FD581" i="10"/>
  <c r="FH581" i="10"/>
  <c r="FJ581" i="10"/>
  <c r="FN581" i="10"/>
  <c r="FP581" i="10"/>
  <c r="FS581" i="10"/>
  <c r="EK584" i="10"/>
  <c r="GE584" i="10"/>
  <c r="GD585" i="10"/>
  <c r="EK585" i="10"/>
  <c r="GE585" i="10"/>
  <c r="GD586" i="10"/>
  <c r="EK586" i="10"/>
  <c r="GE586" i="10"/>
  <c r="GD587" i="10"/>
  <c r="EK587" i="10"/>
  <c r="GE588" i="10"/>
  <c r="EK589" i="10"/>
  <c r="GE589" i="10"/>
  <c r="GD590" i="10"/>
  <c r="EK590" i="10"/>
  <c r="GE590" i="10"/>
  <c r="GD591" i="10"/>
  <c r="EK591" i="10"/>
  <c r="GD592" i="10"/>
  <c r="GE592" i="10"/>
  <c r="GD593" i="10"/>
  <c r="EK593" i="10"/>
  <c r="GE593" i="10"/>
  <c r="GD594" i="10"/>
  <c r="EK594" i="10"/>
  <c r="GE594" i="10"/>
  <c r="GD595" i="10"/>
  <c r="EK595" i="10"/>
  <c r="GE596" i="10"/>
  <c r="EQ597" i="10"/>
  <c r="ES597" i="10"/>
  <c r="EW597" i="10"/>
  <c r="FO597" i="10"/>
  <c r="FQ597" i="10"/>
  <c r="BZ611" i="10"/>
  <c r="FH611" i="10"/>
  <c r="FJ611" i="10"/>
  <c r="BC550" i="10"/>
  <c r="U550" i="10"/>
  <c r="BA441" i="10"/>
  <c r="BC441" i="10"/>
  <c r="GA441" i="10" s="1"/>
  <c r="X441" i="10"/>
  <c r="EV441" i="10" s="1"/>
  <c r="BZ396" i="10"/>
  <c r="BC102" i="10"/>
  <c r="U102" i="10"/>
  <c r="BA102" i="10"/>
  <c r="DN102" i="10"/>
  <c r="DP102" i="10"/>
  <c r="CK102" i="10"/>
  <c r="BA536" i="10"/>
  <c r="U536" i="10"/>
  <c r="DN300" i="10"/>
  <c r="DP300" i="10"/>
  <c r="CK300" i="10"/>
  <c r="CK299" i="10" s="1"/>
  <c r="BA301" i="10"/>
  <c r="U301" i="10"/>
  <c r="BA429" i="10"/>
  <c r="FY429" i="10" s="1"/>
  <c r="U429" i="10"/>
  <c r="ES429" i="10" s="1"/>
  <c r="BA551" i="10"/>
  <c r="FY551" i="10" s="1"/>
  <c r="BC551" i="10"/>
  <c r="GA551" i="10" s="1"/>
  <c r="BA25" i="10"/>
  <c r="U25" i="10"/>
  <c r="X25" i="10"/>
  <c r="CH502" i="10"/>
  <c r="FM316" i="10"/>
  <c r="GE319" i="10"/>
  <c r="BH316" i="10"/>
  <c r="GA316" i="10"/>
  <c r="FA316" i="10"/>
  <c r="EK317" i="10"/>
  <c r="M316" i="10"/>
  <c r="FC316" i="10"/>
  <c r="EV316" i="10"/>
  <c r="EK394" i="10"/>
  <c r="M597" i="10"/>
  <c r="EK598" i="10"/>
  <c r="DT597" i="10"/>
  <c r="GE598" i="10"/>
  <c r="X484" i="10"/>
  <c r="DN550" i="10"/>
  <c r="DP550" i="10"/>
  <c r="CK550" i="10"/>
  <c r="CH550" i="10"/>
  <c r="EM550" i="10"/>
  <c r="CB549" i="10"/>
  <c r="CF549" i="10"/>
  <c r="CL549" i="10"/>
  <c r="CR549" i="10"/>
  <c r="CV549" i="10"/>
  <c r="CZ549" i="10"/>
  <c r="DD549" i="10"/>
  <c r="DH549" i="10"/>
  <c r="DL549" i="10"/>
  <c r="DN442" i="10"/>
  <c r="DP442" i="10"/>
  <c r="CK442" i="10"/>
  <c r="CH442" i="10"/>
  <c r="CB438" i="10"/>
  <c r="EK439" i="10"/>
  <c r="M438" i="10"/>
  <c r="Q438" i="10"/>
  <c r="W438" i="10"/>
  <c r="AC438" i="10"/>
  <c r="AG438" i="10"/>
  <c r="AK438" i="10"/>
  <c r="AO438" i="10"/>
  <c r="AS438" i="10"/>
  <c r="BA397" i="10"/>
  <c r="BC397" i="10"/>
  <c r="X397" i="10"/>
  <c r="U397" i="10"/>
  <c r="EW397" i="10"/>
  <c r="Y396" i="10"/>
  <c r="FC397" i="10"/>
  <c r="AE396" i="10"/>
  <c r="FG397" i="10"/>
  <c r="AI396" i="10"/>
  <c r="FK397" i="10"/>
  <c r="AM396" i="10"/>
  <c r="FO397" i="10"/>
  <c r="AQ396" i="10"/>
  <c r="FS397" i="10"/>
  <c r="AU396" i="10"/>
  <c r="FW397" i="10"/>
  <c r="AY396" i="10"/>
  <c r="FA397" i="10"/>
  <c r="FE397" i="10"/>
  <c r="FI397" i="10"/>
  <c r="FM397" i="10"/>
  <c r="FQ397" i="10"/>
  <c r="FU397" i="10"/>
  <c r="GC397" i="10"/>
  <c r="BA426" i="10"/>
  <c r="BC426" i="10"/>
  <c r="X426" i="10"/>
  <c r="EO240" i="10"/>
  <c r="FO240" i="10"/>
  <c r="DN428" i="10"/>
  <c r="CH428" i="10"/>
  <c r="DP428" i="10"/>
  <c r="CB425" i="10"/>
  <c r="BA300" i="10"/>
  <c r="BC300" i="10"/>
  <c r="X300" i="10"/>
  <c r="U300" i="10"/>
  <c r="EM300" i="10"/>
  <c r="Y299" i="10"/>
  <c r="EW300" i="10"/>
  <c r="FG300" i="10"/>
  <c r="AI299" i="10"/>
  <c r="ES258" i="10"/>
  <c r="EK164" i="10"/>
  <c r="EK194" i="10"/>
  <c r="EK229" i="10"/>
  <c r="EK29" i="10"/>
  <c r="EK47" i="10"/>
  <c r="GE85" i="10"/>
  <c r="GD163" i="10"/>
  <c r="GD269" i="10"/>
  <c r="GD194" i="10"/>
  <c r="GE164" i="10"/>
  <c r="GE276" i="10"/>
  <c r="GE298" i="10"/>
  <c r="FI240" i="10"/>
  <c r="GC333" i="10"/>
  <c r="FM333" i="10"/>
  <c r="FU333" i="10"/>
  <c r="EU333" i="10"/>
  <c r="GE336" i="10"/>
  <c r="BH333" i="10"/>
  <c r="AE299" i="10"/>
  <c r="M299" i="10"/>
  <c r="GA333" i="10"/>
  <c r="FO333" i="10"/>
  <c r="ES333" i="10"/>
  <c r="FG333" i="10"/>
  <c r="FE316" i="10"/>
  <c r="FI333" i="10"/>
  <c r="EJ333" i="10"/>
  <c r="ER333" i="10"/>
  <c r="FL333" i="10"/>
  <c r="FP333" i="10"/>
  <c r="FZ333" i="10"/>
  <c r="M333" i="10"/>
  <c r="EP333" i="10"/>
  <c r="ET333" i="10"/>
  <c r="EY333" i="10"/>
  <c r="FF333" i="10"/>
  <c r="FJ333" i="10"/>
  <c r="FN333" i="10"/>
  <c r="FT333" i="10"/>
  <c r="FX333" i="10"/>
  <c r="GB333" i="10"/>
  <c r="FA333" i="10"/>
  <c r="EW333" i="10"/>
  <c r="GD271" i="10"/>
  <c r="GD317" i="10"/>
  <c r="BF316" i="10"/>
  <c r="GD334" i="10"/>
  <c r="BF333" i="10"/>
  <c r="GD318" i="10"/>
  <c r="GE335" i="10"/>
  <c r="FS240" i="10"/>
  <c r="FS300" i="10"/>
  <c r="EK582" i="10"/>
  <c r="BH567" i="10"/>
  <c r="EK397" i="10"/>
  <c r="BZ425" i="10"/>
  <c r="GD569" i="10"/>
  <c r="M567" i="10"/>
  <c r="EK385" i="10"/>
  <c r="GD582" i="10"/>
  <c r="EK413" i="10"/>
  <c r="M412" i="10"/>
  <c r="EM426" i="10"/>
  <c r="ER438" i="10"/>
  <c r="GD613" i="10"/>
  <c r="BF611" i="10"/>
  <c r="DN10" i="10"/>
  <c r="CK10" i="10"/>
  <c r="DP10" i="10"/>
  <c r="CB9" i="10"/>
  <c r="FS10" i="10"/>
  <c r="DN519" i="10"/>
  <c r="CH519" i="10"/>
  <c r="ES519" i="10" s="1"/>
  <c r="CK519" i="10"/>
  <c r="EM519" i="10"/>
  <c r="CB518" i="10"/>
  <c r="Q518" i="10"/>
  <c r="W518" i="10"/>
  <c r="AC518" i="10"/>
  <c r="AG518" i="10"/>
  <c r="AK518" i="10"/>
  <c r="AO518" i="10"/>
  <c r="AS518" i="10"/>
  <c r="AW518" i="10"/>
  <c r="BE518" i="10"/>
  <c r="BF146" i="10"/>
  <c r="EM146" i="10"/>
  <c r="BH146" i="10"/>
  <c r="GA146" i="10"/>
  <c r="BZ145" i="10"/>
  <c r="EV146" i="10"/>
  <c r="FY146" i="10"/>
  <c r="BA213" i="10"/>
  <c r="U213" i="10"/>
  <c r="X213" i="10"/>
  <c r="BC213" i="10"/>
  <c r="EM213" i="10"/>
  <c r="FS213" i="10"/>
  <c r="AU212" i="10"/>
  <c r="EY396" i="10"/>
  <c r="FV396" i="10"/>
  <c r="EN438" i="10"/>
  <c r="FF438" i="10"/>
  <c r="EP611" i="10"/>
  <c r="EZ611" i="10"/>
  <c r="FU611" i="10"/>
  <c r="EJ535" i="10"/>
  <c r="ES567" i="10"/>
  <c r="EX581" i="10"/>
  <c r="EL611" i="10"/>
  <c r="ET611" i="10"/>
  <c r="FD611" i="10"/>
  <c r="FP611" i="10"/>
  <c r="FY611" i="10"/>
  <c r="BA56" i="10"/>
  <c r="U56" i="10"/>
  <c r="BA147" i="10"/>
  <c r="U147" i="10"/>
  <c r="BA368" i="10"/>
  <c r="BC368" i="10"/>
  <c r="X368" i="10"/>
  <c r="BA427" i="10"/>
  <c r="FY427" i="10" s="1"/>
  <c r="BC427" i="10"/>
  <c r="GA427" i="10" s="1"/>
  <c r="X427" i="10"/>
  <c r="EV427" i="10" s="1"/>
  <c r="BA398" i="10"/>
  <c r="FY398" i="10" s="1"/>
  <c r="U398" i="10"/>
  <c r="ES398" i="10" s="1"/>
  <c r="DN240" i="10"/>
  <c r="DN239" i="10" s="1"/>
  <c r="CH240" i="10"/>
  <c r="BA428" i="10"/>
  <c r="U428" i="10"/>
  <c r="BC25" i="10"/>
  <c r="CK149" i="10"/>
  <c r="EV149" i="10" s="1"/>
  <c r="U440" i="10"/>
  <c r="ES440" i="10" s="1"/>
  <c r="CK249" i="10"/>
  <c r="DP249" i="10"/>
  <c r="FY69" i="10" l="1"/>
  <c r="EM177" i="10"/>
  <c r="EO69" i="10"/>
  <c r="FS101" i="10"/>
  <c r="FG9" i="10"/>
  <c r="FE384" i="10"/>
  <c r="FO41" i="10"/>
  <c r="FQ450" i="10"/>
  <c r="EW177" i="10"/>
  <c r="GC177" i="10"/>
  <c r="GC450" i="10"/>
  <c r="FU178" i="10"/>
  <c r="FU177" i="10" s="1"/>
  <c r="FK69" i="10"/>
  <c r="EW9" i="10"/>
  <c r="FW69" i="10"/>
  <c r="FC450" i="10"/>
  <c r="FM384" i="10"/>
  <c r="FE101" i="10"/>
  <c r="FS9" i="10"/>
  <c r="FU367" i="10"/>
  <c r="GC69" i="10"/>
  <c r="FI450" i="10"/>
  <c r="FK350" i="10"/>
  <c r="EW69" i="10"/>
  <c r="GC484" i="10"/>
  <c r="FS350" i="10"/>
  <c r="FQ41" i="10"/>
  <c r="EW41" i="10"/>
  <c r="FG367" i="10"/>
  <c r="FA101" i="10"/>
  <c r="FU484" i="10"/>
  <c r="FE255" i="10"/>
  <c r="FC367" i="10"/>
  <c r="ES27" i="10"/>
  <c r="EO450" i="10"/>
  <c r="FU450" i="10"/>
  <c r="FM177" i="10"/>
  <c r="FO450" i="10"/>
  <c r="EU177" i="10"/>
  <c r="FM101" i="10"/>
  <c r="FE450" i="10"/>
  <c r="FM69" i="10"/>
  <c r="FQ69" i="10"/>
  <c r="FW384" i="10"/>
  <c r="FG450" i="10"/>
  <c r="FG177" i="10"/>
  <c r="FU384" i="10"/>
  <c r="EU367" i="10"/>
  <c r="GC367" i="10"/>
  <c r="FC384" i="10"/>
  <c r="EU9" i="10"/>
  <c r="GE14" i="10"/>
  <c r="FI178" i="10"/>
  <c r="FI177" i="10" s="1"/>
  <c r="EU101" i="10"/>
  <c r="FK384" i="10"/>
  <c r="EU384" i="10"/>
  <c r="FS450" i="10"/>
  <c r="FS178" i="10"/>
  <c r="FS177" i="10" s="1"/>
  <c r="FC69" i="10"/>
  <c r="FM9" i="10"/>
  <c r="EQ9" i="10"/>
  <c r="FA41" i="10"/>
  <c r="FK367" i="10"/>
  <c r="EW101" i="10"/>
  <c r="FI367" i="10"/>
  <c r="AY177" i="10"/>
  <c r="AY628" i="10" s="1"/>
  <c r="AY635" i="10" s="1"/>
  <c r="FA450" i="10"/>
  <c r="FU69" i="10"/>
  <c r="AU177" i="10"/>
  <c r="AU628" i="10" s="1"/>
  <c r="AU635" i="10" s="1"/>
  <c r="FI69" i="10"/>
  <c r="FK177" i="10"/>
  <c r="FK9" i="10"/>
  <c r="FY441" i="10"/>
  <c r="EQ450" i="10"/>
  <c r="FA484" i="10"/>
  <c r="EW350" i="10"/>
  <c r="GD14" i="10"/>
  <c r="GD523" i="10"/>
  <c r="FG350" i="10"/>
  <c r="FY147" i="10"/>
  <c r="FY145" i="10" s="1"/>
  <c r="GD215" i="10"/>
  <c r="FG101" i="10"/>
  <c r="EM101" i="10"/>
  <c r="FW350" i="10"/>
  <c r="FO178" i="10"/>
  <c r="FO177" i="10" s="1"/>
  <c r="FE178" i="10"/>
  <c r="FE177" i="10" s="1"/>
  <c r="GA69" i="10"/>
  <c r="GE402" i="10"/>
  <c r="X438" i="10"/>
  <c r="BA535" i="10"/>
  <c r="GD402" i="10"/>
  <c r="FA178" i="10"/>
  <c r="FA177" i="10" s="1"/>
  <c r="EM69" i="10"/>
  <c r="GD446" i="10"/>
  <c r="GD371" i="10"/>
  <c r="DT486" i="10"/>
  <c r="EV426" i="10"/>
  <c r="GE214" i="10"/>
  <c r="GD432" i="10"/>
  <c r="EM450" i="10"/>
  <c r="EU535" i="10"/>
  <c r="FO350" i="10"/>
  <c r="EJ628" i="10"/>
  <c r="FS384" i="10"/>
  <c r="FG384" i="10"/>
  <c r="GD214" i="10"/>
  <c r="GA27" i="10"/>
  <c r="W628" i="10"/>
  <c r="W635" i="10" s="1"/>
  <c r="AS628" i="10"/>
  <c r="AS635" i="10" s="1"/>
  <c r="AI628" i="10"/>
  <c r="AI635" i="10" s="1"/>
  <c r="S628" i="10"/>
  <c r="S635" i="10" s="1"/>
  <c r="AC628" i="10"/>
  <c r="AC635" i="10" s="1"/>
  <c r="FY56" i="10"/>
  <c r="FY55" i="10" s="1"/>
  <c r="CB55" i="10"/>
  <c r="CB628" i="10" s="1"/>
  <c r="U535" i="10"/>
  <c r="AG177" i="10"/>
  <c r="AG628" i="10" s="1"/>
  <c r="AG635" i="10" s="1"/>
  <c r="GE400" i="10"/>
  <c r="GE215" i="10"/>
  <c r="Q628" i="10"/>
  <c r="Q635" i="10" s="1"/>
  <c r="AQ628" i="10"/>
  <c r="AQ635" i="10" s="1"/>
  <c r="GE446" i="10"/>
  <c r="BE628" i="10"/>
  <c r="BE635" i="10" s="1"/>
  <c r="AK628" i="10"/>
  <c r="AK635" i="10" s="1"/>
  <c r="Y628" i="10"/>
  <c r="Y635" i="10" s="1"/>
  <c r="GD400" i="10"/>
  <c r="FI384" i="10"/>
  <c r="AO628" i="10"/>
  <c r="AO635" i="10" s="1"/>
  <c r="FO101" i="10"/>
  <c r="GE432" i="10"/>
  <c r="EQ69" i="10"/>
  <c r="AE177" i="10"/>
  <c r="AE628" i="10" s="1"/>
  <c r="AE635" i="10" s="1"/>
  <c r="FQ350" i="10"/>
  <c r="AM177" i="10"/>
  <c r="AM628" i="10" s="1"/>
  <c r="AM635" i="10" s="1"/>
  <c r="FC255" i="10"/>
  <c r="FO367" i="10"/>
  <c r="GA536" i="10"/>
  <c r="BC535" i="10"/>
  <c r="X535" i="10"/>
  <c r="O628" i="10"/>
  <c r="O635" i="10" s="1"/>
  <c r="GA368" i="10"/>
  <c r="GA367" i="10" s="1"/>
  <c r="CH549" i="10"/>
  <c r="EV368" i="10"/>
  <c r="EV367" i="10" s="1"/>
  <c r="FY368" i="10"/>
  <c r="FY367" i="10" s="1"/>
  <c r="FY428" i="10"/>
  <c r="GA442" i="10"/>
  <c r="ES442" i="10"/>
  <c r="DB55" i="10"/>
  <c r="DB628" i="10" s="1"/>
  <c r="DD55" i="10"/>
  <c r="DD628" i="10" s="1"/>
  <c r="FY440" i="10"/>
  <c r="X145" i="10"/>
  <c r="EV147" i="10"/>
  <c r="EV145" i="10" s="1"/>
  <c r="GA56" i="10"/>
  <c r="CV55" i="10"/>
  <c r="CV628" i="10" s="1"/>
  <c r="CL55" i="10"/>
  <c r="CL628" i="10" s="1"/>
  <c r="CX55" i="10"/>
  <c r="CX628" i="10" s="1"/>
  <c r="CJ55" i="10"/>
  <c r="CJ628" i="10" s="1"/>
  <c r="ES428" i="10"/>
  <c r="ES147" i="10"/>
  <c r="ES56" i="10"/>
  <c r="BZ55" i="10"/>
  <c r="BZ628" i="10" s="1"/>
  <c r="FI484" i="10"/>
  <c r="EQ101" i="10"/>
  <c r="AW177" i="10"/>
  <c r="AW628" i="10" s="1"/>
  <c r="AW635" i="10" s="1"/>
  <c r="EV442" i="10"/>
  <c r="FY442" i="10"/>
  <c r="FQ384" i="10"/>
  <c r="EW384" i="10"/>
  <c r="GA440" i="10"/>
  <c r="GD180" i="10"/>
  <c r="GA428" i="10"/>
  <c r="BC145" i="10"/>
  <c r="GA147" i="10"/>
  <c r="GA145" i="10" s="1"/>
  <c r="GE180" i="10"/>
  <c r="EV56" i="10"/>
  <c r="EV55" i="10" s="1"/>
  <c r="EU450" i="10"/>
  <c r="FS255" i="10"/>
  <c r="FE69" i="10"/>
  <c r="DH55" i="10"/>
  <c r="DH628" i="10" s="1"/>
  <c r="CZ55" i="10"/>
  <c r="CZ628" i="10" s="1"/>
  <c r="CR55" i="10"/>
  <c r="CR628" i="10" s="1"/>
  <c r="CF55" i="10"/>
  <c r="CF628" i="10" s="1"/>
  <c r="CP55" i="10"/>
  <c r="CP628" i="10" s="1"/>
  <c r="DR55" i="10"/>
  <c r="DR628" i="10" s="1"/>
  <c r="CT55" i="10"/>
  <c r="CT628" i="10" s="1"/>
  <c r="CD55" i="10"/>
  <c r="CD628" i="10" s="1"/>
  <c r="EQ384" i="10"/>
  <c r="GE554" i="10"/>
  <c r="CN55" i="10"/>
  <c r="CN628" i="10" s="1"/>
  <c r="FA384" i="10"/>
  <c r="FW177" i="10"/>
  <c r="GC41" i="10"/>
  <c r="FS69" i="10"/>
  <c r="GA426" i="10"/>
  <c r="FQ484" i="10"/>
  <c r="FU9" i="10"/>
  <c r="GA550" i="10"/>
  <c r="GA549" i="10" s="1"/>
  <c r="FY519" i="10"/>
  <c r="FY518" i="10" s="1"/>
  <c r="FY469" i="10"/>
  <c r="FY550" i="10"/>
  <c r="X55" i="10"/>
  <c r="X518" i="10"/>
  <c r="EV519" i="10"/>
  <c r="EV518" i="10" s="1"/>
  <c r="FY426" i="10"/>
  <c r="U549" i="10"/>
  <c r="ES550" i="10"/>
  <c r="ES549" i="10" s="1"/>
  <c r="GE371" i="10"/>
  <c r="GD554" i="10"/>
  <c r="GE523" i="10"/>
  <c r="X549" i="10"/>
  <c r="EV550" i="10"/>
  <c r="EV549" i="10" s="1"/>
  <c r="EM255" i="10"/>
  <c r="DN484" i="10"/>
  <c r="GC101" i="10"/>
  <c r="CK501" i="10"/>
  <c r="DN367" i="10"/>
  <c r="FM484" i="10"/>
  <c r="CK484" i="10"/>
  <c r="DT150" i="10"/>
  <c r="GE150" i="10" s="1"/>
  <c r="DT503" i="10"/>
  <c r="DT471" i="10"/>
  <c r="GE471" i="10" s="1"/>
  <c r="CK367" i="10"/>
  <c r="EM9" i="10"/>
  <c r="DT44" i="10"/>
  <c r="DS257" i="10"/>
  <c r="DT430" i="10"/>
  <c r="GE430" i="10" s="1"/>
  <c r="DS56" i="10"/>
  <c r="CK24" i="10"/>
  <c r="DN24" i="10"/>
  <c r="DT132" i="10"/>
  <c r="DT401" i="10"/>
  <c r="GE401" i="10" s="1"/>
  <c r="DN396" i="10"/>
  <c r="CK518" i="10"/>
  <c r="DN518" i="10"/>
  <c r="DN299" i="10"/>
  <c r="DP484" i="10"/>
  <c r="EU41" i="10"/>
  <c r="DS249" i="10"/>
  <c r="GD249" i="10" s="1"/>
  <c r="DP438" i="10"/>
  <c r="CK9" i="10"/>
  <c r="DT428" i="10"/>
  <c r="CH501" i="10"/>
  <c r="DS102" i="10"/>
  <c r="DS147" i="10"/>
  <c r="DP501" i="10"/>
  <c r="DT256" i="10"/>
  <c r="DT213" i="10"/>
  <c r="DT26" i="10"/>
  <c r="DS443" i="10"/>
  <c r="GD443" i="10" s="1"/>
  <c r="DT538" i="10"/>
  <c r="DS133" i="10"/>
  <c r="DS441" i="10"/>
  <c r="CK467" i="10"/>
  <c r="EO145" i="10"/>
  <c r="CH438" i="10"/>
  <c r="DS550" i="10"/>
  <c r="DS132" i="10"/>
  <c r="DS240" i="10"/>
  <c r="DS256" i="10"/>
  <c r="DS503" i="10"/>
  <c r="DT301" i="10"/>
  <c r="DT469" i="10"/>
  <c r="DS26" i="10"/>
  <c r="DP9" i="10"/>
  <c r="DS428" i="10"/>
  <c r="DT442" i="10"/>
  <c r="DS442" i="10"/>
  <c r="DS537" i="10"/>
  <c r="DT537" i="10"/>
  <c r="DS440" i="10"/>
  <c r="DT555" i="10"/>
  <c r="GE555" i="10" s="1"/>
  <c r="DS217" i="10"/>
  <c r="GD217" i="10" s="1"/>
  <c r="DS430" i="10"/>
  <c r="GD430" i="10" s="1"/>
  <c r="CH535" i="10"/>
  <c r="DS538" i="10"/>
  <c r="FM299" i="10"/>
  <c r="DS213" i="10"/>
  <c r="FA239" i="10"/>
  <c r="DS469" i="10"/>
  <c r="DT257" i="10"/>
  <c r="DS258" i="10"/>
  <c r="GD258" i="10" s="1"/>
  <c r="DL425" i="10"/>
  <c r="CH9" i="10"/>
  <c r="DS486" i="10"/>
  <c r="DF425" i="10"/>
  <c r="CK396" i="10"/>
  <c r="ES468" i="10"/>
  <c r="CH467" i="10"/>
  <c r="CH425" i="10"/>
  <c r="CH41" i="10"/>
  <c r="DP396" i="10"/>
  <c r="CK535" i="10"/>
  <c r="DP425" i="10"/>
  <c r="DS150" i="10"/>
  <c r="GD150" i="10" s="1"/>
  <c r="DT148" i="10"/>
  <c r="GE148" i="10" s="1"/>
  <c r="DS504" i="10"/>
  <c r="GD504" i="10" s="1"/>
  <c r="DS134" i="10"/>
  <c r="GD134" i="10" s="1"/>
  <c r="DS539" i="10"/>
  <c r="GD539" i="10" s="1"/>
  <c r="DT539" i="10"/>
  <c r="GE539" i="10" s="1"/>
  <c r="DS302" i="10"/>
  <c r="GD302" i="10" s="1"/>
  <c r="DS25" i="10"/>
  <c r="DS42" i="10"/>
  <c r="DS502" i="10"/>
  <c r="DT451" i="10"/>
  <c r="DT450" i="10" s="1"/>
  <c r="DT351" i="10"/>
  <c r="CH299" i="10"/>
  <c r="DT485" i="10"/>
  <c r="DT102" i="10"/>
  <c r="DT426" i="10"/>
  <c r="DS397" i="10"/>
  <c r="DS368" i="10"/>
  <c r="DT147" i="10"/>
  <c r="DT519" i="10"/>
  <c r="DS95" i="10"/>
  <c r="DS83" i="10" s="1"/>
  <c r="DT95" i="10"/>
  <c r="DT83" i="10" s="1"/>
  <c r="DT433" i="10"/>
  <c r="GE433" i="10" s="1"/>
  <c r="DT133" i="10"/>
  <c r="DS61" i="10"/>
  <c r="GD61" i="10" s="1"/>
  <c r="DT61" i="10"/>
  <c r="GE61" i="10" s="1"/>
  <c r="DS149" i="10"/>
  <c r="GD149" i="10" s="1"/>
  <c r="DT440" i="10"/>
  <c r="DS148" i="10"/>
  <c r="GD148" i="10" s="1"/>
  <c r="DS471" i="10"/>
  <c r="GD471" i="10" s="1"/>
  <c r="DS353" i="10"/>
  <c r="GD353" i="10" s="1"/>
  <c r="DS104" i="10"/>
  <c r="GD104" i="10" s="1"/>
  <c r="DT104" i="10"/>
  <c r="GE104" i="10" s="1"/>
  <c r="DT444" i="10"/>
  <c r="GE444" i="10" s="1"/>
  <c r="DT434" i="10"/>
  <c r="GE434" i="10" s="1"/>
  <c r="DT134" i="10"/>
  <c r="GE134" i="10" s="1"/>
  <c r="DS487" i="10"/>
  <c r="GD487" i="10" s="1"/>
  <c r="DT487" i="10"/>
  <c r="GE487" i="10" s="1"/>
  <c r="DT302" i="10"/>
  <c r="GE302" i="10" s="1"/>
  <c r="DN501" i="10"/>
  <c r="DS485" i="10"/>
  <c r="DT240" i="10"/>
  <c r="DT443" i="10"/>
  <c r="GE443" i="10" s="1"/>
  <c r="DT368" i="10"/>
  <c r="DS519" i="10"/>
  <c r="CK438" i="10"/>
  <c r="DN438" i="10"/>
  <c r="CH518" i="10"/>
  <c r="DN9" i="10"/>
  <c r="DP299" i="10"/>
  <c r="CH484" i="10"/>
  <c r="DP350" i="10"/>
  <c r="DN350" i="10"/>
  <c r="DN467" i="10"/>
  <c r="DN425" i="10"/>
  <c r="CH24" i="10"/>
  <c r="DP24" i="10"/>
  <c r="CK41" i="10"/>
  <c r="DN41" i="10"/>
  <c r="CH396" i="10"/>
  <c r="EM55" i="10"/>
  <c r="DP467" i="10"/>
  <c r="DN535" i="10"/>
  <c r="CK425" i="10"/>
  <c r="FM367" i="10"/>
  <c r="FM55" i="10"/>
  <c r="DS301" i="10"/>
  <c r="DT249" i="10"/>
  <c r="GE249" i="10" s="1"/>
  <c r="DS433" i="10"/>
  <c r="GD433" i="10" s="1"/>
  <c r="DT149" i="10"/>
  <c r="GE149" i="10" s="1"/>
  <c r="DS44" i="10"/>
  <c r="GD44" i="10" s="1"/>
  <c r="DT27" i="10"/>
  <c r="DT445" i="10"/>
  <c r="GE445" i="10" s="1"/>
  <c r="DT217" i="10"/>
  <c r="GE217" i="10" s="1"/>
  <c r="DT431" i="10"/>
  <c r="GE431" i="10" s="1"/>
  <c r="DT521" i="10"/>
  <c r="GE521" i="10" s="1"/>
  <c r="DT369" i="10"/>
  <c r="GE369" i="10" s="1"/>
  <c r="DT353" i="10"/>
  <c r="GE353" i="10" s="1"/>
  <c r="DS444" i="10"/>
  <c r="GD444" i="10" s="1"/>
  <c r="DS434" i="10"/>
  <c r="GD434" i="10" s="1"/>
  <c r="DS401" i="10"/>
  <c r="GD401" i="10" s="1"/>
  <c r="DT468" i="10"/>
  <c r="DT536" i="10"/>
  <c r="DT300" i="10"/>
  <c r="DP535" i="10"/>
  <c r="DP518" i="10"/>
  <c r="DT56" i="10"/>
  <c r="DT10" i="10"/>
  <c r="DT441" i="10"/>
  <c r="DS27" i="10"/>
  <c r="DS445" i="10"/>
  <c r="GD445" i="10" s="1"/>
  <c r="DS555" i="10"/>
  <c r="GD555" i="10" s="1"/>
  <c r="DS431" i="10"/>
  <c r="GD431" i="10" s="1"/>
  <c r="DS521" i="10"/>
  <c r="GD521" i="10" s="1"/>
  <c r="DS369" i="10"/>
  <c r="GD369" i="10" s="1"/>
  <c r="DT504" i="10"/>
  <c r="GE504" i="10" s="1"/>
  <c r="DT25" i="10"/>
  <c r="DT42" i="10"/>
  <c r="DT502" i="10"/>
  <c r="DS451" i="10"/>
  <c r="DS450" i="10" s="1"/>
  <c r="DS468" i="10"/>
  <c r="DS351" i="10"/>
  <c r="DS536" i="10"/>
  <c r="DS300" i="10"/>
  <c r="DJ425" i="10"/>
  <c r="DS426" i="10"/>
  <c r="DT397" i="10"/>
  <c r="DT550" i="10"/>
  <c r="CH367" i="10"/>
  <c r="DS10" i="10"/>
  <c r="CH239" i="10"/>
  <c r="DN101" i="10"/>
  <c r="U239" i="10"/>
  <c r="CK239" i="10"/>
  <c r="BA239" i="10"/>
  <c r="DP239" i="10"/>
  <c r="BC239" i="10"/>
  <c r="FG131" i="10"/>
  <c r="DP101" i="10"/>
  <c r="CH145" i="10"/>
  <c r="CK101" i="10"/>
  <c r="FI281" i="10"/>
  <c r="FQ131" i="10"/>
  <c r="FO24" i="10"/>
  <c r="FC24" i="10"/>
  <c r="FG501" i="10"/>
  <c r="EQ131" i="10"/>
  <c r="DN145" i="10"/>
  <c r="DP145" i="10"/>
  <c r="CK145" i="10"/>
  <c r="EV95" i="10"/>
  <c r="CK83" i="10"/>
  <c r="FY95" i="10"/>
  <c r="FY83" i="10" s="1"/>
  <c r="DN83" i="10"/>
  <c r="FE55" i="10"/>
  <c r="FI467" i="10"/>
  <c r="EO549" i="10"/>
  <c r="FA131" i="10"/>
  <c r="FK24" i="10"/>
  <c r="EM131" i="10"/>
  <c r="EO55" i="10"/>
  <c r="EM24" i="10"/>
  <c r="BH12" i="10"/>
  <c r="GE12" i="10" s="1"/>
  <c r="BF11" i="10"/>
  <c r="GD11" i="10" s="1"/>
  <c r="BF12" i="10"/>
  <c r="GD12" i="10" s="1"/>
  <c r="BH11" i="10"/>
  <c r="GE11" i="10" s="1"/>
  <c r="EW24" i="10"/>
  <c r="FM212" i="10"/>
  <c r="FS131" i="10"/>
  <c r="EQ255" i="10"/>
  <c r="FQ438" i="10"/>
  <c r="FI438" i="10"/>
  <c r="FA438" i="10"/>
  <c r="EO438" i="10"/>
  <c r="EO367" i="10"/>
  <c r="EO350" i="10"/>
  <c r="EO41" i="10"/>
  <c r="FK41" i="10"/>
  <c r="FC41" i="10"/>
  <c r="FO425" i="10"/>
  <c r="FU350" i="10"/>
  <c r="GD70" i="10"/>
  <c r="FO212" i="10"/>
  <c r="FE212" i="10"/>
  <c r="FS367" i="10"/>
  <c r="EO484" i="10"/>
  <c r="FK255" i="10"/>
  <c r="FE131" i="10"/>
  <c r="FY26" i="10"/>
  <c r="FU467" i="10"/>
  <c r="FW367" i="10"/>
  <c r="EQ41" i="10"/>
  <c r="EQ299" i="10"/>
  <c r="ES42" i="10"/>
  <c r="EU239" i="10"/>
  <c r="FW95" i="10"/>
  <c r="FW501" i="10"/>
  <c r="FM350" i="10"/>
  <c r="FA255" i="10"/>
  <c r="EQ367" i="10"/>
  <c r="EM350" i="10"/>
  <c r="EU299" i="10"/>
  <c r="FQ24" i="10"/>
  <c r="EU24" i="10"/>
  <c r="FQ212" i="10"/>
  <c r="EW131" i="10"/>
  <c r="FU212" i="10"/>
  <c r="FO501" i="10"/>
  <c r="EW501" i="10"/>
  <c r="FE367" i="10"/>
  <c r="EQ83" i="10"/>
  <c r="FW255" i="10"/>
  <c r="FQ281" i="10"/>
  <c r="FG24" i="10"/>
  <c r="FK83" i="10"/>
  <c r="EY83" i="10"/>
  <c r="EY628" i="10" s="1"/>
  <c r="EQ24" i="10"/>
  <c r="FM438" i="10"/>
  <c r="FE438" i="10"/>
  <c r="EM239" i="10"/>
  <c r="GC55" i="10"/>
  <c r="FO131" i="10"/>
  <c r="FS24" i="10"/>
  <c r="FE549" i="10"/>
  <c r="FE501" i="10"/>
  <c r="EW255" i="10"/>
  <c r="FS145" i="10"/>
  <c r="FK145" i="10"/>
  <c r="GC239" i="10"/>
  <c r="GA503" i="10"/>
  <c r="BF57" i="10"/>
  <c r="GD57" i="10" s="1"/>
  <c r="FG212" i="10"/>
  <c r="FU95" i="10"/>
  <c r="FS83" i="10"/>
  <c r="FM131" i="10"/>
  <c r="GC212" i="10"/>
  <c r="FU94" i="10"/>
  <c r="FO255" i="10"/>
  <c r="FW41" i="10"/>
  <c r="FG41" i="10"/>
  <c r="EM41" i="10"/>
  <c r="FW131" i="10"/>
  <c r="FI24" i="10"/>
  <c r="EO518" i="10"/>
  <c r="FW396" i="10"/>
  <c r="FO396" i="10"/>
  <c r="EW396" i="10"/>
  <c r="EU438" i="10"/>
  <c r="EQ438" i="10"/>
  <c r="FK549" i="10"/>
  <c r="FC549" i="10"/>
  <c r="U467" i="10"/>
  <c r="FA367" i="10"/>
  <c r="FW484" i="10"/>
  <c r="FO484" i="10"/>
  <c r="FG484" i="10"/>
  <c r="EW484" i="10"/>
  <c r="FI145" i="10"/>
  <c r="FG518" i="10"/>
  <c r="EQ350" i="10"/>
  <c r="FO299" i="10"/>
  <c r="EO24" i="10"/>
  <c r="EW212" i="10"/>
  <c r="FI55" i="10"/>
  <c r="EM367" i="10"/>
  <c r="FI350" i="10"/>
  <c r="FM41" i="10"/>
  <c r="FA24" i="10"/>
  <c r="FQ501" i="10"/>
  <c r="FQ299" i="10"/>
  <c r="FU281" i="10"/>
  <c r="FE83" i="10"/>
  <c r="EU83" i="10"/>
  <c r="FU131" i="10"/>
  <c r="FG255" i="10"/>
  <c r="FK501" i="10"/>
  <c r="FC501" i="10"/>
  <c r="FW24" i="10"/>
  <c r="FM425" i="10"/>
  <c r="FM396" i="10"/>
  <c r="FE396" i="10"/>
  <c r="FS396" i="10"/>
  <c r="FK396" i="10"/>
  <c r="FG396" i="10"/>
  <c r="FC396" i="10"/>
  <c r="EM438" i="10"/>
  <c r="FO549" i="10"/>
  <c r="FG549" i="10"/>
  <c r="EW549" i="10"/>
  <c r="EQ549" i="10"/>
  <c r="EM549" i="10"/>
  <c r="FS467" i="10"/>
  <c r="EQ239" i="10"/>
  <c r="FU438" i="10"/>
  <c r="FM467" i="10"/>
  <c r="EO299" i="10"/>
  <c r="EO131" i="10"/>
  <c r="FU535" i="10"/>
  <c r="EV536" i="10"/>
  <c r="ES94" i="10"/>
  <c r="GE540" i="10"/>
  <c r="EV503" i="10"/>
  <c r="EW239" i="10"/>
  <c r="FM281" i="10"/>
  <c r="FC83" i="10"/>
  <c r="FW212" i="10"/>
  <c r="FE41" i="10"/>
  <c r="FM255" i="10"/>
  <c r="GC350" i="10"/>
  <c r="FA549" i="10"/>
  <c r="FM501" i="10"/>
  <c r="FI192" i="10"/>
  <c r="FC131" i="10"/>
  <c r="FA83" i="10"/>
  <c r="EU131" i="10"/>
  <c r="EQ501" i="10"/>
  <c r="EM83" i="10"/>
  <c r="FE281" i="10"/>
  <c r="FS212" i="10"/>
  <c r="BA549" i="10"/>
  <c r="FY301" i="10"/>
  <c r="FW467" i="10"/>
  <c r="EQ535" i="10"/>
  <c r="EM535" i="10"/>
  <c r="FM239" i="10"/>
  <c r="FE239" i="10"/>
  <c r="GC438" i="10"/>
  <c r="EV42" i="10"/>
  <c r="DP131" i="10"/>
  <c r="EV26" i="10"/>
  <c r="ES256" i="10"/>
  <c r="GC518" i="10"/>
  <c r="FI212" i="10"/>
  <c r="FO467" i="10"/>
  <c r="FG467" i="10"/>
  <c r="EW467" i="10"/>
  <c r="FY538" i="10"/>
  <c r="FS438" i="10"/>
  <c r="FS518" i="10"/>
  <c r="FE467" i="10"/>
  <c r="FS535" i="10"/>
  <c r="GD303" i="10"/>
  <c r="GC535" i="10"/>
  <c r="FS425" i="10"/>
  <c r="GA95" i="10"/>
  <c r="GA469" i="10"/>
  <c r="EU467" i="10"/>
  <c r="CK131" i="10"/>
  <c r="DN131" i="10"/>
  <c r="ES26" i="10"/>
  <c r="EK239" i="10"/>
  <c r="EM396" i="10"/>
  <c r="FA212" i="10"/>
  <c r="EO212" i="10"/>
  <c r="GA94" i="10"/>
  <c r="GC501" i="10"/>
  <c r="GC145" i="10"/>
  <c r="FE145" i="10"/>
  <c r="FA145" i="10"/>
  <c r="FA467" i="10"/>
  <c r="FU41" i="10"/>
  <c r="FU255" i="10"/>
  <c r="GC24" i="10"/>
  <c r="FM24" i="10"/>
  <c r="FA350" i="10"/>
  <c r="FA501" i="10"/>
  <c r="FU299" i="10"/>
  <c r="EO281" i="10"/>
  <c r="EU145" i="10"/>
  <c r="FQ549" i="10"/>
  <c r="FI549" i="10"/>
  <c r="FI131" i="10"/>
  <c r="GC255" i="10"/>
  <c r="FK131" i="10"/>
  <c r="EU255" i="10"/>
  <c r="FU24" i="10"/>
  <c r="GD71" i="10"/>
  <c r="FQ95" i="10"/>
  <c r="FU145" i="10"/>
  <c r="FQ145" i="10"/>
  <c r="EW518" i="10"/>
  <c r="DN212" i="10"/>
  <c r="FG83" i="10"/>
  <c r="FO83" i="10"/>
  <c r="FI83" i="10"/>
  <c r="GC83" i="10"/>
  <c r="FQ239" i="10"/>
  <c r="FE299" i="10"/>
  <c r="FQ255" i="10"/>
  <c r="FU549" i="10"/>
  <c r="FM549" i="10"/>
  <c r="EU549" i="10"/>
  <c r="EM501" i="10"/>
  <c r="EK101" i="10"/>
  <c r="FK212" i="10"/>
  <c r="FI501" i="10"/>
  <c r="FQ467" i="10"/>
  <c r="EM145" i="10"/>
  <c r="FU518" i="10"/>
  <c r="FS239" i="10"/>
  <c r="EW299" i="10"/>
  <c r="FS549" i="10"/>
  <c r="BH470" i="10"/>
  <c r="GE470" i="10" s="1"/>
  <c r="FY536" i="10"/>
  <c r="FE484" i="10"/>
  <c r="EK212" i="10"/>
  <c r="FO438" i="10"/>
  <c r="FG438" i="10"/>
  <c r="GE259" i="10"/>
  <c r="FW535" i="10"/>
  <c r="GD354" i="10"/>
  <c r="EO255" i="10"/>
  <c r="FK425" i="10"/>
  <c r="FY256" i="10"/>
  <c r="EU501" i="10"/>
  <c r="EO467" i="10"/>
  <c r="EQ396" i="10"/>
  <c r="CH212" i="10"/>
  <c r="EK535" i="10"/>
  <c r="DS69" i="10"/>
  <c r="FC299" i="10"/>
  <c r="EO501" i="10"/>
  <c r="GC299" i="10"/>
  <c r="FM83" i="10"/>
  <c r="GC549" i="10"/>
  <c r="EO535" i="10"/>
  <c r="GE92" i="10"/>
  <c r="FI255" i="10"/>
  <c r="FE350" i="10"/>
  <c r="GC131" i="10"/>
  <c r="FU501" i="10"/>
  <c r="FQ518" i="10"/>
  <c r="FI518" i="10"/>
  <c r="FA518" i="10"/>
  <c r="EU518" i="10"/>
  <c r="EQ518" i="10"/>
  <c r="EK41" i="10"/>
  <c r="EM299" i="10"/>
  <c r="FU396" i="10"/>
  <c r="FW549" i="10"/>
  <c r="BH27" i="10"/>
  <c r="EM484" i="10"/>
  <c r="FK467" i="10"/>
  <c r="FC467" i="10"/>
  <c r="EQ467" i="10"/>
  <c r="FM535" i="10"/>
  <c r="FE535" i="10"/>
  <c r="FK535" i="10"/>
  <c r="FW438" i="10"/>
  <c r="FK438" i="10"/>
  <c r="FC438" i="10"/>
  <c r="EW438" i="10"/>
  <c r="FS484" i="10"/>
  <c r="FK484" i="10"/>
  <c r="FC484" i="10"/>
  <c r="FW518" i="10"/>
  <c r="FO518" i="10"/>
  <c r="GE286" i="10"/>
  <c r="GA26" i="10"/>
  <c r="BA518" i="10"/>
  <c r="EW367" i="10"/>
  <c r="GD252" i="10"/>
  <c r="EU484" i="10"/>
  <c r="EU396" i="10"/>
  <c r="GD105" i="10"/>
  <c r="ES95" i="10"/>
  <c r="GD540" i="10"/>
  <c r="GE505" i="10"/>
  <c r="GE488" i="10"/>
  <c r="CH131" i="10"/>
  <c r="FU239" i="10"/>
  <c r="FC239" i="10"/>
  <c r="EV469" i="10"/>
  <c r="GD488" i="10"/>
  <c r="GD386" i="10"/>
  <c r="BH57" i="10"/>
  <c r="GE57" i="10" s="1"/>
  <c r="FS501" i="10"/>
  <c r="EU350" i="10"/>
  <c r="FE24" i="10"/>
  <c r="GD28" i="10"/>
  <c r="GD92" i="10"/>
  <c r="FI299" i="10"/>
  <c r="EO83" i="10"/>
  <c r="FQ92" i="10"/>
  <c r="GA92" i="10"/>
  <c r="EK501" i="10"/>
  <c r="GE227" i="10"/>
  <c r="EK611" i="10"/>
  <c r="BH469" i="10"/>
  <c r="EM212" i="10"/>
  <c r="FM518" i="10"/>
  <c r="FE518" i="10"/>
  <c r="EM518" i="10"/>
  <c r="FQ9" i="10"/>
  <c r="GE162" i="10"/>
  <c r="EK24" i="10"/>
  <c r="FQ425" i="10"/>
  <c r="GC396" i="10"/>
  <c r="EV485" i="10"/>
  <c r="EV484" i="10" s="1"/>
  <c r="BF470" i="10"/>
  <c r="GD470" i="10" s="1"/>
  <c r="ES301" i="10"/>
  <c r="EQ484" i="10"/>
  <c r="BH468" i="10"/>
  <c r="BH486" i="10"/>
  <c r="GA538" i="10"/>
  <c r="FQ535" i="10"/>
  <c r="FI535" i="10"/>
  <c r="FA535" i="10"/>
  <c r="FO535" i="10"/>
  <c r="FG535" i="10"/>
  <c r="EW535" i="10"/>
  <c r="GA485" i="10"/>
  <c r="FM145" i="10"/>
  <c r="FK518" i="10"/>
  <c r="FC518" i="10"/>
  <c r="FW145" i="10"/>
  <c r="FO145" i="10"/>
  <c r="BC518" i="10"/>
  <c r="GA451" i="10"/>
  <c r="GA450" i="10" s="1"/>
  <c r="DS384" i="10"/>
  <c r="GE472" i="10"/>
  <c r="GD472" i="10"/>
  <c r="EK450" i="10"/>
  <c r="GD245" i="10"/>
  <c r="GD241" i="10"/>
  <c r="BF42" i="10"/>
  <c r="EU212" i="10"/>
  <c r="FC212" i="10"/>
  <c r="FA299" i="10"/>
  <c r="FW299" i="10"/>
  <c r="EV92" i="10"/>
  <c r="FU92" i="10"/>
  <c r="BH520" i="10"/>
  <c r="GE520" i="10" s="1"/>
  <c r="U518" i="10"/>
  <c r="EU425" i="10"/>
  <c r="FU425" i="10"/>
  <c r="FE425" i="10"/>
  <c r="BF486" i="10"/>
  <c r="BF178" i="10"/>
  <c r="ES132" i="10"/>
  <c r="ES131" i="10" s="1"/>
  <c r="EM467" i="10"/>
  <c r="ES538" i="10"/>
  <c r="FE9" i="10"/>
  <c r="DT69" i="10"/>
  <c r="GE386" i="10"/>
  <c r="ES367" i="10"/>
  <c r="FI9" i="10"/>
  <c r="DT384" i="10"/>
  <c r="GE303" i="10"/>
  <c r="FG239" i="10"/>
  <c r="FY42" i="10"/>
  <c r="BF240" i="10"/>
  <c r="GE287" i="10"/>
  <c r="FW92" i="10"/>
  <c r="EV451" i="10"/>
  <c r="EV450" i="10" s="1"/>
  <c r="X450" i="10"/>
  <c r="EK299" i="10"/>
  <c r="FG425" i="10"/>
  <c r="EK69" i="10"/>
  <c r="EK367" i="10"/>
  <c r="EK268" i="10"/>
  <c r="EK131" i="10"/>
  <c r="EK549" i="10"/>
  <c r="EK467" i="10"/>
  <c r="GE93" i="10"/>
  <c r="BF520" i="10"/>
  <c r="GD520" i="10" s="1"/>
  <c r="CH255" i="10"/>
  <c r="BF27" i="10"/>
  <c r="BH281" i="10"/>
  <c r="BC484" i="10"/>
  <c r="EQ145" i="10"/>
  <c r="BF387" i="10"/>
  <c r="GD387" i="10" s="1"/>
  <c r="BH502" i="10"/>
  <c r="EK177" i="10"/>
  <c r="BF69" i="10"/>
  <c r="BF256" i="10"/>
  <c r="FK239" i="10"/>
  <c r="EK425" i="10"/>
  <c r="BH485" i="10"/>
  <c r="GD243" i="10"/>
  <c r="GD248" i="10"/>
  <c r="GD91" i="10"/>
  <c r="GD286" i="10"/>
  <c r="GD281" i="10" s="1"/>
  <c r="GD200" i="10"/>
  <c r="GD192" i="10" s="1"/>
  <c r="BH42" i="10"/>
  <c r="BC55" i="10"/>
  <c r="EK192" i="10"/>
  <c r="EK281" i="10"/>
  <c r="FW239" i="10"/>
  <c r="GD412" i="10"/>
  <c r="EO396" i="10"/>
  <c r="EK55" i="10"/>
  <c r="BF43" i="10"/>
  <c r="GD43" i="10" s="1"/>
  <c r="BH240" i="10"/>
  <c r="EL628" i="10"/>
  <c r="EN628" i="10"/>
  <c r="FV628" i="10"/>
  <c r="EO425" i="10"/>
  <c r="BF95" i="10"/>
  <c r="GD93" i="10"/>
  <c r="BF300" i="10"/>
  <c r="EW425" i="10"/>
  <c r="FO239" i="10"/>
  <c r="GC425" i="10"/>
  <c r="EK438" i="10"/>
  <c r="BH538" i="10"/>
  <c r="BF485" i="10"/>
  <c r="BH26" i="10"/>
  <c r="EK255" i="10"/>
  <c r="EW145" i="10"/>
  <c r="BF132" i="10"/>
  <c r="BF537" i="10"/>
  <c r="GD597" i="10"/>
  <c r="DS192" i="10"/>
  <c r="BC438" i="10"/>
  <c r="BF439" i="10"/>
  <c r="GD439" i="10" s="1"/>
  <c r="FB628" i="10"/>
  <c r="EK115" i="10"/>
  <c r="BF103" i="10"/>
  <c r="GD103" i="10" s="1"/>
  <c r="BH10" i="10"/>
  <c r="GC9" i="10"/>
  <c r="GD333" i="10"/>
  <c r="EK162" i="10"/>
  <c r="BH95" i="10"/>
  <c r="FG299" i="10"/>
  <c r="EO239" i="10"/>
  <c r="FQ396" i="10"/>
  <c r="FI396" i="10"/>
  <c r="FA396" i="10"/>
  <c r="BF301" i="10"/>
  <c r="GE597" i="10"/>
  <c r="EK597" i="10"/>
  <c r="BF469" i="10"/>
  <c r="BH132" i="10"/>
  <c r="EK518" i="10"/>
  <c r="EK333" i="10"/>
  <c r="BH352" i="10"/>
  <c r="GE352" i="10" s="1"/>
  <c r="BH43" i="10"/>
  <c r="BH503" i="10"/>
  <c r="BH387" i="10"/>
  <c r="GE387" i="10" s="1"/>
  <c r="GE248" i="10"/>
  <c r="GC467" i="10"/>
  <c r="BC41" i="10"/>
  <c r="BF281" i="10"/>
  <c r="FC425" i="10"/>
  <c r="GE105" i="10"/>
  <c r="GE453" i="10"/>
  <c r="BF550" i="10"/>
  <c r="BF442" i="10"/>
  <c r="BH442" i="10"/>
  <c r="BF179" i="10"/>
  <c r="GD179" i="10" s="1"/>
  <c r="GD505" i="10"/>
  <c r="GD453" i="10"/>
  <c r="GE611" i="10"/>
  <c r="GE412" i="10"/>
  <c r="EK145" i="10"/>
  <c r="FS41" i="10"/>
  <c r="CK255" i="10"/>
  <c r="EV257" i="10"/>
  <c r="BH256" i="10"/>
  <c r="GA256" i="10"/>
  <c r="CK212" i="10"/>
  <c r="EK83" i="10"/>
  <c r="ES43" i="10"/>
  <c r="U41" i="10"/>
  <c r="BF503" i="10"/>
  <c r="GA240" i="10"/>
  <c r="EK567" i="10"/>
  <c r="DT192" i="10"/>
  <c r="EV537" i="10"/>
  <c r="BH537" i="10"/>
  <c r="FC535" i="10"/>
  <c r="EK484" i="10"/>
  <c r="BF536" i="10"/>
  <c r="FK299" i="10"/>
  <c r="FW94" i="10"/>
  <c r="EV256" i="10"/>
  <c r="X255" i="10"/>
  <c r="DP212" i="10"/>
  <c r="BA41" i="10"/>
  <c r="FY43" i="10"/>
  <c r="FY132" i="10"/>
  <c r="EV240" i="10"/>
  <c r="EP628" i="10"/>
  <c r="GD227" i="10"/>
  <c r="ES104" i="10"/>
  <c r="FY302" i="10"/>
  <c r="GE243" i="10"/>
  <c r="GE200" i="10"/>
  <c r="GE192" i="10" s="1"/>
  <c r="BH192" i="10"/>
  <c r="BH133" i="10"/>
  <c r="GA133" i="10"/>
  <c r="BA450" i="10"/>
  <c r="FY451" i="10"/>
  <c r="FY450" i="10" s="1"/>
  <c r="EV502" i="10"/>
  <c r="X501" i="10"/>
  <c r="BA501" i="10"/>
  <c r="FY502" i="10"/>
  <c r="GA132" i="10"/>
  <c r="BC131" i="10"/>
  <c r="FG145" i="10"/>
  <c r="GA518" i="10"/>
  <c r="BH451" i="10"/>
  <c r="GE388" i="10"/>
  <c r="GD259" i="10"/>
  <c r="GE245" i="10"/>
  <c r="GE135" i="10"/>
  <c r="GD135" i="10"/>
  <c r="GE45" i="10"/>
  <c r="GD45" i="10"/>
  <c r="GE71" i="10"/>
  <c r="ES44" i="10"/>
  <c r="GE44" i="10"/>
  <c r="GA44" i="10"/>
  <c r="GA41" i="10" s="1"/>
  <c r="BH440" i="10"/>
  <c r="BH439" i="10"/>
  <c r="GE439" i="10" s="1"/>
  <c r="BF519" i="10"/>
  <c r="BH519" i="10"/>
  <c r="ES518" i="10"/>
  <c r="GD611" i="10"/>
  <c r="EK412" i="10"/>
  <c r="EK384" i="10"/>
  <c r="EK396" i="10"/>
  <c r="FS299" i="10"/>
  <c r="GB628" i="10"/>
  <c r="FT628" i="10"/>
  <c r="FJ628" i="10"/>
  <c r="FZ628" i="10"/>
  <c r="FL628" i="10"/>
  <c r="GE268" i="10"/>
  <c r="EK227" i="10"/>
  <c r="BH551" i="10"/>
  <c r="GE551" i="10" s="1"/>
  <c r="BH429" i="10"/>
  <c r="GE429" i="10" s="1"/>
  <c r="FY537" i="10"/>
  <c r="FW425" i="10"/>
  <c r="FI425" i="10"/>
  <c r="FA425" i="10"/>
  <c r="BH536" i="10"/>
  <c r="EK316" i="10"/>
  <c r="BF502" i="10"/>
  <c r="BF26" i="10"/>
  <c r="BH69" i="10"/>
  <c r="EK9" i="10"/>
  <c r="GD115" i="10"/>
  <c r="EZ628" i="10"/>
  <c r="FY471" i="10"/>
  <c r="BF352" i="10"/>
  <c r="GD352" i="10" s="1"/>
  <c r="GE258" i="10"/>
  <c r="GA258" i="10"/>
  <c r="DP255" i="10"/>
  <c r="FY503" i="10"/>
  <c r="ES471" i="10"/>
  <c r="EV353" i="10"/>
  <c r="FY104" i="10"/>
  <c r="GE241" i="10"/>
  <c r="GE70" i="10"/>
  <c r="GE91" i="10"/>
  <c r="BF133" i="10"/>
  <c r="FY133" i="10"/>
  <c r="BA131" i="10"/>
  <c r="BF451" i="10"/>
  <c r="ES451" i="10"/>
  <c r="ES450" i="10" s="1"/>
  <c r="U450" i="10"/>
  <c r="BC501" i="10"/>
  <c r="GA502" i="10"/>
  <c r="EV132" i="10"/>
  <c r="EV131" i="10" s="1"/>
  <c r="X131" i="10"/>
  <c r="FC145" i="10"/>
  <c r="ES503" i="10"/>
  <c r="GD388" i="10"/>
  <c r="GE354" i="10"/>
  <c r="GE252" i="10"/>
  <c r="GE28" i="10"/>
  <c r="EV44" i="10"/>
  <c r="FY44" i="10"/>
  <c r="ES25" i="10"/>
  <c r="U24" i="10"/>
  <c r="EV102" i="10"/>
  <c r="EV101" i="10" s="1"/>
  <c r="BF102" i="10"/>
  <c r="ES102" i="10"/>
  <c r="U101" i="10"/>
  <c r="BC549" i="10"/>
  <c r="BH550" i="10"/>
  <c r="GE567" i="10"/>
  <c r="BH257" i="10"/>
  <c r="BC255" i="10"/>
  <c r="GA257" i="10"/>
  <c r="BA255" i="10"/>
  <c r="FY257" i="10"/>
  <c r="CH177" i="10"/>
  <c r="ES178" i="10"/>
  <c r="EV178" i="10"/>
  <c r="EV177" i="10" s="1"/>
  <c r="X177" i="10"/>
  <c r="EK350" i="10"/>
  <c r="FH628" i="10"/>
  <c r="BF351" i="10"/>
  <c r="X350" i="10"/>
  <c r="EV351" i="10"/>
  <c r="BA350" i="10"/>
  <c r="FY351" i="10"/>
  <c r="FY350" i="10" s="1"/>
  <c r="BC467" i="10"/>
  <c r="GA468" i="10"/>
  <c r="FY486" i="10"/>
  <c r="BA484" i="10"/>
  <c r="ES537" i="10"/>
  <c r="ES485" i="10"/>
  <c r="BH103" i="10"/>
  <c r="GE103" i="10" s="1"/>
  <c r="GA103" i="10"/>
  <c r="BF242" i="10"/>
  <c r="GD242" i="10" s="1"/>
  <c r="ES242" i="10"/>
  <c r="BA438" i="10"/>
  <c r="ES385" i="10"/>
  <c r="ES384" i="10" s="1"/>
  <c r="U384" i="10"/>
  <c r="BC384" i="10"/>
  <c r="BH385" i="10"/>
  <c r="GA385" i="10"/>
  <c r="GA384" i="10" s="1"/>
  <c r="U177" i="10"/>
  <c r="GE115" i="10"/>
  <c r="BF441" i="10"/>
  <c r="BH441" i="10"/>
  <c r="BF385" i="10"/>
  <c r="GD385" i="10" s="1"/>
  <c r="BF10" i="10"/>
  <c r="DS178" i="10"/>
  <c r="DS177" i="10" s="1"/>
  <c r="BH178" i="10"/>
  <c r="GD581" i="10"/>
  <c r="GD567" i="10"/>
  <c r="EK581" i="10"/>
  <c r="FX628" i="10"/>
  <c r="FN628" i="10"/>
  <c r="FF628" i="10"/>
  <c r="ET628" i="10"/>
  <c r="FP628" i="10"/>
  <c r="ER628" i="10"/>
  <c r="FI239" i="10"/>
  <c r="GD162" i="10"/>
  <c r="BF551" i="10"/>
  <c r="GD551" i="10" s="1"/>
  <c r="BF429" i="10"/>
  <c r="GD429" i="10" s="1"/>
  <c r="GA486" i="10"/>
  <c r="BH301" i="10"/>
  <c r="BF538" i="10"/>
  <c r="GA537" i="10"/>
  <c r="M628" i="10"/>
  <c r="GE316" i="10"/>
  <c r="ES502" i="10"/>
  <c r="X24" i="10"/>
  <c r="EV25" i="10"/>
  <c r="FY25" i="10"/>
  <c r="BA24" i="10"/>
  <c r="ES536" i="10"/>
  <c r="BH102" i="10"/>
  <c r="FY102" i="10"/>
  <c r="BA101" i="10"/>
  <c r="GA102" i="10"/>
  <c r="BC101" i="10"/>
  <c r="GE581" i="10"/>
  <c r="BF257" i="10"/>
  <c r="U255" i="10"/>
  <c r="ES257" i="10"/>
  <c r="DN177" i="10"/>
  <c r="DT178" i="10"/>
  <c r="DT177" i="10" s="1"/>
  <c r="FY178" i="10"/>
  <c r="GA178" i="10"/>
  <c r="BC177" i="10"/>
  <c r="FD628" i="10"/>
  <c r="EX628" i="10"/>
  <c r="U350" i="10"/>
  <c r="ES351" i="10"/>
  <c r="ES350" i="10" s="1"/>
  <c r="BC350" i="10"/>
  <c r="GA351" i="10"/>
  <c r="GA350" i="10" s="1"/>
  <c r="BH351" i="10"/>
  <c r="BF468" i="10"/>
  <c r="X467" i="10"/>
  <c r="EV468" i="10"/>
  <c r="BA467" i="10"/>
  <c r="FY468" i="10"/>
  <c r="ES486" i="10"/>
  <c r="U484" i="10"/>
  <c r="FY485" i="10"/>
  <c r="BH242" i="10"/>
  <c r="GE242" i="10" s="1"/>
  <c r="GA242" i="10"/>
  <c r="X384" i="10"/>
  <c r="EV385" i="10"/>
  <c r="EV384" i="10" s="1"/>
  <c r="BA384" i="10"/>
  <c r="FY385" i="10"/>
  <c r="FY384" i="10" s="1"/>
  <c r="BH179" i="10"/>
  <c r="GE179" i="10" s="1"/>
  <c r="BA177" i="10"/>
  <c r="EV249" i="10"/>
  <c r="BF428" i="10"/>
  <c r="ES240" i="10"/>
  <c r="BF398" i="10"/>
  <c r="GD398" i="10" s="1"/>
  <c r="BH427" i="10"/>
  <c r="GE427" i="10" s="1"/>
  <c r="X367" i="10"/>
  <c r="BA367" i="10"/>
  <c r="BF147" i="10"/>
  <c r="U145" i="10"/>
  <c r="BH56" i="10"/>
  <c r="BA55" i="10"/>
  <c r="BH213" i="10"/>
  <c r="GA213" i="10"/>
  <c r="BC212" i="10"/>
  <c r="ES213" i="10"/>
  <c r="ES212" i="10" s="1"/>
  <c r="U212" i="10"/>
  <c r="GE146" i="10"/>
  <c r="GD146" i="10"/>
  <c r="EV10" i="10"/>
  <c r="EV9" i="10" s="1"/>
  <c r="BC9" i="10"/>
  <c r="EV300" i="10"/>
  <c r="EV299" i="10" s="1"/>
  <c r="X299" i="10"/>
  <c r="BA299" i="10"/>
  <c r="FY300" i="10"/>
  <c r="X425" i="10"/>
  <c r="BA425" i="10"/>
  <c r="ES397" i="10"/>
  <c r="U396" i="10"/>
  <c r="GA397" i="10"/>
  <c r="GA396" i="10" s="1"/>
  <c r="BC396" i="10"/>
  <c r="BH397" i="10"/>
  <c r="CK549" i="10"/>
  <c r="DN549" i="10"/>
  <c r="GA249" i="10"/>
  <c r="BF440" i="10"/>
  <c r="U438" i="10"/>
  <c r="BH25" i="10"/>
  <c r="GA25" i="10"/>
  <c r="BC24" i="10"/>
  <c r="BH428" i="10"/>
  <c r="BH398" i="10"/>
  <c r="GE398" i="10" s="1"/>
  <c r="BF427" i="10"/>
  <c r="GD427" i="10" s="1"/>
  <c r="BF368" i="10"/>
  <c r="BC367" i="10"/>
  <c r="BH368" i="10"/>
  <c r="BH147" i="10"/>
  <c r="BA145" i="10"/>
  <c r="BF56" i="10"/>
  <c r="U55" i="10"/>
  <c r="BF213" i="10"/>
  <c r="X212" i="10"/>
  <c r="EV213" i="10"/>
  <c r="FY213" i="10"/>
  <c r="FY212" i="10" s="1"/>
  <c r="BA212" i="10"/>
  <c r="GA10" i="10"/>
  <c r="FY10" i="10"/>
  <c r="U9" i="10"/>
  <c r="BA9" i="10"/>
  <c r="EQ425" i="10"/>
  <c r="EM425" i="10"/>
  <c r="GE333" i="10"/>
  <c r="GD316" i="10"/>
  <c r="GD268" i="10"/>
  <c r="BF25" i="10"/>
  <c r="ES300" i="10"/>
  <c r="U299" i="10"/>
  <c r="BH300" i="10"/>
  <c r="GA300" i="10"/>
  <c r="GA299" i="10" s="1"/>
  <c r="BC299" i="10"/>
  <c r="FY240" i="10"/>
  <c r="FY239" i="10" s="1"/>
  <c r="BF426" i="10"/>
  <c r="BH426" i="10"/>
  <c r="BC425" i="10"/>
  <c r="BF397" i="10"/>
  <c r="EV397" i="10"/>
  <c r="EV396" i="10" s="1"/>
  <c r="X396" i="10"/>
  <c r="FY397" i="10"/>
  <c r="BA396" i="10"/>
  <c r="DP549" i="10"/>
  <c r="U425" i="10"/>
  <c r="DT55" i="10" l="1"/>
  <c r="GE368" i="10"/>
  <c r="GD440" i="10"/>
  <c r="GE442" i="10"/>
  <c r="GE486" i="10"/>
  <c r="GD426" i="10"/>
  <c r="GE550" i="10"/>
  <c r="GE549" i="10" s="1"/>
  <c r="GD519" i="10"/>
  <c r="GD518" i="10" s="1"/>
  <c r="X628" i="10"/>
  <c r="X635" i="10" s="1"/>
  <c r="GE441" i="10"/>
  <c r="BA628" i="10"/>
  <c r="BA635" i="10" s="1"/>
  <c r="U628" i="10"/>
  <c r="U635" i="10" s="1"/>
  <c r="GE147" i="10"/>
  <c r="GE145" i="10" s="1"/>
  <c r="BC628" i="10"/>
  <c r="BC635" i="10" s="1"/>
  <c r="GE440" i="10"/>
  <c r="GD442" i="10"/>
  <c r="GE426" i="10"/>
  <c r="GD56" i="10"/>
  <c r="GE428" i="10"/>
  <c r="GE519" i="10"/>
  <c r="GE518" i="10" s="1"/>
  <c r="BH535" i="10"/>
  <c r="BF535" i="10"/>
  <c r="DT396" i="10"/>
  <c r="GE56" i="10"/>
  <c r="GD147" i="10"/>
  <c r="GD428" i="10"/>
  <c r="GD441" i="10"/>
  <c r="DT41" i="10"/>
  <c r="CK55" i="10"/>
  <c r="CK628" i="10" s="1"/>
  <c r="DP55" i="10"/>
  <c r="DP628" i="10" s="1"/>
  <c r="CH55" i="10"/>
  <c r="CH628" i="10" s="1"/>
  <c r="DN55" i="10"/>
  <c r="DN628" i="10" s="1"/>
  <c r="DS55" i="10"/>
  <c r="DF55" i="10"/>
  <c r="DF628" i="10" s="1"/>
  <c r="DL55" i="10"/>
  <c r="DL628" i="10" s="1"/>
  <c r="DJ55" i="10"/>
  <c r="DJ628" i="10" s="1"/>
  <c r="GD550" i="10"/>
  <c r="GD549" i="10" s="1"/>
  <c r="GD368" i="10"/>
  <c r="GD367" i="10" s="1"/>
  <c r="DS9" i="10"/>
  <c r="DS299" i="10"/>
  <c r="DS350" i="10"/>
  <c r="DT212" i="10"/>
  <c r="BF484" i="10"/>
  <c r="DT145" i="10"/>
  <c r="DT24" i="10"/>
  <c r="ES467" i="10"/>
  <c r="DT438" i="10"/>
  <c r="DS425" i="10"/>
  <c r="DT535" i="10"/>
  <c r="DS484" i="10"/>
  <c r="DS145" i="10"/>
  <c r="DS212" i="10"/>
  <c r="DS535" i="10"/>
  <c r="DS467" i="10"/>
  <c r="DT501" i="10"/>
  <c r="DT299" i="10"/>
  <c r="DT467" i="10"/>
  <c r="DS501" i="10"/>
  <c r="DT9" i="10"/>
  <c r="DS438" i="10"/>
  <c r="DT367" i="10"/>
  <c r="DS396" i="10"/>
  <c r="DS41" i="10"/>
  <c r="DS518" i="10"/>
  <c r="DT518" i="10"/>
  <c r="DS367" i="10"/>
  <c r="DT425" i="10"/>
  <c r="DT484" i="10"/>
  <c r="DT350" i="10"/>
  <c r="DS24" i="10"/>
  <c r="DS239" i="10"/>
  <c r="DT239" i="10"/>
  <c r="ES83" i="10"/>
  <c r="EV83" i="10"/>
  <c r="EM628" i="10"/>
  <c r="BH467" i="10"/>
  <c r="EV24" i="10"/>
  <c r="EV41" i="10"/>
  <c r="ES41" i="10"/>
  <c r="DS549" i="10"/>
  <c r="ES24" i="10"/>
  <c r="GD69" i="10"/>
  <c r="GA24" i="10"/>
  <c r="FY24" i="10"/>
  <c r="BF501" i="10"/>
  <c r="DS255" i="10"/>
  <c r="EK628" i="10"/>
  <c r="GE95" i="10"/>
  <c r="FU83" i="10"/>
  <c r="FU628" i="10" s="1"/>
  <c r="BH239" i="10"/>
  <c r="GA501" i="10"/>
  <c r="EV501" i="10"/>
  <c r="GE26" i="10"/>
  <c r="GA83" i="10"/>
  <c r="EV239" i="10"/>
  <c r="EV467" i="10"/>
  <c r="BF467" i="10"/>
  <c r="DT101" i="10"/>
  <c r="GD538" i="10"/>
  <c r="GA467" i="10"/>
  <c r="GE536" i="10"/>
  <c r="FY535" i="10"/>
  <c r="BH518" i="10"/>
  <c r="GD486" i="10"/>
  <c r="EV535" i="10"/>
  <c r="GD256" i="10"/>
  <c r="FE628" i="10"/>
  <c r="GE469" i="10"/>
  <c r="FY549" i="10"/>
  <c r="ES239" i="10"/>
  <c r="ES501" i="10"/>
  <c r="GE27" i="10"/>
  <c r="FQ83" i="10"/>
  <c r="FQ628" i="10" s="1"/>
  <c r="BH177" i="10"/>
  <c r="GE468" i="10"/>
  <c r="GD240" i="10"/>
  <c r="GD239" i="10" s="1"/>
  <c r="ES255" i="10"/>
  <c r="FY255" i="10"/>
  <c r="BF101" i="10"/>
  <c r="GE42" i="10"/>
  <c r="GD27" i="10"/>
  <c r="ES145" i="10"/>
  <c r="GA535" i="10"/>
  <c r="FC628" i="10"/>
  <c r="GD133" i="10"/>
  <c r="FG628" i="10"/>
  <c r="GE133" i="10"/>
  <c r="FK628" i="10"/>
  <c r="DS131" i="10"/>
  <c r="GD42" i="10"/>
  <c r="GD41" i="10" s="1"/>
  <c r="GE538" i="10"/>
  <c r="GD95" i="10"/>
  <c r="EW628" i="10"/>
  <c r="EU628" i="10"/>
  <c r="ES299" i="10"/>
  <c r="ES55" i="10"/>
  <c r="ES425" i="10"/>
  <c r="FY467" i="10"/>
  <c r="BH549" i="10"/>
  <c r="FY131" i="10"/>
  <c r="GD26" i="10"/>
  <c r="BF518" i="10"/>
  <c r="GE502" i="10"/>
  <c r="DT131" i="10"/>
  <c r="BH501" i="10"/>
  <c r="GD301" i="10"/>
  <c r="GE281" i="10"/>
  <c r="FM628" i="10"/>
  <c r="BH131" i="10"/>
  <c r="GA484" i="10"/>
  <c r="FO628" i="10"/>
  <c r="GE485" i="10"/>
  <c r="EQ628" i="10"/>
  <c r="GD537" i="10"/>
  <c r="GD132" i="10"/>
  <c r="GA55" i="10"/>
  <c r="GA255" i="10"/>
  <c r="FA628" i="10"/>
  <c r="GD536" i="10"/>
  <c r="FS628" i="10"/>
  <c r="GD469" i="10"/>
  <c r="EO628" i="10"/>
  <c r="GE94" i="10"/>
  <c r="GD94" i="10"/>
  <c r="BF131" i="10"/>
  <c r="BF299" i="10"/>
  <c r="GE256" i="10"/>
  <c r="GD485" i="10"/>
  <c r="BF83" i="10"/>
  <c r="BH484" i="10"/>
  <c r="BF239" i="10"/>
  <c r="GD468" i="10"/>
  <c r="FY484" i="10"/>
  <c r="GE301" i="10"/>
  <c r="BF41" i="10"/>
  <c r="GE503" i="10"/>
  <c r="FW83" i="10"/>
  <c r="FW628" i="10" s="1"/>
  <c r="GD503" i="10"/>
  <c r="GA425" i="10"/>
  <c r="EV212" i="10"/>
  <c r="BF384" i="10"/>
  <c r="FY299" i="10"/>
  <c r="GA212" i="10"/>
  <c r="GA101" i="10"/>
  <c r="FY101" i="10"/>
  <c r="FI628" i="10"/>
  <c r="EV350" i="10"/>
  <c r="DS101" i="10"/>
  <c r="EV255" i="10"/>
  <c r="BH83" i="10"/>
  <c r="GE132" i="10"/>
  <c r="GC628" i="10"/>
  <c r="ES9" i="10"/>
  <c r="GE43" i="10"/>
  <c r="BH41" i="10"/>
  <c r="GD10" i="10"/>
  <c r="GD9" i="10" s="1"/>
  <c r="EV438" i="10"/>
  <c r="GA239" i="10"/>
  <c r="BF177" i="10"/>
  <c r="FY41" i="10"/>
  <c r="GA131" i="10"/>
  <c r="GE537" i="10"/>
  <c r="FY177" i="10"/>
  <c r="BH438" i="10"/>
  <c r="BF450" i="10"/>
  <c r="GD451" i="10"/>
  <c r="GD450" i="10" s="1"/>
  <c r="GD502" i="10"/>
  <c r="ES396" i="10"/>
  <c r="GD300" i="10"/>
  <c r="GD178" i="10"/>
  <c r="GD177" i="10" s="1"/>
  <c r="GE178" i="10"/>
  <c r="GE177" i="10" s="1"/>
  <c r="BF9" i="10"/>
  <c r="GD384" i="10"/>
  <c r="ES101" i="10"/>
  <c r="DT255" i="10"/>
  <c r="GE69" i="10"/>
  <c r="BH450" i="10"/>
  <c r="GE451" i="10"/>
  <c r="GE450" i="10" s="1"/>
  <c r="FY501" i="10"/>
  <c r="FY425" i="10"/>
  <c r="GE351" i="10"/>
  <c r="GE350" i="10" s="1"/>
  <c r="BH350" i="10"/>
  <c r="BH384" i="10"/>
  <c r="GE385" i="10"/>
  <c r="GE384" i="10" s="1"/>
  <c r="ES484" i="10"/>
  <c r="ES535" i="10"/>
  <c r="FY438" i="10"/>
  <c r="ES438" i="10"/>
  <c r="GE240" i="10"/>
  <c r="GE239" i="10" s="1"/>
  <c r="BH9" i="10"/>
  <c r="BF549" i="10"/>
  <c r="GA177" i="10"/>
  <c r="BF255" i="10"/>
  <c r="GD257" i="10"/>
  <c r="BH101" i="10"/>
  <c r="GE102" i="10"/>
  <c r="GE101" i="10" s="1"/>
  <c r="GD351" i="10"/>
  <c r="GD350" i="10" s="1"/>
  <c r="BF350" i="10"/>
  <c r="ES177" i="10"/>
  <c r="GE257" i="10"/>
  <c r="BH255" i="10"/>
  <c r="GD102" i="10"/>
  <c r="GD101" i="10" s="1"/>
  <c r="DT549" i="10"/>
  <c r="BF396" i="10"/>
  <c r="GD397" i="10"/>
  <c r="GD396" i="10" s="1"/>
  <c r="BH425" i="10"/>
  <c r="BF425" i="10"/>
  <c r="BF24" i="10"/>
  <c r="GD25" i="10"/>
  <c r="BF212" i="10"/>
  <c r="GD213" i="10"/>
  <c r="BH367" i="10"/>
  <c r="BF367" i="10"/>
  <c r="BH24" i="10"/>
  <c r="GE25" i="10"/>
  <c r="GE397" i="10"/>
  <c r="GE396" i="10" s="1"/>
  <c r="BH396" i="10"/>
  <c r="EV425" i="10"/>
  <c r="BH212" i="10"/>
  <c r="GE213" i="10"/>
  <c r="GE212" i="10" s="1"/>
  <c r="FY396" i="10"/>
  <c r="GE300" i="10"/>
  <c r="BH299" i="10"/>
  <c r="FY9" i="10"/>
  <c r="GA9" i="10"/>
  <c r="BF55" i="10"/>
  <c r="BF438" i="10"/>
  <c r="BF145" i="10"/>
  <c r="BH145" i="10"/>
  <c r="GE10" i="10"/>
  <c r="GE9" i="10" s="1"/>
  <c r="BH55" i="10"/>
  <c r="GA438" i="10"/>
  <c r="BH628" i="10" l="1"/>
  <c r="GE484" i="10"/>
  <c r="BF628" i="10"/>
  <c r="DS628" i="10"/>
  <c r="GD212" i="10"/>
  <c r="DT628" i="10"/>
  <c r="GE467" i="10"/>
  <c r="GD484" i="10"/>
  <c r="GE83" i="10"/>
  <c r="GE55" i="10"/>
  <c r="GE535" i="10"/>
  <c r="GD83" i="10"/>
  <c r="GD55" i="10"/>
  <c r="GE24" i="10"/>
  <c r="GE41" i="10"/>
  <c r="GD425" i="10"/>
  <c r="GD255" i="10"/>
  <c r="GE501" i="10"/>
  <c r="GD131" i="10"/>
  <c r="GD24" i="10"/>
  <c r="GE255" i="10"/>
  <c r="GD299" i="10"/>
  <c r="GE131" i="10"/>
  <c r="GD145" i="10"/>
  <c r="GE299" i="10"/>
  <c r="GD501" i="10"/>
  <c r="GD467" i="10"/>
  <c r="GD535" i="10"/>
  <c r="GD438" i="10"/>
  <c r="GE367" i="10"/>
  <c r="GE438" i="10"/>
  <c r="EV628" i="10"/>
  <c r="ES628" i="10"/>
  <c r="FY628" i="10"/>
  <c r="GE425" i="10"/>
  <c r="GA628" i="10"/>
  <c r="GD628" i="10" l="1"/>
  <c r="GE628" i="10"/>
</calcChain>
</file>

<file path=xl/sharedStrings.xml><?xml version="1.0" encoding="utf-8"?>
<sst xmlns="http://schemas.openxmlformats.org/spreadsheetml/2006/main" count="4368" uniqueCount="378">
  <si>
    <t>Ф.И.О. преподавателя</t>
  </si>
  <si>
    <t>экзамены</t>
  </si>
  <si>
    <t>лекции</t>
  </si>
  <si>
    <t>консультации перед экзаменами</t>
  </si>
  <si>
    <t>внеаудиторное чтение</t>
  </si>
  <si>
    <t>курсовая работа</t>
  </si>
  <si>
    <t>государственные экзамены</t>
  </si>
  <si>
    <t>Всего</t>
  </si>
  <si>
    <t>Должность</t>
  </si>
  <si>
    <t>по курсантам, слушателям</t>
  </si>
  <si>
    <t>Ставка</t>
  </si>
  <si>
    <t>текущие консультации</t>
  </si>
  <si>
    <t>Плановая нагрузка на начало учебного года</t>
  </si>
  <si>
    <t>Плановая аудиторная нагрузка на начало учебного года</t>
  </si>
  <si>
    <t>Прим.</t>
  </si>
  <si>
    <t>РАСЧЕТ</t>
  </si>
  <si>
    <t>учебной нагрузки профессорско-преподавательского состава</t>
  </si>
  <si>
    <t>Наименование дисциплины</t>
  </si>
  <si>
    <t>Специальность</t>
  </si>
  <si>
    <t>Форма обучения</t>
  </si>
  <si>
    <t>Факультет</t>
  </si>
  <si>
    <t>Курс, группа</t>
  </si>
  <si>
    <t>Семестр</t>
  </si>
  <si>
    <t>Количество</t>
  </si>
  <si>
    <t>Обучающихся</t>
  </si>
  <si>
    <t>Поток</t>
  </si>
  <si>
    <t>Групп</t>
  </si>
  <si>
    <t>Подгрупп</t>
  </si>
  <si>
    <t>Анализ</t>
  </si>
  <si>
    <t>проверка лабораторной работы</t>
  </si>
  <si>
    <t>вступительные и кандитатские экзамены (адъюнктура)</t>
  </si>
  <si>
    <t>№п/п</t>
  </si>
  <si>
    <t>уч. степень, уч. звание</t>
  </si>
  <si>
    <t xml:space="preserve"> </t>
  </si>
  <si>
    <t>ИТОГО:</t>
  </si>
  <si>
    <t>семинары</t>
  </si>
  <si>
    <t>практические занятия в группе</t>
  </si>
  <si>
    <t>практические занятия в подгруппе</t>
  </si>
  <si>
    <t>учения, д/и, круглый стол</t>
  </si>
  <si>
    <t>практика руководство</t>
  </si>
  <si>
    <t>ВКР   руководство</t>
  </si>
  <si>
    <t>контрольная работа аудиторная</t>
  </si>
  <si>
    <t>контрольная работа домашняя</t>
  </si>
  <si>
    <t>проверка практикума, реферата</t>
  </si>
  <si>
    <t>защита практики</t>
  </si>
  <si>
    <t>вступительные испытания</t>
  </si>
  <si>
    <t>руководство адъюнктами</t>
  </si>
  <si>
    <t>Московского университета МВД России имени В.Я.Кикотя</t>
  </si>
  <si>
    <t>зачет устный</t>
  </si>
  <si>
    <t>зачет письменный</t>
  </si>
  <si>
    <t>на второе полугодие 2019-2020   учебного года</t>
  </si>
  <si>
    <t>на 2019-2020  учебный год</t>
  </si>
  <si>
    <t>Абдульманов А.А., к.ю.н., доц.</t>
  </si>
  <si>
    <t>Доцент</t>
  </si>
  <si>
    <t>Азаренкова Е.А., к.ю.н.</t>
  </si>
  <si>
    <t>Ст. преподав.</t>
  </si>
  <si>
    <t>Балябин В.И. к.ю.н.</t>
  </si>
  <si>
    <t>Бойцова Ж.А., к.ю.н.</t>
  </si>
  <si>
    <t>Борисов С.В., д.юн., доцент</t>
  </si>
  <si>
    <t>Проф.</t>
  </si>
  <si>
    <t>Боровиков В.Б., к.ю.н., доц.</t>
  </si>
  <si>
    <t>Боровикова В.В., к.ю.н., доц.</t>
  </si>
  <si>
    <t>Габдрахманов Р.Л., к.ю.н., доц.</t>
  </si>
  <si>
    <t>проф.</t>
  </si>
  <si>
    <t>Густова Э.В.., к.ю.н.</t>
  </si>
  <si>
    <t>Ст. препод.</t>
  </si>
  <si>
    <t>Дайшутов М.М., к.ю.н., доц.</t>
  </si>
  <si>
    <t>Начальник каф.</t>
  </si>
  <si>
    <t>Денисенко М.В., к.ю.н.</t>
  </si>
  <si>
    <t>Денисов Н.Л., к.ю.н.</t>
  </si>
  <si>
    <t>Динека В.И., д.ю.н., проф.</t>
  </si>
  <si>
    <t>Дмитренко А.П., д.ю.н., проф.</t>
  </si>
  <si>
    <t xml:space="preserve">Дубинина М.И., к.ю.н., доц. </t>
  </si>
  <si>
    <t xml:space="preserve">Проф. </t>
  </si>
  <si>
    <t>Жабский В.А., д.юн., проф.</t>
  </si>
  <si>
    <t>профессор</t>
  </si>
  <si>
    <t>Жеребченко А.В., к.ю.н.</t>
  </si>
  <si>
    <t>Журавлева Г.В., к.ю.н.</t>
  </si>
  <si>
    <t>Кадников Н.Г., д.ю.н., проф.</t>
  </si>
  <si>
    <t>Профессор</t>
  </si>
  <si>
    <t>Калининская Я.С., к.ю.н.</t>
  </si>
  <si>
    <t>Карпова Н.А., к.ю.н.</t>
  </si>
  <si>
    <t>Кужиков В.Н., к.ю.н., доц.</t>
  </si>
  <si>
    <t>Мордовец А.А., к.ю.н.</t>
  </si>
  <si>
    <t>Осипов В.А., к.ю.н., доц.</t>
  </si>
  <si>
    <t>Зам. нач. каф.</t>
  </si>
  <si>
    <t>Осокин Р.Б., д.ю.н., доц.</t>
  </si>
  <si>
    <t>Плешаков А.М., д.ю.н., проф.</t>
  </si>
  <si>
    <t>Русскевич Е.А., к.ю.н.</t>
  </si>
  <si>
    <t>Семочкина А.А., к.ю.н.</t>
  </si>
  <si>
    <t>Рагулин А.В., д.ю.н., доцент</t>
  </si>
  <si>
    <t>Станкевич А.М., к.ю.н., доц.</t>
  </si>
  <si>
    <t>Старых С.М., к.ю.н.</t>
  </si>
  <si>
    <t>Святенюк Н.И., к.ю.н., доц.</t>
  </si>
  <si>
    <t>Чипурина Е.А., к.ю.н.</t>
  </si>
  <si>
    <t>Чугунов А.А., к.ю.н.</t>
  </si>
  <si>
    <t>Шестопалова Е.Р., к.ю.н.</t>
  </si>
  <si>
    <t>Шкабин Г.С., к.ю.н., доц.</t>
  </si>
  <si>
    <t>кафедры уголовного права</t>
  </si>
  <si>
    <t>.</t>
  </si>
  <si>
    <t>Уголовное право</t>
  </si>
  <si>
    <t>38.05.01</t>
  </si>
  <si>
    <t>очная</t>
  </si>
  <si>
    <t>ФПСПЭБиПК</t>
  </si>
  <si>
    <t>Основы профессиональной деятельности  (УП)</t>
  </si>
  <si>
    <t>44.05.01</t>
  </si>
  <si>
    <t>ИПСД ОВД</t>
  </si>
  <si>
    <t>2П(СП)</t>
  </si>
  <si>
    <t>37.05.02</t>
  </si>
  <si>
    <t>5Ж</t>
  </si>
  <si>
    <t>40.05.02</t>
  </si>
  <si>
    <t>ФПСОПП</t>
  </si>
  <si>
    <t>2А-1, 201-202</t>
  </si>
  <si>
    <t>2А-2, 204-206</t>
  </si>
  <si>
    <t>40.05.01</t>
  </si>
  <si>
    <t>ФПИС(след)</t>
  </si>
  <si>
    <t>3А, 304</t>
  </si>
  <si>
    <t>очная(ГП)</t>
  </si>
  <si>
    <t>МПФ</t>
  </si>
  <si>
    <t xml:space="preserve">40.05.01 </t>
  </si>
  <si>
    <t>очная(Мигр)</t>
  </si>
  <si>
    <t>40.05.03</t>
  </si>
  <si>
    <t>ИСЭ</t>
  </si>
  <si>
    <t>2Е, 207</t>
  </si>
  <si>
    <t>3А, 301-302</t>
  </si>
  <si>
    <t>3А, 303</t>
  </si>
  <si>
    <t>3А, 305</t>
  </si>
  <si>
    <t>2А-1, 203</t>
  </si>
  <si>
    <t>2А, 201-202</t>
  </si>
  <si>
    <t>2А, 203</t>
  </si>
  <si>
    <t>2Е, 208</t>
  </si>
  <si>
    <t>очная(МП)</t>
  </si>
  <si>
    <t>3 курс, 308</t>
  </si>
  <si>
    <t>3 курс, 309</t>
  </si>
  <si>
    <t>3 курс, 310</t>
  </si>
  <si>
    <t>3 курс, 311</t>
  </si>
  <si>
    <t>Адъюнкты (уголовное право)</t>
  </si>
  <si>
    <t>40.07.01 / 12.00.08</t>
  </si>
  <si>
    <t>очная (ин)</t>
  </si>
  <si>
    <t>ФПНПиНК</t>
  </si>
  <si>
    <t>2 год</t>
  </si>
  <si>
    <t xml:space="preserve">Адъюнкты (Прикладные методы научного исследования)(УП) </t>
  </si>
  <si>
    <t>1 год</t>
  </si>
  <si>
    <t>заочная</t>
  </si>
  <si>
    <t>3 год</t>
  </si>
  <si>
    <t xml:space="preserve">40.05.02 </t>
  </si>
  <si>
    <t>1А</t>
  </si>
  <si>
    <t>10.05.05</t>
  </si>
  <si>
    <t>ФПСОИБ</t>
  </si>
  <si>
    <t>2И, 228, 229</t>
  </si>
  <si>
    <t>ФПСППООП</t>
  </si>
  <si>
    <t>2Д, 222-223</t>
  </si>
  <si>
    <t>2Д, 224</t>
  </si>
  <si>
    <t>3Д, 321-322</t>
  </si>
  <si>
    <t>3Д, 323-324</t>
  </si>
  <si>
    <t>1А, 104 гр.</t>
  </si>
  <si>
    <t>1А, 101</t>
  </si>
  <si>
    <t>1А, 103</t>
  </si>
  <si>
    <t>ИПСОПР</t>
  </si>
  <si>
    <t>2В-1, 215</t>
  </si>
  <si>
    <t>2В-2, 216-217</t>
  </si>
  <si>
    <t>2Г-1, 218-219</t>
  </si>
  <si>
    <t>3В-2, 316-317</t>
  </si>
  <si>
    <t>3 Л</t>
  </si>
  <si>
    <t>Балябин В.Н. к.ю.н.</t>
  </si>
  <si>
    <t>ПпОКОВП</t>
  </si>
  <si>
    <t>5А, 502</t>
  </si>
  <si>
    <t>Адъюнкты руководство УП</t>
  </si>
  <si>
    <t>12.00.08</t>
  </si>
  <si>
    <t>ФПИС(экс)</t>
  </si>
  <si>
    <t>5Д,М, 525-526</t>
  </si>
  <si>
    <t>5В (э), 518</t>
  </si>
  <si>
    <t>5А, 501</t>
  </si>
  <si>
    <t>5А, 503</t>
  </si>
  <si>
    <t>5А, 504</t>
  </si>
  <si>
    <t>5А, 505</t>
  </si>
  <si>
    <t>5А, 506</t>
  </si>
  <si>
    <t>5В, 513-514</t>
  </si>
  <si>
    <t>5 Л, 521-522</t>
  </si>
  <si>
    <t>5 Л, 523</t>
  </si>
  <si>
    <t>5 Л, 524</t>
  </si>
  <si>
    <t>Тренинг комплексного моделирования ПСД (УП)</t>
  </si>
  <si>
    <t>1Д, 119-120 гр.</t>
  </si>
  <si>
    <t>3В-1, 312</t>
  </si>
  <si>
    <t>1В, 112-113</t>
  </si>
  <si>
    <t>2В-1, 213-214</t>
  </si>
  <si>
    <t>1В-2</t>
  </si>
  <si>
    <t>1И, 123-124</t>
  </si>
  <si>
    <t>1 Г, 114</t>
  </si>
  <si>
    <t>2 курс, 233</t>
  </si>
  <si>
    <t>2Ж, 225-227</t>
  </si>
  <si>
    <t>1Ж, 121-122</t>
  </si>
  <si>
    <t>3 курс, 333</t>
  </si>
  <si>
    <t>3В-2, 315</t>
  </si>
  <si>
    <t>1В-1, 110</t>
  </si>
  <si>
    <t>1Д, 118</t>
  </si>
  <si>
    <t>3В-1, 313-314</t>
  </si>
  <si>
    <t>1В, 111</t>
  </si>
  <si>
    <t>2 "З", 211-212</t>
  </si>
  <si>
    <t>1Е, 105</t>
  </si>
  <si>
    <t>3 курс, 332</t>
  </si>
  <si>
    <t>1 курс, 107-109</t>
  </si>
  <si>
    <t>3 Л, 318-320</t>
  </si>
  <si>
    <t>1 Л, 115-116</t>
  </si>
  <si>
    <t>2 Г-2, 220-221</t>
  </si>
  <si>
    <t>2В-2</t>
  </si>
  <si>
    <t>1Е, 106</t>
  </si>
  <si>
    <t>1Д, 117</t>
  </si>
  <si>
    <t>2П(СП), 231-232</t>
  </si>
  <si>
    <t>1П, 125</t>
  </si>
  <si>
    <t>1П(СП), 126</t>
  </si>
  <si>
    <t>1 А, 102</t>
  </si>
  <si>
    <t>5Г, 520</t>
  </si>
  <si>
    <t>5В,Г, 517, 519</t>
  </si>
  <si>
    <t>2 С, 233</t>
  </si>
  <si>
    <t>5 С, 542</t>
  </si>
  <si>
    <t>5 З</t>
  </si>
  <si>
    <t>1 С</t>
  </si>
  <si>
    <t>Адъюнктура (Педагогическая практика) УП</t>
  </si>
  <si>
    <t>Адъюнкты (научно-исследовательская практика) УП</t>
  </si>
  <si>
    <t>очная+ин</t>
  </si>
  <si>
    <t>4 год</t>
  </si>
  <si>
    <t>5В,Г, 515</t>
  </si>
  <si>
    <t>5Г, 516</t>
  </si>
  <si>
    <t>диплом</t>
  </si>
  <si>
    <t>очка</t>
  </si>
  <si>
    <t>5Д,М, 529-531</t>
  </si>
  <si>
    <t>5Д, 527-528</t>
  </si>
  <si>
    <t>ПпОКОВП (проверка практикума)</t>
  </si>
  <si>
    <t>Уголовное право (проверка практикума)</t>
  </si>
  <si>
    <t xml:space="preserve">диплом </t>
  </si>
  <si>
    <t>5Д,М, 529-530</t>
  </si>
  <si>
    <t>ГОС + защита ВКР (УП)</t>
  </si>
  <si>
    <t>5В,Г</t>
  </si>
  <si>
    <t>ГОС + защита ВКР (каф.УП)</t>
  </si>
  <si>
    <t>5Д,М</t>
  </si>
  <si>
    <t>5 Л</t>
  </si>
  <si>
    <t>5 курс</t>
  </si>
  <si>
    <t>ГОС + защита ВКР  (каф.УП)</t>
  </si>
  <si>
    <t xml:space="preserve">Оперативный состав подразделений собственной безопасности территориальных органов МВД России на окружном, межрегиональном и региональном уровнях по информационно-аналитическому обеспечению оперативно-служебной деятельности </t>
  </si>
  <si>
    <t>ПК</t>
  </si>
  <si>
    <t xml:space="preserve">очно </t>
  </si>
  <si>
    <t>ФПиПК</t>
  </si>
  <si>
    <t>Старший и средний начальствующие составы ОПП (СБ)</t>
  </si>
  <si>
    <t xml:space="preserve">очная </t>
  </si>
  <si>
    <t xml:space="preserve">Сотрудники ОК ОПП </t>
  </si>
  <si>
    <t xml:space="preserve">Руководящий состав следственных подразделений территориальных органов МВД России </t>
  </si>
  <si>
    <t>Оперативный состав подразделений по противодействию экстремизму территориальных органов МВД России на окружном, межрегиональном и региональном уровнях по линии пресечения экстремистской и террористической деятельности</t>
  </si>
  <si>
    <t>Кандидатский экзамен УП</t>
  </si>
  <si>
    <t>1Д</t>
  </si>
  <si>
    <t>1И</t>
  </si>
  <si>
    <t>1Ж</t>
  </si>
  <si>
    <t>1П</t>
  </si>
  <si>
    <t>1П(СП)</t>
  </si>
  <si>
    <t>1В</t>
  </si>
  <si>
    <t>1Г (Л)</t>
  </si>
  <si>
    <t>1 курс</t>
  </si>
  <si>
    <t>1Е</t>
  </si>
  <si>
    <t>Адъюнктура ГОС (УП)</t>
  </si>
  <si>
    <t xml:space="preserve">40.07.01 </t>
  </si>
  <si>
    <t xml:space="preserve">40.06.01 </t>
  </si>
  <si>
    <t>40.07.01</t>
  </si>
  <si>
    <t>5 Л, 521</t>
  </si>
  <si>
    <t>2 З, 210</t>
  </si>
  <si>
    <t>Уголовное право (проверка курсовой)</t>
  </si>
  <si>
    <t>ПпОКОВП (проверка практикума) 1/2</t>
  </si>
  <si>
    <t>ПпОКОВП 1/2</t>
  </si>
  <si>
    <t>заоч (4)</t>
  </si>
  <si>
    <t>ФЗО</t>
  </si>
  <si>
    <t>3 ВПД</t>
  </si>
  <si>
    <t>Практикум по особенностям квалификации отдельных видов преступлений</t>
  </si>
  <si>
    <t>5 уст</t>
  </si>
  <si>
    <t>Особенности квалификации отдельных видов преступлений</t>
  </si>
  <si>
    <t>40.04.01</t>
  </si>
  <si>
    <t>заоч (2,5)</t>
  </si>
  <si>
    <t>1 мг</t>
  </si>
  <si>
    <t>1 уст</t>
  </si>
  <si>
    <t>дипломники (УП)</t>
  </si>
  <si>
    <t>3 мг</t>
  </si>
  <si>
    <t>заоч (6)</t>
  </si>
  <si>
    <t>6 ЗПД</t>
  </si>
  <si>
    <t>40.03.01</t>
  </si>
  <si>
    <t>4 Вб</t>
  </si>
  <si>
    <t>2 ВПД</t>
  </si>
  <si>
    <t>4 уст</t>
  </si>
  <si>
    <t>2 ЗПД</t>
  </si>
  <si>
    <t>3 знб</t>
  </si>
  <si>
    <t>дипломники(УП)+защита</t>
  </si>
  <si>
    <t>6 знб</t>
  </si>
  <si>
    <t>ГОСы (каф.УП)</t>
  </si>
  <si>
    <t>40.02.02</t>
  </si>
  <si>
    <t>заоч (3)</t>
  </si>
  <si>
    <t>3 СПО</t>
  </si>
  <si>
    <t>Уголовное право проверка и защита курс.</t>
  </si>
  <si>
    <t>очно</t>
  </si>
  <si>
    <t>1 ВПД</t>
  </si>
  <si>
    <t>2 уст</t>
  </si>
  <si>
    <t>2 ЗПД (ОРД)</t>
  </si>
  <si>
    <t>3 Вб</t>
  </si>
  <si>
    <t>заоч (3,6)</t>
  </si>
  <si>
    <t>4 БЮ</t>
  </si>
  <si>
    <t>Дипломники</t>
  </si>
  <si>
    <t>6 ЗПД (АД)</t>
  </si>
  <si>
    <t>3 ЗПД (АД)</t>
  </si>
  <si>
    <t>2 ЗПД (АД)</t>
  </si>
  <si>
    <t>4 Вб АД</t>
  </si>
  <si>
    <t>1 СПО</t>
  </si>
  <si>
    <t>1 ЗПД</t>
  </si>
  <si>
    <t>2 знб</t>
  </si>
  <si>
    <t>дипломники (УП)+защита</t>
  </si>
  <si>
    <t>уголовнле право, проверка и защита курс.</t>
  </si>
  <si>
    <t>2 Вб</t>
  </si>
  <si>
    <t>44.05.01(ПиПДП)</t>
  </si>
  <si>
    <t>1 ВП</t>
  </si>
  <si>
    <t>2 ВП</t>
  </si>
  <si>
    <t>2 СПО</t>
  </si>
  <si>
    <t>ГОСы (УП)</t>
  </si>
  <si>
    <t>Уголовное право, проверка практикума</t>
  </si>
  <si>
    <t>3 ЗПД (ОРД)</t>
  </si>
  <si>
    <t>5 знб</t>
  </si>
  <si>
    <t>9 уст</t>
  </si>
  <si>
    <t>1 знб</t>
  </si>
  <si>
    <t>НИР защита (УП)</t>
  </si>
  <si>
    <t>ГОСы (каф.УП) + защита ВКР</t>
  </si>
  <si>
    <t>5 ЗПД</t>
  </si>
  <si>
    <t>10 уст</t>
  </si>
  <si>
    <t>1 Вб</t>
  </si>
  <si>
    <t>2 мг</t>
  </si>
  <si>
    <t>Уголоаное право,проверка и защита курс.</t>
  </si>
  <si>
    <t>4 Вб ОРД</t>
  </si>
  <si>
    <t>Начальник кафедры уголовного права                                                                                                                               М.М. Дайшутов</t>
  </si>
  <si>
    <t>Хлебницына Е.А.</t>
  </si>
  <si>
    <t>Преподав.</t>
  </si>
  <si>
    <t>замены</t>
  </si>
  <si>
    <t>2Ж, 227</t>
  </si>
  <si>
    <t>2 З, 209</t>
  </si>
  <si>
    <t>ОТЧЕТ</t>
  </si>
  <si>
    <t>за первое полугодие 2019-2020  учебного года</t>
  </si>
  <si>
    <t>ФПИС</t>
  </si>
  <si>
    <t>НПП экзамены</t>
  </si>
  <si>
    <t>ГАК (ад)</t>
  </si>
  <si>
    <t>Адъюнкты вступительный экзамен УП</t>
  </si>
  <si>
    <t>2 курс, 209-210</t>
  </si>
  <si>
    <t>Кандидатский экзамен УП (конс)</t>
  </si>
  <si>
    <t xml:space="preserve">замены </t>
  </si>
  <si>
    <t>2 курс, 210</t>
  </si>
  <si>
    <t>НПП конс.</t>
  </si>
  <si>
    <t>Экстремисты</t>
  </si>
  <si>
    <t>УР</t>
  </si>
  <si>
    <t>Противодействие деятельности экстремистских и террористических структур в сети Интернет</t>
  </si>
  <si>
    <t>Дипломы</t>
  </si>
  <si>
    <t>заочно</t>
  </si>
  <si>
    <t>6 ЗНБ</t>
  </si>
  <si>
    <t>дипломники, замена 3 ВПД</t>
  </si>
  <si>
    <t>замена за Рагулина</t>
  </si>
  <si>
    <t>замена</t>
  </si>
  <si>
    <t>заочн.</t>
  </si>
  <si>
    <t>фзо</t>
  </si>
  <si>
    <t>11 (9+3)</t>
  </si>
  <si>
    <t>дмитренко</t>
  </si>
  <si>
    <t>кадников</t>
  </si>
  <si>
    <t>плешаков</t>
  </si>
  <si>
    <t>боровиков</t>
  </si>
  <si>
    <t>динека</t>
  </si>
  <si>
    <t>осокин</t>
  </si>
  <si>
    <t>габдрахманов</t>
  </si>
  <si>
    <t>борисов</t>
  </si>
  <si>
    <t>жабский</t>
  </si>
  <si>
    <t>заочка</t>
  </si>
  <si>
    <t>назначена на должность с 1.10.2019</t>
  </si>
  <si>
    <t>на первое полугодие 2019-2020  учебного года</t>
  </si>
  <si>
    <t>1 курс, 108</t>
  </si>
  <si>
    <t>2 курс, 209, 210</t>
  </si>
  <si>
    <t>2 З, 209, 210</t>
  </si>
  <si>
    <t>уволен с 14.09.2019, назначен на должность с 25.12.2019</t>
  </si>
  <si>
    <t>Фактически выполненая учебного года</t>
  </si>
  <si>
    <t>Фактически выполненая аудиторная нагрузка</t>
  </si>
  <si>
    <t>Заместитель начальника кафедры уголовного права                                                                                                                              А.А. Чугунов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</si>
</sst>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34" x14ac:knownFonts="1">
    <font>
      <sz val="10"/>
      <name val="Arial Cyr"/>
      <charset val="204"/>
    </font>
    <font>
      <sz val="10"/>
      <name val="Arial Cyr"/>
      <family val="2"/>
      <charset val="204"/>
    </font>
    <font>
      <sz val="14"/>
      <name val="Times New Roman Cyr"/>
      <family val="1"/>
      <charset val="204"/>
    </font>
    <font>
      <sz val="12"/>
      <name val="Times New Roman Cyr"/>
      <family val="1"/>
      <charset val="204"/>
    </font>
    <font>
      <sz val="14"/>
      <color indexed="10"/>
      <name val="Times New Roman Cyr"/>
      <family val="1"/>
      <charset val="204"/>
    </font>
    <font>
      <sz val="12"/>
      <name val="Arial Cyr"/>
      <charset val="204"/>
    </font>
    <font>
      <i/>
      <sz val="10"/>
      <name val="Arial Cyr"/>
      <family val="2"/>
      <charset val="204"/>
    </font>
    <font>
      <sz val="14"/>
      <name val="Arial Cyr"/>
      <charset val="204"/>
    </font>
    <font>
      <sz val="14"/>
      <name val="Times New Roman"/>
      <family val="1"/>
      <charset val="204"/>
    </font>
    <font>
      <b/>
      <sz val="14"/>
      <name val="Times New Roman Cyr"/>
      <charset val="204"/>
    </font>
    <font>
      <b/>
      <sz val="12"/>
      <name val="Times New Roman Cyr"/>
      <charset val="204"/>
    </font>
    <font>
      <i/>
      <sz val="10"/>
      <color indexed="10"/>
      <name val="Arial Cyr"/>
      <family val="2"/>
      <charset val="204"/>
    </font>
    <font>
      <sz val="10"/>
      <color indexed="10"/>
      <name val="Arial Cyr"/>
      <charset val="204"/>
    </font>
    <font>
      <b/>
      <i/>
      <sz val="14"/>
      <name val="Times New Roman Cyr"/>
      <charset val="204"/>
    </font>
    <font>
      <b/>
      <i/>
      <sz val="12"/>
      <name val="Times New Roman Cyr"/>
      <charset val="204"/>
    </font>
    <font>
      <sz val="14"/>
      <name val="Times New Roman Cyr"/>
      <charset val="204"/>
    </font>
    <font>
      <sz val="10"/>
      <name val="Arial Cyr"/>
      <charset val="204"/>
    </font>
    <font>
      <sz val="10"/>
      <color rgb="FFFF0000"/>
      <name val="Arial Cyr"/>
      <charset val="204"/>
    </font>
    <font>
      <sz val="10"/>
      <color theme="1"/>
      <name val="Arial Cyr"/>
      <charset val="204"/>
    </font>
    <font>
      <i/>
      <sz val="10"/>
      <color theme="1"/>
      <name val="Arial Cyr"/>
      <charset val="204"/>
    </font>
    <font>
      <i/>
      <sz val="10"/>
      <color theme="1"/>
      <name val="Arial Cyr"/>
      <family val="2"/>
      <charset val="204"/>
    </font>
    <font>
      <i/>
      <sz val="10"/>
      <name val="Arial Cyr"/>
      <charset val="204"/>
    </font>
    <font>
      <sz val="10"/>
      <name val="Arial Cyr"/>
    </font>
    <font>
      <i/>
      <sz val="10"/>
      <name val="Arial Cyr"/>
    </font>
    <font>
      <sz val="10"/>
      <name val="Times New Roman"/>
      <family val="1"/>
      <charset val="204"/>
    </font>
    <font>
      <i/>
      <sz val="14"/>
      <color indexed="10"/>
      <name val="Arial Cyr"/>
      <family val="2"/>
      <charset val="204"/>
    </font>
    <font>
      <i/>
      <sz val="14"/>
      <name val="Arial Cyr"/>
      <family val="2"/>
      <charset val="204"/>
    </font>
    <font>
      <sz val="14"/>
      <name val="Arial Cyr"/>
      <family val="2"/>
      <charset val="204"/>
    </font>
    <font>
      <sz val="14"/>
      <color rgb="FFFF0000"/>
      <name val="Arial Cyr"/>
      <charset val="204"/>
    </font>
    <font>
      <sz val="10"/>
      <color rgb="FFFF0000"/>
      <name val="Arial Cyr"/>
      <family val="2"/>
      <charset val="204"/>
    </font>
    <font>
      <sz val="14"/>
      <color rgb="FFFF0000"/>
      <name val="Arial Cyr"/>
      <family val="2"/>
      <charset val="204"/>
    </font>
    <font>
      <sz val="14"/>
      <color rgb="FF00B0F0"/>
      <name val="Arial Cyr"/>
      <charset val="204"/>
    </font>
    <font>
      <sz val="10"/>
      <color rgb="FF00B0F0"/>
      <name val="Arial Cyr"/>
      <charset val="204"/>
    </font>
    <font>
      <sz val="14"/>
      <color theme="4"/>
      <name val="Arial Cyr"/>
      <charset val="204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596">
    <xf numFmtId="0" fontId="0" fillId="0" borderId="0" xfId="0"/>
    <xf numFmtId="0" fontId="0" fillId="0" borderId="0" xfId="0" applyFill="1" applyBorder="1"/>
    <xf numFmtId="0" fontId="2" fillId="0" borderId="1" xfId="0" applyFont="1" applyFill="1" applyBorder="1"/>
    <xf numFmtId="0" fontId="2" fillId="0" borderId="0" xfId="0" applyFont="1" applyFill="1"/>
    <xf numFmtId="0" fontId="2" fillId="0" borderId="4" xfId="0" applyFont="1" applyFill="1" applyBorder="1"/>
    <xf numFmtId="164" fontId="3" fillId="0" borderId="0" xfId="0" applyNumberFormat="1" applyFont="1" applyFill="1"/>
    <xf numFmtId="0" fontId="2" fillId="0" borderId="3" xfId="0" applyFont="1" applyFill="1" applyBorder="1"/>
    <xf numFmtId="0" fontId="2" fillId="0" borderId="0" xfId="0" applyFont="1" applyFill="1" applyBorder="1"/>
    <xf numFmtId="0" fontId="2" fillId="0" borderId="5" xfId="0" applyFont="1" applyFill="1" applyBorder="1"/>
    <xf numFmtId="0" fontId="2" fillId="0" borderId="6" xfId="0" applyFont="1" applyFill="1" applyBorder="1"/>
    <xf numFmtId="164" fontId="7" fillId="0" borderId="0" xfId="0" applyNumberFormat="1" applyFont="1" applyFill="1" applyBorder="1"/>
    <xf numFmtId="0" fontId="7" fillId="0" borderId="0" xfId="0" applyFont="1" applyFill="1" applyBorder="1"/>
    <xf numFmtId="0" fontId="2" fillId="0" borderId="2" xfId="0" applyFont="1" applyFill="1" applyBorder="1"/>
    <xf numFmtId="0" fontId="2" fillId="0" borderId="7" xfId="0" applyFont="1" applyFill="1" applyBorder="1"/>
    <xf numFmtId="164" fontId="2" fillId="0" borderId="1" xfId="0" applyNumberFormat="1" applyFont="1" applyFill="1" applyBorder="1"/>
    <xf numFmtId="0" fontId="2" fillId="0" borderId="9" xfId="0" applyFont="1" applyFill="1" applyBorder="1"/>
    <xf numFmtId="49" fontId="3" fillId="0" borderId="0" xfId="0" applyNumberFormat="1" applyFont="1" applyFill="1" applyBorder="1"/>
    <xf numFmtId="49" fontId="2" fillId="0" borderId="0" xfId="0" applyNumberFormat="1" applyFont="1" applyFill="1" applyBorder="1"/>
    <xf numFmtId="164" fontId="2" fillId="0" borderId="0" xfId="0" applyNumberFormat="1" applyFont="1" applyFill="1" applyBorder="1"/>
    <xf numFmtId="49" fontId="2" fillId="0" borderId="1" xfId="0" applyNumberFormat="1" applyFont="1" applyFill="1" applyBorder="1"/>
    <xf numFmtId="164" fontId="0" fillId="0" borderId="0" xfId="0" applyNumberFormat="1" applyFill="1" applyBorder="1"/>
    <xf numFmtId="0" fontId="7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right"/>
    </xf>
    <xf numFmtId="0" fontId="0" fillId="0" borderId="0" xfId="0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1" xfId="0" applyFill="1" applyBorder="1"/>
    <xf numFmtId="1" fontId="0" fillId="0" borderId="0" xfId="0" applyNumberFormat="1" applyFill="1" applyBorder="1"/>
    <xf numFmtId="0" fontId="3" fillId="0" borderId="0" xfId="0" applyFont="1" applyFill="1" applyBorder="1"/>
    <xf numFmtId="0" fontId="12" fillId="0" borderId="0" xfId="0" applyFont="1" applyFill="1" applyBorder="1" applyAlignment="1">
      <alignment horizontal="center"/>
    </xf>
    <xf numFmtId="164" fontId="8" fillId="0" borderId="0" xfId="0" applyNumberFormat="1" applyFont="1" applyFill="1" applyBorder="1"/>
    <xf numFmtId="0" fontId="8" fillId="0" borderId="0" xfId="0" applyFont="1" applyFill="1" applyBorder="1"/>
    <xf numFmtId="0" fontId="7" fillId="0" borderId="0" xfId="0" applyFont="1" applyFill="1" applyBorder="1" applyAlignment="1">
      <alignment horizontal="right"/>
    </xf>
    <xf numFmtId="1" fontId="6" fillId="0" borderId="0" xfId="0" applyNumberFormat="1" applyFont="1" applyFill="1" applyBorder="1"/>
    <xf numFmtId="164" fontId="0" fillId="0" borderId="0" xfId="0" applyNumberFormat="1" applyFont="1" applyFill="1" applyBorder="1"/>
    <xf numFmtId="164" fontId="0" fillId="0" borderId="3" xfId="0" applyNumberFormat="1" applyFill="1" applyBorder="1"/>
    <xf numFmtId="164" fontId="2" fillId="0" borderId="0" xfId="0" applyNumberFormat="1" applyFont="1" applyFill="1"/>
    <xf numFmtId="0" fontId="3" fillId="0" borderId="0" xfId="0" applyFont="1" applyFill="1"/>
    <xf numFmtId="164" fontId="9" fillId="0" borderId="1" xfId="0" applyNumberFormat="1" applyFont="1" applyFill="1" applyBorder="1"/>
    <xf numFmtId="0" fontId="9" fillId="0" borderId="0" xfId="0" applyFont="1" applyFill="1"/>
    <xf numFmtId="0" fontId="9" fillId="0" borderId="6" xfId="0" applyFont="1" applyFill="1" applyBorder="1"/>
    <xf numFmtId="0" fontId="13" fillId="0" borderId="0" xfId="0" applyFont="1" applyFill="1"/>
    <xf numFmtId="0" fontId="13" fillId="0" borderId="6" xfId="0" applyFont="1" applyFill="1" applyBorder="1"/>
    <xf numFmtId="164" fontId="13" fillId="0" borderId="1" xfId="0" applyNumberFormat="1" applyFont="1" applyFill="1" applyBorder="1"/>
    <xf numFmtId="0" fontId="2" fillId="0" borderId="10" xfId="0" applyFont="1" applyFill="1" applyBorder="1"/>
    <xf numFmtId="0" fontId="0" fillId="0" borderId="0" xfId="0" applyFont="1" applyFill="1" applyBorder="1" applyAlignment="1">
      <alignment horizontal="center"/>
    </xf>
    <xf numFmtId="0" fontId="2" fillId="0" borderId="11" xfId="0" applyFont="1" applyFill="1" applyBorder="1"/>
    <xf numFmtId="2" fontId="3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/>
    <xf numFmtId="1" fontId="0" fillId="0" borderId="0" xfId="0" applyNumberFormat="1" applyFont="1" applyFill="1" applyBorder="1"/>
    <xf numFmtId="0" fontId="1" fillId="0" borderId="0" xfId="0" applyFont="1" applyFill="1" applyBorder="1" applyAlignment="1">
      <alignment horizontal="center"/>
    </xf>
    <xf numFmtId="0" fontId="0" fillId="0" borderId="10" xfId="0" applyFill="1" applyBorder="1"/>
    <xf numFmtId="0" fontId="2" fillId="0" borderId="22" xfId="0" applyFont="1" applyFill="1" applyBorder="1"/>
    <xf numFmtId="0" fontId="2" fillId="0" borderId="23" xfId="0" applyFont="1" applyFill="1" applyBorder="1"/>
    <xf numFmtId="0" fontId="2" fillId="0" borderId="13" xfId="0" applyFont="1" applyFill="1" applyBorder="1"/>
    <xf numFmtId="0" fontId="2" fillId="0" borderId="19" xfId="0" applyFont="1" applyFill="1" applyBorder="1"/>
    <xf numFmtId="0" fontId="0" fillId="0" borderId="23" xfId="0" applyFill="1" applyBorder="1"/>
    <xf numFmtId="0" fontId="2" fillId="0" borderId="14" xfId="0" applyFont="1" applyFill="1" applyBorder="1"/>
    <xf numFmtId="164" fontId="9" fillId="0" borderId="16" xfId="0" applyNumberFormat="1" applyFont="1" applyFill="1" applyBorder="1"/>
    <xf numFmtId="0" fontId="2" fillId="0" borderId="0" xfId="0" applyFont="1" applyFill="1" applyBorder="1" applyAlignment="1">
      <alignment horizontal="center" vertical="center" textRotation="90"/>
    </xf>
    <xf numFmtId="0" fontId="2" fillId="0" borderId="0" xfId="0" applyFont="1" applyFill="1" applyBorder="1" applyAlignment="1">
      <alignment horizontal="center" vertical="center" textRotation="90" wrapText="1"/>
    </xf>
    <xf numFmtId="0" fontId="2" fillId="0" borderId="0" xfId="0" applyFon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right"/>
    </xf>
    <xf numFmtId="49" fontId="2" fillId="0" borderId="0" xfId="0" applyNumberFormat="1" applyFont="1" applyFill="1" applyBorder="1" applyAlignment="1">
      <alignment horizontal="right"/>
    </xf>
    <xf numFmtId="49" fontId="0" fillId="0" borderId="0" xfId="0" applyNumberFormat="1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right"/>
    </xf>
    <xf numFmtId="0" fontId="9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Border="1" applyAlignment="1">
      <alignment vertical="center"/>
    </xf>
    <xf numFmtId="164" fontId="0" fillId="0" borderId="3" xfId="0" applyNumberFormat="1" applyFill="1" applyBorder="1" applyAlignment="1">
      <alignment horizontal="center"/>
    </xf>
    <xf numFmtId="1" fontId="0" fillId="0" borderId="3" xfId="0" applyNumberFormat="1" applyFill="1" applyBorder="1" applyAlignment="1">
      <alignment horizontal="center"/>
    </xf>
    <xf numFmtId="1" fontId="0" fillId="0" borderId="3" xfId="0" applyNumberFormat="1" applyFill="1" applyBorder="1"/>
    <xf numFmtId="164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11" fillId="0" borderId="0" xfId="0" applyNumberFormat="1" applyFont="1" applyFill="1" applyBorder="1"/>
    <xf numFmtId="164" fontId="6" fillId="0" borderId="0" xfId="0" applyNumberFormat="1" applyFont="1" applyFill="1" applyBorder="1"/>
    <xf numFmtId="1" fontId="11" fillId="0" borderId="5" xfId="0" applyNumberFormat="1" applyFont="1" applyFill="1" applyBorder="1"/>
    <xf numFmtId="1" fontId="6" fillId="0" borderId="5" xfId="0" applyNumberFormat="1" applyFont="1" applyFill="1" applyBorder="1"/>
    <xf numFmtId="1" fontId="0" fillId="0" borderId="0" xfId="0" applyNumberFormat="1" applyFill="1" applyBorder="1" applyAlignment="1">
      <alignment horizontal="right"/>
    </xf>
    <xf numFmtId="164" fontId="0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0" fontId="2" fillId="0" borderId="27" xfId="0" applyFont="1" applyFill="1" applyBorder="1"/>
    <xf numFmtId="49" fontId="2" fillId="0" borderId="5" xfId="0" applyNumberFormat="1" applyFont="1" applyFill="1" applyBorder="1"/>
    <xf numFmtId="1" fontId="12" fillId="0" borderId="0" xfId="0" applyNumberFormat="1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1" fontId="0" fillId="0" borderId="3" xfId="0" applyNumberFormat="1" applyFont="1" applyFill="1" applyBorder="1" applyAlignment="1">
      <alignment horizontal="center"/>
    </xf>
    <xf numFmtId="1" fontId="12" fillId="0" borderId="3" xfId="0" applyNumberFormat="1" applyFon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0" fontId="5" fillId="0" borderId="9" xfId="0" applyFont="1" applyFill="1" applyBorder="1"/>
    <xf numFmtId="164" fontId="3" fillId="0" borderId="0" xfId="0" applyNumberFormat="1" applyFont="1" applyFill="1" applyBorder="1"/>
    <xf numFmtId="0" fontId="2" fillId="0" borderId="28" xfId="0" applyFont="1" applyFill="1" applyBorder="1"/>
    <xf numFmtId="0" fontId="2" fillId="0" borderId="30" xfId="0" applyFont="1" applyFill="1" applyBorder="1"/>
    <xf numFmtId="0" fontId="2" fillId="0" borderId="31" xfId="0" applyFont="1" applyFill="1" applyBorder="1"/>
    <xf numFmtId="1" fontId="1" fillId="0" borderId="0" xfId="0" applyNumberFormat="1" applyFont="1" applyFill="1" applyBorder="1" applyAlignment="1">
      <alignment horizontal="center"/>
    </xf>
    <xf numFmtId="0" fontId="7" fillId="0" borderId="23" xfId="0" applyFont="1" applyFill="1" applyBorder="1"/>
    <xf numFmtId="0" fontId="2" fillId="0" borderId="32" xfId="0" applyFont="1" applyFill="1" applyBorder="1"/>
    <xf numFmtId="0" fontId="9" fillId="0" borderId="10" xfId="0" applyFont="1" applyFill="1" applyBorder="1"/>
    <xf numFmtId="0" fontId="2" fillId="0" borderId="35" xfId="0" applyFont="1" applyFill="1" applyBorder="1"/>
    <xf numFmtId="0" fontId="2" fillId="0" borderId="36" xfId="0" applyFont="1" applyFill="1" applyBorder="1"/>
    <xf numFmtId="0" fontId="2" fillId="0" borderId="37" xfId="0" applyFont="1" applyFill="1" applyBorder="1"/>
    <xf numFmtId="0" fontId="2" fillId="0" borderId="38" xfId="0" applyFont="1" applyFill="1" applyBorder="1"/>
    <xf numFmtId="0" fontId="9" fillId="0" borderId="32" xfId="0" applyFont="1" applyFill="1" applyBorder="1"/>
    <xf numFmtId="0" fontId="13" fillId="0" borderId="32" xfId="0" applyFont="1" applyFill="1" applyBorder="1"/>
    <xf numFmtId="0" fontId="2" fillId="0" borderId="39" xfId="0" applyFont="1" applyFill="1" applyBorder="1"/>
    <xf numFmtId="0" fontId="2" fillId="0" borderId="41" xfId="0" applyFont="1" applyFill="1" applyBorder="1" applyAlignment="1">
      <alignment wrapText="1"/>
    </xf>
    <xf numFmtId="0" fontId="2" fillId="0" borderId="42" xfId="0" applyFont="1" applyFill="1" applyBorder="1" applyAlignment="1">
      <alignment horizontal="center" vertical="center" textRotation="90" wrapText="1"/>
    </xf>
    <xf numFmtId="0" fontId="2" fillId="0" borderId="43" xfId="0" applyFont="1" applyFill="1" applyBorder="1" applyAlignment="1">
      <alignment horizontal="center" vertical="center" textRotation="90" wrapText="1"/>
    </xf>
    <xf numFmtId="0" fontId="2" fillId="0" borderId="28" xfId="0" applyFont="1" applyFill="1" applyBorder="1" applyAlignment="1">
      <alignment horizontal="center" vertical="center" textRotation="90" wrapText="1"/>
    </xf>
    <xf numFmtId="0" fontId="2" fillId="0" borderId="11" xfId="0" applyFont="1" applyFill="1" applyBorder="1" applyAlignment="1">
      <alignment horizontal="center" vertical="center" textRotation="90" wrapText="1"/>
    </xf>
    <xf numFmtId="0" fontId="4" fillId="0" borderId="11" xfId="0" applyFont="1" applyFill="1" applyBorder="1" applyAlignment="1">
      <alignment horizontal="center" vertical="center" textRotation="90" wrapText="1"/>
    </xf>
    <xf numFmtId="0" fontId="2" fillId="0" borderId="41" xfId="0" applyFont="1" applyFill="1" applyBorder="1" applyAlignment="1">
      <alignment vertical="center" textRotation="90" wrapText="1"/>
    </xf>
    <xf numFmtId="0" fontId="2" fillId="0" borderId="44" xfId="0" applyFont="1" applyFill="1" applyBorder="1"/>
    <xf numFmtId="0" fontId="0" fillId="0" borderId="5" xfId="0" applyFill="1" applyBorder="1"/>
    <xf numFmtId="0" fontId="0" fillId="0" borderId="3" xfId="0" applyFill="1" applyBorder="1"/>
    <xf numFmtId="0" fontId="0" fillId="0" borderId="48" xfId="0" applyFill="1" applyBorder="1"/>
    <xf numFmtId="0" fontId="8" fillId="0" borderId="3" xfId="0" applyFont="1" applyFill="1" applyBorder="1"/>
    <xf numFmtId="0" fontId="2" fillId="0" borderId="48" xfId="0" applyFont="1" applyFill="1" applyBorder="1"/>
    <xf numFmtId="164" fontId="9" fillId="0" borderId="0" xfId="0" applyNumberFormat="1" applyFont="1" applyFill="1" applyBorder="1"/>
    <xf numFmtId="164" fontId="13" fillId="0" borderId="0" xfId="0" applyNumberFormat="1" applyFont="1" applyFill="1" applyBorder="1"/>
    <xf numFmtId="164" fontId="0" fillId="0" borderId="5" xfId="0" applyNumberFormat="1" applyFill="1" applyBorder="1"/>
    <xf numFmtId="164" fontId="6" fillId="0" borderId="5" xfId="0" applyNumberFormat="1" applyFont="1" applyFill="1" applyBorder="1"/>
    <xf numFmtId="164" fontId="1" fillId="0" borderId="5" xfId="0" applyNumberFormat="1" applyFont="1" applyFill="1" applyBorder="1"/>
    <xf numFmtId="164" fontId="2" fillId="0" borderId="5" xfId="0" applyNumberFormat="1" applyFont="1" applyFill="1" applyBorder="1"/>
    <xf numFmtId="164" fontId="9" fillId="0" borderId="5" xfId="0" applyNumberFormat="1" applyFont="1" applyFill="1" applyBorder="1"/>
    <xf numFmtId="164" fontId="13" fillId="0" borderId="5" xfId="0" applyNumberFormat="1" applyFont="1" applyFill="1" applyBorder="1"/>
    <xf numFmtId="164" fontId="2" fillId="0" borderId="3" xfId="0" applyNumberFormat="1" applyFont="1" applyFill="1" applyBorder="1"/>
    <xf numFmtId="164" fontId="9" fillId="0" borderId="3" xfId="0" applyNumberFormat="1" applyFont="1" applyFill="1" applyBorder="1"/>
    <xf numFmtId="164" fontId="13" fillId="0" borderId="3" xfId="0" applyNumberFormat="1" applyFont="1" applyFill="1" applyBorder="1"/>
    <xf numFmtId="164" fontId="10" fillId="0" borderId="0" xfId="0" applyNumberFormat="1" applyFont="1" applyFill="1"/>
    <xf numFmtId="164" fontId="14" fillId="0" borderId="0" xfId="0" applyNumberFormat="1" applyFont="1" applyFill="1"/>
    <xf numFmtId="0" fontId="0" fillId="0" borderId="1" xfId="0" applyBorder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/>
    <xf numFmtId="0" fontId="15" fillId="2" borderId="1" xfId="0" applyFont="1" applyFill="1" applyBorder="1"/>
    <xf numFmtId="0" fontId="16" fillId="3" borderId="0" xfId="0" applyFont="1" applyFill="1" applyBorder="1"/>
    <xf numFmtId="0" fontId="0" fillId="3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0" xfId="0" applyFill="1" applyBorder="1" applyAlignment="1"/>
    <xf numFmtId="1" fontId="17" fillId="4" borderId="0" xfId="0" applyNumberFormat="1" applyFont="1" applyFill="1" applyBorder="1"/>
    <xf numFmtId="1" fontId="6" fillId="4" borderId="0" xfId="0" applyNumberFormat="1" applyFont="1" applyFill="1" applyBorder="1"/>
    <xf numFmtId="1" fontId="0" fillId="4" borderId="0" xfId="0" applyNumberFormat="1" applyFill="1" applyBorder="1"/>
    <xf numFmtId="0" fontId="0" fillId="4" borderId="0" xfId="0" applyNumberFormat="1" applyFill="1" applyBorder="1"/>
    <xf numFmtId="1" fontId="6" fillId="3" borderId="0" xfId="0" applyNumberFormat="1" applyFont="1" applyFill="1" applyBorder="1"/>
    <xf numFmtId="1" fontId="0" fillId="3" borderId="0" xfId="0" applyNumberFormat="1" applyFill="1" applyBorder="1"/>
    <xf numFmtId="2" fontId="0" fillId="3" borderId="0" xfId="0" applyNumberFormat="1" applyFill="1" applyBorder="1"/>
    <xf numFmtId="1" fontId="1" fillId="3" borderId="0" xfId="0" applyNumberFormat="1" applyFont="1" applyFill="1" applyBorder="1"/>
    <xf numFmtId="164" fontId="0" fillId="3" borderId="0" xfId="0" applyNumberFormat="1" applyFill="1" applyBorder="1"/>
    <xf numFmtId="0" fontId="18" fillId="3" borderId="0" xfId="0" applyFont="1" applyFill="1" applyBorder="1"/>
    <xf numFmtId="0" fontId="18" fillId="3" borderId="0" xfId="0" applyFont="1" applyFill="1" applyAlignment="1">
      <alignment horizontal="center"/>
    </xf>
    <xf numFmtId="0" fontId="18" fillId="4" borderId="0" xfId="0" applyFont="1" applyFill="1" applyAlignment="1">
      <alignment horizontal="center"/>
    </xf>
    <xf numFmtId="0" fontId="18" fillId="3" borderId="0" xfId="0" applyFont="1" applyFill="1" applyBorder="1" applyAlignment="1">
      <alignment horizontal="right"/>
    </xf>
    <xf numFmtId="0" fontId="17" fillId="3" borderId="0" xfId="0" applyFont="1" applyFill="1" applyBorder="1" applyAlignment="1">
      <alignment horizontal="right"/>
    </xf>
    <xf numFmtId="1" fontId="18" fillId="3" borderId="0" xfId="0" applyNumberFormat="1" applyFont="1" applyFill="1" applyBorder="1" applyAlignment="1">
      <alignment horizontal="right"/>
    </xf>
    <xf numFmtId="1" fontId="19" fillId="3" borderId="0" xfId="0" applyNumberFormat="1" applyFont="1" applyFill="1" applyBorder="1"/>
    <xf numFmtId="1" fontId="18" fillId="3" borderId="0" xfId="0" applyNumberFormat="1" applyFont="1" applyFill="1" applyBorder="1"/>
    <xf numFmtId="2" fontId="18" fillId="3" borderId="0" xfId="0" applyNumberFormat="1" applyFont="1" applyFill="1" applyBorder="1"/>
    <xf numFmtId="1" fontId="20" fillId="3" borderId="0" xfId="0" applyNumberFormat="1" applyFont="1" applyFill="1" applyBorder="1"/>
    <xf numFmtId="164" fontId="18" fillId="3" borderId="0" xfId="0" applyNumberFormat="1" applyFont="1" applyFill="1" applyBorder="1"/>
    <xf numFmtId="0" fontId="0" fillId="5" borderId="0" xfId="0" applyFill="1" applyBorder="1"/>
    <xf numFmtId="0" fontId="0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 applyBorder="1" applyAlignment="1">
      <alignment horizontal="right"/>
    </xf>
    <xf numFmtId="1" fontId="21" fillId="5" borderId="0" xfId="0" applyNumberFormat="1" applyFont="1" applyFill="1" applyBorder="1"/>
    <xf numFmtId="2" fontId="0" fillId="5" borderId="0" xfId="0" applyNumberFormat="1" applyFill="1" applyBorder="1"/>
    <xf numFmtId="1" fontId="6" fillId="5" borderId="0" xfId="0" applyNumberFormat="1" applyFont="1" applyFill="1" applyBorder="1"/>
    <xf numFmtId="1" fontId="0" fillId="5" borderId="0" xfId="0" applyNumberFormat="1" applyFill="1" applyBorder="1"/>
    <xf numFmtId="164" fontId="0" fillId="5" borderId="0" xfId="0" applyNumberFormat="1" applyFill="1" applyBorder="1"/>
    <xf numFmtId="0" fontId="16" fillId="4" borderId="0" xfId="0" applyFont="1" applyFill="1" applyBorder="1"/>
    <xf numFmtId="1" fontId="21" fillId="4" borderId="0" xfId="0" applyNumberFormat="1" applyFont="1" applyFill="1" applyBorder="1"/>
    <xf numFmtId="1" fontId="16" fillId="3" borderId="0" xfId="0" applyNumberFormat="1" applyFont="1" applyFill="1" applyBorder="1"/>
    <xf numFmtId="1" fontId="21" fillId="3" borderId="0" xfId="0" applyNumberFormat="1" applyFont="1" applyFill="1" applyBorder="1"/>
    <xf numFmtId="2" fontId="0" fillId="3" borderId="0" xfId="0" applyNumberFormat="1" applyFill="1"/>
    <xf numFmtId="2" fontId="16" fillId="3" borderId="0" xfId="0" applyNumberFormat="1" applyFont="1" applyFill="1" applyBorder="1"/>
    <xf numFmtId="0" fontId="0" fillId="3" borderId="0" xfId="0" applyFill="1" applyBorder="1"/>
    <xf numFmtId="0" fontId="0" fillId="3" borderId="0" xfId="0" applyFont="1" applyFill="1" applyAlignment="1">
      <alignment horizontal="center"/>
    </xf>
    <xf numFmtId="0" fontId="0" fillId="4" borderId="0" xfId="0" applyFont="1" applyFill="1" applyAlignment="1">
      <alignment horizontal="center"/>
    </xf>
    <xf numFmtId="0" fontId="0" fillId="3" borderId="0" xfId="0" applyFill="1" applyBorder="1" applyAlignment="1">
      <alignment horizontal="right"/>
    </xf>
    <xf numFmtId="1" fontId="0" fillId="3" borderId="0" xfId="0" applyNumberFormat="1" applyFill="1" applyBorder="1" applyAlignment="1">
      <alignment horizontal="right"/>
    </xf>
    <xf numFmtId="1" fontId="0" fillId="3" borderId="0" xfId="0" applyNumberFormat="1" applyFont="1" applyFill="1" applyBorder="1"/>
    <xf numFmtId="2" fontId="0" fillId="3" borderId="0" xfId="0" applyNumberFormat="1" applyFont="1" applyFill="1" applyBorder="1"/>
    <xf numFmtId="0" fontId="0" fillId="3" borderId="0" xfId="0" applyFill="1" applyAlignment="1">
      <alignment horizontal="center"/>
    </xf>
    <xf numFmtId="0" fontId="0" fillId="6" borderId="0" xfId="0" applyFill="1" applyBorder="1" applyAlignment="1">
      <alignment horizontal="left" wrapText="1"/>
    </xf>
    <xf numFmtId="0" fontId="0" fillId="6" borderId="0" xfId="0" applyFill="1" applyBorder="1" applyAlignment="1">
      <alignment horizontal="center"/>
    </xf>
    <xf numFmtId="0" fontId="0" fillId="6" borderId="0" xfId="0" applyFont="1" applyFill="1" applyBorder="1" applyAlignment="1">
      <alignment horizontal="center"/>
    </xf>
    <xf numFmtId="0" fontId="0" fillId="6" borderId="0" xfId="0" applyFont="1" applyFill="1" applyAlignment="1">
      <alignment horizontal="center"/>
    </xf>
    <xf numFmtId="0" fontId="0" fillId="6" borderId="0" xfId="0" applyFill="1" applyBorder="1"/>
    <xf numFmtId="1" fontId="17" fillId="6" borderId="0" xfId="0" applyNumberFormat="1" applyFont="1" applyFill="1" applyBorder="1"/>
    <xf numFmtId="1" fontId="6" fillId="6" borderId="0" xfId="0" applyNumberFormat="1" applyFont="1" applyFill="1" applyBorder="1"/>
    <xf numFmtId="1" fontId="0" fillId="6" borderId="0" xfId="0" applyNumberFormat="1" applyFill="1" applyBorder="1"/>
    <xf numFmtId="2" fontId="0" fillId="6" borderId="0" xfId="0" applyNumberFormat="1" applyFill="1" applyBorder="1"/>
    <xf numFmtId="2" fontId="0" fillId="6" borderId="0" xfId="0" applyNumberFormat="1" applyFill="1"/>
    <xf numFmtId="1" fontId="1" fillId="6" borderId="0" xfId="0" applyNumberFormat="1" applyFont="1" applyFill="1" applyBorder="1"/>
    <xf numFmtId="2" fontId="0" fillId="7" borderId="0" xfId="0" applyNumberFormat="1" applyFill="1" applyBorder="1"/>
    <xf numFmtId="164" fontId="0" fillId="6" borderId="0" xfId="0" applyNumberFormat="1" applyFill="1" applyBorder="1"/>
    <xf numFmtId="0" fontId="0" fillId="8" borderId="0" xfId="0" applyFill="1"/>
    <xf numFmtId="0" fontId="0" fillId="8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Fill="1" applyBorder="1" applyAlignment="1">
      <alignment horizontal="center"/>
    </xf>
    <xf numFmtId="0" fontId="0" fillId="4" borderId="0" xfId="0" applyFill="1"/>
    <xf numFmtId="1" fontId="17" fillId="4" borderId="0" xfId="0" applyNumberFormat="1" applyFont="1" applyFill="1"/>
    <xf numFmtId="1" fontId="6" fillId="4" borderId="0" xfId="0" applyNumberFormat="1" applyFont="1" applyFill="1"/>
    <xf numFmtId="1" fontId="6" fillId="8" borderId="0" xfId="0" applyNumberFormat="1" applyFont="1" applyFill="1"/>
    <xf numFmtId="1" fontId="0" fillId="8" borderId="0" xfId="0" applyNumberFormat="1" applyFill="1"/>
    <xf numFmtId="2" fontId="0" fillId="8" borderId="0" xfId="0" applyNumberFormat="1" applyFill="1" applyBorder="1"/>
    <xf numFmtId="2" fontId="0" fillId="8" borderId="0" xfId="0" applyNumberFormat="1" applyFill="1"/>
    <xf numFmtId="1" fontId="6" fillId="8" borderId="0" xfId="0" applyNumberFormat="1" applyFont="1" applyFill="1" applyBorder="1"/>
    <xf numFmtId="1" fontId="1" fillId="8" borderId="0" xfId="0" applyNumberFormat="1" applyFont="1" applyFill="1" applyBorder="1"/>
    <xf numFmtId="1" fontId="0" fillId="8" borderId="0" xfId="0" applyNumberFormat="1" applyFill="1" applyBorder="1"/>
    <xf numFmtId="2" fontId="0" fillId="8" borderId="3" xfId="0" applyNumberFormat="1" applyFill="1" applyBorder="1"/>
    <xf numFmtId="164" fontId="0" fillId="8" borderId="0" xfId="0" applyNumberFormat="1" applyFill="1" applyBorder="1"/>
    <xf numFmtId="0" fontId="0" fillId="8" borderId="0" xfId="0" applyFill="1" applyBorder="1"/>
    <xf numFmtId="0" fontId="0" fillId="8" borderId="0" xfId="0" applyFont="1" applyFill="1" applyBorder="1" applyAlignment="1">
      <alignment horizontal="center"/>
    </xf>
    <xf numFmtId="0" fontId="0" fillId="4" borderId="0" xfId="0" applyFill="1" applyBorder="1"/>
    <xf numFmtId="0" fontId="0" fillId="6" borderId="0" xfId="0" applyFill="1" applyBorder="1" applyAlignment="1">
      <alignment horizontal="right"/>
    </xf>
    <xf numFmtId="0" fontId="0" fillId="4" borderId="0" xfId="0" applyFont="1" applyFill="1" applyBorder="1" applyAlignment="1">
      <alignment horizontal="center"/>
    </xf>
    <xf numFmtId="1" fontId="17" fillId="3" borderId="0" xfId="0" applyNumberFormat="1" applyFont="1" applyFill="1" applyBorder="1"/>
    <xf numFmtId="1" fontId="17" fillId="8" borderId="0" xfId="0" applyNumberFormat="1" applyFont="1" applyFill="1" applyBorder="1"/>
    <xf numFmtId="49" fontId="0" fillId="3" borderId="0" xfId="0" applyNumberFormat="1" applyFill="1" applyBorder="1" applyAlignment="1">
      <alignment horizontal="center"/>
    </xf>
    <xf numFmtId="1" fontId="16" fillId="4" borderId="0" xfId="0" applyNumberFormat="1" applyFont="1" applyFill="1" applyBorder="1"/>
    <xf numFmtId="0" fontId="0" fillId="4" borderId="0" xfId="0" applyFill="1" applyBorder="1" applyAlignment="1">
      <alignment horizontal="right"/>
    </xf>
    <xf numFmtId="0" fontId="0" fillId="4" borderId="0" xfId="0" applyFill="1" applyAlignment="1">
      <alignment horizontal="center" wrapText="1"/>
    </xf>
    <xf numFmtId="0" fontId="0" fillId="4" borderId="0" xfId="0" applyFill="1" applyBorder="1" applyAlignment="1">
      <alignment horizontal="center" wrapText="1"/>
    </xf>
    <xf numFmtId="0" fontId="0" fillId="5" borderId="0" xfId="0" applyFill="1" applyBorder="1" applyAlignment="1">
      <alignment horizontal="left" wrapText="1"/>
    </xf>
    <xf numFmtId="0" fontId="0" fillId="5" borderId="0" xfId="0" applyFont="1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1" fontId="17" fillId="5" borderId="0" xfId="0" applyNumberFormat="1" applyFont="1" applyFill="1" applyBorder="1"/>
    <xf numFmtId="2" fontId="0" fillId="5" borderId="0" xfId="0" applyNumberFormat="1" applyFill="1"/>
    <xf numFmtId="1" fontId="1" fillId="5" borderId="0" xfId="0" applyNumberFormat="1" applyFont="1" applyFill="1" applyBorder="1"/>
    <xf numFmtId="0" fontId="0" fillId="10" borderId="0" xfId="0" applyFill="1" applyBorder="1"/>
    <xf numFmtId="0" fontId="0" fillId="10" borderId="0" xfId="0" applyFill="1" applyBorder="1" applyAlignment="1">
      <alignment horizontal="center"/>
    </xf>
    <xf numFmtId="1" fontId="17" fillId="10" borderId="0" xfId="0" applyNumberFormat="1" applyFont="1" applyFill="1" applyBorder="1"/>
    <xf numFmtId="1" fontId="6" fillId="10" borderId="0" xfId="0" applyNumberFormat="1" applyFont="1" applyFill="1" applyBorder="1"/>
    <xf numFmtId="1" fontId="0" fillId="10" borderId="0" xfId="0" applyNumberFormat="1" applyFill="1" applyBorder="1"/>
    <xf numFmtId="2" fontId="0" fillId="10" borderId="0" xfId="0" applyNumberFormat="1" applyFill="1" applyBorder="1"/>
    <xf numFmtId="1" fontId="1" fillId="10" borderId="0" xfId="0" applyNumberFormat="1" applyFont="1" applyFill="1" applyBorder="1"/>
    <xf numFmtId="164" fontId="0" fillId="10" borderId="0" xfId="0" applyNumberFormat="1" applyFill="1" applyBorder="1"/>
    <xf numFmtId="0" fontId="0" fillId="9" borderId="0" xfId="0" applyFill="1" applyBorder="1" applyAlignment="1">
      <alignment horizontal="center"/>
    </xf>
    <xf numFmtId="0" fontId="0" fillId="11" borderId="0" xfId="0" applyFill="1" applyBorder="1"/>
    <xf numFmtId="0" fontId="0" fillId="11" borderId="0" xfId="0" applyFill="1" applyBorder="1" applyAlignment="1">
      <alignment horizontal="center"/>
    </xf>
    <xf numFmtId="0" fontId="0" fillId="11" borderId="0" xfId="0" applyFont="1" applyFill="1" applyBorder="1" applyAlignment="1">
      <alignment horizontal="center"/>
    </xf>
    <xf numFmtId="1" fontId="17" fillId="11" borderId="0" xfId="0" applyNumberFormat="1" applyFont="1" applyFill="1" applyBorder="1"/>
    <xf numFmtId="1" fontId="6" fillId="11" borderId="0" xfId="0" applyNumberFormat="1" applyFont="1" applyFill="1" applyBorder="1"/>
    <xf numFmtId="1" fontId="0" fillId="11" borderId="0" xfId="0" applyNumberFormat="1" applyFill="1" applyBorder="1"/>
    <xf numFmtId="2" fontId="0" fillId="11" borderId="0" xfId="0" applyNumberFormat="1" applyFill="1" applyBorder="1"/>
    <xf numFmtId="1" fontId="1" fillId="11" borderId="0" xfId="0" applyNumberFormat="1" applyFont="1" applyFill="1" applyBorder="1"/>
    <xf numFmtId="164" fontId="0" fillId="11" borderId="0" xfId="0" applyNumberFormat="1" applyFill="1" applyBorder="1"/>
    <xf numFmtId="0" fontId="0" fillId="11" borderId="0" xfId="0" applyFill="1" applyAlignment="1">
      <alignment horizontal="center"/>
    </xf>
    <xf numFmtId="2" fontId="0" fillId="11" borderId="0" xfId="0" applyNumberFormat="1" applyFill="1"/>
    <xf numFmtId="0" fontId="0" fillId="6" borderId="0" xfId="0" applyFill="1" applyAlignment="1">
      <alignment horizontal="center"/>
    </xf>
    <xf numFmtId="0" fontId="0" fillId="2" borderId="0" xfId="0" applyFill="1" applyBorder="1"/>
    <xf numFmtId="0" fontId="0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Border="1" applyAlignment="1">
      <alignment horizontal="right"/>
    </xf>
    <xf numFmtId="0" fontId="17" fillId="2" borderId="0" xfId="0" applyFont="1" applyFill="1" applyBorder="1" applyAlignment="1">
      <alignment horizontal="right"/>
    </xf>
    <xf numFmtId="1" fontId="0" fillId="2" borderId="0" xfId="0" applyNumberFormat="1" applyFill="1" applyBorder="1" applyAlignment="1">
      <alignment horizontal="right"/>
    </xf>
    <xf numFmtId="1" fontId="0" fillId="2" borderId="0" xfId="0" applyNumberFormat="1" applyFont="1" applyFill="1" applyBorder="1"/>
    <xf numFmtId="2" fontId="0" fillId="2" borderId="0" xfId="0" applyNumberFormat="1" applyFill="1" applyBorder="1"/>
    <xf numFmtId="1" fontId="21" fillId="2" borderId="0" xfId="0" applyNumberFormat="1" applyFont="1" applyFill="1" applyBorder="1"/>
    <xf numFmtId="2" fontId="0" fillId="2" borderId="0" xfId="0" applyNumberFormat="1" applyFont="1" applyFill="1" applyBorder="1"/>
    <xf numFmtId="1" fontId="0" fillId="2" borderId="0" xfId="0" applyNumberFormat="1" applyFill="1" applyBorder="1"/>
    <xf numFmtId="164" fontId="0" fillId="2" borderId="0" xfId="0" applyNumberFormat="1" applyFill="1" applyBorder="1"/>
    <xf numFmtId="0" fontId="0" fillId="9" borderId="0" xfId="0" applyFill="1" applyBorder="1" applyAlignment="1">
      <alignment horizontal="left" wrapText="1"/>
    </xf>
    <xf numFmtId="0" fontId="2" fillId="0" borderId="8" xfId="0" applyFont="1" applyFill="1" applyBorder="1"/>
    <xf numFmtId="0" fontId="0" fillId="12" borderId="0" xfId="0" applyFill="1" applyBorder="1"/>
    <xf numFmtId="0" fontId="0" fillId="12" borderId="0" xfId="0" applyFill="1" applyBorder="1" applyAlignment="1">
      <alignment horizontal="center"/>
    </xf>
    <xf numFmtId="164" fontId="0" fillId="12" borderId="0" xfId="0" applyNumberFormat="1" applyFill="1" applyBorder="1" applyAlignment="1">
      <alignment horizontal="center"/>
    </xf>
    <xf numFmtId="0" fontId="0" fillId="12" borderId="0" xfId="0" applyFont="1" applyFill="1" applyBorder="1" applyAlignment="1">
      <alignment horizontal="center"/>
    </xf>
    <xf numFmtId="1" fontId="17" fillId="12" borderId="0" xfId="0" applyNumberFormat="1" applyFont="1" applyFill="1" applyBorder="1"/>
    <xf numFmtId="1" fontId="6" fillId="12" borderId="0" xfId="0" applyNumberFormat="1" applyFont="1" applyFill="1" applyBorder="1"/>
    <xf numFmtId="1" fontId="0" fillId="12" borderId="0" xfId="0" applyNumberFormat="1" applyFill="1" applyBorder="1"/>
    <xf numFmtId="2" fontId="0" fillId="12" borderId="0" xfId="0" applyNumberFormat="1" applyFill="1" applyBorder="1"/>
    <xf numFmtId="1" fontId="0" fillId="12" borderId="0" xfId="0" applyNumberFormat="1" applyFont="1" applyFill="1" applyBorder="1"/>
    <xf numFmtId="164" fontId="0" fillId="12" borderId="0" xfId="0" applyNumberFormat="1" applyFill="1" applyBorder="1"/>
    <xf numFmtId="0" fontId="1" fillId="10" borderId="0" xfId="0" applyFont="1" applyFill="1" applyBorder="1" applyAlignment="1">
      <alignment horizontal="center"/>
    </xf>
    <xf numFmtId="164" fontId="0" fillId="10" borderId="0" xfId="0" applyNumberFormat="1" applyFont="1" applyFill="1" applyBorder="1" applyAlignment="1">
      <alignment horizontal="center"/>
    </xf>
    <xf numFmtId="164" fontId="0" fillId="10" borderId="0" xfId="0" applyNumberFormat="1" applyFill="1" applyBorder="1" applyAlignment="1">
      <alignment horizontal="center"/>
    </xf>
    <xf numFmtId="0" fontId="16" fillId="10" borderId="0" xfId="0" applyFont="1" applyFill="1" applyBorder="1" applyAlignment="1">
      <alignment horizontal="center"/>
    </xf>
    <xf numFmtId="0" fontId="16" fillId="10" borderId="0" xfId="0" applyFont="1" applyFill="1" applyBorder="1"/>
    <xf numFmtId="1" fontId="21" fillId="10" borderId="0" xfId="0" applyNumberFormat="1" applyFont="1" applyFill="1" applyBorder="1"/>
    <xf numFmtId="1" fontId="16" fillId="10" borderId="0" xfId="0" applyNumberFormat="1" applyFont="1" applyFill="1" applyBorder="1"/>
    <xf numFmtId="2" fontId="16" fillId="10" borderId="0" xfId="0" applyNumberFormat="1" applyFont="1" applyFill="1" applyBorder="1"/>
    <xf numFmtId="0" fontId="22" fillId="12" borderId="0" xfId="0" applyFont="1" applyFill="1" applyBorder="1"/>
    <xf numFmtId="0" fontId="22" fillId="12" borderId="0" xfId="0" applyFont="1" applyFill="1" applyBorder="1" applyAlignment="1">
      <alignment horizontal="center"/>
    </xf>
    <xf numFmtId="164" fontId="22" fillId="12" borderId="0" xfId="0" applyNumberFormat="1" applyFont="1" applyFill="1" applyBorder="1" applyAlignment="1">
      <alignment horizontal="center"/>
    </xf>
    <xf numFmtId="0" fontId="22" fillId="12" borderId="0" xfId="0" applyNumberFormat="1" applyFont="1" applyFill="1" applyBorder="1" applyAlignment="1">
      <alignment horizontal="center"/>
    </xf>
    <xf numFmtId="1" fontId="22" fillId="12" borderId="0" xfId="0" applyNumberFormat="1" applyFont="1" applyFill="1" applyBorder="1"/>
    <xf numFmtId="1" fontId="23" fillId="12" borderId="0" xfId="0" applyNumberFormat="1" applyFont="1" applyFill="1" applyBorder="1"/>
    <xf numFmtId="2" fontId="22" fillId="12" borderId="0" xfId="0" applyNumberFormat="1" applyFont="1" applyFill="1" applyBorder="1"/>
    <xf numFmtId="164" fontId="22" fillId="12" borderId="0" xfId="0" applyNumberFormat="1" applyFont="1" applyFill="1" applyBorder="1"/>
    <xf numFmtId="0" fontId="0" fillId="10" borderId="0" xfId="0" applyFont="1" applyFill="1" applyBorder="1" applyAlignment="1">
      <alignment horizontal="center"/>
    </xf>
    <xf numFmtId="1" fontId="0" fillId="10" borderId="0" xfId="0" applyNumberFormat="1" applyFont="1" applyFill="1" applyBorder="1"/>
    <xf numFmtId="0" fontId="0" fillId="10" borderId="0" xfId="0" applyFill="1" applyBorder="1" applyAlignment="1">
      <alignment horizontal="right"/>
    </xf>
    <xf numFmtId="1" fontId="0" fillId="10" borderId="0" xfId="0" applyNumberFormat="1" applyFont="1" applyFill="1" applyBorder="1" applyAlignment="1">
      <alignment horizontal="center"/>
    </xf>
    <xf numFmtId="1" fontId="0" fillId="10" borderId="0" xfId="0" applyNumberFormat="1" applyFont="1" applyFill="1" applyBorder="1" applyAlignment="1">
      <alignment horizontal="right"/>
    </xf>
    <xf numFmtId="2" fontId="0" fillId="10" borderId="0" xfId="0" applyNumberFormat="1" applyFont="1" applyFill="1" applyBorder="1"/>
    <xf numFmtId="0" fontId="0" fillId="2" borderId="0" xfId="0" applyFill="1" applyBorder="1" applyAlignment="1">
      <alignment horizontal="left" wrapText="1"/>
    </xf>
    <xf numFmtId="0" fontId="0" fillId="2" borderId="0" xfId="0" applyFill="1" applyBorder="1" applyAlignment="1">
      <alignment horizontal="center"/>
    </xf>
    <xf numFmtId="0" fontId="0" fillId="6" borderId="0" xfId="0" applyFill="1" applyBorder="1" applyAlignment="1">
      <alignment wrapText="1"/>
    </xf>
    <xf numFmtId="2" fontId="0" fillId="4" borderId="0" xfId="0" applyNumberFormat="1" applyFill="1" applyBorder="1"/>
    <xf numFmtId="0" fontId="24" fillId="3" borderId="0" xfId="0" applyFont="1" applyFill="1" applyAlignment="1">
      <alignment wrapText="1"/>
    </xf>
    <xf numFmtId="0" fontId="0" fillId="3" borderId="49" xfId="0" applyFont="1" applyFill="1" applyBorder="1" applyAlignment="1">
      <alignment horizontal="center"/>
    </xf>
    <xf numFmtId="1" fontId="17" fillId="3" borderId="0" xfId="0" applyNumberFormat="1" applyFont="1" applyFill="1"/>
    <xf numFmtId="1" fontId="6" fillId="3" borderId="0" xfId="0" applyNumberFormat="1" applyFont="1" applyFill="1"/>
    <xf numFmtId="1" fontId="0" fillId="3" borderId="0" xfId="0" applyNumberFormat="1" applyFill="1"/>
    <xf numFmtId="1" fontId="1" fillId="3" borderId="0" xfId="0" applyNumberFormat="1" applyFont="1" applyFill="1"/>
    <xf numFmtId="1" fontId="6" fillId="0" borderId="0" xfId="0" applyNumberFormat="1" applyFont="1" applyFill="1"/>
    <xf numFmtId="1" fontId="0" fillId="0" borderId="0" xfId="0" applyNumberFormat="1" applyFill="1"/>
    <xf numFmtId="2" fontId="0" fillId="0" borderId="0" xfId="0" applyNumberFormat="1" applyFill="1"/>
    <xf numFmtId="164" fontId="0" fillId="0" borderId="0" xfId="0" applyNumberFormat="1" applyFill="1"/>
    <xf numFmtId="0" fontId="24" fillId="3" borderId="0" xfId="0" applyFont="1" applyFill="1"/>
    <xf numFmtId="164" fontId="0" fillId="3" borderId="0" xfId="0" applyNumberFormat="1" applyFill="1"/>
    <xf numFmtId="0" fontId="0" fillId="3" borderId="0" xfId="0" applyFont="1" applyFill="1" applyBorder="1" applyAlignment="1">
      <alignment horizontal="right"/>
    </xf>
    <xf numFmtId="1" fontId="6" fillId="3" borderId="0" xfId="0" applyNumberFormat="1" applyFont="1" applyFill="1" applyAlignment="1">
      <alignment horizontal="right"/>
    </xf>
    <xf numFmtId="0" fontId="0" fillId="10" borderId="5" xfId="0" applyFill="1" applyBorder="1"/>
    <xf numFmtId="0" fontId="0" fillId="10" borderId="5" xfId="0" applyFill="1" applyBorder="1" applyAlignment="1">
      <alignment horizontal="center"/>
    </xf>
    <xf numFmtId="1" fontId="17" fillId="10" borderId="5" xfId="0" applyNumberFormat="1" applyFont="1" applyFill="1" applyBorder="1"/>
    <xf numFmtId="1" fontId="6" fillId="10" borderId="5" xfId="0" applyNumberFormat="1" applyFont="1" applyFill="1" applyBorder="1"/>
    <xf numFmtId="1" fontId="0" fillId="10" borderId="5" xfId="0" applyNumberFormat="1" applyFill="1" applyBorder="1"/>
    <xf numFmtId="2" fontId="0" fillId="10" borderId="5" xfId="0" applyNumberFormat="1" applyFill="1" applyBorder="1"/>
    <xf numFmtId="1" fontId="1" fillId="10" borderId="5" xfId="0" applyNumberFormat="1" applyFont="1" applyFill="1" applyBorder="1"/>
    <xf numFmtId="164" fontId="0" fillId="10" borderId="5" xfId="0" applyNumberFormat="1" applyFill="1" applyBorder="1"/>
    <xf numFmtId="164" fontId="0" fillId="3" borderId="0" xfId="0" applyNumberFormat="1" applyFont="1" applyFill="1" applyBorder="1"/>
    <xf numFmtId="1" fontId="0" fillId="0" borderId="0" xfId="0" applyNumberFormat="1" applyFill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7" fillId="4" borderId="0" xfId="0" applyFont="1" applyFill="1" applyBorder="1" applyAlignment="1">
      <alignment horizontal="right"/>
    </xf>
    <xf numFmtId="1" fontId="0" fillId="4" borderId="0" xfId="0" applyNumberFormat="1" applyFill="1" applyBorder="1" applyAlignment="1">
      <alignment horizontal="right"/>
    </xf>
    <xf numFmtId="1" fontId="0" fillId="4" borderId="0" xfId="0" applyNumberFormat="1" applyFont="1" applyFill="1" applyBorder="1"/>
    <xf numFmtId="2" fontId="0" fillId="4" borderId="0" xfId="0" applyNumberFormat="1" applyFont="1" applyFill="1" applyBorder="1"/>
    <xf numFmtId="164" fontId="0" fillId="4" borderId="0" xfId="0" applyNumberFormat="1" applyFont="1" applyFill="1" applyBorder="1"/>
    <xf numFmtId="164" fontId="0" fillId="4" borderId="0" xfId="0" applyNumberFormat="1" applyFill="1" applyBorder="1"/>
    <xf numFmtId="0" fontId="1" fillId="3" borderId="0" xfId="0" applyFont="1" applyFill="1" applyBorder="1" applyAlignment="1">
      <alignment horizontal="center"/>
    </xf>
    <xf numFmtId="164" fontId="0" fillId="3" borderId="0" xfId="0" applyNumberFormat="1" applyFill="1" applyBorder="1" applyAlignment="1">
      <alignment horizontal="center"/>
    </xf>
    <xf numFmtId="1" fontId="0" fillId="3" borderId="0" xfId="0" applyNumberFormat="1" applyFont="1" applyFill="1" applyBorder="1" applyAlignment="1">
      <alignment horizontal="right"/>
    </xf>
    <xf numFmtId="0" fontId="2" fillId="2" borderId="12" xfId="0" applyFont="1" applyFill="1" applyBorder="1"/>
    <xf numFmtId="0" fontId="2" fillId="2" borderId="27" xfId="0" applyFont="1" applyFill="1" applyBorder="1"/>
    <xf numFmtId="0" fontId="2" fillId="2" borderId="10" xfId="0" applyFont="1" applyFill="1" applyBorder="1"/>
    <xf numFmtId="0" fontId="7" fillId="2" borderId="10" xfId="0" applyFont="1" applyFill="1" applyBorder="1"/>
    <xf numFmtId="164" fontId="2" fillId="2" borderId="10" xfId="0" applyNumberFormat="1" applyFont="1" applyFill="1" applyBorder="1"/>
    <xf numFmtId="0" fontId="0" fillId="2" borderId="21" xfId="0" applyFill="1" applyBorder="1"/>
    <xf numFmtId="0" fontId="2" fillId="2" borderId="33" xfId="0" applyFont="1" applyFill="1" applyBorder="1"/>
    <xf numFmtId="0" fontId="2" fillId="2" borderId="34" xfId="0" applyFont="1" applyFill="1" applyBorder="1"/>
    <xf numFmtId="0" fontId="2" fillId="2" borderId="0" xfId="0" applyFont="1" applyFill="1"/>
    <xf numFmtId="164" fontId="2" fillId="2" borderId="0" xfId="0" applyNumberFormat="1" applyFont="1" applyFill="1" applyBorder="1"/>
    <xf numFmtId="0" fontId="2" fillId="2" borderId="0" xfId="0" applyFont="1" applyFill="1" applyBorder="1"/>
    <xf numFmtId="0" fontId="8" fillId="2" borderId="0" xfId="0" applyFont="1" applyFill="1" applyBorder="1"/>
    <xf numFmtId="0" fontId="2" fillId="2" borderId="0" xfId="0" applyFont="1" applyFill="1" applyBorder="1" applyAlignment="1">
      <alignment vertical="center"/>
    </xf>
    <xf numFmtId="0" fontId="2" fillId="2" borderId="13" xfId="0" applyFont="1" applyFill="1" applyBorder="1"/>
    <xf numFmtId="0" fontId="2" fillId="2" borderId="2" xfId="0" applyFont="1" applyFill="1" applyBorder="1"/>
    <xf numFmtId="164" fontId="2" fillId="2" borderId="1" xfId="0" applyNumberFormat="1" applyFont="1" applyFill="1" applyBorder="1"/>
    <xf numFmtId="0" fontId="2" fillId="2" borderId="45" xfId="0" applyFont="1" applyFill="1" applyBorder="1"/>
    <xf numFmtId="164" fontId="2" fillId="2" borderId="2" xfId="0" applyNumberFormat="1" applyFont="1" applyFill="1" applyBorder="1"/>
    <xf numFmtId="0" fontId="2" fillId="2" borderId="19" xfId="0" applyFont="1" applyFill="1" applyBorder="1"/>
    <xf numFmtId="49" fontId="2" fillId="2" borderId="0" xfId="0" applyNumberFormat="1" applyFont="1" applyFill="1" applyBorder="1"/>
    <xf numFmtId="49" fontId="2" fillId="2" borderId="0" xfId="0" applyNumberFormat="1" applyFont="1" applyFill="1" applyBorder="1" applyAlignment="1">
      <alignment horizontal="right"/>
    </xf>
    <xf numFmtId="0" fontId="2" fillId="2" borderId="40" xfId="0" applyFont="1" applyFill="1" applyBorder="1"/>
    <xf numFmtId="49" fontId="2" fillId="2" borderId="0" xfId="0" applyNumberFormat="1" applyFont="1" applyFill="1" applyBorder="1" applyAlignment="1">
      <alignment horizontal="right" vertical="center"/>
    </xf>
    <xf numFmtId="49" fontId="2" fillId="2" borderId="0" xfId="0" applyNumberFormat="1" applyFont="1" applyFill="1" applyBorder="1" applyAlignment="1">
      <alignment horizontal="center" vertical="center"/>
    </xf>
    <xf numFmtId="0" fontId="2" fillId="2" borderId="20" xfId="0" applyFont="1" applyFill="1" applyBorder="1"/>
    <xf numFmtId="0" fontId="2" fillId="2" borderId="11" xfId="0" applyFont="1" applyFill="1" applyBorder="1"/>
    <xf numFmtId="164" fontId="2" fillId="2" borderId="11" xfId="0" applyNumberFormat="1" applyFont="1" applyFill="1" applyBorder="1"/>
    <xf numFmtId="0" fontId="2" fillId="2" borderId="14" xfId="0" applyFont="1" applyFill="1" applyBorder="1"/>
    <xf numFmtId="0" fontId="2" fillId="2" borderId="21" xfId="0" applyFont="1" applyFill="1" applyBorder="1"/>
    <xf numFmtId="0" fontId="2" fillId="2" borderId="46" xfId="0" applyFont="1" applyFill="1" applyBorder="1"/>
    <xf numFmtId="0" fontId="2" fillId="2" borderId="4" xfId="0" applyFont="1" applyFill="1" applyBorder="1"/>
    <xf numFmtId="164" fontId="2" fillId="2" borderId="4" xfId="0" applyNumberFormat="1" applyFont="1" applyFill="1" applyBorder="1"/>
    <xf numFmtId="0" fontId="2" fillId="2" borderId="47" xfId="0" applyFont="1" applyFill="1" applyBorder="1"/>
    <xf numFmtId="0" fontId="2" fillId="2" borderId="25" xfId="0" applyFont="1" applyFill="1" applyBorder="1"/>
    <xf numFmtId="0" fontId="2" fillId="2" borderId="24" xfId="0" applyFont="1" applyFill="1" applyBorder="1"/>
    <xf numFmtId="0" fontId="0" fillId="2" borderId="19" xfId="0" applyFill="1" applyBorder="1"/>
    <xf numFmtId="0" fontId="9" fillId="2" borderId="17" xfId="0" applyFont="1" applyFill="1" applyBorder="1"/>
    <xf numFmtId="49" fontId="10" fillId="2" borderId="15" xfId="0" applyNumberFormat="1" applyFont="1" applyFill="1" applyBorder="1"/>
    <xf numFmtId="49" fontId="10" fillId="2" borderId="16" xfId="0" applyNumberFormat="1" applyFont="1" applyFill="1" applyBorder="1"/>
    <xf numFmtId="0" fontId="9" fillId="2" borderId="16" xfId="0" applyFont="1" applyFill="1" applyBorder="1"/>
    <xf numFmtId="164" fontId="9" fillId="2" borderId="16" xfId="0" applyNumberFormat="1" applyFont="1" applyFill="1" applyBorder="1"/>
    <xf numFmtId="164" fontId="9" fillId="2" borderId="18" xfId="0" applyNumberFormat="1" applyFont="1" applyFill="1" applyBorder="1"/>
    <xf numFmtId="164" fontId="9" fillId="2" borderId="17" xfId="0" applyNumberFormat="1" applyFont="1" applyFill="1" applyBorder="1"/>
    <xf numFmtId="0" fontId="9" fillId="2" borderId="18" xfId="0" applyFont="1" applyFill="1" applyBorder="1"/>
    <xf numFmtId="0" fontId="9" fillId="2" borderId="0" xfId="0" applyFont="1" applyFill="1"/>
    <xf numFmtId="0" fontId="9" fillId="2" borderId="0" xfId="0" applyFont="1" applyFill="1" applyBorder="1"/>
    <xf numFmtId="0" fontId="2" fillId="0" borderId="0" xfId="0" applyFont="1" applyFill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1" fontId="7" fillId="4" borderId="0" xfId="0" applyNumberFormat="1" applyFont="1" applyFill="1" applyBorder="1" applyAlignment="1">
      <alignment horizontal="center"/>
    </xf>
    <xf numFmtId="1" fontId="7" fillId="0" borderId="0" xfId="0" applyNumberFormat="1" applyFont="1" applyFill="1" applyBorder="1"/>
    <xf numFmtId="1" fontId="25" fillId="0" borderId="0" xfId="0" applyNumberFormat="1" applyFont="1" applyFill="1" applyBorder="1"/>
    <xf numFmtId="1" fontId="26" fillId="0" borderId="0" xfId="0" applyNumberFormat="1" applyFont="1" applyFill="1" applyBorder="1"/>
    <xf numFmtId="164" fontId="26" fillId="0" borderId="0" xfId="0" applyNumberFormat="1" applyFont="1" applyFill="1" applyBorder="1"/>
    <xf numFmtId="164" fontId="27" fillId="0" borderId="0" xfId="0" applyNumberFormat="1" applyFont="1" applyFill="1" applyBorder="1"/>
    <xf numFmtId="1" fontId="0" fillId="4" borderId="0" xfId="0" applyNumberFormat="1" applyFont="1" applyFill="1" applyBorder="1" applyAlignment="1">
      <alignment horizontal="center"/>
    </xf>
    <xf numFmtId="0" fontId="2" fillId="4" borderId="0" xfId="0" applyFont="1" applyFill="1" applyBorder="1"/>
    <xf numFmtId="1" fontId="12" fillId="4" borderId="3" xfId="0" applyNumberFormat="1" applyFont="1" applyFill="1" applyBorder="1" applyAlignment="1">
      <alignment horizontal="center"/>
    </xf>
    <xf numFmtId="1" fontId="0" fillId="4" borderId="0" xfId="0" applyNumberForma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0" fontId="12" fillId="4" borderId="0" xfId="0" applyFont="1" applyFill="1" applyBorder="1" applyAlignment="1">
      <alignment horizontal="center"/>
    </xf>
    <xf numFmtId="165" fontId="7" fillId="0" borderId="0" xfId="0" applyNumberFormat="1" applyFont="1" applyFill="1" applyBorder="1" applyAlignment="1">
      <alignment horizontal="center"/>
    </xf>
    <xf numFmtId="1" fontId="11" fillId="0" borderId="3" xfId="0" applyNumberFormat="1" applyFont="1" applyFill="1" applyBorder="1"/>
    <xf numFmtId="1" fontId="6" fillId="0" borderId="3" xfId="0" applyNumberFormat="1" applyFont="1" applyFill="1" applyBorder="1"/>
    <xf numFmtId="164" fontId="6" fillId="0" borderId="3" xfId="0" applyNumberFormat="1" applyFont="1" applyFill="1" applyBorder="1"/>
    <xf numFmtId="164" fontId="1" fillId="0" borderId="3" xfId="0" applyNumberFormat="1" applyFont="1" applyFill="1" applyBorder="1"/>
    <xf numFmtId="0" fontId="2" fillId="4" borderId="1" xfId="0" applyFont="1" applyFill="1" applyBorder="1"/>
    <xf numFmtId="164" fontId="7" fillId="4" borderId="0" xfId="0" applyNumberFormat="1" applyFont="1" applyFill="1" applyBorder="1"/>
    <xf numFmtId="1" fontId="0" fillId="4" borderId="0" xfId="0" applyNumberFormat="1" applyFill="1"/>
    <xf numFmtId="1" fontId="2" fillId="4" borderId="1" xfId="0" applyNumberFormat="1" applyFont="1" applyFill="1" applyBorder="1"/>
    <xf numFmtId="164" fontId="2" fillId="4" borderId="1" xfId="0" applyNumberFormat="1" applyFont="1" applyFill="1" applyBorder="1"/>
    <xf numFmtId="1" fontId="0" fillId="4" borderId="5" xfId="0" applyNumberFormat="1" applyFill="1" applyBorder="1"/>
    <xf numFmtId="164" fontId="0" fillId="4" borderId="5" xfId="0" applyNumberFormat="1" applyFill="1" applyBorder="1"/>
    <xf numFmtId="0" fontId="18" fillId="4" borderId="0" xfId="0" applyFont="1" applyFill="1" applyBorder="1" applyAlignment="1">
      <alignment horizontal="right"/>
    </xf>
    <xf numFmtId="164" fontId="0" fillId="4" borderId="3" xfId="0" applyNumberFormat="1" applyFill="1" applyBorder="1"/>
    <xf numFmtId="1" fontId="22" fillId="4" borderId="0" xfId="0" applyNumberFormat="1" applyFont="1" applyFill="1" applyBorder="1"/>
    <xf numFmtId="0" fontId="3" fillId="4" borderId="0" xfId="0" applyFont="1" applyFill="1" applyBorder="1"/>
    <xf numFmtId="164" fontId="2" fillId="4" borderId="10" xfId="0" applyNumberFormat="1" applyFont="1" applyFill="1" applyBorder="1"/>
    <xf numFmtId="2" fontId="9" fillId="2" borderId="16" xfId="0" applyNumberFormat="1" applyFont="1" applyFill="1" applyBorder="1"/>
    <xf numFmtId="2" fontId="0" fillId="0" borderId="0" xfId="0" applyNumberFormat="1" applyFill="1" applyBorder="1"/>
    <xf numFmtId="1" fontId="18" fillId="4" borderId="0" xfId="0" applyNumberFormat="1" applyFont="1" applyFill="1" applyBorder="1"/>
    <xf numFmtId="0" fontId="2" fillId="2" borderId="38" xfId="0" applyFont="1" applyFill="1" applyBorder="1"/>
    <xf numFmtId="0" fontId="2" fillId="2" borderId="5" xfId="0" applyFont="1" applyFill="1" applyBorder="1"/>
    <xf numFmtId="0" fontId="2" fillId="2" borderId="41" xfId="0" applyFont="1" applyFill="1" applyBorder="1" applyAlignment="1">
      <alignment vertical="center" textRotation="90" wrapText="1"/>
    </xf>
    <xf numFmtId="1" fontId="6" fillId="2" borderId="0" xfId="0" applyNumberFormat="1" applyFont="1" applyFill="1"/>
    <xf numFmtId="164" fontId="7" fillId="2" borderId="0" xfId="0" applyNumberFormat="1" applyFont="1" applyFill="1" applyBorder="1"/>
    <xf numFmtId="1" fontId="0" fillId="2" borderId="0" xfId="0" applyNumberFormat="1" applyFill="1"/>
    <xf numFmtId="1" fontId="2" fillId="2" borderId="1" xfId="0" applyNumberFormat="1" applyFont="1" applyFill="1" applyBorder="1"/>
    <xf numFmtId="1" fontId="0" fillId="2" borderId="5" xfId="0" applyNumberFormat="1" applyFill="1" applyBorder="1"/>
    <xf numFmtId="164" fontId="0" fillId="2" borderId="5" xfId="0" applyNumberFormat="1" applyFill="1" applyBorder="1"/>
    <xf numFmtId="0" fontId="18" fillId="2" borderId="0" xfId="0" applyFont="1" applyFill="1" applyBorder="1" applyAlignment="1">
      <alignment horizontal="right"/>
    </xf>
    <xf numFmtId="1" fontId="18" fillId="2" borderId="0" xfId="0" applyNumberFormat="1" applyFont="1" applyFill="1" applyBorder="1"/>
    <xf numFmtId="1" fontId="2" fillId="2" borderId="4" xfId="0" applyNumberFormat="1" applyFont="1" applyFill="1" applyBorder="1"/>
    <xf numFmtId="1" fontId="2" fillId="2" borderId="11" xfId="0" applyNumberFormat="1" applyFont="1" applyFill="1" applyBorder="1"/>
    <xf numFmtId="2" fontId="2" fillId="2" borderId="11" xfId="0" applyNumberFormat="1" applyFont="1" applyFill="1" applyBorder="1"/>
    <xf numFmtId="2" fontId="2" fillId="2" borderId="1" xfId="0" applyNumberFormat="1" applyFont="1" applyFill="1" applyBorder="1"/>
    <xf numFmtId="2" fontId="2" fillId="2" borderId="10" xfId="0" applyNumberFormat="1" applyFont="1" applyFill="1" applyBorder="1"/>
    <xf numFmtId="2" fontId="2" fillId="2" borderId="2" xfId="0" applyNumberFormat="1" applyFont="1" applyFill="1" applyBorder="1"/>
    <xf numFmtId="2" fontId="2" fillId="0" borderId="0" xfId="0" applyNumberFormat="1" applyFont="1" applyFill="1"/>
    <xf numFmtId="2" fontId="2" fillId="2" borderId="4" xfId="0" applyNumberFormat="1" applyFont="1" applyFill="1" applyBorder="1"/>
    <xf numFmtId="2" fontId="9" fillId="2" borderId="10" xfId="0" applyNumberFormat="1" applyFont="1" applyFill="1" applyBorder="1"/>
    <xf numFmtId="2" fontId="13" fillId="2" borderId="10" xfId="0" applyNumberFormat="1" applyFont="1" applyFill="1" applyBorder="1"/>
    <xf numFmtId="2" fontId="9" fillId="2" borderId="1" xfId="0" applyNumberFormat="1" applyFont="1" applyFill="1" applyBorder="1"/>
    <xf numFmtId="2" fontId="13" fillId="2" borderId="1" xfId="0" applyNumberFormat="1" applyFont="1" applyFill="1" applyBorder="1"/>
    <xf numFmtId="2" fontId="9" fillId="2" borderId="2" xfId="0" applyNumberFormat="1" applyFont="1" applyFill="1" applyBorder="1"/>
    <xf numFmtId="2" fontId="13" fillId="2" borderId="2" xfId="0" applyNumberFormat="1" applyFont="1" applyFill="1" applyBorder="1"/>
    <xf numFmtId="2" fontId="9" fillId="2" borderId="11" xfId="0" applyNumberFormat="1" applyFont="1" applyFill="1" applyBorder="1"/>
    <xf numFmtId="2" fontId="13" fillId="2" borderId="11" xfId="0" applyNumberFormat="1" applyFont="1" applyFill="1" applyBorder="1"/>
    <xf numFmtId="2" fontId="9" fillId="2" borderId="4" xfId="0" applyNumberFormat="1" applyFont="1" applyFill="1" applyBorder="1"/>
    <xf numFmtId="2" fontId="13" fillId="2" borderId="4" xfId="0" applyNumberFormat="1" applyFont="1" applyFill="1" applyBorder="1"/>
    <xf numFmtId="2" fontId="0" fillId="9" borderId="0" xfId="0" applyNumberFormat="1" applyFill="1" applyBorder="1"/>
    <xf numFmtId="164" fontId="16" fillId="4" borderId="0" xfId="0" applyNumberFormat="1" applyFont="1" applyFill="1" applyBorder="1"/>
    <xf numFmtId="164" fontId="18" fillId="4" borderId="0" xfId="0" applyNumberFormat="1" applyFont="1" applyFill="1" applyBorder="1"/>
    <xf numFmtId="0" fontId="2" fillId="4" borderId="0" xfId="0" applyFont="1" applyFill="1"/>
    <xf numFmtId="1" fontId="6" fillId="9" borderId="0" xfId="0" applyNumberFormat="1" applyFont="1" applyFill="1" applyBorder="1"/>
    <xf numFmtId="1" fontId="21" fillId="9" borderId="0" xfId="0" applyNumberFormat="1" applyFont="1" applyFill="1" applyBorder="1"/>
    <xf numFmtId="0" fontId="0" fillId="3" borderId="0" xfId="0" applyFont="1" applyFill="1" applyBorder="1"/>
    <xf numFmtId="14" fontId="0" fillId="0" borderId="0" xfId="0" applyNumberFormat="1" applyFill="1" applyBorder="1" applyAlignment="1">
      <alignment horizontal="center"/>
    </xf>
    <xf numFmtId="49" fontId="2" fillId="9" borderId="0" xfId="0" applyNumberFormat="1" applyFont="1" applyFill="1" applyBorder="1"/>
    <xf numFmtId="0" fontId="0" fillId="0" borderId="49" xfId="0" applyFill="1" applyBorder="1" applyAlignment="1">
      <alignment horizontal="center"/>
    </xf>
    <xf numFmtId="1" fontId="17" fillId="0" borderId="0" xfId="0" applyNumberFormat="1" applyFont="1" applyFill="1" applyBorder="1"/>
    <xf numFmtId="1" fontId="1" fillId="0" borderId="0" xfId="0" applyNumberFormat="1" applyFont="1" applyFill="1" applyBorder="1"/>
    <xf numFmtId="164" fontId="0" fillId="0" borderId="38" xfId="0" applyNumberFormat="1" applyFill="1" applyBorder="1"/>
    <xf numFmtId="2" fontId="0" fillId="0" borderId="3" xfId="0" applyNumberFormat="1" applyFill="1" applyBorder="1"/>
    <xf numFmtId="164" fontId="17" fillId="0" borderId="0" xfId="0" applyNumberFormat="1" applyFont="1" applyFill="1" applyBorder="1"/>
    <xf numFmtId="164" fontId="17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" fontId="2" fillId="2" borderId="10" xfId="0" applyNumberFormat="1" applyFont="1" applyFill="1" applyBorder="1"/>
    <xf numFmtId="1" fontId="2" fillId="0" borderId="1" xfId="0" applyNumberFormat="1" applyFont="1" applyFill="1" applyBorder="1"/>
    <xf numFmtId="0" fontId="24" fillId="4" borderId="0" xfId="0" applyFont="1" applyFill="1"/>
    <xf numFmtId="0" fontId="0" fillId="4" borderId="49" xfId="0" applyFont="1" applyFill="1" applyBorder="1" applyAlignment="1">
      <alignment horizontal="center"/>
    </xf>
    <xf numFmtId="2" fontId="0" fillId="4" borderId="0" xfId="0" applyNumberFormat="1" applyFill="1"/>
    <xf numFmtId="1" fontId="1" fillId="4" borderId="0" xfId="0" applyNumberFormat="1" applyFont="1" applyFill="1"/>
    <xf numFmtId="164" fontId="0" fillId="4" borderId="0" xfId="0" applyNumberFormat="1" applyFill="1"/>
    <xf numFmtId="0" fontId="0" fillId="4" borderId="0" xfId="0" applyFont="1" applyFill="1" applyBorder="1" applyAlignment="1">
      <alignment horizontal="right"/>
    </xf>
    <xf numFmtId="49" fontId="2" fillId="4" borderId="0" xfId="0" applyNumberFormat="1" applyFont="1" applyFill="1" applyBorder="1"/>
    <xf numFmtId="0" fontId="8" fillId="4" borderId="0" xfId="0" applyFont="1" applyFill="1"/>
    <xf numFmtId="0" fontId="2" fillId="0" borderId="0" xfId="0" applyFont="1" applyFill="1" applyBorder="1" applyAlignment="1">
      <alignment horizontal="center"/>
    </xf>
    <xf numFmtId="1" fontId="0" fillId="9" borderId="0" xfId="0" applyNumberFormat="1" applyFill="1" applyBorder="1"/>
    <xf numFmtId="1" fontId="0" fillId="9" borderId="0" xfId="0" applyNumberFormat="1" applyFont="1" applyFill="1" applyBorder="1"/>
    <xf numFmtId="0" fontId="0" fillId="9" borderId="0" xfId="0" applyFill="1" applyBorder="1"/>
    <xf numFmtId="0" fontId="0" fillId="9" borderId="0" xfId="0" applyFont="1" applyFill="1" applyAlignment="1">
      <alignment horizontal="center"/>
    </xf>
    <xf numFmtId="1" fontId="7" fillId="13" borderId="0" xfId="0" applyNumberFormat="1" applyFont="1" applyFill="1" applyBorder="1" applyAlignment="1">
      <alignment horizontal="center"/>
    </xf>
    <xf numFmtId="0" fontId="0" fillId="14" borderId="0" xfId="0" applyFill="1" applyBorder="1" applyAlignment="1">
      <alignment horizontal="left" wrapText="1"/>
    </xf>
    <xf numFmtId="0" fontId="0" fillId="14" borderId="0" xfId="0" applyFill="1" applyAlignment="1">
      <alignment horizontal="center"/>
    </xf>
    <xf numFmtId="0" fontId="0" fillId="14" borderId="0" xfId="0" applyFont="1" applyFill="1" applyAlignment="1">
      <alignment horizontal="center"/>
    </xf>
    <xf numFmtId="0" fontId="0" fillId="14" borderId="0" xfId="0" applyFill="1" applyBorder="1" applyAlignment="1">
      <alignment horizontal="center"/>
    </xf>
    <xf numFmtId="0" fontId="0" fillId="13" borderId="0" xfId="0" applyFont="1" applyFill="1" applyAlignment="1">
      <alignment horizontal="center"/>
    </xf>
    <xf numFmtId="0" fontId="0" fillId="14" borderId="0" xfId="0" applyFill="1" applyBorder="1"/>
    <xf numFmtId="1" fontId="12" fillId="14" borderId="0" xfId="0" applyNumberFormat="1" applyFont="1" applyFill="1" applyBorder="1"/>
    <xf numFmtId="1" fontId="6" fillId="14" borderId="0" xfId="0" applyNumberFormat="1" applyFont="1" applyFill="1" applyBorder="1"/>
    <xf numFmtId="1" fontId="0" fillId="14" borderId="0" xfId="0" applyNumberFormat="1" applyFill="1" applyBorder="1"/>
    <xf numFmtId="2" fontId="0" fillId="14" borderId="0" xfId="0" applyNumberFormat="1" applyFill="1" applyBorder="1"/>
    <xf numFmtId="2" fontId="0" fillId="14" borderId="0" xfId="0" applyNumberFormat="1" applyFill="1"/>
    <xf numFmtId="1" fontId="1" fillId="14" borderId="0" xfId="0" applyNumberFormat="1" applyFont="1" applyFill="1" applyBorder="1"/>
    <xf numFmtId="164" fontId="0" fillId="14" borderId="0" xfId="0" applyNumberFormat="1" applyFill="1" applyBorder="1"/>
    <xf numFmtId="1" fontId="0" fillId="13" borderId="0" xfId="0" applyNumberFormat="1" applyFont="1" applyFill="1" applyBorder="1" applyAlignment="1">
      <alignment horizontal="center"/>
    </xf>
    <xf numFmtId="0" fontId="2" fillId="13" borderId="0" xfId="0" applyFont="1" applyFill="1" applyBorder="1"/>
    <xf numFmtId="0" fontId="0" fillId="14" borderId="0" xfId="0" applyFont="1" applyFill="1" applyBorder="1" applyAlignment="1">
      <alignment horizontal="center"/>
    </xf>
    <xf numFmtId="0" fontId="0" fillId="13" borderId="0" xfId="0" applyFont="1" applyFill="1" applyBorder="1" applyAlignment="1">
      <alignment horizontal="center"/>
    </xf>
    <xf numFmtId="0" fontId="0" fillId="15" borderId="0" xfId="0" applyFill="1" applyBorder="1" applyAlignment="1">
      <alignment horizontal="left" wrapText="1"/>
    </xf>
    <xf numFmtId="0" fontId="0" fillId="15" borderId="0" xfId="0" applyFill="1" applyBorder="1" applyAlignment="1">
      <alignment horizontal="center"/>
    </xf>
    <xf numFmtId="0" fontId="0" fillId="15" borderId="0" xfId="0" applyFont="1" applyFill="1" applyBorder="1" applyAlignment="1">
      <alignment horizontal="center"/>
    </xf>
    <xf numFmtId="0" fontId="0" fillId="15" borderId="0" xfId="0" applyFill="1" applyBorder="1"/>
    <xf numFmtId="1" fontId="12" fillId="15" borderId="0" xfId="0" applyNumberFormat="1" applyFont="1" applyFill="1" applyBorder="1"/>
    <xf numFmtId="1" fontId="6" fillId="15" borderId="0" xfId="0" applyNumberFormat="1" applyFont="1" applyFill="1" applyBorder="1"/>
    <xf numFmtId="1" fontId="0" fillId="15" borderId="0" xfId="0" applyNumberFormat="1" applyFill="1" applyBorder="1"/>
    <xf numFmtId="2" fontId="0" fillId="15" borderId="0" xfId="0" applyNumberFormat="1" applyFill="1" applyBorder="1"/>
    <xf numFmtId="2" fontId="0" fillId="15" borderId="0" xfId="0" applyNumberFormat="1" applyFill="1"/>
    <xf numFmtId="1" fontId="1" fillId="15" borderId="0" xfId="0" applyNumberFormat="1" applyFont="1" applyFill="1" applyBorder="1"/>
    <xf numFmtId="164" fontId="0" fillId="15" borderId="0" xfId="0" applyNumberFormat="1" applyFill="1" applyBorder="1"/>
    <xf numFmtId="0" fontId="0" fillId="13" borderId="0" xfId="0" applyFill="1" applyBorder="1" applyAlignment="1">
      <alignment horizontal="center"/>
    </xf>
    <xf numFmtId="0" fontId="7" fillId="13" borderId="0" xfId="0" applyFont="1" applyFill="1" applyBorder="1" applyAlignment="1">
      <alignment horizontal="center"/>
    </xf>
    <xf numFmtId="1" fontId="12" fillId="13" borderId="3" xfId="0" applyNumberFormat="1" applyFont="1" applyFill="1" applyBorder="1" applyAlignment="1">
      <alignment horizontal="center"/>
    </xf>
    <xf numFmtId="0" fontId="2" fillId="13" borderId="0" xfId="0" applyFont="1" applyFill="1" applyBorder="1" applyAlignment="1">
      <alignment horizontal="center"/>
    </xf>
    <xf numFmtId="2" fontId="6" fillId="0" borderId="0" xfId="0" applyNumberFormat="1" applyFont="1" applyFill="1" applyBorder="1"/>
    <xf numFmtId="1" fontId="17" fillId="14" borderId="0" xfId="0" applyNumberFormat="1" applyFont="1" applyFill="1" applyBorder="1"/>
    <xf numFmtId="164" fontId="28" fillId="0" borderId="0" xfId="0" applyNumberFormat="1" applyFont="1" applyFill="1" applyBorder="1"/>
    <xf numFmtId="164" fontId="29" fillId="0" borderId="0" xfId="0" applyNumberFormat="1" applyFont="1" applyFill="1" applyBorder="1"/>
    <xf numFmtId="164" fontId="30" fillId="0" borderId="0" xfId="0" applyNumberFormat="1" applyFont="1" applyFill="1" applyBorder="1"/>
    <xf numFmtId="1" fontId="29" fillId="6" borderId="0" xfId="0" applyNumberFormat="1" applyFont="1" applyFill="1" applyBorder="1"/>
    <xf numFmtId="164" fontId="31" fillId="0" borderId="0" xfId="0" applyNumberFormat="1" applyFont="1" applyFill="1" applyBorder="1"/>
    <xf numFmtId="164" fontId="32" fillId="2" borderId="0" xfId="0" applyNumberFormat="1" applyFont="1" applyFill="1" applyBorder="1"/>
    <xf numFmtId="164" fontId="32" fillId="0" borderId="0" xfId="0" applyNumberFormat="1" applyFont="1" applyFill="1" applyBorder="1"/>
    <xf numFmtId="1" fontId="32" fillId="14" borderId="0" xfId="0" applyNumberFormat="1" applyFont="1" applyFill="1" applyBorder="1"/>
    <xf numFmtId="1" fontId="32" fillId="15" borderId="0" xfId="0" applyNumberFormat="1" applyFont="1" applyFill="1" applyBorder="1"/>
    <xf numFmtId="164" fontId="33" fillId="0" borderId="0" xfId="0" applyNumberFormat="1" applyFont="1" applyFill="1" applyBorder="1"/>
    <xf numFmtId="0" fontId="2" fillId="0" borderId="0" xfId="0" applyFont="1" applyFill="1" applyBorder="1" applyAlignment="1">
      <alignment horizontal="center"/>
    </xf>
    <xf numFmtId="0" fontId="2" fillId="0" borderId="51" xfId="0" applyFont="1" applyFill="1" applyBorder="1"/>
    <xf numFmtId="0" fontId="0" fillId="16" borderId="0" xfId="0" applyFill="1" applyBorder="1" applyAlignment="1">
      <alignment horizontal="left" wrapText="1"/>
    </xf>
    <xf numFmtId="0" fontId="0" fillId="16" borderId="0" xfId="0" applyFill="1" applyBorder="1" applyAlignment="1">
      <alignment horizontal="center"/>
    </xf>
    <xf numFmtId="0" fontId="0" fillId="16" borderId="0" xfId="0" applyFont="1" applyFill="1" applyBorder="1" applyAlignment="1">
      <alignment horizontal="center"/>
    </xf>
    <xf numFmtId="0" fontId="0" fillId="16" borderId="0" xfId="0" applyFill="1" applyBorder="1"/>
    <xf numFmtId="1" fontId="17" fillId="16" borderId="0" xfId="0" applyNumberFormat="1" applyFont="1" applyFill="1" applyBorder="1"/>
    <xf numFmtId="1" fontId="6" fillId="16" borderId="0" xfId="0" applyNumberFormat="1" applyFont="1" applyFill="1" applyBorder="1"/>
    <xf numFmtId="1" fontId="0" fillId="16" borderId="0" xfId="0" applyNumberFormat="1" applyFill="1" applyBorder="1"/>
    <xf numFmtId="2" fontId="0" fillId="16" borderId="0" xfId="0" applyNumberFormat="1" applyFill="1" applyBorder="1"/>
    <xf numFmtId="2" fontId="0" fillId="16" borderId="0" xfId="0" applyNumberFormat="1" applyFill="1"/>
    <xf numFmtId="1" fontId="1" fillId="16" borderId="0" xfId="0" applyNumberFormat="1" applyFont="1" applyFill="1" applyBorder="1"/>
    <xf numFmtId="164" fontId="0" fillId="16" borderId="0" xfId="0" applyNumberFormat="1" applyFill="1" applyBorder="1"/>
    <xf numFmtId="0" fontId="0" fillId="16" borderId="0" xfId="0" applyFill="1" applyAlignment="1">
      <alignment horizontal="center"/>
    </xf>
    <xf numFmtId="0" fontId="0" fillId="16" borderId="0" xfId="0" applyFont="1" applyFill="1" applyAlignment="1">
      <alignment horizontal="center"/>
    </xf>
    <xf numFmtId="2" fontId="7" fillId="0" borderId="0" xfId="0" applyNumberFormat="1" applyFont="1" applyFill="1" applyBorder="1"/>
    <xf numFmtId="0" fontId="0" fillId="17" borderId="0" xfId="0" applyFill="1" applyBorder="1" applyAlignment="1">
      <alignment horizontal="left" wrapText="1"/>
    </xf>
    <xf numFmtId="0" fontId="0" fillId="17" borderId="0" xfId="0" applyFill="1" applyBorder="1" applyAlignment="1">
      <alignment horizontal="center"/>
    </xf>
    <xf numFmtId="0" fontId="0" fillId="17" borderId="0" xfId="0" applyFont="1" applyFill="1" applyBorder="1" applyAlignment="1">
      <alignment horizontal="center"/>
    </xf>
    <xf numFmtId="0" fontId="0" fillId="17" borderId="0" xfId="0" applyFill="1" applyBorder="1"/>
    <xf numFmtId="1" fontId="17" fillId="17" borderId="0" xfId="0" applyNumberFormat="1" applyFont="1" applyFill="1" applyBorder="1"/>
    <xf numFmtId="1" fontId="6" fillId="17" borderId="0" xfId="0" applyNumberFormat="1" applyFont="1" applyFill="1" applyBorder="1"/>
    <xf numFmtId="1" fontId="0" fillId="17" borderId="0" xfId="0" applyNumberFormat="1" applyFill="1" applyBorder="1"/>
    <xf numFmtId="2" fontId="0" fillId="17" borderId="0" xfId="0" applyNumberFormat="1" applyFill="1" applyBorder="1"/>
    <xf numFmtId="2" fontId="0" fillId="17" borderId="0" xfId="0" applyNumberFormat="1" applyFill="1"/>
    <xf numFmtId="1" fontId="1" fillId="17" borderId="0" xfId="0" applyNumberFormat="1" applyFont="1" applyFill="1" applyBorder="1"/>
    <xf numFmtId="164" fontId="0" fillId="17" borderId="0" xfId="0" applyNumberFormat="1" applyFill="1" applyBorder="1"/>
    <xf numFmtId="0" fontId="2" fillId="4" borderId="0" xfId="0" applyFont="1" applyFill="1" applyBorder="1" applyAlignment="1">
      <alignment horizontal="center"/>
    </xf>
    <xf numFmtId="2" fontId="0" fillId="0" borderId="50" xfId="0" applyNumberFormat="1" applyFill="1" applyBorder="1"/>
    <xf numFmtId="2" fontId="2" fillId="0" borderId="52" xfId="0" applyNumberFormat="1" applyFont="1" applyFill="1" applyBorder="1"/>
    <xf numFmtId="164" fontId="2" fillId="2" borderId="0" xfId="0" applyNumberFormat="1" applyFont="1" applyFill="1"/>
    <xf numFmtId="2" fontId="2" fillId="2" borderId="0" xfId="0" applyNumberFormat="1" applyFont="1" applyFill="1"/>
    <xf numFmtId="0" fontId="17" fillId="0" borderId="0" xfId="0" applyFont="1" applyFill="1" applyBorder="1" applyAlignment="1">
      <alignment horizontal="center"/>
    </xf>
    <xf numFmtId="0" fontId="2" fillId="0" borderId="40" xfId="0" applyFont="1" applyFill="1" applyBorder="1"/>
    <xf numFmtId="0" fontId="2" fillId="0" borderId="1" xfId="0" applyFont="1" applyFill="1" applyBorder="1" applyAlignment="1">
      <alignment horizontal="center"/>
    </xf>
    <xf numFmtId="2" fontId="2" fillId="0" borderId="1" xfId="0" applyNumberFormat="1" applyFont="1" applyFill="1" applyBorder="1"/>
    <xf numFmtId="2" fontId="2" fillId="0" borderId="10" xfId="0" applyNumberFormat="1" applyFont="1" applyFill="1" applyBorder="1"/>
    <xf numFmtId="2" fontId="2" fillId="0" borderId="2" xfId="0" applyNumberFormat="1" applyFont="1" applyFill="1" applyBorder="1"/>
    <xf numFmtId="0" fontId="2" fillId="0" borderId="45" xfId="0" applyFont="1" applyFill="1" applyBorder="1"/>
    <xf numFmtId="0" fontId="2" fillId="0" borderId="33" xfId="0" applyFont="1" applyFill="1" applyBorder="1"/>
    <xf numFmtId="2" fontId="9" fillId="0" borderId="1" xfId="0" applyNumberFormat="1" applyFont="1" applyFill="1" applyBorder="1"/>
    <xf numFmtId="2" fontId="13" fillId="0" borderId="1" xfId="0" applyNumberFormat="1" applyFont="1" applyFill="1" applyBorder="1"/>
    <xf numFmtId="164" fontId="7" fillId="11" borderId="0" xfId="0" applyNumberFormat="1" applyFont="1" applyFill="1" applyBorder="1"/>
    <xf numFmtId="1" fontId="26" fillId="11" borderId="0" xfId="0" applyNumberFormat="1" applyFont="1" applyFill="1" applyBorder="1"/>
    <xf numFmtId="164" fontId="0" fillId="11" borderId="0" xfId="0" applyNumberFormat="1" applyFont="1" applyFill="1" applyBorder="1"/>
    <xf numFmtId="1" fontId="0" fillId="11" borderId="0" xfId="0" applyNumberFormat="1" applyFont="1" applyFill="1" applyBorder="1"/>
    <xf numFmtId="0" fontId="0" fillId="11" borderId="0" xfId="0" applyFill="1" applyBorder="1" applyAlignment="1">
      <alignment horizontal="right"/>
    </xf>
    <xf numFmtId="164" fontId="17" fillId="11" borderId="0" xfId="0" applyNumberFormat="1" applyFont="1" applyFill="1" applyBorder="1"/>
    <xf numFmtId="1" fontId="0" fillId="11" borderId="0" xfId="0" applyNumberFormat="1" applyFill="1" applyBorder="1" applyAlignment="1">
      <alignment horizontal="right"/>
    </xf>
    <xf numFmtId="2" fontId="7" fillId="11" borderId="0" xfId="0" applyNumberFormat="1" applyFont="1" applyFill="1" applyBorder="1"/>
    <xf numFmtId="164" fontId="7" fillId="11" borderId="1" xfId="0" applyNumberFormat="1" applyFont="1" applyFill="1" applyBorder="1"/>
    <xf numFmtId="0" fontId="0" fillId="2" borderId="21" xfId="0" applyFill="1" applyBorder="1" applyAlignment="1">
      <alignment wrapText="1"/>
    </xf>
    <xf numFmtId="0" fontId="8" fillId="0" borderId="1" xfId="0" applyFont="1" applyFill="1" applyBorder="1"/>
    <xf numFmtId="0" fontId="8" fillId="2" borderId="1" xfId="0" applyFont="1" applyFill="1" applyBorder="1"/>
    <xf numFmtId="1" fontId="8" fillId="11" borderId="1" xfId="0" applyNumberFormat="1" applyFont="1" applyFill="1" applyBorder="1"/>
    <xf numFmtId="2" fontId="8" fillId="11" borderId="1" xfId="0" applyNumberFormat="1" applyFont="1" applyFill="1" applyBorder="1"/>
    <xf numFmtId="1" fontId="2" fillId="11" borderId="10" xfId="0" applyNumberFormat="1" applyFont="1" applyFill="1" applyBorder="1"/>
    <xf numFmtId="0" fontId="2" fillId="0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0" borderId="26" xfId="0" applyFont="1" applyFill="1" applyBorder="1" applyAlignment="1">
      <alignment horizontal="center"/>
    </xf>
    <xf numFmtId="0" fontId="2" fillId="0" borderId="4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0" borderId="3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37" xfId="0" applyFont="1" applyFill="1" applyBorder="1" applyAlignment="1">
      <alignment horizontal="center"/>
    </xf>
    <xf numFmtId="0" fontId="2" fillId="0" borderId="38" xfId="0" applyFont="1" applyFill="1" applyBorder="1" applyAlignment="1">
      <alignment horizontal="center"/>
    </xf>
    <xf numFmtId="0" fontId="2" fillId="0" borderId="29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635"/>
  <sheetViews>
    <sheetView zoomScale="50" zoomScaleNormal="50" zoomScaleSheetLayoutView="59" zoomScalePageLayoutView="59" workbookViewId="0">
      <selection activeCell="N6" sqref="G1:N1048576"/>
    </sheetView>
  </sheetViews>
  <sheetFormatPr defaultRowHeight="19.5" x14ac:dyDescent="0.35"/>
  <cols>
    <col min="1" max="1" width="8.5703125" style="3" customWidth="1"/>
    <col min="2" max="2" width="34" style="7" customWidth="1"/>
    <col min="3" max="3" width="22.42578125" style="7" customWidth="1"/>
    <col min="4" max="4" width="16.140625" style="3" customWidth="1"/>
    <col min="5" max="6" width="16.7109375" style="3" customWidth="1"/>
    <col min="7" max="11" width="8.5703125" style="3" hidden="1" customWidth="1"/>
    <col min="12" max="12" width="9.5703125" style="3" hidden="1" customWidth="1"/>
    <col min="13" max="13" width="10" style="3" hidden="1" customWidth="1"/>
    <col min="14" max="14" width="9" style="3" hidden="1" customWidth="1"/>
    <col min="15" max="15" width="10.42578125" style="346" customWidth="1"/>
    <col min="16" max="16" width="11.5703125" style="3" hidden="1" customWidth="1"/>
    <col min="17" max="17" width="9.5703125" style="3" customWidth="1"/>
    <col min="18" max="18" width="10.5703125" style="3" hidden="1" customWidth="1"/>
    <col min="19" max="19" width="9.28515625" style="3" customWidth="1"/>
    <col min="20" max="20" width="10.5703125" style="3" hidden="1" customWidth="1"/>
    <col min="21" max="21" width="9.28515625" style="3" customWidth="1"/>
    <col min="22" max="22" width="6.85546875" style="3" hidden="1" customWidth="1"/>
    <col min="23" max="23" width="6.28515625" style="3" customWidth="1"/>
    <col min="24" max="24" width="7.7109375" style="3" customWidth="1"/>
    <col min="25" max="25" width="9.42578125" style="3" customWidth="1"/>
    <col min="26" max="26" width="7.7109375" style="3" hidden="1" customWidth="1"/>
    <col min="27" max="27" width="6.42578125" style="3" customWidth="1"/>
    <col min="28" max="28" width="6.42578125" style="3" hidden="1" customWidth="1"/>
    <col min="29" max="29" width="5.85546875" style="3" customWidth="1"/>
    <col min="30" max="30" width="5.85546875" style="3" hidden="1" customWidth="1"/>
    <col min="31" max="31" width="9.7109375" style="3" customWidth="1"/>
    <col min="32" max="32" width="7.140625" style="3" hidden="1" customWidth="1"/>
    <col min="33" max="33" width="7.85546875" style="3" customWidth="1"/>
    <col min="34" max="34" width="6.42578125" style="3" hidden="1" customWidth="1"/>
    <col min="35" max="35" width="9.85546875" style="3" customWidth="1"/>
    <col min="36" max="36" width="6.85546875" style="3" hidden="1" customWidth="1"/>
    <col min="37" max="37" width="9.5703125" style="3" customWidth="1"/>
    <col min="38" max="38" width="7.5703125" style="3" hidden="1" customWidth="1"/>
    <col min="39" max="39" width="10.140625" style="346" customWidth="1"/>
    <col min="40" max="40" width="7.28515625" style="3" hidden="1" customWidth="1"/>
    <col min="41" max="41" width="6.5703125" style="3" customWidth="1"/>
    <col min="42" max="42" width="6.5703125" style="3" hidden="1" customWidth="1"/>
    <col min="43" max="43" width="6.28515625" style="3" customWidth="1"/>
    <col min="44" max="44" width="6.28515625" style="3" hidden="1" customWidth="1"/>
    <col min="45" max="45" width="8" style="3" customWidth="1"/>
    <col min="46" max="46" width="6.28515625" style="3" hidden="1" customWidth="1"/>
    <col min="47" max="47" width="9.42578125" style="3" customWidth="1"/>
    <col min="48" max="48" width="6.28515625" style="3" hidden="1" customWidth="1"/>
    <col min="49" max="49" width="8.5703125" style="3" customWidth="1"/>
    <col min="50" max="50" width="6.28515625" style="3" hidden="1" customWidth="1"/>
    <col min="51" max="51" width="9.5703125" style="3" bestFit="1" customWidth="1"/>
    <col min="52" max="52" width="6.140625" style="3" hidden="1" customWidth="1"/>
    <col min="53" max="53" width="8.140625" style="3" customWidth="1"/>
    <col min="54" max="54" width="6.42578125" style="3" hidden="1" customWidth="1"/>
    <col min="55" max="55" width="9" style="3" bestFit="1" customWidth="1"/>
    <col min="56" max="56" width="6.7109375" style="3" hidden="1" customWidth="1"/>
    <col min="57" max="57" width="8.140625" style="3" bestFit="1" customWidth="1"/>
    <col min="58" max="59" width="13.5703125" style="3" customWidth="1"/>
    <col min="60" max="60" width="10.7109375" style="3" customWidth="1"/>
    <col min="61" max="61" width="7.28515625" style="3" hidden="1" customWidth="1"/>
    <col min="62" max="62" width="8.85546875" style="3" hidden="1" customWidth="1"/>
    <col min="63" max="63" width="7" style="3" hidden="1" customWidth="1"/>
    <col min="64" max="64" width="12.7109375" style="3" customWidth="1"/>
    <col min="65" max="65" width="21.42578125" style="3" customWidth="1"/>
    <col min="66" max="66" width="9.28515625" style="3" bestFit="1" customWidth="1"/>
    <col min="67" max="67" width="38.42578125" style="3" customWidth="1"/>
    <col min="68" max="68" width="21.5703125" style="3" customWidth="1"/>
    <col min="69" max="69" width="16.140625" style="3" customWidth="1"/>
    <col min="70" max="70" width="14.5703125" style="3" customWidth="1"/>
    <col min="71" max="71" width="18.140625" style="3" customWidth="1"/>
    <col min="72" max="72" width="9.85546875" style="3" customWidth="1"/>
    <col min="73" max="76" width="8.5703125" style="3" customWidth="1"/>
    <col min="77" max="77" width="15.140625" style="3" customWidth="1"/>
    <col min="78" max="78" width="9.7109375" style="3" customWidth="1"/>
    <col min="79" max="79" width="11" style="3" customWidth="1"/>
    <col min="80" max="80" width="9.85546875" style="346" customWidth="1"/>
    <col min="81" max="81" width="10.140625" style="3" hidden="1" customWidth="1"/>
    <col min="82" max="82" width="10.140625" style="3" customWidth="1"/>
    <col min="83" max="83" width="9.28515625" style="3" hidden="1" customWidth="1"/>
    <col min="84" max="84" width="10.42578125" style="3" customWidth="1"/>
    <col min="85" max="85" width="9.28515625" style="3" hidden="1" customWidth="1"/>
    <col min="86" max="86" width="10.42578125" style="3" customWidth="1"/>
    <col min="87" max="87" width="9.85546875" style="3" hidden="1" customWidth="1"/>
    <col min="88" max="88" width="9.7109375" style="3" customWidth="1"/>
    <col min="89" max="90" width="9.42578125" style="3" customWidth="1"/>
    <col min="91" max="91" width="8" style="3" hidden="1" customWidth="1"/>
    <col min="92" max="92" width="6.42578125" style="3" customWidth="1"/>
    <col min="93" max="93" width="6.42578125" style="3" hidden="1" customWidth="1"/>
    <col min="94" max="94" width="7.5703125" style="3" customWidth="1"/>
    <col min="95" max="95" width="5.85546875" style="3" hidden="1" customWidth="1"/>
    <col min="96" max="96" width="9.42578125" style="3" customWidth="1"/>
    <col min="97" max="97" width="7.140625" style="3" hidden="1" customWidth="1"/>
    <col min="98" max="98" width="9" style="346" bestFit="1" customWidth="1"/>
    <col min="99" max="99" width="6.42578125" style="3" hidden="1" customWidth="1"/>
    <col min="100" max="100" width="6.85546875" style="3" customWidth="1"/>
    <col min="101" max="101" width="6.85546875" style="3" hidden="1" customWidth="1"/>
    <col min="102" max="102" width="7.5703125" style="3" customWidth="1"/>
    <col min="103" max="103" width="7.5703125" style="3" hidden="1" customWidth="1"/>
    <col min="104" max="104" width="9.5703125" style="346" bestFit="1" customWidth="1"/>
    <col min="105" max="105" width="7.28515625" style="3" hidden="1" customWidth="1"/>
    <col min="106" max="106" width="6.5703125" style="3" customWidth="1"/>
    <col min="107" max="107" width="6.5703125" style="3" hidden="1" customWidth="1"/>
    <col min="108" max="108" width="6.28515625" style="3" customWidth="1"/>
    <col min="109" max="109" width="6.28515625" style="3" hidden="1" customWidth="1"/>
    <col min="110" max="110" width="9.140625" style="3"/>
    <col min="111" max="111" width="0" style="3" hidden="1" customWidth="1"/>
    <col min="112" max="112" width="9.140625" style="3"/>
    <col min="113" max="113" width="6.28515625" style="3" hidden="1" customWidth="1"/>
    <col min="114" max="114" width="6.28515625" style="3" customWidth="1"/>
    <col min="115" max="115" width="6.28515625" style="3" hidden="1" customWidth="1"/>
    <col min="116" max="116" width="9.140625" style="3" customWidth="1"/>
    <col min="117" max="117" width="6.140625" style="3" hidden="1" customWidth="1"/>
    <col min="118" max="118" width="9.5703125" style="3" bestFit="1" customWidth="1"/>
    <col min="119" max="119" width="6.42578125" style="3" hidden="1" customWidth="1"/>
    <col min="120" max="120" width="7" style="3" customWidth="1"/>
    <col min="121" max="121" width="7" style="3" hidden="1" customWidth="1"/>
    <col min="122" max="122" width="8.140625" style="3" bestFit="1" customWidth="1"/>
    <col min="123" max="123" width="11.85546875" style="3" customWidth="1"/>
    <col min="124" max="124" width="11.28515625" style="3" customWidth="1"/>
    <col min="125" max="125" width="7.28515625" style="3" hidden="1" customWidth="1"/>
    <col min="126" max="126" width="8.85546875" style="3" hidden="1" customWidth="1"/>
    <col min="127" max="127" width="7" style="3" hidden="1" customWidth="1"/>
    <col min="128" max="128" width="20.85546875" style="3" customWidth="1"/>
    <col min="129" max="129" width="9.140625" style="3"/>
    <col min="130" max="130" width="31.28515625" style="3" customWidth="1"/>
    <col min="131" max="131" width="22.140625" style="3" customWidth="1"/>
    <col min="132" max="132" width="8.42578125" style="3" customWidth="1"/>
    <col min="133" max="133" width="10.85546875" style="3" hidden="1" customWidth="1"/>
    <col min="134" max="139" width="8.5703125" style="3" hidden="1" customWidth="1"/>
    <col min="140" max="140" width="12.140625" style="3" hidden="1" customWidth="1"/>
    <col min="141" max="141" width="9.5703125" style="3" hidden="1" customWidth="1"/>
    <col min="142" max="142" width="11.42578125" style="3" hidden="1" customWidth="1"/>
    <col min="143" max="143" width="11.28515625" style="3" customWidth="1"/>
    <col min="144" max="144" width="9.7109375" style="3" hidden="1" customWidth="1"/>
    <col min="145" max="145" width="9.42578125" style="3" customWidth="1"/>
    <col min="146" max="146" width="9.5703125" style="3" hidden="1" customWidth="1"/>
    <col min="147" max="147" width="12.7109375" style="3" customWidth="1"/>
    <col min="148" max="148" width="9.5703125" style="3" hidden="1" customWidth="1"/>
    <col min="149" max="149" width="12.7109375" style="3" customWidth="1"/>
    <col min="150" max="150" width="10" style="3" hidden="1" customWidth="1"/>
    <col min="151" max="151" width="10.140625" style="3" customWidth="1"/>
    <col min="152" max="152" width="9.85546875" style="3" customWidth="1"/>
    <col min="153" max="153" width="9.42578125" style="3" customWidth="1"/>
    <col min="154" max="154" width="7.7109375" style="3" hidden="1" customWidth="1"/>
    <col min="155" max="155" width="6.42578125" style="3" customWidth="1"/>
    <col min="156" max="156" width="6.42578125" style="3" hidden="1" customWidth="1"/>
    <col min="157" max="157" width="8.140625" style="3" customWidth="1"/>
    <col min="158" max="158" width="5.85546875" style="3" hidden="1" customWidth="1"/>
    <col min="159" max="159" width="10.42578125" style="3" customWidth="1"/>
    <col min="160" max="160" width="7.140625" style="3" hidden="1" customWidth="1"/>
    <col min="161" max="161" width="9.5703125" style="3" bestFit="1" customWidth="1"/>
    <col min="162" max="162" width="6.42578125" style="3" hidden="1" customWidth="1"/>
    <col min="163" max="163" width="10" style="3" customWidth="1"/>
    <col min="164" max="164" width="6.85546875" style="3" hidden="1" customWidth="1"/>
    <col min="165" max="165" width="9.42578125" style="3" customWidth="1"/>
    <col min="166" max="166" width="7.5703125" style="3" hidden="1" customWidth="1"/>
    <col min="167" max="167" width="10.85546875" style="3" customWidth="1"/>
    <col min="168" max="168" width="7.28515625" style="3" hidden="1" customWidth="1"/>
    <col min="169" max="169" width="6.5703125" style="3" customWidth="1"/>
    <col min="170" max="170" width="6.5703125" style="3" hidden="1" customWidth="1"/>
    <col min="171" max="171" width="8" style="3" customWidth="1"/>
    <col min="172" max="172" width="7.85546875" style="3" hidden="1" customWidth="1"/>
    <col min="173" max="173" width="8.7109375" style="3" customWidth="1"/>
    <col min="174" max="174" width="8.7109375" style="3" hidden="1" customWidth="1"/>
    <col min="175" max="175" width="8.7109375" style="3" customWidth="1"/>
    <col min="176" max="176" width="6.28515625" style="3" hidden="1" customWidth="1"/>
    <col min="177" max="177" width="8.42578125" style="3" customWidth="1"/>
    <col min="178" max="178" width="6.28515625" style="3" hidden="1" customWidth="1"/>
    <col min="179" max="179" width="8.140625" style="3" customWidth="1"/>
    <col min="180" max="180" width="6.140625" style="3" hidden="1" customWidth="1"/>
    <col min="181" max="181" width="9.5703125" style="3" bestFit="1" customWidth="1"/>
    <col min="182" max="182" width="6.42578125" style="3" hidden="1" customWidth="1"/>
    <col min="183" max="183" width="7" style="3" customWidth="1"/>
    <col min="184" max="184" width="7" style="3" hidden="1" customWidth="1"/>
    <col min="185" max="185" width="8.140625" style="3" bestFit="1" customWidth="1"/>
    <col min="186" max="186" width="12.7109375" style="38" customWidth="1"/>
    <col min="187" max="187" width="12.140625" style="40" customWidth="1"/>
    <col min="188" max="188" width="7.28515625" style="3" hidden="1" customWidth="1"/>
    <col min="189" max="189" width="8.85546875" style="3" hidden="1" customWidth="1"/>
    <col min="190" max="190" width="7" style="3" hidden="1" customWidth="1"/>
    <col min="191" max="191" width="12.28515625" style="3" customWidth="1"/>
    <col min="192" max="192" width="9.140625" style="3"/>
    <col min="193" max="193" width="10" style="3" bestFit="1" customWidth="1"/>
    <col min="194" max="194" width="12" style="3" customWidth="1"/>
    <col min="195" max="195" width="38.5703125" style="3" customWidth="1"/>
    <col min="196" max="196" width="22.85546875" style="3" customWidth="1"/>
    <col min="197" max="197" width="11" style="3" customWidth="1"/>
    <col min="198" max="198" width="13" style="3" customWidth="1"/>
    <col min="199" max="199" width="24.5703125" style="3" customWidth="1"/>
    <col min="200" max="16384" width="9.140625" style="3"/>
  </cols>
  <sheetData>
    <row r="1" spans="1:199" ht="19.5" customHeight="1" x14ac:dyDescent="0.3">
      <c r="A1" s="582" t="s">
        <v>336</v>
      </c>
      <c r="B1" s="582"/>
      <c r="C1" s="582"/>
      <c r="D1" s="582"/>
      <c r="E1" s="582"/>
      <c r="F1" s="582"/>
      <c r="G1" s="582"/>
      <c r="H1" s="582"/>
      <c r="I1" s="582"/>
      <c r="J1" s="582"/>
      <c r="K1" s="582"/>
      <c r="L1" s="582"/>
      <c r="M1" s="582"/>
      <c r="N1" s="582"/>
      <c r="O1" s="582"/>
      <c r="P1" s="582"/>
      <c r="Q1" s="582"/>
      <c r="R1" s="582"/>
      <c r="S1" s="582"/>
      <c r="T1" s="582"/>
      <c r="U1" s="582"/>
      <c r="V1" s="582"/>
      <c r="W1" s="582"/>
      <c r="X1" s="582"/>
      <c r="Y1" s="582"/>
      <c r="Z1" s="582"/>
      <c r="AA1" s="582"/>
      <c r="AB1" s="582"/>
      <c r="AC1" s="582"/>
      <c r="AD1" s="582"/>
      <c r="AE1" s="582"/>
      <c r="AF1" s="582"/>
      <c r="AG1" s="582"/>
      <c r="AH1" s="582"/>
      <c r="AI1" s="582"/>
      <c r="AJ1" s="582"/>
      <c r="AK1" s="582"/>
      <c r="AL1" s="582"/>
      <c r="AM1" s="582"/>
      <c r="AN1" s="582"/>
      <c r="AO1" s="582"/>
      <c r="AP1" s="582"/>
      <c r="AQ1" s="582"/>
      <c r="AR1" s="582"/>
      <c r="AS1" s="582"/>
      <c r="AT1" s="582"/>
      <c r="AU1" s="582"/>
      <c r="AV1" s="582"/>
      <c r="AW1" s="582"/>
      <c r="AX1" s="582"/>
      <c r="AY1" s="582"/>
      <c r="AZ1" s="582"/>
      <c r="BA1" s="582"/>
      <c r="BB1" s="582"/>
      <c r="BC1" s="582"/>
      <c r="BD1" s="582"/>
      <c r="BE1" s="582"/>
      <c r="BF1" s="582"/>
      <c r="BG1" s="582"/>
      <c r="BH1" s="582"/>
      <c r="BI1" s="582"/>
      <c r="BJ1" s="582"/>
      <c r="BK1" s="582"/>
      <c r="BL1" s="582"/>
      <c r="BM1" s="582"/>
      <c r="BN1" s="582" t="s">
        <v>15</v>
      </c>
      <c r="BO1" s="582"/>
      <c r="BP1" s="582"/>
      <c r="BQ1" s="582"/>
      <c r="BR1" s="582"/>
      <c r="BS1" s="582"/>
      <c r="BT1" s="582"/>
      <c r="BU1" s="582"/>
      <c r="BV1" s="582"/>
      <c r="BW1" s="582"/>
      <c r="BX1" s="582"/>
      <c r="BY1" s="582"/>
      <c r="BZ1" s="582"/>
      <c r="CA1" s="582"/>
      <c r="CB1" s="583"/>
      <c r="CC1" s="582"/>
      <c r="CD1" s="582"/>
      <c r="CE1" s="582"/>
      <c r="CF1" s="582"/>
      <c r="CG1" s="582"/>
      <c r="CH1" s="582"/>
      <c r="CI1" s="582"/>
      <c r="CJ1" s="582"/>
      <c r="CK1" s="582"/>
      <c r="CL1" s="582"/>
      <c r="CM1" s="582"/>
      <c r="CN1" s="582"/>
      <c r="CO1" s="582"/>
      <c r="CP1" s="582"/>
      <c r="CQ1" s="582"/>
      <c r="CR1" s="582"/>
      <c r="CS1" s="582"/>
      <c r="CT1" s="583"/>
      <c r="CU1" s="582"/>
      <c r="CV1" s="582"/>
      <c r="CW1" s="582"/>
      <c r="CX1" s="582"/>
      <c r="CY1" s="582"/>
      <c r="CZ1" s="583"/>
      <c r="DA1" s="582"/>
      <c r="DB1" s="582"/>
      <c r="DC1" s="582"/>
      <c r="DD1" s="582"/>
      <c r="DE1" s="582"/>
      <c r="DF1" s="582"/>
      <c r="DG1" s="582"/>
      <c r="DH1" s="582"/>
      <c r="DI1" s="582"/>
      <c r="DJ1" s="582"/>
      <c r="DK1" s="582"/>
      <c r="DL1" s="582"/>
      <c r="DM1" s="582"/>
      <c r="DN1" s="582"/>
      <c r="DO1" s="582"/>
      <c r="DP1" s="582"/>
      <c r="DQ1" s="582"/>
      <c r="DR1" s="582"/>
      <c r="DS1" s="582"/>
      <c r="DT1" s="582"/>
      <c r="DU1" s="582"/>
      <c r="DV1" s="582"/>
      <c r="DW1" s="582"/>
      <c r="DX1" s="582"/>
      <c r="DY1" s="582" t="s">
        <v>15</v>
      </c>
      <c r="DZ1" s="582"/>
      <c r="EA1" s="582"/>
      <c r="EB1" s="582"/>
      <c r="EC1" s="582"/>
      <c r="ED1" s="582"/>
      <c r="EE1" s="582"/>
      <c r="EF1" s="582"/>
      <c r="EG1" s="582"/>
      <c r="EH1" s="582"/>
      <c r="EI1" s="582"/>
      <c r="EJ1" s="582"/>
      <c r="EK1" s="582"/>
      <c r="EL1" s="582"/>
      <c r="EM1" s="582"/>
      <c r="EN1" s="582"/>
      <c r="EO1" s="582"/>
      <c r="EP1" s="582"/>
      <c r="EQ1" s="582"/>
      <c r="ER1" s="582"/>
      <c r="ES1" s="582"/>
      <c r="ET1" s="582"/>
      <c r="EU1" s="582"/>
      <c r="EV1" s="582"/>
      <c r="EW1" s="582"/>
      <c r="EX1" s="582"/>
      <c r="EY1" s="582"/>
      <c r="EZ1" s="582"/>
      <c r="FA1" s="582"/>
      <c r="FB1" s="582"/>
      <c r="FC1" s="582"/>
      <c r="FD1" s="582"/>
      <c r="FE1" s="582"/>
      <c r="FF1" s="582"/>
      <c r="FG1" s="582"/>
      <c r="FH1" s="582"/>
      <c r="FI1" s="582"/>
      <c r="FJ1" s="582"/>
      <c r="FK1" s="582"/>
      <c r="FL1" s="582"/>
      <c r="FM1" s="582"/>
      <c r="FN1" s="582"/>
      <c r="FO1" s="582"/>
      <c r="FP1" s="582"/>
      <c r="FQ1" s="582"/>
      <c r="FR1" s="582"/>
      <c r="FS1" s="582"/>
      <c r="FT1" s="582"/>
      <c r="FU1" s="582"/>
      <c r="FV1" s="582"/>
      <c r="FW1" s="582"/>
      <c r="FX1" s="582"/>
      <c r="FY1" s="582"/>
      <c r="FZ1" s="582"/>
      <c r="GA1" s="582"/>
      <c r="GB1" s="582"/>
      <c r="GC1" s="582"/>
      <c r="GD1" s="582"/>
      <c r="GE1" s="582"/>
      <c r="GF1" s="582"/>
      <c r="GG1" s="582"/>
      <c r="GH1" s="582"/>
      <c r="GI1" s="582"/>
    </row>
    <row r="2" spans="1:199" ht="19.5" customHeight="1" x14ac:dyDescent="0.3">
      <c r="A2" s="582" t="s">
        <v>16</v>
      </c>
      <c r="B2" s="582"/>
      <c r="C2" s="582"/>
      <c r="D2" s="582"/>
      <c r="E2" s="582"/>
      <c r="F2" s="582"/>
      <c r="G2" s="582"/>
      <c r="H2" s="582"/>
      <c r="I2" s="582"/>
      <c r="J2" s="582"/>
      <c r="K2" s="582"/>
      <c r="L2" s="582"/>
      <c r="M2" s="582"/>
      <c r="N2" s="582"/>
      <c r="O2" s="582"/>
      <c r="P2" s="582"/>
      <c r="Q2" s="582"/>
      <c r="R2" s="582"/>
      <c r="S2" s="582"/>
      <c r="T2" s="582"/>
      <c r="U2" s="582"/>
      <c r="V2" s="582"/>
      <c r="W2" s="582"/>
      <c r="X2" s="582"/>
      <c r="Y2" s="582"/>
      <c r="Z2" s="582"/>
      <c r="AA2" s="582"/>
      <c r="AB2" s="582"/>
      <c r="AC2" s="582"/>
      <c r="AD2" s="582"/>
      <c r="AE2" s="582"/>
      <c r="AF2" s="582"/>
      <c r="AG2" s="582"/>
      <c r="AH2" s="582"/>
      <c r="AI2" s="582"/>
      <c r="AJ2" s="582"/>
      <c r="AK2" s="582"/>
      <c r="AL2" s="582"/>
      <c r="AM2" s="582"/>
      <c r="AN2" s="582"/>
      <c r="AO2" s="582"/>
      <c r="AP2" s="582"/>
      <c r="AQ2" s="582"/>
      <c r="AR2" s="582"/>
      <c r="AS2" s="582"/>
      <c r="AT2" s="582"/>
      <c r="AU2" s="582"/>
      <c r="AV2" s="582"/>
      <c r="AW2" s="582"/>
      <c r="AX2" s="582"/>
      <c r="AY2" s="582"/>
      <c r="AZ2" s="582"/>
      <c r="BA2" s="582"/>
      <c r="BB2" s="582"/>
      <c r="BC2" s="582"/>
      <c r="BD2" s="582"/>
      <c r="BE2" s="582"/>
      <c r="BF2" s="582"/>
      <c r="BG2" s="582"/>
      <c r="BH2" s="582"/>
      <c r="BI2" s="582"/>
      <c r="BJ2" s="582"/>
      <c r="BK2" s="582"/>
      <c r="BL2" s="582"/>
      <c r="BM2" s="582"/>
      <c r="BN2" s="582" t="s">
        <v>16</v>
      </c>
      <c r="BO2" s="582"/>
      <c r="BP2" s="582"/>
      <c r="BQ2" s="582"/>
      <c r="BR2" s="582"/>
      <c r="BS2" s="582"/>
      <c r="BT2" s="582"/>
      <c r="BU2" s="582"/>
      <c r="BV2" s="582"/>
      <c r="BW2" s="582"/>
      <c r="BX2" s="582"/>
      <c r="BY2" s="582"/>
      <c r="BZ2" s="582"/>
      <c r="CA2" s="582"/>
      <c r="CB2" s="583"/>
      <c r="CC2" s="582"/>
      <c r="CD2" s="582"/>
      <c r="CE2" s="582"/>
      <c r="CF2" s="582"/>
      <c r="CG2" s="582"/>
      <c r="CH2" s="582"/>
      <c r="CI2" s="582"/>
      <c r="CJ2" s="582"/>
      <c r="CK2" s="582"/>
      <c r="CL2" s="582"/>
      <c r="CM2" s="582"/>
      <c r="CN2" s="582"/>
      <c r="CO2" s="582"/>
      <c r="CP2" s="582"/>
      <c r="CQ2" s="582"/>
      <c r="CR2" s="582"/>
      <c r="CS2" s="582"/>
      <c r="CT2" s="583"/>
      <c r="CU2" s="582"/>
      <c r="CV2" s="582"/>
      <c r="CW2" s="582"/>
      <c r="CX2" s="582"/>
      <c r="CY2" s="582"/>
      <c r="CZ2" s="583"/>
      <c r="DA2" s="582"/>
      <c r="DB2" s="582"/>
      <c r="DC2" s="582"/>
      <c r="DD2" s="582"/>
      <c r="DE2" s="582"/>
      <c r="DF2" s="582"/>
      <c r="DG2" s="582"/>
      <c r="DH2" s="582"/>
      <c r="DI2" s="582"/>
      <c r="DJ2" s="582"/>
      <c r="DK2" s="582"/>
      <c r="DL2" s="582"/>
      <c r="DM2" s="582"/>
      <c r="DN2" s="582"/>
      <c r="DO2" s="582"/>
      <c r="DP2" s="582"/>
      <c r="DQ2" s="582"/>
      <c r="DR2" s="582"/>
      <c r="DS2" s="582"/>
      <c r="DT2" s="582"/>
      <c r="DU2" s="582"/>
      <c r="DV2" s="582"/>
      <c r="DW2" s="582"/>
      <c r="DX2" s="582"/>
      <c r="DY2" s="582" t="s">
        <v>16</v>
      </c>
      <c r="DZ2" s="582"/>
      <c r="EA2" s="582"/>
      <c r="EB2" s="582"/>
      <c r="EC2" s="582"/>
      <c r="ED2" s="582"/>
      <c r="EE2" s="582"/>
      <c r="EF2" s="582"/>
      <c r="EG2" s="582"/>
      <c r="EH2" s="582"/>
      <c r="EI2" s="582"/>
      <c r="EJ2" s="582"/>
      <c r="EK2" s="582"/>
      <c r="EL2" s="582"/>
      <c r="EM2" s="582"/>
      <c r="EN2" s="582"/>
      <c r="EO2" s="582"/>
      <c r="EP2" s="582"/>
      <c r="EQ2" s="582"/>
      <c r="ER2" s="582"/>
      <c r="ES2" s="582"/>
      <c r="ET2" s="582"/>
      <c r="EU2" s="582"/>
      <c r="EV2" s="582"/>
      <c r="EW2" s="582"/>
      <c r="EX2" s="582"/>
      <c r="EY2" s="582"/>
      <c r="EZ2" s="582"/>
      <c r="FA2" s="582"/>
      <c r="FB2" s="582"/>
      <c r="FC2" s="582"/>
      <c r="FD2" s="582"/>
      <c r="FE2" s="582"/>
      <c r="FF2" s="582"/>
      <c r="FG2" s="582"/>
      <c r="FH2" s="582"/>
      <c r="FI2" s="582"/>
      <c r="FJ2" s="582"/>
      <c r="FK2" s="582"/>
      <c r="FL2" s="582"/>
      <c r="FM2" s="582"/>
      <c r="FN2" s="582"/>
      <c r="FO2" s="582"/>
      <c r="FP2" s="582"/>
      <c r="FQ2" s="582"/>
      <c r="FR2" s="582"/>
      <c r="FS2" s="582"/>
      <c r="FT2" s="582"/>
      <c r="FU2" s="582"/>
      <c r="FV2" s="582"/>
      <c r="FW2" s="582"/>
      <c r="FX2" s="582"/>
      <c r="FY2" s="582"/>
      <c r="FZ2" s="582"/>
      <c r="GA2" s="582"/>
      <c r="GB2" s="582"/>
      <c r="GC2" s="582"/>
      <c r="GD2" s="582"/>
      <c r="GE2" s="582"/>
      <c r="GF2" s="582"/>
      <c r="GG2" s="582"/>
      <c r="GH2" s="582"/>
      <c r="GI2" s="582"/>
    </row>
    <row r="3" spans="1:199" ht="19.5" customHeight="1" x14ac:dyDescent="0.3">
      <c r="A3" s="582" t="s">
        <v>98</v>
      </c>
      <c r="B3" s="582"/>
      <c r="C3" s="582"/>
      <c r="D3" s="582"/>
      <c r="E3" s="582"/>
      <c r="F3" s="582"/>
      <c r="G3" s="582"/>
      <c r="H3" s="582"/>
      <c r="I3" s="582"/>
      <c r="J3" s="582"/>
      <c r="K3" s="582"/>
      <c r="L3" s="582"/>
      <c r="M3" s="582"/>
      <c r="N3" s="582"/>
      <c r="O3" s="582"/>
      <c r="P3" s="582"/>
      <c r="Q3" s="582"/>
      <c r="R3" s="582"/>
      <c r="S3" s="582"/>
      <c r="T3" s="582"/>
      <c r="U3" s="582"/>
      <c r="V3" s="582"/>
      <c r="W3" s="582"/>
      <c r="X3" s="582"/>
      <c r="Y3" s="582"/>
      <c r="Z3" s="582"/>
      <c r="AA3" s="582"/>
      <c r="AB3" s="582"/>
      <c r="AC3" s="582"/>
      <c r="AD3" s="582"/>
      <c r="AE3" s="582"/>
      <c r="AF3" s="582"/>
      <c r="AG3" s="582"/>
      <c r="AH3" s="582"/>
      <c r="AI3" s="582"/>
      <c r="AJ3" s="582"/>
      <c r="AK3" s="582"/>
      <c r="AL3" s="582"/>
      <c r="AM3" s="582"/>
      <c r="AN3" s="582"/>
      <c r="AO3" s="582"/>
      <c r="AP3" s="582"/>
      <c r="AQ3" s="582"/>
      <c r="AR3" s="582"/>
      <c r="AS3" s="582"/>
      <c r="AT3" s="582"/>
      <c r="AU3" s="582"/>
      <c r="AV3" s="582"/>
      <c r="AW3" s="582"/>
      <c r="AX3" s="582"/>
      <c r="AY3" s="582"/>
      <c r="AZ3" s="582"/>
      <c r="BA3" s="582"/>
      <c r="BB3" s="582"/>
      <c r="BC3" s="582"/>
      <c r="BD3" s="582"/>
      <c r="BE3" s="582"/>
      <c r="BF3" s="582"/>
      <c r="BG3" s="582"/>
      <c r="BH3" s="582"/>
      <c r="BI3" s="582"/>
      <c r="BJ3" s="582"/>
      <c r="BK3" s="582"/>
      <c r="BL3" s="582"/>
      <c r="BM3" s="582"/>
      <c r="BN3" s="582" t="s">
        <v>98</v>
      </c>
      <c r="BO3" s="582"/>
      <c r="BP3" s="582"/>
      <c r="BQ3" s="582"/>
      <c r="BR3" s="582"/>
      <c r="BS3" s="582"/>
      <c r="BT3" s="582"/>
      <c r="BU3" s="582"/>
      <c r="BV3" s="582"/>
      <c r="BW3" s="582"/>
      <c r="BX3" s="582"/>
      <c r="BY3" s="582"/>
      <c r="BZ3" s="582"/>
      <c r="CA3" s="582"/>
      <c r="CB3" s="583"/>
      <c r="CC3" s="582"/>
      <c r="CD3" s="582"/>
      <c r="CE3" s="582"/>
      <c r="CF3" s="582"/>
      <c r="CG3" s="582"/>
      <c r="CH3" s="582"/>
      <c r="CI3" s="582"/>
      <c r="CJ3" s="582"/>
      <c r="CK3" s="582"/>
      <c r="CL3" s="582"/>
      <c r="CM3" s="582"/>
      <c r="CN3" s="582"/>
      <c r="CO3" s="582"/>
      <c r="CP3" s="582"/>
      <c r="CQ3" s="582"/>
      <c r="CR3" s="582"/>
      <c r="CS3" s="582"/>
      <c r="CT3" s="583"/>
      <c r="CU3" s="582"/>
      <c r="CV3" s="582"/>
      <c r="CW3" s="582"/>
      <c r="CX3" s="582"/>
      <c r="CY3" s="582"/>
      <c r="CZ3" s="583"/>
      <c r="DA3" s="582"/>
      <c r="DB3" s="582"/>
      <c r="DC3" s="582"/>
      <c r="DD3" s="582"/>
      <c r="DE3" s="582"/>
      <c r="DF3" s="582"/>
      <c r="DG3" s="582"/>
      <c r="DH3" s="582"/>
      <c r="DI3" s="582"/>
      <c r="DJ3" s="582"/>
      <c r="DK3" s="582"/>
      <c r="DL3" s="582"/>
      <c r="DM3" s="582"/>
      <c r="DN3" s="582"/>
      <c r="DO3" s="582"/>
      <c r="DP3" s="582"/>
      <c r="DQ3" s="582"/>
      <c r="DR3" s="582"/>
      <c r="DS3" s="582"/>
      <c r="DT3" s="582"/>
      <c r="DU3" s="582"/>
      <c r="DV3" s="582"/>
      <c r="DW3" s="582"/>
      <c r="DX3" s="582"/>
      <c r="DY3" s="582" t="s">
        <v>98</v>
      </c>
      <c r="DZ3" s="582"/>
      <c r="EA3" s="582"/>
      <c r="EB3" s="582"/>
      <c r="EC3" s="582"/>
      <c r="ED3" s="582"/>
      <c r="EE3" s="582"/>
      <c r="EF3" s="582"/>
      <c r="EG3" s="582"/>
      <c r="EH3" s="582"/>
      <c r="EI3" s="582"/>
      <c r="EJ3" s="582"/>
      <c r="EK3" s="582"/>
      <c r="EL3" s="582"/>
      <c r="EM3" s="582"/>
      <c r="EN3" s="582"/>
      <c r="EO3" s="582"/>
      <c r="EP3" s="582"/>
      <c r="EQ3" s="582"/>
      <c r="ER3" s="582"/>
      <c r="ES3" s="582"/>
      <c r="ET3" s="582"/>
      <c r="EU3" s="582"/>
      <c r="EV3" s="582"/>
      <c r="EW3" s="582"/>
      <c r="EX3" s="582"/>
      <c r="EY3" s="582"/>
      <c r="EZ3" s="582"/>
      <c r="FA3" s="582"/>
      <c r="FB3" s="582"/>
      <c r="FC3" s="582"/>
      <c r="FD3" s="582"/>
      <c r="FE3" s="582"/>
      <c r="FF3" s="582"/>
      <c r="FG3" s="582"/>
      <c r="FH3" s="582"/>
      <c r="FI3" s="582"/>
      <c r="FJ3" s="582"/>
      <c r="FK3" s="582"/>
      <c r="FL3" s="582"/>
      <c r="FM3" s="582"/>
      <c r="FN3" s="582"/>
      <c r="FO3" s="582"/>
      <c r="FP3" s="582"/>
      <c r="FQ3" s="582"/>
      <c r="FR3" s="582"/>
      <c r="FS3" s="582"/>
      <c r="FT3" s="582"/>
      <c r="FU3" s="582"/>
      <c r="FV3" s="582"/>
      <c r="FW3" s="582"/>
      <c r="FX3" s="582"/>
      <c r="FY3" s="582"/>
      <c r="FZ3" s="582"/>
      <c r="GA3" s="582"/>
      <c r="GB3" s="582"/>
      <c r="GC3" s="582"/>
      <c r="GD3" s="582"/>
      <c r="GE3" s="582"/>
      <c r="GF3" s="582"/>
      <c r="GG3" s="582"/>
      <c r="GH3" s="582"/>
      <c r="GI3" s="582"/>
    </row>
    <row r="4" spans="1:199" ht="19.5" customHeight="1" x14ac:dyDescent="0.3">
      <c r="A4" s="582" t="s">
        <v>47</v>
      </c>
      <c r="B4" s="582"/>
      <c r="C4" s="582"/>
      <c r="D4" s="582"/>
      <c r="E4" s="582"/>
      <c r="F4" s="582"/>
      <c r="G4" s="582"/>
      <c r="H4" s="582"/>
      <c r="I4" s="582"/>
      <c r="J4" s="582"/>
      <c r="K4" s="582"/>
      <c r="L4" s="582"/>
      <c r="M4" s="582"/>
      <c r="N4" s="582"/>
      <c r="O4" s="582"/>
      <c r="P4" s="582"/>
      <c r="Q4" s="582"/>
      <c r="R4" s="582"/>
      <c r="S4" s="582"/>
      <c r="T4" s="582"/>
      <c r="U4" s="582"/>
      <c r="V4" s="582"/>
      <c r="W4" s="582"/>
      <c r="X4" s="582"/>
      <c r="Y4" s="582"/>
      <c r="Z4" s="582"/>
      <c r="AA4" s="582"/>
      <c r="AB4" s="582"/>
      <c r="AC4" s="582"/>
      <c r="AD4" s="582"/>
      <c r="AE4" s="582"/>
      <c r="AF4" s="582"/>
      <c r="AG4" s="582"/>
      <c r="AH4" s="582"/>
      <c r="AI4" s="582"/>
      <c r="AJ4" s="582"/>
      <c r="AK4" s="582"/>
      <c r="AL4" s="582"/>
      <c r="AM4" s="582"/>
      <c r="AN4" s="582"/>
      <c r="AO4" s="582"/>
      <c r="AP4" s="582"/>
      <c r="AQ4" s="582"/>
      <c r="AR4" s="582"/>
      <c r="AS4" s="582"/>
      <c r="AT4" s="582"/>
      <c r="AU4" s="582"/>
      <c r="AV4" s="582"/>
      <c r="AW4" s="582"/>
      <c r="AX4" s="582"/>
      <c r="AY4" s="582"/>
      <c r="AZ4" s="582"/>
      <c r="BA4" s="582"/>
      <c r="BB4" s="582"/>
      <c r="BC4" s="582"/>
      <c r="BD4" s="582"/>
      <c r="BE4" s="582"/>
      <c r="BF4" s="582"/>
      <c r="BG4" s="582"/>
      <c r="BH4" s="582"/>
      <c r="BI4" s="582"/>
      <c r="BJ4" s="582"/>
      <c r="BK4" s="582"/>
      <c r="BL4" s="582"/>
      <c r="BM4" s="582"/>
      <c r="BN4" s="582" t="s">
        <v>47</v>
      </c>
      <c r="BO4" s="582"/>
      <c r="BP4" s="582"/>
      <c r="BQ4" s="582"/>
      <c r="BR4" s="582"/>
      <c r="BS4" s="582"/>
      <c r="BT4" s="582"/>
      <c r="BU4" s="582"/>
      <c r="BV4" s="582"/>
      <c r="BW4" s="582"/>
      <c r="BX4" s="582"/>
      <c r="BY4" s="582"/>
      <c r="BZ4" s="582"/>
      <c r="CA4" s="582"/>
      <c r="CB4" s="583"/>
      <c r="CC4" s="582"/>
      <c r="CD4" s="582"/>
      <c r="CE4" s="582"/>
      <c r="CF4" s="582"/>
      <c r="CG4" s="582"/>
      <c r="CH4" s="582"/>
      <c r="CI4" s="582"/>
      <c r="CJ4" s="582"/>
      <c r="CK4" s="582"/>
      <c r="CL4" s="582"/>
      <c r="CM4" s="582"/>
      <c r="CN4" s="582"/>
      <c r="CO4" s="582"/>
      <c r="CP4" s="582"/>
      <c r="CQ4" s="582"/>
      <c r="CR4" s="582"/>
      <c r="CS4" s="582"/>
      <c r="CT4" s="583"/>
      <c r="CU4" s="582"/>
      <c r="CV4" s="582"/>
      <c r="CW4" s="582"/>
      <c r="CX4" s="582"/>
      <c r="CY4" s="582"/>
      <c r="CZ4" s="583"/>
      <c r="DA4" s="582"/>
      <c r="DB4" s="582"/>
      <c r="DC4" s="582"/>
      <c r="DD4" s="582"/>
      <c r="DE4" s="582"/>
      <c r="DF4" s="582"/>
      <c r="DG4" s="582"/>
      <c r="DH4" s="582"/>
      <c r="DI4" s="582"/>
      <c r="DJ4" s="582"/>
      <c r="DK4" s="582"/>
      <c r="DL4" s="582"/>
      <c r="DM4" s="582"/>
      <c r="DN4" s="582"/>
      <c r="DO4" s="582"/>
      <c r="DP4" s="582"/>
      <c r="DQ4" s="582"/>
      <c r="DR4" s="582"/>
      <c r="DS4" s="582"/>
      <c r="DT4" s="582"/>
      <c r="DU4" s="582"/>
      <c r="DV4" s="582"/>
      <c r="DW4" s="582"/>
      <c r="DX4" s="582"/>
      <c r="DY4" s="582" t="s">
        <v>47</v>
      </c>
      <c r="DZ4" s="582"/>
      <c r="EA4" s="582"/>
      <c r="EB4" s="582"/>
      <c r="EC4" s="582"/>
      <c r="ED4" s="582"/>
      <c r="EE4" s="582"/>
      <c r="EF4" s="582"/>
      <c r="EG4" s="582"/>
      <c r="EH4" s="582"/>
      <c r="EI4" s="582"/>
      <c r="EJ4" s="582"/>
      <c r="EK4" s="582"/>
      <c r="EL4" s="582"/>
      <c r="EM4" s="582"/>
      <c r="EN4" s="582"/>
      <c r="EO4" s="582"/>
      <c r="EP4" s="582"/>
      <c r="EQ4" s="582"/>
      <c r="ER4" s="582"/>
      <c r="ES4" s="582"/>
      <c r="ET4" s="582"/>
      <c r="EU4" s="582"/>
      <c r="EV4" s="582"/>
      <c r="EW4" s="582"/>
      <c r="EX4" s="582"/>
      <c r="EY4" s="582"/>
      <c r="EZ4" s="582"/>
      <c r="FA4" s="582"/>
      <c r="FB4" s="582"/>
      <c r="FC4" s="582"/>
      <c r="FD4" s="582"/>
      <c r="FE4" s="582"/>
      <c r="FF4" s="582"/>
      <c r="FG4" s="582"/>
      <c r="FH4" s="582"/>
      <c r="FI4" s="582"/>
      <c r="FJ4" s="582"/>
      <c r="FK4" s="582"/>
      <c r="FL4" s="582"/>
      <c r="FM4" s="582"/>
      <c r="FN4" s="582"/>
      <c r="FO4" s="582"/>
      <c r="FP4" s="582"/>
      <c r="FQ4" s="582"/>
      <c r="FR4" s="582"/>
      <c r="FS4" s="582"/>
      <c r="FT4" s="582"/>
      <c r="FU4" s="582"/>
      <c r="FV4" s="582"/>
      <c r="FW4" s="582"/>
      <c r="FX4" s="582"/>
      <c r="FY4" s="582"/>
      <c r="FZ4" s="582"/>
      <c r="GA4" s="582"/>
      <c r="GB4" s="582"/>
      <c r="GC4" s="582"/>
      <c r="GD4" s="582"/>
      <c r="GE4" s="582"/>
      <c r="GF4" s="582"/>
      <c r="GG4" s="582"/>
      <c r="GH4" s="582"/>
      <c r="GI4" s="582"/>
    </row>
    <row r="5" spans="1:199" ht="19.5" customHeight="1" thickBot="1" x14ac:dyDescent="0.35">
      <c r="A5" s="586" t="s">
        <v>337</v>
      </c>
      <c r="B5" s="586"/>
      <c r="C5" s="586"/>
      <c r="D5" s="586"/>
      <c r="E5" s="586"/>
      <c r="F5" s="586"/>
      <c r="G5" s="586"/>
      <c r="H5" s="586"/>
      <c r="I5" s="586"/>
      <c r="J5" s="586"/>
      <c r="K5" s="586"/>
      <c r="L5" s="586"/>
      <c r="M5" s="586"/>
      <c r="N5" s="586"/>
      <c r="O5" s="586"/>
      <c r="P5" s="586"/>
      <c r="Q5" s="586"/>
      <c r="R5" s="586"/>
      <c r="S5" s="586"/>
      <c r="T5" s="586"/>
      <c r="U5" s="586"/>
      <c r="V5" s="586"/>
      <c r="W5" s="586"/>
      <c r="X5" s="586"/>
      <c r="Y5" s="586"/>
      <c r="Z5" s="586"/>
      <c r="AA5" s="586"/>
      <c r="AB5" s="586"/>
      <c r="AC5" s="586"/>
      <c r="AD5" s="586"/>
      <c r="AE5" s="586"/>
      <c r="AF5" s="586"/>
      <c r="AG5" s="586"/>
      <c r="AH5" s="586"/>
      <c r="AI5" s="586"/>
      <c r="AJ5" s="586"/>
      <c r="AK5" s="586"/>
      <c r="AL5" s="586"/>
      <c r="AM5" s="586"/>
      <c r="AN5" s="586"/>
      <c r="AO5" s="586"/>
      <c r="AP5" s="586"/>
      <c r="AQ5" s="586"/>
      <c r="AR5" s="586"/>
      <c r="AS5" s="586"/>
      <c r="AT5" s="586"/>
      <c r="AU5" s="586"/>
      <c r="AV5" s="586"/>
      <c r="AW5" s="586"/>
      <c r="AX5" s="586"/>
      <c r="AY5" s="586"/>
      <c r="AZ5" s="586"/>
      <c r="BA5" s="586"/>
      <c r="BB5" s="586"/>
      <c r="BC5" s="586"/>
      <c r="BD5" s="586"/>
      <c r="BE5" s="586"/>
      <c r="BF5" s="586"/>
      <c r="BG5" s="586"/>
      <c r="BH5" s="586"/>
      <c r="BI5" s="586"/>
      <c r="BJ5" s="586"/>
      <c r="BK5" s="586"/>
      <c r="BL5" s="586"/>
      <c r="BM5" s="586"/>
      <c r="BN5" s="586" t="s">
        <v>50</v>
      </c>
      <c r="BO5" s="586"/>
      <c r="BP5" s="586"/>
      <c r="BQ5" s="586"/>
      <c r="BR5" s="586"/>
      <c r="BS5" s="586"/>
      <c r="BT5" s="586"/>
      <c r="BU5" s="586"/>
      <c r="BV5" s="586"/>
      <c r="BW5" s="586"/>
      <c r="BX5" s="586"/>
      <c r="BY5" s="586"/>
      <c r="BZ5" s="586"/>
      <c r="CA5" s="586"/>
      <c r="CB5" s="587"/>
      <c r="CC5" s="586"/>
      <c r="CD5" s="586"/>
      <c r="CE5" s="586"/>
      <c r="CF5" s="586"/>
      <c r="CG5" s="586"/>
      <c r="CH5" s="586"/>
      <c r="CI5" s="586"/>
      <c r="CJ5" s="586"/>
      <c r="CK5" s="586"/>
      <c r="CL5" s="586"/>
      <c r="CM5" s="586"/>
      <c r="CN5" s="586"/>
      <c r="CO5" s="586"/>
      <c r="CP5" s="586"/>
      <c r="CQ5" s="586"/>
      <c r="CR5" s="586"/>
      <c r="CS5" s="586"/>
      <c r="CT5" s="587"/>
      <c r="CU5" s="586"/>
      <c r="CV5" s="586"/>
      <c r="CW5" s="586"/>
      <c r="CX5" s="586"/>
      <c r="CY5" s="586"/>
      <c r="CZ5" s="587"/>
      <c r="DA5" s="586"/>
      <c r="DB5" s="586"/>
      <c r="DC5" s="586"/>
      <c r="DD5" s="586"/>
      <c r="DE5" s="586"/>
      <c r="DF5" s="586"/>
      <c r="DG5" s="586"/>
      <c r="DH5" s="586"/>
      <c r="DI5" s="586"/>
      <c r="DJ5" s="586"/>
      <c r="DK5" s="586"/>
      <c r="DL5" s="586"/>
      <c r="DM5" s="586"/>
      <c r="DN5" s="586"/>
      <c r="DO5" s="586"/>
      <c r="DP5" s="586"/>
      <c r="DQ5" s="586"/>
      <c r="DR5" s="586"/>
      <c r="DS5" s="586"/>
      <c r="DT5" s="586"/>
      <c r="DU5" s="586"/>
      <c r="DV5" s="586"/>
      <c r="DW5" s="586"/>
      <c r="DX5" s="586"/>
      <c r="DY5" s="586" t="s">
        <v>51</v>
      </c>
      <c r="DZ5" s="586"/>
      <c r="EA5" s="586"/>
      <c r="EB5" s="586"/>
      <c r="EC5" s="586"/>
      <c r="ED5" s="586"/>
      <c r="EE5" s="586"/>
      <c r="EF5" s="586"/>
      <c r="EG5" s="586"/>
      <c r="EH5" s="586"/>
      <c r="EI5" s="586"/>
      <c r="EJ5" s="586"/>
      <c r="EK5" s="586"/>
      <c r="EL5" s="586"/>
      <c r="EM5" s="586"/>
      <c r="EN5" s="586"/>
      <c r="EO5" s="586"/>
      <c r="EP5" s="586"/>
      <c r="EQ5" s="586"/>
      <c r="ER5" s="586"/>
      <c r="ES5" s="586"/>
      <c r="ET5" s="586"/>
      <c r="EU5" s="586"/>
      <c r="EV5" s="586"/>
      <c r="EW5" s="586"/>
      <c r="EX5" s="586"/>
      <c r="EY5" s="586"/>
      <c r="EZ5" s="586"/>
      <c r="FA5" s="586"/>
      <c r="FB5" s="586"/>
      <c r="FC5" s="586"/>
      <c r="FD5" s="586"/>
      <c r="FE5" s="586"/>
      <c r="FF5" s="586"/>
      <c r="FG5" s="586"/>
      <c r="FH5" s="586"/>
      <c r="FI5" s="586"/>
      <c r="FJ5" s="586"/>
      <c r="FK5" s="586"/>
      <c r="FL5" s="586"/>
      <c r="FM5" s="586"/>
      <c r="FN5" s="586"/>
      <c r="FO5" s="586"/>
      <c r="FP5" s="586"/>
      <c r="FQ5" s="586"/>
      <c r="FR5" s="586"/>
      <c r="FS5" s="586"/>
      <c r="FT5" s="586"/>
      <c r="FU5" s="586"/>
      <c r="FV5" s="586"/>
      <c r="FW5" s="586"/>
      <c r="FX5" s="586"/>
      <c r="FY5" s="586"/>
      <c r="FZ5" s="586"/>
      <c r="GA5" s="586"/>
      <c r="GB5" s="586"/>
      <c r="GC5" s="586"/>
      <c r="GD5" s="586"/>
      <c r="GE5" s="586"/>
      <c r="GF5" s="586"/>
      <c r="GG5" s="586"/>
      <c r="GH5" s="586"/>
      <c r="GI5" s="586"/>
    </row>
    <row r="6" spans="1:199" x14ac:dyDescent="0.35">
      <c r="A6" s="584" t="s">
        <v>31</v>
      </c>
      <c r="B6" s="94" t="s">
        <v>0</v>
      </c>
      <c r="C6" s="588" t="s">
        <v>8</v>
      </c>
      <c r="D6" s="588" t="s">
        <v>10</v>
      </c>
      <c r="E6" s="590"/>
      <c r="F6" s="591"/>
      <c r="G6" s="592"/>
      <c r="H6" s="590" t="s">
        <v>23</v>
      </c>
      <c r="I6" s="591"/>
      <c r="J6" s="591"/>
      <c r="K6" s="592"/>
      <c r="L6" s="590" t="s">
        <v>28</v>
      </c>
      <c r="M6" s="592"/>
      <c r="N6" s="98"/>
      <c r="O6" s="41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 t="s">
        <v>9</v>
      </c>
      <c r="AF6" s="99"/>
      <c r="AG6" s="99"/>
      <c r="AH6" s="99"/>
      <c r="AI6" s="99"/>
      <c r="AJ6" s="99"/>
      <c r="AK6" s="99"/>
      <c r="AL6" s="99"/>
      <c r="AM6" s="41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4"/>
      <c r="BG6" s="94"/>
      <c r="BH6" s="94"/>
      <c r="BI6" s="94"/>
      <c r="BJ6" s="94"/>
      <c r="BK6" s="94"/>
      <c r="BL6" s="98"/>
      <c r="BM6" s="102"/>
      <c r="BN6" s="584" t="s">
        <v>31</v>
      </c>
      <c r="BO6" s="94" t="s">
        <v>0</v>
      </c>
      <c r="BP6" s="588" t="s">
        <v>8</v>
      </c>
      <c r="BQ6" s="588" t="s">
        <v>10</v>
      </c>
      <c r="BR6" s="590"/>
      <c r="BS6" s="591"/>
      <c r="BT6" s="592"/>
      <c r="BU6" s="590" t="s">
        <v>23</v>
      </c>
      <c r="BV6" s="591"/>
      <c r="BW6" s="591"/>
      <c r="BX6" s="592"/>
      <c r="BY6" s="590" t="s">
        <v>28</v>
      </c>
      <c r="BZ6" s="592"/>
      <c r="CA6" s="98"/>
      <c r="CB6" s="41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 t="s">
        <v>9</v>
      </c>
      <c r="CS6" s="99"/>
      <c r="CT6" s="419"/>
      <c r="CU6" s="99"/>
      <c r="CV6" s="99"/>
      <c r="CW6" s="99"/>
      <c r="CX6" s="99"/>
      <c r="CY6" s="99"/>
      <c r="CZ6" s="41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4"/>
      <c r="DT6" s="94"/>
      <c r="DU6" s="94"/>
      <c r="DV6" s="94"/>
      <c r="DW6" s="94"/>
      <c r="DX6" s="102"/>
      <c r="DY6" s="584" t="s">
        <v>31</v>
      </c>
      <c r="DZ6" s="98" t="s">
        <v>0</v>
      </c>
      <c r="EA6" s="588" t="s">
        <v>8</v>
      </c>
      <c r="EB6" s="588" t="s">
        <v>10</v>
      </c>
      <c r="EC6" s="590"/>
      <c r="ED6" s="591"/>
      <c r="EE6" s="592"/>
      <c r="EF6" s="590" t="s">
        <v>23</v>
      </c>
      <c r="EG6" s="591"/>
      <c r="EH6" s="591"/>
      <c r="EI6" s="592"/>
      <c r="EJ6" s="590" t="s">
        <v>28</v>
      </c>
      <c r="EK6" s="592"/>
      <c r="EL6" s="98"/>
      <c r="EM6" s="99"/>
      <c r="EN6" s="99"/>
      <c r="EO6" s="99"/>
      <c r="EP6" s="99"/>
      <c r="EQ6" s="99"/>
      <c r="ER6" s="99"/>
      <c r="ES6" s="99"/>
      <c r="ET6" s="99"/>
      <c r="EU6" s="99"/>
      <c r="EV6" s="99"/>
      <c r="EW6" s="99"/>
      <c r="EX6" s="99"/>
      <c r="EY6" s="99"/>
      <c r="EZ6" s="99"/>
      <c r="FA6" s="99"/>
      <c r="FB6" s="99"/>
      <c r="FC6" s="99" t="s">
        <v>9</v>
      </c>
      <c r="FD6" s="99"/>
      <c r="FE6" s="99"/>
      <c r="FF6" s="99"/>
      <c r="FG6" s="99"/>
      <c r="FH6" s="99"/>
      <c r="FI6" s="99"/>
      <c r="FJ6" s="99"/>
      <c r="FK6" s="99"/>
      <c r="FL6" s="99"/>
      <c r="FM6" s="99"/>
      <c r="FN6" s="99"/>
      <c r="FO6" s="99"/>
      <c r="FP6" s="99"/>
      <c r="FQ6" s="99"/>
      <c r="FR6" s="99"/>
      <c r="FS6" s="99"/>
      <c r="FT6" s="99"/>
      <c r="FU6" s="99"/>
      <c r="FV6" s="99"/>
      <c r="FW6" s="99"/>
      <c r="FX6" s="99"/>
      <c r="FY6" s="99"/>
      <c r="FZ6" s="99"/>
      <c r="GA6" s="99"/>
      <c r="GB6" s="99"/>
      <c r="GC6" s="99"/>
      <c r="GD6" s="100"/>
      <c r="GE6" s="101"/>
      <c r="GF6" s="94"/>
      <c r="GG6" s="94"/>
      <c r="GH6" s="94"/>
      <c r="GI6" s="102"/>
      <c r="GK6" s="65"/>
      <c r="GL6" s="65"/>
      <c r="GM6" s="65"/>
      <c r="GN6" s="65"/>
      <c r="GO6" s="65"/>
      <c r="GP6" s="65"/>
      <c r="GQ6" s="65"/>
    </row>
    <row r="7" spans="1:199" x14ac:dyDescent="0.35">
      <c r="A7" s="585"/>
      <c r="B7" s="12" t="s">
        <v>32</v>
      </c>
      <c r="C7" s="589"/>
      <c r="D7" s="589"/>
      <c r="E7" s="593"/>
      <c r="F7" s="594"/>
      <c r="G7" s="595"/>
      <c r="H7" s="593"/>
      <c r="I7" s="594"/>
      <c r="J7" s="594"/>
      <c r="K7" s="595"/>
      <c r="L7" s="593"/>
      <c r="M7" s="595"/>
      <c r="N7" s="13"/>
      <c r="O7" s="420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420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9"/>
      <c r="BG7" s="9"/>
      <c r="BH7" s="9"/>
      <c r="BI7" s="9"/>
      <c r="BJ7" s="9"/>
      <c r="BK7" s="9"/>
      <c r="BL7" s="15"/>
      <c r="BM7" s="96"/>
      <c r="BN7" s="585"/>
      <c r="BO7" s="12" t="s">
        <v>32</v>
      </c>
      <c r="BP7" s="589"/>
      <c r="BQ7" s="589"/>
      <c r="BR7" s="593"/>
      <c r="BS7" s="594"/>
      <c r="BT7" s="595"/>
      <c r="BU7" s="593"/>
      <c r="BV7" s="594"/>
      <c r="BW7" s="594"/>
      <c r="BX7" s="595"/>
      <c r="BY7" s="593"/>
      <c r="BZ7" s="595"/>
      <c r="CA7" s="13"/>
      <c r="CB7" s="420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420"/>
      <c r="CU7" s="8"/>
      <c r="CV7" s="8"/>
      <c r="CW7" s="8"/>
      <c r="CX7" s="8"/>
      <c r="CY7" s="8"/>
      <c r="CZ7" s="420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9"/>
      <c r="DT7" s="9"/>
      <c r="DU7" s="9"/>
      <c r="DV7" s="9"/>
      <c r="DW7" s="9"/>
      <c r="DX7" s="96"/>
      <c r="DY7" s="585"/>
      <c r="DZ7" s="12" t="s">
        <v>32</v>
      </c>
      <c r="EA7" s="589"/>
      <c r="EB7" s="589"/>
      <c r="EC7" s="593"/>
      <c r="ED7" s="594"/>
      <c r="EE7" s="595"/>
      <c r="EF7" s="593"/>
      <c r="EG7" s="594"/>
      <c r="EH7" s="594"/>
      <c r="EI7" s="595"/>
      <c r="EJ7" s="593"/>
      <c r="EK7" s="595"/>
      <c r="EL7" s="13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39"/>
      <c r="GE7" s="41"/>
      <c r="GF7" s="9"/>
      <c r="GG7" s="9"/>
      <c r="GH7" s="9"/>
      <c r="GI7" s="96"/>
      <c r="GK7" s="66"/>
      <c r="GL7" s="66"/>
      <c r="GM7" s="66"/>
      <c r="GN7" s="66"/>
      <c r="GO7" s="66"/>
      <c r="GP7" s="66"/>
      <c r="GQ7" s="66"/>
    </row>
    <row r="8" spans="1:199" ht="218.25" customHeight="1" thickBot="1" x14ac:dyDescent="0.35">
      <c r="A8" s="56"/>
      <c r="B8" s="45" t="s">
        <v>17</v>
      </c>
      <c r="C8" s="45" t="s">
        <v>18</v>
      </c>
      <c r="D8" s="103" t="s">
        <v>19</v>
      </c>
      <c r="E8" s="104" t="s">
        <v>20</v>
      </c>
      <c r="F8" s="104" t="s">
        <v>21</v>
      </c>
      <c r="G8" s="105" t="s">
        <v>22</v>
      </c>
      <c r="H8" s="106" t="s">
        <v>24</v>
      </c>
      <c r="I8" s="107" t="s">
        <v>25</v>
      </c>
      <c r="J8" s="107" t="s">
        <v>26</v>
      </c>
      <c r="K8" s="107" t="s">
        <v>27</v>
      </c>
      <c r="L8" s="107" t="s">
        <v>7</v>
      </c>
      <c r="M8" s="108" t="s">
        <v>7</v>
      </c>
      <c r="N8" s="109"/>
      <c r="O8" s="421" t="s">
        <v>2</v>
      </c>
      <c r="P8" s="421"/>
      <c r="Q8" s="421" t="s">
        <v>35</v>
      </c>
      <c r="R8" s="421"/>
      <c r="S8" s="421" t="s">
        <v>36</v>
      </c>
      <c r="T8" s="109"/>
      <c r="U8" s="109" t="s">
        <v>37</v>
      </c>
      <c r="V8" s="109"/>
      <c r="W8" s="109" t="s">
        <v>38</v>
      </c>
      <c r="X8" s="107" t="s">
        <v>3</v>
      </c>
      <c r="Y8" s="107" t="s">
        <v>11</v>
      </c>
      <c r="Z8" s="109"/>
      <c r="AA8" s="109" t="s">
        <v>4</v>
      </c>
      <c r="AB8" s="109"/>
      <c r="AC8" s="109" t="s">
        <v>39</v>
      </c>
      <c r="AD8" s="109"/>
      <c r="AE8" s="109" t="s">
        <v>40</v>
      </c>
      <c r="AF8" s="109"/>
      <c r="AG8" s="109" t="s">
        <v>5</v>
      </c>
      <c r="AH8" s="109"/>
      <c r="AI8" s="109" t="s">
        <v>41</v>
      </c>
      <c r="AJ8" s="109"/>
      <c r="AK8" s="109" t="s">
        <v>42</v>
      </c>
      <c r="AL8" s="109"/>
      <c r="AM8" s="421" t="s">
        <v>43</v>
      </c>
      <c r="AN8" s="109"/>
      <c r="AO8" s="109" t="s">
        <v>29</v>
      </c>
      <c r="AP8" s="109"/>
      <c r="AQ8" s="109" t="s">
        <v>44</v>
      </c>
      <c r="AR8" s="109"/>
      <c r="AS8" s="109" t="s">
        <v>48</v>
      </c>
      <c r="AT8" s="109"/>
      <c r="AU8" s="109" t="s">
        <v>49</v>
      </c>
      <c r="AV8" s="109"/>
      <c r="AW8" s="109" t="s">
        <v>45</v>
      </c>
      <c r="AX8" s="109"/>
      <c r="AY8" s="109" t="s">
        <v>1</v>
      </c>
      <c r="AZ8" s="109"/>
      <c r="BA8" s="109" t="s">
        <v>6</v>
      </c>
      <c r="BB8" s="109"/>
      <c r="BC8" s="109" t="s">
        <v>30</v>
      </c>
      <c r="BD8" s="109"/>
      <c r="BE8" s="109" t="s">
        <v>46</v>
      </c>
      <c r="BF8" s="105" t="s">
        <v>375</v>
      </c>
      <c r="BG8" s="105" t="s">
        <v>12</v>
      </c>
      <c r="BH8" s="105" t="s">
        <v>376</v>
      </c>
      <c r="BI8" s="105"/>
      <c r="BJ8" s="105"/>
      <c r="BK8" s="105"/>
      <c r="BL8" s="105" t="s">
        <v>13</v>
      </c>
      <c r="BM8" s="110" t="s">
        <v>14</v>
      </c>
      <c r="BN8" s="56"/>
      <c r="BO8" s="45" t="s">
        <v>17</v>
      </c>
      <c r="BP8" s="45" t="s">
        <v>18</v>
      </c>
      <c r="BQ8" s="103" t="s">
        <v>19</v>
      </c>
      <c r="BR8" s="104" t="s">
        <v>20</v>
      </c>
      <c r="BS8" s="104" t="s">
        <v>21</v>
      </c>
      <c r="BT8" s="105" t="s">
        <v>22</v>
      </c>
      <c r="BU8" s="106" t="s">
        <v>24</v>
      </c>
      <c r="BV8" s="107" t="s">
        <v>25</v>
      </c>
      <c r="BW8" s="107" t="s">
        <v>26</v>
      </c>
      <c r="BX8" s="107" t="s">
        <v>27</v>
      </c>
      <c r="BY8" s="107" t="s">
        <v>7</v>
      </c>
      <c r="BZ8" s="108" t="s">
        <v>7</v>
      </c>
      <c r="CA8" s="109"/>
      <c r="CB8" s="421" t="s">
        <v>2</v>
      </c>
      <c r="CC8" s="109"/>
      <c r="CD8" s="109" t="s">
        <v>35</v>
      </c>
      <c r="CE8" s="109"/>
      <c r="CF8" s="109" t="s">
        <v>36</v>
      </c>
      <c r="CG8" s="109"/>
      <c r="CH8" s="109" t="s">
        <v>37</v>
      </c>
      <c r="CI8" s="109"/>
      <c r="CJ8" s="109" t="s">
        <v>38</v>
      </c>
      <c r="CK8" s="107" t="s">
        <v>3</v>
      </c>
      <c r="CL8" s="107" t="s">
        <v>11</v>
      </c>
      <c r="CM8" s="109"/>
      <c r="CN8" s="109" t="s">
        <v>4</v>
      </c>
      <c r="CO8" s="109"/>
      <c r="CP8" s="109" t="s">
        <v>39</v>
      </c>
      <c r="CQ8" s="109"/>
      <c r="CR8" s="109" t="s">
        <v>40</v>
      </c>
      <c r="CS8" s="109"/>
      <c r="CT8" s="421" t="s">
        <v>5</v>
      </c>
      <c r="CU8" s="109"/>
      <c r="CV8" s="109" t="s">
        <v>41</v>
      </c>
      <c r="CW8" s="109"/>
      <c r="CX8" s="109" t="s">
        <v>42</v>
      </c>
      <c r="CY8" s="109"/>
      <c r="CZ8" s="421" t="s">
        <v>43</v>
      </c>
      <c r="DA8" s="109"/>
      <c r="DB8" s="109" t="s">
        <v>29</v>
      </c>
      <c r="DC8" s="109"/>
      <c r="DD8" s="109" t="s">
        <v>44</v>
      </c>
      <c r="DE8" s="109"/>
      <c r="DF8" s="109" t="s">
        <v>48</v>
      </c>
      <c r="DG8" s="109"/>
      <c r="DH8" s="109" t="s">
        <v>49</v>
      </c>
      <c r="DI8" s="109"/>
      <c r="DJ8" s="109" t="s">
        <v>45</v>
      </c>
      <c r="DK8" s="109"/>
      <c r="DL8" s="109" t="s">
        <v>1</v>
      </c>
      <c r="DM8" s="109"/>
      <c r="DN8" s="109" t="s">
        <v>6</v>
      </c>
      <c r="DO8" s="109"/>
      <c r="DP8" s="109" t="s">
        <v>30</v>
      </c>
      <c r="DQ8" s="109"/>
      <c r="DR8" s="109" t="s">
        <v>46</v>
      </c>
      <c r="DS8" s="105" t="s">
        <v>12</v>
      </c>
      <c r="DT8" s="105" t="s">
        <v>13</v>
      </c>
      <c r="DU8" s="105"/>
      <c r="DV8" s="105"/>
      <c r="DW8" s="105"/>
      <c r="DX8" s="110" t="s">
        <v>14</v>
      </c>
      <c r="DY8" s="56"/>
      <c r="DZ8" s="89" t="s">
        <v>17</v>
      </c>
      <c r="EA8" s="45" t="s">
        <v>18</v>
      </c>
      <c r="EB8" s="103" t="s">
        <v>19</v>
      </c>
      <c r="EC8" s="104" t="s">
        <v>20</v>
      </c>
      <c r="ED8" s="104" t="s">
        <v>21</v>
      </c>
      <c r="EE8" s="105" t="s">
        <v>22</v>
      </c>
      <c r="EF8" s="106" t="s">
        <v>24</v>
      </c>
      <c r="EG8" s="107" t="s">
        <v>25</v>
      </c>
      <c r="EH8" s="107" t="s">
        <v>26</v>
      </c>
      <c r="EI8" s="107" t="s">
        <v>27</v>
      </c>
      <c r="EJ8" s="107" t="s">
        <v>7</v>
      </c>
      <c r="EK8" s="108" t="s">
        <v>7</v>
      </c>
      <c r="EL8" s="109"/>
      <c r="EM8" s="109" t="s">
        <v>2</v>
      </c>
      <c r="EN8" s="109"/>
      <c r="EO8" s="109" t="s">
        <v>35</v>
      </c>
      <c r="EP8" s="109"/>
      <c r="EQ8" s="109" t="s">
        <v>36</v>
      </c>
      <c r="ER8" s="109"/>
      <c r="ES8" s="109" t="s">
        <v>37</v>
      </c>
      <c r="ET8" s="109"/>
      <c r="EU8" s="109" t="s">
        <v>38</v>
      </c>
      <c r="EV8" s="107" t="s">
        <v>3</v>
      </c>
      <c r="EW8" s="107" t="s">
        <v>11</v>
      </c>
      <c r="EX8" s="109"/>
      <c r="EY8" s="109" t="s">
        <v>4</v>
      </c>
      <c r="EZ8" s="109"/>
      <c r="FA8" s="109" t="s">
        <v>39</v>
      </c>
      <c r="FB8" s="109"/>
      <c r="FC8" s="109" t="s">
        <v>40</v>
      </c>
      <c r="FD8" s="109"/>
      <c r="FE8" s="109" t="s">
        <v>5</v>
      </c>
      <c r="FF8" s="109"/>
      <c r="FG8" s="109" t="s">
        <v>41</v>
      </c>
      <c r="FH8" s="109"/>
      <c r="FI8" s="109" t="s">
        <v>42</v>
      </c>
      <c r="FJ8" s="109"/>
      <c r="FK8" s="109" t="s">
        <v>43</v>
      </c>
      <c r="FL8" s="109"/>
      <c r="FM8" s="109" t="s">
        <v>29</v>
      </c>
      <c r="FN8" s="109"/>
      <c r="FO8" s="109" t="s">
        <v>44</v>
      </c>
      <c r="FP8" s="109"/>
      <c r="FQ8" s="109" t="s">
        <v>48</v>
      </c>
      <c r="FR8" s="109"/>
      <c r="FS8" s="109" t="s">
        <v>49</v>
      </c>
      <c r="FT8" s="109"/>
      <c r="FU8" s="109" t="s">
        <v>45</v>
      </c>
      <c r="FV8" s="109"/>
      <c r="FW8" s="109" t="s">
        <v>1</v>
      </c>
      <c r="FX8" s="109"/>
      <c r="FY8" s="109" t="s">
        <v>6</v>
      </c>
      <c r="FZ8" s="109"/>
      <c r="GA8" s="109" t="s">
        <v>30</v>
      </c>
      <c r="GB8" s="109"/>
      <c r="GC8" s="109" t="s">
        <v>46</v>
      </c>
      <c r="GD8" s="105" t="s">
        <v>12</v>
      </c>
      <c r="GE8" s="105" t="s">
        <v>13</v>
      </c>
      <c r="GF8" s="105"/>
      <c r="GG8" s="105"/>
      <c r="GH8" s="105"/>
      <c r="GI8" s="110" t="s">
        <v>14</v>
      </c>
      <c r="GK8" s="58"/>
      <c r="GL8" s="58"/>
      <c r="GM8" s="60"/>
      <c r="GN8" s="58"/>
      <c r="GO8" s="59"/>
      <c r="GP8" s="58"/>
      <c r="GQ8" s="58"/>
    </row>
    <row r="9" spans="1:199" s="346" customFormat="1" ht="54" customHeight="1" x14ac:dyDescent="0.35">
      <c r="A9" s="338">
        <v>1</v>
      </c>
      <c r="B9" s="339" t="s">
        <v>52</v>
      </c>
      <c r="C9" s="130" t="s">
        <v>53</v>
      </c>
      <c r="D9" s="340">
        <v>1</v>
      </c>
      <c r="E9" s="340"/>
      <c r="F9" s="340"/>
      <c r="G9" s="340"/>
      <c r="H9" s="340"/>
      <c r="I9" s="340"/>
      <c r="J9" s="340"/>
      <c r="K9" s="340"/>
      <c r="L9" s="341">
        <f>SUM(L10:L11)</f>
        <v>80</v>
      </c>
      <c r="M9" s="341">
        <f>SUM(M10:M11)</f>
        <v>80</v>
      </c>
      <c r="N9" s="340">
        <f t="shared" ref="N9:BH9" si="0">SUM(N10:N23)</f>
        <v>68</v>
      </c>
      <c r="O9" s="465">
        <f>SUM(O10:O23)</f>
        <v>0</v>
      </c>
      <c r="P9" s="43">
        <f t="shared" si="0"/>
        <v>38</v>
      </c>
      <c r="Q9" s="340">
        <f t="shared" si="0"/>
        <v>0</v>
      </c>
      <c r="R9" s="43">
        <f t="shared" ref="R9:S9" si="1">SUM(R10:R23)</f>
        <v>24</v>
      </c>
      <c r="S9" s="340">
        <f t="shared" si="1"/>
        <v>0</v>
      </c>
      <c r="T9" s="43">
        <f t="shared" si="0"/>
        <v>0</v>
      </c>
      <c r="U9" s="340">
        <f t="shared" si="0"/>
        <v>0</v>
      </c>
      <c r="V9" s="43">
        <f t="shared" si="0"/>
        <v>0</v>
      </c>
      <c r="W9" s="340">
        <f t="shared" si="0"/>
        <v>0</v>
      </c>
      <c r="X9" s="340">
        <f t="shared" si="0"/>
        <v>0</v>
      </c>
      <c r="Y9" s="434">
        <f t="shared" si="0"/>
        <v>0</v>
      </c>
      <c r="Z9" s="43">
        <f t="shared" si="0"/>
        <v>0</v>
      </c>
      <c r="AA9" s="340">
        <f t="shared" si="0"/>
        <v>0</v>
      </c>
      <c r="AB9" s="43">
        <f t="shared" si="0"/>
        <v>0</v>
      </c>
      <c r="AC9" s="340">
        <f t="shared" si="0"/>
        <v>0</v>
      </c>
      <c r="AD9" s="43">
        <f t="shared" si="0"/>
        <v>1</v>
      </c>
      <c r="AE9" s="340">
        <f t="shared" si="0"/>
        <v>0</v>
      </c>
      <c r="AF9" s="43">
        <f t="shared" si="0"/>
        <v>0</v>
      </c>
      <c r="AG9" s="340">
        <f t="shared" si="0"/>
        <v>0</v>
      </c>
      <c r="AH9" s="43">
        <f t="shared" si="0"/>
        <v>0</v>
      </c>
      <c r="AI9" s="342">
        <f t="shared" si="0"/>
        <v>0</v>
      </c>
      <c r="AJ9" s="43">
        <f t="shared" si="0"/>
        <v>0</v>
      </c>
      <c r="AK9" s="434">
        <f t="shared" si="0"/>
        <v>0</v>
      </c>
      <c r="AL9" s="43">
        <f t="shared" si="0"/>
        <v>0</v>
      </c>
      <c r="AM9" s="340">
        <f t="shared" si="0"/>
        <v>0</v>
      </c>
      <c r="AN9" s="43">
        <f t="shared" si="0"/>
        <v>0</v>
      </c>
      <c r="AO9" s="340">
        <f t="shared" si="0"/>
        <v>0</v>
      </c>
      <c r="AP9" s="43">
        <f t="shared" si="0"/>
        <v>0</v>
      </c>
      <c r="AQ9" s="340">
        <f t="shared" si="0"/>
        <v>0</v>
      </c>
      <c r="AR9" s="340">
        <f t="shared" si="0"/>
        <v>2</v>
      </c>
      <c r="AS9" s="434">
        <f t="shared" si="0"/>
        <v>0</v>
      </c>
      <c r="AT9" s="43">
        <f t="shared" ref="AT9:AU9" si="2">SUM(AT10:AT23)</f>
        <v>1</v>
      </c>
      <c r="AU9" s="434">
        <f t="shared" si="2"/>
        <v>0</v>
      </c>
      <c r="AV9" s="43">
        <f t="shared" si="0"/>
        <v>0</v>
      </c>
      <c r="AW9" s="340">
        <f t="shared" si="0"/>
        <v>0</v>
      </c>
      <c r="AX9" s="43">
        <f t="shared" si="0"/>
        <v>0</v>
      </c>
      <c r="AY9" s="434">
        <f t="shared" si="0"/>
        <v>0</v>
      </c>
      <c r="AZ9" s="43">
        <f t="shared" si="0"/>
        <v>0</v>
      </c>
      <c r="BA9" s="434">
        <f t="shared" si="0"/>
        <v>0</v>
      </c>
      <c r="BB9" s="340">
        <f t="shared" si="0"/>
        <v>0</v>
      </c>
      <c r="BC9" s="434">
        <f t="shared" si="0"/>
        <v>0</v>
      </c>
      <c r="BD9" s="340">
        <f t="shared" si="0"/>
        <v>0</v>
      </c>
      <c r="BE9" s="340">
        <f t="shared" si="0"/>
        <v>0</v>
      </c>
      <c r="BF9" s="434">
        <f>SUM(BF10:BF23)</f>
        <v>0</v>
      </c>
      <c r="BG9" s="434">
        <f>Расчет!BF9</f>
        <v>199.33333333333331</v>
      </c>
      <c r="BH9" s="434">
        <f t="shared" si="0"/>
        <v>0</v>
      </c>
      <c r="BI9" s="43"/>
      <c r="BJ9" s="50"/>
      <c r="BK9" s="50"/>
      <c r="BL9" s="553">
        <f>Расчет!BG9</f>
        <v>130</v>
      </c>
      <c r="BM9" s="576" t="s">
        <v>374</v>
      </c>
      <c r="BN9" s="338">
        <v>1</v>
      </c>
      <c r="BO9" s="339" t="s">
        <v>52</v>
      </c>
      <c r="BP9" s="130" t="s">
        <v>53</v>
      </c>
      <c r="BQ9" s="340">
        <v>1</v>
      </c>
      <c r="BR9" s="340"/>
      <c r="BS9" s="340"/>
      <c r="BT9" s="340"/>
      <c r="BU9" s="340"/>
      <c r="BV9" s="340"/>
      <c r="BW9" s="340"/>
      <c r="BX9" s="340"/>
      <c r="BY9" s="341">
        <f>SUM(BY10:BY11)</f>
        <v>140</v>
      </c>
      <c r="BZ9" s="341">
        <f>SUM(BZ10:BZ11)</f>
        <v>140</v>
      </c>
      <c r="CA9" s="340">
        <f t="shared" ref="CA9:DT9" si="3">SUM(CA10:CA23)</f>
        <v>68</v>
      </c>
      <c r="CB9" s="340">
        <f t="shared" si="3"/>
        <v>66</v>
      </c>
      <c r="CC9" s="340">
        <f t="shared" si="3"/>
        <v>22</v>
      </c>
      <c r="CD9" s="340">
        <f t="shared" si="3"/>
        <v>36</v>
      </c>
      <c r="CE9" s="340">
        <f t="shared" si="3"/>
        <v>60</v>
      </c>
      <c r="CF9" s="340">
        <f t="shared" si="3"/>
        <v>112</v>
      </c>
      <c r="CG9" s="340">
        <f t="shared" si="3"/>
        <v>0</v>
      </c>
      <c r="CH9" s="340">
        <f t="shared" si="3"/>
        <v>0</v>
      </c>
      <c r="CI9" s="340">
        <f t="shared" si="3"/>
        <v>0</v>
      </c>
      <c r="CJ9" s="340">
        <f t="shared" si="3"/>
        <v>0</v>
      </c>
      <c r="CK9" s="340">
        <f t="shared" si="3"/>
        <v>4</v>
      </c>
      <c r="CL9" s="342">
        <f t="shared" si="3"/>
        <v>14</v>
      </c>
      <c r="CM9" s="340">
        <f t="shared" si="3"/>
        <v>0</v>
      </c>
      <c r="CN9" s="340">
        <f t="shared" si="3"/>
        <v>0</v>
      </c>
      <c r="CO9" s="340">
        <f t="shared" si="3"/>
        <v>0</v>
      </c>
      <c r="CP9" s="340">
        <f t="shared" si="3"/>
        <v>0</v>
      </c>
      <c r="CQ9" s="340">
        <f t="shared" si="3"/>
        <v>1</v>
      </c>
      <c r="CR9" s="340">
        <f t="shared" si="3"/>
        <v>0</v>
      </c>
      <c r="CS9" s="340">
        <f t="shared" si="3"/>
        <v>0</v>
      </c>
      <c r="CT9" s="340">
        <f t="shared" si="3"/>
        <v>0</v>
      </c>
      <c r="CU9" s="340">
        <f t="shared" si="3"/>
        <v>0</v>
      </c>
      <c r="CV9" s="340">
        <f t="shared" si="3"/>
        <v>0</v>
      </c>
      <c r="CW9" s="340">
        <f t="shared" si="3"/>
        <v>0</v>
      </c>
      <c r="CX9" s="340">
        <f t="shared" si="3"/>
        <v>0</v>
      </c>
      <c r="CY9" s="340">
        <f t="shared" si="3"/>
        <v>0</v>
      </c>
      <c r="CZ9" s="340">
        <f t="shared" si="3"/>
        <v>0</v>
      </c>
      <c r="DA9" s="340">
        <f t="shared" si="3"/>
        <v>0</v>
      </c>
      <c r="DB9" s="340">
        <f t="shared" si="3"/>
        <v>0</v>
      </c>
      <c r="DC9" s="340">
        <f t="shared" si="3"/>
        <v>0</v>
      </c>
      <c r="DD9" s="340">
        <f t="shared" si="3"/>
        <v>0</v>
      </c>
      <c r="DE9" s="340">
        <f t="shared" si="3"/>
        <v>0</v>
      </c>
      <c r="DF9" s="434">
        <f t="shared" si="3"/>
        <v>0</v>
      </c>
      <c r="DG9" s="340">
        <f t="shared" si="3"/>
        <v>0</v>
      </c>
      <c r="DH9" s="340">
        <f t="shared" si="3"/>
        <v>0</v>
      </c>
      <c r="DI9" s="340">
        <f t="shared" si="3"/>
        <v>0</v>
      </c>
      <c r="DJ9" s="340">
        <f t="shared" si="3"/>
        <v>0</v>
      </c>
      <c r="DK9" s="340">
        <f t="shared" si="3"/>
        <v>1</v>
      </c>
      <c r="DL9" s="434">
        <f t="shared" si="3"/>
        <v>16</v>
      </c>
      <c r="DM9" s="340">
        <f t="shared" si="3"/>
        <v>0</v>
      </c>
      <c r="DN9" s="340">
        <f t="shared" si="3"/>
        <v>0</v>
      </c>
      <c r="DO9" s="340">
        <f t="shared" si="3"/>
        <v>0</v>
      </c>
      <c r="DP9" s="340">
        <f t="shared" si="3"/>
        <v>0</v>
      </c>
      <c r="DQ9" s="340">
        <f t="shared" si="3"/>
        <v>0</v>
      </c>
      <c r="DR9" s="340">
        <f t="shared" si="3"/>
        <v>0</v>
      </c>
      <c r="DS9" s="434">
        <f t="shared" si="3"/>
        <v>248</v>
      </c>
      <c r="DT9" s="434">
        <f t="shared" si="3"/>
        <v>234</v>
      </c>
      <c r="DU9" s="95"/>
      <c r="DV9" s="43"/>
      <c r="DW9" s="43"/>
      <c r="DX9" s="344"/>
      <c r="DY9" s="338">
        <v>1</v>
      </c>
      <c r="DZ9" s="339" t="s">
        <v>52</v>
      </c>
      <c r="EA9" s="130" t="s">
        <v>53</v>
      </c>
      <c r="EB9" s="340">
        <v>1</v>
      </c>
      <c r="EC9" s="43"/>
      <c r="ED9" s="43"/>
      <c r="EE9" s="43"/>
      <c r="EF9" s="43"/>
      <c r="EG9" s="43"/>
      <c r="EH9" s="43"/>
      <c r="EI9" s="43"/>
      <c r="EJ9" s="43">
        <f t="shared" ref="EJ9:GE9" si="4">SUM(EJ10:EJ23)</f>
        <v>310</v>
      </c>
      <c r="EK9" s="43">
        <f t="shared" si="4"/>
        <v>310</v>
      </c>
      <c r="EL9" s="43">
        <f t="shared" si="4"/>
        <v>174</v>
      </c>
      <c r="EM9" s="340">
        <f>SUM(EM10:EM23)</f>
        <v>66</v>
      </c>
      <c r="EN9" s="43">
        <f t="shared" si="4"/>
        <v>60</v>
      </c>
      <c r="EO9" s="340">
        <f t="shared" si="4"/>
        <v>36</v>
      </c>
      <c r="EP9" s="43">
        <f t="shared" ref="EP9:EQ9" si="5">SUM(EP10:EP23)</f>
        <v>84</v>
      </c>
      <c r="EQ9" s="340">
        <f t="shared" si="5"/>
        <v>112</v>
      </c>
      <c r="ER9" s="43">
        <f t="shared" si="4"/>
        <v>0</v>
      </c>
      <c r="ES9" s="340">
        <f t="shared" si="4"/>
        <v>0</v>
      </c>
      <c r="ET9" s="43">
        <f t="shared" si="4"/>
        <v>0</v>
      </c>
      <c r="EU9" s="340">
        <f t="shared" si="4"/>
        <v>0</v>
      </c>
      <c r="EV9" s="340">
        <f t="shared" si="4"/>
        <v>4</v>
      </c>
      <c r="EW9" s="342">
        <f t="shared" si="4"/>
        <v>14</v>
      </c>
      <c r="EX9" s="43">
        <f t="shared" si="4"/>
        <v>0</v>
      </c>
      <c r="EY9" s="340">
        <f t="shared" si="4"/>
        <v>0</v>
      </c>
      <c r="EZ9" s="43">
        <f t="shared" si="4"/>
        <v>0</v>
      </c>
      <c r="FA9" s="340">
        <f t="shared" si="4"/>
        <v>0</v>
      </c>
      <c r="FB9" s="43">
        <f t="shared" si="4"/>
        <v>2</v>
      </c>
      <c r="FC9" s="340">
        <f t="shared" si="4"/>
        <v>0</v>
      </c>
      <c r="FD9" s="43">
        <f t="shared" si="4"/>
        <v>0</v>
      </c>
      <c r="FE9" s="340">
        <f t="shared" si="4"/>
        <v>0</v>
      </c>
      <c r="FF9" s="43">
        <f t="shared" si="4"/>
        <v>0</v>
      </c>
      <c r="FG9" s="342">
        <f t="shared" si="4"/>
        <v>0</v>
      </c>
      <c r="FH9" s="43">
        <f t="shared" si="4"/>
        <v>0</v>
      </c>
      <c r="FI9" s="434">
        <f t="shared" si="4"/>
        <v>0</v>
      </c>
      <c r="FJ9" s="43">
        <f t="shared" si="4"/>
        <v>0</v>
      </c>
      <c r="FK9" s="340">
        <f t="shared" si="4"/>
        <v>0</v>
      </c>
      <c r="FL9" s="43">
        <f t="shared" si="4"/>
        <v>0</v>
      </c>
      <c r="FM9" s="340">
        <f t="shared" si="4"/>
        <v>0</v>
      </c>
      <c r="FN9" s="43">
        <f t="shared" si="4"/>
        <v>0</v>
      </c>
      <c r="FO9" s="340">
        <f t="shared" si="4"/>
        <v>0</v>
      </c>
      <c r="FP9" s="43">
        <f t="shared" si="4"/>
        <v>2</v>
      </c>
      <c r="FQ9" s="340">
        <f t="shared" si="4"/>
        <v>0</v>
      </c>
      <c r="FR9" s="43"/>
      <c r="FS9" s="434">
        <f t="shared" ref="FS9" si="6">SUM(FS10:FS23)</f>
        <v>0</v>
      </c>
      <c r="FT9" s="340">
        <f t="shared" si="4"/>
        <v>0</v>
      </c>
      <c r="FU9" s="340">
        <f t="shared" si="4"/>
        <v>0</v>
      </c>
      <c r="FV9" s="43">
        <f t="shared" si="4"/>
        <v>1</v>
      </c>
      <c r="FW9" s="434">
        <f t="shared" si="4"/>
        <v>16</v>
      </c>
      <c r="FX9" s="43">
        <f t="shared" si="4"/>
        <v>0</v>
      </c>
      <c r="FY9" s="340">
        <f t="shared" si="4"/>
        <v>0</v>
      </c>
      <c r="FZ9" s="43">
        <f t="shared" si="4"/>
        <v>0</v>
      </c>
      <c r="GA9" s="340">
        <f t="shared" si="4"/>
        <v>0</v>
      </c>
      <c r="GB9" s="43">
        <f t="shared" si="4"/>
        <v>0</v>
      </c>
      <c r="GC9" s="340">
        <f t="shared" si="4"/>
        <v>0</v>
      </c>
      <c r="GD9" s="438">
        <f t="shared" si="4"/>
        <v>248</v>
      </c>
      <c r="GE9" s="439">
        <f t="shared" si="4"/>
        <v>234</v>
      </c>
      <c r="GF9" s="43"/>
      <c r="GG9" s="43"/>
      <c r="GH9" s="43"/>
      <c r="GI9" s="345"/>
      <c r="GK9" s="347"/>
      <c r="GL9" s="347"/>
      <c r="GM9" s="348"/>
      <c r="GN9" s="348"/>
      <c r="GO9" s="349"/>
      <c r="GP9" s="349"/>
      <c r="GQ9" s="350"/>
    </row>
    <row r="10" spans="1:199" ht="24.95" customHeight="1" x14ac:dyDescent="0.35">
      <c r="A10" s="51"/>
      <c r="B10" s="135" t="s">
        <v>100</v>
      </c>
      <c r="C10" s="137" t="s">
        <v>105</v>
      </c>
      <c r="D10" s="136" t="s">
        <v>102</v>
      </c>
      <c r="E10" s="137" t="s">
        <v>106</v>
      </c>
      <c r="F10" s="138" t="s">
        <v>208</v>
      </c>
      <c r="G10" s="136">
        <v>3</v>
      </c>
      <c r="H10" s="137">
        <v>49</v>
      </c>
      <c r="I10" s="137">
        <v>1</v>
      </c>
      <c r="J10" s="137">
        <v>2</v>
      </c>
      <c r="K10" s="137">
        <f t="shared" ref="K10" si="7">SUM(J10)*2</f>
        <v>4</v>
      </c>
      <c r="L10" s="169">
        <v>30</v>
      </c>
      <c r="M10" s="140">
        <f>SUM(N10+P10+R10+T10+V10)</f>
        <v>30</v>
      </c>
      <c r="N10" s="141">
        <v>16</v>
      </c>
      <c r="O10" s="262">
        <v>0</v>
      </c>
      <c r="P10" s="141">
        <v>6</v>
      </c>
      <c r="Q10" s="142">
        <v>0</v>
      </c>
      <c r="R10" s="141">
        <v>8</v>
      </c>
      <c r="S10" s="142">
        <v>0</v>
      </c>
      <c r="T10" s="170"/>
      <c r="U10" s="171">
        <f>SUM(T10)*K10</f>
        <v>0</v>
      </c>
      <c r="V10" s="172"/>
      <c r="W10" s="171">
        <f t="shared" ref="W10" si="8">SUM(V10)*J10*5</f>
        <v>0</v>
      </c>
      <c r="X10" s="146">
        <f>SUM(J10*AX10*2+K10*AZ10*2)</f>
        <v>0</v>
      </c>
      <c r="Y10" s="173">
        <v>0</v>
      </c>
      <c r="Z10" s="172"/>
      <c r="AA10" s="171"/>
      <c r="AB10" s="172"/>
      <c r="AC10" s="174">
        <f>SUM(AB10)*3*H10/5</f>
        <v>0</v>
      </c>
      <c r="AD10" s="172"/>
      <c r="AE10" s="171">
        <f>SUM(AD10*H10*(30+4))</f>
        <v>0</v>
      </c>
      <c r="AF10" s="172"/>
      <c r="AG10" s="171">
        <f>SUM(AF10*H10*3)</f>
        <v>0</v>
      </c>
      <c r="AH10" s="172"/>
      <c r="AI10" s="146">
        <f>SUM(AH10*H10/3)</f>
        <v>0</v>
      </c>
      <c r="AJ10" s="172"/>
      <c r="AK10" s="146">
        <f>SUM(AJ10*H10*2/3)</f>
        <v>0</v>
      </c>
      <c r="AL10" s="172"/>
      <c r="AM10" s="262">
        <f>SUM(AL10*H10*2)</f>
        <v>0</v>
      </c>
      <c r="AN10" s="172"/>
      <c r="AO10" s="171">
        <f t="shared" ref="AO10" si="9">SUM(AN10*J10*2)</f>
        <v>0</v>
      </c>
      <c r="AP10" s="172"/>
      <c r="AQ10" s="174">
        <f>SUM(AP10*H10*2)</f>
        <v>0</v>
      </c>
      <c r="AR10" s="172"/>
      <c r="AS10" s="146">
        <f>SUM(J10*AR10*6)</f>
        <v>0</v>
      </c>
      <c r="AT10" s="144">
        <v>1</v>
      </c>
      <c r="AU10" s="146">
        <v>0</v>
      </c>
      <c r="AV10" s="172"/>
      <c r="AW10" s="145">
        <f>SUM(J10*AV10*6)</f>
        <v>0</v>
      </c>
      <c r="AX10" s="172"/>
      <c r="AY10" s="146">
        <f t="shared" ref="AY10" si="10">SUM(J10*AX10*8)</f>
        <v>0</v>
      </c>
      <c r="AZ10" s="172"/>
      <c r="BA10" s="146">
        <f>SUM(AZ10*K10*5*6)</f>
        <v>0</v>
      </c>
      <c r="BB10" s="172"/>
      <c r="BC10" s="174">
        <f>SUM(BB10*K10*4*6)</f>
        <v>0</v>
      </c>
      <c r="BD10" s="172"/>
      <c r="BE10" s="148">
        <f>SUM(BD10*50)</f>
        <v>0</v>
      </c>
      <c r="BF10" s="146">
        <f t="shared" ref="BF10:BF11" si="11">O10+Q10+S10+U10+W10+X10+Y10+AA10+AC10+AE10+AG10+AI10+AK10+AM10+AO10+AQ10+AS10+AU10+AW10+AY10+BA10+BC10+BE10</f>
        <v>0</v>
      </c>
      <c r="BG10" s="146"/>
      <c r="BH10" s="146">
        <f t="shared" ref="BH10:BH11" si="12">BC10+BA10+AY10+AW10+AS10+AQ10+X10+W10+U10+S10+Q10+O10</f>
        <v>0</v>
      </c>
      <c r="BI10" s="11"/>
      <c r="BJ10" s="1"/>
      <c r="BK10" s="1"/>
      <c r="BL10" s="1"/>
      <c r="BM10" s="52"/>
      <c r="BN10" s="51"/>
      <c r="BO10" s="135" t="s">
        <v>100</v>
      </c>
      <c r="BP10" s="137" t="s">
        <v>105</v>
      </c>
      <c r="BQ10" s="136" t="s">
        <v>102</v>
      </c>
      <c r="BR10" s="137" t="s">
        <v>106</v>
      </c>
      <c r="BS10" s="137" t="s">
        <v>107</v>
      </c>
      <c r="BT10" s="136">
        <v>4</v>
      </c>
      <c r="BU10" s="137">
        <v>49</v>
      </c>
      <c r="BV10" s="137">
        <v>1</v>
      </c>
      <c r="BW10" s="137">
        <v>2</v>
      </c>
      <c r="BX10" s="137">
        <f>SUM(BW10)*2</f>
        <v>4</v>
      </c>
      <c r="BY10" s="169">
        <v>130</v>
      </c>
      <c r="BZ10" s="140">
        <f t="shared" ref="BZ10:BZ11" si="13">SUM(CA10+CC10+CE10+CG10+CI10)</f>
        <v>130</v>
      </c>
      <c r="CA10" s="141">
        <v>64</v>
      </c>
      <c r="CB10" s="142">
        <f t="shared" ref="CB10:CB11" si="14">SUM(CA10)*BV10</f>
        <v>64</v>
      </c>
      <c r="CC10" s="141">
        <v>14</v>
      </c>
      <c r="CD10" s="142">
        <f t="shared" ref="CD10" si="15">CC10*BW10</f>
        <v>28</v>
      </c>
      <c r="CE10" s="141">
        <v>52</v>
      </c>
      <c r="CF10" s="142">
        <f t="shared" ref="CF10:CF11" si="16">SUM(CE10)*BW10</f>
        <v>104</v>
      </c>
      <c r="CG10" s="170"/>
      <c r="CH10" s="171">
        <f t="shared" ref="CH10:CH11" si="17">SUM(CG10)*BX10</f>
        <v>0</v>
      </c>
      <c r="CI10" s="172"/>
      <c r="CJ10" s="171">
        <f>SUM(CI10)*BW10*5</f>
        <v>0</v>
      </c>
      <c r="CK10" s="146">
        <f>SUM(BW10*DK10*2+BX10*DM10*2)</f>
        <v>4</v>
      </c>
      <c r="CL10" s="173">
        <f t="shared" ref="CL10" si="18">SUM(BY10*5/100*BW10)</f>
        <v>13</v>
      </c>
      <c r="CM10" s="172"/>
      <c r="CN10" s="171"/>
      <c r="CO10" s="172"/>
      <c r="CP10" s="174">
        <f>SUM(CO10)*3*BU10/5</f>
        <v>0</v>
      </c>
      <c r="CQ10" s="172"/>
      <c r="CR10" s="171">
        <f>SUM(CQ10*BU10*(30+4))</f>
        <v>0</v>
      </c>
      <c r="CS10" s="172"/>
      <c r="CT10" s="449">
        <f t="shared" ref="CT10:CT14" si="19">SUM(CS10*BU10*3)</f>
        <v>0</v>
      </c>
      <c r="CU10" s="172"/>
      <c r="CV10" s="146">
        <f t="shared" ref="CV10:CV11" si="20">SUM(CU10*BU10/3)</f>
        <v>0</v>
      </c>
      <c r="CW10" s="172"/>
      <c r="CX10" s="146">
        <f t="shared" ref="CX10" si="21">SUM(CW10*BU10*2/3)</f>
        <v>0</v>
      </c>
      <c r="CY10" s="172"/>
      <c r="CZ10" s="142">
        <f t="shared" ref="CZ10" si="22">SUM(CY10*BU10)*2</f>
        <v>0</v>
      </c>
      <c r="DA10" s="172"/>
      <c r="DB10" s="171">
        <f>SUM(DA10*BW10)</f>
        <v>0</v>
      </c>
      <c r="DC10" s="172"/>
      <c r="DD10" s="174">
        <f t="shared" ref="DD10" si="23">SUM(DC10*BU10*2)</f>
        <v>0</v>
      </c>
      <c r="DE10" s="172"/>
      <c r="DF10" s="146">
        <f>DE10*BW10*8</f>
        <v>0</v>
      </c>
      <c r="DG10" s="144"/>
      <c r="DH10" s="146">
        <f t="shared" ref="DH10:DH14" si="24">DG10*BU10/3</f>
        <v>0</v>
      </c>
      <c r="DI10" s="172"/>
      <c r="DJ10" s="145">
        <f>SUM(DI10*BU10/3)</f>
        <v>0</v>
      </c>
      <c r="DK10" s="172">
        <v>1</v>
      </c>
      <c r="DL10" s="146">
        <f>SUM(BW10*DK10*8)</f>
        <v>16</v>
      </c>
      <c r="DM10" s="172"/>
      <c r="DN10" s="146">
        <f>SUM(DM10*BX10*5*6)</f>
        <v>0</v>
      </c>
      <c r="DO10" s="172"/>
      <c r="DP10" s="174">
        <f t="shared" ref="DP10" si="25">SUM(DO10*BX10*4*6)</f>
        <v>0</v>
      </c>
      <c r="DQ10" s="172"/>
      <c r="DR10" s="148">
        <f t="shared" ref="DR10:DR14" si="26">SUM(DQ10*50)</f>
        <v>0</v>
      </c>
      <c r="DS10" s="20">
        <f t="shared" ref="DS10" si="27">SUM(DB10+DR10+DP10+DN10+DL10+DJ10+DF10+DD10+CX10+CZ10+CV10+CT10+CR10+CP10+CN10+CL10+CK10+CJ10+CH10+CD10+CB10+CF10+DH10)</f>
        <v>229</v>
      </c>
      <c r="DT10" s="20">
        <f t="shared" ref="DT10" si="28">SUM(CB10+CD10+CH10+CJ10+CK10+DF10+DJ10+DL10+DN10+DP10+CF10+DD10)</f>
        <v>216</v>
      </c>
      <c r="DU10" s="7"/>
      <c r="DV10" s="7"/>
      <c r="DW10" s="7"/>
      <c r="DX10" s="52"/>
      <c r="DY10" s="51"/>
      <c r="DZ10" s="34"/>
      <c r="EA10" s="68"/>
      <c r="EB10" s="68"/>
      <c r="EC10" s="7"/>
      <c r="ED10" s="7"/>
      <c r="EE10" s="7"/>
      <c r="EF10" s="7"/>
      <c r="EG10" s="7"/>
      <c r="EH10" s="7"/>
      <c r="EI10" s="7"/>
      <c r="EJ10" s="7">
        <f t="shared" ref="EJ10:EK12" si="29">SUM(BY10,L10)</f>
        <v>160</v>
      </c>
      <c r="EK10" s="7">
        <f t="shared" si="29"/>
        <v>160</v>
      </c>
      <c r="EL10" s="7">
        <f>SUM(L10+CA10)</f>
        <v>94</v>
      </c>
      <c r="EM10" s="18">
        <f t="shared" ref="EM10" si="30">SUM(O10+CB10)</f>
        <v>64</v>
      </c>
      <c r="EN10" s="7">
        <f t="shared" ref="EN10" si="31">SUM(P10+CC10)</f>
        <v>20</v>
      </c>
      <c r="EO10" s="7">
        <f t="shared" ref="EO10" si="32">SUM(Q10+CD10)</f>
        <v>28</v>
      </c>
      <c r="EP10" s="7">
        <f t="shared" ref="EP10" si="33">SUM(R10+CE10)</f>
        <v>60</v>
      </c>
      <c r="EQ10" s="7">
        <f t="shared" ref="EQ10" si="34">SUM(S10+CF10)</f>
        <v>104</v>
      </c>
      <c r="ER10" s="7">
        <f t="shared" ref="ER10" si="35">SUM(T10+CG10)</f>
        <v>0</v>
      </c>
      <c r="ES10" s="7">
        <f t="shared" ref="ES10" si="36">SUM(U10+CH10)</f>
        <v>0</v>
      </c>
      <c r="ET10" s="7">
        <f t="shared" ref="ET10" si="37">SUM(V10+CI10)</f>
        <v>0</v>
      </c>
      <c r="EU10" s="7">
        <f t="shared" ref="EU10" si="38">SUM(W10+CJ10)</f>
        <v>0</v>
      </c>
      <c r="EV10" s="7">
        <f t="shared" ref="EV10" si="39">SUM(X10+CK10)</f>
        <v>4</v>
      </c>
      <c r="EW10" s="18">
        <f t="shared" ref="EW10" si="40">SUM(Y10+CL10)</f>
        <v>13</v>
      </c>
      <c r="EX10" s="7">
        <f t="shared" ref="EX10" si="41">SUM(Z10+CM10)</f>
        <v>0</v>
      </c>
      <c r="EY10" s="7">
        <f t="shared" ref="EY10" si="42">SUM(AA10+CN10)</f>
        <v>0</v>
      </c>
      <c r="EZ10" s="7">
        <f t="shared" ref="EZ10" si="43">SUM(AB10+CO10)</f>
        <v>0</v>
      </c>
      <c r="FA10" s="7">
        <f t="shared" ref="FA10" si="44">SUM(AC10+CP10)</f>
        <v>0</v>
      </c>
      <c r="FB10" s="7">
        <f t="shared" ref="FB10" si="45">SUM(AD10+CQ10)</f>
        <v>0</v>
      </c>
      <c r="FC10" s="7">
        <f t="shared" ref="FC10" si="46">SUM(AE10+CR10)</f>
        <v>0</v>
      </c>
      <c r="FD10" s="7">
        <f t="shared" ref="FD10" si="47">SUM(AF10+CS10)</f>
        <v>0</v>
      </c>
      <c r="FE10" s="7">
        <f t="shared" ref="FE10" si="48">SUM(AG10+CT10)</f>
        <v>0</v>
      </c>
      <c r="FF10" s="7">
        <f t="shared" ref="FF10" si="49">SUM(AH10+CU10)</f>
        <v>0</v>
      </c>
      <c r="FG10" s="18">
        <f t="shared" ref="FG10" si="50">SUM(AI10+CV10)</f>
        <v>0</v>
      </c>
      <c r="FH10" s="7">
        <f t="shared" ref="FH10" si="51">SUM(AJ10+CW10)</f>
        <v>0</v>
      </c>
      <c r="FI10" s="7">
        <f t="shared" ref="FI10" si="52">SUM(AK10+CX10)</f>
        <v>0</v>
      </c>
      <c r="FJ10" s="7">
        <f t="shared" ref="FJ10" si="53">SUM(AL10+CY10)</f>
        <v>0</v>
      </c>
      <c r="FK10" s="7">
        <f t="shared" ref="FK10" si="54">SUM(AM10+CZ10)</f>
        <v>0</v>
      </c>
      <c r="FL10" s="7">
        <f t="shared" ref="FL10" si="55">SUM(AN10+DA10)</f>
        <v>0</v>
      </c>
      <c r="FM10" s="7">
        <f t="shared" ref="FM10" si="56">SUM(AO10+DB10)</f>
        <v>0</v>
      </c>
      <c r="FN10" s="7">
        <f t="shared" ref="FN10" si="57">SUM(AP10+DC10)</f>
        <v>0</v>
      </c>
      <c r="FO10" s="7">
        <f t="shared" ref="FO10" si="58">SUM(AQ10+DD10)</f>
        <v>0</v>
      </c>
      <c r="FP10" s="7">
        <f t="shared" ref="FP10" si="59">SUM(AR10+DE10)</f>
        <v>0</v>
      </c>
      <c r="FQ10" s="7">
        <f t="shared" ref="FQ10" si="60">SUM(AS10+DF10)</f>
        <v>0</v>
      </c>
      <c r="FR10" s="7"/>
      <c r="FS10" s="7">
        <f t="shared" ref="FS10" si="61">SUM(AU10+DH10)</f>
        <v>0</v>
      </c>
      <c r="FT10" s="7">
        <f t="shared" ref="FT10" si="62">SUM(AV10+DI10)</f>
        <v>0</v>
      </c>
      <c r="FU10" s="7">
        <f t="shared" ref="FU10" si="63">SUM(AW10+DJ10)</f>
        <v>0</v>
      </c>
      <c r="FV10" s="7">
        <f t="shared" ref="FV10" si="64">SUM(AX10+DK10)</f>
        <v>1</v>
      </c>
      <c r="FW10" s="7">
        <f t="shared" ref="FW10" si="65">SUM(AY10+DL10)</f>
        <v>16</v>
      </c>
      <c r="FX10" s="7">
        <f t="shared" ref="FX10" si="66">SUM(AZ10+DM10)</f>
        <v>0</v>
      </c>
      <c r="FY10" s="7">
        <f t="shared" ref="FY10" si="67">SUM(BA10+DN10)</f>
        <v>0</v>
      </c>
      <c r="FZ10" s="7">
        <f t="shared" ref="FZ10" si="68">SUM(BB10+DO10)</f>
        <v>0</v>
      </c>
      <c r="GA10" s="7">
        <f t="shared" ref="GA10" si="69">SUM(BC10+DP10)</f>
        <v>0</v>
      </c>
      <c r="GB10" s="7">
        <f t="shared" ref="GB10" si="70">SUM(BD10+DQ10)</f>
        <v>0</v>
      </c>
      <c r="GC10" s="7">
        <f t="shared" ref="GC10" si="71">SUM(BE10+DR10)</f>
        <v>0</v>
      </c>
      <c r="GD10" s="116">
        <f t="shared" ref="GD10" si="72">SUM(BF10+DS10)</f>
        <v>229</v>
      </c>
      <c r="GE10" s="117">
        <f t="shared" ref="GE10" si="73">SUM(BH10+DT10)</f>
        <v>216</v>
      </c>
      <c r="GF10" s="4"/>
      <c r="GG10" s="4"/>
      <c r="GH10" s="4"/>
      <c r="GI10" s="52"/>
      <c r="GK10" s="18"/>
      <c r="GL10" s="18"/>
      <c r="GM10" s="1"/>
      <c r="GN10" s="23"/>
      <c r="GO10" s="30"/>
      <c r="GP10" s="30"/>
      <c r="GQ10" s="67"/>
    </row>
    <row r="11" spans="1:199" s="7" customFormat="1" ht="24.95" customHeight="1" x14ac:dyDescent="0.35">
      <c r="A11" s="51"/>
      <c r="B11" s="175" t="s">
        <v>104</v>
      </c>
      <c r="C11" s="176" t="s">
        <v>108</v>
      </c>
      <c r="D11" s="176" t="s">
        <v>102</v>
      </c>
      <c r="E11" s="176" t="s">
        <v>106</v>
      </c>
      <c r="F11" s="161" t="s">
        <v>209</v>
      </c>
      <c r="G11" s="176">
        <v>1</v>
      </c>
      <c r="H11" s="176">
        <v>25</v>
      </c>
      <c r="I11" s="176">
        <v>1</v>
      </c>
      <c r="J11" s="176">
        <v>1</v>
      </c>
      <c r="K11" s="176">
        <f t="shared" ref="K11" si="74">SUM(J11)*2</f>
        <v>2</v>
      </c>
      <c r="L11" s="178">
        <v>50</v>
      </c>
      <c r="M11" s="153">
        <f t="shared" ref="M11" si="75">SUM(N11+P11+R11+T11+V11)</f>
        <v>50</v>
      </c>
      <c r="N11" s="178">
        <v>26</v>
      </c>
      <c r="O11" s="255">
        <v>0</v>
      </c>
      <c r="P11" s="178">
        <v>16</v>
      </c>
      <c r="Q11" s="179">
        <v>0</v>
      </c>
      <c r="R11" s="178">
        <v>8</v>
      </c>
      <c r="S11" s="179">
        <v>0</v>
      </c>
      <c r="T11" s="172"/>
      <c r="U11" s="180">
        <f t="shared" ref="U11" si="76">SUM(T11)*K11</f>
        <v>0</v>
      </c>
      <c r="V11" s="172"/>
      <c r="W11" s="180">
        <f t="shared" ref="W11" si="77">SUM(V11)*J11*3</f>
        <v>0</v>
      </c>
      <c r="X11" s="146">
        <f t="shared" ref="X11" si="78">2/8*J11*AX11</f>
        <v>0</v>
      </c>
      <c r="Y11" s="146">
        <v>0</v>
      </c>
      <c r="Z11" s="172"/>
      <c r="AA11" s="180"/>
      <c r="AB11" s="172"/>
      <c r="AC11" s="181">
        <f t="shared" ref="AC11" si="79">SUM(AB11)*3*H11/5</f>
        <v>0</v>
      </c>
      <c r="AD11" s="172"/>
      <c r="AE11" s="180">
        <f t="shared" ref="AE11" si="80">SUM(AD11*H11*(30+4))</f>
        <v>0</v>
      </c>
      <c r="AF11" s="172"/>
      <c r="AG11" s="324">
        <f t="shared" ref="AG11" si="81">SUM(AF11*H11*3)</f>
        <v>0</v>
      </c>
      <c r="AH11" s="172"/>
      <c r="AI11" s="146">
        <f t="shared" ref="AI11" si="82">SUM(AH11*H11/3)</f>
        <v>0</v>
      </c>
      <c r="AJ11" s="172"/>
      <c r="AK11" s="146">
        <f t="shared" ref="AK11" si="83">SUM(AJ11*H11*2/3)</f>
        <v>0</v>
      </c>
      <c r="AL11" s="172"/>
      <c r="AM11" s="258">
        <f t="shared" ref="AM11" si="84">SUM(AL11*H11)</f>
        <v>0</v>
      </c>
      <c r="AN11" s="172"/>
      <c r="AO11" s="180">
        <f t="shared" ref="AO11" si="85">SUM(AN11*J11)</f>
        <v>0</v>
      </c>
      <c r="AP11" s="172"/>
      <c r="AQ11" s="181">
        <f t="shared" ref="AQ11" si="86">SUM(AP11*H11*2)</f>
        <v>0</v>
      </c>
      <c r="AR11" s="172">
        <v>1</v>
      </c>
      <c r="AS11" s="146">
        <v>0</v>
      </c>
      <c r="AT11" s="144"/>
      <c r="AU11" s="146">
        <f t="shared" ref="AU11" si="87">AT11*H11/3</f>
        <v>0</v>
      </c>
      <c r="AV11" s="172"/>
      <c r="AW11" s="148">
        <f t="shared" ref="AW11" si="88">SUM(AV11*H11/3)</f>
        <v>0</v>
      </c>
      <c r="AX11" s="144"/>
      <c r="AY11" s="146">
        <f t="shared" ref="AY11" si="89">AX11*J11*8/2</f>
        <v>0</v>
      </c>
      <c r="AZ11" s="172"/>
      <c r="BA11" s="146">
        <f t="shared" ref="BA11" si="90">SUM(AZ11*K11*5*6)</f>
        <v>0</v>
      </c>
      <c r="BB11" s="172"/>
      <c r="BC11" s="181">
        <f t="shared" ref="BC11" si="91">SUM(BB11*K11*4*6)</f>
        <v>0</v>
      </c>
      <c r="BD11" s="172"/>
      <c r="BE11" s="148">
        <f t="shared" ref="BE11" si="92">SUM(BD11*50)</f>
        <v>0</v>
      </c>
      <c r="BF11" s="146">
        <f t="shared" si="11"/>
        <v>0</v>
      </c>
      <c r="BG11" s="146"/>
      <c r="BH11" s="146">
        <f t="shared" si="12"/>
        <v>0</v>
      </c>
      <c r="BM11" s="52"/>
      <c r="BN11" s="51"/>
      <c r="BO11" s="175" t="s">
        <v>104</v>
      </c>
      <c r="BP11" s="176" t="s">
        <v>108</v>
      </c>
      <c r="BQ11" s="176" t="s">
        <v>102</v>
      </c>
      <c r="BR11" s="176" t="s">
        <v>106</v>
      </c>
      <c r="BS11" s="176" t="s">
        <v>252</v>
      </c>
      <c r="BT11" s="176">
        <v>2</v>
      </c>
      <c r="BU11" s="176">
        <v>25</v>
      </c>
      <c r="BV11" s="176">
        <v>1</v>
      </c>
      <c r="BW11" s="176">
        <v>1</v>
      </c>
      <c r="BX11" s="176">
        <f t="shared" ref="BX11" si="93">SUM(BW11)*2</f>
        <v>2</v>
      </c>
      <c r="BY11" s="178">
        <v>10</v>
      </c>
      <c r="BZ11" s="153">
        <f t="shared" si="13"/>
        <v>10</v>
      </c>
      <c r="CA11" s="178">
        <v>2</v>
      </c>
      <c r="CB11" s="222">
        <f t="shared" si="14"/>
        <v>2</v>
      </c>
      <c r="CC11" s="178">
        <v>4</v>
      </c>
      <c r="CD11" s="179">
        <f t="shared" ref="CD11" si="94">BW11*CC11</f>
        <v>4</v>
      </c>
      <c r="CE11" s="178">
        <v>4</v>
      </c>
      <c r="CF11" s="179">
        <f t="shared" si="16"/>
        <v>4</v>
      </c>
      <c r="CG11" s="172"/>
      <c r="CH11" s="180">
        <f t="shared" si="17"/>
        <v>0</v>
      </c>
      <c r="CI11" s="172"/>
      <c r="CJ11" s="180">
        <f t="shared" ref="CJ11" si="95">SUM(CI11)*BW11*3</f>
        <v>0</v>
      </c>
      <c r="CK11" s="146">
        <f t="shared" ref="CK11" si="96">2/8*BW11*DK11</f>
        <v>0</v>
      </c>
      <c r="CL11" s="146">
        <f t="shared" ref="CL11" si="97">SUM(BY11*5/100*BW11)</f>
        <v>0.5</v>
      </c>
      <c r="CM11" s="172"/>
      <c r="CN11" s="180"/>
      <c r="CO11" s="172"/>
      <c r="CP11" s="181">
        <f t="shared" ref="CP11" si="98">SUM(CO11)*3*BU11/5</f>
        <v>0</v>
      </c>
      <c r="CQ11" s="172"/>
      <c r="CR11" s="180">
        <f t="shared" ref="CR11" si="99">SUM(CQ11*BU11*(30+4))</f>
        <v>0</v>
      </c>
      <c r="CS11" s="172"/>
      <c r="CT11" s="333">
        <f t="shared" si="19"/>
        <v>0</v>
      </c>
      <c r="CU11" s="172"/>
      <c r="CV11" s="146">
        <f t="shared" si="20"/>
        <v>0</v>
      </c>
      <c r="CW11" s="172"/>
      <c r="CX11" s="146">
        <f t="shared" ref="CX11" si="100">SUM(CW11*BU11*2/3)</f>
        <v>0</v>
      </c>
      <c r="CY11" s="172"/>
      <c r="CZ11" s="331">
        <f t="shared" ref="CZ11" si="101">SUM(CY11*BU11)</f>
        <v>0</v>
      </c>
      <c r="DA11" s="172"/>
      <c r="DB11" s="180">
        <f t="shared" ref="DB11" si="102">SUM(DA11*BW11)</f>
        <v>0</v>
      </c>
      <c r="DC11" s="172"/>
      <c r="DD11" s="181">
        <f t="shared" ref="DD11" si="103">SUM(DC11*BU11*2)</f>
        <v>0</v>
      </c>
      <c r="DE11" s="172"/>
      <c r="DF11" s="146">
        <f t="shared" ref="DF11" si="104">SUM(BW11*DE11*6)</f>
        <v>0</v>
      </c>
      <c r="DG11" s="144"/>
      <c r="DH11" s="146">
        <f t="shared" si="24"/>
        <v>0</v>
      </c>
      <c r="DI11" s="172"/>
      <c r="DJ11" s="148">
        <f t="shared" ref="DJ11" si="105">SUM(DI11*BU11/3)</f>
        <v>0</v>
      </c>
      <c r="DK11" s="144"/>
      <c r="DL11" s="146">
        <f t="shared" ref="DL11" si="106">DK11*BW11*8/2</f>
        <v>0</v>
      </c>
      <c r="DM11" s="172"/>
      <c r="DN11" s="146">
        <f t="shared" ref="DN11" si="107">SUM(DM11*BX11*5*6)</f>
        <v>0</v>
      </c>
      <c r="DO11" s="172"/>
      <c r="DP11" s="181">
        <f t="shared" ref="DP11" si="108">SUM(DO11*BX11*4*6)</f>
        <v>0</v>
      </c>
      <c r="DQ11" s="172"/>
      <c r="DR11" s="148">
        <f t="shared" si="26"/>
        <v>0</v>
      </c>
      <c r="DS11" s="20">
        <f t="shared" ref="DS11:DS23" si="109">SUM(DB11+DR11+DP11+DN11+DL11+DJ11+DF11+DD11+CX11+CZ11+CV11+CT11+CR11+CP11+CN11+CL11+CK11+CJ11+CH11+CD11+CB11+CF11+DH11)</f>
        <v>10.5</v>
      </c>
      <c r="DT11" s="20">
        <f t="shared" ref="DT11:DT23" si="110">SUM(CB11+CD11+CH11+CJ11+CK11+DF11+DJ11+DL11+DN11+DP11+CF11+DD11)</f>
        <v>10</v>
      </c>
      <c r="DX11" s="52"/>
      <c r="DY11" s="51"/>
      <c r="DZ11" s="20"/>
      <c r="EA11" s="78"/>
      <c r="EB11" s="78"/>
      <c r="EJ11" s="7">
        <f t="shared" si="29"/>
        <v>60</v>
      </c>
      <c r="EK11" s="7">
        <f t="shared" si="29"/>
        <v>60</v>
      </c>
      <c r="EL11" s="7">
        <f>SUM(L11+CA11)</f>
        <v>52</v>
      </c>
      <c r="EM11" s="18">
        <f t="shared" ref="EM11:EM23" si="111">SUM(O11+CB11)</f>
        <v>2</v>
      </c>
      <c r="EN11" s="7">
        <f t="shared" ref="EN11:EN23" si="112">SUM(P11+CC11)</f>
        <v>20</v>
      </c>
      <c r="EO11" s="7">
        <f t="shared" ref="EO11:EO23" si="113">SUM(Q11+CD11)</f>
        <v>4</v>
      </c>
      <c r="EP11" s="7">
        <f t="shared" ref="EP11:EP23" si="114">SUM(R11+CE11)</f>
        <v>12</v>
      </c>
      <c r="EQ11" s="7">
        <f t="shared" ref="EQ11:EQ23" si="115">SUM(S11+CF11)</f>
        <v>4</v>
      </c>
      <c r="ER11" s="7">
        <f t="shared" ref="ER11:ER23" si="116">SUM(T11+CG11)</f>
        <v>0</v>
      </c>
      <c r="ES11" s="7">
        <f t="shared" ref="ES11:ES23" si="117">SUM(U11+CH11)</f>
        <v>0</v>
      </c>
      <c r="ET11" s="7">
        <f t="shared" ref="ET11:ET23" si="118">SUM(V11+CI11)</f>
        <v>0</v>
      </c>
      <c r="EU11" s="7">
        <f t="shared" ref="EU11:EU23" si="119">SUM(W11+CJ11)</f>
        <v>0</v>
      </c>
      <c r="EV11" s="7">
        <f t="shared" ref="EV11:EV23" si="120">SUM(X11+CK11)</f>
        <v>0</v>
      </c>
      <c r="EW11" s="18">
        <f t="shared" ref="EW11:EW23" si="121">SUM(Y11+CL11)</f>
        <v>0.5</v>
      </c>
      <c r="EX11" s="7">
        <f t="shared" ref="EX11:EX23" si="122">SUM(Z11+CM11)</f>
        <v>0</v>
      </c>
      <c r="EY11" s="7">
        <f t="shared" ref="EY11:EY23" si="123">SUM(AA11+CN11)</f>
        <v>0</v>
      </c>
      <c r="EZ11" s="7">
        <f t="shared" ref="EZ11:EZ23" si="124">SUM(AB11+CO11)</f>
        <v>0</v>
      </c>
      <c r="FA11" s="7">
        <f t="shared" ref="FA11:FA23" si="125">SUM(AC11+CP11)</f>
        <v>0</v>
      </c>
      <c r="FB11" s="7">
        <f t="shared" ref="FB11:FB23" si="126">SUM(AD11+CQ11)</f>
        <v>0</v>
      </c>
      <c r="FC11" s="7">
        <f t="shared" ref="FC11:FC23" si="127">SUM(AE11+CR11)</f>
        <v>0</v>
      </c>
      <c r="FD11" s="7">
        <f t="shared" ref="FD11:FD23" si="128">SUM(AF11+CS11)</f>
        <v>0</v>
      </c>
      <c r="FE11" s="7">
        <f t="shared" ref="FE11:FE23" si="129">SUM(AG11+CT11)</f>
        <v>0</v>
      </c>
      <c r="FF11" s="7">
        <f t="shared" ref="FF11:FF23" si="130">SUM(AH11+CU11)</f>
        <v>0</v>
      </c>
      <c r="FG11" s="18">
        <f t="shared" ref="FG11:FG23" si="131">SUM(AI11+CV11)</f>
        <v>0</v>
      </c>
      <c r="FH11" s="7">
        <f t="shared" ref="FH11:FH23" si="132">SUM(AJ11+CW11)</f>
        <v>0</v>
      </c>
      <c r="FI11" s="7">
        <f t="shared" ref="FI11:FI23" si="133">SUM(AK11+CX11)</f>
        <v>0</v>
      </c>
      <c r="FJ11" s="7">
        <f t="shared" ref="FJ11:FJ23" si="134">SUM(AL11+CY11)</f>
        <v>0</v>
      </c>
      <c r="FK11" s="7">
        <f t="shared" ref="FK11:FK23" si="135">SUM(AM11+CZ11)</f>
        <v>0</v>
      </c>
      <c r="FL11" s="7">
        <f t="shared" ref="FL11:FL23" si="136">SUM(AN11+DA11)</f>
        <v>0</v>
      </c>
      <c r="FM11" s="7">
        <f t="shared" ref="FM11:FM23" si="137">SUM(AO11+DB11)</f>
        <v>0</v>
      </c>
      <c r="FN11" s="7">
        <f t="shared" ref="FN11:FN23" si="138">SUM(AP11+DC11)</f>
        <v>0</v>
      </c>
      <c r="FO11" s="7">
        <f t="shared" ref="FO11:FO23" si="139">SUM(AQ11+DD11)</f>
        <v>0</v>
      </c>
      <c r="FP11" s="7">
        <f t="shared" ref="FP11:FP23" si="140">SUM(AR11+DE11)</f>
        <v>1</v>
      </c>
      <c r="FQ11" s="7">
        <f t="shared" ref="FQ11:FQ23" si="141">SUM(AS11+DF11)</f>
        <v>0</v>
      </c>
      <c r="FS11" s="7">
        <f t="shared" ref="FS11:FS23" si="142">SUM(AU11+DH11)</f>
        <v>0</v>
      </c>
      <c r="FT11" s="7">
        <f t="shared" ref="FT11:FT23" si="143">SUM(AV11+DI11)</f>
        <v>0</v>
      </c>
      <c r="FU11" s="7">
        <f t="shared" ref="FU11:FU23" si="144">SUM(AW11+DJ11)</f>
        <v>0</v>
      </c>
      <c r="FV11" s="7">
        <f t="shared" ref="FV11:FV23" si="145">SUM(AX11+DK11)</f>
        <v>0</v>
      </c>
      <c r="FW11" s="7">
        <f t="shared" ref="FW11:FW23" si="146">SUM(AY11+DL11)</f>
        <v>0</v>
      </c>
      <c r="FX11" s="7">
        <f t="shared" ref="FX11:FX23" si="147">SUM(AZ11+DM11)</f>
        <v>0</v>
      </c>
      <c r="FY11" s="7">
        <f t="shared" ref="FY11:FY23" si="148">SUM(BA11+DN11)</f>
        <v>0</v>
      </c>
      <c r="FZ11" s="7">
        <f t="shared" ref="FZ11:FZ23" si="149">SUM(BB11+DO11)</f>
        <v>0</v>
      </c>
      <c r="GA11" s="7">
        <f t="shared" ref="GA11:GA23" si="150">SUM(BC11+DP11)</f>
        <v>0</v>
      </c>
      <c r="GB11" s="7">
        <f t="shared" ref="GB11:GB23" si="151">SUM(BD11+DQ11)</f>
        <v>0</v>
      </c>
      <c r="GC11" s="7">
        <f t="shared" ref="GC11:GC23" si="152">SUM(BE11+DR11)</f>
        <v>0</v>
      </c>
      <c r="GD11" s="116">
        <f t="shared" ref="GD11:GD23" si="153">SUM(BF11+DS11)</f>
        <v>10.5</v>
      </c>
      <c r="GE11" s="117">
        <f t="shared" ref="GE11:GE23" si="154">SUM(BH11+DT11)</f>
        <v>10</v>
      </c>
      <c r="GF11" s="15"/>
      <c r="GG11" s="15"/>
      <c r="GH11" s="15"/>
      <c r="GI11" s="96"/>
      <c r="GK11" s="18"/>
      <c r="GL11" s="18"/>
      <c r="GM11" s="1"/>
      <c r="GN11" s="23"/>
      <c r="GO11" s="30"/>
      <c r="GP11" s="30"/>
      <c r="GQ11" s="67"/>
    </row>
    <row r="12" spans="1:199" s="7" customFormat="1" ht="24.95" customHeight="1" x14ac:dyDescent="0.35">
      <c r="B12" s="175" t="s">
        <v>104</v>
      </c>
      <c r="C12" s="176" t="s">
        <v>105</v>
      </c>
      <c r="D12" s="176" t="s">
        <v>102</v>
      </c>
      <c r="E12" s="176" t="s">
        <v>106</v>
      </c>
      <c r="F12" s="177" t="s">
        <v>210</v>
      </c>
      <c r="G12" s="176">
        <v>1</v>
      </c>
      <c r="H12" s="176">
        <v>25</v>
      </c>
      <c r="I12" s="176"/>
      <c r="J12" s="176">
        <v>1</v>
      </c>
      <c r="K12" s="176">
        <f>SUM(J12)*2</f>
        <v>2</v>
      </c>
      <c r="L12" s="178">
        <v>50</v>
      </c>
      <c r="M12" s="153">
        <f>SUM(N12+P12+R12+T12+V12)</f>
        <v>50</v>
      </c>
      <c r="N12" s="178">
        <v>26</v>
      </c>
      <c r="O12" s="255">
        <v>0</v>
      </c>
      <c r="P12" s="178">
        <v>16</v>
      </c>
      <c r="Q12" s="179">
        <v>0</v>
      </c>
      <c r="R12" s="178">
        <v>8</v>
      </c>
      <c r="S12" s="179">
        <v>0</v>
      </c>
      <c r="T12" s="172"/>
      <c r="U12" s="180">
        <f>SUM(T12)*K12</f>
        <v>0</v>
      </c>
      <c r="V12" s="172"/>
      <c r="W12" s="180">
        <f>SUM(V12)*J12*3</f>
        <v>0</v>
      </c>
      <c r="X12" s="146">
        <f>2/8*J12*AX12</f>
        <v>0</v>
      </c>
      <c r="Y12" s="146">
        <v>0</v>
      </c>
      <c r="Z12" s="172"/>
      <c r="AA12" s="180"/>
      <c r="AB12" s="172"/>
      <c r="AC12" s="181">
        <f>SUM(AB12)*3*H12/5</f>
        <v>0</v>
      </c>
      <c r="AD12" s="172"/>
      <c r="AE12" s="180">
        <f>SUM(AD12*H12*(30+4))</f>
        <v>0</v>
      </c>
      <c r="AF12" s="172"/>
      <c r="AG12" s="324">
        <f>SUM(AF12*H12*3)</f>
        <v>0</v>
      </c>
      <c r="AH12" s="172"/>
      <c r="AI12" s="146">
        <f>SUM(AH12*H12/3)</f>
        <v>0</v>
      </c>
      <c r="AJ12" s="172"/>
      <c r="AK12" s="146">
        <f>SUM(AJ12*H12*2/3)</f>
        <v>0</v>
      </c>
      <c r="AL12" s="172"/>
      <c r="AM12" s="258">
        <f>SUM(AL12*H12)</f>
        <v>0</v>
      </c>
      <c r="AN12" s="172"/>
      <c r="AO12" s="180">
        <f>SUM(AN12*J12)</f>
        <v>0</v>
      </c>
      <c r="AP12" s="172"/>
      <c r="AQ12" s="181">
        <f>SUM(AP12*H12*2)</f>
        <v>0</v>
      </c>
      <c r="AR12" s="172">
        <v>1</v>
      </c>
      <c r="AS12" s="146">
        <v>0</v>
      </c>
      <c r="AT12" s="144"/>
      <c r="AU12" s="146">
        <f>AT12*H12/3</f>
        <v>0</v>
      </c>
      <c r="AV12" s="172"/>
      <c r="AW12" s="148">
        <f>SUM(AV12*H12/3)</f>
        <v>0</v>
      </c>
      <c r="AX12" s="144"/>
      <c r="AY12" s="146">
        <f>AX12*J12*8/2</f>
        <v>0</v>
      </c>
      <c r="AZ12" s="172"/>
      <c r="BA12" s="146">
        <f>SUM(AZ12*K12*5*6)</f>
        <v>0</v>
      </c>
      <c r="BB12" s="172"/>
      <c r="BC12" s="181">
        <f>SUM(BB12*K12*4*6)</f>
        <v>0</v>
      </c>
      <c r="BD12" s="172"/>
      <c r="BE12" s="148">
        <f>SUM(BD12*50)</f>
        <v>0</v>
      </c>
      <c r="BF12" s="146">
        <f>O12+Q12+S12+U12+W12+X12+Y12+AA12+AC12+AE12+AG12+AI12+AK12+AM12+AO12+AQ12+AS12+AU12+AW12+AY12+BA12+BC12+BE12</f>
        <v>0</v>
      </c>
      <c r="BG12" s="146"/>
      <c r="BH12" s="146">
        <f>BC12+BA12+AY12+AW12+AS12+AQ12+X12+W12+U12+S12+Q12+O12</f>
        <v>0</v>
      </c>
      <c r="BI12" s="11"/>
      <c r="BJ12" s="1"/>
      <c r="BK12" s="1"/>
      <c r="BL12" s="1"/>
      <c r="BN12" s="51"/>
      <c r="BO12" s="175" t="s">
        <v>104</v>
      </c>
      <c r="BP12" s="176" t="s">
        <v>105</v>
      </c>
      <c r="BQ12" s="176" t="s">
        <v>102</v>
      </c>
      <c r="BR12" s="176" t="s">
        <v>106</v>
      </c>
      <c r="BS12" s="176" t="s">
        <v>253</v>
      </c>
      <c r="BT12" s="176">
        <v>2</v>
      </c>
      <c r="BU12" s="176">
        <v>25</v>
      </c>
      <c r="BV12" s="176"/>
      <c r="BW12" s="176">
        <v>1</v>
      </c>
      <c r="BX12" s="176">
        <f>SUM(BW12)*2</f>
        <v>2</v>
      </c>
      <c r="BY12" s="178">
        <v>10</v>
      </c>
      <c r="BZ12" s="153">
        <f>SUM(CA12+CC12+CE12+CG12+CI12)</f>
        <v>10</v>
      </c>
      <c r="CA12" s="178">
        <v>2</v>
      </c>
      <c r="CB12" s="222">
        <f>SUM(CA12)*BV12</f>
        <v>0</v>
      </c>
      <c r="CC12" s="178">
        <v>4</v>
      </c>
      <c r="CD12" s="179">
        <f>BW12*CC12</f>
        <v>4</v>
      </c>
      <c r="CE12" s="178">
        <v>4</v>
      </c>
      <c r="CF12" s="179">
        <f>SUM(CE12)*BW12</f>
        <v>4</v>
      </c>
      <c r="CG12" s="172"/>
      <c r="CH12" s="180">
        <f>SUM(CG12)*BX12</f>
        <v>0</v>
      </c>
      <c r="CI12" s="172"/>
      <c r="CJ12" s="180">
        <f>SUM(CI12)*BW12*3</f>
        <v>0</v>
      </c>
      <c r="CK12" s="146">
        <f>2/8*BW12*DK12</f>
        <v>0</v>
      </c>
      <c r="CL12" s="146">
        <f>SUM(BY12*5/100*BW12)</f>
        <v>0.5</v>
      </c>
      <c r="CM12" s="172"/>
      <c r="CN12" s="180"/>
      <c r="CO12" s="172"/>
      <c r="CP12" s="181">
        <f>SUM(CO12)*3*BU12/5</f>
        <v>0</v>
      </c>
      <c r="CQ12" s="172"/>
      <c r="CR12" s="180">
        <f>SUM(CQ12*BU12*(30+4))</f>
        <v>0</v>
      </c>
      <c r="CS12" s="172"/>
      <c r="CT12" s="333">
        <f>SUM(CS12*BU12*3)</f>
        <v>0</v>
      </c>
      <c r="CU12" s="172"/>
      <c r="CV12" s="146">
        <f>SUM(CU12*BU12/3)</f>
        <v>0</v>
      </c>
      <c r="CW12" s="172"/>
      <c r="CX12" s="146">
        <f>SUM(CW12*BU12*2/3)</f>
        <v>0</v>
      </c>
      <c r="CY12" s="172"/>
      <c r="CZ12" s="331">
        <f>SUM(CY12*BU12)</f>
        <v>0</v>
      </c>
      <c r="DA12" s="172"/>
      <c r="DB12" s="180">
        <f>SUM(DA12*BW12)</f>
        <v>0</v>
      </c>
      <c r="DC12" s="172"/>
      <c r="DD12" s="181">
        <f>SUM(DC12*BU12*2)</f>
        <v>0</v>
      </c>
      <c r="DE12" s="172"/>
      <c r="DF12" s="146">
        <f>SUM(BW12*DE12*6)</f>
        <v>0</v>
      </c>
      <c r="DG12" s="144"/>
      <c r="DH12" s="146">
        <f>DG12*BU12/3</f>
        <v>0</v>
      </c>
      <c r="DI12" s="172"/>
      <c r="DJ12" s="148">
        <f>SUM(DI12*BU12/3)</f>
        <v>0</v>
      </c>
      <c r="DK12" s="144"/>
      <c r="DL12" s="146">
        <f>DK12*BW12*8/2</f>
        <v>0</v>
      </c>
      <c r="DM12" s="172"/>
      <c r="DN12" s="146">
        <f>SUM(DM12*BX12*5*6)</f>
        <v>0</v>
      </c>
      <c r="DO12" s="172"/>
      <c r="DP12" s="181">
        <f>SUM(DO12*BX12*4*6)</f>
        <v>0</v>
      </c>
      <c r="DQ12" s="172"/>
      <c r="DR12" s="148">
        <f>SUM(DQ12*50)</f>
        <v>0</v>
      </c>
      <c r="DS12" s="20">
        <f t="shared" si="109"/>
        <v>8.5</v>
      </c>
      <c r="DT12" s="20">
        <f t="shared" si="110"/>
        <v>8</v>
      </c>
      <c r="DY12" s="51"/>
      <c r="DZ12" s="20"/>
      <c r="EA12" s="78"/>
      <c r="EB12" s="78"/>
      <c r="EJ12" s="7">
        <f t="shared" si="29"/>
        <v>60</v>
      </c>
      <c r="EK12" s="7">
        <f t="shared" si="29"/>
        <v>60</v>
      </c>
      <c r="EL12" s="7">
        <f t="shared" ref="EL12:EL23" si="155">SUM(N12+CA12)</f>
        <v>28</v>
      </c>
      <c r="EM12" s="18">
        <f t="shared" si="111"/>
        <v>0</v>
      </c>
      <c r="EN12" s="7">
        <f t="shared" si="112"/>
        <v>20</v>
      </c>
      <c r="EO12" s="7">
        <f t="shared" si="113"/>
        <v>4</v>
      </c>
      <c r="EP12" s="7">
        <f t="shared" si="114"/>
        <v>12</v>
      </c>
      <c r="EQ12" s="7">
        <f t="shared" si="115"/>
        <v>4</v>
      </c>
      <c r="ER12" s="7">
        <f t="shared" si="116"/>
        <v>0</v>
      </c>
      <c r="ES12" s="7">
        <f t="shared" si="117"/>
        <v>0</v>
      </c>
      <c r="ET12" s="7">
        <f t="shared" si="118"/>
        <v>0</v>
      </c>
      <c r="EU12" s="7">
        <f t="shared" si="119"/>
        <v>0</v>
      </c>
      <c r="EV12" s="7">
        <f t="shared" si="120"/>
        <v>0</v>
      </c>
      <c r="EW12" s="18">
        <f t="shared" si="121"/>
        <v>0.5</v>
      </c>
      <c r="EX12" s="7">
        <f t="shared" si="122"/>
        <v>0</v>
      </c>
      <c r="EY12" s="7">
        <f t="shared" si="123"/>
        <v>0</v>
      </c>
      <c r="EZ12" s="7">
        <f t="shared" si="124"/>
        <v>0</v>
      </c>
      <c r="FA12" s="7">
        <f t="shared" si="125"/>
        <v>0</v>
      </c>
      <c r="FB12" s="7">
        <f t="shared" si="126"/>
        <v>0</v>
      </c>
      <c r="FC12" s="7">
        <f t="shared" si="127"/>
        <v>0</v>
      </c>
      <c r="FD12" s="7">
        <f t="shared" si="128"/>
        <v>0</v>
      </c>
      <c r="FE12" s="7">
        <f t="shared" si="129"/>
        <v>0</v>
      </c>
      <c r="FF12" s="7">
        <f t="shared" si="130"/>
        <v>0</v>
      </c>
      <c r="FG12" s="18">
        <f t="shared" si="131"/>
        <v>0</v>
      </c>
      <c r="FH12" s="7">
        <f t="shared" si="132"/>
        <v>0</v>
      </c>
      <c r="FI12" s="7">
        <f t="shared" si="133"/>
        <v>0</v>
      </c>
      <c r="FJ12" s="7">
        <f t="shared" si="134"/>
        <v>0</v>
      </c>
      <c r="FK12" s="7">
        <f t="shared" si="135"/>
        <v>0</v>
      </c>
      <c r="FL12" s="7">
        <f t="shared" si="136"/>
        <v>0</v>
      </c>
      <c r="FM12" s="7">
        <f t="shared" si="137"/>
        <v>0</v>
      </c>
      <c r="FN12" s="7">
        <f t="shared" si="138"/>
        <v>0</v>
      </c>
      <c r="FO12" s="7">
        <f t="shared" si="139"/>
        <v>0</v>
      </c>
      <c r="FP12" s="7">
        <f t="shared" si="140"/>
        <v>1</v>
      </c>
      <c r="FQ12" s="7">
        <f t="shared" si="141"/>
        <v>0</v>
      </c>
      <c r="FS12" s="7">
        <f t="shared" si="142"/>
        <v>0</v>
      </c>
      <c r="FT12" s="7">
        <f t="shared" si="143"/>
        <v>0</v>
      </c>
      <c r="FU12" s="7">
        <f t="shared" si="144"/>
        <v>0</v>
      </c>
      <c r="FV12" s="7">
        <f t="shared" si="145"/>
        <v>0</v>
      </c>
      <c r="FW12" s="7">
        <f t="shared" si="146"/>
        <v>0</v>
      </c>
      <c r="FX12" s="7">
        <f t="shared" si="147"/>
        <v>0</v>
      </c>
      <c r="FY12" s="7">
        <f t="shared" si="148"/>
        <v>0</v>
      </c>
      <c r="FZ12" s="7">
        <f t="shared" si="149"/>
        <v>0</v>
      </c>
      <c r="GA12" s="7">
        <f t="shared" si="150"/>
        <v>0</v>
      </c>
      <c r="GB12" s="7">
        <f t="shared" si="151"/>
        <v>0</v>
      </c>
      <c r="GC12" s="7">
        <f t="shared" si="152"/>
        <v>0</v>
      </c>
      <c r="GD12" s="116">
        <f t="shared" si="153"/>
        <v>8.5</v>
      </c>
      <c r="GE12" s="117">
        <f t="shared" si="154"/>
        <v>8</v>
      </c>
      <c r="GK12" s="18"/>
      <c r="GL12" s="18"/>
      <c r="GM12" s="1"/>
      <c r="GN12" s="23"/>
      <c r="GO12" s="30"/>
      <c r="GP12" s="30"/>
      <c r="GQ12" s="67"/>
    </row>
    <row r="13" spans="1:199" s="7" customFormat="1" ht="32.25" customHeight="1" x14ac:dyDescent="0.35">
      <c r="B13" s="20"/>
      <c r="C13" s="71"/>
      <c r="D13" s="71"/>
      <c r="E13" s="71"/>
      <c r="F13" s="71"/>
      <c r="G13" s="72"/>
      <c r="H13" s="72"/>
      <c r="I13" s="72"/>
      <c r="J13" s="72"/>
      <c r="K13" s="72"/>
      <c r="L13" s="26"/>
      <c r="M13" s="73">
        <f t="shared" ref="M13:M23" si="156">SUM(N13+P13+T13+V13+AR13*2)</f>
        <v>0</v>
      </c>
      <c r="N13" s="32"/>
      <c r="O13" s="263"/>
      <c r="P13" s="32"/>
      <c r="Q13" s="20"/>
      <c r="R13" s="32"/>
      <c r="S13" s="20"/>
      <c r="T13" s="32"/>
      <c r="U13" s="20"/>
      <c r="V13" s="74"/>
      <c r="W13" s="20"/>
      <c r="X13" s="20"/>
      <c r="Y13" s="20"/>
      <c r="Z13" s="74"/>
      <c r="AA13" s="20"/>
      <c r="AB13" s="74"/>
      <c r="AC13" s="20"/>
      <c r="AD13" s="74"/>
      <c r="AE13" s="24"/>
      <c r="AF13" s="74"/>
      <c r="AG13" s="20"/>
      <c r="AH13" s="74"/>
      <c r="AI13" s="20"/>
      <c r="AJ13" s="74"/>
      <c r="AK13" s="20"/>
      <c r="AL13" s="74"/>
      <c r="AM13" s="263"/>
      <c r="AN13" s="74"/>
      <c r="AO13" s="20"/>
      <c r="AP13" s="74"/>
      <c r="AQ13" s="20"/>
      <c r="AR13" s="74"/>
      <c r="AS13" s="20"/>
      <c r="AT13" s="74"/>
      <c r="AU13" s="20"/>
      <c r="AV13" s="74"/>
      <c r="AW13" s="20"/>
      <c r="AX13" s="74"/>
      <c r="AY13" s="20"/>
      <c r="AZ13" s="74"/>
      <c r="BA13" s="20"/>
      <c r="BB13" s="74"/>
      <c r="BC13" s="20"/>
      <c r="BD13" s="74"/>
      <c r="BE13" s="20"/>
      <c r="BF13" s="20">
        <f t="shared" ref="BF13:BF23" si="157">SUM(AO13+BE13+BC13+BA13+AY13+AW13+AS13+AQ13+AK13+AM13+AI13+AG13+AE13+AC13+AA13+Y13+X13+W13+U13+Q13+O13+S13+AU13)</f>
        <v>0</v>
      </c>
      <c r="BG13" s="20"/>
      <c r="BH13" s="20">
        <f t="shared" ref="BH13:BH23" si="158">SUM(O13+Q13+U13+W13+X13+AS13+AW13+AY13+BA13+BC13+S13+AQ13)</f>
        <v>0</v>
      </c>
      <c r="BN13" s="51"/>
      <c r="DY13" s="51"/>
      <c r="DZ13" s="20"/>
      <c r="EA13" s="71"/>
      <c r="EB13" s="71"/>
      <c r="EJ13" s="7">
        <f>SUM(BY56,L13)</f>
        <v>30</v>
      </c>
      <c r="EK13" s="7">
        <f>SUM(BZ56,M13)</f>
        <v>30</v>
      </c>
      <c r="EL13" s="7">
        <f t="shared" ref="EL13" si="159">SUM(N13+CA56)</f>
        <v>0</v>
      </c>
      <c r="EM13" s="18">
        <f t="shared" si="111"/>
        <v>0</v>
      </c>
      <c r="EN13" s="7">
        <f t="shared" si="112"/>
        <v>0</v>
      </c>
      <c r="EO13" s="7">
        <f t="shared" si="113"/>
        <v>0</v>
      </c>
      <c r="EP13" s="7">
        <f t="shared" si="114"/>
        <v>0</v>
      </c>
      <c r="EQ13" s="7">
        <f t="shared" si="115"/>
        <v>0</v>
      </c>
      <c r="ER13" s="7">
        <f t="shared" si="116"/>
        <v>0</v>
      </c>
      <c r="ES13" s="7">
        <f t="shared" si="117"/>
        <v>0</v>
      </c>
      <c r="ET13" s="7">
        <f t="shared" si="118"/>
        <v>0</v>
      </c>
      <c r="EU13" s="7">
        <f t="shared" si="119"/>
        <v>0</v>
      </c>
      <c r="EV13" s="7">
        <f t="shared" si="120"/>
        <v>0</v>
      </c>
      <c r="EW13" s="18">
        <f t="shared" si="121"/>
        <v>0</v>
      </c>
      <c r="EX13" s="7">
        <f t="shared" si="122"/>
        <v>0</v>
      </c>
      <c r="EY13" s="7">
        <f t="shared" si="123"/>
        <v>0</v>
      </c>
      <c r="EZ13" s="7">
        <f t="shared" si="124"/>
        <v>0</v>
      </c>
      <c r="FA13" s="7">
        <f t="shared" si="125"/>
        <v>0</v>
      </c>
      <c r="FB13" s="7">
        <f t="shared" si="126"/>
        <v>0</v>
      </c>
      <c r="FC13" s="7">
        <f t="shared" si="127"/>
        <v>0</v>
      </c>
      <c r="FD13" s="7">
        <f t="shared" si="128"/>
        <v>0</v>
      </c>
      <c r="FE13" s="7">
        <f t="shared" si="129"/>
        <v>0</v>
      </c>
      <c r="FF13" s="7">
        <f t="shared" si="130"/>
        <v>0</v>
      </c>
      <c r="FG13" s="18">
        <f t="shared" si="131"/>
        <v>0</v>
      </c>
      <c r="FH13" s="7">
        <f t="shared" si="132"/>
        <v>0</v>
      </c>
      <c r="FI13" s="7">
        <f t="shared" si="133"/>
        <v>0</v>
      </c>
      <c r="FJ13" s="7">
        <f t="shared" si="134"/>
        <v>0</v>
      </c>
      <c r="FK13" s="7">
        <f t="shared" si="135"/>
        <v>0</v>
      </c>
      <c r="FL13" s="7">
        <f t="shared" si="136"/>
        <v>0</v>
      </c>
      <c r="FM13" s="7">
        <f t="shared" si="137"/>
        <v>0</v>
      </c>
      <c r="FN13" s="7">
        <f t="shared" si="138"/>
        <v>0</v>
      </c>
      <c r="FO13" s="7">
        <f t="shared" si="139"/>
        <v>0</v>
      </c>
      <c r="FP13" s="7">
        <f t="shared" si="140"/>
        <v>0</v>
      </c>
      <c r="FQ13" s="7">
        <f t="shared" si="141"/>
        <v>0</v>
      </c>
      <c r="FS13" s="7">
        <f t="shared" si="142"/>
        <v>0</v>
      </c>
      <c r="FT13" s="7">
        <f t="shared" si="143"/>
        <v>0</v>
      </c>
      <c r="FU13" s="7">
        <f t="shared" si="144"/>
        <v>0</v>
      </c>
      <c r="FV13" s="7">
        <f t="shared" si="145"/>
        <v>0</v>
      </c>
      <c r="FW13" s="7">
        <f t="shared" si="146"/>
        <v>0</v>
      </c>
      <c r="FX13" s="7">
        <f t="shared" si="147"/>
        <v>0</v>
      </c>
      <c r="FY13" s="7">
        <f t="shared" si="148"/>
        <v>0</v>
      </c>
      <c r="FZ13" s="7">
        <f t="shared" si="149"/>
        <v>0</v>
      </c>
      <c r="GA13" s="7">
        <f t="shared" si="150"/>
        <v>0</v>
      </c>
      <c r="GB13" s="7">
        <f t="shared" si="151"/>
        <v>0</v>
      </c>
      <c r="GC13" s="7">
        <f t="shared" si="152"/>
        <v>0</v>
      </c>
      <c r="GD13" s="116">
        <f t="shared" si="153"/>
        <v>0</v>
      </c>
      <c r="GE13" s="117">
        <f t="shared" si="154"/>
        <v>0</v>
      </c>
      <c r="GK13" s="18"/>
      <c r="GL13" s="18"/>
      <c r="GM13" s="1"/>
      <c r="GN13" s="23"/>
      <c r="GO13" s="30"/>
      <c r="GP13" s="30"/>
      <c r="GQ13" s="67"/>
    </row>
    <row r="14" spans="1:199" ht="24.95" customHeight="1" x14ac:dyDescent="0.35">
      <c r="A14" s="51"/>
      <c r="B14" s="20" t="s">
        <v>224</v>
      </c>
      <c r="C14" s="71"/>
      <c r="D14" s="71" t="s">
        <v>225</v>
      </c>
      <c r="E14" s="71"/>
      <c r="F14" s="71"/>
      <c r="G14" s="72"/>
      <c r="H14" s="72"/>
      <c r="I14" s="72"/>
      <c r="J14" s="72"/>
      <c r="K14" s="72"/>
      <c r="L14" s="187"/>
      <c r="M14" s="188">
        <f t="shared" ref="M14" si="160">SUM(N14+P14+R14+T14+V14)</f>
        <v>0</v>
      </c>
      <c r="N14" s="189"/>
      <c r="O14" s="262">
        <f t="shared" ref="O14" si="161">SUM(N14)*I14</f>
        <v>0</v>
      </c>
      <c r="P14" s="189"/>
      <c r="Q14" s="190">
        <f t="shared" ref="Q14" si="162">P14*J14</f>
        <v>0</v>
      </c>
      <c r="R14" s="189"/>
      <c r="S14" s="190">
        <f t="shared" ref="S14" si="163">SUM(R14)*J14</f>
        <v>0</v>
      </c>
      <c r="T14" s="189"/>
      <c r="U14" s="190">
        <f t="shared" ref="U14" si="164">SUM(T14)*K14</f>
        <v>0</v>
      </c>
      <c r="V14" s="189"/>
      <c r="W14" s="190">
        <f t="shared" ref="W14" si="165">SUM(V14)*J14*5</f>
        <v>0</v>
      </c>
      <c r="X14" s="191"/>
      <c r="Y14" s="191">
        <f t="shared" ref="Y14" si="166">L14*J14*0.05</f>
        <v>0</v>
      </c>
      <c r="Z14" s="189"/>
      <c r="AA14" s="190"/>
      <c r="AB14" s="189"/>
      <c r="AC14" s="191">
        <f t="shared" ref="AC14" si="167">SUM(AB14)*3*H14/5</f>
        <v>0</v>
      </c>
      <c r="AD14" s="189">
        <v>1</v>
      </c>
      <c r="AE14" s="193">
        <f t="shared" ref="AE14" si="168">SUM(AD14*H14*(15))</f>
        <v>0</v>
      </c>
      <c r="AF14" s="189"/>
      <c r="AG14" s="190">
        <f t="shared" ref="AG14" si="169">SUM(AF14*H14*3)</f>
        <v>0</v>
      </c>
      <c r="AH14" s="190"/>
      <c r="AI14" s="191">
        <f t="shared" ref="AI14" si="170">SUM(AH14*H14/3)</f>
        <v>0</v>
      </c>
      <c r="AJ14" s="189"/>
      <c r="AK14" s="191">
        <f t="shared" ref="AK14" si="171">SUM(AJ14*H14*2/3)</f>
        <v>0</v>
      </c>
      <c r="AL14" s="189"/>
      <c r="AM14" s="262">
        <f>SUM(AL14*H14)</f>
        <v>0</v>
      </c>
      <c r="AN14" s="189"/>
      <c r="AO14" s="190">
        <f>SUM(AN14*J14)</f>
        <v>0</v>
      </c>
      <c r="AP14" s="189"/>
      <c r="AQ14" s="191">
        <f t="shared" ref="AQ14" si="172">SUM(AP14*H14*2)</f>
        <v>0</v>
      </c>
      <c r="AR14" s="189"/>
      <c r="AS14" s="191">
        <f t="shared" ref="AS14" si="173">SUM(J14*AR14*6)</f>
        <v>0</v>
      </c>
      <c r="AT14" s="32"/>
      <c r="AU14" s="194">
        <f t="shared" ref="AU14" si="174">AT14*H14/3</f>
        <v>0</v>
      </c>
      <c r="AV14" s="189"/>
      <c r="AW14" s="190">
        <f>SUM(AV14*H14/3)</f>
        <v>0</v>
      </c>
      <c r="AX14" s="189"/>
      <c r="AY14" s="191">
        <f t="shared" ref="AY14" si="175">SUM(J14*AX14*8)</f>
        <v>0</v>
      </c>
      <c r="AZ14" s="190"/>
      <c r="BA14" s="191">
        <f>SUM(AZ14*K14*3*8)</f>
        <v>0</v>
      </c>
      <c r="BB14" s="189"/>
      <c r="BC14" s="191">
        <f t="shared" ref="BC14" si="176">SUM(BB14*K14*4*6)</f>
        <v>0</v>
      </c>
      <c r="BD14" s="189"/>
      <c r="BE14" s="195">
        <f t="shared" ref="BE14" si="177">SUM(BD14*50)</f>
        <v>0</v>
      </c>
      <c r="BF14" s="194">
        <f t="shared" ref="BF14" si="178">O14+Q14+S14+U14+W14+X14+Y14+AA14+AC14+AE14+AG14+AI14+AK14+AM14+AO14+AQ14+AS14+AU14+AW14+AY14+BA14+BC14+BE14</f>
        <v>0</v>
      </c>
      <c r="BG14" s="194"/>
      <c r="BH14" s="194">
        <f t="shared" ref="BH14" si="179">BC14+BA14+AY14+AW14+AS14+AQ14+X14+W14+U14+S14+Q14+O14</f>
        <v>0</v>
      </c>
      <c r="BI14" s="7"/>
      <c r="BJ14" s="7"/>
      <c r="BK14" s="7"/>
      <c r="BL14" s="7"/>
      <c r="BM14" s="52"/>
      <c r="BN14" s="51"/>
      <c r="BO14" s="20" t="s">
        <v>224</v>
      </c>
      <c r="BP14" s="71"/>
      <c r="BQ14" s="71" t="s">
        <v>225</v>
      </c>
      <c r="BR14" s="71"/>
      <c r="BS14" s="71"/>
      <c r="BT14" s="72"/>
      <c r="BU14" s="325"/>
      <c r="BV14" s="72"/>
      <c r="BW14" s="72"/>
      <c r="BX14" s="72"/>
      <c r="BY14" s="187"/>
      <c r="BZ14" s="188">
        <f t="shared" ref="BZ14" si="180">SUM(CA14+CC14+CE14+CG14+CI14)</f>
        <v>0</v>
      </c>
      <c r="CA14" s="189"/>
      <c r="CB14" s="142">
        <f t="shared" ref="CB14" si="181">SUM(CA14)*BV14</f>
        <v>0</v>
      </c>
      <c r="CC14" s="189"/>
      <c r="CD14" s="190">
        <f t="shared" ref="CD14" si="182">CC14*BW14</f>
        <v>0</v>
      </c>
      <c r="CE14" s="189"/>
      <c r="CF14" s="190">
        <f t="shared" ref="CF14" si="183">SUM(CE14)*BW14</f>
        <v>0</v>
      </c>
      <c r="CG14" s="189"/>
      <c r="CH14" s="190">
        <f t="shared" ref="CH14" si="184">SUM(CG14)*BX14</f>
        <v>0</v>
      </c>
      <c r="CI14" s="189"/>
      <c r="CJ14" s="190">
        <f t="shared" ref="CJ14" si="185">SUM(CI14)*BW14*5</f>
        <v>0</v>
      </c>
      <c r="CK14" s="191"/>
      <c r="CL14" s="191">
        <f t="shared" ref="CL14" si="186">BY14*BW14*0.05</f>
        <v>0</v>
      </c>
      <c r="CM14" s="189"/>
      <c r="CN14" s="190"/>
      <c r="CO14" s="189"/>
      <c r="CP14" s="191">
        <f t="shared" ref="CP14" si="187">SUM(CO14)*3*BU14/5</f>
        <v>0</v>
      </c>
      <c r="CQ14" s="189">
        <v>1</v>
      </c>
      <c r="CR14" s="193">
        <f t="shared" ref="CR14" si="188">SUM(CQ14*BU14*(15))</f>
        <v>0</v>
      </c>
      <c r="CS14" s="189"/>
      <c r="CT14" s="142">
        <f t="shared" si="19"/>
        <v>0</v>
      </c>
      <c r="CU14" s="190"/>
      <c r="CV14" s="191">
        <f t="shared" ref="CV14" si="189">SUM(CU14*BU14/3)</f>
        <v>0</v>
      </c>
      <c r="CW14" s="189"/>
      <c r="CX14" s="191">
        <f t="shared" ref="CX14" si="190">SUM(CW14*BU14*2/3)</f>
        <v>0</v>
      </c>
      <c r="CY14" s="189"/>
      <c r="CZ14" s="142">
        <f>SUM(CY14*BU14)</f>
        <v>0</v>
      </c>
      <c r="DA14" s="189"/>
      <c r="DB14" s="190">
        <f>SUM(DA14*BW14)</f>
        <v>0</v>
      </c>
      <c r="DC14" s="189"/>
      <c r="DD14" s="191">
        <f t="shared" ref="DD14" si="191">SUM(DC14*BU14*2)</f>
        <v>0</v>
      </c>
      <c r="DE14" s="189"/>
      <c r="DF14" s="191">
        <f t="shared" ref="DF14" si="192">SUM(BW14*DE14*6)</f>
        <v>0</v>
      </c>
      <c r="DG14" s="32"/>
      <c r="DH14" s="194">
        <f t="shared" si="24"/>
        <v>0</v>
      </c>
      <c r="DI14" s="189"/>
      <c r="DJ14" s="190">
        <f>SUM(DI14*BU14/3)</f>
        <v>0</v>
      </c>
      <c r="DK14" s="189"/>
      <c r="DL14" s="191">
        <f t="shared" ref="DL14" si="193">SUM(BW14*DK14*8)</f>
        <v>0</v>
      </c>
      <c r="DM14" s="190"/>
      <c r="DN14" s="191">
        <f>SUM(DM14*BX14*3*8)</f>
        <v>0</v>
      </c>
      <c r="DO14" s="189"/>
      <c r="DP14" s="191">
        <f t="shared" ref="DP14" si="194">SUM(DO14*BX14*4*6)</f>
        <v>0</v>
      </c>
      <c r="DQ14" s="189"/>
      <c r="DR14" s="195">
        <f t="shared" si="26"/>
        <v>0</v>
      </c>
      <c r="DS14" s="20">
        <f t="shared" si="109"/>
        <v>0</v>
      </c>
      <c r="DT14" s="20">
        <f t="shared" si="110"/>
        <v>0</v>
      </c>
      <c r="DU14" s="7"/>
      <c r="DV14" s="7"/>
      <c r="DW14" s="7"/>
      <c r="DX14" s="52"/>
      <c r="DY14" s="51"/>
      <c r="DZ14" s="20"/>
      <c r="EA14" s="71"/>
      <c r="EB14" s="71"/>
      <c r="EC14" s="7"/>
      <c r="ED14" s="7"/>
      <c r="EE14" s="7"/>
      <c r="EF14" s="7"/>
      <c r="EG14" s="7"/>
      <c r="EH14" s="7"/>
      <c r="EI14" s="7"/>
      <c r="EJ14" s="7">
        <f>SUM(BY14,L14)</f>
        <v>0</v>
      </c>
      <c r="EK14" s="7">
        <f>SUM(BZ14,M14)</f>
        <v>0</v>
      </c>
      <c r="EL14" s="7">
        <f t="shared" si="155"/>
        <v>0</v>
      </c>
      <c r="EM14" s="18">
        <f t="shared" si="111"/>
        <v>0</v>
      </c>
      <c r="EN14" s="7">
        <f t="shared" si="112"/>
        <v>0</v>
      </c>
      <c r="EO14" s="7">
        <f t="shared" si="113"/>
        <v>0</v>
      </c>
      <c r="EP14" s="7">
        <f t="shared" si="114"/>
        <v>0</v>
      </c>
      <c r="EQ14" s="7">
        <f t="shared" si="115"/>
        <v>0</v>
      </c>
      <c r="ER14" s="7">
        <f t="shared" si="116"/>
        <v>0</v>
      </c>
      <c r="ES14" s="7">
        <f t="shared" si="117"/>
        <v>0</v>
      </c>
      <c r="ET14" s="7">
        <f t="shared" si="118"/>
        <v>0</v>
      </c>
      <c r="EU14" s="7">
        <f t="shared" si="119"/>
        <v>0</v>
      </c>
      <c r="EV14" s="7">
        <f t="shared" si="120"/>
        <v>0</v>
      </c>
      <c r="EW14" s="18">
        <f t="shared" si="121"/>
        <v>0</v>
      </c>
      <c r="EX14" s="7">
        <f t="shared" si="122"/>
        <v>0</v>
      </c>
      <c r="EY14" s="7">
        <f t="shared" si="123"/>
        <v>0</v>
      </c>
      <c r="EZ14" s="7">
        <f t="shared" si="124"/>
        <v>0</v>
      </c>
      <c r="FA14" s="7">
        <f t="shared" si="125"/>
        <v>0</v>
      </c>
      <c r="FB14" s="7">
        <f t="shared" si="126"/>
        <v>2</v>
      </c>
      <c r="FC14" s="7">
        <f t="shared" si="127"/>
        <v>0</v>
      </c>
      <c r="FD14" s="7">
        <f t="shared" si="128"/>
        <v>0</v>
      </c>
      <c r="FE14" s="7">
        <f t="shared" si="129"/>
        <v>0</v>
      </c>
      <c r="FF14" s="7">
        <f t="shared" si="130"/>
        <v>0</v>
      </c>
      <c r="FG14" s="18">
        <f t="shared" si="131"/>
        <v>0</v>
      </c>
      <c r="FH14" s="7">
        <f t="shared" si="132"/>
        <v>0</v>
      </c>
      <c r="FI14" s="7">
        <f t="shared" si="133"/>
        <v>0</v>
      </c>
      <c r="FJ14" s="7">
        <f t="shared" si="134"/>
        <v>0</v>
      </c>
      <c r="FK14" s="7">
        <f t="shared" si="135"/>
        <v>0</v>
      </c>
      <c r="FL14" s="7">
        <f t="shared" si="136"/>
        <v>0</v>
      </c>
      <c r="FM14" s="7">
        <f t="shared" si="137"/>
        <v>0</v>
      </c>
      <c r="FN14" s="7">
        <f t="shared" si="138"/>
        <v>0</v>
      </c>
      <c r="FO14" s="7">
        <f t="shared" si="139"/>
        <v>0</v>
      </c>
      <c r="FP14" s="7">
        <f t="shared" si="140"/>
        <v>0</v>
      </c>
      <c r="FQ14" s="7">
        <f t="shared" si="141"/>
        <v>0</v>
      </c>
      <c r="FR14" s="7"/>
      <c r="FS14" s="7">
        <f t="shared" si="142"/>
        <v>0</v>
      </c>
      <c r="FT14" s="7">
        <f t="shared" si="143"/>
        <v>0</v>
      </c>
      <c r="FU14" s="7">
        <f t="shared" si="144"/>
        <v>0</v>
      </c>
      <c r="FV14" s="7">
        <f t="shared" si="145"/>
        <v>0</v>
      </c>
      <c r="FW14" s="7">
        <f t="shared" si="146"/>
        <v>0</v>
      </c>
      <c r="FX14" s="7">
        <f t="shared" si="147"/>
        <v>0</v>
      </c>
      <c r="FY14" s="7">
        <f t="shared" si="148"/>
        <v>0</v>
      </c>
      <c r="FZ14" s="7">
        <f t="shared" si="149"/>
        <v>0</v>
      </c>
      <c r="GA14" s="7">
        <f t="shared" si="150"/>
        <v>0</v>
      </c>
      <c r="GB14" s="7">
        <f t="shared" si="151"/>
        <v>0</v>
      </c>
      <c r="GC14" s="7">
        <f t="shared" si="152"/>
        <v>0</v>
      </c>
      <c r="GD14" s="116">
        <f t="shared" si="153"/>
        <v>0</v>
      </c>
      <c r="GE14" s="117">
        <f t="shared" si="154"/>
        <v>0</v>
      </c>
      <c r="GF14" s="12"/>
      <c r="GG14" s="12"/>
      <c r="GH14" s="12"/>
      <c r="GI14" s="52"/>
      <c r="GK14" s="18"/>
      <c r="GL14" s="18"/>
      <c r="GM14" s="1"/>
      <c r="GN14" s="23"/>
      <c r="GO14" s="30"/>
      <c r="GP14" s="30"/>
      <c r="GQ14" s="67"/>
    </row>
    <row r="15" spans="1:199" ht="24.95" customHeight="1" x14ac:dyDescent="0.35">
      <c r="A15" s="51"/>
      <c r="D15" s="7"/>
      <c r="E15" s="7"/>
      <c r="F15" s="7"/>
      <c r="G15" s="7"/>
      <c r="H15" s="7"/>
      <c r="I15" s="7"/>
      <c r="J15" s="7"/>
      <c r="K15" s="7"/>
      <c r="L15" s="7"/>
      <c r="M15" s="73">
        <f t="shared" si="156"/>
        <v>0</v>
      </c>
      <c r="N15" s="32"/>
      <c r="O15" s="263"/>
      <c r="P15" s="32"/>
      <c r="Q15" s="20"/>
      <c r="R15" s="32"/>
      <c r="S15" s="20"/>
      <c r="T15" s="32"/>
      <c r="U15" s="20"/>
      <c r="V15" s="74"/>
      <c r="W15" s="20"/>
      <c r="X15" s="20"/>
      <c r="Y15" s="20"/>
      <c r="Z15" s="74"/>
      <c r="AA15" s="20"/>
      <c r="AB15" s="74"/>
      <c r="AC15" s="20"/>
      <c r="AD15" s="74"/>
      <c r="AE15" s="24"/>
      <c r="AF15" s="74"/>
      <c r="AG15" s="20"/>
      <c r="AH15" s="74"/>
      <c r="AI15" s="20"/>
      <c r="AJ15" s="74"/>
      <c r="AK15" s="20"/>
      <c r="AL15" s="74"/>
      <c r="AM15" s="263"/>
      <c r="AN15" s="74"/>
      <c r="AO15" s="20"/>
      <c r="AP15" s="74"/>
      <c r="AQ15" s="20"/>
      <c r="AR15" s="74"/>
      <c r="AS15" s="20"/>
      <c r="AT15" s="74"/>
      <c r="AU15" s="20"/>
      <c r="AV15" s="74"/>
      <c r="AW15" s="20"/>
      <c r="AX15" s="74"/>
      <c r="AY15" s="20"/>
      <c r="AZ15" s="74"/>
      <c r="BA15" s="20"/>
      <c r="BB15" s="74"/>
      <c r="BC15" s="20"/>
      <c r="BD15" s="74"/>
      <c r="BE15" s="20"/>
      <c r="BF15" s="20">
        <f t="shared" si="157"/>
        <v>0</v>
      </c>
      <c r="BG15" s="20"/>
      <c r="BH15" s="20">
        <f t="shared" si="158"/>
        <v>0</v>
      </c>
      <c r="BI15" s="7"/>
      <c r="BJ15" s="7"/>
      <c r="BK15" s="7"/>
      <c r="BL15" s="7"/>
      <c r="BM15" s="52"/>
      <c r="BN15" s="51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3">
        <f t="shared" ref="BZ15:BZ23" si="195">SUM(CA15+CC15+CG15+CI15+DE15*2)</f>
        <v>0</v>
      </c>
      <c r="CA15" s="32"/>
      <c r="CB15" s="334"/>
      <c r="CC15" s="32"/>
      <c r="CD15" s="20"/>
      <c r="CE15" s="32"/>
      <c r="CF15" s="20"/>
      <c r="CG15" s="32"/>
      <c r="CH15" s="20"/>
      <c r="CI15" s="74"/>
      <c r="CJ15" s="20"/>
      <c r="CK15" s="20"/>
      <c r="CL15" s="20"/>
      <c r="CM15" s="74"/>
      <c r="CN15" s="20"/>
      <c r="CO15" s="74"/>
      <c r="CP15" s="20"/>
      <c r="CQ15" s="74"/>
      <c r="CR15" s="24"/>
      <c r="CS15" s="74"/>
      <c r="CT15" s="334"/>
      <c r="CU15" s="74"/>
      <c r="CV15" s="20"/>
      <c r="CW15" s="74"/>
      <c r="CX15" s="20"/>
      <c r="CY15" s="74"/>
      <c r="CZ15" s="334"/>
      <c r="DA15" s="74"/>
      <c r="DB15" s="20"/>
      <c r="DC15" s="74"/>
      <c r="DD15" s="20"/>
      <c r="DE15" s="74"/>
      <c r="DF15" s="20"/>
      <c r="DG15" s="74"/>
      <c r="DH15" s="20"/>
      <c r="DI15" s="74"/>
      <c r="DJ15" s="20"/>
      <c r="DK15" s="74"/>
      <c r="DL15" s="20"/>
      <c r="DM15" s="74"/>
      <c r="DN15" s="20"/>
      <c r="DO15" s="74"/>
      <c r="DP15" s="20"/>
      <c r="DQ15" s="74"/>
      <c r="DR15" s="20"/>
      <c r="DS15" s="20">
        <f t="shared" si="109"/>
        <v>0</v>
      </c>
      <c r="DT15" s="20">
        <f t="shared" si="110"/>
        <v>0</v>
      </c>
      <c r="DU15" s="7"/>
      <c r="DV15" s="7"/>
      <c r="DW15" s="7"/>
      <c r="DX15" s="52"/>
      <c r="DY15" s="51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>
        <f>SUM(BY15,L15)</f>
        <v>0</v>
      </c>
      <c r="EK15" s="7">
        <f>SUM(BZ15,M15)</f>
        <v>0</v>
      </c>
      <c r="EL15" s="7">
        <f t="shared" si="155"/>
        <v>0</v>
      </c>
      <c r="EM15" s="18">
        <f t="shared" si="111"/>
        <v>0</v>
      </c>
      <c r="EN15" s="7">
        <f t="shared" si="112"/>
        <v>0</v>
      </c>
      <c r="EO15" s="7">
        <f t="shared" si="113"/>
        <v>0</v>
      </c>
      <c r="EP15" s="7">
        <f t="shared" si="114"/>
        <v>0</v>
      </c>
      <c r="EQ15" s="7">
        <f t="shared" si="115"/>
        <v>0</v>
      </c>
      <c r="ER15" s="7">
        <f t="shared" si="116"/>
        <v>0</v>
      </c>
      <c r="ES15" s="7">
        <f t="shared" si="117"/>
        <v>0</v>
      </c>
      <c r="ET15" s="7">
        <f t="shared" si="118"/>
        <v>0</v>
      </c>
      <c r="EU15" s="7">
        <f t="shared" si="119"/>
        <v>0</v>
      </c>
      <c r="EV15" s="7">
        <f t="shared" si="120"/>
        <v>0</v>
      </c>
      <c r="EW15" s="18">
        <f t="shared" si="121"/>
        <v>0</v>
      </c>
      <c r="EX15" s="7">
        <f t="shared" si="122"/>
        <v>0</v>
      </c>
      <c r="EY15" s="7">
        <f t="shared" si="123"/>
        <v>0</v>
      </c>
      <c r="EZ15" s="7">
        <f t="shared" si="124"/>
        <v>0</v>
      </c>
      <c r="FA15" s="7">
        <f t="shared" si="125"/>
        <v>0</v>
      </c>
      <c r="FB15" s="7">
        <f t="shared" si="126"/>
        <v>0</v>
      </c>
      <c r="FC15" s="7">
        <f t="shared" si="127"/>
        <v>0</v>
      </c>
      <c r="FD15" s="7">
        <f t="shared" si="128"/>
        <v>0</v>
      </c>
      <c r="FE15" s="7">
        <f t="shared" si="129"/>
        <v>0</v>
      </c>
      <c r="FF15" s="7">
        <f t="shared" si="130"/>
        <v>0</v>
      </c>
      <c r="FG15" s="18">
        <f t="shared" si="131"/>
        <v>0</v>
      </c>
      <c r="FH15" s="7">
        <f t="shared" si="132"/>
        <v>0</v>
      </c>
      <c r="FI15" s="7">
        <f t="shared" si="133"/>
        <v>0</v>
      </c>
      <c r="FJ15" s="7">
        <f t="shared" si="134"/>
        <v>0</v>
      </c>
      <c r="FK15" s="7">
        <f t="shared" si="135"/>
        <v>0</v>
      </c>
      <c r="FL15" s="7">
        <f t="shared" si="136"/>
        <v>0</v>
      </c>
      <c r="FM15" s="7">
        <f t="shared" si="137"/>
        <v>0</v>
      </c>
      <c r="FN15" s="7">
        <f t="shared" si="138"/>
        <v>0</v>
      </c>
      <c r="FO15" s="7">
        <f t="shared" si="139"/>
        <v>0</v>
      </c>
      <c r="FP15" s="7">
        <f t="shared" si="140"/>
        <v>0</v>
      </c>
      <c r="FQ15" s="7">
        <f t="shared" si="141"/>
        <v>0</v>
      </c>
      <c r="FR15" s="7"/>
      <c r="FS15" s="7">
        <f t="shared" si="142"/>
        <v>0</v>
      </c>
      <c r="FT15" s="7">
        <f t="shared" si="143"/>
        <v>0</v>
      </c>
      <c r="FU15" s="7">
        <f t="shared" si="144"/>
        <v>0</v>
      </c>
      <c r="FV15" s="7">
        <f t="shared" si="145"/>
        <v>0</v>
      </c>
      <c r="FW15" s="7">
        <f t="shared" si="146"/>
        <v>0</v>
      </c>
      <c r="FX15" s="7">
        <f t="shared" si="147"/>
        <v>0</v>
      </c>
      <c r="FY15" s="7">
        <f t="shared" si="148"/>
        <v>0</v>
      </c>
      <c r="FZ15" s="7">
        <f t="shared" si="149"/>
        <v>0</v>
      </c>
      <c r="GA15" s="7">
        <f t="shared" si="150"/>
        <v>0</v>
      </c>
      <c r="GB15" s="7">
        <f t="shared" si="151"/>
        <v>0</v>
      </c>
      <c r="GC15" s="7">
        <f t="shared" si="152"/>
        <v>0</v>
      </c>
      <c r="GD15" s="116">
        <f t="shared" si="153"/>
        <v>0</v>
      </c>
      <c r="GE15" s="117">
        <f t="shared" si="154"/>
        <v>0</v>
      </c>
      <c r="GF15" s="2"/>
      <c r="GG15" s="2"/>
      <c r="GH15" s="2"/>
      <c r="GI15" s="52"/>
      <c r="GK15" s="18"/>
      <c r="GL15" s="18"/>
      <c r="GM15" s="1"/>
      <c r="GN15" s="23"/>
      <c r="GO15" s="30"/>
      <c r="GP15" s="30"/>
      <c r="GQ15" s="67"/>
    </row>
    <row r="16" spans="1:199" ht="24.95" customHeight="1" x14ac:dyDescent="0.35">
      <c r="A16" s="51"/>
      <c r="D16" s="7"/>
      <c r="E16" s="7"/>
      <c r="F16" s="7"/>
      <c r="G16" s="7"/>
      <c r="H16" s="7"/>
      <c r="I16" s="7"/>
      <c r="J16" s="7"/>
      <c r="K16" s="7"/>
      <c r="L16" s="7"/>
      <c r="M16" s="73">
        <f t="shared" si="156"/>
        <v>0</v>
      </c>
      <c r="N16" s="32"/>
      <c r="O16" s="263"/>
      <c r="P16" s="32"/>
      <c r="Q16" s="20"/>
      <c r="R16" s="32"/>
      <c r="S16" s="20"/>
      <c r="T16" s="32"/>
      <c r="U16" s="20"/>
      <c r="V16" s="74"/>
      <c r="W16" s="20"/>
      <c r="X16" s="20"/>
      <c r="Y16" s="20"/>
      <c r="Z16" s="74"/>
      <c r="AA16" s="20"/>
      <c r="AB16" s="74"/>
      <c r="AC16" s="20"/>
      <c r="AD16" s="74"/>
      <c r="AE16" s="24"/>
      <c r="AF16" s="74"/>
      <c r="AG16" s="20"/>
      <c r="AH16" s="74"/>
      <c r="AI16" s="20"/>
      <c r="AJ16" s="74"/>
      <c r="AK16" s="20"/>
      <c r="AL16" s="74"/>
      <c r="AM16" s="263"/>
      <c r="AN16" s="74"/>
      <c r="AO16" s="20"/>
      <c r="AP16" s="74"/>
      <c r="AQ16" s="20"/>
      <c r="AR16" s="74"/>
      <c r="AS16" s="20"/>
      <c r="AT16" s="74"/>
      <c r="AU16" s="20"/>
      <c r="AV16" s="74"/>
      <c r="AW16" s="20"/>
      <c r="AX16" s="74"/>
      <c r="AY16" s="20"/>
      <c r="AZ16" s="74"/>
      <c r="BA16" s="20"/>
      <c r="BB16" s="74"/>
      <c r="BC16" s="20"/>
      <c r="BD16" s="74"/>
      <c r="BE16" s="20"/>
      <c r="BF16" s="20">
        <f t="shared" si="157"/>
        <v>0</v>
      </c>
      <c r="BG16" s="20"/>
      <c r="BH16" s="20">
        <f t="shared" si="158"/>
        <v>0</v>
      </c>
      <c r="BI16" s="7"/>
      <c r="BJ16" s="7"/>
      <c r="BK16" s="7"/>
      <c r="BL16" s="7"/>
      <c r="BM16" s="52"/>
      <c r="BN16" s="51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3">
        <f t="shared" si="195"/>
        <v>0</v>
      </c>
      <c r="CA16" s="32"/>
      <c r="CB16" s="334"/>
      <c r="CC16" s="32"/>
      <c r="CD16" s="20"/>
      <c r="CE16" s="32"/>
      <c r="CF16" s="20"/>
      <c r="CG16" s="32"/>
      <c r="CH16" s="20"/>
      <c r="CI16" s="74"/>
      <c r="CJ16" s="20"/>
      <c r="CK16" s="20"/>
      <c r="CL16" s="20"/>
      <c r="CM16" s="74"/>
      <c r="CN16" s="20"/>
      <c r="CO16" s="74"/>
      <c r="CP16" s="20"/>
      <c r="CQ16" s="74"/>
      <c r="CR16" s="24"/>
      <c r="CS16" s="74"/>
      <c r="CT16" s="334"/>
      <c r="CU16" s="74"/>
      <c r="CV16" s="20"/>
      <c r="CW16" s="74"/>
      <c r="CX16" s="20"/>
      <c r="CY16" s="74"/>
      <c r="CZ16" s="334"/>
      <c r="DA16" s="74"/>
      <c r="DB16" s="20"/>
      <c r="DC16" s="74"/>
      <c r="DD16" s="20"/>
      <c r="DE16" s="74"/>
      <c r="DF16" s="20"/>
      <c r="DG16" s="74"/>
      <c r="DH16" s="20"/>
      <c r="DI16" s="74"/>
      <c r="DJ16" s="20"/>
      <c r="DK16" s="74"/>
      <c r="DL16" s="20"/>
      <c r="DM16" s="74"/>
      <c r="DN16" s="20"/>
      <c r="DO16" s="74"/>
      <c r="DP16" s="20"/>
      <c r="DQ16" s="74"/>
      <c r="DR16" s="20"/>
      <c r="DS16" s="20">
        <f t="shared" si="109"/>
        <v>0</v>
      </c>
      <c r="DT16" s="20">
        <f t="shared" si="110"/>
        <v>0</v>
      </c>
      <c r="DU16" s="7"/>
      <c r="DV16" s="7"/>
      <c r="DW16" s="7"/>
      <c r="DX16" s="52"/>
      <c r="DY16" s="51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>
        <f t="shared" ref="EJ16:EK22" si="196">SUM(L16+BY16)</f>
        <v>0</v>
      </c>
      <c r="EK16" s="7">
        <f t="shared" si="196"/>
        <v>0</v>
      </c>
      <c r="EL16" s="7">
        <f t="shared" si="155"/>
        <v>0</v>
      </c>
      <c r="EM16" s="18">
        <f t="shared" si="111"/>
        <v>0</v>
      </c>
      <c r="EN16" s="7">
        <f t="shared" si="112"/>
        <v>0</v>
      </c>
      <c r="EO16" s="7">
        <f t="shared" si="113"/>
        <v>0</v>
      </c>
      <c r="EP16" s="7">
        <f t="shared" si="114"/>
        <v>0</v>
      </c>
      <c r="EQ16" s="7">
        <f t="shared" si="115"/>
        <v>0</v>
      </c>
      <c r="ER16" s="7">
        <f t="shared" si="116"/>
        <v>0</v>
      </c>
      <c r="ES16" s="7">
        <f t="shared" si="117"/>
        <v>0</v>
      </c>
      <c r="ET16" s="7">
        <f t="shared" si="118"/>
        <v>0</v>
      </c>
      <c r="EU16" s="7">
        <f t="shared" si="119"/>
        <v>0</v>
      </c>
      <c r="EV16" s="7">
        <f t="shared" si="120"/>
        <v>0</v>
      </c>
      <c r="EW16" s="18">
        <f t="shared" si="121"/>
        <v>0</v>
      </c>
      <c r="EX16" s="7">
        <f t="shared" si="122"/>
        <v>0</v>
      </c>
      <c r="EY16" s="7">
        <f t="shared" si="123"/>
        <v>0</v>
      </c>
      <c r="EZ16" s="7">
        <f t="shared" si="124"/>
        <v>0</v>
      </c>
      <c r="FA16" s="7">
        <f t="shared" si="125"/>
        <v>0</v>
      </c>
      <c r="FB16" s="7">
        <f t="shared" si="126"/>
        <v>0</v>
      </c>
      <c r="FC16" s="7">
        <f t="shared" si="127"/>
        <v>0</v>
      </c>
      <c r="FD16" s="7">
        <f t="shared" si="128"/>
        <v>0</v>
      </c>
      <c r="FE16" s="7">
        <f t="shared" si="129"/>
        <v>0</v>
      </c>
      <c r="FF16" s="7">
        <f t="shared" si="130"/>
        <v>0</v>
      </c>
      <c r="FG16" s="18">
        <f t="shared" si="131"/>
        <v>0</v>
      </c>
      <c r="FH16" s="7">
        <f t="shared" si="132"/>
        <v>0</v>
      </c>
      <c r="FI16" s="7">
        <f t="shared" si="133"/>
        <v>0</v>
      </c>
      <c r="FJ16" s="7">
        <f t="shared" si="134"/>
        <v>0</v>
      </c>
      <c r="FK16" s="7">
        <f t="shared" si="135"/>
        <v>0</v>
      </c>
      <c r="FL16" s="7">
        <f t="shared" si="136"/>
        <v>0</v>
      </c>
      <c r="FM16" s="7">
        <f t="shared" si="137"/>
        <v>0</v>
      </c>
      <c r="FN16" s="7">
        <f t="shared" si="138"/>
        <v>0</v>
      </c>
      <c r="FO16" s="7">
        <f t="shared" si="139"/>
        <v>0</v>
      </c>
      <c r="FP16" s="7">
        <f t="shared" si="140"/>
        <v>0</v>
      </c>
      <c r="FQ16" s="7">
        <f t="shared" si="141"/>
        <v>0</v>
      </c>
      <c r="FR16" s="7"/>
      <c r="FS16" s="7">
        <f t="shared" si="142"/>
        <v>0</v>
      </c>
      <c r="FT16" s="7">
        <f t="shared" si="143"/>
        <v>0</v>
      </c>
      <c r="FU16" s="7">
        <f t="shared" si="144"/>
        <v>0</v>
      </c>
      <c r="FV16" s="7">
        <f t="shared" si="145"/>
        <v>0</v>
      </c>
      <c r="FW16" s="7">
        <f t="shared" si="146"/>
        <v>0</v>
      </c>
      <c r="FX16" s="7">
        <f t="shared" si="147"/>
        <v>0</v>
      </c>
      <c r="FY16" s="7">
        <f t="shared" si="148"/>
        <v>0</v>
      </c>
      <c r="FZ16" s="7">
        <f t="shared" si="149"/>
        <v>0</v>
      </c>
      <c r="GA16" s="7">
        <f t="shared" si="150"/>
        <v>0</v>
      </c>
      <c r="GB16" s="7">
        <f t="shared" si="151"/>
        <v>0</v>
      </c>
      <c r="GC16" s="7">
        <f t="shared" si="152"/>
        <v>0</v>
      </c>
      <c r="GD16" s="116">
        <f t="shared" si="153"/>
        <v>0</v>
      </c>
      <c r="GE16" s="117">
        <f t="shared" si="154"/>
        <v>0</v>
      </c>
      <c r="GF16" s="2"/>
      <c r="GG16" s="2"/>
      <c r="GH16" s="2"/>
      <c r="GI16" s="52"/>
      <c r="GK16" s="18"/>
      <c r="GL16" s="18"/>
      <c r="GM16" s="1"/>
      <c r="GN16" s="23"/>
      <c r="GO16" s="30"/>
      <c r="GP16" s="30"/>
      <c r="GQ16" s="67"/>
    </row>
    <row r="17" spans="1:199" ht="24.95" customHeight="1" x14ac:dyDescent="0.35">
      <c r="A17" s="51"/>
      <c r="D17" s="7"/>
      <c r="E17" s="7"/>
      <c r="F17" s="7"/>
      <c r="G17" s="7"/>
      <c r="H17" s="7"/>
      <c r="I17" s="7"/>
      <c r="J17" s="7"/>
      <c r="K17" s="7"/>
      <c r="L17" s="7"/>
      <c r="M17" s="73">
        <f t="shared" si="156"/>
        <v>0</v>
      </c>
      <c r="N17" s="32"/>
      <c r="O17" s="263"/>
      <c r="P17" s="32"/>
      <c r="Q17" s="20"/>
      <c r="R17" s="32"/>
      <c r="S17" s="20"/>
      <c r="T17" s="32"/>
      <c r="U17" s="20"/>
      <c r="V17" s="74"/>
      <c r="W17" s="20"/>
      <c r="X17" s="20"/>
      <c r="Y17" s="20"/>
      <c r="Z17" s="74"/>
      <c r="AA17" s="20"/>
      <c r="AB17" s="74"/>
      <c r="AC17" s="20"/>
      <c r="AD17" s="74"/>
      <c r="AE17" s="24"/>
      <c r="AF17" s="74"/>
      <c r="AG17" s="20"/>
      <c r="AH17" s="74"/>
      <c r="AI17" s="20"/>
      <c r="AJ17" s="74"/>
      <c r="AK17" s="20"/>
      <c r="AL17" s="74"/>
      <c r="AM17" s="263"/>
      <c r="AN17" s="74"/>
      <c r="AO17" s="20"/>
      <c r="AP17" s="74"/>
      <c r="AQ17" s="20"/>
      <c r="AR17" s="74"/>
      <c r="AS17" s="20"/>
      <c r="AT17" s="74"/>
      <c r="AU17" s="20"/>
      <c r="AV17" s="74"/>
      <c r="AW17" s="20"/>
      <c r="AX17" s="74"/>
      <c r="AY17" s="20"/>
      <c r="AZ17" s="74"/>
      <c r="BA17" s="20"/>
      <c r="BB17" s="74"/>
      <c r="BC17" s="20"/>
      <c r="BD17" s="74"/>
      <c r="BE17" s="20"/>
      <c r="BF17" s="20">
        <f t="shared" si="157"/>
        <v>0</v>
      </c>
      <c r="BG17" s="20"/>
      <c r="BH17" s="20">
        <f t="shared" si="158"/>
        <v>0</v>
      </c>
      <c r="BI17" s="7"/>
      <c r="BJ17" s="7"/>
      <c r="BK17" s="7"/>
      <c r="BL17" s="7"/>
      <c r="BM17" s="52"/>
      <c r="BN17" s="51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3">
        <f t="shared" si="195"/>
        <v>0</v>
      </c>
      <c r="CA17" s="32"/>
      <c r="CB17" s="334"/>
      <c r="CC17" s="32"/>
      <c r="CD17" s="20"/>
      <c r="CE17" s="32"/>
      <c r="CF17" s="20"/>
      <c r="CG17" s="32"/>
      <c r="CH17" s="20"/>
      <c r="CI17" s="74"/>
      <c r="CJ17" s="20"/>
      <c r="CK17" s="20"/>
      <c r="CL17" s="20"/>
      <c r="CM17" s="74"/>
      <c r="CN17" s="20"/>
      <c r="CO17" s="74"/>
      <c r="CP17" s="20"/>
      <c r="CQ17" s="74"/>
      <c r="CR17" s="24"/>
      <c r="CS17" s="74"/>
      <c r="CT17" s="334"/>
      <c r="CU17" s="74"/>
      <c r="CV17" s="20"/>
      <c r="CW17" s="74"/>
      <c r="CX17" s="20"/>
      <c r="CY17" s="74"/>
      <c r="CZ17" s="334"/>
      <c r="DA17" s="74"/>
      <c r="DB17" s="20"/>
      <c r="DC17" s="74"/>
      <c r="DD17" s="20"/>
      <c r="DE17" s="74"/>
      <c r="DF17" s="20"/>
      <c r="DG17" s="74"/>
      <c r="DH17" s="20"/>
      <c r="DI17" s="74"/>
      <c r="DJ17" s="20"/>
      <c r="DK17" s="74"/>
      <c r="DL17" s="20"/>
      <c r="DM17" s="74"/>
      <c r="DN17" s="20"/>
      <c r="DO17" s="74"/>
      <c r="DP17" s="20"/>
      <c r="DQ17" s="74"/>
      <c r="DR17" s="20"/>
      <c r="DS17" s="20">
        <f t="shared" si="109"/>
        <v>0</v>
      </c>
      <c r="DT17" s="20">
        <f t="shared" si="110"/>
        <v>0</v>
      </c>
      <c r="DU17" s="7"/>
      <c r="DV17" s="7"/>
      <c r="DW17" s="7"/>
      <c r="DX17" s="52"/>
      <c r="DY17" s="51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>
        <f t="shared" si="196"/>
        <v>0</v>
      </c>
      <c r="EK17" s="7">
        <f t="shared" si="196"/>
        <v>0</v>
      </c>
      <c r="EL17" s="7">
        <f t="shared" si="155"/>
        <v>0</v>
      </c>
      <c r="EM17" s="18">
        <f t="shared" si="111"/>
        <v>0</v>
      </c>
      <c r="EN17" s="7">
        <f t="shared" si="112"/>
        <v>0</v>
      </c>
      <c r="EO17" s="7">
        <f t="shared" si="113"/>
        <v>0</v>
      </c>
      <c r="EP17" s="7">
        <f t="shared" si="114"/>
        <v>0</v>
      </c>
      <c r="EQ17" s="7">
        <f t="shared" si="115"/>
        <v>0</v>
      </c>
      <c r="ER17" s="7">
        <f t="shared" si="116"/>
        <v>0</v>
      </c>
      <c r="ES17" s="7">
        <f t="shared" si="117"/>
        <v>0</v>
      </c>
      <c r="ET17" s="7">
        <f t="shared" si="118"/>
        <v>0</v>
      </c>
      <c r="EU17" s="7">
        <f t="shared" si="119"/>
        <v>0</v>
      </c>
      <c r="EV17" s="7">
        <f t="shared" si="120"/>
        <v>0</v>
      </c>
      <c r="EW17" s="18">
        <f t="shared" si="121"/>
        <v>0</v>
      </c>
      <c r="EX17" s="7">
        <f t="shared" si="122"/>
        <v>0</v>
      </c>
      <c r="EY17" s="7">
        <f t="shared" si="123"/>
        <v>0</v>
      </c>
      <c r="EZ17" s="7">
        <f t="shared" si="124"/>
        <v>0</v>
      </c>
      <c r="FA17" s="7">
        <f t="shared" si="125"/>
        <v>0</v>
      </c>
      <c r="FB17" s="7">
        <f t="shared" si="126"/>
        <v>0</v>
      </c>
      <c r="FC17" s="7">
        <f t="shared" si="127"/>
        <v>0</v>
      </c>
      <c r="FD17" s="7">
        <f t="shared" si="128"/>
        <v>0</v>
      </c>
      <c r="FE17" s="7">
        <f t="shared" si="129"/>
        <v>0</v>
      </c>
      <c r="FF17" s="7">
        <f t="shared" si="130"/>
        <v>0</v>
      </c>
      <c r="FG17" s="18">
        <f t="shared" si="131"/>
        <v>0</v>
      </c>
      <c r="FH17" s="7">
        <f t="shared" si="132"/>
        <v>0</v>
      </c>
      <c r="FI17" s="7">
        <f t="shared" si="133"/>
        <v>0</v>
      </c>
      <c r="FJ17" s="7">
        <f t="shared" si="134"/>
        <v>0</v>
      </c>
      <c r="FK17" s="7">
        <f t="shared" si="135"/>
        <v>0</v>
      </c>
      <c r="FL17" s="7">
        <f t="shared" si="136"/>
        <v>0</v>
      </c>
      <c r="FM17" s="7">
        <f t="shared" si="137"/>
        <v>0</v>
      </c>
      <c r="FN17" s="7">
        <f t="shared" si="138"/>
        <v>0</v>
      </c>
      <c r="FO17" s="7">
        <f t="shared" si="139"/>
        <v>0</v>
      </c>
      <c r="FP17" s="7">
        <f t="shared" si="140"/>
        <v>0</v>
      </c>
      <c r="FQ17" s="7">
        <f t="shared" si="141"/>
        <v>0</v>
      </c>
      <c r="FR17" s="7"/>
      <c r="FS17" s="7">
        <f t="shared" si="142"/>
        <v>0</v>
      </c>
      <c r="FT17" s="7">
        <f t="shared" si="143"/>
        <v>0</v>
      </c>
      <c r="FU17" s="7">
        <f t="shared" si="144"/>
        <v>0</v>
      </c>
      <c r="FV17" s="7">
        <f t="shared" si="145"/>
        <v>0</v>
      </c>
      <c r="FW17" s="7">
        <f t="shared" si="146"/>
        <v>0</v>
      </c>
      <c r="FX17" s="7">
        <f t="shared" si="147"/>
        <v>0</v>
      </c>
      <c r="FY17" s="7">
        <f t="shared" si="148"/>
        <v>0</v>
      </c>
      <c r="FZ17" s="7">
        <f t="shared" si="149"/>
        <v>0</v>
      </c>
      <c r="GA17" s="7">
        <f t="shared" si="150"/>
        <v>0</v>
      </c>
      <c r="GB17" s="7">
        <f t="shared" si="151"/>
        <v>0</v>
      </c>
      <c r="GC17" s="7">
        <f t="shared" si="152"/>
        <v>0</v>
      </c>
      <c r="GD17" s="116">
        <f t="shared" si="153"/>
        <v>0</v>
      </c>
      <c r="GE17" s="117">
        <f t="shared" si="154"/>
        <v>0</v>
      </c>
      <c r="GF17" s="2"/>
      <c r="GG17" s="2"/>
      <c r="GH17" s="2"/>
      <c r="GI17" s="52"/>
      <c r="GK17" s="18"/>
      <c r="GL17" s="18"/>
      <c r="GM17" s="1"/>
      <c r="GN17" s="23"/>
      <c r="GO17" s="30"/>
      <c r="GP17" s="30"/>
      <c r="GQ17" s="67"/>
    </row>
    <row r="18" spans="1:199" ht="24.95" customHeight="1" x14ac:dyDescent="0.35">
      <c r="A18" s="51"/>
      <c r="D18" s="7"/>
      <c r="E18" s="7"/>
      <c r="F18" s="7"/>
      <c r="G18" s="7"/>
      <c r="H18" s="7"/>
      <c r="I18" s="7"/>
      <c r="J18" s="7"/>
      <c r="K18" s="7"/>
      <c r="L18" s="7"/>
      <c r="M18" s="73">
        <f t="shared" si="156"/>
        <v>0</v>
      </c>
      <c r="N18" s="32"/>
      <c r="O18" s="263"/>
      <c r="P18" s="32"/>
      <c r="Q18" s="20"/>
      <c r="R18" s="32"/>
      <c r="S18" s="20"/>
      <c r="T18" s="32"/>
      <c r="U18" s="20"/>
      <c r="V18" s="74"/>
      <c r="W18" s="20"/>
      <c r="X18" s="20"/>
      <c r="Y18" s="20"/>
      <c r="Z18" s="74"/>
      <c r="AA18" s="20"/>
      <c r="AB18" s="74"/>
      <c r="AC18" s="20"/>
      <c r="AD18" s="74"/>
      <c r="AE18" s="24"/>
      <c r="AF18" s="74"/>
      <c r="AG18" s="20"/>
      <c r="AH18" s="74"/>
      <c r="AI18" s="20"/>
      <c r="AJ18" s="74"/>
      <c r="AK18" s="20"/>
      <c r="AL18" s="74"/>
      <c r="AM18" s="263"/>
      <c r="AN18" s="74"/>
      <c r="AO18" s="20"/>
      <c r="AP18" s="74"/>
      <c r="AQ18" s="20"/>
      <c r="AR18" s="74"/>
      <c r="AS18" s="20"/>
      <c r="AT18" s="74"/>
      <c r="AU18" s="20"/>
      <c r="AV18" s="74"/>
      <c r="AW18" s="20"/>
      <c r="AX18" s="74"/>
      <c r="AY18" s="20"/>
      <c r="AZ18" s="74"/>
      <c r="BA18" s="20"/>
      <c r="BB18" s="74"/>
      <c r="BC18" s="20"/>
      <c r="BD18" s="74"/>
      <c r="BE18" s="20"/>
      <c r="BF18" s="20">
        <f t="shared" si="157"/>
        <v>0</v>
      </c>
      <c r="BG18" s="20"/>
      <c r="BH18" s="20">
        <f t="shared" si="158"/>
        <v>0</v>
      </c>
      <c r="BI18" s="7"/>
      <c r="BJ18" s="7"/>
      <c r="BK18" s="7"/>
      <c r="BL18" s="7"/>
      <c r="BM18" s="52"/>
      <c r="BN18" s="51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3">
        <f t="shared" si="195"/>
        <v>0</v>
      </c>
      <c r="CA18" s="32"/>
      <c r="CB18" s="334"/>
      <c r="CC18" s="32"/>
      <c r="CD18" s="20"/>
      <c r="CE18" s="32"/>
      <c r="CF18" s="20"/>
      <c r="CG18" s="32"/>
      <c r="CH18" s="20"/>
      <c r="CI18" s="74"/>
      <c r="CJ18" s="20"/>
      <c r="CK18" s="20"/>
      <c r="CL18" s="20"/>
      <c r="CM18" s="74"/>
      <c r="CN18" s="20"/>
      <c r="CO18" s="74"/>
      <c r="CP18" s="20"/>
      <c r="CQ18" s="74"/>
      <c r="CR18" s="24"/>
      <c r="CS18" s="74"/>
      <c r="CT18" s="334"/>
      <c r="CU18" s="74"/>
      <c r="CV18" s="20"/>
      <c r="CW18" s="74"/>
      <c r="CX18" s="20"/>
      <c r="CY18" s="74"/>
      <c r="CZ18" s="334"/>
      <c r="DA18" s="74"/>
      <c r="DB18" s="20"/>
      <c r="DC18" s="74"/>
      <c r="DD18" s="20"/>
      <c r="DE18" s="74"/>
      <c r="DF18" s="20"/>
      <c r="DG18" s="74"/>
      <c r="DH18" s="20"/>
      <c r="DI18" s="74"/>
      <c r="DJ18" s="20"/>
      <c r="DK18" s="74"/>
      <c r="DL18" s="20"/>
      <c r="DM18" s="74"/>
      <c r="DN18" s="20"/>
      <c r="DO18" s="74"/>
      <c r="DP18" s="20"/>
      <c r="DQ18" s="74"/>
      <c r="DR18" s="20"/>
      <c r="DS18" s="20">
        <f t="shared" si="109"/>
        <v>0</v>
      </c>
      <c r="DT18" s="20">
        <f t="shared" si="110"/>
        <v>0</v>
      </c>
      <c r="DU18" s="7"/>
      <c r="DV18" s="7"/>
      <c r="DW18" s="7"/>
      <c r="DX18" s="52"/>
      <c r="DY18" s="51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>
        <f t="shared" si="196"/>
        <v>0</v>
      </c>
      <c r="EK18" s="7">
        <f t="shared" si="196"/>
        <v>0</v>
      </c>
      <c r="EL18" s="7">
        <f t="shared" si="155"/>
        <v>0</v>
      </c>
      <c r="EM18" s="18">
        <f t="shared" si="111"/>
        <v>0</v>
      </c>
      <c r="EN18" s="7">
        <f t="shared" si="112"/>
        <v>0</v>
      </c>
      <c r="EO18" s="7">
        <f t="shared" si="113"/>
        <v>0</v>
      </c>
      <c r="EP18" s="7">
        <f t="shared" si="114"/>
        <v>0</v>
      </c>
      <c r="EQ18" s="7">
        <f t="shared" si="115"/>
        <v>0</v>
      </c>
      <c r="ER18" s="7">
        <f t="shared" si="116"/>
        <v>0</v>
      </c>
      <c r="ES18" s="7">
        <f t="shared" si="117"/>
        <v>0</v>
      </c>
      <c r="ET18" s="7">
        <f t="shared" si="118"/>
        <v>0</v>
      </c>
      <c r="EU18" s="7">
        <f t="shared" si="119"/>
        <v>0</v>
      </c>
      <c r="EV18" s="7">
        <f t="shared" si="120"/>
        <v>0</v>
      </c>
      <c r="EW18" s="18">
        <f t="shared" si="121"/>
        <v>0</v>
      </c>
      <c r="EX18" s="7">
        <f t="shared" si="122"/>
        <v>0</v>
      </c>
      <c r="EY18" s="7">
        <f t="shared" si="123"/>
        <v>0</v>
      </c>
      <c r="EZ18" s="7">
        <f t="shared" si="124"/>
        <v>0</v>
      </c>
      <c r="FA18" s="7">
        <f t="shared" si="125"/>
        <v>0</v>
      </c>
      <c r="FB18" s="7">
        <f t="shared" si="126"/>
        <v>0</v>
      </c>
      <c r="FC18" s="7">
        <f t="shared" si="127"/>
        <v>0</v>
      </c>
      <c r="FD18" s="7">
        <f t="shared" si="128"/>
        <v>0</v>
      </c>
      <c r="FE18" s="7">
        <f t="shared" si="129"/>
        <v>0</v>
      </c>
      <c r="FF18" s="7">
        <f t="shared" si="130"/>
        <v>0</v>
      </c>
      <c r="FG18" s="18">
        <f t="shared" si="131"/>
        <v>0</v>
      </c>
      <c r="FH18" s="7">
        <f t="shared" si="132"/>
        <v>0</v>
      </c>
      <c r="FI18" s="7">
        <f t="shared" si="133"/>
        <v>0</v>
      </c>
      <c r="FJ18" s="7">
        <f t="shared" si="134"/>
        <v>0</v>
      </c>
      <c r="FK18" s="7">
        <f t="shared" si="135"/>
        <v>0</v>
      </c>
      <c r="FL18" s="7">
        <f t="shared" si="136"/>
        <v>0</v>
      </c>
      <c r="FM18" s="7">
        <f t="shared" si="137"/>
        <v>0</v>
      </c>
      <c r="FN18" s="7">
        <f t="shared" si="138"/>
        <v>0</v>
      </c>
      <c r="FO18" s="7">
        <f t="shared" si="139"/>
        <v>0</v>
      </c>
      <c r="FP18" s="7">
        <f t="shared" si="140"/>
        <v>0</v>
      </c>
      <c r="FQ18" s="7">
        <f t="shared" si="141"/>
        <v>0</v>
      </c>
      <c r="FR18" s="7"/>
      <c r="FS18" s="7">
        <f t="shared" si="142"/>
        <v>0</v>
      </c>
      <c r="FT18" s="7">
        <f t="shared" si="143"/>
        <v>0</v>
      </c>
      <c r="FU18" s="7">
        <f t="shared" si="144"/>
        <v>0</v>
      </c>
      <c r="FV18" s="7">
        <f t="shared" si="145"/>
        <v>0</v>
      </c>
      <c r="FW18" s="7">
        <f t="shared" si="146"/>
        <v>0</v>
      </c>
      <c r="FX18" s="7">
        <f t="shared" si="147"/>
        <v>0</v>
      </c>
      <c r="FY18" s="7">
        <f t="shared" si="148"/>
        <v>0</v>
      </c>
      <c r="FZ18" s="7">
        <f t="shared" si="149"/>
        <v>0</v>
      </c>
      <c r="GA18" s="7">
        <f t="shared" si="150"/>
        <v>0</v>
      </c>
      <c r="GB18" s="7">
        <f t="shared" si="151"/>
        <v>0</v>
      </c>
      <c r="GC18" s="7">
        <f t="shared" si="152"/>
        <v>0</v>
      </c>
      <c r="GD18" s="116">
        <f t="shared" si="153"/>
        <v>0</v>
      </c>
      <c r="GE18" s="117">
        <f t="shared" si="154"/>
        <v>0</v>
      </c>
      <c r="GF18" s="2"/>
      <c r="GG18" s="2"/>
      <c r="GH18" s="2"/>
      <c r="GI18" s="52"/>
      <c r="GK18" s="18"/>
      <c r="GL18" s="18"/>
      <c r="GM18" s="1"/>
      <c r="GN18" s="23"/>
      <c r="GO18" s="30"/>
      <c r="GP18" s="30"/>
      <c r="GQ18" s="67"/>
    </row>
    <row r="19" spans="1:199" ht="24.95" customHeight="1" x14ac:dyDescent="0.35">
      <c r="A19" s="51"/>
      <c r="D19" s="7"/>
      <c r="E19" s="7"/>
      <c r="F19" s="7"/>
      <c r="G19" s="7"/>
      <c r="H19" s="7"/>
      <c r="I19" s="7"/>
      <c r="J19" s="7"/>
      <c r="K19" s="7"/>
      <c r="L19" s="7"/>
      <c r="M19" s="73">
        <f t="shared" si="156"/>
        <v>0</v>
      </c>
      <c r="N19" s="32"/>
      <c r="O19" s="263"/>
      <c r="P19" s="32"/>
      <c r="Q19" s="20"/>
      <c r="R19" s="32"/>
      <c r="S19" s="20"/>
      <c r="T19" s="32"/>
      <c r="U19" s="20"/>
      <c r="V19" s="74"/>
      <c r="W19" s="20"/>
      <c r="X19" s="20"/>
      <c r="Y19" s="20"/>
      <c r="Z19" s="74"/>
      <c r="AA19" s="20"/>
      <c r="AB19" s="74"/>
      <c r="AC19" s="20"/>
      <c r="AD19" s="74"/>
      <c r="AE19" s="24"/>
      <c r="AF19" s="74"/>
      <c r="AG19" s="20"/>
      <c r="AH19" s="74"/>
      <c r="AI19" s="20"/>
      <c r="AJ19" s="74"/>
      <c r="AK19" s="20"/>
      <c r="AL19" s="74"/>
      <c r="AM19" s="263"/>
      <c r="AN19" s="74"/>
      <c r="AO19" s="20"/>
      <c r="AP19" s="74"/>
      <c r="AQ19" s="20"/>
      <c r="AR19" s="74"/>
      <c r="AS19" s="20"/>
      <c r="AT19" s="74"/>
      <c r="AU19" s="20"/>
      <c r="AV19" s="74"/>
      <c r="AW19" s="20"/>
      <c r="AX19" s="74"/>
      <c r="AY19" s="20"/>
      <c r="AZ19" s="74"/>
      <c r="BA19" s="20"/>
      <c r="BB19" s="74"/>
      <c r="BC19" s="20"/>
      <c r="BD19" s="74"/>
      <c r="BE19" s="20"/>
      <c r="BF19" s="20">
        <f t="shared" si="157"/>
        <v>0</v>
      </c>
      <c r="BG19" s="20"/>
      <c r="BH19" s="20">
        <f t="shared" si="158"/>
        <v>0</v>
      </c>
      <c r="BI19" s="7"/>
      <c r="BJ19" s="7"/>
      <c r="BK19" s="7"/>
      <c r="BL19" s="7"/>
      <c r="BM19" s="52"/>
      <c r="BN19" s="51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3">
        <f t="shared" si="195"/>
        <v>0</v>
      </c>
      <c r="CA19" s="32"/>
      <c r="CB19" s="334"/>
      <c r="CC19" s="32"/>
      <c r="CD19" s="20"/>
      <c r="CE19" s="32"/>
      <c r="CF19" s="20"/>
      <c r="CG19" s="32"/>
      <c r="CH19" s="20"/>
      <c r="CI19" s="74"/>
      <c r="CJ19" s="20"/>
      <c r="CK19" s="20"/>
      <c r="CL19" s="20"/>
      <c r="CM19" s="74"/>
      <c r="CN19" s="20"/>
      <c r="CO19" s="74"/>
      <c r="CP19" s="20"/>
      <c r="CQ19" s="74"/>
      <c r="CR19" s="24"/>
      <c r="CS19" s="74"/>
      <c r="CT19" s="334"/>
      <c r="CU19" s="74"/>
      <c r="CV19" s="20"/>
      <c r="CW19" s="74"/>
      <c r="CX19" s="20"/>
      <c r="CY19" s="74"/>
      <c r="CZ19" s="334"/>
      <c r="DA19" s="74"/>
      <c r="DB19" s="20"/>
      <c r="DC19" s="74"/>
      <c r="DD19" s="20"/>
      <c r="DE19" s="74"/>
      <c r="DF19" s="20"/>
      <c r="DG19" s="74"/>
      <c r="DH19" s="20"/>
      <c r="DI19" s="74"/>
      <c r="DJ19" s="20"/>
      <c r="DK19" s="74"/>
      <c r="DL19" s="20"/>
      <c r="DM19" s="74"/>
      <c r="DN19" s="20"/>
      <c r="DO19" s="74"/>
      <c r="DP19" s="20"/>
      <c r="DQ19" s="74"/>
      <c r="DR19" s="20"/>
      <c r="DS19" s="20">
        <f t="shared" si="109"/>
        <v>0</v>
      </c>
      <c r="DT19" s="20">
        <f t="shared" si="110"/>
        <v>0</v>
      </c>
      <c r="DU19" s="7"/>
      <c r="DV19" s="7"/>
      <c r="DW19" s="7"/>
      <c r="DX19" s="52"/>
      <c r="DY19" s="51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>
        <f t="shared" si="196"/>
        <v>0</v>
      </c>
      <c r="EK19" s="7">
        <f t="shared" si="196"/>
        <v>0</v>
      </c>
      <c r="EL19" s="7">
        <f t="shared" si="155"/>
        <v>0</v>
      </c>
      <c r="EM19" s="18">
        <f t="shared" si="111"/>
        <v>0</v>
      </c>
      <c r="EN19" s="7">
        <f t="shared" si="112"/>
        <v>0</v>
      </c>
      <c r="EO19" s="7">
        <f t="shared" si="113"/>
        <v>0</v>
      </c>
      <c r="EP19" s="7">
        <f t="shared" si="114"/>
        <v>0</v>
      </c>
      <c r="EQ19" s="7">
        <f t="shared" si="115"/>
        <v>0</v>
      </c>
      <c r="ER19" s="7">
        <f t="shared" si="116"/>
        <v>0</v>
      </c>
      <c r="ES19" s="7">
        <f t="shared" si="117"/>
        <v>0</v>
      </c>
      <c r="ET19" s="7">
        <f t="shared" si="118"/>
        <v>0</v>
      </c>
      <c r="EU19" s="7">
        <f t="shared" si="119"/>
        <v>0</v>
      </c>
      <c r="EV19" s="7">
        <f t="shared" si="120"/>
        <v>0</v>
      </c>
      <c r="EW19" s="18">
        <f t="shared" si="121"/>
        <v>0</v>
      </c>
      <c r="EX19" s="7">
        <f t="shared" si="122"/>
        <v>0</v>
      </c>
      <c r="EY19" s="7">
        <f t="shared" si="123"/>
        <v>0</v>
      </c>
      <c r="EZ19" s="7">
        <f t="shared" si="124"/>
        <v>0</v>
      </c>
      <c r="FA19" s="7">
        <f t="shared" si="125"/>
        <v>0</v>
      </c>
      <c r="FB19" s="7">
        <f t="shared" si="126"/>
        <v>0</v>
      </c>
      <c r="FC19" s="7">
        <f t="shared" si="127"/>
        <v>0</v>
      </c>
      <c r="FD19" s="7">
        <f t="shared" si="128"/>
        <v>0</v>
      </c>
      <c r="FE19" s="7">
        <f t="shared" si="129"/>
        <v>0</v>
      </c>
      <c r="FF19" s="7">
        <f t="shared" si="130"/>
        <v>0</v>
      </c>
      <c r="FG19" s="18">
        <f t="shared" si="131"/>
        <v>0</v>
      </c>
      <c r="FH19" s="7">
        <f t="shared" si="132"/>
        <v>0</v>
      </c>
      <c r="FI19" s="7">
        <f t="shared" si="133"/>
        <v>0</v>
      </c>
      <c r="FJ19" s="7">
        <f t="shared" si="134"/>
        <v>0</v>
      </c>
      <c r="FK19" s="7">
        <f t="shared" si="135"/>
        <v>0</v>
      </c>
      <c r="FL19" s="7">
        <f t="shared" si="136"/>
        <v>0</v>
      </c>
      <c r="FM19" s="7">
        <f t="shared" si="137"/>
        <v>0</v>
      </c>
      <c r="FN19" s="7">
        <f t="shared" si="138"/>
        <v>0</v>
      </c>
      <c r="FO19" s="7">
        <f t="shared" si="139"/>
        <v>0</v>
      </c>
      <c r="FP19" s="7">
        <f t="shared" si="140"/>
        <v>0</v>
      </c>
      <c r="FQ19" s="7">
        <f t="shared" si="141"/>
        <v>0</v>
      </c>
      <c r="FR19" s="7"/>
      <c r="FS19" s="7">
        <f t="shared" si="142"/>
        <v>0</v>
      </c>
      <c r="FT19" s="7">
        <f t="shared" si="143"/>
        <v>0</v>
      </c>
      <c r="FU19" s="7">
        <f t="shared" si="144"/>
        <v>0</v>
      </c>
      <c r="FV19" s="7">
        <f t="shared" si="145"/>
        <v>0</v>
      </c>
      <c r="FW19" s="7">
        <f t="shared" si="146"/>
        <v>0</v>
      </c>
      <c r="FX19" s="7">
        <f t="shared" si="147"/>
        <v>0</v>
      </c>
      <c r="FY19" s="7">
        <f t="shared" si="148"/>
        <v>0</v>
      </c>
      <c r="FZ19" s="7">
        <f t="shared" si="149"/>
        <v>0</v>
      </c>
      <c r="GA19" s="7">
        <f t="shared" si="150"/>
        <v>0</v>
      </c>
      <c r="GB19" s="7">
        <f t="shared" si="151"/>
        <v>0</v>
      </c>
      <c r="GC19" s="7">
        <f t="shared" si="152"/>
        <v>0</v>
      </c>
      <c r="GD19" s="116">
        <f t="shared" si="153"/>
        <v>0</v>
      </c>
      <c r="GE19" s="117">
        <f t="shared" si="154"/>
        <v>0</v>
      </c>
      <c r="GF19" s="2"/>
      <c r="GG19" s="2"/>
      <c r="GH19" s="2"/>
      <c r="GI19" s="52"/>
      <c r="GK19" s="18"/>
      <c r="GL19" s="18"/>
      <c r="GM19" s="1"/>
      <c r="GN19" s="23"/>
      <c r="GO19" s="30"/>
      <c r="GP19" s="30"/>
      <c r="GQ19" s="67"/>
    </row>
    <row r="20" spans="1:199" ht="24.95" customHeight="1" x14ac:dyDescent="0.35">
      <c r="A20" s="51"/>
      <c r="D20" s="7"/>
      <c r="E20" s="7"/>
      <c r="F20" s="7"/>
      <c r="G20" s="7"/>
      <c r="H20" s="7"/>
      <c r="I20" s="7"/>
      <c r="J20" s="7"/>
      <c r="K20" s="7"/>
      <c r="L20" s="7"/>
      <c r="M20" s="73">
        <f t="shared" si="156"/>
        <v>0</v>
      </c>
      <c r="N20" s="32"/>
      <c r="O20" s="263"/>
      <c r="P20" s="32"/>
      <c r="Q20" s="20"/>
      <c r="R20" s="32"/>
      <c r="S20" s="20"/>
      <c r="T20" s="32"/>
      <c r="U20" s="20"/>
      <c r="V20" s="74"/>
      <c r="W20" s="20"/>
      <c r="X20" s="20"/>
      <c r="Y20" s="20"/>
      <c r="Z20" s="74"/>
      <c r="AA20" s="20"/>
      <c r="AB20" s="74"/>
      <c r="AC20" s="20"/>
      <c r="AD20" s="74"/>
      <c r="AE20" s="24"/>
      <c r="AF20" s="74"/>
      <c r="AG20" s="20"/>
      <c r="AH20" s="74"/>
      <c r="AI20" s="20"/>
      <c r="AJ20" s="74"/>
      <c r="AK20" s="20"/>
      <c r="AL20" s="74"/>
      <c r="AM20" s="263"/>
      <c r="AN20" s="74"/>
      <c r="AO20" s="20"/>
      <c r="AP20" s="74"/>
      <c r="AQ20" s="20"/>
      <c r="AR20" s="74"/>
      <c r="AS20" s="20"/>
      <c r="AT20" s="74"/>
      <c r="AU20" s="20"/>
      <c r="AV20" s="74"/>
      <c r="AW20" s="20"/>
      <c r="AX20" s="74"/>
      <c r="AY20" s="20"/>
      <c r="AZ20" s="74"/>
      <c r="BA20" s="20"/>
      <c r="BB20" s="74"/>
      <c r="BC20" s="20"/>
      <c r="BD20" s="74"/>
      <c r="BE20" s="20"/>
      <c r="BF20" s="20">
        <f t="shared" si="157"/>
        <v>0</v>
      </c>
      <c r="BG20" s="20"/>
      <c r="BH20" s="20">
        <f t="shared" si="158"/>
        <v>0</v>
      </c>
      <c r="BI20" s="7"/>
      <c r="BJ20" s="7"/>
      <c r="BK20" s="7"/>
      <c r="BL20" s="7"/>
      <c r="BM20" s="52"/>
      <c r="BN20" s="51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3">
        <f t="shared" si="195"/>
        <v>0</v>
      </c>
      <c r="CA20" s="32"/>
      <c r="CB20" s="334"/>
      <c r="CC20" s="32"/>
      <c r="CD20" s="20"/>
      <c r="CE20" s="32"/>
      <c r="CF20" s="20"/>
      <c r="CG20" s="32"/>
      <c r="CH20" s="20"/>
      <c r="CI20" s="74"/>
      <c r="CJ20" s="20"/>
      <c r="CK20" s="20"/>
      <c r="CL20" s="20"/>
      <c r="CM20" s="74"/>
      <c r="CN20" s="20"/>
      <c r="CO20" s="74"/>
      <c r="CP20" s="20"/>
      <c r="CQ20" s="74"/>
      <c r="CR20" s="24"/>
      <c r="CS20" s="74"/>
      <c r="CT20" s="334"/>
      <c r="CU20" s="74"/>
      <c r="CV20" s="20"/>
      <c r="CW20" s="74"/>
      <c r="CX20" s="20"/>
      <c r="CY20" s="74"/>
      <c r="CZ20" s="334"/>
      <c r="DA20" s="74"/>
      <c r="DB20" s="20"/>
      <c r="DC20" s="74"/>
      <c r="DD20" s="20"/>
      <c r="DE20" s="74"/>
      <c r="DF20" s="20"/>
      <c r="DG20" s="74"/>
      <c r="DH20" s="20"/>
      <c r="DI20" s="74"/>
      <c r="DJ20" s="20"/>
      <c r="DK20" s="74"/>
      <c r="DL20" s="20"/>
      <c r="DM20" s="74"/>
      <c r="DN20" s="20"/>
      <c r="DO20" s="74"/>
      <c r="DP20" s="20"/>
      <c r="DQ20" s="74"/>
      <c r="DR20" s="20"/>
      <c r="DS20" s="20">
        <f t="shared" si="109"/>
        <v>0</v>
      </c>
      <c r="DT20" s="20">
        <f t="shared" si="110"/>
        <v>0</v>
      </c>
      <c r="DU20" s="7"/>
      <c r="DV20" s="7"/>
      <c r="DW20" s="7"/>
      <c r="DX20" s="52"/>
      <c r="DY20" s="51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>
        <f t="shared" si="196"/>
        <v>0</v>
      </c>
      <c r="EK20" s="7">
        <f t="shared" si="196"/>
        <v>0</v>
      </c>
      <c r="EL20" s="7">
        <f t="shared" si="155"/>
        <v>0</v>
      </c>
      <c r="EM20" s="18">
        <f t="shared" si="111"/>
        <v>0</v>
      </c>
      <c r="EN20" s="7">
        <f t="shared" si="112"/>
        <v>0</v>
      </c>
      <c r="EO20" s="7">
        <f t="shared" si="113"/>
        <v>0</v>
      </c>
      <c r="EP20" s="7">
        <f t="shared" si="114"/>
        <v>0</v>
      </c>
      <c r="EQ20" s="7">
        <f t="shared" si="115"/>
        <v>0</v>
      </c>
      <c r="ER20" s="7">
        <f t="shared" si="116"/>
        <v>0</v>
      </c>
      <c r="ES20" s="7">
        <f t="shared" si="117"/>
        <v>0</v>
      </c>
      <c r="ET20" s="7">
        <f t="shared" si="118"/>
        <v>0</v>
      </c>
      <c r="EU20" s="7">
        <f t="shared" si="119"/>
        <v>0</v>
      </c>
      <c r="EV20" s="7">
        <f t="shared" si="120"/>
        <v>0</v>
      </c>
      <c r="EW20" s="18">
        <f t="shared" si="121"/>
        <v>0</v>
      </c>
      <c r="EX20" s="7">
        <f t="shared" si="122"/>
        <v>0</v>
      </c>
      <c r="EY20" s="7">
        <f t="shared" si="123"/>
        <v>0</v>
      </c>
      <c r="EZ20" s="7">
        <f t="shared" si="124"/>
        <v>0</v>
      </c>
      <c r="FA20" s="7">
        <f t="shared" si="125"/>
        <v>0</v>
      </c>
      <c r="FB20" s="7">
        <f t="shared" si="126"/>
        <v>0</v>
      </c>
      <c r="FC20" s="7">
        <f t="shared" si="127"/>
        <v>0</v>
      </c>
      <c r="FD20" s="7">
        <f t="shared" si="128"/>
        <v>0</v>
      </c>
      <c r="FE20" s="7">
        <f t="shared" si="129"/>
        <v>0</v>
      </c>
      <c r="FF20" s="7">
        <f t="shared" si="130"/>
        <v>0</v>
      </c>
      <c r="FG20" s="18">
        <f t="shared" si="131"/>
        <v>0</v>
      </c>
      <c r="FH20" s="7">
        <f t="shared" si="132"/>
        <v>0</v>
      </c>
      <c r="FI20" s="7">
        <f t="shared" si="133"/>
        <v>0</v>
      </c>
      <c r="FJ20" s="7">
        <f t="shared" si="134"/>
        <v>0</v>
      </c>
      <c r="FK20" s="7">
        <f t="shared" si="135"/>
        <v>0</v>
      </c>
      <c r="FL20" s="7">
        <f t="shared" si="136"/>
        <v>0</v>
      </c>
      <c r="FM20" s="7">
        <f t="shared" si="137"/>
        <v>0</v>
      </c>
      <c r="FN20" s="7">
        <f t="shared" si="138"/>
        <v>0</v>
      </c>
      <c r="FO20" s="7">
        <f t="shared" si="139"/>
        <v>0</v>
      </c>
      <c r="FP20" s="7">
        <f t="shared" si="140"/>
        <v>0</v>
      </c>
      <c r="FQ20" s="7">
        <f t="shared" si="141"/>
        <v>0</v>
      </c>
      <c r="FR20" s="7"/>
      <c r="FS20" s="7">
        <f t="shared" si="142"/>
        <v>0</v>
      </c>
      <c r="FT20" s="7">
        <f t="shared" si="143"/>
        <v>0</v>
      </c>
      <c r="FU20" s="7">
        <f t="shared" si="144"/>
        <v>0</v>
      </c>
      <c r="FV20" s="7">
        <f t="shared" si="145"/>
        <v>0</v>
      </c>
      <c r="FW20" s="7">
        <f t="shared" si="146"/>
        <v>0</v>
      </c>
      <c r="FX20" s="7">
        <f t="shared" si="147"/>
        <v>0</v>
      </c>
      <c r="FY20" s="7">
        <f t="shared" si="148"/>
        <v>0</v>
      </c>
      <c r="FZ20" s="7">
        <f t="shared" si="149"/>
        <v>0</v>
      </c>
      <c r="GA20" s="7">
        <f t="shared" si="150"/>
        <v>0</v>
      </c>
      <c r="GB20" s="7">
        <f t="shared" si="151"/>
        <v>0</v>
      </c>
      <c r="GC20" s="7">
        <f t="shared" si="152"/>
        <v>0</v>
      </c>
      <c r="GD20" s="116">
        <f t="shared" si="153"/>
        <v>0</v>
      </c>
      <c r="GE20" s="117">
        <f t="shared" si="154"/>
        <v>0</v>
      </c>
      <c r="GF20" s="2"/>
      <c r="GG20" s="2"/>
      <c r="GH20" s="2"/>
      <c r="GI20" s="52"/>
      <c r="GK20" s="18"/>
      <c r="GL20" s="18"/>
      <c r="GM20" s="1"/>
      <c r="GN20" s="44"/>
      <c r="GO20" s="30"/>
      <c r="GP20" s="30"/>
      <c r="GQ20" s="67"/>
    </row>
    <row r="21" spans="1:199" ht="24.95" customHeight="1" x14ac:dyDescent="0.35">
      <c r="A21" s="51"/>
      <c r="D21" s="7"/>
      <c r="E21" s="7"/>
      <c r="F21" s="7"/>
      <c r="G21" s="7"/>
      <c r="H21" s="7"/>
      <c r="I21" s="7"/>
      <c r="J21" s="7"/>
      <c r="K21" s="7"/>
      <c r="L21" s="7"/>
      <c r="M21" s="73">
        <f t="shared" si="156"/>
        <v>0</v>
      </c>
      <c r="N21" s="32"/>
      <c r="O21" s="263"/>
      <c r="P21" s="32"/>
      <c r="Q21" s="20"/>
      <c r="R21" s="32"/>
      <c r="S21" s="20"/>
      <c r="T21" s="32"/>
      <c r="U21" s="20"/>
      <c r="V21" s="74"/>
      <c r="W21" s="20"/>
      <c r="X21" s="20"/>
      <c r="Y21" s="20"/>
      <c r="Z21" s="74"/>
      <c r="AA21" s="20"/>
      <c r="AB21" s="74"/>
      <c r="AC21" s="20"/>
      <c r="AD21" s="74"/>
      <c r="AE21" s="24"/>
      <c r="AF21" s="74"/>
      <c r="AG21" s="20"/>
      <c r="AH21" s="74"/>
      <c r="AI21" s="20"/>
      <c r="AJ21" s="74"/>
      <c r="AK21" s="20"/>
      <c r="AL21" s="74"/>
      <c r="AM21" s="263"/>
      <c r="AN21" s="74"/>
      <c r="AO21" s="20"/>
      <c r="AP21" s="74"/>
      <c r="AQ21" s="20"/>
      <c r="AR21" s="74"/>
      <c r="AS21" s="20"/>
      <c r="AT21" s="74"/>
      <c r="AU21" s="20"/>
      <c r="AV21" s="74"/>
      <c r="AW21" s="20"/>
      <c r="AX21" s="74"/>
      <c r="AY21" s="20"/>
      <c r="AZ21" s="74"/>
      <c r="BA21" s="20"/>
      <c r="BB21" s="74"/>
      <c r="BC21" s="20"/>
      <c r="BD21" s="74"/>
      <c r="BE21" s="20"/>
      <c r="BF21" s="20">
        <f t="shared" si="157"/>
        <v>0</v>
      </c>
      <c r="BG21" s="20"/>
      <c r="BH21" s="20">
        <f t="shared" si="158"/>
        <v>0</v>
      </c>
      <c r="BI21" s="7"/>
      <c r="BJ21" s="7"/>
      <c r="BK21" s="7"/>
      <c r="BL21" s="7"/>
      <c r="BM21" s="52"/>
      <c r="BN21" s="51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3">
        <f t="shared" si="195"/>
        <v>0</v>
      </c>
      <c r="CA21" s="32"/>
      <c r="CB21" s="334"/>
      <c r="CC21" s="32"/>
      <c r="CD21" s="20"/>
      <c r="CE21" s="32"/>
      <c r="CF21" s="20"/>
      <c r="CG21" s="32"/>
      <c r="CH21" s="20"/>
      <c r="CI21" s="74"/>
      <c r="CJ21" s="20"/>
      <c r="CK21" s="20"/>
      <c r="CL21" s="20"/>
      <c r="CM21" s="74"/>
      <c r="CN21" s="20"/>
      <c r="CO21" s="74"/>
      <c r="CP21" s="20"/>
      <c r="CQ21" s="74"/>
      <c r="CR21" s="24"/>
      <c r="CS21" s="74"/>
      <c r="CT21" s="334"/>
      <c r="CU21" s="74"/>
      <c r="CV21" s="20"/>
      <c r="CW21" s="74"/>
      <c r="CX21" s="20"/>
      <c r="CY21" s="74"/>
      <c r="CZ21" s="334"/>
      <c r="DA21" s="74"/>
      <c r="DB21" s="20"/>
      <c r="DC21" s="74"/>
      <c r="DD21" s="20"/>
      <c r="DE21" s="74"/>
      <c r="DF21" s="20"/>
      <c r="DG21" s="74"/>
      <c r="DH21" s="20"/>
      <c r="DI21" s="74"/>
      <c r="DJ21" s="20"/>
      <c r="DK21" s="74"/>
      <c r="DL21" s="20"/>
      <c r="DM21" s="74"/>
      <c r="DN21" s="20"/>
      <c r="DO21" s="74"/>
      <c r="DP21" s="20"/>
      <c r="DQ21" s="74"/>
      <c r="DR21" s="20"/>
      <c r="DS21" s="20">
        <f t="shared" si="109"/>
        <v>0</v>
      </c>
      <c r="DT21" s="20">
        <f t="shared" si="110"/>
        <v>0</v>
      </c>
      <c r="DU21" s="7"/>
      <c r="DV21" s="7"/>
      <c r="DW21" s="7"/>
      <c r="DX21" s="52"/>
      <c r="DY21" s="51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>
        <f t="shared" si="196"/>
        <v>0</v>
      </c>
      <c r="EK21" s="7">
        <f t="shared" si="196"/>
        <v>0</v>
      </c>
      <c r="EL21" s="7">
        <f t="shared" si="155"/>
        <v>0</v>
      </c>
      <c r="EM21" s="18">
        <f t="shared" si="111"/>
        <v>0</v>
      </c>
      <c r="EN21" s="7">
        <f t="shared" si="112"/>
        <v>0</v>
      </c>
      <c r="EO21" s="7">
        <f t="shared" si="113"/>
        <v>0</v>
      </c>
      <c r="EP21" s="7">
        <f t="shared" si="114"/>
        <v>0</v>
      </c>
      <c r="EQ21" s="7">
        <f t="shared" si="115"/>
        <v>0</v>
      </c>
      <c r="ER21" s="7">
        <f t="shared" si="116"/>
        <v>0</v>
      </c>
      <c r="ES21" s="7">
        <f t="shared" si="117"/>
        <v>0</v>
      </c>
      <c r="ET21" s="7">
        <f t="shared" si="118"/>
        <v>0</v>
      </c>
      <c r="EU21" s="7">
        <f t="shared" si="119"/>
        <v>0</v>
      </c>
      <c r="EV21" s="7">
        <f t="shared" si="120"/>
        <v>0</v>
      </c>
      <c r="EW21" s="18">
        <f t="shared" si="121"/>
        <v>0</v>
      </c>
      <c r="EX21" s="7">
        <f t="shared" si="122"/>
        <v>0</v>
      </c>
      <c r="EY21" s="7">
        <f t="shared" si="123"/>
        <v>0</v>
      </c>
      <c r="EZ21" s="7">
        <f t="shared" si="124"/>
        <v>0</v>
      </c>
      <c r="FA21" s="7">
        <f t="shared" si="125"/>
        <v>0</v>
      </c>
      <c r="FB21" s="7">
        <f t="shared" si="126"/>
        <v>0</v>
      </c>
      <c r="FC21" s="7">
        <f t="shared" si="127"/>
        <v>0</v>
      </c>
      <c r="FD21" s="7">
        <f t="shared" si="128"/>
        <v>0</v>
      </c>
      <c r="FE21" s="7">
        <f t="shared" si="129"/>
        <v>0</v>
      </c>
      <c r="FF21" s="7">
        <f t="shared" si="130"/>
        <v>0</v>
      </c>
      <c r="FG21" s="18">
        <f t="shared" si="131"/>
        <v>0</v>
      </c>
      <c r="FH21" s="7">
        <f t="shared" si="132"/>
        <v>0</v>
      </c>
      <c r="FI21" s="7">
        <f t="shared" si="133"/>
        <v>0</v>
      </c>
      <c r="FJ21" s="7">
        <f t="shared" si="134"/>
        <v>0</v>
      </c>
      <c r="FK21" s="7">
        <f t="shared" si="135"/>
        <v>0</v>
      </c>
      <c r="FL21" s="7">
        <f t="shared" si="136"/>
        <v>0</v>
      </c>
      <c r="FM21" s="7">
        <f t="shared" si="137"/>
        <v>0</v>
      </c>
      <c r="FN21" s="7">
        <f t="shared" si="138"/>
        <v>0</v>
      </c>
      <c r="FO21" s="7">
        <f t="shared" si="139"/>
        <v>0</v>
      </c>
      <c r="FP21" s="7">
        <f t="shared" si="140"/>
        <v>0</v>
      </c>
      <c r="FQ21" s="7">
        <f t="shared" si="141"/>
        <v>0</v>
      </c>
      <c r="FR21" s="7"/>
      <c r="FS21" s="7">
        <f t="shared" si="142"/>
        <v>0</v>
      </c>
      <c r="FT21" s="7">
        <f t="shared" si="143"/>
        <v>0</v>
      </c>
      <c r="FU21" s="7">
        <f t="shared" si="144"/>
        <v>0</v>
      </c>
      <c r="FV21" s="7">
        <f t="shared" si="145"/>
        <v>0</v>
      </c>
      <c r="FW21" s="7">
        <f t="shared" si="146"/>
        <v>0</v>
      </c>
      <c r="FX21" s="7">
        <f t="shared" si="147"/>
        <v>0</v>
      </c>
      <c r="FY21" s="7">
        <f t="shared" si="148"/>
        <v>0</v>
      </c>
      <c r="FZ21" s="7">
        <f t="shared" si="149"/>
        <v>0</v>
      </c>
      <c r="GA21" s="7">
        <f t="shared" si="150"/>
        <v>0</v>
      </c>
      <c r="GB21" s="7">
        <f t="shared" si="151"/>
        <v>0</v>
      </c>
      <c r="GC21" s="7">
        <f t="shared" si="152"/>
        <v>0</v>
      </c>
      <c r="GD21" s="116">
        <f t="shared" si="153"/>
        <v>0</v>
      </c>
      <c r="GE21" s="117">
        <f t="shared" si="154"/>
        <v>0</v>
      </c>
      <c r="GF21" s="2"/>
      <c r="GG21" s="2"/>
      <c r="GH21" s="2"/>
      <c r="GI21" s="52"/>
      <c r="GK21" s="18"/>
      <c r="GL21" s="18"/>
      <c r="GM21" s="1"/>
      <c r="GN21" s="23"/>
      <c r="GO21" s="30"/>
      <c r="GP21" s="30"/>
      <c r="GQ21" s="67"/>
    </row>
    <row r="22" spans="1:199" ht="24.95" customHeight="1" x14ac:dyDescent="0.35">
      <c r="A22" s="51"/>
      <c r="D22" s="7"/>
      <c r="E22" s="7"/>
      <c r="F22" s="7"/>
      <c r="G22" s="7"/>
      <c r="H22" s="7"/>
      <c r="I22" s="7"/>
      <c r="J22" s="7"/>
      <c r="K22" s="7"/>
      <c r="L22" s="7"/>
      <c r="M22" s="73">
        <f t="shared" si="156"/>
        <v>0</v>
      </c>
      <c r="N22" s="32"/>
      <c r="O22" s="263"/>
      <c r="P22" s="32"/>
      <c r="Q22" s="20"/>
      <c r="R22" s="32"/>
      <c r="S22" s="20"/>
      <c r="T22" s="32"/>
      <c r="U22" s="20"/>
      <c r="V22" s="74"/>
      <c r="W22" s="20"/>
      <c r="X22" s="20"/>
      <c r="Y22" s="20"/>
      <c r="Z22" s="74"/>
      <c r="AA22" s="20"/>
      <c r="AB22" s="74"/>
      <c r="AC22" s="20"/>
      <c r="AD22" s="74"/>
      <c r="AE22" s="24"/>
      <c r="AF22" s="74"/>
      <c r="AG22" s="20"/>
      <c r="AH22" s="74"/>
      <c r="AI22" s="20"/>
      <c r="AJ22" s="74"/>
      <c r="AK22" s="20"/>
      <c r="AL22" s="74"/>
      <c r="AM22" s="263"/>
      <c r="AN22" s="74"/>
      <c r="AO22" s="20"/>
      <c r="AP22" s="74"/>
      <c r="AQ22" s="20"/>
      <c r="AR22" s="74"/>
      <c r="AS22" s="20"/>
      <c r="AT22" s="74"/>
      <c r="AU22" s="20"/>
      <c r="AV22" s="74"/>
      <c r="AW22" s="20"/>
      <c r="AX22" s="74"/>
      <c r="AY22" s="20"/>
      <c r="AZ22" s="74"/>
      <c r="BA22" s="20"/>
      <c r="BB22" s="74"/>
      <c r="BC22" s="20"/>
      <c r="BD22" s="74"/>
      <c r="BE22" s="20"/>
      <c r="BF22" s="20">
        <f t="shared" si="157"/>
        <v>0</v>
      </c>
      <c r="BG22" s="20"/>
      <c r="BH22" s="20">
        <f t="shared" si="158"/>
        <v>0</v>
      </c>
      <c r="BI22" s="7"/>
      <c r="BJ22" s="7"/>
      <c r="BK22" s="7"/>
      <c r="BL22" s="7"/>
      <c r="BM22" s="52"/>
      <c r="BN22" s="51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3">
        <f t="shared" si="195"/>
        <v>0</v>
      </c>
      <c r="CA22" s="32"/>
      <c r="CB22" s="334"/>
      <c r="CC22" s="32"/>
      <c r="CD22" s="20"/>
      <c r="CE22" s="32"/>
      <c r="CF22" s="20"/>
      <c r="CG22" s="32"/>
      <c r="CH22" s="20"/>
      <c r="CI22" s="74"/>
      <c r="CJ22" s="20"/>
      <c r="CK22" s="20"/>
      <c r="CL22" s="20"/>
      <c r="CM22" s="74"/>
      <c r="CN22" s="20"/>
      <c r="CO22" s="74"/>
      <c r="CP22" s="20"/>
      <c r="CQ22" s="74"/>
      <c r="CR22" s="24"/>
      <c r="CS22" s="74"/>
      <c r="CT22" s="334"/>
      <c r="CU22" s="74"/>
      <c r="CV22" s="20"/>
      <c r="CW22" s="74"/>
      <c r="CX22" s="20"/>
      <c r="CY22" s="74"/>
      <c r="CZ22" s="334"/>
      <c r="DA22" s="74"/>
      <c r="DB22" s="20"/>
      <c r="DC22" s="74"/>
      <c r="DD22" s="20"/>
      <c r="DE22" s="74"/>
      <c r="DF22" s="20"/>
      <c r="DG22" s="74"/>
      <c r="DH22" s="20"/>
      <c r="DI22" s="74"/>
      <c r="DJ22" s="20"/>
      <c r="DK22" s="74"/>
      <c r="DL22" s="20"/>
      <c r="DM22" s="74"/>
      <c r="DN22" s="20"/>
      <c r="DO22" s="74"/>
      <c r="DP22" s="20"/>
      <c r="DQ22" s="74"/>
      <c r="DR22" s="20"/>
      <c r="DS22" s="20">
        <f t="shared" si="109"/>
        <v>0</v>
      </c>
      <c r="DT22" s="20">
        <f t="shared" si="110"/>
        <v>0</v>
      </c>
      <c r="DU22" s="7"/>
      <c r="DV22" s="7"/>
      <c r="DW22" s="7"/>
      <c r="DX22" s="52"/>
      <c r="DY22" s="51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>
        <f t="shared" si="196"/>
        <v>0</v>
      </c>
      <c r="EK22" s="7">
        <f t="shared" si="196"/>
        <v>0</v>
      </c>
      <c r="EL22" s="7">
        <f t="shared" si="155"/>
        <v>0</v>
      </c>
      <c r="EM22" s="18">
        <f t="shared" si="111"/>
        <v>0</v>
      </c>
      <c r="EN22" s="7">
        <f t="shared" si="112"/>
        <v>0</v>
      </c>
      <c r="EO22" s="7">
        <f t="shared" si="113"/>
        <v>0</v>
      </c>
      <c r="EP22" s="7">
        <f t="shared" si="114"/>
        <v>0</v>
      </c>
      <c r="EQ22" s="7">
        <f t="shared" si="115"/>
        <v>0</v>
      </c>
      <c r="ER22" s="7">
        <f t="shared" si="116"/>
        <v>0</v>
      </c>
      <c r="ES22" s="7">
        <f t="shared" si="117"/>
        <v>0</v>
      </c>
      <c r="ET22" s="7">
        <f t="shared" si="118"/>
        <v>0</v>
      </c>
      <c r="EU22" s="7">
        <f t="shared" si="119"/>
        <v>0</v>
      </c>
      <c r="EV22" s="7">
        <f t="shared" si="120"/>
        <v>0</v>
      </c>
      <c r="EW22" s="18">
        <f t="shared" si="121"/>
        <v>0</v>
      </c>
      <c r="EX22" s="7">
        <f t="shared" si="122"/>
        <v>0</v>
      </c>
      <c r="EY22" s="7">
        <f t="shared" si="123"/>
        <v>0</v>
      </c>
      <c r="EZ22" s="7">
        <f t="shared" si="124"/>
        <v>0</v>
      </c>
      <c r="FA22" s="7">
        <f t="shared" si="125"/>
        <v>0</v>
      </c>
      <c r="FB22" s="7">
        <f t="shared" si="126"/>
        <v>0</v>
      </c>
      <c r="FC22" s="7">
        <f t="shared" si="127"/>
        <v>0</v>
      </c>
      <c r="FD22" s="7">
        <f t="shared" si="128"/>
        <v>0</v>
      </c>
      <c r="FE22" s="7">
        <f t="shared" si="129"/>
        <v>0</v>
      </c>
      <c r="FF22" s="7">
        <f t="shared" si="130"/>
        <v>0</v>
      </c>
      <c r="FG22" s="18">
        <f t="shared" si="131"/>
        <v>0</v>
      </c>
      <c r="FH22" s="7">
        <f t="shared" si="132"/>
        <v>0</v>
      </c>
      <c r="FI22" s="7">
        <f t="shared" si="133"/>
        <v>0</v>
      </c>
      <c r="FJ22" s="7">
        <f t="shared" si="134"/>
        <v>0</v>
      </c>
      <c r="FK22" s="7">
        <f t="shared" si="135"/>
        <v>0</v>
      </c>
      <c r="FL22" s="7">
        <f t="shared" si="136"/>
        <v>0</v>
      </c>
      <c r="FM22" s="7">
        <f t="shared" si="137"/>
        <v>0</v>
      </c>
      <c r="FN22" s="7">
        <f t="shared" si="138"/>
        <v>0</v>
      </c>
      <c r="FO22" s="7">
        <f t="shared" si="139"/>
        <v>0</v>
      </c>
      <c r="FP22" s="7">
        <f t="shared" si="140"/>
        <v>0</v>
      </c>
      <c r="FQ22" s="7">
        <f t="shared" si="141"/>
        <v>0</v>
      </c>
      <c r="FR22" s="7"/>
      <c r="FS22" s="7">
        <f t="shared" si="142"/>
        <v>0</v>
      </c>
      <c r="FT22" s="7">
        <f t="shared" si="143"/>
        <v>0</v>
      </c>
      <c r="FU22" s="7">
        <f t="shared" si="144"/>
        <v>0</v>
      </c>
      <c r="FV22" s="7">
        <f t="shared" si="145"/>
        <v>0</v>
      </c>
      <c r="FW22" s="7">
        <f t="shared" si="146"/>
        <v>0</v>
      </c>
      <c r="FX22" s="7">
        <f t="shared" si="147"/>
        <v>0</v>
      </c>
      <c r="FY22" s="7">
        <f t="shared" si="148"/>
        <v>0</v>
      </c>
      <c r="FZ22" s="7">
        <f t="shared" si="149"/>
        <v>0</v>
      </c>
      <c r="GA22" s="7">
        <f t="shared" si="150"/>
        <v>0</v>
      </c>
      <c r="GB22" s="7">
        <f t="shared" si="151"/>
        <v>0</v>
      </c>
      <c r="GC22" s="7">
        <f t="shared" si="152"/>
        <v>0</v>
      </c>
      <c r="GD22" s="116">
        <f t="shared" si="153"/>
        <v>0</v>
      </c>
      <c r="GE22" s="117">
        <f t="shared" si="154"/>
        <v>0</v>
      </c>
      <c r="GF22" s="2"/>
      <c r="GG22" s="2"/>
      <c r="GH22" s="2"/>
      <c r="GI22" s="52"/>
      <c r="GK22" s="18"/>
      <c r="GL22" s="18"/>
      <c r="GM22" s="1"/>
      <c r="GN22" s="23"/>
      <c r="GO22" s="30"/>
      <c r="GP22" s="30"/>
      <c r="GQ22" s="67"/>
    </row>
    <row r="23" spans="1:199" ht="24.95" customHeight="1" thickBot="1" x14ac:dyDescent="0.4">
      <c r="A23" s="51"/>
      <c r="D23" s="7"/>
      <c r="E23" s="7"/>
      <c r="F23" s="7"/>
      <c r="G23" s="7"/>
      <c r="H23" s="7"/>
      <c r="I23" s="7"/>
      <c r="J23" s="7"/>
      <c r="K23" s="7"/>
      <c r="L23" s="7"/>
      <c r="M23" s="75">
        <f t="shared" si="156"/>
        <v>0</v>
      </c>
      <c r="N23" s="76"/>
      <c r="O23" s="263"/>
      <c r="P23" s="32"/>
      <c r="Q23" s="20"/>
      <c r="R23" s="32"/>
      <c r="S23" s="20"/>
      <c r="T23" s="32"/>
      <c r="U23" s="20"/>
      <c r="V23" s="74"/>
      <c r="W23" s="20"/>
      <c r="X23" s="20"/>
      <c r="Y23" s="20"/>
      <c r="Z23" s="74"/>
      <c r="AA23" s="20"/>
      <c r="AB23" s="74"/>
      <c r="AC23" s="20"/>
      <c r="AD23" s="74"/>
      <c r="AE23" s="24"/>
      <c r="AF23" s="74"/>
      <c r="AG23" s="20"/>
      <c r="AH23" s="74"/>
      <c r="AI23" s="20"/>
      <c r="AJ23" s="74"/>
      <c r="AK23" s="20"/>
      <c r="AL23" s="74"/>
      <c r="AM23" s="263"/>
      <c r="AN23" s="74"/>
      <c r="AO23" s="20"/>
      <c r="AP23" s="74"/>
      <c r="AQ23" s="20"/>
      <c r="AR23" s="74"/>
      <c r="AS23" s="20"/>
      <c r="AT23" s="74"/>
      <c r="AU23" s="20"/>
      <c r="AV23" s="74"/>
      <c r="AW23" s="20"/>
      <c r="AX23" s="74"/>
      <c r="AY23" s="20"/>
      <c r="AZ23" s="74"/>
      <c r="BA23" s="20"/>
      <c r="BB23" s="74"/>
      <c r="BC23" s="20"/>
      <c r="BD23" s="74"/>
      <c r="BE23" s="20"/>
      <c r="BF23" s="20">
        <f t="shared" si="157"/>
        <v>0</v>
      </c>
      <c r="BG23" s="20"/>
      <c r="BH23" s="20">
        <f t="shared" si="158"/>
        <v>0</v>
      </c>
      <c r="BI23" s="8"/>
      <c r="BJ23" s="8"/>
      <c r="BK23" s="8"/>
      <c r="BL23" s="8"/>
      <c r="BM23" s="97"/>
      <c r="BN23" s="51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5">
        <f t="shared" si="195"/>
        <v>0</v>
      </c>
      <c r="CA23" s="76"/>
      <c r="CB23" s="334"/>
      <c r="CC23" s="32"/>
      <c r="CD23" s="20"/>
      <c r="CE23" s="32"/>
      <c r="CF23" s="20"/>
      <c r="CG23" s="32"/>
      <c r="CH23" s="20"/>
      <c r="CI23" s="74"/>
      <c r="CJ23" s="20"/>
      <c r="CK23" s="20"/>
      <c r="CL23" s="20"/>
      <c r="CM23" s="74"/>
      <c r="CN23" s="20"/>
      <c r="CO23" s="74"/>
      <c r="CP23" s="20"/>
      <c r="CQ23" s="74"/>
      <c r="CR23" s="24"/>
      <c r="CS23" s="74"/>
      <c r="CT23" s="334"/>
      <c r="CU23" s="74"/>
      <c r="CV23" s="20"/>
      <c r="CW23" s="74"/>
      <c r="CX23" s="20"/>
      <c r="CY23" s="74"/>
      <c r="CZ23" s="334"/>
      <c r="DA23" s="74"/>
      <c r="DB23" s="20"/>
      <c r="DC23" s="74"/>
      <c r="DD23" s="20"/>
      <c r="DE23" s="74"/>
      <c r="DF23" s="20"/>
      <c r="DG23" s="74"/>
      <c r="DH23" s="20"/>
      <c r="DI23" s="74"/>
      <c r="DJ23" s="20"/>
      <c r="DK23" s="74"/>
      <c r="DL23" s="20"/>
      <c r="DM23" s="74"/>
      <c r="DN23" s="20"/>
      <c r="DO23" s="74"/>
      <c r="DP23" s="20"/>
      <c r="DQ23" s="74"/>
      <c r="DR23" s="20"/>
      <c r="DS23" s="20">
        <f t="shared" si="109"/>
        <v>0</v>
      </c>
      <c r="DT23" s="20">
        <f t="shared" si="110"/>
        <v>0</v>
      </c>
      <c r="DU23" s="7"/>
      <c r="DV23" s="7"/>
      <c r="DW23" s="7"/>
      <c r="DX23" s="52"/>
      <c r="DY23" s="51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>
        <f>SUM(BY23,L23)</f>
        <v>0</v>
      </c>
      <c r="EK23" s="7">
        <f>SUM(BZ23,M23)</f>
        <v>0</v>
      </c>
      <c r="EL23" s="7">
        <f t="shared" si="155"/>
        <v>0</v>
      </c>
      <c r="EM23" s="18">
        <f t="shared" si="111"/>
        <v>0</v>
      </c>
      <c r="EN23" s="7">
        <f t="shared" si="112"/>
        <v>0</v>
      </c>
      <c r="EO23" s="7">
        <f t="shared" si="113"/>
        <v>0</v>
      </c>
      <c r="EP23" s="7">
        <f t="shared" si="114"/>
        <v>0</v>
      </c>
      <c r="EQ23" s="7">
        <f t="shared" si="115"/>
        <v>0</v>
      </c>
      <c r="ER23" s="7">
        <f t="shared" si="116"/>
        <v>0</v>
      </c>
      <c r="ES23" s="7">
        <f t="shared" si="117"/>
        <v>0</v>
      </c>
      <c r="ET23" s="7">
        <f t="shared" si="118"/>
        <v>0</v>
      </c>
      <c r="EU23" s="7">
        <f t="shared" si="119"/>
        <v>0</v>
      </c>
      <c r="EV23" s="7">
        <f t="shared" si="120"/>
        <v>0</v>
      </c>
      <c r="EW23" s="18">
        <f t="shared" si="121"/>
        <v>0</v>
      </c>
      <c r="EX23" s="7">
        <f t="shared" si="122"/>
        <v>0</v>
      </c>
      <c r="EY23" s="7">
        <f t="shared" si="123"/>
        <v>0</v>
      </c>
      <c r="EZ23" s="7">
        <f t="shared" si="124"/>
        <v>0</v>
      </c>
      <c r="FA23" s="7">
        <f t="shared" si="125"/>
        <v>0</v>
      </c>
      <c r="FB23" s="7">
        <f t="shared" si="126"/>
        <v>0</v>
      </c>
      <c r="FC23" s="7">
        <f t="shared" si="127"/>
        <v>0</v>
      </c>
      <c r="FD23" s="7">
        <f t="shared" si="128"/>
        <v>0</v>
      </c>
      <c r="FE23" s="7">
        <f t="shared" si="129"/>
        <v>0</v>
      </c>
      <c r="FF23" s="7">
        <f t="shared" si="130"/>
        <v>0</v>
      </c>
      <c r="FG23" s="18">
        <f t="shared" si="131"/>
        <v>0</v>
      </c>
      <c r="FH23" s="7">
        <f t="shared" si="132"/>
        <v>0</v>
      </c>
      <c r="FI23" s="7">
        <f t="shared" si="133"/>
        <v>0</v>
      </c>
      <c r="FJ23" s="7">
        <f t="shared" si="134"/>
        <v>0</v>
      </c>
      <c r="FK23" s="7">
        <f t="shared" si="135"/>
        <v>0</v>
      </c>
      <c r="FL23" s="7">
        <f t="shared" si="136"/>
        <v>0</v>
      </c>
      <c r="FM23" s="7">
        <f t="shared" si="137"/>
        <v>0</v>
      </c>
      <c r="FN23" s="7">
        <f t="shared" si="138"/>
        <v>0</v>
      </c>
      <c r="FO23" s="7">
        <f t="shared" si="139"/>
        <v>0</v>
      </c>
      <c r="FP23" s="7">
        <f t="shared" si="140"/>
        <v>0</v>
      </c>
      <c r="FQ23" s="7">
        <f t="shared" si="141"/>
        <v>0</v>
      </c>
      <c r="FR23" s="7"/>
      <c r="FS23" s="7">
        <f t="shared" si="142"/>
        <v>0</v>
      </c>
      <c r="FT23" s="7">
        <f t="shared" si="143"/>
        <v>0</v>
      </c>
      <c r="FU23" s="7">
        <f t="shared" si="144"/>
        <v>0</v>
      </c>
      <c r="FV23" s="7">
        <f t="shared" si="145"/>
        <v>0</v>
      </c>
      <c r="FW23" s="7">
        <f t="shared" si="146"/>
        <v>0</v>
      </c>
      <c r="FX23" s="7">
        <f t="shared" si="147"/>
        <v>0</v>
      </c>
      <c r="FY23" s="7">
        <f t="shared" si="148"/>
        <v>0</v>
      </c>
      <c r="FZ23" s="7">
        <f t="shared" si="149"/>
        <v>0</v>
      </c>
      <c r="GA23" s="7">
        <f t="shared" si="150"/>
        <v>0</v>
      </c>
      <c r="GB23" s="7">
        <f t="shared" si="151"/>
        <v>0</v>
      </c>
      <c r="GC23" s="7">
        <f t="shared" si="152"/>
        <v>0</v>
      </c>
      <c r="GD23" s="116">
        <f t="shared" si="153"/>
        <v>0</v>
      </c>
      <c r="GE23" s="117">
        <f t="shared" si="154"/>
        <v>0</v>
      </c>
      <c r="GF23" s="4"/>
      <c r="GG23" s="4"/>
      <c r="GH23" s="4"/>
      <c r="GI23" s="52"/>
      <c r="GK23" s="18"/>
      <c r="GL23" s="18"/>
      <c r="GM23" s="1"/>
      <c r="GN23" s="23"/>
      <c r="GO23" s="30"/>
      <c r="GP23" s="30"/>
      <c r="GQ23" s="67"/>
    </row>
    <row r="24" spans="1:199" s="346" customFormat="1" ht="24.95" customHeight="1" x14ac:dyDescent="0.35">
      <c r="A24" s="351">
        <v>2</v>
      </c>
      <c r="B24" s="131" t="s">
        <v>54</v>
      </c>
      <c r="C24" s="130" t="s">
        <v>55</v>
      </c>
      <c r="D24" s="131">
        <v>1</v>
      </c>
      <c r="E24" s="131"/>
      <c r="F24" s="131"/>
      <c r="G24" s="131"/>
      <c r="H24" s="131"/>
      <c r="I24" s="131"/>
      <c r="J24" s="131"/>
      <c r="K24" s="131"/>
      <c r="L24" s="131">
        <f t="shared" ref="L24:BE24" si="197">SUM(L25:L38)</f>
        <v>178</v>
      </c>
      <c r="M24" s="352">
        <f t="shared" si="197"/>
        <v>178</v>
      </c>
      <c r="N24" s="352">
        <f t="shared" si="197"/>
        <v>80</v>
      </c>
      <c r="O24" s="425">
        <f>SUM(O25:O38)</f>
        <v>2</v>
      </c>
      <c r="P24" s="2">
        <f t="shared" si="197"/>
        <v>40</v>
      </c>
      <c r="Q24" s="131">
        <f t="shared" si="197"/>
        <v>76</v>
      </c>
      <c r="R24" s="2">
        <f t="shared" ref="R24" si="198">SUM(R25:R38)</f>
        <v>58</v>
      </c>
      <c r="S24" s="425">
        <f>SUM(S25:S38)</f>
        <v>96</v>
      </c>
      <c r="T24" s="2">
        <f t="shared" si="197"/>
        <v>0</v>
      </c>
      <c r="U24" s="131">
        <f t="shared" si="197"/>
        <v>0</v>
      </c>
      <c r="V24" s="2">
        <f t="shared" si="197"/>
        <v>0</v>
      </c>
      <c r="W24" s="131">
        <f t="shared" si="197"/>
        <v>0</v>
      </c>
      <c r="X24" s="131">
        <f t="shared" si="197"/>
        <v>0</v>
      </c>
      <c r="Y24" s="433">
        <f t="shared" si="197"/>
        <v>14.8</v>
      </c>
      <c r="Z24" s="2">
        <f t="shared" si="197"/>
        <v>0</v>
      </c>
      <c r="AA24" s="131">
        <f t="shared" si="197"/>
        <v>0</v>
      </c>
      <c r="AB24" s="2">
        <f t="shared" si="197"/>
        <v>0</v>
      </c>
      <c r="AC24" s="131">
        <f t="shared" si="197"/>
        <v>0</v>
      </c>
      <c r="AD24" s="2">
        <f t="shared" si="197"/>
        <v>1</v>
      </c>
      <c r="AE24" s="131">
        <f t="shared" si="197"/>
        <v>75</v>
      </c>
      <c r="AF24" s="2">
        <f t="shared" si="197"/>
        <v>1</v>
      </c>
      <c r="AG24" s="131">
        <f t="shared" si="197"/>
        <v>72</v>
      </c>
      <c r="AH24" s="2">
        <f t="shared" si="197"/>
        <v>0</v>
      </c>
      <c r="AI24" s="353">
        <f t="shared" si="197"/>
        <v>0</v>
      </c>
      <c r="AJ24" s="2">
        <f t="shared" si="197"/>
        <v>0</v>
      </c>
      <c r="AK24" s="433">
        <f t="shared" si="197"/>
        <v>0</v>
      </c>
      <c r="AL24" s="2">
        <f t="shared" si="197"/>
        <v>0</v>
      </c>
      <c r="AM24" s="131">
        <f t="shared" si="197"/>
        <v>0</v>
      </c>
      <c r="AN24" s="2">
        <f>SUM(AN25:AN38)</f>
        <v>0</v>
      </c>
      <c r="AO24" s="131">
        <f t="shared" si="197"/>
        <v>0</v>
      </c>
      <c r="AP24" s="2">
        <f t="shared" si="197"/>
        <v>0</v>
      </c>
      <c r="AQ24" s="131">
        <f t="shared" si="197"/>
        <v>0</v>
      </c>
      <c r="AR24" s="131">
        <f t="shared" si="197"/>
        <v>1</v>
      </c>
      <c r="AS24" s="433">
        <f t="shared" si="197"/>
        <v>12</v>
      </c>
      <c r="AT24" s="2">
        <f t="shared" ref="AT24:AU24" si="199">SUM(AT25:AT38)</f>
        <v>2</v>
      </c>
      <c r="AU24" s="433">
        <f t="shared" si="199"/>
        <v>27.666666666666668</v>
      </c>
      <c r="AV24" s="2">
        <f t="shared" si="197"/>
        <v>0</v>
      </c>
      <c r="AW24" s="131">
        <f t="shared" si="197"/>
        <v>0</v>
      </c>
      <c r="AX24" s="2">
        <f t="shared" si="197"/>
        <v>0</v>
      </c>
      <c r="AY24" s="433">
        <f t="shared" si="197"/>
        <v>0</v>
      </c>
      <c r="AZ24" s="2">
        <f t="shared" si="197"/>
        <v>0</v>
      </c>
      <c r="BA24" s="433">
        <f t="shared" si="197"/>
        <v>0</v>
      </c>
      <c r="BB24" s="131">
        <f t="shared" si="197"/>
        <v>0</v>
      </c>
      <c r="BC24" s="433">
        <f t="shared" si="197"/>
        <v>0</v>
      </c>
      <c r="BD24" s="131">
        <f t="shared" si="197"/>
        <v>0</v>
      </c>
      <c r="BE24" s="131">
        <f t="shared" si="197"/>
        <v>0</v>
      </c>
      <c r="BF24" s="433">
        <f>SUM(BF25:BF40)</f>
        <v>375.4666666666667</v>
      </c>
      <c r="BG24" s="434">
        <f>Расчет!BF24</f>
        <v>367.4666666666667</v>
      </c>
      <c r="BH24" s="433">
        <f>SUM(BH25:BK40)</f>
        <v>186</v>
      </c>
      <c r="BI24" s="12"/>
      <c r="BJ24" s="12"/>
      <c r="BK24" s="12"/>
      <c r="BL24" s="553">
        <f>Расчет!BG24</f>
        <v>178</v>
      </c>
      <c r="BM24" s="354"/>
      <c r="BN24" s="351">
        <v>2</v>
      </c>
      <c r="BO24" s="131" t="s">
        <v>54</v>
      </c>
      <c r="BP24" s="130" t="s">
        <v>55</v>
      </c>
      <c r="BQ24" s="131">
        <v>1</v>
      </c>
      <c r="BR24" s="131"/>
      <c r="BS24" s="131"/>
      <c r="BT24" s="131"/>
      <c r="BU24" s="131"/>
      <c r="BV24" s="131"/>
      <c r="BW24" s="131"/>
      <c r="BX24" s="131"/>
      <c r="BY24" s="131">
        <f t="shared" ref="BY24:DT24" si="200">SUM(BY25:BY38)</f>
        <v>292</v>
      </c>
      <c r="BZ24" s="352">
        <f t="shared" si="200"/>
        <v>292</v>
      </c>
      <c r="CA24" s="352">
        <f t="shared" si="200"/>
        <v>86</v>
      </c>
      <c r="CB24" s="352">
        <f t="shared" si="200"/>
        <v>0</v>
      </c>
      <c r="CC24" s="12">
        <f t="shared" si="200"/>
        <v>24</v>
      </c>
      <c r="CD24" s="352">
        <f t="shared" si="200"/>
        <v>44</v>
      </c>
      <c r="CE24" s="352">
        <f t="shared" si="200"/>
        <v>182</v>
      </c>
      <c r="CF24" s="352">
        <f t="shared" si="200"/>
        <v>138</v>
      </c>
      <c r="CG24" s="352">
        <f t="shared" si="200"/>
        <v>0</v>
      </c>
      <c r="CH24" s="352">
        <f t="shared" si="200"/>
        <v>0</v>
      </c>
      <c r="CI24" s="352">
        <f t="shared" si="200"/>
        <v>0</v>
      </c>
      <c r="CJ24" s="352">
        <f t="shared" si="200"/>
        <v>0</v>
      </c>
      <c r="CK24" s="352">
        <f t="shared" si="200"/>
        <v>6</v>
      </c>
      <c r="CL24" s="355">
        <f t="shared" si="200"/>
        <v>14.600000000000001</v>
      </c>
      <c r="CM24" s="352">
        <f t="shared" si="200"/>
        <v>0</v>
      </c>
      <c r="CN24" s="352">
        <f t="shared" si="200"/>
        <v>0</v>
      </c>
      <c r="CO24" s="352">
        <f t="shared" si="200"/>
        <v>0</v>
      </c>
      <c r="CP24" s="352">
        <f t="shared" si="200"/>
        <v>0</v>
      </c>
      <c r="CQ24" s="352">
        <f t="shared" si="200"/>
        <v>1</v>
      </c>
      <c r="CR24" s="352">
        <f t="shared" si="200"/>
        <v>75</v>
      </c>
      <c r="CS24" s="352">
        <f t="shared" si="200"/>
        <v>0</v>
      </c>
      <c r="CT24" s="352">
        <f t="shared" si="200"/>
        <v>0</v>
      </c>
      <c r="CU24" s="352">
        <f t="shared" si="200"/>
        <v>0</v>
      </c>
      <c r="CV24" s="352">
        <f t="shared" si="200"/>
        <v>0</v>
      </c>
      <c r="CW24" s="352">
        <f t="shared" si="200"/>
        <v>0</v>
      </c>
      <c r="CX24" s="352">
        <f t="shared" si="200"/>
        <v>0</v>
      </c>
      <c r="CY24" s="352">
        <f t="shared" si="200"/>
        <v>3</v>
      </c>
      <c r="CZ24" s="352">
        <f t="shared" si="200"/>
        <v>186</v>
      </c>
      <c r="DA24" s="352">
        <f t="shared" si="200"/>
        <v>0</v>
      </c>
      <c r="DB24" s="352">
        <f t="shared" si="200"/>
        <v>0</v>
      </c>
      <c r="DC24" s="352">
        <f t="shared" si="200"/>
        <v>0</v>
      </c>
      <c r="DD24" s="352">
        <f t="shared" si="200"/>
        <v>0</v>
      </c>
      <c r="DE24" s="352">
        <f t="shared" si="200"/>
        <v>2</v>
      </c>
      <c r="DF24" s="435">
        <f t="shared" si="200"/>
        <v>6</v>
      </c>
      <c r="DG24" s="352">
        <f t="shared" si="200"/>
        <v>0</v>
      </c>
      <c r="DH24" s="352">
        <f t="shared" si="200"/>
        <v>0</v>
      </c>
      <c r="DI24" s="352">
        <f t="shared" si="200"/>
        <v>0</v>
      </c>
      <c r="DJ24" s="352">
        <f t="shared" si="200"/>
        <v>0</v>
      </c>
      <c r="DK24" s="352">
        <f t="shared" si="200"/>
        <v>2</v>
      </c>
      <c r="DL24" s="435">
        <f t="shared" si="200"/>
        <v>24</v>
      </c>
      <c r="DM24" s="352">
        <f t="shared" si="200"/>
        <v>0</v>
      </c>
      <c r="DN24" s="352">
        <f t="shared" si="200"/>
        <v>0</v>
      </c>
      <c r="DO24" s="352">
        <f t="shared" si="200"/>
        <v>0</v>
      </c>
      <c r="DP24" s="352">
        <f t="shared" si="200"/>
        <v>0</v>
      </c>
      <c r="DQ24" s="352">
        <f t="shared" si="200"/>
        <v>0</v>
      </c>
      <c r="DR24" s="352">
        <f t="shared" si="200"/>
        <v>0</v>
      </c>
      <c r="DS24" s="435">
        <f t="shared" si="200"/>
        <v>493.6</v>
      </c>
      <c r="DT24" s="435">
        <f t="shared" si="200"/>
        <v>218</v>
      </c>
      <c r="DU24" s="2"/>
      <c r="DV24" s="2"/>
      <c r="DW24" s="2"/>
      <c r="DX24" s="344"/>
      <c r="DY24" s="351">
        <v>2</v>
      </c>
      <c r="DZ24" s="131" t="s">
        <v>54</v>
      </c>
      <c r="EA24" s="130" t="s">
        <v>55</v>
      </c>
      <c r="EB24" s="131">
        <v>1</v>
      </c>
      <c r="EC24" s="2"/>
      <c r="ED24" s="2"/>
      <c r="EE24" s="2"/>
      <c r="EF24" s="2"/>
      <c r="EG24" s="2"/>
      <c r="EH24" s="2"/>
      <c r="EI24" s="2"/>
      <c r="EJ24" s="2">
        <f t="shared" ref="EJ24:GE24" si="201">SUM(EJ25:EJ40)</f>
        <v>460</v>
      </c>
      <c r="EK24" s="2">
        <f t="shared" si="201"/>
        <v>460</v>
      </c>
      <c r="EL24" s="2">
        <f t="shared" si="201"/>
        <v>162</v>
      </c>
      <c r="EM24" s="131">
        <f>SUM(EM25:EM40)</f>
        <v>2</v>
      </c>
      <c r="EN24" s="2">
        <f t="shared" si="201"/>
        <v>64</v>
      </c>
      <c r="EO24" s="131">
        <f t="shared" si="201"/>
        <v>120</v>
      </c>
      <c r="EP24" s="2">
        <f t="shared" ref="EP24:EQ24" si="202">SUM(EP25:EP40)</f>
        <v>240</v>
      </c>
      <c r="EQ24" s="131">
        <f t="shared" si="202"/>
        <v>234</v>
      </c>
      <c r="ER24" s="2">
        <f t="shared" si="201"/>
        <v>0</v>
      </c>
      <c r="ES24" s="131">
        <f t="shared" si="201"/>
        <v>0</v>
      </c>
      <c r="ET24" s="2">
        <f t="shared" si="201"/>
        <v>0</v>
      </c>
      <c r="EU24" s="131">
        <f t="shared" si="201"/>
        <v>0</v>
      </c>
      <c r="EV24" s="131">
        <f t="shared" si="201"/>
        <v>6</v>
      </c>
      <c r="EW24" s="353">
        <f t="shared" si="201"/>
        <v>29.400000000000002</v>
      </c>
      <c r="EX24" s="2">
        <f t="shared" si="201"/>
        <v>0</v>
      </c>
      <c r="EY24" s="131">
        <f t="shared" si="201"/>
        <v>0</v>
      </c>
      <c r="EZ24" s="2">
        <f t="shared" si="201"/>
        <v>0</v>
      </c>
      <c r="FA24" s="131">
        <f t="shared" si="201"/>
        <v>0</v>
      </c>
      <c r="FB24" s="2">
        <f t="shared" si="201"/>
        <v>2</v>
      </c>
      <c r="FC24" s="131">
        <f t="shared" si="201"/>
        <v>150</v>
      </c>
      <c r="FD24" s="2">
        <f t="shared" si="201"/>
        <v>1</v>
      </c>
      <c r="FE24" s="131">
        <f t="shared" si="201"/>
        <v>72</v>
      </c>
      <c r="FF24" s="2">
        <f t="shared" si="201"/>
        <v>0</v>
      </c>
      <c r="FG24" s="353">
        <f t="shared" si="201"/>
        <v>0</v>
      </c>
      <c r="FH24" s="2">
        <f t="shared" si="201"/>
        <v>0</v>
      </c>
      <c r="FI24" s="433">
        <f t="shared" si="201"/>
        <v>0</v>
      </c>
      <c r="FJ24" s="2">
        <f t="shared" si="201"/>
        <v>3</v>
      </c>
      <c r="FK24" s="131">
        <f t="shared" si="201"/>
        <v>186</v>
      </c>
      <c r="FL24" s="2">
        <f t="shared" si="201"/>
        <v>0</v>
      </c>
      <c r="FM24" s="131">
        <f t="shared" si="201"/>
        <v>0</v>
      </c>
      <c r="FN24" s="2">
        <f t="shared" si="201"/>
        <v>0</v>
      </c>
      <c r="FO24" s="131">
        <f t="shared" si="201"/>
        <v>0</v>
      </c>
      <c r="FP24" s="2">
        <f t="shared" si="201"/>
        <v>3</v>
      </c>
      <c r="FQ24" s="131">
        <f t="shared" si="201"/>
        <v>18</v>
      </c>
      <c r="FR24" s="2"/>
      <c r="FS24" s="433">
        <f t="shared" ref="FS24" si="203">SUM(FS25:FS40)</f>
        <v>27.666666666666668</v>
      </c>
      <c r="FT24" s="131">
        <f t="shared" si="201"/>
        <v>0</v>
      </c>
      <c r="FU24" s="131">
        <f t="shared" si="201"/>
        <v>0</v>
      </c>
      <c r="FV24" s="2">
        <f t="shared" si="201"/>
        <v>2</v>
      </c>
      <c r="FW24" s="433">
        <f t="shared" si="201"/>
        <v>24</v>
      </c>
      <c r="FX24" s="2">
        <f t="shared" si="201"/>
        <v>0</v>
      </c>
      <c r="FY24" s="433">
        <f t="shared" si="201"/>
        <v>0</v>
      </c>
      <c r="FZ24" s="2">
        <f t="shared" si="201"/>
        <v>0</v>
      </c>
      <c r="GA24" s="131">
        <f t="shared" si="201"/>
        <v>0</v>
      </c>
      <c r="GB24" s="2">
        <f t="shared" si="201"/>
        <v>0</v>
      </c>
      <c r="GC24" s="131">
        <f t="shared" si="201"/>
        <v>0</v>
      </c>
      <c r="GD24" s="440">
        <f t="shared" si="201"/>
        <v>869.06666666666672</v>
      </c>
      <c r="GE24" s="441">
        <f t="shared" si="201"/>
        <v>404</v>
      </c>
      <c r="GF24" s="2"/>
      <c r="GG24" s="2"/>
      <c r="GH24" s="2"/>
      <c r="GI24" s="356"/>
      <c r="GK24" s="347"/>
      <c r="GL24" s="347"/>
      <c r="GM24" s="357"/>
      <c r="GN24" s="357"/>
      <c r="GO24" s="349"/>
      <c r="GP24" s="349"/>
      <c r="GQ24" s="350"/>
    </row>
    <row r="25" spans="1:199" ht="24.75" customHeight="1" x14ac:dyDescent="0.35">
      <c r="A25" s="51"/>
      <c r="B25" s="213" t="s">
        <v>100</v>
      </c>
      <c r="C25" s="214" t="s">
        <v>114</v>
      </c>
      <c r="D25" s="214" t="s">
        <v>102</v>
      </c>
      <c r="E25" s="200" t="s">
        <v>158</v>
      </c>
      <c r="F25" s="198" t="s">
        <v>160</v>
      </c>
      <c r="G25" s="214">
        <v>3</v>
      </c>
      <c r="H25" s="197">
        <v>59</v>
      </c>
      <c r="I25" s="197"/>
      <c r="J25" s="200">
        <v>2</v>
      </c>
      <c r="K25" s="200">
        <f>SUM(J25)*2</f>
        <v>4</v>
      </c>
      <c r="L25" s="215">
        <v>68</v>
      </c>
      <c r="M25" s="140">
        <f t="shared" ref="M25:M27" si="204">SUM(N25+P25+R25+T25+V25)</f>
        <v>68</v>
      </c>
      <c r="N25" s="452">
        <v>24</v>
      </c>
      <c r="O25" s="142">
        <f t="shared" ref="O25" si="205">SUM(N25)*I25</f>
        <v>0</v>
      </c>
      <c r="P25" s="144">
        <v>20</v>
      </c>
      <c r="Q25" s="142">
        <v>36</v>
      </c>
      <c r="R25" s="452">
        <v>24</v>
      </c>
      <c r="S25" s="142">
        <f t="shared" ref="S25" si="206">SUM(R25)*J25</f>
        <v>48</v>
      </c>
      <c r="T25" s="208"/>
      <c r="U25" s="210">
        <f t="shared" ref="U25" si="207">SUM(T25)*K25</f>
        <v>0</v>
      </c>
      <c r="V25" s="208"/>
      <c r="W25" s="210">
        <f t="shared" ref="W25" si="208">SUM(V25)*J25*5</f>
        <v>0</v>
      </c>
      <c r="X25" s="206">
        <f t="shared" ref="X25:X26" si="209">SUM(J25*AX25*2+K25*AZ25*2)</f>
        <v>0</v>
      </c>
      <c r="Y25" s="207">
        <f t="shared" ref="Y25" si="210">SUM(L25*5/100*J25)</f>
        <v>6.8</v>
      </c>
      <c r="Z25" s="208"/>
      <c r="AA25" s="210"/>
      <c r="AB25" s="208"/>
      <c r="AC25" s="206">
        <f t="shared" ref="AC25:AC28" si="211">SUM(AB25)*3*H25/5</f>
        <v>0</v>
      </c>
      <c r="AD25" s="208"/>
      <c r="AE25" s="209">
        <f t="shared" ref="AE25:AE26" si="212">SUM(AD25*H25*(30+4))</f>
        <v>0</v>
      </c>
      <c r="AF25" s="208"/>
      <c r="AG25" s="210">
        <f t="shared" ref="AG25:AG28" si="213">SUM(AF25*H25*3)</f>
        <v>0</v>
      </c>
      <c r="AH25" s="210"/>
      <c r="AI25" s="206">
        <f t="shared" ref="AI25:AI28" si="214">SUM(AH25*H25/3)</f>
        <v>0</v>
      </c>
      <c r="AJ25" s="208"/>
      <c r="AK25" s="206">
        <f t="shared" ref="AK25:AK26" si="215">SUM(AJ25*H25*2/3)</f>
        <v>0</v>
      </c>
      <c r="AL25" s="208"/>
      <c r="AM25" s="262">
        <f t="shared" ref="AM25" si="216">SUM(AL25*H25)</f>
        <v>0</v>
      </c>
      <c r="AN25" s="208"/>
      <c r="AO25" s="210">
        <f t="shared" ref="AO25" si="217">SUM(AN25*J25)</f>
        <v>0</v>
      </c>
      <c r="AP25" s="208"/>
      <c r="AQ25" s="206">
        <f t="shared" ref="AQ25:AQ27" si="218">SUM(AP25*H25*2)</f>
        <v>0</v>
      </c>
      <c r="AR25" s="208"/>
      <c r="AS25" s="206">
        <f>SUM(J25*AR25*6)</f>
        <v>0</v>
      </c>
      <c r="AT25" s="32">
        <v>1</v>
      </c>
      <c r="AU25" s="194">
        <f t="shared" ref="AU25:AU28" si="219">AT25*H25/3</f>
        <v>19.666666666666668</v>
      </c>
      <c r="AV25" s="190"/>
      <c r="AW25" s="190">
        <f t="shared" ref="AW25" si="220">SUM(J25*AV25*6)</f>
        <v>0</v>
      </c>
      <c r="AX25" s="189"/>
      <c r="AY25" s="191">
        <f t="shared" ref="AY25" si="221">AX25*H25/3</f>
        <v>0</v>
      </c>
      <c r="AZ25" s="190"/>
      <c r="BA25" s="191">
        <f t="shared" ref="BA25:BA26" si="222">SUM(AZ25*K25*5*6)</f>
        <v>0</v>
      </c>
      <c r="BB25" s="189"/>
      <c r="BC25" s="191">
        <f t="shared" ref="BC25:BC26" si="223">SUM(BB25*K25*4*6)</f>
        <v>0</v>
      </c>
      <c r="BD25" s="189"/>
      <c r="BE25" s="195">
        <f t="shared" ref="BE25:BE28" si="224">SUM(BD25*50)</f>
        <v>0</v>
      </c>
      <c r="BF25" s="194">
        <f t="shared" ref="BF25:BF28" si="225">O25+Q25+S25+U25+W25+X25+Y25+AA25+AC25+AE25+AG25+AI25+AK25+AM25+AO25+AQ25+AS25+AU25+AW25+AY25+BA25+BC25+BE25</f>
        <v>110.46666666666667</v>
      </c>
      <c r="BG25" s="194"/>
      <c r="BH25" s="194">
        <f t="shared" ref="BH25:BH28" si="226">BC25+BA25+AY25+AW25+AS25+AQ25+X25+W25+U25+S25+Q25+O25</f>
        <v>84</v>
      </c>
      <c r="BI25" s="1"/>
      <c r="BJ25" s="1"/>
      <c r="BK25" s="1"/>
      <c r="BL25" s="1"/>
      <c r="BM25" s="55"/>
      <c r="BN25" s="51"/>
      <c r="BO25" s="213" t="s">
        <v>100</v>
      </c>
      <c r="BP25" s="214" t="s">
        <v>114</v>
      </c>
      <c r="BQ25" s="214" t="s">
        <v>102</v>
      </c>
      <c r="BR25" s="200" t="s">
        <v>158</v>
      </c>
      <c r="BS25" s="199" t="s">
        <v>160</v>
      </c>
      <c r="BT25" s="214">
        <v>4</v>
      </c>
      <c r="BU25" s="197">
        <v>59</v>
      </c>
      <c r="BV25" s="197"/>
      <c r="BW25" s="200">
        <v>2</v>
      </c>
      <c r="BX25" s="200">
        <f>SUM(BW25)*2</f>
        <v>4</v>
      </c>
      <c r="BY25" s="215">
        <v>70</v>
      </c>
      <c r="BZ25" s="140">
        <f t="shared" ref="BZ25" si="227">SUM(CA25+CC25+CE25+CG25+CI25)</f>
        <v>70</v>
      </c>
      <c r="CA25" s="141">
        <v>30</v>
      </c>
      <c r="CB25" s="142">
        <f t="shared" ref="CB25" si="228">SUM(CA25)*BV25</f>
        <v>0</v>
      </c>
      <c r="CC25" s="141">
        <v>20</v>
      </c>
      <c r="CD25" s="142">
        <f t="shared" ref="CD25" si="229">CC25*BW25</f>
        <v>40</v>
      </c>
      <c r="CE25" s="141">
        <v>20</v>
      </c>
      <c r="CF25" s="142">
        <f t="shared" ref="CF25" si="230">SUM(CE25)*BW25</f>
        <v>40</v>
      </c>
      <c r="CG25" s="208"/>
      <c r="CH25" s="210">
        <f t="shared" ref="CH25" si="231">SUM(CG25)*BX25</f>
        <v>0</v>
      </c>
      <c r="CI25" s="208"/>
      <c r="CJ25" s="210">
        <f t="shared" ref="CJ25" si="232">SUM(CI25)*BW25*5</f>
        <v>0</v>
      </c>
      <c r="CK25" s="206">
        <f t="shared" ref="CK25" si="233">SUM(BW25*DK25*2+BX25*DM25*2)</f>
        <v>4</v>
      </c>
      <c r="CL25" s="207">
        <f t="shared" ref="CL25" si="234">SUM(BY25*5/100*BW25)</f>
        <v>7</v>
      </c>
      <c r="CM25" s="208"/>
      <c r="CN25" s="210"/>
      <c r="CO25" s="208"/>
      <c r="CP25" s="206">
        <f t="shared" ref="CP25" si="235">SUM(CO25)*3*BU25/5</f>
        <v>0</v>
      </c>
      <c r="CQ25" s="208"/>
      <c r="CR25" s="209">
        <f t="shared" ref="CR25" si="236">SUM(CQ25*BU25*(30+4))</f>
        <v>0</v>
      </c>
      <c r="CS25" s="208"/>
      <c r="CT25" s="334">
        <f t="shared" ref="CT25" si="237">SUM(CS25*BU25*3)</f>
        <v>0</v>
      </c>
      <c r="CU25" s="210"/>
      <c r="CV25" s="206">
        <f>SUM(CU25*BU25/3)</f>
        <v>0</v>
      </c>
      <c r="CW25" s="208"/>
      <c r="CX25" s="206">
        <f t="shared" ref="CX25" si="238">SUM(CW25*BU25*2/3)</f>
        <v>0</v>
      </c>
      <c r="CY25" s="208">
        <v>1</v>
      </c>
      <c r="CZ25" s="142">
        <f t="shared" ref="CZ25" si="239">SUM(CY25*BU25)*2</f>
        <v>118</v>
      </c>
      <c r="DA25" s="208"/>
      <c r="DB25" s="210">
        <f t="shared" ref="DB25" si="240">SUM(DA25*BW25)</f>
        <v>0</v>
      </c>
      <c r="DC25" s="208"/>
      <c r="DD25" s="206">
        <f t="shared" ref="DD25" si="241">SUM(DC25*BU25*2)</f>
        <v>0</v>
      </c>
      <c r="DE25" s="208"/>
      <c r="DF25" s="206">
        <f t="shared" ref="DF25" si="242">SUM(BW25*DE25*6)</f>
        <v>0</v>
      </c>
      <c r="DG25" s="32"/>
      <c r="DH25" s="194">
        <f t="shared" ref="DH25" si="243">DG25*BU25/3</f>
        <v>0</v>
      </c>
      <c r="DI25" s="208"/>
      <c r="DJ25" s="210">
        <f t="shared" ref="DJ25" si="244">SUM(DI25*BU25/3)</f>
        <v>0</v>
      </c>
      <c r="DK25" s="208">
        <v>1</v>
      </c>
      <c r="DL25" s="206">
        <f t="shared" ref="DL25" si="245">SUM(BW25*DK25*8)</f>
        <v>16</v>
      </c>
      <c r="DM25" s="210"/>
      <c r="DN25" s="206">
        <f t="shared" ref="DN25" si="246">SUM(DM25*BX25*5*6)</f>
        <v>0</v>
      </c>
      <c r="DO25" s="208"/>
      <c r="DP25" s="206">
        <f t="shared" ref="DP25" si="247">SUM(DO25*BX25*4*6)</f>
        <v>0</v>
      </c>
      <c r="DQ25" s="208"/>
      <c r="DR25" s="212">
        <f t="shared" ref="DR25" si="248">SUM(DQ25*50)</f>
        <v>0</v>
      </c>
      <c r="DS25" s="20">
        <f t="shared" ref="DS25" si="249">SUM(DB25+DR25+DP25+DN25+DL25+DJ25+DF25+DD25+CX25+CZ25+CV25+CT25+CR25+CP25+CN25+CL25+CK25+CJ25+CH25+CD25+CB25+CF25+DH25)</f>
        <v>225</v>
      </c>
      <c r="DT25" s="20">
        <f t="shared" ref="DT25" si="250">SUM(CB25+CD25+CH25+CJ25+CK25+DF25+DJ25+DL25+DN25+DP25+CF25+DD25)</f>
        <v>100</v>
      </c>
      <c r="DU25" s="7"/>
      <c r="DV25" s="7"/>
      <c r="DW25" s="7"/>
      <c r="DX25" s="52"/>
      <c r="DY25" s="51"/>
      <c r="DZ25" s="34"/>
      <c r="EA25" s="68"/>
      <c r="EB25" s="68"/>
      <c r="EC25" s="7"/>
      <c r="ED25" s="7"/>
      <c r="EE25" s="7"/>
      <c r="EF25" s="7"/>
      <c r="EG25" s="7"/>
      <c r="EH25" s="7"/>
      <c r="EI25" s="7"/>
      <c r="EJ25" s="7">
        <f t="shared" ref="EJ25:FQ25" si="251">SUM(L25+BY25)</f>
        <v>138</v>
      </c>
      <c r="EK25" s="7">
        <f t="shared" si="251"/>
        <v>138</v>
      </c>
      <c r="EL25" s="7">
        <f t="shared" si="251"/>
        <v>54</v>
      </c>
      <c r="EM25" s="18">
        <f t="shared" si="251"/>
        <v>0</v>
      </c>
      <c r="EN25" s="7">
        <f t="shared" si="251"/>
        <v>40</v>
      </c>
      <c r="EO25" s="7">
        <f t="shared" si="251"/>
        <v>76</v>
      </c>
      <c r="EP25" s="7">
        <f t="shared" si="251"/>
        <v>44</v>
      </c>
      <c r="EQ25" s="7">
        <f t="shared" si="251"/>
        <v>88</v>
      </c>
      <c r="ER25" s="7">
        <f t="shared" si="251"/>
        <v>0</v>
      </c>
      <c r="ES25" s="7">
        <f t="shared" si="251"/>
        <v>0</v>
      </c>
      <c r="ET25" s="7">
        <f t="shared" si="251"/>
        <v>0</v>
      </c>
      <c r="EU25" s="7">
        <f t="shared" si="251"/>
        <v>0</v>
      </c>
      <c r="EV25" s="7">
        <f t="shared" si="251"/>
        <v>4</v>
      </c>
      <c r="EW25" s="18">
        <f t="shared" si="251"/>
        <v>13.8</v>
      </c>
      <c r="EX25" s="7">
        <f t="shared" si="251"/>
        <v>0</v>
      </c>
      <c r="EY25" s="7">
        <f t="shared" si="251"/>
        <v>0</v>
      </c>
      <c r="EZ25" s="7">
        <f t="shared" si="251"/>
        <v>0</v>
      </c>
      <c r="FA25" s="7">
        <f t="shared" si="251"/>
        <v>0</v>
      </c>
      <c r="FB25" s="7">
        <f t="shared" si="251"/>
        <v>0</v>
      </c>
      <c r="FC25" s="7">
        <f t="shared" si="251"/>
        <v>0</v>
      </c>
      <c r="FD25" s="7">
        <f t="shared" si="251"/>
        <v>0</v>
      </c>
      <c r="FE25" s="7">
        <f t="shared" si="251"/>
        <v>0</v>
      </c>
      <c r="FF25" s="7">
        <f t="shared" si="251"/>
        <v>0</v>
      </c>
      <c r="FG25" s="18">
        <f t="shared" si="251"/>
        <v>0</v>
      </c>
      <c r="FH25" s="7">
        <f t="shared" si="251"/>
        <v>0</v>
      </c>
      <c r="FI25" s="7">
        <f t="shared" si="251"/>
        <v>0</v>
      </c>
      <c r="FJ25" s="7">
        <f t="shared" si="251"/>
        <v>1</v>
      </c>
      <c r="FK25" s="7">
        <f t="shared" si="251"/>
        <v>118</v>
      </c>
      <c r="FL25" s="7">
        <f t="shared" si="251"/>
        <v>0</v>
      </c>
      <c r="FM25" s="7">
        <f t="shared" si="251"/>
        <v>0</v>
      </c>
      <c r="FN25" s="7">
        <f t="shared" si="251"/>
        <v>0</v>
      </c>
      <c r="FO25" s="7">
        <f t="shared" si="251"/>
        <v>0</v>
      </c>
      <c r="FP25" s="7">
        <f t="shared" si="251"/>
        <v>0</v>
      </c>
      <c r="FQ25" s="7">
        <f t="shared" si="251"/>
        <v>0</v>
      </c>
      <c r="FR25" s="7"/>
      <c r="FS25" s="7">
        <f t="shared" ref="FS25:FS40" si="252">SUM(AU25+DH25)</f>
        <v>19.666666666666668</v>
      </c>
      <c r="FT25" s="7">
        <f t="shared" ref="FT25:FT40" si="253">SUM(AV25+DI25)</f>
        <v>0</v>
      </c>
      <c r="FU25" s="7">
        <f t="shared" ref="FU25:FU40" si="254">SUM(AW25+DJ25)</f>
        <v>0</v>
      </c>
      <c r="FV25" s="7">
        <f t="shared" ref="FV25:FV40" si="255">SUM(AX25+DK25)</f>
        <v>1</v>
      </c>
      <c r="FW25" s="7">
        <f t="shared" ref="FW25:FW40" si="256">SUM(AY25+DL25)</f>
        <v>16</v>
      </c>
      <c r="FX25" s="7">
        <f t="shared" ref="FX25:FX40" si="257">SUM(AZ25+DM25)</f>
        <v>0</v>
      </c>
      <c r="FY25" s="7">
        <f t="shared" ref="FY25:FY40" si="258">SUM(BA25+DN25)</f>
        <v>0</v>
      </c>
      <c r="FZ25" s="7">
        <f t="shared" ref="FZ25:FZ40" si="259">SUM(BB25+DO25)</f>
        <v>0</v>
      </c>
      <c r="GA25" s="7">
        <f t="shared" ref="GA25:GA40" si="260">SUM(BC25+DP25)</f>
        <v>0</v>
      </c>
      <c r="GB25" s="7">
        <f t="shared" ref="GB25:GB40" si="261">SUM(BD25+DQ25)</f>
        <v>0</v>
      </c>
      <c r="GC25" s="7">
        <f t="shared" ref="GC25:GC40" si="262">SUM(BE25+DR25)</f>
        <v>0</v>
      </c>
      <c r="GD25" s="116">
        <f t="shared" ref="GD25:GD40" si="263">SUM(BF25+DS25)</f>
        <v>335.4666666666667</v>
      </c>
      <c r="GE25" s="117">
        <f t="shared" ref="GE25:GE40" si="264">SUM(BH25+DT25)</f>
        <v>184</v>
      </c>
      <c r="GF25" s="12"/>
      <c r="GG25" s="12"/>
      <c r="GH25" s="12"/>
      <c r="GI25" s="52"/>
      <c r="GK25" s="18"/>
      <c r="GL25" s="18"/>
      <c r="GM25" s="1"/>
      <c r="GN25" s="23"/>
      <c r="GO25" s="30"/>
      <c r="GP25" s="1"/>
      <c r="GQ25" s="67"/>
    </row>
    <row r="26" spans="1:199" ht="41.25" customHeight="1" x14ac:dyDescent="0.35">
      <c r="A26" s="51"/>
      <c r="B26" s="187" t="s">
        <v>100</v>
      </c>
      <c r="C26" s="185" t="s">
        <v>114</v>
      </c>
      <c r="D26" s="184" t="s">
        <v>102</v>
      </c>
      <c r="E26" s="184" t="s">
        <v>158</v>
      </c>
      <c r="F26" s="224" t="s">
        <v>183</v>
      </c>
      <c r="G26" s="184">
        <v>5</v>
      </c>
      <c r="H26" s="184">
        <v>24</v>
      </c>
      <c r="I26" s="184"/>
      <c r="J26" s="184">
        <v>1</v>
      </c>
      <c r="K26" s="184">
        <f>SUM(J26)*2</f>
        <v>2</v>
      </c>
      <c r="L26" s="187">
        <v>60</v>
      </c>
      <c r="M26" s="188">
        <f t="shared" si="204"/>
        <v>60</v>
      </c>
      <c r="N26" s="189">
        <v>30</v>
      </c>
      <c r="O26" s="262">
        <f t="shared" ref="O26:O28" si="265">SUM(N26)*I26</f>
        <v>0</v>
      </c>
      <c r="P26" s="189">
        <v>4</v>
      </c>
      <c r="Q26" s="190">
        <f t="shared" ref="Q26" si="266">P26*J26</f>
        <v>4</v>
      </c>
      <c r="R26" s="189">
        <v>26</v>
      </c>
      <c r="S26" s="190">
        <f t="shared" ref="S26" si="267">SUM(R26)*J26</f>
        <v>26</v>
      </c>
      <c r="T26" s="189"/>
      <c r="U26" s="190">
        <f t="shared" ref="U26" si="268">SUM(T26)*K26</f>
        <v>0</v>
      </c>
      <c r="V26" s="189"/>
      <c r="W26" s="190">
        <f t="shared" ref="W26" si="269">SUM(V26)*J26*5</f>
        <v>0</v>
      </c>
      <c r="X26" s="191">
        <f t="shared" si="209"/>
        <v>0</v>
      </c>
      <c r="Y26" s="191">
        <f t="shared" ref="Y26" si="270">L26*J26*0.05</f>
        <v>3</v>
      </c>
      <c r="Z26" s="189"/>
      <c r="AA26" s="190"/>
      <c r="AB26" s="189"/>
      <c r="AC26" s="191">
        <f t="shared" si="211"/>
        <v>0</v>
      </c>
      <c r="AD26" s="189"/>
      <c r="AE26" s="193">
        <f t="shared" si="212"/>
        <v>0</v>
      </c>
      <c r="AF26" s="189">
        <v>1</v>
      </c>
      <c r="AG26" s="190">
        <f t="shared" si="213"/>
        <v>72</v>
      </c>
      <c r="AH26" s="190"/>
      <c r="AI26" s="191">
        <f t="shared" si="214"/>
        <v>0</v>
      </c>
      <c r="AJ26" s="189"/>
      <c r="AK26" s="191">
        <f t="shared" si="215"/>
        <v>0</v>
      </c>
      <c r="AL26" s="189"/>
      <c r="AM26" s="262">
        <f t="shared" ref="AM26" si="271">SUM(AL26*H26*2)</f>
        <v>0</v>
      </c>
      <c r="AN26" s="189"/>
      <c r="AO26" s="190">
        <f t="shared" ref="AO26" si="272">SUM(AN26*J26*2)</f>
        <v>0</v>
      </c>
      <c r="AP26" s="189"/>
      <c r="AQ26" s="191">
        <f t="shared" si="218"/>
        <v>0</v>
      </c>
      <c r="AR26" s="189"/>
      <c r="AS26" s="191">
        <f>SUM(J26*AR26*6)</f>
        <v>0</v>
      </c>
      <c r="AT26" s="32">
        <v>1</v>
      </c>
      <c r="AU26" s="194">
        <f t="shared" si="219"/>
        <v>8</v>
      </c>
      <c r="AV26" s="189"/>
      <c r="AW26" s="190">
        <f t="shared" ref="AW26" si="273">SUM(J26*AV26*6)</f>
        <v>0</v>
      </c>
      <c r="AX26" s="189"/>
      <c r="AY26" s="191">
        <f t="shared" ref="AY26" si="274">SUM(J26*AX26*8)</f>
        <v>0</v>
      </c>
      <c r="AZ26" s="190"/>
      <c r="BA26" s="191">
        <f t="shared" si="222"/>
        <v>0</v>
      </c>
      <c r="BB26" s="189"/>
      <c r="BC26" s="191">
        <f t="shared" si="223"/>
        <v>0</v>
      </c>
      <c r="BD26" s="189"/>
      <c r="BE26" s="195">
        <f t="shared" si="224"/>
        <v>0</v>
      </c>
      <c r="BF26" s="194">
        <f t="shared" si="225"/>
        <v>113</v>
      </c>
      <c r="BG26" s="194"/>
      <c r="BH26" s="194">
        <f t="shared" si="226"/>
        <v>30</v>
      </c>
      <c r="BI26" s="7"/>
      <c r="BJ26" s="7"/>
      <c r="BK26" s="7"/>
      <c r="BL26" s="7"/>
      <c r="BM26" s="52"/>
      <c r="BN26" s="51"/>
      <c r="BO26" s="187" t="s">
        <v>100</v>
      </c>
      <c r="BP26" s="185" t="s">
        <v>114</v>
      </c>
      <c r="BQ26" s="184" t="s">
        <v>102</v>
      </c>
      <c r="BR26" s="184" t="s">
        <v>158</v>
      </c>
      <c r="BS26" s="224" t="s">
        <v>183</v>
      </c>
      <c r="BT26" s="184">
        <v>6</v>
      </c>
      <c r="BU26" s="184">
        <v>24</v>
      </c>
      <c r="BV26" s="185"/>
      <c r="BW26" s="185">
        <v>1</v>
      </c>
      <c r="BX26" s="185">
        <f>SUM(BW26)*2</f>
        <v>2</v>
      </c>
      <c r="BY26" s="187">
        <v>82</v>
      </c>
      <c r="BZ26" s="188">
        <f t="shared" ref="BZ26:BZ27" si="275">SUM(CA26+CC26+CE26+CG26+CI26)</f>
        <v>82</v>
      </c>
      <c r="CA26" s="189">
        <v>44</v>
      </c>
      <c r="CB26" s="142">
        <f t="shared" ref="CB26:CB29" si="276">SUM(CA26)*BV26</f>
        <v>0</v>
      </c>
      <c r="CC26" s="189">
        <v>4</v>
      </c>
      <c r="CD26" s="190">
        <f t="shared" ref="CD26:CD29" si="277">CC26*BW26</f>
        <v>4</v>
      </c>
      <c r="CE26" s="189">
        <v>34</v>
      </c>
      <c r="CF26" s="190">
        <f t="shared" ref="CF26:CF29" si="278">SUM(CE26)*BW26</f>
        <v>34</v>
      </c>
      <c r="CG26" s="189"/>
      <c r="CH26" s="190">
        <f t="shared" ref="CH26:CH29" si="279">SUM(CG26)*BX26</f>
        <v>0</v>
      </c>
      <c r="CI26" s="189"/>
      <c r="CJ26" s="190">
        <f t="shared" ref="CJ26" si="280">SUM(CI26)*BW26*5</f>
        <v>0</v>
      </c>
      <c r="CK26" s="191">
        <f t="shared" ref="CK26" si="281">SUM(BW26*DK26*2+BX26*DM26*2)</f>
        <v>2</v>
      </c>
      <c r="CL26" s="191">
        <f t="shared" ref="CL26:CL29" si="282">BY26*BW26*0.05</f>
        <v>4.1000000000000005</v>
      </c>
      <c r="CM26" s="189"/>
      <c r="CN26" s="190"/>
      <c r="CO26" s="189"/>
      <c r="CP26" s="191">
        <f t="shared" ref="CP26:CP27" si="283">SUM(CO26)*3*BU26/5</f>
        <v>0</v>
      </c>
      <c r="CQ26" s="189"/>
      <c r="CR26" s="193">
        <f t="shared" ref="CR26" si="284">SUM(CQ26*BU26*(30+4))</f>
        <v>0</v>
      </c>
      <c r="CS26" s="189"/>
      <c r="CT26" s="334">
        <f t="shared" ref="CT26:CT29" si="285">SUM(CS26*BU26*3)</f>
        <v>0</v>
      </c>
      <c r="CU26" s="190"/>
      <c r="CV26" s="191">
        <f t="shared" ref="CV26" si="286">SUM(CU26*BU26/3)</f>
        <v>0</v>
      </c>
      <c r="CW26" s="189"/>
      <c r="CX26" s="191">
        <f t="shared" ref="CX26" si="287">SUM(CW26*BU26*2/3)</f>
        <v>0</v>
      </c>
      <c r="CY26" s="189">
        <v>1</v>
      </c>
      <c r="CZ26" s="142">
        <f t="shared" ref="CZ26" si="288">SUM(CY26*BU26)*2</f>
        <v>48</v>
      </c>
      <c r="DA26" s="189"/>
      <c r="DB26" s="190">
        <f t="shared" ref="DB26" si="289">SUM(DA26*BW26*2)</f>
        <v>0</v>
      </c>
      <c r="DC26" s="189"/>
      <c r="DD26" s="191">
        <f t="shared" ref="DD26" si="290">SUM(DC26*BU26*2)</f>
        <v>0</v>
      </c>
      <c r="DE26" s="189"/>
      <c r="DF26" s="191">
        <f>SUM(BW26*DE26*6)</f>
        <v>0</v>
      </c>
      <c r="DG26" s="32"/>
      <c r="DH26" s="194">
        <f t="shared" ref="DH26:DH29" si="291">DG26*BU26/3</f>
        <v>0</v>
      </c>
      <c r="DI26" s="189"/>
      <c r="DJ26" s="190">
        <f t="shared" ref="DJ26" si="292">SUM(BW26*DI26*6)</f>
        <v>0</v>
      </c>
      <c r="DK26" s="189">
        <v>1</v>
      </c>
      <c r="DL26" s="191">
        <f t="shared" ref="DL26" si="293">SUM(BW26*DK26*8)</f>
        <v>8</v>
      </c>
      <c r="DM26" s="190"/>
      <c r="DN26" s="191">
        <f t="shared" ref="DN26" si="294">SUM(DM26*BX26*5*6)</f>
        <v>0</v>
      </c>
      <c r="DO26" s="189"/>
      <c r="DP26" s="191">
        <f t="shared" ref="DP26" si="295">SUM(DO26*BX26*4*6)</f>
        <v>0</v>
      </c>
      <c r="DQ26" s="189"/>
      <c r="DR26" s="195">
        <f t="shared" ref="DR26:DR29" si="296">SUM(DQ26*50)</f>
        <v>0</v>
      </c>
      <c r="DS26" s="20">
        <f t="shared" ref="DS26:DS40" si="297">SUM(DB26+DR26+DP26+DN26+DL26+DJ26+DF26+DD26+CX26+CZ26+CV26+CT26+CR26+CP26+CN26+CL26+CK26+CJ26+CH26+CD26+CB26+CF26+DH26)</f>
        <v>100.1</v>
      </c>
      <c r="DT26" s="20">
        <f t="shared" ref="DT26:DT40" si="298">SUM(CB26+CD26+CH26+CJ26+CK26+DF26+DJ26+DL26+DN26+DP26+CF26+DD26)</f>
        <v>48</v>
      </c>
      <c r="DU26" s="7"/>
      <c r="DV26" s="7"/>
      <c r="DW26" s="7"/>
      <c r="DX26" s="52"/>
      <c r="DY26" s="51"/>
      <c r="DZ26" s="20"/>
      <c r="EA26" s="78"/>
      <c r="EB26" s="78"/>
      <c r="EC26" s="7"/>
      <c r="ED26" s="7"/>
      <c r="EE26" s="7"/>
      <c r="EF26" s="7"/>
      <c r="EG26" s="7"/>
      <c r="EH26" s="7"/>
      <c r="EI26" s="7"/>
      <c r="EJ26" s="7">
        <f>SUM(L43+BY26)</f>
        <v>132</v>
      </c>
      <c r="EK26" s="7">
        <f>SUM(M43+BZ26)</f>
        <v>132</v>
      </c>
      <c r="EL26" s="7">
        <f>SUM(N43+CA26)</f>
        <v>70</v>
      </c>
      <c r="EM26" s="18">
        <f t="shared" ref="EM26:EM40" si="299">SUM(O26+CB26)</f>
        <v>0</v>
      </c>
      <c r="EN26" s="7">
        <f t="shared" ref="EN26:EN40" si="300">SUM(P26+CC26)</f>
        <v>8</v>
      </c>
      <c r="EO26" s="7">
        <f t="shared" ref="EO26:EO40" si="301">SUM(Q26+CD26)</f>
        <v>8</v>
      </c>
      <c r="EP26" s="7">
        <f t="shared" ref="EP26:EP40" si="302">SUM(R26+CE26)</f>
        <v>60</v>
      </c>
      <c r="EQ26" s="7">
        <f t="shared" ref="EQ26:EQ40" si="303">SUM(S26+CF26)</f>
        <v>60</v>
      </c>
      <c r="ER26" s="7">
        <f t="shared" ref="ER26:ER40" si="304">SUM(T26+CG26)</f>
        <v>0</v>
      </c>
      <c r="ES26" s="7">
        <f t="shared" ref="ES26:ES40" si="305">SUM(U26+CH26)</f>
        <v>0</v>
      </c>
      <c r="ET26" s="7">
        <f t="shared" ref="ET26:ET40" si="306">SUM(V26+CI26)</f>
        <v>0</v>
      </c>
      <c r="EU26" s="7">
        <f t="shared" ref="EU26:EU40" si="307">SUM(W26+CJ26)</f>
        <v>0</v>
      </c>
      <c r="EV26" s="7">
        <f t="shared" ref="EV26:EV40" si="308">SUM(X26+CK26)</f>
        <v>2</v>
      </c>
      <c r="EW26" s="18">
        <f t="shared" ref="EW26:EW40" si="309">SUM(Y26+CL26)</f>
        <v>7.1000000000000005</v>
      </c>
      <c r="EX26" s="7">
        <f t="shared" ref="EX26:EX40" si="310">SUM(Z26+CM26)</f>
        <v>0</v>
      </c>
      <c r="EY26" s="7">
        <f t="shared" ref="EY26:EY40" si="311">SUM(AA26+CN26)</f>
        <v>0</v>
      </c>
      <c r="EZ26" s="7">
        <f t="shared" ref="EZ26:EZ40" si="312">SUM(AB26+CO26)</f>
        <v>0</v>
      </c>
      <c r="FA26" s="7">
        <f t="shared" ref="FA26:FA40" si="313">SUM(AC26+CP26)</f>
        <v>0</v>
      </c>
      <c r="FB26" s="7">
        <f t="shared" ref="FB26:FB40" si="314">SUM(AD26+CQ26)</f>
        <v>0</v>
      </c>
      <c r="FC26" s="7">
        <f t="shared" ref="FC26:FC40" si="315">SUM(AE26+CR26)</f>
        <v>0</v>
      </c>
      <c r="FD26" s="7">
        <f t="shared" ref="FD26:FD40" si="316">SUM(AF26+CS26)</f>
        <v>1</v>
      </c>
      <c r="FE26" s="7">
        <f t="shared" ref="FE26:FE40" si="317">SUM(AG26+CT26)</f>
        <v>72</v>
      </c>
      <c r="FF26" s="7">
        <f t="shared" ref="FF26:FF40" si="318">SUM(AH26+CU26)</f>
        <v>0</v>
      </c>
      <c r="FG26" s="18">
        <f t="shared" ref="FG26:FG40" si="319">SUM(AI26+CV26)</f>
        <v>0</v>
      </c>
      <c r="FH26" s="7">
        <f t="shared" ref="FH26:FH40" si="320">SUM(AJ26+CW26)</f>
        <v>0</v>
      </c>
      <c r="FI26" s="7">
        <f t="shared" ref="FI26:FI40" si="321">SUM(AK26+CX26)</f>
        <v>0</v>
      </c>
      <c r="FJ26" s="7">
        <f t="shared" ref="FJ26:FJ40" si="322">SUM(AL26+CY26)</f>
        <v>1</v>
      </c>
      <c r="FK26" s="7">
        <f t="shared" ref="FK26:FK40" si="323">SUM(AM26+CZ26)</f>
        <v>48</v>
      </c>
      <c r="FL26" s="7">
        <f t="shared" ref="FL26:FL40" si="324">SUM(AN26+DA26)</f>
        <v>0</v>
      </c>
      <c r="FM26" s="7">
        <f t="shared" ref="FM26:FM40" si="325">SUM(AO26+DB26)</f>
        <v>0</v>
      </c>
      <c r="FN26" s="7">
        <f t="shared" ref="FN26:FN40" si="326">SUM(AP26+DC26)</f>
        <v>0</v>
      </c>
      <c r="FO26" s="7">
        <f t="shared" ref="FO26:FO40" si="327">SUM(AQ26+DD26)</f>
        <v>0</v>
      </c>
      <c r="FP26" s="7">
        <f t="shared" ref="FP26:FP40" si="328">SUM(AR26+DE26)</f>
        <v>0</v>
      </c>
      <c r="FQ26" s="7">
        <f t="shared" ref="FQ26:FQ40" si="329">SUM(AS26+DF26)</f>
        <v>0</v>
      </c>
      <c r="FR26" s="7"/>
      <c r="FS26" s="7">
        <f t="shared" si="252"/>
        <v>8</v>
      </c>
      <c r="FT26" s="7">
        <f t="shared" si="253"/>
        <v>0</v>
      </c>
      <c r="FU26" s="7">
        <f t="shared" si="254"/>
        <v>0</v>
      </c>
      <c r="FV26" s="7">
        <f t="shared" si="255"/>
        <v>1</v>
      </c>
      <c r="FW26" s="7">
        <f t="shared" si="256"/>
        <v>8</v>
      </c>
      <c r="FX26" s="7">
        <f t="shared" si="257"/>
        <v>0</v>
      </c>
      <c r="FY26" s="7">
        <f t="shared" si="258"/>
        <v>0</v>
      </c>
      <c r="FZ26" s="7">
        <f t="shared" si="259"/>
        <v>0</v>
      </c>
      <c r="GA26" s="7">
        <f t="shared" si="260"/>
        <v>0</v>
      </c>
      <c r="GB26" s="7">
        <f t="shared" si="261"/>
        <v>0</v>
      </c>
      <c r="GC26" s="7">
        <f t="shared" si="262"/>
        <v>0</v>
      </c>
      <c r="GD26" s="116">
        <f t="shared" si="263"/>
        <v>213.1</v>
      </c>
      <c r="GE26" s="117">
        <f t="shared" si="264"/>
        <v>78</v>
      </c>
      <c r="GF26" s="2"/>
      <c r="GG26" s="2"/>
      <c r="GH26" s="2"/>
      <c r="GI26" s="52"/>
      <c r="GK26" s="18"/>
      <c r="GL26" s="18"/>
      <c r="GM26" s="1"/>
      <c r="GN26" s="23"/>
      <c r="GO26" s="30"/>
      <c r="GP26" s="1"/>
      <c r="GQ26" s="67"/>
    </row>
    <row r="27" spans="1:199" ht="24.95" customHeight="1" x14ac:dyDescent="0.35">
      <c r="A27" s="51"/>
      <c r="B27" s="175" t="s">
        <v>104</v>
      </c>
      <c r="C27" s="182" t="s">
        <v>114</v>
      </c>
      <c r="D27" s="176" t="s">
        <v>102</v>
      </c>
      <c r="E27" s="182" t="s">
        <v>158</v>
      </c>
      <c r="F27" s="198" t="s">
        <v>184</v>
      </c>
      <c r="G27" s="176">
        <v>1</v>
      </c>
      <c r="H27" s="137">
        <v>58</v>
      </c>
      <c r="I27" s="137"/>
      <c r="J27" s="137">
        <v>2</v>
      </c>
      <c r="K27" s="137">
        <f t="shared" ref="K27" si="330">SUM(J27)*2</f>
        <v>4</v>
      </c>
      <c r="L27" s="178">
        <v>50</v>
      </c>
      <c r="M27" s="153">
        <f t="shared" si="204"/>
        <v>50</v>
      </c>
      <c r="N27" s="178">
        <v>26</v>
      </c>
      <c r="O27" s="255">
        <f t="shared" si="265"/>
        <v>0</v>
      </c>
      <c r="P27" s="178">
        <v>16</v>
      </c>
      <c r="Q27" s="179">
        <f t="shared" ref="Q27" si="331">J27*P27</f>
        <v>32</v>
      </c>
      <c r="R27" s="178">
        <v>8</v>
      </c>
      <c r="S27" s="179">
        <f t="shared" ref="S27:S28" si="332">SUM(R27)*J27</f>
        <v>16</v>
      </c>
      <c r="T27" s="172"/>
      <c r="U27" s="180">
        <f t="shared" ref="U27:U28" si="333">SUM(T27)*K27</f>
        <v>0</v>
      </c>
      <c r="V27" s="172"/>
      <c r="W27" s="180">
        <f t="shared" ref="W27" si="334">SUM(V27)*J27*3</f>
        <v>0</v>
      </c>
      <c r="X27" s="146">
        <f t="shared" ref="X27" si="335">2/8*J27*AX27</f>
        <v>0</v>
      </c>
      <c r="Y27" s="146">
        <f t="shared" ref="Y27" si="336">SUM(L27*5/100*J27)</f>
        <v>5</v>
      </c>
      <c r="Z27" s="172"/>
      <c r="AA27" s="180"/>
      <c r="AB27" s="172"/>
      <c r="AC27" s="181">
        <f t="shared" si="211"/>
        <v>0</v>
      </c>
      <c r="AD27" s="172"/>
      <c r="AE27" s="180">
        <f t="shared" ref="AE27" si="337">SUM(AD27*H27*(30+4))</f>
        <v>0</v>
      </c>
      <c r="AF27" s="172"/>
      <c r="AG27" s="180">
        <f t="shared" si="213"/>
        <v>0</v>
      </c>
      <c r="AH27" s="172"/>
      <c r="AI27" s="146">
        <f t="shared" si="214"/>
        <v>0</v>
      </c>
      <c r="AJ27" s="172"/>
      <c r="AK27" s="146">
        <f t="shared" ref="AK27" si="338">SUM(AJ27*H27*2/3)</f>
        <v>0</v>
      </c>
      <c r="AL27" s="172"/>
      <c r="AM27" s="258">
        <f t="shared" ref="AM27" si="339">SUM(AL27*H27)</f>
        <v>0</v>
      </c>
      <c r="AN27" s="172"/>
      <c r="AO27" s="180">
        <f t="shared" ref="AO27" si="340">SUM(AN27*J27)</f>
        <v>0</v>
      </c>
      <c r="AP27" s="172"/>
      <c r="AQ27" s="181">
        <f t="shared" si="218"/>
        <v>0</v>
      </c>
      <c r="AR27" s="172">
        <v>1</v>
      </c>
      <c r="AS27" s="146">
        <f t="shared" ref="AS27" si="341">SUM(J27*AR27*6)</f>
        <v>12</v>
      </c>
      <c r="AT27" s="144"/>
      <c r="AU27" s="146">
        <f t="shared" si="219"/>
        <v>0</v>
      </c>
      <c r="AV27" s="172"/>
      <c r="AW27" s="145">
        <f t="shared" ref="AW27" si="342">SUM(AV27*H27/3)</f>
        <v>0</v>
      </c>
      <c r="AX27" s="144"/>
      <c r="AY27" s="146">
        <f t="shared" ref="AY27" si="343">AX27*J27*8/2</f>
        <v>0</v>
      </c>
      <c r="AZ27" s="172"/>
      <c r="BA27" s="146">
        <f t="shared" ref="BA27" si="344">SUM(AZ27*K27*5*6)</f>
        <v>0</v>
      </c>
      <c r="BB27" s="172"/>
      <c r="BC27" s="181">
        <f t="shared" ref="BC27" si="345">SUM(BB27*K27*4*6)</f>
        <v>0</v>
      </c>
      <c r="BD27" s="172"/>
      <c r="BE27" s="148">
        <f t="shared" si="224"/>
        <v>0</v>
      </c>
      <c r="BF27" s="146">
        <f t="shared" si="225"/>
        <v>65</v>
      </c>
      <c r="BG27" s="146"/>
      <c r="BH27" s="146">
        <f t="shared" si="226"/>
        <v>60</v>
      </c>
      <c r="BI27" s="7"/>
      <c r="BJ27" s="7"/>
      <c r="BK27" s="7"/>
      <c r="BL27" s="7"/>
      <c r="BM27" s="52"/>
      <c r="BN27" s="51"/>
      <c r="BO27" s="183" t="s">
        <v>165</v>
      </c>
      <c r="BP27" s="185" t="s">
        <v>114</v>
      </c>
      <c r="BQ27" s="185" t="s">
        <v>102</v>
      </c>
      <c r="BR27" s="184" t="s">
        <v>158</v>
      </c>
      <c r="BS27" s="184" t="s">
        <v>212</v>
      </c>
      <c r="BT27" s="185">
        <v>10</v>
      </c>
      <c r="BU27" s="185">
        <v>22</v>
      </c>
      <c r="BV27" s="185"/>
      <c r="BW27" s="185">
        <v>1</v>
      </c>
      <c r="BX27" s="185">
        <f t="shared" ref="BX27" si="346">SUM(BW27)*2</f>
        <v>2</v>
      </c>
      <c r="BY27" s="187">
        <v>70</v>
      </c>
      <c r="BZ27" s="188">
        <f t="shared" si="275"/>
        <v>70</v>
      </c>
      <c r="CA27" s="189">
        <v>6</v>
      </c>
      <c r="CB27" s="142">
        <f t="shared" si="276"/>
        <v>0</v>
      </c>
      <c r="CC27" s="189"/>
      <c r="CD27" s="190">
        <f t="shared" si="277"/>
        <v>0</v>
      </c>
      <c r="CE27" s="189">
        <v>64</v>
      </c>
      <c r="CF27" s="190">
        <f t="shared" si="278"/>
        <v>64</v>
      </c>
      <c r="CG27" s="189"/>
      <c r="CH27" s="190">
        <f t="shared" si="279"/>
        <v>0</v>
      </c>
      <c r="CI27" s="189"/>
      <c r="CJ27" s="190">
        <f>SUM(CI27)*BW27*5</f>
        <v>0</v>
      </c>
      <c r="CK27" s="191">
        <f>SUM(BW27*DK27*2+BX27*DM27*2)</f>
        <v>0</v>
      </c>
      <c r="CL27" s="191">
        <f t="shared" si="282"/>
        <v>3.5</v>
      </c>
      <c r="CM27" s="189"/>
      <c r="CN27" s="190"/>
      <c r="CO27" s="189"/>
      <c r="CP27" s="191">
        <f t="shared" si="283"/>
        <v>0</v>
      </c>
      <c r="CQ27" s="189"/>
      <c r="CR27" s="193">
        <f t="shared" ref="CR27" si="347">SUM(CQ27*BU27*(30+4))</f>
        <v>0</v>
      </c>
      <c r="CS27" s="189"/>
      <c r="CT27" s="142">
        <f t="shared" si="285"/>
        <v>0</v>
      </c>
      <c r="CU27" s="190"/>
      <c r="CV27" s="191">
        <f>SUM(CU27*BU27/3)</f>
        <v>0</v>
      </c>
      <c r="CW27" s="189"/>
      <c r="CX27" s="191">
        <f t="shared" ref="CX27" si="348">SUM(CW27*BU27*2/3)</f>
        <v>0</v>
      </c>
      <c r="CY27" s="189"/>
      <c r="CZ27" s="142">
        <f t="shared" ref="CZ27" si="349">SUM(CY27*BU27*2)</f>
        <v>0</v>
      </c>
      <c r="DA27" s="189"/>
      <c r="DB27" s="190">
        <f t="shared" ref="DB27" si="350">SUM(DA27*BW27*2)</f>
        <v>0</v>
      </c>
      <c r="DC27" s="189"/>
      <c r="DD27" s="191">
        <f t="shared" ref="DD27" si="351">SUM(DC27*BU27*2)</f>
        <v>0</v>
      </c>
      <c r="DE27" s="189">
        <v>1</v>
      </c>
      <c r="DF27" s="191">
        <f t="shared" ref="DF27" si="352">DE27*BW27*6</f>
        <v>6</v>
      </c>
      <c r="DG27" s="32"/>
      <c r="DH27" s="194">
        <f t="shared" si="291"/>
        <v>0</v>
      </c>
      <c r="DI27" s="190"/>
      <c r="DJ27" s="190">
        <f t="shared" ref="DJ27" si="353">SUM(BW27*DI27*6)</f>
        <v>0</v>
      </c>
      <c r="DK27" s="190"/>
      <c r="DL27" s="191">
        <f t="shared" ref="DL27" si="354">SUM(BW27*DK27*8)</f>
        <v>0</v>
      </c>
      <c r="DM27" s="190"/>
      <c r="DN27" s="191">
        <f t="shared" ref="DN27" si="355">SUM(DM27*BX27*5*6)</f>
        <v>0</v>
      </c>
      <c r="DO27" s="189"/>
      <c r="DP27" s="191">
        <f t="shared" ref="DP27" si="356">SUM(DO27*BX27*4*6)</f>
        <v>0</v>
      </c>
      <c r="DQ27" s="189"/>
      <c r="DR27" s="195">
        <f t="shared" si="296"/>
        <v>0</v>
      </c>
      <c r="DS27" s="20">
        <f t="shared" si="297"/>
        <v>73.5</v>
      </c>
      <c r="DT27" s="20">
        <f t="shared" si="298"/>
        <v>70</v>
      </c>
      <c r="DU27" s="7"/>
      <c r="DV27" s="7"/>
      <c r="DW27" s="7"/>
      <c r="DX27" s="52"/>
      <c r="DY27" s="51"/>
      <c r="DZ27" s="20"/>
      <c r="EA27" s="78"/>
      <c r="EB27" s="78"/>
      <c r="EC27" s="7"/>
      <c r="ED27" s="7"/>
      <c r="EE27" s="7"/>
      <c r="EF27" s="7"/>
      <c r="EG27" s="7"/>
      <c r="EH27" s="7"/>
      <c r="EI27" s="7"/>
      <c r="EJ27" s="7">
        <f t="shared" ref="EJ27:EJ36" si="357">SUM(L27+BY27)</f>
        <v>120</v>
      </c>
      <c r="EK27" s="7">
        <f t="shared" ref="EK27:EK36" si="358">SUM(M27+BZ27)</f>
        <v>120</v>
      </c>
      <c r="EL27" s="7">
        <f t="shared" ref="EL27:EL36" si="359">SUM(N27+CA27)</f>
        <v>32</v>
      </c>
      <c r="EM27" s="18">
        <f t="shared" si="299"/>
        <v>0</v>
      </c>
      <c r="EN27" s="7">
        <f t="shared" si="300"/>
        <v>16</v>
      </c>
      <c r="EO27" s="7">
        <f t="shared" si="301"/>
        <v>32</v>
      </c>
      <c r="EP27" s="7">
        <f t="shared" si="302"/>
        <v>72</v>
      </c>
      <c r="EQ27" s="7">
        <f t="shared" si="303"/>
        <v>80</v>
      </c>
      <c r="ER27" s="7">
        <f t="shared" si="304"/>
        <v>0</v>
      </c>
      <c r="ES27" s="7">
        <f t="shared" si="305"/>
        <v>0</v>
      </c>
      <c r="ET27" s="7">
        <f t="shared" si="306"/>
        <v>0</v>
      </c>
      <c r="EU27" s="7">
        <f t="shared" si="307"/>
        <v>0</v>
      </c>
      <c r="EV27" s="7">
        <f t="shared" si="308"/>
        <v>0</v>
      </c>
      <c r="EW27" s="18">
        <f t="shared" si="309"/>
        <v>8.5</v>
      </c>
      <c r="EX27" s="7">
        <f t="shared" si="310"/>
        <v>0</v>
      </c>
      <c r="EY27" s="7">
        <f t="shared" si="311"/>
        <v>0</v>
      </c>
      <c r="EZ27" s="7">
        <f t="shared" si="312"/>
        <v>0</v>
      </c>
      <c r="FA27" s="7">
        <f t="shared" si="313"/>
        <v>0</v>
      </c>
      <c r="FB27" s="7">
        <f t="shared" si="314"/>
        <v>0</v>
      </c>
      <c r="FC27" s="7">
        <f t="shared" si="315"/>
        <v>0</v>
      </c>
      <c r="FD27" s="7">
        <f t="shared" si="316"/>
        <v>0</v>
      </c>
      <c r="FE27" s="7">
        <f t="shared" si="317"/>
        <v>0</v>
      </c>
      <c r="FF27" s="7">
        <f t="shared" si="318"/>
        <v>0</v>
      </c>
      <c r="FG27" s="18">
        <f t="shared" si="319"/>
        <v>0</v>
      </c>
      <c r="FH27" s="7">
        <f t="shared" si="320"/>
        <v>0</v>
      </c>
      <c r="FI27" s="7">
        <f t="shared" si="321"/>
        <v>0</v>
      </c>
      <c r="FJ27" s="7">
        <f t="shared" si="322"/>
        <v>0</v>
      </c>
      <c r="FK27" s="7">
        <f t="shared" si="323"/>
        <v>0</v>
      </c>
      <c r="FL27" s="7">
        <f t="shared" si="324"/>
        <v>0</v>
      </c>
      <c r="FM27" s="7">
        <f t="shared" si="325"/>
        <v>0</v>
      </c>
      <c r="FN27" s="7">
        <f t="shared" si="326"/>
        <v>0</v>
      </c>
      <c r="FO27" s="7">
        <f t="shared" si="327"/>
        <v>0</v>
      </c>
      <c r="FP27" s="7">
        <f t="shared" si="328"/>
        <v>2</v>
      </c>
      <c r="FQ27" s="7">
        <f t="shared" si="329"/>
        <v>18</v>
      </c>
      <c r="FR27" s="7"/>
      <c r="FS27" s="7">
        <f t="shared" si="252"/>
        <v>0</v>
      </c>
      <c r="FT27" s="7">
        <f t="shared" si="253"/>
        <v>0</v>
      </c>
      <c r="FU27" s="7">
        <f t="shared" si="254"/>
        <v>0</v>
      </c>
      <c r="FV27" s="7">
        <f t="shared" si="255"/>
        <v>0</v>
      </c>
      <c r="FW27" s="7">
        <f t="shared" si="256"/>
        <v>0</v>
      </c>
      <c r="FX27" s="7">
        <f t="shared" si="257"/>
        <v>0</v>
      </c>
      <c r="FY27" s="7">
        <f t="shared" si="258"/>
        <v>0</v>
      </c>
      <c r="FZ27" s="7">
        <f t="shared" si="259"/>
        <v>0</v>
      </c>
      <c r="GA27" s="7">
        <f t="shared" si="260"/>
        <v>0</v>
      </c>
      <c r="GB27" s="7">
        <f t="shared" si="261"/>
        <v>0</v>
      </c>
      <c r="GC27" s="7">
        <f t="shared" si="262"/>
        <v>0</v>
      </c>
      <c r="GD27" s="116">
        <f t="shared" si="263"/>
        <v>138.5</v>
      </c>
      <c r="GE27" s="117">
        <f t="shared" si="264"/>
        <v>130</v>
      </c>
      <c r="GF27" s="2"/>
      <c r="GG27" s="2"/>
      <c r="GH27" s="2"/>
      <c r="GI27" s="52"/>
      <c r="GK27" s="18"/>
      <c r="GL27" s="18"/>
      <c r="GM27" s="1"/>
      <c r="GN27" s="23"/>
      <c r="GO27" s="30"/>
      <c r="GP27" s="1"/>
      <c r="GQ27" s="67"/>
    </row>
    <row r="28" spans="1:199" ht="24.95" customHeight="1" x14ac:dyDescent="0.35">
      <c r="A28" s="51"/>
      <c r="B28" s="20" t="s">
        <v>224</v>
      </c>
      <c r="C28" s="78"/>
      <c r="D28" s="78" t="s">
        <v>225</v>
      </c>
      <c r="E28" s="78"/>
      <c r="F28" s="71"/>
      <c r="G28" s="79"/>
      <c r="H28" s="79">
        <v>5</v>
      </c>
      <c r="I28" s="79"/>
      <c r="J28" s="79"/>
      <c r="K28" s="79"/>
      <c r="L28" s="187"/>
      <c r="M28" s="188">
        <f t="shared" ref="M28" si="360">SUM(N28+P28+R28+T28+V28)</f>
        <v>0</v>
      </c>
      <c r="N28" s="189"/>
      <c r="O28" s="262">
        <f t="shared" si="265"/>
        <v>0</v>
      </c>
      <c r="P28" s="189"/>
      <c r="Q28" s="190">
        <f t="shared" ref="Q28" si="361">P28*J28</f>
        <v>0</v>
      </c>
      <c r="R28" s="189"/>
      <c r="S28" s="190">
        <f t="shared" si="332"/>
        <v>0</v>
      </c>
      <c r="T28" s="189"/>
      <c r="U28" s="190">
        <f t="shared" si="333"/>
        <v>0</v>
      </c>
      <c r="V28" s="189"/>
      <c r="W28" s="190">
        <f t="shared" ref="W28" si="362">SUM(V28)*J28*5</f>
        <v>0</v>
      </c>
      <c r="X28" s="191"/>
      <c r="Y28" s="191">
        <f t="shared" ref="Y28" si="363">L28*J28*0.05</f>
        <v>0</v>
      </c>
      <c r="Z28" s="189"/>
      <c r="AA28" s="190"/>
      <c r="AB28" s="189"/>
      <c r="AC28" s="191">
        <f t="shared" si="211"/>
        <v>0</v>
      </c>
      <c r="AD28" s="189">
        <v>1</v>
      </c>
      <c r="AE28" s="193">
        <f t="shared" ref="AE28" si="364">SUM(AD28*H28*(15))</f>
        <v>75</v>
      </c>
      <c r="AF28" s="189"/>
      <c r="AG28" s="190">
        <f t="shared" si="213"/>
        <v>0</v>
      </c>
      <c r="AH28" s="190"/>
      <c r="AI28" s="191">
        <f t="shared" si="214"/>
        <v>0</v>
      </c>
      <c r="AJ28" s="189"/>
      <c r="AK28" s="191">
        <f t="shared" ref="AK28" si="365">SUM(AJ28*H28*2/3)</f>
        <v>0</v>
      </c>
      <c r="AL28" s="189"/>
      <c r="AM28" s="262">
        <f>SUM(AL28*H28)</f>
        <v>0</v>
      </c>
      <c r="AN28" s="189"/>
      <c r="AO28" s="190">
        <f>SUM(AN28*J28)</f>
        <v>0</v>
      </c>
      <c r="AP28" s="189"/>
      <c r="AQ28" s="191">
        <f t="shared" ref="AQ28" si="366">SUM(AP28*H28*2)</f>
        <v>0</v>
      </c>
      <c r="AR28" s="189"/>
      <c r="AS28" s="191">
        <f t="shared" ref="AS28" si="367">SUM(J28*AR28*6)</f>
        <v>0</v>
      </c>
      <c r="AT28" s="32"/>
      <c r="AU28" s="194">
        <f t="shared" si="219"/>
        <v>0</v>
      </c>
      <c r="AV28" s="189"/>
      <c r="AW28" s="190">
        <f>SUM(AV28*H28/3)</f>
        <v>0</v>
      </c>
      <c r="AX28" s="189"/>
      <c r="AY28" s="191">
        <f t="shared" ref="AY28" si="368">SUM(J28*AX28*8)</f>
        <v>0</v>
      </c>
      <c r="AZ28" s="190"/>
      <c r="BA28" s="191">
        <f>SUM(AZ28*K28*3*8)</f>
        <v>0</v>
      </c>
      <c r="BB28" s="189"/>
      <c r="BC28" s="191">
        <f t="shared" ref="BC28" si="369">SUM(BB28*K28*4*6)</f>
        <v>0</v>
      </c>
      <c r="BD28" s="189"/>
      <c r="BE28" s="195">
        <f t="shared" si="224"/>
        <v>0</v>
      </c>
      <c r="BF28" s="194">
        <f t="shared" si="225"/>
        <v>75</v>
      </c>
      <c r="BG28" s="194"/>
      <c r="BH28" s="194">
        <f t="shared" si="226"/>
        <v>0</v>
      </c>
      <c r="BI28" s="7"/>
      <c r="BJ28" s="7"/>
      <c r="BK28" s="7"/>
      <c r="BL28" s="7"/>
      <c r="BM28" s="52"/>
      <c r="BN28" s="51"/>
      <c r="BO28" s="20" t="s">
        <v>224</v>
      </c>
      <c r="BP28" s="78"/>
      <c r="BQ28" s="78" t="s">
        <v>225</v>
      </c>
      <c r="BR28" s="78"/>
      <c r="BS28" s="71"/>
      <c r="BT28" s="79"/>
      <c r="BU28" s="326">
        <v>5</v>
      </c>
      <c r="BV28" s="79"/>
      <c r="BW28" s="79"/>
      <c r="BX28" s="79"/>
      <c r="BY28" s="187"/>
      <c r="BZ28" s="188">
        <f t="shared" ref="BZ28:BZ29" si="370">SUM(CA28+CC28+CE28+CG28+CI28)</f>
        <v>0</v>
      </c>
      <c r="CA28" s="189"/>
      <c r="CB28" s="142">
        <f t="shared" si="276"/>
        <v>0</v>
      </c>
      <c r="CC28" s="189"/>
      <c r="CD28" s="190">
        <f t="shared" si="277"/>
        <v>0</v>
      </c>
      <c r="CE28" s="189"/>
      <c r="CF28" s="190">
        <f t="shared" si="278"/>
        <v>0</v>
      </c>
      <c r="CG28" s="189"/>
      <c r="CH28" s="190">
        <f t="shared" si="279"/>
        <v>0</v>
      </c>
      <c r="CI28" s="189"/>
      <c r="CJ28" s="190">
        <f t="shared" ref="CJ28" si="371">SUM(CI28)*BW28*5</f>
        <v>0</v>
      </c>
      <c r="CK28" s="191"/>
      <c r="CL28" s="191">
        <f t="shared" si="282"/>
        <v>0</v>
      </c>
      <c r="CM28" s="189"/>
      <c r="CN28" s="190"/>
      <c r="CO28" s="189"/>
      <c r="CP28" s="191">
        <f t="shared" ref="CP28" si="372">SUM(CO28)*3*BU28/5</f>
        <v>0</v>
      </c>
      <c r="CQ28" s="189">
        <v>1</v>
      </c>
      <c r="CR28" s="193">
        <f t="shared" ref="CR28" si="373">SUM(CQ28*BU28*(15))</f>
        <v>75</v>
      </c>
      <c r="CS28" s="189"/>
      <c r="CT28" s="142">
        <f t="shared" si="285"/>
        <v>0</v>
      </c>
      <c r="CU28" s="190"/>
      <c r="CV28" s="191">
        <f t="shared" ref="CV28" si="374">SUM(CU28*BU28/3)</f>
        <v>0</v>
      </c>
      <c r="CW28" s="189"/>
      <c r="CX28" s="191">
        <f t="shared" ref="CX28" si="375">SUM(CW28*BU28*2/3)</f>
        <v>0</v>
      </c>
      <c r="CY28" s="189"/>
      <c r="CZ28" s="142">
        <f>SUM(CY28*BU28)</f>
        <v>0</v>
      </c>
      <c r="DA28" s="189"/>
      <c r="DB28" s="190">
        <f>SUM(DA28*BW28)</f>
        <v>0</v>
      </c>
      <c r="DC28" s="189"/>
      <c r="DD28" s="191">
        <f t="shared" ref="DD28" si="376">SUM(DC28*BU28*2)</f>
        <v>0</v>
      </c>
      <c r="DE28" s="189"/>
      <c r="DF28" s="191">
        <f t="shared" ref="DF28" si="377">SUM(BW28*DE28*6)</f>
        <v>0</v>
      </c>
      <c r="DG28" s="32"/>
      <c r="DH28" s="194">
        <f t="shared" si="291"/>
        <v>0</v>
      </c>
      <c r="DI28" s="189"/>
      <c r="DJ28" s="190">
        <f>SUM(DI28*BU28/3)</f>
        <v>0</v>
      </c>
      <c r="DK28" s="189"/>
      <c r="DL28" s="191">
        <f t="shared" ref="DL28:DL29" si="378">SUM(BW28*DK28*8)</f>
        <v>0</v>
      </c>
      <c r="DM28" s="190"/>
      <c r="DN28" s="191">
        <f>SUM(DM28*BX28*3*8)</f>
        <v>0</v>
      </c>
      <c r="DO28" s="189"/>
      <c r="DP28" s="191">
        <f t="shared" ref="DP28" si="379">SUM(DO28*BX28*4*6)</f>
        <v>0</v>
      </c>
      <c r="DQ28" s="189"/>
      <c r="DR28" s="195">
        <f t="shared" si="296"/>
        <v>0</v>
      </c>
      <c r="DS28" s="20">
        <f t="shared" si="297"/>
        <v>75</v>
      </c>
      <c r="DT28" s="20">
        <f t="shared" si="298"/>
        <v>0</v>
      </c>
      <c r="DU28" s="7"/>
      <c r="DV28" s="7"/>
      <c r="DW28" s="7"/>
      <c r="DX28" s="52"/>
      <c r="DY28" s="51"/>
      <c r="DZ28" s="20"/>
      <c r="EA28" s="78"/>
      <c r="EB28" s="78"/>
      <c r="EC28" s="7"/>
      <c r="ED28" s="7"/>
      <c r="EE28" s="7"/>
      <c r="EF28" s="7"/>
      <c r="EG28" s="7"/>
      <c r="EH28" s="7"/>
      <c r="EI28" s="7"/>
      <c r="EJ28" s="7">
        <f t="shared" si="357"/>
        <v>0</v>
      </c>
      <c r="EK28" s="7">
        <f t="shared" si="358"/>
        <v>0</v>
      </c>
      <c r="EL28" s="7">
        <f t="shared" si="359"/>
        <v>0</v>
      </c>
      <c r="EM28" s="18">
        <f t="shared" si="299"/>
        <v>0</v>
      </c>
      <c r="EN28" s="7">
        <f t="shared" si="300"/>
        <v>0</v>
      </c>
      <c r="EO28" s="7">
        <f t="shared" si="301"/>
        <v>0</v>
      </c>
      <c r="EP28" s="7">
        <f t="shared" si="302"/>
        <v>0</v>
      </c>
      <c r="EQ28" s="7">
        <f t="shared" si="303"/>
        <v>0</v>
      </c>
      <c r="ER28" s="7">
        <f t="shared" si="304"/>
        <v>0</v>
      </c>
      <c r="ES28" s="7">
        <f t="shared" si="305"/>
        <v>0</v>
      </c>
      <c r="ET28" s="7">
        <f t="shared" si="306"/>
        <v>0</v>
      </c>
      <c r="EU28" s="7">
        <f t="shared" si="307"/>
        <v>0</v>
      </c>
      <c r="EV28" s="7">
        <f t="shared" si="308"/>
        <v>0</v>
      </c>
      <c r="EW28" s="18">
        <f t="shared" si="309"/>
        <v>0</v>
      </c>
      <c r="EX28" s="7">
        <f t="shared" si="310"/>
        <v>0</v>
      </c>
      <c r="EY28" s="7">
        <f t="shared" si="311"/>
        <v>0</v>
      </c>
      <c r="EZ28" s="7">
        <f t="shared" si="312"/>
        <v>0</v>
      </c>
      <c r="FA28" s="7">
        <f t="shared" si="313"/>
        <v>0</v>
      </c>
      <c r="FB28" s="7">
        <f t="shared" si="314"/>
        <v>2</v>
      </c>
      <c r="FC28" s="7">
        <f t="shared" si="315"/>
        <v>150</v>
      </c>
      <c r="FD28" s="7">
        <f t="shared" si="316"/>
        <v>0</v>
      </c>
      <c r="FE28" s="7">
        <f t="shared" si="317"/>
        <v>0</v>
      </c>
      <c r="FF28" s="7">
        <f t="shared" si="318"/>
        <v>0</v>
      </c>
      <c r="FG28" s="18">
        <f t="shared" si="319"/>
        <v>0</v>
      </c>
      <c r="FH28" s="7">
        <f t="shared" si="320"/>
        <v>0</v>
      </c>
      <c r="FI28" s="7">
        <f t="shared" si="321"/>
        <v>0</v>
      </c>
      <c r="FJ28" s="7">
        <f t="shared" si="322"/>
        <v>0</v>
      </c>
      <c r="FK28" s="7">
        <f t="shared" si="323"/>
        <v>0</v>
      </c>
      <c r="FL28" s="7">
        <f t="shared" si="324"/>
        <v>0</v>
      </c>
      <c r="FM28" s="7">
        <f t="shared" si="325"/>
        <v>0</v>
      </c>
      <c r="FN28" s="7">
        <f t="shared" si="326"/>
        <v>0</v>
      </c>
      <c r="FO28" s="7">
        <f t="shared" si="327"/>
        <v>0</v>
      </c>
      <c r="FP28" s="7">
        <f t="shared" si="328"/>
        <v>0</v>
      </c>
      <c r="FQ28" s="7">
        <f t="shared" si="329"/>
        <v>0</v>
      </c>
      <c r="FR28" s="7"/>
      <c r="FS28" s="7">
        <f t="shared" si="252"/>
        <v>0</v>
      </c>
      <c r="FT28" s="7">
        <f t="shared" si="253"/>
        <v>0</v>
      </c>
      <c r="FU28" s="7">
        <f t="shared" si="254"/>
        <v>0</v>
      </c>
      <c r="FV28" s="7">
        <f t="shared" si="255"/>
        <v>0</v>
      </c>
      <c r="FW28" s="7">
        <f t="shared" si="256"/>
        <v>0</v>
      </c>
      <c r="FX28" s="7">
        <f t="shared" si="257"/>
        <v>0</v>
      </c>
      <c r="FY28" s="7">
        <f t="shared" si="258"/>
        <v>0</v>
      </c>
      <c r="FZ28" s="7">
        <f t="shared" si="259"/>
        <v>0</v>
      </c>
      <c r="GA28" s="7">
        <f t="shared" si="260"/>
        <v>0</v>
      </c>
      <c r="GB28" s="7">
        <f t="shared" si="261"/>
        <v>0</v>
      </c>
      <c r="GC28" s="7">
        <f t="shared" si="262"/>
        <v>0</v>
      </c>
      <c r="GD28" s="116">
        <f t="shared" si="263"/>
        <v>150</v>
      </c>
      <c r="GE28" s="117">
        <f t="shared" si="264"/>
        <v>0</v>
      </c>
      <c r="GF28" s="2"/>
      <c r="GG28" s="2"/>
      <c r="GH28" s="2"/>
      <c r="GI28" s="52"/>
      <c r="GK28" s="18"/>
      <c r="GL28" s="18"/>
      <c r="GM28" s="1"/>
      <c r="GN28" s="23"/>
      <c r="GO28" s="30"/>
      <c r="GP28" s="1"/>
      <c r="GQ28" s="67"/>
    </row>
    <row r="29" spans="1:199" ht="24.95" customHeight="1" x14ac:dyDescent="0.35">
      <c r="A29" s="51"/>
      <c r="B29" s="1"/>
      <c r="C29" s="17"/>
      <c r="D29" s="23"/>
      <c r="E29" s="23"/>
      <c r="F29" s="23"/>
      <c r="G29" s="23"/>
      <c r="H29" s="23"/>
      <c r="I29" s="23"/>
      <c r="J29" s="23"/>
      <c r="K29" s="23"/>
      <c r="L29" s="1"/>
      <c r="M29" s="73">
        <f t="shared" ref="M29:M40" si="380">SUM(N29+P29+T29+V29+AR29*2)</f>
        <v>0</v>
      </c>
      <c r="N29" s="32"/>
      <c r="O29" s="263"/>
      <c r="P29" s="32"/>
      <c r="Q29" s="20"/>
      <c r="R29" s="32"/>
      <c r="S29" s="20"/>
      <c r="T29" s="32"/>
      <c r="U29" s="20"/>
      <c r="V29" s="74"/>
      <c r="W29" s="20"/>
      <c r="X29" s="20"/>
      <c r="Y29" s="20"/>
      <c r="Z29" s="74"/>
      <c r="AA29" s="20"/>
      <c r="AB29" s="74"/>
      <c r="AC29" s="20"/>
      <c r="AD29" s="74"/>
      <c r="AE29" s="24"/>
      <c r="AF29" s="74"/>
      <c r="AG29" s="20"/>
      <c r="AH29" s="74"/>
      <c r="AI29" s="20"/>
      <c r="AJ29" s="74"/>
      <c r="AK29" s="20"/>
      <c r="AL29" s="74"/>
      <c r="AM29" s="263"/>
      <c r="AN29" s="74"/>
      <c r="AO29" s="20"/>
      <c r="AP29" s="74"/>
      <c r="AQ29" s="20"/>
      <c r="AR29" s="74"/>
      <c r="AS29" s="20"/>
      <c r="AT29" s="74"/>
      <c r="AU29" s="20"/>
      <c r="AV29" s="74"/>
      <c r="AW29" s="20"/>
      <c r="AX29" s="74"/>
      <c r="AY29" s="20"/>
      <c r="AZ29" s="74"/>
      <c r="BA29" s="20"/>
      <c r="BB29" s="74"/>
      <c r="BC29" s="20"/>
      <c r="BD29" s="74"/>
      <c r="BE29" s="20"/>
      <c r="BF29" s="20">
        <f t="shared" ref="BF29:BF40" si="381">SUM(AO29+BE29+BC29+BA29+AY29+AW29+AS29+AQ29+AK29+AM29+AI29+AG29+AE29+AC29+AA29+Y29+X29+W29+U29+Q29+O29+S29+AU29)</f>
        <v>0</v>
      </c>
      <c r="BG29" s="20"/>
      <c r="BH29" s="20">
        <f t="shared" ref="BH29:BH40" si="382">SUM(O29+Q29+U29+W29+X29+AS29+AW29+AY29+BA29+BC29+S29+AQ29)</f>
        <v>0</v>
      </c>
      <c r="BI29" s="7"/>
      <c r="BJ29" s="7"/>
      <c r="BK29" s="7"/>
      <c r="BL29" s="7"/>
      <c r="BM29" s="52"/>
      <c r="BN29" s="51"/>
      <c r="BO29" s="183" t="s">
        <v>265</v>
      </c>
      <c r="BP29" s="185" t="s">
        <v>114</v>
      </c>
      <c r="BQ29" s="185" t="s">
        <v>102</v>
      </c>
      <c r="BR29" s="184" t="s">
        <v>158</v>
      </c>
      <c r="BS29" s="185" t="s">
        <v>262</v>
      </c>
      <c r="BT29" s="185">
        <v>10</v>
      </c>
      <c r="BU29" s="251">
        <v>10</v>
      </c>
      <c r="BV29" s="184"/>
      <c r="BW29" s="184"/>
      <c r="BX29" s="185">
        <f>SUM(BW29)*2</f>
        <v>0</v>
      </c>
      <c r="BY29" s="187">
        <v>70</v>
      </c>
      <c r="BZ29" s="188">
        <f t="shared" si="370"/>
        <v>70</v>
      </c>
      <c r="CA29" s="189">
        <v>6</v>
      </c>
      <c r="CB29" s="142">
        <f t="shared" si="276"/>
        <v>0</v>
      </c>
      <c r="CC29" s="189"/>
      <c r="CD29" s="190">
        <f t="shared" si="277"/>
        <v>0</v>
      </c>
      <c r="CE29" s="189">
        <v>64</v>
      </c>
      <c r="CF29" s="190">
        <f t="shared" si="278"/>
        <v>0</v>
      </c>
      <c r="CG29" s="189"/>
      <c r="CH29" s="190">
        <f t="shared" si="279"/>
        <v>0</v>
      </c>
      <c r="CI29" s="189"/>
      <c r="CJ29" s="190">
        <f t="shared" ref="CJ29" si="383">SUM(CI29)*BW29*5</f>
        <v>0</v>
      </c>
      <c r="CK29" s="191">
        <f t="shared" ref="CK29" si="384">SUM(BW29*DK29*2+BX29*DM29*2)</f>
        <v>0</v>
      </c>
      <c r="CL29" s="191">
        <f t="shared" si="282"/>
        <v>0</v>
      </c>
      <c r="CM29" s="189"/>
      <c r="CN29" s="190"/>
      <c r="CO29" s="189"/>
      <c r="CP29" s="191">
        <f t="shared" ref="CP29" si="385">SUM(CO29)*3*BU29/5</f>
        <v>0</v>
      </c>
      <c r="CQ29" s="189"/>
      <c r="CR29" s="193">
        <f t="shared" ref="CR29" si="386">SUM(CQ29*BU29*(30+4))</f>
        <v>0</v>
      </c>
      <c r="CS29" s="189"/>
      <c r="CT29" s="142">
        <f t="shared" si="285"/>
        <v>0</v>
      </c>
      <c r="CU29" s="190"/>
      <c r="CV29" s="191">
        <f t="shared" ref="CV29" si="387">SUM(CU29*BU29/3)</f>
        <v>0</v>
      </c>
      <c r="CW29" s="189"/>
      <c r="CX29" s="191">
        <f t="shared" ref="CX29" si="388">SUM(CW29*BU29*2/3)</f>
        <v>0</v>
      </c>
      <c r="CY29" s="189">
        <v>1</v>
      </c>
      <c r="CZ29" s="142">
        <f t="shared" ref="CZ29" si="389">SUM(CY29*BU29*2)</f>
        <v>20</v>
      </c>
      <c r="DA29" s="189"/>
      <c r="DB29" s="190">
        <f t="shared" ref="DB29" si="390">SUM(DA29*BW29*2)</f>
        <v>0</v>
      </c>
      <c r="DC29" s="189"/>
      <c r="DD29" s="191">
        <f t="shared" ref="DD29" si="391">SUM(DC29*BU29*2)</f>
        <v>0</v>
      </c>
      <c r="DE29" s="189">
        <v>1</v>
      </c>
      <c r="DF29" s="191">
        <f>DE29*BW29*6</f>
        <v>0</v>
      </c>
      <c r="DG29" s="32"/>
      <c r="DH29" s="194">
        <f t="shared" si="291"/>
        <v>0</v>
      </c>
      <c r="DI29" s="190"/>
      <c r="DJ29" s="190">
        <f t="shared" ref="DJ29" si="392">SUM(BW29*DI29*6)</f>
        <v>0</v>
      </c>
      <c r="DK29" s="190"/>
      <c r="DL29" s="191">
        <f t="shared" si="378"/>
        <v>0</v>
      </c>
      <c r="DM29" s="190"/>
      <c r="DN29" s="191">
        <f t="shared" ref="DN29" si="393">SUM(DM29*BX29*5*6)</f>
        <v>0</v>
      </c>
      <c r="DO29" s="189"/>
      <c r="DP29" s="191">
        <f t="shared" ref="DP29" si="394">SUM(DO29*BX29*4*6)</f>
        <v>0</v>
      </c>
      <c r="DQ29" s="189"/>
      <c r="DR29" s="195">
        <f t="shared" si="296"/>
        <v>0</v>
      </c>
      <c r="DS29" s="20">
        <f t="shared" si="297"/>
        <v>20</v>
      </c>
      <c r="DT29" s="20">
        <f t="shared" si="298"/>
        <v>0</v>
      </c>
      <c r="DU29" s="7"/>
      <c r="DV29" s="7"/>
      <c r="DW29" s="7"/>
      <c r="DX29" s="52"/>
      <c r="DY29" s="51"/>
      <c r="DZ29" s="1"/>
      <c r="EA29" s="17"/>
      <c r="EB29" s="23"/>
      <c r="EC29" s="7"/>
      <c r="ED29" s="7"/>
      <c r="EE29" s="7"/>
      <c r="EF29" s="7"/>
      <c r="EG29" s="7"/>
      <c r="EH29" s="7"/>
      <c r="EI29" s="7"/>
      <c r="EJ29" s="7">
        <f t="shared" si="357"/>
        <v>70</v>
      </c>
      <c r="EK29" s="7">
        <f t="shared" si="358"/>
        <v>70</v>
      </c>
      <c r="EL29" s="7">
        <f t="shared" si="359"/>
        <v>6</v>
      </c>
      <c r="EM29" s="18">
        <f t="shared" si="299"/>
        <v>0</v>
      </c>
      <c r="EN29" s="7">
        <f t="shared" si="300"/>
        <v>0</v>
      </c>
      <c r="EO29" s="7">
        <f t="shared" si="301"/>
        <v>0</v>
      </c>
      <c r="EP29" s="7">
        <f t="shared" si="302"/>
        <v>64</v>
      </c>
      <c r="EQ29" s="7">
        <f t="shared" si="303"/>
        <v>0</v>
      </c>
      <c r="ER29" s="7">
        <f t="shared" si="304"/>
        <v>0</v>
      </c>
      <c r="ES29" s="7">
        <f t="shared" si="305"/>
        <v>0</v>
      </c>
      <c r="ET29" s="7">
        <f t="shared" si="306"/>
        <v>0</v>
      </c>
      <c r="EU29" s="7">
        <f t="shared" si="307"/>
        <v>0</v>
      </c>
      <c r="EV29" s="7">
        <f t="shared" si="308"/>
        <v>0</v>
      </c>
      <c r="EW29" s="18">
        <f t="shared" si="309"/>
        <v>0</v>
      </c>
      <c r="EX29" s="7">
        <f t="shared" si="310"/>
        <v>0</v>
      </c>
      <c r="EY29" s="7">
        <f t="shared" si="311"/>
        <v>0</v>
      </c>
      <c r="EZ29" s="7">
        <f t="shared" si="312"/>
        <v>0</v>
      </c>
      <c r="FA29" s="7">
        <f t="shared" si="313"/>
        <v>0</v>
      </c>
      <c r="FB29" s="7">
        <f t="shared" si="314"/>
        <v>0</v>
      </c>
      <c r="FC29" s="7">
        <f t="shared" si="315"/>
        <v>0</v>
      </c>
      <c r="FD29" s="7">
        <f t="shared" si="316"/>
        <v>0</v>
      </c>
      <c r="FE29" s="7">
        <f t="shared" si="317"/>
        <v>0</v>
      </c>
      <c r="FF29" s="7">
        <f t="shared" si="318"/>
        <v>0</v>
      </c>
      <c r="FG29" s="18">
        <f t="shared" si="319"/>
        <v>0</v>
      </c>
      <c r="FH29" s="7">
        <f t="shared" si="320"/>
        <v>0</v>
      </c>
      <c r="FI29" s="7">
        <f t="shared" si="321"/>
        <v>0</v>
      </c>
      <c r="FJ29" s="7">
        <f t="shared" si="322"/>
        <v>1</v>
      </c>
      <c r="FK29" s="7">
        <f t="shared" si="323"/>
        <v>20</v>
      </c>
      <c r="FL29" s="7">
        <f t="shared" si="324"/>
        <v>0</v>
      </c>
      <c r="FM29" s="7">
        <f t="shared" si="325"/>
        <v>0</v>
      </c>
      <c r="FN29" s="7">
        <f t="shared" si="326"/>
        <v>0</v>
      </c>
      <c r="FO29" s="7">
        <f t="shared" si="327"/>
        <v>0</v>
      </c>
      <c r="FP29" s="7">
        <f t="shared" si="328"/>
        <v>1</v>
      </c>
      <c r="FQ29" s="7">
        <f t="shared" si="329"/>
        <v>0</v>
      </c>
      <c r="FR29" s="7"/>
      <c r="FS29" s="7">
        <f t="shared" si="252"/>
        <v>0</v>
      </c>
      <c r="FT29" s="7">
        <f t="shared" si="253"/>
        <v>0</v>
      </c>
      <c r="FU29" s="7">
        <f t="shared" si="254"/>
        <v>0</v>
      </c>
      <c r="FV29" s="7">
        <f t="shared" si="255"/>
        <v>0</v>
      </c>
      <c r="FW29" s="7">
        <f t="shared" si="256"/>
        <v>0</v>
      </c>
      <c r="FX29" s="7">
        <f t="shared" si="257"/>
        <v>0</v>
      </c>
      <c r="FY29" s="7">
        <f t="shared" si="258"/>
        <v>0</v>
      </c>
      <c r="FZ29" s="7">
        <f t="shared" si="259"/>
        <v>0</v>
      </c>
      <c r="GA29" s="7">
        <f t="shared" si="260"/>
        <v>0</v>
      </c>
      <c r="GB29" s="7">
        <f t="shared" si="261"/>
        <v>0</v>
      </c>
      <c r="GC29" s="7">
        <f t="shared" si="262"/>
        <v>0</v>
      </c>
      <c r="GD29" s="116">
        <f t="shared" si="263"/>
        <v>20</v>
      </c>
      <c r="GE29" s="117">
        <f t="shared" si="264"/>
        <v>0</v>
      </c>
      <c r="GF29" s="2"/>
      <c r="GG29" s="2"/>
      <c r="GH29" s="2"/>
      <c r="GI29" s="52"/>
      <c r="GK29" s="18"/>
      <c r="GL29" s="18"/>
      <c r="GM29" s="1"/>
      <c r="GN29" s="23"/>
      <c r="GO29" s="30"/>
      <c r="GP29" s="1"/>
      <c r="GQ29" s="67"/>
    </row>
    <row r="30" spans="1:199" ht="24.95" customHeight="1" x14ac:dyDescent="0.35">
      <c r="A30" s="51"/>
      <c r="B30" s="1"/>
      <c r="C30" s="17"/>
      <c r="D30" s="23"/>
      <c r="E30" s="23"/>
      <c r="F30" s="23"/>
      <c r="G30" s="23"/>
      <c r="H30" s="23"/>
      <c r="I30" s="23"/>
      <c r="J30" s="23"/>
      <c r="K30" s="23"/>
      <c r="L30" s="1"/>
      <c r="M30" s="73">
        <f t="shared" si="380"/>
        <v>0</v>
      </c>
      <c r="N30" s="32"/>
      <c r="O30" s="263"/>
      <c r="P30" s="32"/>
      <c r="Q30" s="20"/>
      <c r="R30" s="32"/>
      <c r="S30" s="20"/>
      <c r="T30" s="32"/>
      <c r="U30" s="20"/>
      <c r="V30" s="74"/>
      <c r="W30" s="20"/>
      <c r="X30" s="20"/>
      <c r="Y30" s="20"/>
      <c r="Z30" s="74"/>
      <c r="AA30" s="20"/>
      <c r="AB30" s="74"/>
      <c r="AC30" s="20"/>
      <c r="AD30" s="74"/>
      <c r="AE30" s="24"/>
      <c r="AF30" s="74"/>
      <c r="AG30" s="20"/>
      <c r="AH30" s="74"/>
      <c r="AI30" s="20"/>
      <c r="AJ30" s="74"/>
      <c r="AK30" s="20"/>
      <c r="AL30" s="74"/>
      <c r="AM30" s="263"/>
      <c r="AN30" s="74"/>
      <c r="AO30" s="20"/>
      <c r="AP30" s="74"/>
      <c r="AQ30" s="20"/>
      <c r="AR30" s="74"/>
      <c r="AS30" s="20"/>
      <c r="AT30" s="74"/>
      <c r="AU30" s="20"/>
      <c r="AV30" s="74"/>
      <c r="AW30" s="20"/>
      <c r="AX30" s="74"/>
      <c r="AY30" s="20"/>
      <c r="AZ30" s="74"/>
      <c r="BA30" s="20"/>
      <c r="BB30" s="74"/>
      <c r="BC30" s="20"/>
      <c r="BD30" s="74"/>
      <c r="BE30" s="20"/>
      <c r="BF30" s="20">
        <f t="shared" si="381"/>
        <v>0</v>
      </c>
      <c r="BG30" s="20"/>
      <c r="BH30" s="20">
        <f t="shared" si="382"/>
        <v>0</v>
      </c>
      <c r="BI30" s="7"/>
      <c r="BJ30" s="7"/>
      <c r="BK30" s="7"/>
      <c r="BL30" s="7"/>
      <c r="BM30" s="52"/>
      <c r="BN30" s="51"/>
      <c r="BO30" s="1"/>
      <c r="BP30" s="17"/>
      <c r="BQ30" s="23"/>
      <c r="BR30" s="23"/>
      <c r="BS30" s="23"/>
      <c r="BT30" s="23"/>
      <c r="BU30" s="23"/>
      <c r="BV30" s="23"/>
      <c r="BW30" s="23"/>
      <c r="BX30" s="23"/>
      <c r="BY30" s="1"/>
      <c r="BZ30" s="73">
        <f t="shared" ref="BZ30:BZ40" si="395">SUM(CA30+CC30+CG30+CI30+DE30*2)</f>
        <v>0</v>
      </c>
      <c r="CA30" s="32"/>
      <c r="CB30" s="334"/>
      <c r="CC30" s="32"/>
      <c r="CD30" s="20"/>
      <c r="CE30" s="32"/>
      <c r="CF30" s="20"/>
      <c r="CG30" s="32"/>
      <c r="CH30" s="20"/>
      <c r="CI30" s="74"/>
      <c r="CJ30" s="20"/>
      <c r="CK30" s="20"/>
      <c r="CL30" s="20"/>
      <c r="CM30" s="74"/>
      <c r="CN30" s="20"/>
      <c r="CO30" s="74"/>
      <c r="CP30" s="20"/>
      <c r="CQ30" s="74"/>
      <c r="CR30" s="24"/>
      <c r="CS30" s="74"/>
      <c r="CT30" s="334"/>
      <c r="CU30" s="74"/>
      <c r="CV30" s="20"/>
      <c r="CW30" s="74"/>
      <c r="CX30" s="20"/>
      <c r="CY30" s="74"/>
      <c r="CZ30" s="334"/>
      <c r="DA30" s="74"/>
      <c r="DB30" s="20"/>
      <c r="DC30" s="74"/>
      <c r="DD30" s="20"/>
      <c r="DE30" s="74"/>
      <c r="DF30" s="20"/>
      <c r="DG30" s="74"/>
      <c r="DH30" s="20"/>
      <c r="DI30" s="74"/>
      <c r="DJ30" s="20"/>
      <c r="DK30" s="74"/>
      <c r="DL30" s="20"/>
      <c r="DM30" s="74"/>
      <c r="DN30" s="20"/>
      <c r="DO30" s="74"/>
      <c r="DP30" s="20"/>
      <c r="DQ30" s="74"/>
      <c r="DR30" s="20"/>
      <c r="DS30" s="20">
        <f t="shared" si="297"/>
        <v>0</v>
      </c>
      <c r="DT30" s="20">
        <f t="shared" si="298"/>
        <v>0</v>
      </c>
      <c r="DU30" s="7"/>
      <c r="DV30" s="7"/>
      <c r="DW30" s="7"/>
      <c r="DX30" s="52"/>
      <c r="DY30" s="51"/>
      <c r="DZ30" s="1"/>
      <c r="EA30" s="17"/>
      <c r="EB30" s="23"/>
      <c r="EC30" s="7"/>
      <c r="ED30" s="7"/>
      <c r="EE30" s="7"/>
      <c r="EF30" s="7"/>
      <c r="EG30" s="7"/>
      <c r="EH30" s="7"/>
      <c r="EI30" s="7"/>
      <c r="EJ30" s="7">
        <f t="shared" si="357"/>
        <v>0</v>
      </c>
      <c r="EK30" s="7">
        <f t="shared" si="358"/>
        <v>0</v>
      </c>
      <c r="EL30" s="7">
        <f t="shared" si="359"/>
        <v>0</v>
      </c>
      <c r="EM30" s="18">
        <f t="shared" si="299"/>
        <v>0</v>
      </c>
      <c r="EN30" s="7">
        <f t="shared" si="300"/>
        <v>0</v>
      </c>
      <c r="EO30" s="7">
        <f t="shared" si="301"/>
        <v>0</v>
      </c>
      <c r="EP30" s="7">
        <f t="shared" si="302"/>
        <v>0</v>
      </c>
      <c r="EQ30" s="7">
        <f t="shared" si="303"/>
        <v>0</v>
      </c>
      <c r="ER30" s="7">
        <f t="shared" si="304"/>
        <v>0</v>
      </c>
      <c r="ES30" s="7">
        <f t="shared" si="305"/>
        <v>0</v>
      </c>
      <c r="ET30" s="7">
        <f t="shared" si="306"/>
        <v>0</v>
      </c>
      <c r="EU30" s="7">
        <f t="shared" si="307"/>
        <v>0</v>
      </c>
      <c r="EV30" s="7">
        <f t="shared" si="308"/>
        <v>0</v>
      </c>
      <c r="EW30" s="18">
        <f t="shared" si="309"/>
        <v>0</v>
      </c>
      <c r="EX30" s="7">
        <f t="shared" si="310"/>
        <v>0</v>
      </c>
      <c r="EY30" s="7">
        <f t="shared" si="311"/>
        <v>0</v>
      </c>
      <c r="EZ30" s="7">
        <f t="shared" si="312"/>
        <v>0</v>
      </c>
      <c r="FA30" s="7">
        <f t="shared" si="313"/>
        <v>0</v>
      </c>
      <c r="FB30" s="7">
        <f t="shared" si="314"/>
        <v>0</v>
      </c>
      <c r="FC30" s="7">
        <f t="shared" si="315"/>
        <v>0</v>
      </c>
      <c r="FD30" s="7">
        <f t="shared" si="316"/>
        <v>0</v>
      </c>
      <c r="FE30" s="7">
        <f t="shared" si="317"/>
        <v>0</v>
      </c>
      <c r="FF30" s="7">
        <f t="shared" si="318"/>
        <v>0</v>
      </c>
      <c r="FG30" s="18">
        <f t="shared" si="319"/>
        <v>0</v>
      </c>
      <c r="FH30" s="7">
        <f t="shared" si="320"/>
        <v>0</v>
      </c>
      <c r="FI30" s="7">
        <f t="shared" si="321"/>
        <v>0</v>
      </c>
      <c r="FJ30" s="7">
        <f t="shared" si="322"/>
        <v>0</v>
      </c>
      <c r="FK30" s="7">
        <f t="shared" si="323"/>
        <v>0</v>
      </c>
      <c r="FL30" s="7">
        <f t="shared" si="324"/>
        <v>0</v>
      </c>
      <c r="FM30" s="7">
        <f t="shared" si="325"/>
        <v>0</v>
      </c>
      <c r="FN30" s="7">
        <f t="shared" si="326"/>
        <v>0</v>
      </c>
      <c r="FO30" s="7">
        <f t="shared" si="327"/>
        <v>0</v>
      </c>
      <c r="FP30" s="7">
        <f t="shared" si="328"/>
        <v>0</v>
      </c>
      <c r="FQ30" s="7">
        <f t="shared" si="329"/>
        <v>0</v>
      </c>
      <c r="FR30" s="7"/>
      <c r="FS30" s="7">
        <f t="shared" si="252"/>
        <v>0</v>
      </c>
      <c r="FT30" s="7">
        <f t="shared" si="253"/>
        <v>0</v>
      </c>
      <c r="FU30" s="7">
        <f t="shared" si="254"/>
        <v>0</v>
      </c>
      <c r="FV30" s="7">
        <f t="shared" si="255"/>
        <v>0</v>
      </c>
      <c r="FW30" s="7">
        <f t="shared" si="256"/>
        <v>0</v>
      </c>
      <c r="FX30" s="7">
        <f t="shared" si="257"/>
        <v>0</v>
      </c>
      <c r="FY30" s="7">
        <f t="shared" si="258"/>
        <v>0</v>
      </c>
      <c r="FZ30" s="7">
        <f t="shared" si="259"/>
        <v>0</v>
      </c>
      <c r="GA30" s="7">
        <f t="shared" si="260"/>
        <v>0</v>
      </c>
      <c r="GB30" s="7">
        <f t="shared" si="261"/>
        <v>0</v>
      </c>
      <c r="GC30" s="7">
        <f t="shared" si="262"/>
        <v>0</v>
      </c>
      <c r="GD30" s="116">
        <f t="shared" si="263"/>
        <v>0</v>
      </c>
      <c r="GE30" s="117">
        <f t="shared" si="264"/>
        <v>0</v>
      </c>
      <c r="GF30" s="2"/>
      <c r="GG30" s="2"/>
      <c r="GH30" s="2"/>
      <c r="GI30" s="52"/>
      <c r="GK30" s="18"/>
      <c r="GL30" s="18"/>
      <c r="GM30" s="1"/>
      <c r="GN30" s="23"/>
      <c r="GO30" s="30"/>
      <c r="GP30" s="1"/>
      <c r="GQ30" s="67"/>
    </row>
    <row r="31" spans="1:199" ht="24.95" customHeight="1" x14ac:dyDescent="0.35">
      <c r="A31" s="51"/>
      <c r="B31" s="1"/>
      <c r="C31" s="17"/>
      <c r="D31" s="23"/>
      <c r="E31" s="23"/>
      <c r="F31" s="23"/>
      <c r="G31" s="23"/>
      <c r="H31" s="23"/>
      <c r="I31" s="23"/>
      <c r="J31" s="23"/>
      <c r="K31" s="23"/>
      <c r="L31" s="1"/>
      <c r="M31" s="73">
        <f t="shared" si="380"/>
        <v>0</v>
      </c>
      <c r="N31" s="32"/>
      <c r="O31" s="263"/>
      <c r="P31" s="32"/>
      <c r="Q31" s="20"/>
      <c r="R31" s="32"/>
      <c r="S31" s="20"/>
      <c r="T31" s="32"/>
      <c r="U31" s="20"/>
      <c r="V31" s="74"/>
      <c r="W31" s="20"/>
      <c r="X31" s="20"/>
      <c r="Y31" s="20"/>
      <c r="Z31" s="74"/>
      <c r="AA31" s="20"/>
      <c r="AB31" s="74"/>
      <c r="AC31" s="20"/>
      <c r="AD31" s="74"/>
      <c r="AE31" s="24"/>
      <c r="AF31" s="74"/>
      <c r="AG31" s="20"/>
      <c r="AH31" s="74"/>
      <c r="AI31" s="20"/>
      <c r="AJ31" s="74"/>
      <c r="AK31" s="20"/>
      <c r="AL31" s="74"/>
      <c r="AM31" s="263"/>
      <c r="AN31" s="74"/>
      <c r="AO31" s="20"/>
      <c r="AP31" s="74"/>
      <c r="AQ31" s="20"/>
      <c r="AR31" s="74"/>
      <c r="AS31" s="20"/>
      <c r="AT31" s="74"/>
      <c r="AU31" s="20"/>
      <c r="AV31" s="74"/>
      <c r="AW31" s="20"/>
      <c r="AX31" s="74"/>
      <c r="AY31" s="20"/>
      <c r="AZ31" s="74"/>
      <c r="BA31" s="20"/>
      <c r="BB31" s="74"/>
      <c r="BC31" s="20"/>
      <c r="BD31" s="74"/>
      <c r="BE31" s="20"/>
      <c r="BF31" s="20">
        <f t="shared" si="381"/>
        <v>0</v>
      </c>
      <c r="BG31" s="20"/>
      <c r="BH31" s="20">
        <f t="shared" si="382"/>
        <v>0</v>
      </c>
      <c r="BI31" s="7"/>
      <c r="BJ31" s="7"/>
      <c r="BK31" s="7"/>
      <c r="BL31" s="7"/>
      <c r="BM31" s="52"/>
      <c r="BN31" s="51"/>
      <c r="BO31" s="1"/>
      <c r="BP31" s="17"/>
      <c r="BQ31" s="23"/>
      <c r="BR31" s="23"/>
      <c r="BS31" s="23"/>
      <c r="BT31" s="23"/>
      <c r="BU31" s="23"/>
      <c r="BV31" s="23"/>
      <c r="BW31" s="23"/>
      <c r="BX31" s="23"/>
      <c r="BY31" s="1"/>
      <c r="BZ31" s="73">
        <f t="shared" si="395"/>
        <v>0</v>
      </c>
      <c r="CA31" s="32"/>
      <c r="CB31" s="334"/>
      <c r="CC31" s="32"/>
      <c r="CD31" s="20"/>
      <c r="CE31" s="32"/>
      <c r="CF31" s="20"/>
      <c r="CG31" s="32"/>
      <c r="CH31" s="20"/>
      <c r="CI31" s="74"/>
      <c r="CJ31" s="20"/>
      <c r="CK31" s="20"/>
      <c r="CL31" s="20"/>
      <c r="CM31" s="74"/>
      <c r="CN31" s="20"/>
      <c r="CO31" s="74"/>
      <c r="CP31" s="20"/>
      <c r="CQ31" s="74"/>
      <c r="CR31" s="24"/>
      <c r="CS31" s="74"/>
      <c r="CT31" s="334"/>
      <c r="CU31" s="74"/>
      <c r="CV31" s="20"/>
      <c r="CW31" s="74"/>
      <c r="CX31" s="20"/>
      <c r="CY31" s="74"/>
      <c r="CZ31" s="334"/>
      <c r="DA31" s="74"/>
      <c r="DB31" s="20"/>
      <c r="DC31" s="74"/>
      <c r="DD31" s="20"/>
      <c r="DE31" s="74"/>
      <c r="DF31" s="20"/>
      <c r="DG31" s="74"/>
      <c r="DH31" s="20"/>
      <c r="DI31" s="74"/>
      <c r="DJ31" s="20"/>
      <c r="DK31" s="74"/>
      <c r="DL31" s="20"/>
      <c r="DM31" s="74"/>
      <c r="DN31" s="20"/>
      <c r="DO31" s="74"/>
      <c r="DP31" s="20"/>
      <c r="DQ31" s="74"/>
      <c r="DR31" s="20"/>
      <c r="DS31" s="20">
        <f t="shared" si="297"/>
        <v>0</v>
      </c>
      <c r="DT31" s="20">
        <f t="shared" si="298"/>
        <v>0</v>
      </c>
      <c r="DU31" s="7"/>
      <c r="DV31" s="7"/>
      <c r="DW31" s="7"/>
      <c r="DX31" s="52"/>
      <c r="DY31" s="51"/>
      <c r="DZ31" s="1"/>
      <c r="EA31" s="17"/>
      <c r="EB31" s="23"/>
      <c r="EC31" s="7"/>
      <c r="ED31" s="7"/>
      <c r="EE31" s="7"/>
      <c r="EF31" s="7"/>
      <c r="EG31" s="7"/>
      <c r="EH31" s="7"/>
      <c r="EI31" s="7"/>
      <c r="EJ31" s="7">
        <f t="shared" si="357"/>
        <v>0</v>
      </c>
      <c r="EK31" s="7">
        <f t="shared" si="358"/>
        <v>0</v>
      </c>
      <c r="EL31" s="7">
        <f t="shared" si="359"/>
        <v>0</v>
      </c>
      <c r="EM31" s="18">
        <f t="shared" si="299"/>
        <v>0</v>
      </c>
      <c r="EN31" s="7">
        <f t="shared" si="300"/>
        <v>0</v>
      </c>
      <c r="EO31" s="7">
        <f t="shared" si="301"/>
        <v>0</v>
      </c>
      <c r="EP31" s="7">
        <f t="shared" si="302"/>
        <v>0</v>
      </c>
      <c r="EQ31" s="7">
        <f t="shared" si="303"/>
        <v>0</v>
      </c>
      <c r="ER31" s="7">
        <f t="shared" si="304"/>
        <v>0</v>
      </c>
      <c r="ES31" s="7">
        <f t="shared" si="305"/>
        <v>0</v>
      </c>
      <c r="ET31" s="7">
        <f t="shared" si="306"/>
        <v>0</v>
      </c>
      <c r="EU31" s="7">
        <f t="shared" si="307"/>
        <v>0</v>
      </c>
      <c r="EV31" s="7">
        <f t="shared" si="308"/>
        <v>0</v>
      </c>
      <c r="EW31" s="18">
        <f t="shared" si="309"/>
        <v>0</v>
      </c>
      <c r="EX31" s="7">
        <f t="shared" si="310"/>
        <v>0</v>
      </c>
      <c r="EY31" s="7">
        <f t="shared" si="311"/>
        <v>0</v>
      </c>
      <c r="EZ31" s="7">
        <f t="shared" si="312"/>
        <v>0</v>
      </c>
      <c r="FA31" s="7">
        <f t="shared" si="313"/>
        <v>0</v>
      </c>
      <c r="FB31" s="7">
        <f t="shared" si="314"/>
        <v>0</v>
      </c>
      <c r="FC31" s="7">
        <f t="shared" si="315"/>
        <v>0</v>
      </c>
      <c r="FD31" s="7">
        <f t="shared" si="316"/>
        <v>0</v>
      </c>
      <c r="FE31" s="7">
        <f t="shared" si="317"/>
        <v>0</v>
      </c>
      <c r="FF31" s="7">
        <f t="shared" si="318"/>
        <v>0</v>
      </c>
      <c r="FG31" s="18">
        <f t="shared" si="319"/>
        <v>0</v>
      </c>
      <c r="FH31" s="7">
        <f t="shared" si="320"/>
        <v>0</v>
      </c>
      <c r="FI31" s="7">
        <f t="shared" si="321"/>
        <v>0</v>
      </c>
      <c r="FJ31" s="7">
        <f t="shared" si="322"/>
        <v>0</v>
      </c>
      <c r="FK31" s="7">
        <f t="shared" si="323"/>
        <v>0</v>
      </c>
      <c r="FL31" s="7">
        <f t="shared" si="324"/>
        <v>0</v>
      </c>
      <c r="FM31" s="7">
        <f t="shared" si="325"/>
        <v>0</v>
      </c>
      <c r="FN31" s="7">
        <f t="shared" si="326"/>
        <v>0</v>
      </c>
      <c r="FO31" s="7">
        <f t="shared" si="327"/>
        <v>0</v>
      </c>
      <c r="FP31" s="7">
        <f t="shared" si="328"/>
        <v>0</v>
      </c>
      <c r="FQ31" s="7">
        <f t="shared" si="329"/>
        <v>0</v>
      </c>
      <c r="FR31" s="7"/>
      <c r="FS31" s="7">
        <f t="shared" si="252"/>
        <v>0</v>
      </c>
      <c r="FT31" s="7">
        <f t="shared" si="253"/>
        <v>0</v>
      </c>
      <c r="FU31" s="7">
        <f t="shared" si="254"/>
        <v>0</v>
      </c>
      <c r="FV31" s="7">
        <f t="shared" si="255"/>
        <v>0</v>
      </c>
      <c r="FW31" s="7">
        <f t="shared" si="256"/>
        <v>0</v>
      </c>
      <c r="FX31" s="7">
        <f t="shared" si="257"/>
        <v>0</v>
      </c>
      <c r="FY31" s="7">
        <f t="shared" si="258"/>
        <v>0</v>
      </c>
      <c r="FZ31" s="7">
        <f t="shared" si="259"/>
        <v>0</v>
      </c>
      <c r="GA31" s="7">
        <f t="shared" si="260"/>
        <v>0</v>
      </c>
      <c r="GB31" s="7">
        <f t="shared" si="261"/>
        <v>0</v>
      </c>
      <c r="GC31" s="7">
        <f t="shared" si="262"/>
        <v>0</v>
      </c>
      <c r="GD31" s="116">
        <f t="shared" si="263"/>
        <v>0</v>
      </c>
      <c r="GE31" s="117">
        <f t="shared" si="264"/>
        <v>0</v>
      </c>
      <c r="GF31" s="2"/>
      <c r="GG31" s="2"/>
      <c r="GH31" s="2"/>
      <c r="GI31" s="52"/>
      <c r="GK31" s="18"/>
      <c r="GL31" s="18"/>
      <c r="GM31" s="1"/>
      <c r="GN31" s="23"/>
      <c r="GO31" s="30"/>
      <c r="GP31" s="7"/>
      <c r="GQ31" s="67"/>
    </row>
    <row r="32" spans="1:199" ht="24.95" customHeight="1" x14ac:dyDescent="0.35">
      <c r="A32" s="51"/>
      <c r="B32" s="16"/>
      <c r="C32" s="17"/>
      <c r="D32" s="7"/>
      <c r="E32" s="7"/>
      <c r="F32" s="7"/>
      <c r="G32" s="7"/>
      <c r="H32" s="7"/>
      <c r="I32" s="7"/>
      <c r="J32" s="7"/>
      <c r="K32" s="7"/>
      <c r="L32" s="7"/>
      <c r="M32" s="73">
        <f t="shared" si="380"/>
        <v>0</v>
      </c>
      <c r="N32" s="32"/>
      <c r="O32" s="263"/>
      <c r="P32" s="32"/>
      <c r="Q32" s="20"/>
      <c r="R32" s="32"/>
      <c r="S32" s="20"/>
      <c r="T32" s="32"/>
      <c r="U32" s="20"/>
      <c r="V32" s="74"/>
      <c r="W32" s="20"/>
      <c r="X32" s="20"/>
      <c r="Y32" s="20"/>
      <c r="Z32" s="74"/>
      <c r="AA32" s="20"/>
      <c r="AB32" s="74"/>
      <c r="AC32" s="20"/>
      <c r="AD32" s="74"/>
      <c r="AE32" s="24"/>
      <c r="AF32" s="74"/>
      <c r="AG32" s="20"/>
      <c r="AH32" s="74"/>
      <c r="AI32" s="20"/>
      <c r="AJ32" s="74"/>
      <c r="AK32" s="20"/>
      <c r="AL32" s="74"/>
      <c r="AM32" s="263"/>
      <c r="AN32" s="74"/>
      <c r="AO32" s="20"/>
      <c r="AP32" s="74"/>
      <c r="AQ32" s="20"/>
      <c r="AR32" s="74"/>
      <c r="AS32" s="20"/>
      <c r="AT32" s="74"/>
      <c r="AU32" s="20"/>
      <c r="AV32" s="74"/>
      <c r="AW32" s="20"/>
      <c r="AX32" s="74"/>
      <c r="AY32" s="20"/>
      <c r="AZ32" s="74"/>
      <c r="BA32" s="20"/>
      <c r="BB32" s="74"/>
      <c r="BC32" s="20"/>
      <c r="BD32" s="74"/>
      <c r="BE32" s="20"/>
      <c r="BF32" s="20">
        <f t="shared" si="381"/>
        <v>0</v>
      </c>
      <c r="BG32" s="20"/>
      <c r="BH32" s="20">
        <f t="shared" si="382"/>
        <v>0</v>
      </c>
      <c r="BI32" s="7"/>
      <c r="BJ32" s="7"/>
      <c r="BK32" s="7"/>
      <c r="BL32" s="7"/>
      <c r="BM32" s="52"/>
      <c r="BN32" s="51"/>
      <c r="BO32" s="16"/>
      <c r="BP32" s="17"/>
      <c r="BQ32" s="7"/>
      <c r="BR32" s="7"/>
      <c r="BS32" s="7"/>
      <c r="BT32" s="7"/>
      <c r="BU32" s="7"/>
      <c r="BV32" s="7"/>
      <c r="BW32" s="7"/>
      <c r="BX32" s="7"/>
      <c r="BY32" s="7"/>
      <c r="BZ32" s="73">
        <f t="shared" si="395"/>
        <v>0</v>
      </c>
      <c r="CA32" s="32"/>
      <c r="CB32" s="334"/>
      <c r="CC32" s="32"/>
      <c r="CD32" s="20"/>
      <c r="CE32" s="32"/>
      <c r="CF32" s="20"/>
      <c r="CG32" s="32"/>
      <c r="CH32" s="20"/>
      <c r="CI32" s="74"/>
      <c r="CJ32" s="20"/>
      <c r="CK32" s="20"/>
      <c r="CL32" s="20"/>
      <c r="CM32" s="74"/>
      <c r="CN32" s="20"/>
      <c r="CO32" s="74"/>
      <c r="CP32" s="20"/>
      <c r="CQ32" s="74"/>
      <c r="CR32" s="24"/>
      <c r="CS32" s="74"/>
      <c r="CT32" s="334"/>
      <c r="CU32" s="74"/>
      <c r="CV32" s="20"/>
      <c r="CW32" s="74"/>
      <c r="CX32" s="20"/>
      <c r="CY32" s="74"/>
      <c r="CZ32" s="334"/>
      <c r="DA32" s="74"/>
      <c r="DB32" s="20"/>
      <c r="DC32" s="74"/>
      <c r="DD32" s="20"/>
      <c r="DE32" s="74"/>
      <c r="DF32" s="20"/>
      <c r="DG32" s="74"/>
      <c r="DH32" s="20"/>
      <c r="DI32" s="74"/>
      <c r="DJ32" s="20"/>
      <c r="DK32" s="74"/>
      <c r="DL32" s="20"/>
      <c r="DM32" s="74"/>
      <c r="DN32" s="20"/>
      <c r="DO32" s="74"/>
      <c r="DP32" s="20"/>
      <c r="DQ32" s="74"/>
      <c r="DR32" s="20"/>
      <c r="DS32" s="20">
        <f t="shared" si="297"/>
        <v>0</v>
      </c>
      <c r="DT32" s="20">
        <f t="shared" si="298"/>
        <v>0</v>
      </c>
      <c r="DU32" s="7"/>
      <c r="DV32" s="7"/>
      <c r="DW32" s="7"/>
      <c r="DX32" s="52"/>
      <c r="DY32" s="51"/>
      <c r="DZ32" s="16"/>
      <c r="EA32" s="17"/>
      <c r="EB32" s="7"/>
      <c r="EC32" s="7"/>
      <c r="ED32" s="7"/>
      <c r="EE32" s="7"/>
      <c r="EF32" s="7"/>
      <c r="EG32" s="7"/>
      <c r="EH32" s="7"/>
      <c r="EI32" s="7"/>
      <c r="EJ32" s="7">
        <f t="shared" si="357"/>
        <v>0</v>
      </c>
      <c r="EK32" s="7">
        <f t="shared" si="358"/>
        <v>0</v>
      </c>
      <c r="EL32" s="7">
        <f t="shared" si="359"/>
        <v>0</v>
      </c>
      <c r="EM32" s="18">
        <f t="shared" si="299"/>
        <v>0</v>
      </c>
      <c r="EN32" s="7">
        <f t="shared" si="300"/>
        <v>0</v>
      </c>
      <c r="EO32" s="7">
        <f t="shared" si="301"/>
        <v>0</v>
      </c>
      <c r="EP32" s="7">
        <f t="shared" si="302"/>
        <v>0</v>
      </c>
      <c r="EQ32" s="7">
        <f t="shared" si="303"/>
        <v>0</v>
      </c>
      <c r="ER32" s="7">
        <f t="shared" si="304"/>
        <v>0</v>
      </c>
      <c r="ES32" s="7">
        <f t="shared" si="305"/>
        <v>0</v>
      </c>
      <c r="ET32" s="7">
        <f t="shared" si="306"/>
        <v>0</v>
      </c>
      <c r="EU32" s="7">
        <f t="shared" si="307"/>
        <v>0</v>
      </c>
      <c r="EV32" s="7">
        <f t="shared" si="308"/>
        <v>0</v>
      </c>
      <c r="EW32" s="18">
        <f t="shared" si="309"/>
        <v>0</v>
      </c>
      <c r="EX32" s="7">
        <f t="shared" si="310"/>
        <v>0</v>
      </c>
      <c r="EY32" s="7">
        <f t="shared" si="311"/>
        <v>0</v>
      </c>
      <c r="EZ32" s="7">
        <f t="shared" si="312"/>
        <v>0</v>
      </c>
      <c r="FA32" s="7">
        <f t="shared" si="313"/>
        <v>0</v>
      </c>
      <c r="FB32" s="7">
        <f t="shared" si="314"/>
        <v>0</v>
      </c>
      <c r="FC32" s="7">
        <f t="shared" si="315"/>
        <v>0</v>
      </c>
      <c r="FD32" s="7">
        <f t="shared" si="316"/>
        <v>0</v>
      </c>
      <c r="FE32" s="7">
        <f t="shared" si="317"/>
        <v>0</v>
      </c>
      <c r="FF32" s="7">
        <f t="shared" si="318"/>
        <v>0</v>
      </c>
      <c r="FG32" s="18">
        <f t="shared" si="319"/>
        <v>0</v>
      </c>
      <c r="FH32" s="7">
        <f t="shared" si="320"/>
        <v>0</v>
      </c>
      <c r="FI32" s="7">
        <f t="shared" si="321"/>
        <v>0</v>
      </c>
      <c r="FJ32" s="7">
        <f t="shared" si="322"/>
        <v>0</v>
      </c>
      <c r="FK32" s="7">
        <f t="shared" si="323"/>
        <v>0</v>
      </c>
      <c r="FL32" s="7">
        <f t="shared" si="324"/>
        <v>0</v>
      </c>
      <c r="FM32" s="7">
        <f t="shared" si="325"/>
        <v>0</v>
      </c>
      <c r="FN32" s="7">
        <f t="shared" si="326"/>
        <v>0</v>
      </c>
      <c r="FO32" s="7">
        <f t="shared" si="327"/>
        <v>0</v>
      </c>
      <c r="FP32" s="7">
        <f t="shared" si="328"/>
        <v>0</v>
      </c>
      <c r="FQ32" s="7">
        <f t="shared" si="329"/>
        <v>0</v>
      </c>
      <c r="FR32" s="7"/>
      <c r="FS32" s="7">
        <f t="shared" si="252"/>
        <v>0</v>
      </c>
      <c r="FT32" s="7">
        <f t="shared" si="253"/>
        <v>0</v>
      </c>
      <c r="FU32" s="7">
        <f t="shared" si="254"/>
        <v>0</v>
      </c>
      <c r="FV32" s="7">
        <f t="shared" si="255"/>
        <v>0</v>
      </c>
      <c r="FW32" s="7">
        <f t="shared" si="256"/>
        <v>0</v>
      </c>
      <c r="FX32" s="7">
        <f t="shared" si="257"/>
        <v>0</v>
      </c>
      <c r="FY32" s="7">
        <f t="shared" si="258"/>
        <v>0</v>
      </c>
      <c r="FZ32" s="7">
        <f t="shared" si="259"/>
        <v>0</v>
      </c>
      <c r="GA32" s="7">
        <f t="shared" si="260"/>
        <v>0</v>
      </c>
      <c r="GB32" s="7">
        <f t="shared" si="261"/>
        <v>0</v>
      </c>
      <c r="GC32" s="7">
        <f t="shared" si="262"/>
        <v>0</v>
      </c>
      <c r="GD32" s="116">
        <f t="shared" si="263"/>
        <v>0</v>
      </c>
      <c r="GE32" s="117">
        <f t="shared" si="264"/>
        <v>0</v>
      </c>
      <c r="GF32" s="2"/>
      <c r="GG32" s="2"/>
      <c r="GH32" s="2"/>
      <c r="GI32" s="52"/>
      <c r="GK32" s="18"/>
      <c r="GL32" s="18"/>
      <c r="GM32" s="1"/>
      <c r="GN32" s="23"/>
      <c r="GO32" s="30"/>
      <c r="GP32" s="7"/>
      <c r="GQ32" s="67"/>
    </row>
    <row r="33" spans="1:199" ht="24.95" customHeight="1" x14ac:dyDescent="0.35">
      <c r="A33" s="51"/>
      <c r="B33" s="16" t="s">
        <v>333</v>
      </c>
      <c r="C33" s="17"/>
      <c r="D33" s="7" t="s">
        <v>225</v>
      </c>
      <c r="E33" s="7"/>
      <c r="F33" s="7"/>
      <c r="G33" s="7"/>
      <c r="H33" s="7"/>
      <c r="I33" s="7"/>
      <c r="J33" s="7"/>
      <c r="K33" s="7"/>
      <c r="L33" s="7"/>
      <c r="M33" s="73">
        <f t="shared" si="380"/>
        <v>0</v>
      </c>
      <c r="N33" s="32"/>
      <c r="O33" s="263">
        <v>2</v>
      </c>
      <c r="P33" s="32"/>
      <c r="Q33" s="20">
        <v>4</v>
      </c>
      <c r="R33" s="32"/>
      <c r="S33" s="20">
        <v>6</v>
      </c>
      <c r="T33" s="32"/>
      <c r="U33" s="20"/>
      <c r="V33" s="74"/>
      <c r="W33" s="20"/>
      <c r="X33" s="20"/>
      <c r="Y33" s="20"/>
      <c r="Z33" s="74"/>
      <c r="AA33" s="20"/>
      <c r="AB33" s="74"/>
      <c r="AC33" s="20"/>
      <c r="AD33" s="74"/>
      <c r="AE33" s="24"/>
      <c r="AF33" s="74"/>
      <c r="AG33" s="20"/>
      <c r="AH33" s="74"/>
      <c r="AI33" s="20"/>
      <c r="AJ33" s="74"/>
      <c r="AK33" s="20"/>
      <c r="AL33" s="74"/>
      <c r="AM33" s="263"/>
      <c r="AN33" s="74"/>
      <c r="AO33" s="20"/>
      <c r="AP33" s="74"/>
      <c r="AQ33" s="20"/>
      <c r="AR33" s="74"/>
      <c r="AS33" s="20"/>
      <c r="AT33" s="74"/>
      <c r="AU33" s="20"/>
      <c r="AV33" s="74"/>
      <c r="AW33" s="20"/>
      <c r="AX33" s="74"/>
      <c r="AY33" s="20"/>
      <c r="AZ33" s="74"/>
      <c r="BA33" s="20"/>
      <c r="BB33" s="74"/>
      <c r="BC33" s="20"/>
      <c r="BD33" s="74"/>
      <c r="BE33" s="20"/>
      <c r="BF33" s="20">
        <f t="shared" si="381"/>
        <v>12</v>
      </c>
      <c r="BG33" s="20"/>
      <c r="BH33" s="20">
        <f t="shared" si="382"/>
        <v>12</v>
      </c>
      <c r="BI33" s="7"/>
      <c r="BJ33" s="7"/>
      <c r="BK33" s="7"/>
      <c r="BL33" s="7"/>
      <c r="BM33" s="52"/>
      <c r="BN33" s="51"/>
      <c r="BO33" s="16"/>
      <c r="BP33" s="17"/>
      <c r="BQ33" s="7"/>
      <c r="BR33" s="7"/>
      <c r="BS33" s="7"/>
      <c r="BT33" s="7"/>
      <c r="BU33" s="7"/>
      <c r="BV33" s="7"/>
      <c r="BW33" s="7"/>
      <c r="BX33" s="7"/>
      <c r="BY33" s="7"/>
      <c r="BZ33" s="73">
        <f t="shared" si="395"/>
        <v>0</v>
      </c>
      <c r="CA33" s="32"/>
      <c r="CB33" s="334"/>
      <c r="CC33" s="32"/>
      <c r="CD33" s="20"/>
      <c r="CE33" s="32"/>
      <c r="CF33" s="20"/>
      <c r="CG33" s="32"/>
      <c r="CH33" s="20"/>
      <c r="CI33" s="74"/>
      <c r="CJ33" s="20"/>
      <c r="CK33" s="20"/>
      <c r="CL33" s="20"/>
      <c r="CM33" s="74"/>
      <c r="CN33" s="20"/>
      <c r="CO33" s="74"/>
      <c r="CP33" s="20"/>
      <c r="CQ33" s="74"/>
      <c r="CR33" s="24"/>
      <c r="CS33" s="74"/>
      <c r="CT33" s="334"/>
      <c r="CU33" s="74"/>
      <c r="CV33" s="20"/>
      <c r="CW33" s="74"/>
      <c r="CX33" s="20"/>
      <c r="CY33" s="74"/>
      <c r="CZ33" s="334"/>
      <c r="DA33" s="74"/>
      <c r="DB33" s="20"/>
      <c r="DC33" s="74"/>
      <c r="DD33" s="20"/>
      <c r="DE33" s="74"/>
      <c r="DF33" s="20"/>
      <c r="DG33" s="74"/>
      <c r="DH33" s="20"/>
      <c r="DI33" s="74"/>
      <c r="DJ33" s="20"/>
      <c r="DK33" s="74"/>
      <c r="DL33" s="20"/>
      <c r="DM33" s="74"/>
      <c r="DN33" s="20"/>
      <c r="DO33" s="74"/>
      <c r="DP33" s="20"/>
      <c r="DQ33" s="74"/>
      <c r="DR33" s="20"/>
      <c r="DS33" s="20">
        <f t="shared" si="297"/>
        <v>0</v>
      </c>
      <c r="DT33" s="20">
        <f t="shared" si="298"/>
        <v>0</v>
      </c>
      <c r="DU33" s="7"/>
      <c r="DV33" s="7"/>
      <c r="DW33" s="7"/>
      <c r="DX33" s="52"/>
      <c r="DY33" s="51"/>
      <c r="DZ33" s="16"/>
      <c r="EA33" s="17"/>
      <c r="EB33" s="7"/>
      <c r="EC33" s="7"/>
      <c r="ED33" s="7"/>
      <c r="EE33" s="7"/>
      <c r="EF33" s="7"/>
      <c r="EG33" s="7"/>
      <c r="EH33" s="7"/>
      <c r="EI33" s="7"/>
      <c r="EJ33" s="7">
        <f t="shared" si="357"/>
        <v>0</v>
      </c>
      <c r="EK33" s="7">
        <f t="shared" si="358"/>
        <v>0</v>
      </c>
      <c r="EL33" s="7">
        <f t="shared" si="359"/>
        <v>0</v>
      </c>
      <c r="EM33" s="18">
        <f t="shared" si="299"/>
        <v>2</v>
      </c>
      <c r="EN33" s="7">
        <f t="shared" si="300"/>
        <v>0</v>
      </c>
      <c r="EO33" s="7">
        <f t="shared" si="301"/>
        <v>4</v>
      </c>
      <c r="EP33" s="7">
        <f t="shared" si="302"/>
        <v>0</v>
      </c>
      <c r="EQ33" s="7">
        <f t="shared" si="303"/>
        <v>6</v>
      </c>
      <c r="ER33" s="7">
        <f t="shared" si="304"/>
        <v>0</v>
      </c>
      <c r="ES33" s="7">
        <f t="shared" si="305"/>
        <v>0</v>
      </c>
      <c r="ET33" s="7">
        <f t="shared" si="306"/>
        <v>0</v>
      </c>
      <c r="EU33" s="7">
        <f t="shared" si="307"/>
        <v>0</v>
      </c>
      <c r="EV33" s="7">
        <f t="shared" si="308"/>
        <v>0</v>
      </c>
      <c r="EW33" s="18">
        <f t="shared" si="309"/>
        <v>0</v>
      </c>
      <c r="EX33" s="7">
        <f t="shared" si="310"/>
        <v>0</v>
      </c>
      <c r="EY33" s="7">
        <f t="shared" si="311"/>
        <v>0</v>
      </c>
      <c r="EZ33" s="7">
        <f t="shared" si="312"/>
        <v>0</v>
      </c>
      <c r="FA33" s="7">
        <f t="shared" si="313"/>
        <v>0</v>
      </c>
      <c r="FB33" s="7">
        <f t="shared" si="314"/>
        <v>0</v>
      </c>
      <c r="FC33" s="7">
        <f t="shared" si="315"/>
        <v>0</v>
      </c>
      <c r="FD33" s="7">
        <f t="shared" si="316"/>
        <v>0</v>
      </c>
      <c r="FE33" s="7">
        <f t="shared" si="317"/>
        <v>0</v>
      </c>
      <c r="FF33" s="7">
        <f t="shared" si="318"/>
        <v>0</v>
      </c>
      <c r="FG33" s="18">
        <f t="shared" si="319"/>
        <v>0</v>
      </c>
      <c r="FH33" s="7">
        <f t="shared" si="320"/>
        <v>0</v>
      </c>
      <c r="FI33" s="7">
        <f t="shared" si="321"/>
        <v>0</v>
      </c>
      <c r="FJ33" s="7">
        <f t="shared" si="322"/>
        <v>0</v>
      </c>
      <c r="FK33" s="7">
        <f t="shared" si="323"/>
        <v>0</v>
      </c>
      <c r="FL33" s="7">
        <f t="shared" si="324"/>
        <v>0</v>
      </c>
      <c r="FM33" s="7">
        <f t="shared" si="325"/>
        <v>0</v>
      </c>
      <c r="FN33" s="7">
        <f t="shared" si="326"/>
        <v>0</v>
      </c>
      <c r="FO33" s="7">
        <f t="shared" si="327"/>
        <v>0</v>
      </c>
      <c r="FP33" s="7">
        <f t="shared" si="328"/>
        <v>0</v>
      </c>
      <c r="FQ33" s="7">
        <f t="shared" si="329"/>
        <v>0</v>
      </c>
      <c r="FR33" s="7"/>
      <c r="FS33" s="7">
        <f t="shared" si="252"/>
        <v>0</v>
      </c>
      <c r="FT33" s="7">
        <f t="shared" si="253"/>
        <v>0</v>
      </c>
      <c r="FU33" s="7">
        <f t="shared" si="254"/>
        <v>0</v>
      </c>
      <c r="FV33" s="7">
        <f t="shared" si="255"/>
        <v>0</v>
      </c>
      <c r="FW33" s="7">
        <f t="shared" si="256"/>
        <v>0</v>
      </c>
      <c r="FX33" s="7">
        <f t="shared" si="257"/>
        <v>0</v>
      </c>
      <c r="FY33" s="7">
        <f t="shared" si="258"/>
        <v>0</v>
      </c>
      <c r="FZ33" s="7">
        <f t="shared" si="259"/>
        <v>0</v>
      </c>
      <c r="GA33" s="7">
        <f t="shared" si="260"/>
        <v>0</v>
      </c>
      <c r="GB33" s="7">
        <f t="shared" si="261"/>
        <v>0</v>
      </c>
      <c r="GC33" s="7">
        <f t="shared" si="262"/>
        <v>0</v>
      </c>
      <c r="GD33" s="116">
        <f t="shared" si="263"/>
        <v>12</v>
      </c>
      <c r="GE33" s="117">
        <f t="shared" si="264"/>
        <v>12</v>
      </c>
      <c r="GF33" s="2"/>
      <c r="GG33" s="2"/>
      <c r="GH33" s="2"/>
      <c r="GI33" s="52"/>
      <c r="GK33" s="18"/>
      <c r="GL33" s="18"/>
      <c r="GM33" s="1"/>
      <c r="GN33" s="23"/>
      <c r="GO33" s="30"/>
      <c r="GP33" s="7"/>
      <c r="GQ33" s="67"/>
    </row>
    <row r="34" spans="1:199" ht="24.95" customHeight="1" x14ac:dyDescent="0.35">
      <c r="A34" s="51"/>
      <c r="B34" s="16"/>
      <c r="C34" s="17"/>
      <c r="D34" s="7"/>
      <c r="E34" s="7"/>
      <c r="F34" s="7"/>
      <c r="G34" s="7"/>
      <c r="H34" s="7"/>
      <c r="I34" s="7"/>
      <c r="J34" s="7"/>
      <c r="K34" s="7"/>
      <c r="L34" s="7"/>
      <c r="M34" s="73">
        <f t="shared" si="380"/>
        <v>0</v>
      </c>
      <c r="N34" s="32"/>
      <c r="O34" s="263"/>
      <c r="P34" s="32"/>
      <c r="Q34" s="20"/>
      <c r="R34" s="32"/>
      <c r="S34" s="20"/>
      <c r="T34" s="32"/>
      <c r="U34" s="20"/>
      <c r="V34" s="74"/>
      <c r="W34" s="20"/>
      <c r="X34" s="20"/>
      <c r="Y34" s="20"/>
      <c r="Z34" s="74"/>
      <c r="AA34" s="20"/>
      <c r="AB34" s="74"/>
      <c r="AC34" s="20"/>
      <c r="AD34" s="74"/>
      <c r="AE34" s="24"/>
      <c r="AF34" s="74"/>
      <c r="AG34" s="20"/>
      <c r="AH34" s="74"/>
      <c r="AI34" s="20"/>
      <c r="AJ34" s="74"/>
      <c r="AK34" s="20"/>
      <c r="AL34" s="74"/>
      <c r="AM34" s="263"/>
      <c r="AN34" s="74"/>
      <c r="AO34" s="20"/>
      <c r="AP34" s="74"/>
      <c r="AQ34" s="20"/>
      <c r="AR34" s="74"/>
      <c r="AS34" s="20"/>
      <c r="AT34" s="74"/>
      <c r="AU34" s="20"/>
      <c r="AV34" s="74"/>
      <c r="AW34" s="20"/>
      <c r="AX34" s="74"/>
      <c r="AY34" s="20"/>
      <c r="AZ34" s="74"/>
      <c r="BA34" s="20"/>
      <c r="BB34" s="74"/>
      <c r="BC34" s="20"/>
      <c r="BD34" s="74"/>
      <c r="BE34" s="20"/>
      <c r="BF34" s="20">
        <f t="shared" si="381"/>
        <v>0</v>
      </c>
      <c r="BG34" s="20"/>
      <c r="BH34" s="20">
        <f t="shared" si="382"/>
        <v>0</v>
      </c>
      <c r="BI34" s="7"/>
      <c r="BJ34" s="7"/>
      <c r="BK34" s="7"/>
      <c r="BL34" s="7"/>
      <c r="BM34" s="52"/>
      <c r="BN34" s="51"/>
      <c r="BO34" s="16"/>
      <c r="BP34" s="17"/>
      <c r="BQ34" s="7"/>
      <c r="BR34" s="7"/>
      <c r="BS34" s="7"/>
      <c r="BT34" s="7"/>
      <c r="BU34" s="7"/>
      <c r="BV34" s="7"/>
      <c r="BW34" s="7"/>
      <c r="BX34" s="7"/>
      <c r="BY34" s="7"/>
      <c r="BZ34" s="73">
        <f t="shared" si="395"/>
        <v>0</v>
      </c>
      <c r="CA34" s="32"/>
      <c r="CB34" s="334"/>
      <c r="CC34" s="32"/>
      <c r="CD34" s="20"/>
      <c r="CE34" s="32"/>
      <c r="CF34" s="20"/>
      <c r="CG34" s="32"/>
      <c r="CH34" s="20"/>
      <c r="CI34" s="74"/>
      <c r="CJ34" s="20"/>
      <c r="CK34" s="20"/>
      <c r="CL34" s="20"/>
      <c r="CM34" s="74"/>
      <c r="CN34" s="20"/>
      <c r="CO34" s="74"/>
      <c r="CP34" s="20"/>
      <c r="CQ34" s="74"/>
      <c r="CR34" s="24"/>
      <c r="CS34" s="74"/>
      <c r="CT34" s="334"/>
      <c r="CU34" s="74"/>
      <c r="CV34" s="20"/>
      <c r="CW34" s="74"/>
      <c r="CX34" s="20"/>
      <c r="CY34" s="74"/>
      <c r="CZ34" s="334"/>
      <c r="DA34" s="74"/>
      <c r="DB34" s="20"/>
      <c r="DC34" s="74"/>
      <c r="DD34" s="20"/>
      <c r="DE34" s="74"/>
      <c r="DF34" s="20"/>
      <c r="DG34" s="74"/>
      <c r="DH34" s="20"/>
      <c r="DI34" s="74"/>
      <c r="DJ34" s="20"/>
      <c r="DK34" s="74"/>
      <c r="DL34" s="20"/>
      <c r="DM34" s="74"/>
      <c r="DN34" s="20"/>
      <c r="DO34" s="74"/>
      <c r="DP34" s="20"/>
      <c r="DQ34" s="74"/>
      <c r="DR34" s="20"/>
      <c r="DS34" s="20">
        <f t="shared" si="297"/>
        <v>0</v>
      </c>
      <c r="DT34" s="20">
        <f t="shared" si="298"/>
        <v>0</v>
      </c>
      <c r="DU34" s="7"/>
      <c r="DV34" s="7"/>
      <c r="DW34" s="7"/>
      <c r="DX34" s="52"/>
      <c r="DY34" s="51"/>
      <c r="DZ34" s="16"/>
      <c r="EA34" s="17"/>
      <c r="EB34" s="7"/>
      <c r="EC34" s="7"/>
      <c r="ED34" s="7"/>
      <c r="EE34" s="7"/>
      <c r="EF34" s="7"/>
      <c r="EG34" s="7"/>
      <c r="EH34" s="7"/>
      <c r="EI34" s="7"/>
      <c r="EJ34" s="7">
        <f t="shared" si="357"/>
        <v>0</v>
      </c>
      <c r="EK34" s="7">
        <f t="shared" si="358"/>
        <v>0</v>
      </c>
      <c r="EL34" s="7">
        <f t="shared" si="359"/>
        <v>0</v>
      </c>
      <c r="EM34" s="18">
        <f t="shared" si="299"/>
        <v>0</v>
      </c>
      <c r="EN34" s="7">
        <f t="shared" si="300"/>
        <v>0</v>
      </c>
      <c r="EO34" s="7">
        <f t="shared" si="301"/>
        <v>0</v>
      </c>
      <c r="EP34" s="7">
        <f t="shared" si="302"/>
        <v>0</v>
      </c>
      <c r="EQ34" s="7">
        <f t="shared" si="303"/>
        <v>0</v>
      </c>
      <c r="ER34" s="7">
        <f t="shared" si="304"/>
        <v>0</v>
      </c>
      <c r="ES34" s="7">
        <f t="shared" si="305"/>
        <v>0</v>
      </c>
      <c r="ET34" s="7">
        <f t="shared" si="306"/>
        <v>0</v>
      </c>
      <c r="EU34" s="7">
        <f t="shared" si="307"/>
        <v>0</v>
      </c>
      <c r="EV34" s="7">
        <f t="shared" si="308"/>
        <v>0</v>
      </c>
      <c r="EW34" s="18">
        <f t="shared" si="309"/>
        <v>0</v>
      </c>
      <c r="EX34" s="7">
        <f t="shared" si="310"/>
        <v>0</v>
      </c>
      <c r="EY34" s="7">
        <f t="shared" si="311"/>
        <v>0</v>
      </c>
      <c r="EZ34" s="7">
        <f t="shared" si="312"/>
        <v>0</v>
      </c>
      <c r="FA34" s="7">
        <f t="shared" si="313"/>
        <v>0</v>
      </c>
      <c r="FB34" s="7">
        <f t="shared" si="314"/>
        <v>0</v>
      </c>
      <c r="FC34" s="7">
        <f t="shared" si="315"/>
        <v>0</v>
      </c>
      <c r="FD34" s="7">
        <f t="shared" si="316"/>
        <v>0</v>
      </c>
      <c r="FE34" s="7">
        <f t="shared" si="317"/>
        <v>0</v>
      </c>
      <c r="FF34" s="7">
        <f t="shared" si="318"/>
        <v>0</v>
      </c>
      <c r="FG34" s="18">
        <f t="shared" si="319"/>
        <v>0</v>
      </c>
      <c r="FH34" s="7">
        <f t="shared" si="320"/>
        <v>0</v>
      </c>
      <c r="FI34" s="7">
        <f t="shared" si="321"/>
        <v>0</v>
      </c>
      <c r="FJ34" s="7">
        <f t="shared" si="322"/>
        <v>0</v>
      </c>
      <c r="FK34" s="7">
        <f t="shared" si="323"/>
        <v>0</v>
      </c>
      <c r="FL34" s="7">
        <f t="shared" si="324"/>
        <v>0</v>
      </c>
      <c r="FM34" s="7">
        <f t="shared" si="325"/>
        <v>0</v>
      </c>
      <c r="FN34" s="7">
        <f t="shared" si="326"/>
        <v>0</v>
      </c>
      <c r="FO34" s="7">
        <f t="shared" si="327"/>
        <v>0</v>
      </c>
      <c r="FP34" s="7">
        <f t="shared" si="328"/>
        <v>0</v>
      </c>
      <c r="FQ34" s="7">
        <f t="shared" si="329"/>
        <v>0</v>
      </c>
      <c r="FR34" s="7"/>
      <c r="FS34" s="7">
        <f t="shared" si="252"/>
        <v>0</v>
      </c>
      <c r="FT34" s="7">
        <f t="shared" si="253"/>
        <v>0</v>
      </c>
      <c r="FU34" s="7">
        <f t="shared" si="254"/>
        <v>0</v>
      </c>
      <c r="FV34" s="7">
        <f t="shared" si="255"/>
        <v>0</v>
      </c>
      <c r="FW34" s="7">
        <f t="shared" si="256"/>
        <v>0</v>
      </c>
      <c r="FX34" s="7">
        <f t="shared" si="257"/>
        <v>0</v>
      </c>
      <c r="FY34" s="7">
        <f t="shared" si="258"/>
        <v>0</v>
      </c>
      <c r="FZ34" s="7">
        <f t="shared" si="259"/>
        <v>0</v>
      </c>
      <c r="GA34" s="7">
        <f t="shared" si="260"/>
        <v>0</v>
      </c>
      <c r="GB34" s="7">
        <f t="shared" si="261"/>
        <v>0</v>
      </c>
      <c r="GC34" s="7">
        <f t="shared" si="262"/>
        <v>0</v>
      </c>
      <c r="GD34" s="116">
        <f t="shared" si="263"/>
        <v>0</v>
      </c>
      <c r="GE34" s="117">
        <f t="shared" si="264"/>
        <v>0</v>
      </c>
      <c r="GF34" s="2"/>
      <c r="GG34" s="2"/>
      <c r="GH34" s="2"/>
      <c r="GI34" s="52"/>
      <c r="GK34" s="18"/>
      <c r="GL34" s="18"/>
      <c r="GM34" s="1"/>
      <c r="GN34" s="23"/>
      <c r="GO34" s="30"/>
      <c r="GP34" s="7"/>
      <c r="GQ34" s="67"/>
    </row>
    <row r="35" spans="1:199" ht="24.95" customHeight="1" x14ac:dyDescent="0.35">
      <c r="A35" s="51"/>
      <c r="B35" s="16"/>
      <c r="C35" s="17"/>
      <c r="D35" s="7"/>
      <c r="E35" s="7"/>
      <c r="F35" s="7"/>
      <c r="G35" s="7"/>
      <c r="H35" s="7"/>
      <c r="I35" s="7"/>
      <c r="J35" s="7"/>
      <c r="K35" s="7"/>
      <c r="L35" s="7"/>
      <c r="M35" s="73">
        <f t="shared" si="380"/>
        <v>0</v>
      </c>
      <c r="N35" s="32"/>
      <c r="O35" s="263"/>
      <c r="P35" s="32"/>
      <c r="Q35" s="20"/>
      <c r="R35" s="32"/>
      <c r="S35" s="20"/>
      <c r="T35" s="32"/>
      <c r="U35" s="20"/>
      <c r="V35" s="74"/>
      <c r="W35" s="20"/>
      <c r="X35" s="20"/>
      <c r="Y35" s="20"/>
      <c r="Z35" s="74"/>
      <c r="AA35" s="20"/>
      <c r="AB35" s="74"/>
      <c r="AC35" s="20"/>
      <c r="AD35" s="74"/>
      <c r="AE35" s="24"/>
      <c r="AF35" s="74"/>
      <c r="AG35" s="20"/>
      <c r="AH35" s="74"/>
      <c r="AI35" s="20"/>
      <c r="AJ35" s="74"/>
      <c r="AK35" s="20"/>
      <c r="AL35" s="74"/>
      <c r="AM35" s="263"/>
      <c r="AN35" s="74"/>
      <c r="AO35" s="20"/>
      <c r="AP35" s="74"/>
      <c r="AQ35" s="20"/>
      <c r="AR35" s="74"/>
      <c r="AS35" s="20"/>
      <c r="AT35" s="74"/>
      <c r="AU35" s="20"/>
      <c r="AV35" s="74"/>
      <c r="AW35" s="20"/>
      <c r="AX35" s="74"/>
      <c r="AY35" s="20"/>
      <c r="AZ35" s="74"/>
      <c r="BA35" s="20"/>
      <c r="BB35" s="74"/>
      <c r="BC35" s="20"/>
      <c r="BD35" s="74"/>
      <c r="BE35" s="20"/>
      <c r="BF35" s="20">
        <f t="shared" si="381"/>
        <v>0</v>
      </c>
      <c r="BG35" s="20"/>
      <c r="BH35" s="20">
        <f t="shared" si="382"/>
        <v>0</v>
      </c>
      <c r="BI35" s="7"/>
      <c r="BJ35" s="7"/>
      <c r="BK35" s="7"/>
      <c r="BL35" s="7"/>
      <c r="BM35" s="52"/>
      <c r="BN35" s="51"/>
      <c r="BO35" s="16"/>
      <c r="BP35" s="17"/>
      <c r="BQ35" s="7"/>
      <c r="BR35" s="7"/>
      <c r="BS35" s="7"/>
      <c r="BT35" s="7"/>
      <c r="BU35" s="7"/>
      <c r="BV35" s="7"/>
      <c r="BW35" s="7"/>
      <c r="BX35" s="7"/>
      <c r="BY35" s="7"/>
      <c r="BZ35" s="73">
        <f t="shared" si="395"/>
        <v>0</v>
      </c>
      <c r="CA35" s="32"/>
      <c r="CB35" s="334"/>
      <c r="CC35" s="32"/>
      <c r="CD35" s="20"/>
      <c r="CE35" s="32"/>
      <c r="CF35" s="20"/>
      <c r="CG35" s="32"/>
      <c r="CH35" s="20"/>
      <c r="CI35" s="74"/>
      <c r="CJ35" s="20"/>
      <c r="CK35" s="20"/>
      <c r="CL35" s="20"/>
      <c r="CM35" s="74"/>
      <c r="CN35" s="20"/>
      <c r="CO35" s="74"/>
      <c r="CP35" s="20"/>
      <c r="CQ35" s="74"/>
      <c r="CR35" s="24"/>
      <c r="CS35" s="74"/>
      <c r="CT35" s="334"/>
      <c r="CU35" s="74"/>
      <c r="CV35" s="20"/>
      <c r="CW35" s="74"/>
      <c r="CX35" s="20"/>
      <c r="CY35" s="74"/>
      <c r="CZ35" s="334"/>
      <c r="DA35" s="74"/>
      <c r="DB35" s="20"/>
      <c r="DC35" s="74"/>
      <c r="DD35" s="20"/>
      <c r="DE35" s="74"/>
      <c r="DF35" s="20"/>
      <c r="DG35" s="74"/>
      <c r="DH35" s="20"/>
      <c r="DI35" s="74"/>
      <c r="DJ35" s="20"/>
      <c r="DK35" s="74"/>
      <c r="DL35" s="20"/>
      <c r="DM35" s="74"/>
      <c r="DN35" s="20"/>
      <c r="DO35" s="74"/>
      <c r="DP35" s="20"/>
      <c r="DQ35" s="74"/>
      <c r="DR35" s="20"/>
      <c r="DS35" s="20">
        <f t="shared" si="297"/>
        <v>0</v>
      </c>
      <c r="DT35" s="20">
        <f t="shared" si="298"/>
        <v>0</v>
      </c>
      <c r="DU35" s="7"/>
      <c r="DV35" s="7"/>
      <c r="DW35" s="7"/>
      <c r="DX35" s="52"/>
      <c r="DY35" s="51"/>
      <c r="DZ35" s="16"/>
      <c r="EA35" s="17"/>
      <c r="EB35" s="7"/>
      <c r="EC35" s="7"/>
      <c r="ED35" s="7"/>
      <c r="EE35" s="7"/>
      <c r="EF35" s="7"/>
      <c r="EG35" s="7"/>
      <c r="EH35" s="7"/>
      <c r="EI35" s="7"/>
      <c r="EJ35" s="7">
        <f t="shared" si="357"/>
        <v>0</v>
      </c>
      <c r="EK35" s="7">
        <f t="shared" si="358"/>
        <v>0</v>
      </c>
      <c r="EL35" s="7">
        <f t="shared" si="359"/>
        <v>0</v>
      </c>
      <c r="EM35" s="18">
        <f t="shared" si="299"/>
        <v>0</v>
      </c>
      <c r="EN35" s="7">
        <f t="shared" si="300"/>
        <v>0</v>
      </c>
      <c r="EO35" s="7">
        <f t="shared" si="301"/>
        <v>0</v>
      </c>
      <c r="EP35" s="7">
        <f t="shared" si="302"/>
        <v>0</v>
      </c>
      <c r="EQ35" s="7">
        <f t="shared" si="303"/>
        <v>0</v>
      </c>
      <c r="ER35" s="7">
        <f t="shared" si="304"/>
        <v>0</v>
      </c>
      <c r="ES35" s="7">
        <f t="shared" si="305"/>
        <v>0</v>
      </c>
      <c r="ET35" s="7">
        <f t="shared" si="306"/>
        <v>0</v>
      </c>
      <c r="EU35" s="7">
        <f t="shared" si="307"/>
        <v>0</v>
      </c>
      <c r="EV35" s="7">
        <f t="shared" si="308"/>
        <v>0</v>
      </c>
      <c r="EW35" s="18">
        <f t="shared" si="309"/>
        <v>0</v>
      </c>
      <c r="EX35" s="7">
        <f t="shared" si="310"/>
        <v>0</v>
      </c>
      <c r="EY35" s="7">
        <f t="shared" si="311"/>
        <v>0</v>
      </c>
      <c r="EZ35" s="7">
        <f t="shared" si="312"/>
        <v>0</v>
      </c>
      <c r="FA35" s="7">
        <f t="shared" si="313"/>
        <v>0</v>
      </c>
      <c r="FB35" s="7">
        <f t="shared" si="314"/>
        <v>0</v>
      </c>
      <c r="FC35" s="7">
        <f t="shared" si="315"/>
        <v>0</v>
      </c>
      <c r="FD35" s="7">
        <f t="shared" si="316"/>
        <v>0</v>
      </c>
      <c r="FE35" s="7">
        <f t="shared" si="317"/>
        <v>0</v>
      </c>
      <c r="FF35" s="7">
        <f t="shared" si="318"/>
        <v>0</v>
      </c>
      <c r="FG35" s="18">
        <f t="shared" si="319"/>
        <v>0</v>
      </c>
      <c r="FH35" s="7">
        <f t="shared" si="320"/>
        <v>0</v>
      </c>
      <c r="FI35" s="7">
        <f t="shared" si="321"/>
        <v>0</v>
      </c>
      <c r="FJ35" s="7">
        <f t="shared" si="322"/>
        <v>0</v>
      </c>
      <c r="FK35" s="7">
        <f t="shared" si="323"/>
        <v>0</v>
      </c>
      <c r="FL35" s="7">
        <f t="shared" si="324"/>
        <v>0</v>
      </c>
      <c r="FM35" s="7">
        <f t="shared" si="325"/>
        <v>0</v>
      </c>
      <c r="FN35" s="7">
        <f t="shared" si="326"/>
        <v>0</v>
      </c>
      <c r="FO35" s="7">
        <f t="shared" si="327"/>
        <v>0</v>
      </c>
      <c r="FP35" s="7">
        <f t="shared" si="328"/>
        <v>0</v>
      </c>
      <c r="FQ35" s="7">
        <f t="shared" si="329"/>
        <v>0</v>
      </c>
      <c r="FR35" s="7"/>
      <c r="FS35" s="7">
        <f t="shared" si="252"/>
        <v>0</v>
      </c>
      <c r="FT35" s="7">
        <f t="shared" si="253"/>
        <v>0</v>
      </c>
      <c r="FU35" s="7">
        <f t="shared" si="254"/>
        <v>0</v>
      </c>
      <c r="FV35" s="7">
        <f t="shared" si="255"/>
        <v>0</v>
      </c>
      <c r="FW35" s="7">
        <f t="shared" si="256"/>
        <v>0</v>
      </c>
      <c r="FX35" s="7">
        <f t="shared" si="257"/>
        <v>0</v>
      </c>
      <c r="FY35" s="7">
        <f t="shared" si="258"/>
        <v>0</v>
      </c>
      <c r="FZ35" s="7">
        <f t="shared" si="259"/>
        <v>0</v>
      </c>
      <c r="GA35" s="7">
        <f t="shared" si="260"/>
        <v>0</v>
      </c>
      <c r="GB35" s="7">
        <f t="shared" si="261"/>
        <v>0</v>
      </c>
      <c r="GC35" s="7">
        <f t="shared" si="262"/>
        <v>0</v>
      </c>
      <c r="GD35" s="116">
        <f t="shared" si="263"/>
        <v>0</v>
      </c>
      <c r="GE35" s="117">
        <f t="shared" si="264"/>
        <v>0</v>
      </c>
      <c r="GF35" s="2"/>
      <c r="GG35" s="2"/>
      <c r="GH35" s="2"/>
      <c r="GI35" s="52"/>
      <c r="GK35" s="18"/>
      <c r="GL35" s="18"/>
      <c r="GM35" s="1"/>
      <c r="GN35" s="23"/>
      <c r="GO35" s="30"/>
      <c r="GP35" s="7"/>
      <c r="GQ35" s="67"/>
    </row>
    <row r="36" spans="1:199" ht="24.95" customHeight="1" x14ac:dyDescent="0.35">
      <c r="A36" s="51"/>
      <c r="B36" s="16"/>
      <c r="C36" s="17"/>
      <c r="D36" s="7"/>
      <c r="E36" s="7"/>
      <c r="F36" s="7"/>
      <c r="G36" s="7"/>
      <c r="H36" s="7"/>
      <c r="I36" s="7"/>
      <c r="J36" s="7"/>
      <c r="K36" s="7"/>
      <c r="L36" s="7"/>
      <c r="M36" s="73">
        <f t="shared" si="380"/>
        <v>0</v>
      </c>
      <c r="N36" s="32"/>
      <c r="O36" s="263"/>
      <c r="P36" s="32"/>
      <c r="Q36" s="20"/>
      <c r="R36" s="32"/>
      <c r="S36" s="20"/>
      <c r="T36" s="32"/>
      <c r="U36" s="20"/>
      <c r="V36" s="74"/>
      <c r="W36" s="20"/>
      <c r="X36" s="20"/>
      <c r="Y36" s="20"/>
      <c r="Z36" s="74"/>
      <c r="AA36" s="20"/>
      <c r="AB36" s="74"/>
      <c r="AC36" s="20"/>
      <c r="AD36" s="74"/>
      <c r="AE36" s="24"/>
      <c r="AF36" s="74"/>
      <c r="AG36" s="20"/>
      <c r="AH36" s="74"/>
      <c r="AI36" s="20"/>
      <c r="AJ36" s="74"/>
      <c r="AK36" s="20"/>
      <c r="AL36" s="74"/>
      <c r="AM36" s="263"/>
      <c r="AN36" s="74"/>
      <c r="AO36" s="20"/>
      <c r="AP36" s="74"/>
      <c r="AQ36" s="20"/>
      <c r="AR36" s="74"/>
      <c r="AS36" s="20"/>
      <c r="AT36" s="74"/>
      <c r="AU36" s="20"/>
      <c r="AV36" s="74"/>
      <c r="AW36" s="20"/>
      <c r="AX36" s="74"/>
      <c r="AY36" s="20"/>
      <c r="AZ36" s="74"/>
      <c r="BA36" s="20"/>
      <c r="BB36" s="74"/>
      <c r="BC36" s="20"/>
      <c r="BD36" s="74"/>
      <c r="BE36" s="20"/>
      <c r="BF36" s="20">
        <f t="shared" si="381"/>
        <v>0</v>
      </c>
      <c r="BG36" s="20"/>
      <c r="BH36" s="20">
        <f t="shared" si="382"/>
        <v>0</v>
      </c>
      <c r="BI36" s="7"/>
      <c r="BJ36" s="7"/>
      <c r="BK36" s="7"/>
      <c r="BL36" s="7"/>
      <c r="BM36" s="52"/>
      <c r="BN36" s="51"/>
      <c r="BO36" s="16"/>
      <c r="BP36" s="17"/>
      <c r="BQ36" s="7"/>
      <c r="BR36" s="7"/>
      <c r="BS36" s="7"/>
      <c r="BT36" s="7"/>
      <c r="BU36" s="7"/>
      <c r="BV36" s="7"/>
      <c r="BW36" s="7"/>
      <c r="BX36" s="7"/>
      <c r="BY36" s="7"/>
      <c r="BZ36" s="73">
        <f t="shared" si="395"/>
        <v>0</v>
      </c>
      <c r="CA36" s="32"/>
      <c r="CB36" s="334"/>
      <c r="CC36" s="32"/>
      <c r="CD36" s="20"/>
      <c r="CE36" s="32"/>
      <c r="CF36" s="20"/>
      <c r="CG36" s="32"/>
      <c r="CH36" s="20"/>
      <c r="CI36" s="74"/>
      <c r="CJ36" s="20"/>
      <c r="CK36" s="20"/>
      <c r="CL36" s="20"/>
      <c r="CM36" s="74"/>
      <c r="CN36" s="20"/>
      <c r="CO36" s="74"/>
      <c r="CP36" s="20"/>
      <c r="CQ36" s="74"/>
      <c r="CR36" s="24"/>
      <c r="CS36" s="74"/>
      <c r="CT36" s="334"/>
      <c r="CU36" s="74"/>
      <c r="CV36" s="20"/>
      <c r="CW36" s="74"/>
      <c r="CX36" s="20"/>
      <c r="CY36" s="74"/>
      <c r="CZ36" s="334"/>
      <c r="DA36" s="74"/>
      <c r="DB36" s="20"/>
      <c r="DC36" s="74"/>
      <c r="DD36" s="20"/>
      <c r="DE36" s="74"/>
      <c r="DF36" s="20"/>
      <c r="DG36" s="74"/>
      <c r="DH36" s="20"/>
      <c r="DI36" s="74"/>
      <c r="DJ36" s="20"/>
      <c r="DK36" s="74"/>
      <c r="DL36" s="20"/>
      <c r="DM36" s="74"/>
      <c r="DN36" s="20"/>
      <c r="DO36" s="74"/>
      <c r="DP36" s="20"/>
      <c r="DQ36" s="74"/>
      <c r="DR36" s="20"/>
      <c r="DS36" s="20">
        <f t="shared" si="297"/>
        <v>0</v>
      </c>
      <c r="DT36" s="20">
        <f t="shared" si="298"/>
        <v>0</v>
      </c>
      <c r="DU36" s="7"/>
      <c r="DV36" s="7"/>
      <c r="DW36" s="7"/>
      <c r="DX36" s="52"/>
      <c r="DY36" s="51"/>
      <c r="DZ36" s="16"/>
      <c r="EA36" s="17"/>
      <c r="EB36" s="7"/>
      <c r="EC36" s="7"/>
      <c r="ED36" s="7"/>
      <c r="EE36" s="7"/>
      <c r="EF36" s="7"/>
      <c r="EG36" s="7"/>
      <c r="EH36" s="7"/>
      <c r="EI36" s="7"/>
      <c r="EJ36" s="7">
        <f t="shared" si="357"/>
        <v>0</v>
      </c>
      <c r="EK36" s="7">
        <f t="shared" si="358"/>
        <v>0</v>
      </c>
      <c r="EL36" s="7">
        <f t="shared" si="359"/>
        <v>0</v>
      </c>
      <c r="EM36" s="18">
        <f t="shared" si="299"/>
        <v>0</v>
      </c>
      <c r="EN36" s="7">
        <f t="shared" si="300"/>
        <v>0</v>
      </c>
      <c r="EO36" s="7">
        <f t="shared" si="301"/>
        <v>0</v>
      </c>
      <c r="EP36" s="7">
        <f t="shared" si="302"/>
        <v>0</v>
      </c>
      <c r="EQ36" s="7">
        <f t="shared" si="303"/>
        <v>0</v>
      </c>
      <c r="ER36" s="7">
        <f t="shared" si="304"/>
        <v>0</v>
      </c>
      <c r="ES36" s="7">
        <f t="shared" si="305"/>
        <v>0</v>
      </c>
      <c r="ET36" s="7">
        <f t="shared" si="306"/>
        <v>0</v>
      </c>
      <c r="EU36" s="7">
        <f t="shared" si="307"/>
        <v>0</v>
      </c>
      <c r="EV36" s="7">
        <f t="shared" si="308"/>
        <v>0</v>
      </c>
      <c r="EW36" s="18">
        <f t="shared" si="309"/>
        <v>0</v>
      </c>
      <c r="EX36" s="7">
        <f t="shared" si="310"/>
        <v>0</v>
      </c>
      <c r="EY36" s="7">
        <f t="shared" si="311"/>
        <v>0</v>
      </c>
      <c r="EZ36" s="7">
        <f t="shared" si="312"/>
        <v>0</v>
      </c>
      <c r="FA36" s="7">
        <f t="shared" si="313"/>
        <v>0</v>
      </c>
      <c r="FB36" s="7">
        <f t="shared" si="314"/>
        <v>0</v>
      </c>
      <c r="FC36" s="7">
        <f t="shared" si="315"/>
        <v>0</v>
      </c>
      <c r="FD36" s="7">
        <f t="shared" si="316"/>
        <v>0</v>
      </c>
      <c r="FE36" s="7">
        <f t="shared" si="317"/>
        <v>0</v>
      </c>
      <c r="FF36" s="7">
        <f t="shared" si="318"/>
        <v>0</v>
      </c>
      <c r="FG36" s="18">
        <f t="shared" si="319"/>
        <v>0</v>
      </c>
      <c r="FH36" s="7">
        <f t="shared" si="320"/>
        <v>0</v>
      </c>
      <c r="FI36" s="7">
        <f t="shared" si="321"/>
        <v>0</v>
      </c>
      <c r="FJ36" s="7">
        <f t="shared" si="322"/>
        <v>0</v>
      </c>
      <c r="FK36" s="7">
        <f t="shared" si="323"/>
        <v>0</v>
      </c>
      <c r="FL36" s="7">
        <f t="shared" si="324"/>
        <v>0</v>
      </c>
      <c r="FM36" s="7">
        <f t="shared" si="325"/>
        <v>0</v>
      </c>
      <c r="FN36" s="7">
        <f t="shared" si="326"/>
        <v>0</v>
      </c>
      <c r="FO36" s="7">
        <f t="shared" si="327"/>
        <v>0</v>
      </c>
      <c r="FP36" s="7">
        <f t="shared" si="328"/>
        <v>0</v>
      </c>
      <c r="FQ36" s="7">
        <f t="shared" si="329"/>
        <v>0</v>
      </c>
      <c r="FR36" s="7"/>
      <c r="FS36" s="7">
        <f t="shared" si="252"/>
        <v>0</v>
      </c>
      <c r="FT36" s="7">
        <f t="shared" si="253"/>
        <v>0</v>
      </c>
      <c r="FU36" s="7">
        <f t="shared" si="254"/>
        <v>0</v>
      </c>
      <c r="FV36" s="7">
        <f t="shared" si="255"/>
        <v>0</v>
      </c>
      <c r="FW36" s="7">
        <f t="shared" si="256"/>
        <v>0</v>
      </c>
      <c r="FX36" s="7">
        <f t="shared" si="257"/>
        <v>0</v>
      </c>
      <c r="FY36" s="7">
        <f t="shared" si="258"/>
        <v>0</v>
      </c>
      <c r="FZ36" s="7">
        <f t="shared" si="259"/>
        <v>0</v>
      </c>
      <c r="GA36" s="7">
        <f t="shared" si="260"/>
        <v>0</v>
      </c>
      <c r="GB36" s="7">
        <f t="shared" si="261"/>
        <v>0</v>
      </c>
      <c r="GC36" s="7">
        <f t="shared" si="262"/>
        <v>0</v>
      </c>
      <c r="GD36" s="116">
        <f t="shared" si="263"/>
        <v>0</v>
      </c>
      <c r="GE36" s="117">
        <f t="shared" si="264"/>
        <v>0</v>
      </c>
      <c r="GF36" s="2"/>
      <c r="GG36" s="2"/>
      <c r="GH36" s="2"/>
      <c r="GI36" s="52"/>
      <c r="GK36" s="18"/>
      <c r="GL36" s="18"/>
      <c r="GM36" s="1"/>
      <c r="GN36" s="44"/>
      <c r="GO36" s="30"/>
      <c r="GP36" s="7"/>
      <c r="GQ36" s="67"/>
    </row>
    <row r="37" spans="1:199" ht="24.95" customHeight="1" x14ac:dyDescent="0.35">
      <c r="A37" s="51"/>
      <c r="B37" s="16"/>
      <c r="C37" s="17"/>
      <c r="D37" s="7"/>
      <c r="E37" s="7"/>
      <c r="F37" s="7"/>
      <c r="G37" s="7"/>
      <c r="H37" s="7"/>
      <c r="I37" s="7"/>
      <c r="J37" s="7"/>
      <c r="K37" s="7"/>
      <c r="L37" s="7"/>
      <c r="M37" s="73">
        <f t="shared" si="380"/>
        <v>0</v>
      </c>
      <c r="N37" s="32"/>
      <c r="O37" s="263"/>
      <c r="P37" s="32"/>
      <c r="Q37" s="20"/>
      <c r="R37" s="32"/>
      <c r="S37" s="20"/>
      <c r="T37" s="32"/>
      <c r="U37" s="20"/>
      <c r="V37" s="74"/>
      <c r="W37" s="20"/>
      <c r="X37" s="20"/>
      <c r="Y37" s="20"/>
      <c r="Z37" s="74"/>
      <c r="AA37" s="20"/>
      <c r="AB37" s="74"/>
      <c r="AC37" s="20"/>
      <c r="AD37" s="74"/>
      <c r="AE37" s="24"/>
      <c r="AF37" s="74"/>
      <c r="AG37" s="20"/>
      <c r="AH37" s="74"/>
      <c r="AI37" s="20"/>
      <c r="AJ37" s="74"/>
      <c r="AK37" s="20"/>
      <c r="AL37" s="74"/>
      <c r="AM37" s="263"/>
      <c r="AN37" s="74"/>
      <c r="AO37" s="20"/>
      <c r="AP37" s="74"/>
      <c r="AQ37" s="20"/>
      <c r="AR37" s="74"/>
      <c r="AS37" s="20"/>
      <c r="AT37" s="74"/>
      <c r="AU37" s="20"/>
      <c r="AV37" s="74"/>
      <c r="AW37" s="20"/>
      <c r="AX37" s="74"/>
      <c r="AY37" s="20"/>
      <c r="AZ37" s="74"/>
      <c r="BA37" s="20"/>
      <c r="BB37" s="74"/>
      <c r="BC37" s="20"/>
      <c r="BD37" s="74"/>
      <c r="BE37" s="20"/>
      <c r="BF37" s="20">
        <f t="shared" si="381"/>
        <v>0</v>
      </c>
      <c r="BG37" s="20"/>
      <c r="BH37" s="20">
        <f t="shared" si="382"/>
        <v>0</v>
      </c>
      <c r="BI37" s="7"/>
      <c r="BJ37" s="7"/>
      <c r="BK37" s="7"/>
      <c r="BL37" s="7"/>
      <c r="BM37" s="52"/>
      <c r="BN37" s="51"/>
      <c r="BO37" s="16"/>
      <c r="BP37" s="17"/>
      <c r="BQ37" s="7"/>
      <c r="BR37" s="7"/>
      <c r="BS37" s="7"/>
      <c r="BT37" s="7"/>
      <c r="BU37" s="7"/>
      <c r="BV37" s="7"/>
      <c r="BW37" s="7"/>
      <c r="BX37" s="7"/>
      <c r="BY37" s="7"/>
      <c r="BZ37" s="73">
        <f t="shared" si="395"/>
        <v>0</v>
      </c>
      <c r="CA37" s="32"/>
      <c r="CB37" s="334"/>
      <c r="CC37" s="32"/>
      <c r="CD37" s="20"/>
      <c r="CE37" s="32"/>
      <c r="CF37" s="20"/>
      <c r="CG37" s="32"/>
      <c r="CH37" s="20"/>
      <c r="CI37" s="74"/>
      <c r="CJ37" s="20"/>
      <c r="CK37" s="20"/>
      <c r="CL37" s="20"/>
      <c r="CM37" s="74"/>
      <c r="CN37" s="20"/>
      <c r="CO37" s="74"/>
      <c r="CP37" s="20"/>
      <c r="CQ37" s="74"/>
      <c r="CR37" s="24"/>
      <c r="CS37" s="74"/>
      <c r="CT37" s="334"/>
      <c r="CU37" s="74"/>
      <c r="CV37" s="20"/>
      <c r="CW37" s="74"/>
      <c r="CX37" s="20"/>
      <c r="CY37" s="74"/>
      <c r="CZ37" s="334"/>
      <c r="DA37" s="74"/>
      <c r="DB37" s="20"/>
      <c r="DC37" s="74"/>
      <c r="DD37" s="20"/>
      <c r="DE37" s="74"/>
      <c r="DF37" s="20"/>
      <c r="DG37" s="74"/>
      <c r="DH37" s="20"/>
      <c r="DI37" s="74"/>
      <c r="DJ37" s="20"/>
      <c r="DK37" s="74"/>
      <c r="DL37" s="20"/>
      <c r="DM37" s="74"/>
      <c r="DN37" s="20"/>
      <c r="DO37" s="74"/>
      <c r="DP37" s="20"/>
      <c r="DQ37" s="74"/>
      <c r="DR37" s="20"/>
      <c r="DS37" s="20">
        <f t="shared" si="297"/>
        <v>0</v>
      </c>
      <c r="DT37" s="20">
        <f t="shared" si="298"/>
        <v>0</v>
      </c>
      <c r="DU37" s="7"/>
      <c r="DV37" s="7"/>
      <c r="DW37" s="7"/>
      <c r="DX37" s="52"/>
      <c r="DY37" s="51"/>
      <c r="DZ37" s="16"/>
      <c r="EA37" s="17"/>
      <c r="EB37" s="7"/>
      <c r="EC37" s="7"/>
      <c r="ED37" s="7"/>
      <c r="EE37" s="7"/>
      <c r="EF37" s="7"/>
      <c r="EG37" s="7"/>
      <c r="EH37" s="7"/>
      <c r="EI37" s="7"/>
      <c r="EJ37" s="7">
        <f t="shared" ref="EJ37:EK40" si="396">SUM(L37+BY37)</f>
        <v>0</v>
      </c>
      <c r="EK37" s="7">
        <f t="shared" si="396"/>
        <v>0</v>
      </c>
      <c r="EL37" s="7">
        <f>SUM(N37+N31)</f>
        <v>0</v>
      </c>
      <c r="EM37" s="18">
        <f t="shared" si="299"/>
        <v>0</v>
      </c>
      <c r="EN37" s="7">
        <f t="shared" si="300"/>
        <v>0</v>
      </c>
      <c r="EO37" s="7">
        <f t="shared" si="301"/>
        <v>0</v>
      </c>
      <c r="EP37" s="7">
        <f t="shared" si="302"/>
        <v>0</v>
      </c>
      <c r="EQ37" s="7">
        <f t="shared" si="303"/>
        <v>0</v>
      </c>
      <c r="ER37" s="7">
        <f t="shared" si="304"/>
        <v>0</v>
      </c>
      <c r="ES37" s="7">
        <f t="shared" si="305"/>
        <v>0</v>
      </c>
      <c r="ET37" s="7">
        <f t="shared" si="306"/>
        <v>0</v>
      </c>
      <c r="EU37" s="7">
        <f t="shared" si="307"/>
        <v>0</v>
      </c>
      <c r="EV37" s="7">
        <f t="shared" si="308"/>
        <v>0</v>
      </c>
      <c r="EW37" s="18">
        <f t="shared" si="309"/>
        <v>0</v>
      </c>
      <c r="EX37" s="7">
        <f t="shared" si="310"/>
        <v>0</v>
      </c>
      <c r="EY37" s="7">
        <f t="shared" si="311"/>
        <v>0</v>
      </c>
      <c r="EZ37" s="7">
        <f t="shared" si="312"/>
        <v>0</v>
      </c>
      <c r="FA37" s="7">
        <f t="shared" si="313"/>
        <v>0</v>
      </c>
      <c r="FB37" s="7">
        <f t="shared" si="314"/>
        <v>0</v>
      </c>
      <c r="FC37" s="7">
        <f t="shared" si="315"/>
        <v>0</v>
      </c>
      <c r="FD37" s="7">
        <f t="shared" si="316"/>
        <v>0</v>
      </c>
      <c r="FE37" s="7">
        <f t="shared" si="317"/>
        <v>0</v>
      </c>
      <c r="FF37" s="7">
        <f t="shared" si="318"/>
        <v>0</v>
      </c>
      <c r="FG37" s="18">
        <f t="shared" si="319"/>
        <v>0</v>
      </c>
      <c r="FH37" s="7">
        <f t="shared" si="320"/>
        <v>0</v>
      </c>
      <c r="FI37" s="7">
        <f t="shared" si="321"/>
        <v>0</v>
      </c>
      <c r="FJ37" s="7">
        <f t="shared" si="322"/>
        <v>0</v>
      </c>
      <c r="FK37" s="7">
        <f t="shared" si="323"/>
        <v>0</v>
      </c>
      <c r="FL37" s="7">
        <f t="shared" si="324"/>
        <v>0</v>
      </c>
      <c r="FM37" s="7">
        <f t="shared" si="325"/>
        <v>0</v>
      </c>
      <c r="FN37" s="7">
        <f t="shared" si="326"/>
        <v>0</v>
      </c>
      <c r="FO37" s="7">
        <f t="shared" si="327"/>
        <v>0</v>
      </c>
      <c r="FP37" s="7">
        <f t="shared" si="328"/>
        <v>0</v>
      </c>
      <c r="FQ37" s="7">
        <f t="shared" si="329"/>
        <v>0</v>
      </c>
      <c r="FR37" s="7"/>
      <c r="FS37" s="7">
        <f t="shared" si="252"/>
        <v>0</v>
      </c>
      <c r="FT37" s="7">
        <f t="shared" si="253"/>
        <v>0</v>
      </c>
      <c r="FU37" s="7">
        <f t="shared" si="254"/>
        <v>0</v>
      </c>
      <c r="FV37" s="7">
        <f t="shared" si="255"/>
        <v>0</v>
      </c>
      <c r="FW37" s="7">
        <f t="shared" si="256"/>
        <v>0</v>
      </c>
      <c r="FX37" s="7">
        <f t="shared" si="257"/>
        <v>0</v>
      </c>
      <c r="FY37" s="7">
        <f t="shared" si="258"/>
        <v>0</v>
      </c>
      <c r="FZ37" s="7">
        <f t="shared" si="259"/>
        <v>0</v>
      </c>
      <c r="GA37" s="7">
        <f t="shared" si="260"/>
        <v>0</v>
      </c>
      <c r="GB37" s="7">
        <f t="shared" si="261"/>
        <v>0</v>
      </c>
      <c r="GC37" s="7">
        <f t="shared" si="262"/>
        <v>0</v>
      </c>
      <c r="GD37" s="116">
        <f t="shared" si="263"/>
        <v>0</v>
      </c>
      <c r="GE37" s="117">
        <f t="shared" si="264"/>
        <v>0</v>
      </c>
      <c r="GF37" s="2"/>
      <c r="GG37" s="2"/>
      <c r="GH37" s="2"/>
      <c r="GI37" s="52"/>
      <c r="GK37" s="18"/>
      <c r="GL37" s="18"/>
      <c r="GM37" s="1"/>
      <c r="GN37" s="23"/>
      <c r="GO37" s="30"/>
      <c r="GP37" s="7"/>
      <c r="GQ37" s="67"/>
    </row>
    <row r="38" spans="1:199" ht="24.95" customHeight="1" x14ac:dyDescent="0.35">
      <c r="A38" s="51"/>
      <c r="C38" s="17"/>
      <c r="D38" s="7"/>
      <c r="E38" s="7"/>
      <c r="F38" s="7"/>
      <c r="G38" s="7"/>
      <c r="H38" s="7"/>
      <c r="I38" s="7"/>
      <c r="J38" s="7"/>
      <c r="K38" s="7"/>
      <c r="L38" s="7"/>
      <c r="M38" s="73">
        <f t="shared" si="380"/>
        <v>0</v>
      </c>
      <c r="N38" s="32"/>
      <c r="O38" s="263"/>
      <c r="P38" s="32"/>
      <c r="Q38" s="20"/>
      <c r="R38" s="32"/>
      <c r="S38" s="20"/>
      <c r="T38" s="32"/>
      <c r="U38" s="20"/>
      <c r="V38" s="74"/>
      <c r="W38" s="20"/>
      <c r="X38" s="20"/>
      <c r="Y38" s="20"/>
      <c r="Z38" s="74"/>
      <c r="AA38" s="20"/>
      <c r="AB38" s="74"/>
      <c r="AC38" s="20"/>
      <c r="AD38" s="74"/>
      <c r="AE38" s="24"/>
      <c r="AF38" s="74"/>
      <c r="AG38" s="20"/>
      <c r="AH38" s="74"/>
      <c r="AI38" s="20"/>
      <c r="AJ38" s="74"/>
      <c r="AK38" s="20"/>
      <c r="AL38" s="74"/>
      <c r="AM38" s="263"/>
      <c r="AN38" s="74"/>
      <c r="AO38" s="20"/>
      <c r="AP38" s="74"/>
      <c r="AQ38" s="20"/>
      <c r="AR38" s="74"/>
      <c r="AS38" s="20"/>
      <c r="AT38" s="74"/>
      <c r="AU38" s="20"/>
      <c r="AV38" s="74"/>
      <c r="AW38" s="20"/>
      <c r="AX38" s="74"/>
      <c r="AY38" s="20"/>
      <c r="AZ38" s="74"/>
      <c r="BA38" s="20"/>
      <c r="BB38" s="74"/>
      <c r="BC38" s="20"/>
      <c r="BD38" s="74"/>
      <c r="BE38" s="20"/>
      <c r="BF38" s="20">
        <f t="shared" si="381"/>
        <v>0</v>
      </c>
      <c r="BG38" s="20"/>
      <c r="BH38" s="20">
        <f t="shared" si="382"/>
        <v>0</v>
      </c>
      <c r="BI38" s="7"/>
      <c r="BJ38" s="7"/>
      <c r="BK38" s="7"/>
      <c r="BL38" s="7"/>
      <c r="BM38" s="52"/>
      <c r="BN38" s="51"/>
      <c r="BO38" s="7"/>
      <c r="BP38" s="17"/>
      <c r="BQ38" s="7"/>
      <c r="BR38" s="7"/>
      <c r="BS38" s="7"/>
      <c r="BT38" s="7"/>
      <c r="BU38" s="7"/>
      <c r="BV38" s="7"/>
      <c r="BW38" s="7"/>
      <c r="BX38" s="7"/>
      <c r="BY38" s="7"/>
      <c r="BZ38" s="73">
        <f t="shared" si="395"/>
        <v>0</v>
      </c>
      <c r="CA38" s="32"/>
      <c r="CB38" s="334"/>
      <c r="CC38" s="32"/>
      <c r="CD38" s="20"/>
      <c r="CE38" s="32"/>
      <c r="CF38" s="20"/>
      <c r="CG38" s="32"/>
      <c r="CH38" s="20"/>
      <c r="CI38" s="74"/>
      <c r="CJ38" s="20"/>
      <c r="CK38" s="20"/>
      <c r="CL38" s="20"/>
      <c r="CM38" s="74"/>
      <c r="CN38" s="20"/>
      <c r="CO38" s="74"/>
      <c r="CP38" s="20"/>
      <c r="CQ38" s="74"/>
      <c r="CR38" s="24"/>
      <c r="CS38" s="74"/>
      <c r="CT38" s="334"/>
      <c r="CU38" s="74"/>
      <c r="CV38" s="20"/>
      <c r="CW38" s="74"/>
      <c r="CX38" s="20"/>
      <c r="CY38" s="74"/>
      <c r="CZ38" s="334"/>
      <c r="DA38" s="74"/>
      <c r="DB38" s="20"/>
      <c r="DC38" s="74"/>
      <c r="DD38" s="20"/>
      <c r="DE38" s="74"/>
      <c r="DF38" s="20"/>
      <c r="DG38" s="74"/>
      <c r="DH38" s="20"/>
      <c r="DI38" s="74"/>
      <c r="DJ38" s="20"/>
      <c r="DK38" s="74"/>
      <c r="DL38" s="20"/>
      <c r="DM38" s="74"/>
      <c r="DN38" s="20"/>
      <c r="DO38" s="74"/>
      <c r="DP38" s="20"/>
      <c r="DQ38" s="74"/>
      <c r="DR38" s="20"/>
      <c r="DS38" s="20">
        <f t="shared" si="297"/>
        <v>0</v>
      </c>
      <c r="DT38" s="20">
        <f t="shared" si="298"/>
        <v>0</v>
      </c>
      <c r="DU38" s="7"/>
      <c r="DV38" s="7"/>
      <c r="DW38" s="7"/>
      <c r="DX38" s="52"/>
      <c r="DY38" s="51"/>
      <c r="DZ38" s="7"/>
      <c r="EA38" s="17"/>
      <c r="EB38" s="7"/>
      <c r="EC38" s="8"/>
      <c r="ED38" s="8"/>
      <c r="EE38" s="8"/>
      <c r="EF38" s="8"/>
      <c r="EG38" s="8"/>
      <c r="EH38" s="8"/>
      <c r="EI38" s="8"/>
      <c r="EJ38" s="7">
        <f t="shared" si="396"/>
        <v>0</v>
      </c>
      <c r="EK38" s="7">
        <f t="shared" si="396"/>
        <v>0</v>
      </c>
      <c r="EL38" s="7">
        <f>SUM(N38+CA38)</f>
        <v>0</v>
      </c>
      <c r="EM38" s="18">
        <f t="shared" si="299"/>
        <v>0</v>
      </c>
      <c r="EN38" s="7">
        <f t="shared" si="300"/>
        <v>0</v>
      </c>
      <c r="EO38" s="7">
        <f t="shared" si="301"/>
        <v>0</v>
      </c>
      <c r="EP38" s="7">
        <f t="shared" si="302"/>
        <v>0</v>
      </c>
      <c r="EQ38" s="7">
        <f t="shared" si="303"/>
        <v>0</v>
      </c>
      <c r="ER38" s="7">
        <f t="shared" si="304"/>
        <v>0</v>
      </c>
      <c r="ES38" s="7">
        <f t="shared" si="305"/>
        <v>0</v>
      </c>
      <c r="ET38" s="7">
        <f t="shared" si="306"/>
        <v>0</v>
      </c>
      <c r="EU38" s="7">
        <f t="shared" si="307"/>
        <v>0</v>
      </c>
      <c r="EV38" s="7">
        <f t="shared" si="308"/>
        <v>0</v>
      </c>
      <c r="EW38" s="18">
        <f t="shared" si="309"/>
        <v>0</v>
      </c>
      <c r="EX38" s="7">
        <f t="shared" si="310"/>
        <v>0</v>
      </c>
      <c r="EY38" s="7">
        <f t="shared" si="311"/>
        <v>0</v>
      </c>
      <c r="EZ38" s="7">
        <f t="shared" si="312"/>
        <v>0</v>
      </c>
      <c r="FA38" s="7">
        <f t="shared" si="313"/>
        <v>0</v>
      </c>
      <c r="FB38" s="7">
        <f t="shared" si="314"/>
        <v>0</v>
      </c>
      <c r="FC38" s="7">
        <f t="shared" si="315"/>
        <v>0</v>
      </c>
      <c r="FD38" s="7">
        <f t="shared" si="316"/>
        <v>0</v>
      </c>
      <c r="FE38" s="7">
        <f t="shared" si="317"/>
        <v>0</v>
      </c>
      <c r="FF38" s="7">
        <f t="shared" si="318"/>
        <v>0</v>
      </c>
      <c r="FG38" s="18">
        <f t="shared" si="319"/>
        <v>0</v>
      </c>
      <c r="FH38" s="7">
        <f t="shared" si="320"/>
        <v>0</v>
      </c>
      <c r="FI38" s="7">
        <f t="shared" si="321"/>
        <v>0</v>
      </c>
      <c r="FJ38" s="7">
        <f t="shared" si="322"/>
        <v>0</v>
      </c>
      <c r="FK38" s="7">
        <f t="shared" si="323"/>
        <v>0</v>
      </c>
      <c r="FL38" s="7">
        <f t="shared" si="324"/>
        <v>0</v>
      </c>
      <c r="FM38" s="7">
        <f t="shared" si="325"/>
        <v>0</v>
      </c>
      <c r="FN38" s="7">
        <f t="shared" si="326"/>
        <v>0</v>
      </c>
      <c r="FO38" s="7">
        <f t="shared" si="327"/>
        <v>0</v>
      </c>
      <c r="FP38" s="7">
        <f t="shared" si="328"/>
        <v>0</v>
      </c>
      <c r="FQ38" s="7">
        <f t="shared" si="329"/>
        <v>0</v>
      </c>
      <c r="FR38" s="7"/>
      <c r="FS38" s="7">
        <f t="shared" si="252"/>
        <v>0</v>
      </c>
      <c r="FT38" s="7">
        <f t="shared" si="253"/>
        <v>0</v>
      </c>
      <c r="FU38" s="7">
        <f t="shared" si="254"/>
        <v>0</v>
      </c>
      <c r="FV38" s="7">
        <f t="shared" si="255"/>
        <v>0</v>
      </c>
      <c r="FW38" s="7">
        <f t="shared" si="256"/>
        <v>0</v>
      </c>
      <c r="FX38" s="7">
        <f t="shared" si="257"/>
        <v>0</v>
      </c>
      <c r="FY38" s="7">
        <f t="shared" si="258"/>
        <v>0</v>
      </c>
      <c r="FZ38" s="7">
        <f t="shared" si="259"/>
        <v>0</v>
      </c>
      <c r="GA38" s="7">
        <f t="shared" si="260"/>
        <v>0</v>
      </c>
      <c r="GB38" s="7">
        <f t="shared" si="261"/>
        <v>0</v>
      </c>
      <c r="GC38" s="7">
        <f t="shared" si="262"/>
        <v>0</v>
      </c>
      <c r="GD38" s="116">
        <f t="shared" si="263"/>
        <v>0</v>
      </c>
      <c r="GE38" s="117">
        <f t="shared" si="264"/>
        <v>0</v>
      </c>
      <c r="GF38" s="2"/>
      <c r="GG38" s="2"/>
      <c r="GH38" s="2"/>
      <c r="GI38" s="97"/>
      <c r="GK38" s="18"/>
      <c r="GL38" s="18"/>
      <c r="GM38" s="1"/>
      <c r="GN38" s="23"/>
      <c r="GO38" s="30"/>
      <c r="GP38" s="7"/>
      <c r="GQ38" s="67"/>
    </row>
    <row r="39" spans="1:199" ht="24.95" customHeight="1" x14ac:dyDescent="0.35">
      <c r="A39" s="51"/>
      <c r="C39" s="17"/>
      <c r="D39" s="7"/>
      <c r="E39" s="7"/>
      <c r="F39" s="7"/>
      <c r="G39" s="7"/>
      <c r="H39" s="7"/>
      <c r="I39" s="7"/>
      <c r="J39" s="7"/>
      <c r="K39" s="7"/>
      <c r="L39" s="7"/>
      <c r="M39" s="73">
        <f t="shared" si="380"/>
        <v>0</v>
      </c>
      <c r="N39" s="32"/>
      <c r="O39" s="263"/>
      <c r="P39" s="32"/>
      <c r="Q39" s="20"/>
      <c r="R39" s="32"/>
      <c r="S39" s="20"/>
      <c r="T39" s="32"/>
      <c r="U39" s="20"/>
      <c r="V39" s="74"/>
      <c r="W39" s="20"/>
      <c r="X39" s="20"/>
      <c r="Y39" s="20"/>
      <c r="Z39" s="74"/>
      <c r="AA39" s="20"/>
      <c r="AB39" s="74"/>
      <c r="AC39" s="20"/>
      <c r="AD39" s="74"/>
      <c r="AE39" s="24"/>
      <c r="AF39" s="74"/>
      <c r="AG39" s="20"/>
      <c r="AH39" s="74"/>
      <c r="AI39" s="20"/>
      <c r="AJ39" s="74"/>
      <c r="AK39" s="20"/>
      <c r="AL39" s="74"/>
      <c r="AM39" s="263"/>
      <c r="AN39" s="74"/>
      <c r="AO39" s="20"/>
      <c r="AP39" s="74"/>
      <c r="AQ39" s="20"/>
      <c r="AR39" s="74"/>
      <c r="AS39" s="20"/>
      <c r="AT39" s="74"/>
      <c r="AU39" s="20"/>
      <c r="AV39" s="74"/>
      <c r="AW39" s="20"/>
      <c r="AX39" s="74"/>
      <c r="AY39" s="20"/>
      <c r="AZ39" s="74"/>
      <c r="BA39" s="20"/>
      <c r="BB39" s="74"/>
      <c r="BC39" s="20"/>
      <c r="BD39" s="74"/>
      <c r="BE39" s="20"/>
      <c r="BF39" s="20">
        <f t="shared" si="381"/>
        <v>0</v>
      </c>
      <c r="BG39" s="20"/>
      <c r="BH39" s="20">
        <f t="shared" si="382"/>
        <v>0</v>
      </c>
      <c r="BI39" s="7"/>
      <c r="BJ39" s="7"/>
      <c r="BK39" s="7"/>
      <c r="BL39" s="7"/>
      <c r="BM39" s="52"/>
      <c r="BN39" s="51"/>
      <c r="BO39" s="7"/>
      <c r="BP39" s="17"/>
      <c r="BQ39" s="7"/>
      <c r="BR39" s="7"/>
      <c r="BS39" s="7"/>
      <c r="BT39" s="7"/>
      <c r="BU39" s="7"/>
      <c r="BV39" s="7"/>
      <c r="BW39" s="7"/>
      <c r="BX39" s="7"/>
      <c r="BY39" s="7"/>
      <c r="BZ39" s="73">
        <f t="shared" si="395"/>
        <v>0</v>
      </c>
      <c r="CA39" s="32"/>
      <c r="CB39" s="334"/>
      <c r="CC39" s="32"/>
      <c r="CD39" s="20"/>
      <c r="CE39" s="32"/>
      <c r="CF39" s="20"/>
      <c r="CG39" s="32"/>
      <c r="CH39" s="20"/>
      <c r="CI39" s="74"/>
      <c r="CJ39" s="20"/>
      <c r="CK39" s="20"/>
      <c r="CL39" s="20"/>
      <c r="CM39" s="74"/>
      <c r="CN39" s="20"/>
      <c r="CO39" s="74"/>
      <c r="CP39" s="20"/>
      <c r="CQ39" s="74"/>
      <c r="CR39" s="24"/>
      <c r="CS39" s="74"/>
      <c r="CT39" s="334"/>
      <c r="CU39" s="74"/>
      <c r="CV39" s="20"/>
      <c r="CW39" s="74"/>
      <c r="CX39" s="20"/>
      <c r="CY39" s="74"/>
      <c r="CZ39" s="334"/>
      <c r="DA39" s="74"/>
      <c r="DB39" s="20"/>
      <c r="DC39" s="74"/>
      <c r="DD39" s="20"/>
      <c r="DE39" s="74"/>
      <c r="DF39" s="20"/>
      <c r="DG39" s="74"/>
      <c r="DH39" s="20"/>
      <c r="DI39" s="74"/>
      <c r="DJ39" s="20"/>
      <c r="DK39" s="74"/>
      <c r="DL39" s="20"/>
      <c r="DM39" s="74"/>
      <c r="DN39" s="20"/>
      <c r="DO39" s="74"/>
      <c r="DP39" s="20"/>
      <c r="DQ39" s="74"/>
      <c r="DR39" s="20"/>
      <c r="DS39" s="20">
        <f t="shared" si="297"/>
        <v>0</v>
      </c>
      <c r="DT39" s="20">
        <f t="shared" si="298"/>
        <v>0</v>
      </c>
      <c r="DU39" s="7"/>
      <c r="DV39" s="7"/>
      <c r="DW39" s="7"/>
      <c r="DX39" s="52"/>
      <c r="DY39" s="51"/>
      <c r="DZ39" s="7"/>
      <c r="EA39" s="17"/>
      <c r="EB39" s="7"/>
      <c r="EC39" s="8"/>
      <c r="ED39" s="8"/>
      <c r="EE39" s="8"/>
      <c r="EF39" s="8"/>
      <c r="EG39" s="8"/>
      <c r="EH39" s="8"/>
      <c r="EI39" s="8"/>
      <c r="EJ39" s="7">
        <f t="shared" si="396"/>
        <v>0</v>
      </c>
      <c r="EK39" s="7">
        <f t="shared" si="396"/>
        <v>0</v>
      </c>
      <c r="EL39" s="7">
        <f>SUM(N39+CA39)</f>
        <v>0</v>
      </c>
      <c r="EM39" s="18">
        <f t="shared" si="299"/>
        <v>0</v>
      </c>
      <c r="EN39" s="7">
        <f t="shared" si="300"/>
        <v>0</v>
      </c>
      <c r="EO39" s="7">
        <f t="shared" si="301"/>
        <v>0</v>
      </c>
      <c r="EP39" s="7">
        <f t="shared" si="302"/>
        <v>0</v>
      </c>
      <c r="EQ39" s="7">
        <f t="shared" si="303"/>
        <v>0</v>
      </c>
      <c r="ER39" s="7">
        <f t="shared" si="304"/>
        <v>0</v>
      </c>
      <c r="ES39" s="7">
        <f t="shared" si="305"/>
        <v>0</v>
      </c>
      <c r="ET39" s="7">
        <f t="shared" si="306"/>
        <v>0</v>
      </c>
      <c r="EU39" s="7">
        <f t="shared" si="307"/>
        <v>0</v>
      </c>
      <c r="EV39" s="7">
        <f t="shared" si="308"/>
        <v>0</v>
      </c>
      <c r="EW39" s="18">
        <f t="shared" si="309"/>
        <v>0</v>
      </c>
      <c r="EX39" s="7">
        <f t="shared" si="310"/>
        <v>0</v>
      </c>
      <c r="EY39" s="7">
        <f t="shared" si="311"/>
        <v>0</v>
      </c>
      <c r="EZ39" s="7">
        <f t="shared" si="312"/>
        <v>0</v>
      </c>
      <c r="FA39" s="7">
        <f t="shared" si="313"/>
        <v>0</v>
      </c>
      <c r="FB39" s="7">
        <f t="shared" si="314"/>
        <v>0</v>
      </c>
      <c r="FC39" s="7">
        <f t="shared" si="315"/>
        <v>0</v>
      </c>
      <c r="FD39" s="7">
        <f t="shared" si="316"/>
        <v>0</v>
      </c>
      <c r="FE39" s="7">
        <f t="shared" si="317"/>
        <v>0</v>
      </c>
      <c r="FF39" s="7">
        <f t="shared" si="318"/>
        <v>0</v>
      </c>
      <c r="FG39" s="18">
        <f t="shared" si="319"/>
        <v>0</v>
      </c>
      <c r="FH39" s="7">
        <f t="shared" si="320"/>
        <v>0</v>
      </c>
      <c r="FI39" s="7">
        <f t="shared" si="321"/>
        <v>0</v>
      </c>
      <c r="FJ39" s="7">
        <f t="shared" si="322"/>
        <v>0</v>
      </c>
      <c r="FK39" s="7">
        <f t="shared" si="323"/>
        <v>0</v>
      </c>
      <c r="FL39" s="7">
        <f t="shared" si="324"/>
        <v>0</v>
      </c>
      <c r="FM39" s="7">
        <f t="shared" si="325"/>
        <v>0</v>
      </c>
      <c r="FN39" s="7">
        <f t="shared" si="326"/>
        <v>0</v>
      </c>
      <c r="FO39" s="7">
        <f t="shared" si="327"/>
        <v>0</v>
      </c>
      <c r="FP39" s="7">
        <f t="shared" si="328"/>
        <v>0</v>
      </c>
      <c r="FQ39" s="7">
        <f t="shared" si="329"/>
        <v>0</v>
      </c>
      <c r="FR39" s="7"/>
      <c r="FS39" s="7">
        <f t="shared" si="252"/>
        <v>0</v>
      </c>
      <c r="FT39" s="7">
        <f t="shared" si="253"/>
        <v>0</v>
      </c>
      <c r="FU39" s="7">
        <f t="shared" si="254"/>
        <v>0</v>
      </c>
      <c r="FV39" s="7">
        <f t="shared" si="255"/>
        <v>0</v>
      </c>
      <c r="FW39" s="7">
        <f t="shared" si="256"/>
        <v>0</v>
      </c>
      <c r="FX39" s="7">
        <f t="shared" si="257"/>
        <v>0</v>
      </c>
      <c r="FY39" s="7">
        <f t="shared" si="258"/>
        <v>0</v>
      </c>
      <c r="FZ39" s="7">
        <f t="shared" si="259"/>
        <v>0</v>
      </c>
      <c r="GA39" s="7">
        <f t="shared" si="260"/>
        <v>0</v>
      </c>
      <c r="GB39" s="7">
        <f t="shared" si="261"/>
        <v>0</v>
      </c>
      <c r="GC39" s="7">
        <f t="shared" si="262"/>
        <v>0</v>
      </c>
      <c r="GD39" s="116">
        <f t="shared" si="263"/>
        <v>0</v>
      </c>
      <c r="GE39" s="117">
        <f t="shared" si="264"/>
        <v>0</v>
      </c>
      <c r="GF39" s="2"/>
      <c r="GG39" s="2"/>
      <c r="GH39" s="2"/>
      <c r="GI39" s="97"/>
      <c r="GK39" s="18"/>
      <c r="GL39" s="18"/>
      <c r="GM39" s="1"/>
      <c r="GN39" s="23"/>
      <c r="GO39" s="30"/>
      <c r="GP39" s="7"/>
      <c r="GQ39" s="67"/>
    </row>
    <row r="40" spans="1:199" ht="24.95" customHeight="1" thickBot="1" x14ac:dyDescent="0.4">
      <c r="A40" s="51"/>
      <c r="C40" s="81"/>
      <c r="D40" s="7"/>
      <c r="E40" s="7"/>
      <c r="F40" s="7"/>
      <c r="G40" s="7"/>
      <c r="H40" s="7"/>
      <c r="I40" s="7"/>
      <c r="J40" s="7"/>
      <c r="K40" s="7"/>
      <c r="L40" s="7"/>
      <c r="M40" s="73">
        <f t="shared" si="380"/>
        <v>0</v>
      </c>
      <c r="N40" s="32"/>
      <c r="O40" s="263"/>
      <c r="P40" s="32"/>
      <c r="Q40" s="20"/>
      <c r="R40" s="32"/>
      <c r="S40" s="20"/>
      <c r="T40" s="32"/>
      <c r="U40" s="20"/>
      <c r="V40" s="74"/>
      <c r="W40" s="20"/>
      <c r="X40" s="20"/>
      <c r="Y40" s="20"/>
      <c r="Z40" s="74"/>
      <c r="AA40" s="20"/>
      <c r="AB40" s="74"/>
      <c r="AC40" s="20"/>
      <c r="AD40" s="74"/>
      <c r="AE40" s="24"/>
      <c r="AF40" s="74"/>
      <c r="AG40" s="20"/>
      <c r="AH40" s="74"/>
      <c r="AI40" s="20"/>
      <c r="AJ40" s="74"/>
      <c r="AK40" s="20"/>
      <c r="AL40" s="74"/>
      <c r="AM40" s="263"/>
      <c r="AN40" s="74"/>
      <c r="AO40" s="20"/>
      <c r="AP40" s="74"/>
      <c r="AQ40" s="20"/>
      <c r="AR40" s="74"/>
      <c r="AS40" s="20"/>
      <c r="AT40" s="74"/>
      <c r="AU40" s="20"/>
      <c r="AV40" s="74"/>
      <c r="AW40" s="20"/>
      <c r="AX40" s="74"/>
      <c r="AY40" s="20"/>
      <c r="AZ40" s="74"/>
      <c r="BA40" s="20"/>
      <c r="BB40" s="74"/>
      <c r="BC40" s="20"/>
      <c r="BD40" s="74"/>
      <c r="BE40" s="20"/>
      <c r="BF40" s="20">
        <f t="shared" si="381"/>
        <v>0</v>
      </c>
      <c r="BG40" s="20"/>
      <c r="BH40" s="20">
        <f t="shared" si="382"/>
        <v>0</v>
      </c>
      <c r="BI40" s="7"/>
      <c r="BJ40" s="7"/>
      <c r="BK40" s="7"/>
      <c r="BL40" s="7"/>
      <c r="BM40" s="52"/>
      <c r="BN40" s="51"/>
      <c r="BO40" s="7"/>
      <c r="BP40" s="81"/>
      <c r="BQ40" s="7"/>
      <c r="BR40" s="7"/>
      <c r="BS40" s="7"/>
      <c r="BT40" s="7"/>
      <c r="BU40" s="7"/>
      <c r="BV40" s="7"/>
      <c r="BW40" s="7"/>
      <c r="BX40" s="7"/>
      <c r="BY40" s="7"/>
      <c r="BZ40" s="73">
        <f t="shared" si="395"/>
        <v>0</v>
      </c>
      <c r="CA40" s="32"/>
      <c r="CB40" s="334"/>
      <c r="CC40" s="32"/>
      <c r="CD40" s="20"/>
      <c r="CE40" s="32"/>
      <c r="CF40" s="20"/>
      <c r="CG40" s="32"/>
      <c r="CH40" s="20"/>
      <c r="CI40" s="74"/>
      <c r="CJ40" s="20"/>
      <c r="CK40" s="20"/>
      <c r="CL40" s="20"/>
      <c r="CM40" s="74"/>
      <c r="CN40" s="20"/>
      <c r="CO40" s="74"/>
      <c r="CP40" s="20"/>
      <c r="CQ40" s="74"/>
      <c r="CR40" s="24"/>
      <c r="CS40" s="74"/>
      <c r="CT40" s="334"/>
      <c r="CU40" s="74"/>
      <c r="CV40" s="20"/>
      <c r="CW40" s="74"/>
      <c r="CX40" s="20"/>
      <c r="CY40" s="74"/>
      <c r="CZ40" s="334"/>
      <c r="DA40" s="74"/>
      <c r="DB40" s="20"/>
      <c r="DC40" s="74"/>
      <c r="DD40" s="20"/>
      <c r="DE40" s="74"/>
      <c r="DF40" s="20"/>
      <c r="DG40" s="74"/>
      <c r="DH40" s="20"/>
      <c r="DI40" s="74"/>
      <c r="DJ40" s="20"/>
      <c r="DK40" s="74"/>
      <c r="DL40" s="20"/>
      <c r="DM40" s="74"/>
      <c r="DN40" s="20"/>
      <c r="DO40" s="74"/>
      <c r="DP40" s="20"/>
      <c r="DQ40" s="74"/>
      <c r="DR40" s="20"/>
      <c r="DS40" s="20">
        <f t="shared" si="297"/>
        <v>0</v>
      </c>
      <c r="DT40" s="20">
        <f t="shared" si="298"/>
        <v>0</v>
      </c>
      <c r="DU40" s="7"/>
      <c r="DV40" s="7"/>
      <c r="DW40" s="7"/>
      <c r="DX40" s="52"/>
      <c r="DY40" s="51"/>
      <c r="DZ40" s="7"/>
      <c r="EA40" s="81"/>
      <c r="EB40" s="7"/>
      <c r="EC40" s="7"/>
      <c r="ED40" s="7"/>
      <c r="EE40" s="7"/>
      <c r="EF40" s="7"/>
      <c r="EG40" s="7"/>
      <c r="EH40" s="7"/>
      <c r="EI40" s="7"/>
      <c r="EJ40" s="7">
        <f t="shared" si="396"/>
        <v>0</v>
      </c>
      <c r="EK40" s="7">
        <f t="shared" si="396"/>
        <v>0</v>
      </c>
      <c r="EL40" s="7">
        <f>SUM(N40+CA40)</f>
        <v>0</v>
      </c>
      <c r="EM40" s="18">
        <f t="shared" si="299"/>
        <v>0</v>
      </c>
      <c r="EN40" s="7">
        <f t="shared" si="300"/>
        <v>0</v>
      </c>
      <c r="EO40" s="7">
        <f t="shared" si="301"/>
        <v>0</v>
      </c>
      <c r="EP40" s="7">
        <f t="shared" si="302"/>
        <v>0</v>
      </c>
      <c r="EQ40" s="7">
        <f t="shared" si="303"/>
        <v>0</v>
      </c>
      <c r="ER40" s="7">
        <f t="shared" si="304"/>
        <v>0</v>
      </c>
      <c r="ES40" s="7">
        <f t="shared" si="305"/>
        <v>0</v>
      </c>
      <c r="ET40" s="7">
        <f t="shared" si="306"/>
        <v>0</v>
      </c>
      <c r="EU40" s="7">
        <f t="shared" si="307"/>
        <v>0</v>
      </c>
      <c r="EV40" s="7">
        <f t="shared" si="308"/>
        <v>0</v>
      </c>
      <c r="EW40" s="18">
        <f t="shared" si="309"/>
        <v>0</v>
      </c>
      <c r="EX40" s="7">
        <f t="shared" si="310"/>
        <v>0</v>
      </c>
      <c r="EY40" s="7">
        <f t="shared" si="311"/>
        <v>0</v>
      </c>
      <c r="EZ40" s="7">
        <f t="shared" si="312"/>
        <v>0</v>
      </c>
      <c r="FA40" s="7">
        <f t="shared" si="313"/>
        <v>0</v>
      </c>
      <c r="FB40" s="7">
        <f t="shared" si="314"/>
        <v>0</v>
      </c>
      <c r="FC40" s="7">
        <f t="shared" si="315"/>
        <v>0</v>
      </c>
      <c r="FD40" s="7">
        <f t="shared" si="316"/>
        <v>0</v>
      </c>
      <c r="FE40" s="7">
        <f t="shared" si="317"/>
        <v>0</v>
      </c>
      <c r="FF40" s="7">
        <f t="shared" si="318"/>
        <v>0</v>
      </c>
      <c r="FG40" s="18">
        <f t="shared" si="319"/>
        <v>0</v>
      </c>
      <c r="FH40" s="7">
        <f t="shared" si="320"/>
        <v>0</v>
      </c>
      <c r="FI40" s="7">
        <f t="shared" si="321"/>
        <v>0</v>
      </c>
      <c r="FJ40" s="7">
        <f t="shared" si="322"/>
        <v>0</v>
      </c>
      <c r="FK40" s="7">
        <f t="shared" si="323"/>
        <v>0</v>
      </c>
      <c r="FL40" s="7">
        <f t="shared" si="324"/>
        <v>0</v>
      </c>
      <c r="FM40" s="7">
        <f t="shared" si="325"/>
        <v>0</v>
      </c>
      <c r="FN40" s="7">
        <f t="shared" si="326"/>
        <v>0</v>
      </c>
      <c r="FO40" s="7">
        <f t="shared" si="327"/>
        <v>0</v>
      </c>
      <c r="FP40" s="7">
        <f t="shared" si="328"/>
        <v>0</v>
      </c>
      <c r="FQ40" s="7">
        <f t="shared" si="329"/>
        <v>0</v>
      </c>
      <c r="FR40" s="7"/>
      <c r="FS40" s="7">
        <f t="shared" si="252"/>
        <v>0</v>
      </c>
      <c r="FT40" s="7">
        <f t="shared" si="253"/>
        <v>0</v>
      </c>
      <c r="FU40" s="7">
        <f t="shared" si="254"/>
        <v>0</v>
      </c>
      <c r="FV40" s="7">
        <f t="shared" si="255"/>
        <v>0</v>
      </c>
      <c r="FW40" s="7">
        <f t="shared" si="256"/>
        <v>0</v>
      </c>
      <c r="FX40" s="7">
        <f t="shared" si="257"/>
        <v>0</v>
      </c>
      <c r="FY40" s="7">
        <f t="shared" si="258"/>
        <v>0</v>
      </c>
      <c r="FZ40" s="7">
        <f t="shared" si="259"/>
        <v>0</v>
      </c>
      <c r="GA40" s="7">
        <f t="shared" si="260"/>
        <v>0</v>
      </c>
      <c r="GB40" s="7">
        <f t="shared" si="261"/>
        <v>0</v>
      </c>
      <c r="GC40" s="7">
        <f t="shared" si="262"/>
        <v>0</v>
      </c>
      <c r="GD40" s="116">
        <f t="shared" si="263"/>
        <v>0</v>
      </c>
      <c r="GE40" s="117">
        <f t="shared" si="264"/>
        <v>0</v>
      </c>
      <c r="GF40" s="4"/>
      <c r="GG40" s="4"/>
      <c r="GH40" s="4"/>
      <c r="GI40" s="52"/>
      <c r="GK40" s="18"/>
      <c r="GL40" s="18"/>
      <c r="GM40" s="1"/>
      <c r="GN40" s="23"/>
      <c r="GO40" s="30"/>
      <c r="GP40" s="7"/>
      <c r="GQ40" s="67"/>
    </row>
    <row r="41" spans="1:199" s="346" customFormat="1" ht="24.95" customHeight="1" x14ac:dyDescent="0.35">
      <c r="A41" s="351">
        <v>3</v>
      </c>
      <c r="B41" s="131" t="s">
        <v>164</v>
      </c>
      <c r="C41" s="130" t="s">
        <v>53</v>
      </c>
      <c r="D41" s="131">
        <v>1</v>
      </c>
      <c r="E41" s="131"/>
      <c r="F41" s="131"/>
      <c r="G41" s="131"/>
      <c r="H41" s="131"/>
      <c r="I41" s="131"/>
      <c r="J41" s="131"/>
      <c r="K41" s="131"/>
      <c r="L41" s="131">
        <f t="shared" ref="L41:BE41" si="397">SUM(L42:L50)</f>
        <v>118</v>
      </c>
      <c r="M41" s="131">
        <f t="shared" si="397"/>
        <v>118</v>
      </c>
      <c r="N41" s="131">
        <f t="shared" si="397"/>
        <v>50</v>
      </c>
      <c r="O41" s="425">
        <f>SUM(O42:O50)</f>
        <v>52</v>
      </c>
      <c r="P41" s="2">
        <f t="shared" si="397"/>
        <v>36</v>
      </c>
      <c r="Q41" s="131">
        <f t="shared" si="397"/>
        <v>40</v>
      </c>
      <c r="R41" s="2">
        <f t="shared" ref="R41" si="398">SUM(R42:R50)</f>
        <v>32</v>
      </c>
      <c r="S41" s="425">
        <f>SUM(S42:S50)</f>
        <v>40</v>
      </c>
      <c r="T41" s="2">
        <f t="shared" si="397"/>
        <v>0</v>
      </c>
      <c r="U41" s="131">
        <f t="shared" si="397"/>
        <v>0</v>
      </c>
      <c r="V41" s="2">
        <f t="shared" si="397"/>
        <v>0</v>
      </c>
      <c r="W41" s="131">
        <f t="shared" si="397"/>
        <v>0</v>
      </c>
      <c r="X41" s="131">
        <f t="shared" si="397"/>
        <v>0.33</v>
      </c>
      <c r="Y41" s="433">
        <f t="shared" si="397"/>
        <v>6.8</v>
      </c>
      <c r="Z41" s="2">
        <f t="shared" si="397"/>
        <v>0</v>
      </c>
      <c r="AA41" s="131">
        <f t="shared" si="397"/>
        <v>0</v>
      </c>
      <c r="AB41" s="2">
        <f t="shared" si="397"/>
        <v>0</v>
      </c>
      <c r="AC41" s="131">
        <f t="shared" si="397"/>
        <v>0</v>
      </c>
      <c r="AD41" s="2">
        <f t="shared" si="397"/>
        <v>1</v>
      </c>
      <c r="AE41" s="131">
        <f t="shared" si="397"/>
        <v>75</v>
      </c>
      <c r="AF41" s="2">
        <f t="shared" si="397"/>
        <v>0</v>
      </c>
      <c r="AG41" s="131">
        <f t="shared" si="397"/>
        <v>0</v>
      </c>
      <c r="AH41" s="2">
        <f t="shared" si="397"/>
        <v>0</v>
      </c>
      <c r="AI41" s="353">
        <f t="shared" si="397"/>
        <v>0</v>
      </c>
      <c r="AJ41" s="2">
        <f t="shared" si="397"/>
        <v>0</v>
      </c>
      <c r="AK41" s="433">
        <f t="shared" si="397"/>
        <v>0</v>
      </c>
      <c r="AL41" s="2">
        <f t="shared" si="397"/>
        <v>0</v>
      </c>
      <c r="AM41" s="131">
        <f t="shared" si="397"/>
        <v>0</v>
      </c>
      <c r="AN41" s="2">
        <f t="shared" si="397"/>
        <v>0</v>
      </c>
      <c r="AO41" s="131">
        <f t="shared" si="397"/>
        <v>0</v>
      </c>
      <c r="AP41" s="2">
        <f t="shared" si="397"/>
        <v>0</v>
      </c>
      <c r="AQ41" s="131">
        <f t="shared" si="397"/>
        <v>0</v>
      </c>
      <c r="AR41" s="131">
        <f t="shared" si="397"/>
        <v>0</v>
      </c>
      <c r="AS41" s="433">
        <f t="shared" si="397"/>
        <v>0</v>
      </c>
      <c r="AT41" s="2">
        <f t="shared" ref="AT41:AU41" si="399">SUM(AT42:AT50)</f>
        <v>1</v>
      </c>
      <c r="AU41" s="433">
        <f t="shared" si="399"/>
        <v>9.33</v>
      </c>
      <c r="AV41" s="2">
        <f t="shared" si="397"/>
        <v>0</v>
      </c>
      <c r="AW41" s="131">
        <f t="shared" si="397"/>
        <v>0</v>
      </c>
      <c r="AX41" s="2">
        <f t="shared" si="397"/>
        <v>0</v>
      </c>
      <c r="AY41" s="433">
        <f t="shared" si="397"/>
        <v>0</v>
      </c>
      <c r="AZ41" s="2">
        <f t="shared" si="397"/>
        <v>0</v>
      </c>
      <c r="BA41" s="433">
        <f t="shared" si="397"/>
        <v>0</v>
      </c>
      <c r="BB41" s="131">
        <f t="shared" si="397"/>
        <v>0</v>
      </c>
      <c r="BC41" s="433">
        <f t="shared" si="397"/>
        <v>0</v>
      </c>
      <c r="BD41" s="131">
        <f t="shared" si="397"/>
        <v>0</v>
      </c>
      <c r="BE41" s="131">
        <f t="shared" si="397"/>
        <v>0</v>
      </c>
      <c r="BF41" s="433">
        <f>SUM(BF42:BF54)</f>
        <v>223.46</v>
      </c>
      <c r="BG41" s="434">
        <f>Расчет!BF41</f>
        <v>254.13333333333333</v>
      </c>
      <c r="BH41" s="433">
        <f>SUM(BH42:BK54)</f>
        <v>132.33000000000001</v>
      </c>
      <c r="BI41" s="2"/>
      <c r="BJ41" s="2"/>
      <c r="BK41" s="2"/>
      <c r="BL41" s="553">
        <f>Расчет!BG41</f>
        <v>138</v>
      </c>
      <c r="BM41" s="356"/>
      <c r="BN41" s="351">
        <v>3</v>
      </c>
      <c r="BO41" s="131" t="s">
        <v>164</v>
      </c>
      <c r="BP41" s="130" t="s">
        <v>53</v>
      </c>
      <c r="BQ41" s="131">
        <v>1</v>
      </c>
      <c r="BR41" s="131"/>
      <c r="BS41" s="131"/>
      <c r="BT41" s="131"/>
      <c r="BU41" s="131"/>
      <c r="BV41" s="131"/>
      <c r="BW41" s="131"/>
      <c r="BX41" s="131"/>
      <c r="BY41" s="131">
        <f t="shared" ref="BY41:CA41" si="400">SUM(BY42:BY50)</f>
        <v>240</v>
      </c>
      <c r="BZ41" s="131">
        <f t="shared" si="400"/>
        <v>240</v>
      </c>
      <c r="CA41" s="131">
        <f t="shared" si="400"/>
        <v>48</v>
      </c>
      <c r="CB41" s="425">
        <f>SUM(CB42:CB54)</f>
        <v>36</v>
      </c>
      <c r="CC41" s="425">
        <f t="shared" ref="CC41:DT41" si="401">SUM(CC42:CC54)</f>
        <v>20</v>
      </c>
      <c r="CD41" s="425">
        <f t="shared" si="401"/>
        <v>40</v>
      </c>
      <c r="CE41" s="425">
        <f t="shared" si="401"/>
        <v>172</v>
      </c>
      <c r="CF41" s="425">
        <f t="shared" si="401"/>
        <v>128</v>
      </c>
      <c r="CG41" s="425">
        <f t="shared" si="401"/>
        <v>0</v>
      </c>
      <c r="CH41" s="425">
        <f t="shared" si="401"/>
        <v>0</v>
      </c>
      <c r="CI41" s="425">
        <f t="shared" si="401"/>
        <v>0</v>
      </c>
      <c r="CJ41" s="425">
        <f t="shared" si="401"/>
        <v>0</v>
      </c>
      <c r="CK41" s="425">
        <f t="shared" si="401"/>
        <v>4</v>
      </c>
      <c r="CL41" s="353">
        <f t="shared" si="401"/>
        <v>12</v>
      </c>
      <c r="CM41" s="425">
        <f t="shared" si="401"/>
        <v>0</v>
      </c>
      <c r="CN41" s="425">
        <f t="shared" si="401"/>
        <v>0</v>
      </c>
      <c r="CO41" s="425">
        <f t="shared" si="401"/>
        <v>0</v>
      </c>
      <c r="CP41" s="425">
        <f t="shared" si="401"/>
        <v>0</v>
      </c>
      <c r="CQ41" s="425">
        <f t="shared" si="401"/>
        <v>1</v>
      </c>
      <c r="CR41" s="425">
        <f t="shared" si="401"/>
        <v>90</v>
      </c>
      <c r="CS41" s="425">
        <f t="shared" si="401"/>
        <v>0</v>
      </c>
      <c r="CT41" s="425">
        <f t="shared" si="401"/>
        <v>0</v>
      </c>
      <c r="CU41" s="425">
        <f t="shared" si="401"/>
        <v>0</v>
      </c>
      <c r="CV41" s="425">
        <f t="shared" si="401"/>
        <v>0</v>
      </c>
      <c r="CW41" s="425">
        <f t="shared" si="401"/>
        <v>0</v>
      </c>
      <c r="CX41" s="425">
        <f t="shared" si="401"/>
        <v>0</v>
      </c>
      <c r="CY41" s="425">
        <f t="shared" si="401"/>
        <v>4</v>
      </c>
      <c r="CZ41" s="425">
        <f t="shared" si="401"/>
        <v>240</v>
      </c>
      <c r="DA41" s="425">
        <f t="shared" si="401"/>
        <v>0</v>
      </c>
      <c r="DB41" s="425">
        <f t="shared" si="401"/>
        <v>0</v>
      </c>
      <c r="DC41" s="425">
        <f t="shared" si="401"/>
        <v>0</v>
      </c>
      <c r="DD41" s="425">
        <f t="shared" si="401"/>
        <v>0</v>
      </c>
      <c r="DE41" s="425">
        <f t="shared" si="401"/>
        <v>3</v>
      </c>
      <c r="DF41" s="433">
        <f t="shared" si="401"/>
        <v>12</v>
      </c>
      <c r="DG41" s="425">
        <f t="shared" si="401"/>
        <v>0</v>
      </c>
      <c r="DH41" s="425">
        <f t="shared" si="401"/>
        <v>0</v>
      </c>
      <c r="DI41" s="425">
        <f t="shared" si="401"/>
        <v>0</v>
      </c>
      <c r="DJ41" s="425">
        <f t="shared" si="401"/>
        <v>0</v>
      </c>
      <c r="DK41" s="425">
        <f t="shared" si="401"/>
        <v>1</v>
      </c>
      <c r="DL41" s="433">
        <f t="shared" si="401"/>
        <v>16</v>
      </c>
      <c r="DM41" s="425">
        <f t="shared" si="401"/>
        <v>0</v>
      </c>
      <c r="DN41" s="425">
        <f t="shared" si="401"/>
        <v>0</v>
      </c>
      <c r="DO41" s="425">
        <f t="shared" si="401"/>
        <v>0</v>
      </c>
      <c r="DP41" s="425">
        <f t="shared" si="401"/>
        <v>0</v>
      </c>
      <c r="DQ41" s="425">
        <f t="shared" si="401"/>
        <v>0</v>
      </c>
      <c r="DR41" s="425">
        <f t="shared" si="401"/>
        <v>0</v>
      </c>
      <c r="DS41" s="433">
        <f t="shared" si="401"/>
        <v>578</v>
      </c>
      <c r="DT41" s="433">
        <f t="shared" si="401"/>
        <v>236</v>
      </c>
      <c r="DU41" s="2"/>
      <c r="DV41" s="2"/>
      <c r="DW41" s="2"/>
      <c r="DX41" s="344"/>
      <c r="DY41" s="351">
        <v>3</v>
      </c>
      <c r="DZ41" s="131" t="s">
        <v>56</v>
      </c>
      <c r="EA41" s="130" t="s">
        <v>53</v>
      </c>
      <c r="EB41" s="131">
        <v>1</v>
      </c>
      <c r="EC41" s="2"/>
      <c r="ED41" s="2"/>
      <c r="EE41" s="2"/>
      <c r="EF41" s="2"/>
      <c r="EG41" s="2"/>
      <c r="EH41" s="2"/>
      <c r="EI41" s="2"/>
      <c r="EJ41" s="2">
        <f t="shared" ref="EJ41:GE41" si="402">SUM(EJ42:EJ54)</f>
        <v>358</v>
      </c>
      <c r="EK41" s="2">
        <f t="shared" si="402"/>
        <v>358</v>
      </c>
      <c r="EL41" s="2">
        <f t="shared" si="402"/>
        <v>98</v>
      </c>
      <c r="EM41" s="131">
        <f>SUM(EM42:EM54)</f>
        <v>88</v>
      </c>
      <c r="EN41" s="2">
        <f t="shared" si="402"/>
        <v>56</v>
      </c>
      <c r="EO41" s="131">
        <f t="shared" si="402"/>
        <v>80</v>
      </c>
      <c r="EP41" s="2">
        <f t="shared" ref="EP41:EQ41" si="403">SUM(EP42:EP54)</f>
        <v>204</v>
      </c>
      <c r="EQ41" s="131">
        <f t="shared" si="403"/>
        <v>168</v>
      </c>
      <c r="ER41" s="2">
        <f t="shared" si="402"/>
        <v>0</v>
      </c>
      <c r="ES41" s="131">
        <f t="shared" si="402"/>
        <v>0</v>
      </c>
      <c r="ET41" s="2">
        <f t="shared" si="402"/>
        <v>0</v>
      </c>
      <c r="EU41" s="131">
        <f t="shared" si="402"/>
        <v>0</v>
      </c>
      <c r="EV41" s="131">
        <f t="shared" si="402"/>
        <v>4.33</v>
      </c>
      <c r="EW41" s="353">
        <f t="shared" si="402"/>
        <v>18.8</v>
      </c>
      <c r="EX41" s="2">
        <f t="shared" si="402"/>
        <v>0</v>
      </c>
      <c r="EY41" s="131">
        <f t="shared" si="402"/>
        <v>0</v>
      </c>
      <c r="EZ41" s="2">
        <f t="shared" si="402"/>
        <v>0</v>
      </c>
      <c r="FA41" s="131">
        <f t="shared" si="402"/>
        <v>0</v>
      </c>
      <c r="FB41" s="2">
        <f t="shared" si="402"/>
        <v>2</v>
      </c>
      <c r="FC41" s="131">
        <f t="shared" si="402"/>
        <v>165</v>
      </c>
      <c r="FD41" s="2">
        <f t="shared" si="402"/>
        <v>0</v>
      </c>
      <c r="FE41" s="131">
        <f t="shared" si="402"/>
        <v>0</v>
      </c>
      <c r="FF41" s="2">
        <f t="shared" si="402"/>
        <v>0</v>
      </c>
      <c r="FG41" s="353">
        <f t="shared" si="402"/>
        <v>0</v>
      </c>
      <c r="FH41" s="2">
        <f t="shared" si="402"/>
        <v>0</v>
      </c>
      <c r="FI41" s="433">
        <f t="shared" si="402"/>
        <v>0</v>
      </c>
      <c r="FJ41" s="2">
        <f t="shared" si="402"/>
        <v>4</v>
      </c>
      <c r="FK41" s="131">
        <f t="shared" si="402"/>
        <v>240</v>
      </c>
      <c r="FL41" s="2">
        <f t="shared" si="402"/>
        <v>0</v>
      </c>
      <c r="FM41" s="131">
        <f t="shared" si="402"/>
        <v>0</v>
      </c>
      <c r="FN41" s="2">
        <f t="shared" si="402"/>
        <v>0</v>
      </c>
      <c r="FO41" s="131">
        <f t="shared" si="402"/>
        <v>0</v>
      </c>
      <c r="FP41" s="2">
        <f t="shared" si="402"/>
        <v>3</v>
      </c>
      <c r="FQ41" s="131">
        <f t="shared" si="402"/>
        <v>12</v>
      </c>
      <c r="FR41" s="2"/>
      <c r="FS41" s="433">
        <f t="shared" ref="FS41" si="404">SUM(FS42:FS54)</f>
        <v>9.33</v>
      </c>
      <c r="FT41" s="131">
        <f t="shared" si="402"/>
        <v>0</v>
      </c>
      <c r="FU41" s="131">
        <f t="shared" si="402"/>
        <v>0</v>
      </c>
      <c r="FV41" s="2">
        <f t="shared" si="402"/>
        <v>1</v>
      </c>
      <c r="FW41" s="433">
        <f t="shared" si="402"/>
        <v>16</v>
      </c>
      <c r="FX41" s="2">
        <f t="shared" si="402"/>
        <v>0</v>
      </c>
      <c r="FY41" s="433">
        <f t="shared" si="402"/>
        <v>0</v>
      </c>
      <c r="FZ41" s="2">
        <f t="shared" si="402"/>
        <v>0</v>
      </c>
      <c r="GA41" s="131">
        <f t="shared" si="402"/>
        <v>0</v>
      </c>
      <c r="GB41" s="2">
        <f t="shared" si="402"/>
        <v>0</v>
      </c>
      <c r="GC41" s="131">
        <f t="shared" si="402"/>
        <v>0</v>
      </c>
      <c r="GD41" s="440">
        <f t="shared" si="402"/>
        <v>801.46</v>
      </c>
      <c r="GE41" s="441">
        <f t="shared" si="402"/>
        <v>368.33</v>
      </c>
      <c r="GF41" s="2"/>
      <c r="GG41" s="2"/>
      <c r="GH41" s="2"/>
      <c r="GI41" s="356"/>
      <c r="GK41" s="347"/>
      <c r="GL41" s="347"/>
      <c r="GM41" s="357"/>
      <c r="GN41" s="357"/>
      <c r="GO41" s="349"/>
      <c r="GP41" s="348"/>
      <c r="GQ41" s="350"/>
    </row>
    <row r="42" spans="1:199" ht="33.75" customHeight="1" x14ac:dyDescent="0.35">
      <c r="A42" s="51"/>
      <c r="B42" s="213" t="s">
        <v>100</v>
      </c>
      <c r="C42" s="214" t="s">
        <v>114</v>
      </c>
      <c r="D42" s="214" t="s">
        <v>102</v>
      </c>
      <c r="E42" s="200" t="s">
        <v>158</v>
      </c>
      <c r="F42" s="223" t="s">
        <v>185</v>
      </c>
      <c r="G42" s="214">
        <v>3</v>
      </c>
      <c r="H42" s="197">
        <v>58</v>
      </c>
      <c r="I42" s="197">
        <v>1</v>
      </c>
      <c r="J42" s="200">
        <v>2</v>
      </c>
      <c r="K42" s="200">
        <f>SUM(J42)*2</f>
        <v>4</v>
      </c>
      <c r="L42" s="215">
        <v>68</v>
      </c>
      <c r="M42" s="140">
        <f t="shared" ref="M42:M43" si="405">SUM(N42+P42+R42+T42+V42)</f>
        <v>68</v>
      </c>
      <c r="N42" s="452">
        <v>24</v>
      </c>
      <c r="O42" s="142">
        <f t="shared" ref="O42" si="406">SUM(N42)*I42</f>
        <v>24</v>
      </c>
      <c r="P42" s="144">
        <v>20</v>
      </c>
      <c r="Q42" s="142">
        <f t="shared" ref="Q42" si="407">P42*J42</f>
        <v>40</v>
      </c>
      <c r="R42" s="452">
        <v>24</v>
      </c>
      <c r="S42" s="142">
        <v>38</v>
      </c>
      <c r="T42" s="208"/>
      <c r="U42" s="210">
        <f t="shared" ref="U42:U43" si="408">SUM(T42)*K42</f>
        <v>0</v>
      </c>
      <c r="V42" s="208"/>
      <c r="W42" s="210">
        <f t="shared" ref="W42" si="409">SUM(V42)*J42*5</f>
        <v>0</v>
      </c>
      <c r="X42" s="206">
        <f t="shared" ref="X42" si="410">SUM(J42*AX42*2+K42*AZ42*2)</f>
        <v>0</v>
      </c>
      <c r="Y42" s="207">
        <f t="shared" ref="Y42" si="411">SUM(L42*5/100*J42)</f>
        <v>6.8</v>
      </c>
      <c r="Z42" s="208"/>
      <c r="AA42" s="210"/>
      <c r="AB42" s="208"/>
      <c r="AC42" s="206">
        <f t="shared" ref="AC42:AC43" si="412">SUM(AB42)*3*H42/5</f>
        <v>0</v>
      </c>
      <c r="AD42" s="208"/>
      <c r="AE42" s="209">
        <f t="shared" ref="AE42" si="413">SUM(AD42*H42*(30+4))</f>
        <v>0</v>
      </c>
      <c r="AF42" s="208"/>
      <c r="AG42" s="210">
        <f t="shared" ref="AG42:AG43" si="414">SUM(AF42*H42*3)</f>
        <v>0</v>
      </c>
      <c r="AH42" s="210"/>
      <c r="AI42" s="206">
        <f t="shared" ref="AI42:AI43" si="415">SUM(AH42*H42/3)</f>
        <v>0</v>
      </c>
      <c r="AJ42" s="208"/>
      <c r="AK42" s="206">
        <f t="shared" ref="AK42" si="416">SUM(AJ42*H42*2/3)</f>
        <v>0</v>
      </c>
      <c r="AL42" s="208"/>
      <c r="AM42" s="262">
        <f t="shared" ref="AM42:AM43" si="417">SUM(AL42*H42)</f>
        <v>0</v>
      </c>
      <c r="AN42" s="208"/>
      <c r="AO42" s="210">
        <f t="shared" ref="AO42:AO43" si="418">SUM(AN42*J42)</f>
        <v>0</v>
      </c>
      <c r="AP42" s="208"/>
      <c r="AQ42" s="206">
        <f t="shared" ref="AQ42:AQ43" si="419">SUM(AP42*H42*2)</f>
        <v>0</v>
      </c>
      <c r="AR42" s="208"/>
      <c r="AS42" s="206">
        <f>SUM(J42*AR42*6)</f>
        <v>0</v>
      </c>
      <c r="AT42" s="32">
        <v>1</v>
      </c>
      <c r="AU42" s="194">
        <v>9.33</v>
      </c>
      <c r="AV42" s="190"/>
      <c r="AW42" s="190">
        <f t="shared" ref="AW42" si="420">SUM(J42*AV42*6)</f>
        <v>0</v>
      </c>
      <c r="AX42" s="189"/>
      <c r="AY42" s="191">
        <f t="shared" ref="AY42" si="421">AX42*H42/3</f>
        <v>0</v>
      </c>
      <c r="AZ42" s="190"/>
      <c r="BA42" s="191">
        <f t="shared" ref="BA42" si="422">SUM(AZ42*K42*5*6)</f>
        <v>0</v>
      </c>
      <c r="BB42" s="189"/>
      <c r="BC42" s="191">
        <f t="shared" ref="BC42" si="423">SUM(BB42*K42*4*6)</f>
        <v>0</v>
      </c>
      <c r="BD42" s="189"/>
      <c r="BE42" s="195">
        <f t="shared" ref="BE42:BE43" si="424">SUM(BD42*50)</f>
        <v>0</v>
      </c>
      <c r="BF42" s="194">
        <f t="shared" ref="BF42:BF43" si="425">O42+Q42+S42+U42+W42+X42+Y42+AA42+AC42+AE42+AG42+AI42+AK42+AM42+AO42+AQ42+AS42+AU42+AW42+AY42+BA42+BC42+BE42</f>
        <v>118.13</v>
      </c>
      <c r="BG42" s="194"/>
      <c r="BH42" s="20">
        <f t="shared" ref="BH42:BH54" si="426">SUM(O42+Q42+U42+W42+X42+AS42+AW42+AY42+BA42+BC42+S42+AQ42)</f>
        <v>102</v>
      </c>
      <c r="BI42" s="11"/>
      <c r="BJ42" s="11"/>
      <c r="BK42" s="1"/>
      <c r="BL42" s="1"/>
      <c r="BM42" s="55"/>
      <c r="BN42" s="51"/>
      <c r="BO42" s="213" t="s">
        <v>100</v>
      </c>
      <c r="BP42" s="214" t="s">
        <v>114</v>
      </c>
      <c r="BQ42" s="214" t="s">
        <v>102</v>
      </c>
      <c r="BR42" s="200" t="s">
        <v>158</v>
      </c>
      <c r="BS42" s="223" t="s">
        <v>185</v>
      </c>
      <c r="BT42" s="214">
        <v>4</v>
      </c>
      <c r="BU42" s="197">
        <v>58</v>
      </c>
      <c r="BV42" s="197">
        <v>1</v>
      </c>
      <c r="BW42" s="200">
        <v>2</v>
      </c>
      <c r="BX42" s="200">
        <f>SUM(BW42)*2</f>
        <v>4</v>
      </c>
      <c r="BY42" s="215">
        <v>70</v>
      </c>
      <c r="BZ42" s="140">
        <f t="shared" ref="BZ42" si="427">SUM(CA42+CC42+CE42+CG42+CI42)</f>
        <v>70</v>
      </c>
      <c r="CA42" s="141">
        <v>30</v>
      </c>
      <c r="CB42" s="142">
        <f t="shared" ref="CB42" si="428">SUM(CA42)*BV42</f>
        <v>30</v>
      </c>
      <c r="CC42" s="141">
        <v>20</v>
      </c>
      <c r="CD42" s="142">
        <f t="shared" ref="CD42" si="429">CC42*BW42</f>
        <v>40</v>
      </c>
      <c r="CE42" s="141">
        <v>20</v>
      </c>
      <c r="CF42" s="142">
        <f t="shared" ref="CF42" si="430">SUM(CE42)*BW42</f>
        <v>40</v>
      </c>
      <c r="CG42" s="208"/>
      <c r="CH42" s="210">
        <f t="shared" ref="CH42" si="431">SUM(CG42)*BX42</f>
        <v>0</v>
      </c>
      <c r="CI42" s="208"/>
      <c r="CJ42" s="210">
        <f t="shared" ref="CJ42" si="432">SUM(CI42)*BW42*5</f>
        <v>0</v>
      </c>
      <c r="CK42" s="206">
        <f t="shared" ref="CK42" si="433">SUM(BW42*DK42*2+BX42*DM42*2)</f>
        <v>4</v>
      </c>
      <c r="CL42" s="207">
        <f t="shared" ref="CL42" si="434">SUM(BY42*5/100*BW42)</f>
        <v>7</v>
      </c>
      <c r="CM42" s="208"/>
      <c r="CN42" s="210"/>
      <c r="CO42" s="208"/>
      <c r="CP42" s="206">
        <f t="shared" ref="CP42" si="435">SUM(CO42)*3*BU42/5</f>
        <v>0</v>
      </c>
      <c r="CQ42" s="208"/>
      <c r="CR42" s="209">
        <f t="shared" ref="CR42" si="436">SUM(CQ42*BU42*(30+4))</f>
        <v>0</v>
      </c>
      <c r="CS42" s="208"/>
      <c r="CT42" s="334">
        <f t="shared" ref="CT42" si="437">SUM(CS42*BU42*3)</f>
        <v>0</v>
      </c>
      <c r="CU42" s="210"/>
      <c r="CV42" s="206">
        <f>SUM(CU42*BU42/3)</f>
        <v>0</v>
      </c>
      <c r="CW42" s="208"/>
      <c r="CX42" s="206">
        <f t="shared" ref="CX42" si="438">SUM(CW42*BU42*2/3)</f>
        <v>0</v>
      </c>
      <c r="CY42" s="208">
        <v>1</v>
      </c>
      <c r="CZ42" s="142">
        <f t="shared" ref="CZ42" si="439">SUM(CY42*BU42)*2</f>
        <v>116</v>
      </c>
      <c r="DA42" s="208"/>
      <c r="DB42" s="210">
        <f t="shared" ref="DB42" si="440">SUM(DA42*BW42)</f>
        <v>0</v>
      </c>
      <c r="DC42" s="208"/>
      <c r="DD42" s="206">
        <f t="shared" ref="DD42" si="441">SUM(DC42*BU42*2)</f>
        <v>0</v>
      </c>
      <c r="DE42" s="208"/>
      <c r="DF42" s="206">
        <f t="shared" ref="DF42" si="442">SUM(BW42*DE42*6)</f>
        <v>0</v>
      </c>
      <c r="DG42" s="32"/>
      <c r="DH42" s="194">
        <f t="shared" ref="DH42" si="443">DG42*BU42/3</f>
        <v>0</v>
      </c>
      <c r="DI42" s="208"/>
      <c r="DJ42" s="210">
        <f t="shared" ref="DJ42" si="444">SUM(DI42*BU42/3)</f>
        <v>0</v>
      </c>
      <c r="DK42" s="208">
        <v>1</v>
      </c>
      <c r="DL42" s="206">
        <f t="shared" ref="DL42" si="445">SUM(BW42*DK42*8)</f>
        <v>16</v>
      </c>
      <c r="DM42" s="210"/>
      <c r="DN42" s="206">
        <f t="shared" ref="DN42" si="446">SUM(DM42*BX42*5*6)</f>
        <v>0</v>
      </c>
      <c r="DO42" s="208"/>
      <c r="DP42" s="206">
        <f t="shared" ref="DP42" si="447">SUM(DO42*BX42*4*6)</f>
        <v>0</v>
      </c>
      <c r="DQ42" s="208"/>
      <c r="DR42" s="212">
        <f t="shared" ref="DR42" si="448">SUM(DQ42*50)</f>
        <v>0</v>
      </c>
      <c r="DS42" s="20">
        <f t="shared" ref="DS42" si="449">SUM(DB42+DR42+DP42+DN42+DL42+DJ42+DF42+DD42+CX42+CZ42+CV42+CT42+CR42+CP42+CN42+CL42+CK42+CJ42+CH42+CD42+CB42+CF42+DH42)</f>
        <v>253</v>
      </c>
      <c r="DT42" s="20">
        <f t="shared" ref="DT42" si="450">SUM(CB42+CD42+CH42+CJ42+CK42+DF42+DJ42+DL42+DN42+DP42+CF42+DD42)</f>
        <v>130</v>
      </c>
      <c r="DU42" s="7"/>
      <c r="DV42" s="7"/>
      <c r="DW42" s="7"/>
      <c r="DX42" s="52"/>
      <c r="DY42" s="51"/>
      <c r="DZ42" s="34"/>
      <c r="EA42" s="68"/>
      <c r="EB42" s="68"/>
      <c r="EC42" s="7"/>
      <c r="ED42" s="7"/>
      <c r="EE42" s="7"/>
      <c r="EF42" s="7"/>
      <c r="EG42" s="7"/>
      <c r="EH42" s="7"/>
      <c r="EI42" s="7"/>
      <c r="EJ42" s="7">
        <f t="shared" ref="EJ42:ES46" si="451">SUM(L42+BY42)</f>
        <v>138</v>
      </c>
      <c r="EK42" s="7">
        <f t="shared" si="451"/>
        <v>138</v>
      </c>
      <c r="EL42" s="7">
        <f t="shared" si="451"/>
        <v>54</v>
      </c>
      <c r="EM42" s="18">
        <f t="shared" si="451"/>
        <v>54</v>
      </c>
      <c r="EN42" s="7">
        <f t="shared" si="451"/>
        <v>40</v>
      </c>
      <c r="EO42" s="7">
        <f t="shared" si="451"/>
        <v>80</v>
      </c>
      <c r="EP42" s="7">
        <f t="shared" si="451"/>
        <v>44</v>
      </c>
      <c r="EQ42" s="7">
        <f t="shared" si="451"/>
        <v>78</v>
      </c>
      <c r="ER42" s="7">
        <f t="shared" si="451"/>
        <v>0</v>
      </c>
      <c r="ES42" s="7">
        <f t="shared" si="451"/>
        <v>0</v>
      </c>
      <c r="ET42" s="7">
        <f t="shared" ref="ET42:FC46" si="452">SUM(V42+CI42)</f>
        <v>0</v>
      </c>
      <c r="EU42" s="7">
        <f t="shared" si="452"/>
        <v>0</v>
      </c>
      <c r="EV42" s="7">
        <f t="shared" si="452"/>
        <v>4</v>
      </c>
      <c r="EW42" s="18">
        <f t="shared" si="452"/>
        <v>13.8</v>
      </c>
      <c r="EX42" s="7">
        <f t="shared" si="452"/>
        <v>0</v>
      </c>
      <c r="EY42" s="7">
        <f t="shared" si="452"/>
        <v>0</v>
      </c>
      <c r="EZ42" s="7">
        <f t="shared" si="452"/>
        <v>0</v>
      </c>
      <c r="FA42" s="7">
        <f t="shared" si="452"/>
        <v>0</v>
      </c>
      <c r="FB42" s="7">
        <f t="shared" si="452"/>
        <v>0</v>
      </c>
      <c r="FC42" s="7">
        <f t="shared" si="452"/>
        <v>0</v>
      </c>
      <c r="FD42" s="7">
        <f t="shared" ref="FD42:FM46" si="453">SUM(AF42+CS42)</f>
        <v>0</v>
      </c>
      <c r="FE42" s="7">
        <f t="shared" si="453"/>
        <v>0</v>
      </c>
      <c r="FF42" s="7">
        <f t="shared" si="453"/>
        <v>0</v>
      </c>
      <c r="FG42" s="18">
        <f t="shared" si="453"/>
        <v>0</v>
      </c>
      <c r="FH42" s="7">
        <f t="shared" si="453"/>
        <v>0</v>
      </c>
      <c r="FI42" s="7">
        <f t="shared" si="453"/>
        <v>0</v>
      </c>
      <c r="FJ42" s="7">
        <f t="shared" si="453"/>
        <v>1</v>
      </c>
      <c r="FK42" s="7">
        <f t="shared" si="453"/>
        <v>116</v>
      </c>
      <c r="FL42" s="7">
        <f t="shared" si="453"/>
        <v>0</v>
      </c>
      <c r="FM42" s="7">
        <f t="shared" si="453"/>
        <v>0</v>
      </c>
      <c r="FN42" s="7">
        <f t="shared" ref="FN42:FQ46" si="454">SUM(AP42+DC42)</f>
        <v>0</v>
      </c>
      <c r="FO42" s="7">
        <f t="shared" si="454"/>
        <v>0</v>
      </c>
      <c r="FP42" s="7">
        <f t="shared" si="454"/>
        <v>0</v>
      </c>
      <c r="FQ42" s="7">
        <f t="shared" si="454"/>
        <v>0</v>
      </c>
      <c r="FR42" s="7"/>
      <c r="FS42" s="7">
        <f t="shared" ref="FS42:FS54" si="455">SUM(AU42+DH42)</f>
        <v>9.33</v>
      </c>
      <c r="FT42" s="7">
        <f t="shared" ref="FT42:FT54" si="456">SUM(AV42+DI42)</f>
        <v>0</v>
      </c>
      <c r="FU42" s="7">
        <f t="shared" ref="FU42:FU54" si="457">SUM(AW42+DJ42)</f>
        <v>0</v>
      </c>
      <c r="FV42" s="7">
        <f t="shared" ref="FV42:FV54" si="458">SUM(AX42+DK42)</f>
        <v>1</v>
      </c>
      <c r="FW42" s="7">
        <f t="shared" ref="FW42:FW54" si="459">SUM(AY42+DL42)</f>
        <v>16</v>
      </c>
      <c r="FX42" s="7">
        <f t="shared" ref="FX42:FX54" si="460">SUM(AZ42+DM42)</f>
        <v>0</v>
      </c>
      <c r="FY42" s="7">
        <f t="shared" ref="FY42:FY54" si="461">SUM(BA42+DN42)</f>
        <v>0</v>
      </c>
      <c r="FZ42" s="7">
        <f t="shared" ref="FZ42:FZ54" si="462">SUM(BB42+DO42)</f>
        <v>0</v>
      </c>
      <c r="GA42" s="7">
        <f t="shared" ref="GA42:GA54" si="463">SUM(BC42+DP42)</f>
        <v>0</v>
      </c>
      <c r="GB42" s="7">
        <f t="shared" ref="GB42:GB54" si="464">SUM(BD42+DQ42)</f>
        <v>0</v>
      </c>
      <c r="GC42" s="7">
        <f t="shared" ref="GC42:GC54" si="465">SUM(BE42+DR42)</f>
        <v>0</v>
      </c>
      <c r="GD42" s="116">
        <f t="shared" ref="GD42:GD54" si="466">SUM(BF42+DS42)</f>
        <v>371.13</v>
      </c>
      <c r="GE42" s="117">
        <f t="shared" ref="GE42:GE54" si="467">SUM(BH42+DT42)</f>
        <v>232</v>
      </c>
      <c r="GF42" s="12"/>
      <c r="GG42" s="12"/>
      <c r="GH42" s="12"/>
      <c r="GI42" s="52"/>
      <c r="GK42" s="18"/>
      <c r="GL42" s="18"/>
      <c r="GM42" s="1"/>
      <c r="GN42" s="23"/>
      <c r="GO42" s="30"/>
      <c r="GP42" s="7"/>
      <c r="GQ42" s="67"/>
    </row>
    <row r="43" spans="1:199" ht="24.95" customHeight="1" x14ac:dyDescent="0.35">
      <c r="A43" s="51"/>
      <c r="B43" s="175" t="s">
        <v>104</v>
      </c>
      <c r="C43" s="182" t="s">
        <v>114</v>
      </c>
      <c r="D43" s="176" t="s">
        <v>102</v>
      </c>
      <c r="E43" s="182" t="s">
        <v>158</v>
      </c>
      <c r="F43" s="198" t="s">
        <v>186</v>
      </c>
      <c r="G43" s="176">
        <v>1</v>
      </c>
      <c r="H43" s="137">
        <v>58</v>
      </c>
      <c r="I43" s="137">
        <v>1</v>
      </c>
      <c r="J43" s="137"/>
      <c r="K43" s="137">
        <f t="shared" ref="K43" si="468">SUM(J43)*2</f>
        <v>0</v>
      </c>
      <c r="L43" s="178">
        <v>50</v>
      </c>
      <c r="M43" s="153">
        <f t="shared" si="405"/>
        <v>50</v>
      </c>
      <c r="N43" s="178">
        <v>26</v>
      </c>
      <c r="O43" s="255">
        <f t="shared" ref="O43" si="469">SUM(N43)*I43</f>
        <v>26</v>
      </c>
      <c r="P43" s="178">
        <v>16</v>
      </c>
      <c r="Q43" s="179">
        <f t="shared" ref="Q43" si="470">J43*P43</f>
        <v>0</v>
      </c>
      <c r="R43" s="178">
        <v>8</v>
      </c>
      <c r="S43" s="179">
        <f t="shared" ref="S43" si="471">SUM(R43)*J43</f>
        <v>0</v>
      </c>
      <c r="T43" s="172"/>
      <c r="U43" s="180">
        <f t="shared" si="408"/>
        <v>0</v>
      </c>
      <c r="V43" s="172"/>
      <c r="W43" s="180">
        <f t="shared" ref="W43" si="472">SUM(V43)*J43*3</f>
        <v>0</v>
      </c>
      <c r="X43" s="146">
        <f t="shared" ref="X43" si="473">2/8*J43*AX43</f>
        <v>0</v>
      </c>
      <c r="Y43" s="146">
        <f t="shared" ref="Y43" si="474">SUM(L43*5/100*J43)</f>
        <v>0</v>
      </c>
      <c r="Z43" s="172"/>
      <c r="AA43" s="180"/>
      <c r="AB43" s="172"/>
      <c r="AC43" s="181">
        <f t="shared" si="412"/>
        <v>0</v>
      </c>
      <c r="AD43" s="172"/>
      <c r="AE43" s="180">
        <f t="shared" ref="AE43" si="475">SUM(AD43*H43*(30+4))</f>
        <v>0</v>
      </c>
      <c r="AF43" s="172"/>
      <c r="AG43" s="180">
        <f t="shared" si="414"/>
        <v>0</v>
      </c>
      <c r="AH43" s="172"/>
      <c r="AI43" s="146">
        <f t="shared" si="415"/>
        <v>0</v>
      </c>
      <c r="AJ43" s="172"/>
      <c r="AK43" s="146">
        <f t="shared" ref="AK43" si="476">SUM(AJ43*H43*2/3)</f>
        <v>0</v>
      </c>
      <c r="AL43" s="172"/>
      <c r="AM43" s="258">
        <f t="shared" si="417"/>
        <v>0</v>
      </c>
      <c r="AN43" s="172"/>
      <c r="AO43" s="180">
        <f t="shared" si="418"/>
        <v>0</v>
      </c>
      <c r="AP43" s="172"/>
      <c r="AQ43" s="181">
        <f t="shared" si="419"/>
        <v>0</v>
      </c>
      <c r="AR43" s="172"/>
      <c r="AS43" s="146">
        <f t="shared" ref="AS43" si="477">SUM(J43*AR43*6)</f>
        <v>0</v>
      </c>
      <c r="AT43" s="144"/>
      <c r="AU43" s="146">
        <f t="shared" ref="AU43" si="478">AT43*H43/3</f>
        <v>0</v>
      </c>
      <c r="AV43" s="172"/>
      <c r="AW43" s="145">
        <f t="shared" ref="AW43" si="479">SUM(AV43*H43/3)</f>
        <v>0</v>
      </c>
      <c r="AX43" s="144"/>
      <c r="AY43" s="146">
        <f t="shared" ref="AY43" si="480">AX43*J43*8/2</f>
        <v>0</v>
      </c>
      <c r="AZ43" s="172"/>
      <c r="BA43" s="146">
        <f t="shared" ref="BA43" si="481">SUM(AZ43*K43*5*6)</f>
        <v>0</v>
      </c>
      <c r="BB43" s="172"/>
      <c r="BC43" s="181">
        <f t="shared" ref="BC43" si="482">SUM(BB43*K43*4*6)</f>
        <v>0</v>
      </c>
      <c r="BD43" s="172"/>
      <c r="BE43" s="148">
        <f t="shared" si="424"/>
        <v>0</v>
      </c>
      <c r="BF43" s="146">
        <f t="shared" si="425"/>
        <v>26</v>
      </c>
      <c r="BG43" s="146"/>
      <c r="BH43" s="146">
        <f t="shared" ref="BH43" si="483">BC43+BA43+AY43+AW43+AS43+AQ43+X43+W43+U43+S43+Q43+O43</f>
        <v>26</v>
      </c>
      <c r="BI43" s="11"/>
      <c r="BJ43" s="11"/>
      <c r="BK43" s="1"/>
      <c r="BL43" s="1"/>
      <c r="BM43" s="55"/>
      <c r="BN43" s="51"/>
      <c r="BO43" s="20" t="s">
        <v>165</v>
      </c>
      <c r="BP43" s="78" t="s">
        <v>114</v>
      </c>
      <c r="BQ43" s="78" t="s">
        <v>102</v>
      </c>
      <c r="BR43" s="78" t="s">
        <v>158</v>
      </c>
      <c r="BS43" s="72" t="s">
        <v>171</v>
      </c>
      <c r="BT43" s="79">
        <v>10</v>
      </c>
      <c r="BU43" s="79">
        <v>23</v>
      </c>
      <c r="BV43" s="79">
        <v>1</v>
      </c>
      <c r="BW43" s="79">
        <v>1</v>
      </c>
      <c r="BX43" s="79">
        <v>2</v>
      </c>
      <c r="BY43" s="26">
        <v>30</v>
      </c>
      <c r="BZ43" s="73">
        <v>30</v>
      </c>
      <c r="CA43" s="32">
        <v>6</v>
      </c>
      <c r="CB43" s="334">
        <v>6</v>
      </c>
      <c r="CC43" s="32"/>
      <c r="CD43" s="20">
        <v>0</v>
      </c>
      <c r="CE43" s="32">
        <v>24</v>
      </c>
      <c r="CF43" s="20">
        <v>24</v>
      </c>
      <c r="CG43" s="32"/>
      <c r="CH43" s="20">
        <v>0</v>
      </c>
      <c r="CI43" s="74"/>
      <c r="CJ43" s="20">
        <v>0</v>
      </c>
      <c r="CK43" s="20">
        <v>0</v>
      </c>
      <c r="CL43" s="20">
        <v>1.5</v>
      </c>
      <c r="CM43" s="74"/>
      <c r="CN43" s="20"/>
      <c r="CO43" s="74"/>
      <c r="CP43" s="20">
        <v>0</v>
      </c>
      <c r="CQ43" s="74"/>
      <c r="CR43" s="24">
        <v>0</v>
      </c>
      <c r="CS43" s="74"/>
      <c r="CT43" s="334">
        <v>0</v>
      </c>
      <c r="CU43" s="74"/>
      <c r="CV43" s="20">
        <v>0</v>
      </c>
      <c r="CW43" s="74"/>
      <c r="CX43" s="20">
        <v>0</v>
      </c>
      <c r="CY43" s="74">
        <v>1</v>
      </c>
      <c r="CZ43" s="334">
        <v>46</v>
      </c>
      <c r="DA43" s="74"/>
      <c r="DB43" s="20">
        <v>0</v>
      </c>
      <c r="DC43" s="74"/>
      <c r="DD43" s="20">
        <v>0</v>
      </c>
      <c r="DE43" s="74">
        <v>1</v>
      </c>
      <c r="DF43" s="20">
        <v>6</v>
      </c>
      <c r="DG43" s="74"/>
      <c r="DH43" s="20">
        <v>0</v>
      </c>
      <c r="DI43" s="74"/>
      <c r="DJ43" s="20">
        <v>0</v>
      </c>
      <c r="DK43" s="74"/>
      <c r="DL43" s="20">
        <v>0</v>
      </c>
      <c r="DM43" s="74"/>
      <c r="DN43" s="20">
        <v>0</v>
      </c>
      <c r="DO43" s="74"/>
      <c r="DP43" s="20">
        <v>0</v>
      </c>
      <c r="DQ43" s="74"/>
      <c r="DR43" s="20">
        <v>0</v>
      </c>
      <c r="DS43" s="20">
        <f t="shared" ref="DS43:DS54" si="484">SUM(DB43+DR43+DP43+DN43+DL43+DJ43+DF43+DD43+CX43+CZ43+CV43+CT43+CR43+CP43+CN43+CL43+CK43+CJ43+CH43+CD43+CB43+CF43+DH43)</f>
        <v>83.5</v>
      </c>
      <c r="DT43" s="20">
        <f t="shared" ref="DT43:DT54" si="485">SUM(CB43+CD43+CH43+CJ43+CK43+DF43+DJ43+DL43+DN43+DP43+CF43+DD43)</f>
        <v>36</v>
      </c>
      <c r="DU43" s="7"/>
      <c r="DV43" s="7"/>
      <c r="DW43" s="7"/>
      <c r="DX43" s="52"/>
      <c r="DY43" s="51"/>
      <c r="DZ43" s="20"/>
      <c r="EA43" s="78"/>
      <c r="EB43" s="78"/>
      <c r="EC43" s="7"/>
      <c r="ED43" s="7"/>
      <c r="EE43" s="7"/>
      <c r="EF43" s="7"/>
      <c r="EG43" s="7"/>
      <c r="EH43" s="7"/>
      <c r="EI43" s="7"/>
      <c r="EJ43" s="7">
        <f t="shared" si="451"/>
        <v>80</v>
      </c>
      <c r="EK43" s="7">
        <f t="shared" si="451"/>
        <v>80</v>
      </c>
      <c r="EL43" s="7">
        <f t="shared" si="451"/>
        <v>32</v>
      </c>
      <c r="EM43" s="18">
        <f t="shared" si="451"/>
        <v>32</v>
      </c>
      <c r="EN43" s="7">
        <f t="shared" si="451"/>
        <v>16</v>
      </c>
      <c r="EO43" s="7">
        <f t="shared" si="451"/>
        <v>0</v>
      </c>
      <c r="EP43" s="7">
        <f t="shared" si="451"/>
        <v>32</v>
      </c>
      <c r="EQ43" s="7">
        <f t="shared" si="451"/>
        <v>24</v>
      </c>
      <c r="ER43" s="7">
        <f t="shared" si="451"/>
        <v>0</v>
      </c>
      <c r="ES43" s="7">
        <f t="shared" si="451"/>
        <v>0</v>
      </c>
      <c r="ET43" s="7">
        <f t="shared" si="452"/>
        <v>0</v>
      </c>
      <c r="EU43" s="7">
        <f t="shared" si="452"/>
        <v>0</v>
      </c>
      <c r="EV43" s="7">
        <f t="shared" si="452"/>
        <v>0</v>
      </c>
      <c r="EW43" s="18">
        <f t="shared" si="452"/>
        <v>1.5</v>
      </c>
      <c r="EX43" s="7">
        <f t="shared" si="452"/>
        <v>0</v>
      </c>
      <c r="EY43" s="7">
        <f t="shared" si="452"/>
        <v>0</v>
      </c>
      <c r="EZ43" s="7">
        <f t="shared" si="452"/>
        <v>0</v>
      </c>
      <c r="FA43" s="7">
        <f t="shared" si="452"/>
        <v>0</v>
      </c>
      <c r="FB43" s="7">
        <f t="shared" si="452"/>
        <v>0</v>
      </c>
      <c r="FC43" s="7">
        <f t="shared" si="452"/>
        <v>0</v>
      </c>
      <c r="FD43" s="7">
        <f t="shared" si="453"/>
        <v>0</v>
      </c>
      <c r="FE43" s="7">
        <f t="shared" si="453"/>
        <v>0</v>
      </c>
      <c r="FF43" s="7">
        <f t="shared" si="453"/>
        <v>0</v>
      </c>
      <c r="FG43" s="18">
        <f t="shared" si="453"/>
        <v>0</v>
      </c>
      <c r="FH43" s="7">
        <f t="shared" si="453"/>
        <v>0</v>
      </c>
      <c r="FI43" s="7">
        <f t="shared" si="453"/>
        <v>0</v>
      </c>
      <c r="FJ43" s="7">
        <f t="shared" si="453"/>
        <v>1</v>
      </c>
      <c r="FK43" s="7">
        <f t="shared" si="453"/>
        <v>46</v>
      </c>
      <c r="FL43" s="7">
        <f t="shared" si="453"/>
        <v>0</v>
      </c>
      <c r="FM43" s="7">
        <f t="shared" si="453"/>
        <v>0</v>
      </c>
      <c r="FN43" s="7">
        <f t="shared" si="454"/>
        <v>0</v>
      </c>
      <c r="FO43" s="7">
        <f t="shared" si="454"/>
        <v>0</v>
      </c>
      <c r="FP43" s="7">
        <f t="shared" si="454"/>
        <v>1</v>
      </c>
      <c r="FQ43" s="7">
        <f t="shared" si="454"/>
        <v>6</v>
      </c>
      <c r="FR43" s="7"/>
      <c r="FS43" s="7">
        <f t="shared" si="455"/>
        <v>0</v>
      </c>
      <c r="FT43" s="7">
        <f t="shared" si="456"/>
        <v>0</v>
      </c>
      <c r="FU43" s="7">
        <f t="shared" si="457"/>
        <v>0</v>
      </c>
      <c r="FV43" s="7">
        <f t="shared" si="458"/>
        <v>0</v>
      </c>
      <c r="FW43" s="7">
        <f t="shared" si="459"/>
        <v>0</v>
      </c>
      <c r="FX43" s="7">
        <f t="shared" si="460"/>
        <v>0</v>
      </c>
      <c r="FY43" s="7">
        <f t="shared" si="461"/>
        <v>0</v>
      </c>
      <c r="FZ43" s="7">
        <f t="shared" si="462"/>
        <v>0</v>
      </c>
      <c r="GA43" s="7">
        <f t="shared" si="463"/>
        <v>0</v>
      </c>
      <c r="GB43" s="7">
        <f t="shared" si="464"/>
        <v>0</v>
      </c>
      <c r="GC43" s="7">
        <f t="shared" si="465"/>
        <v>0</v>
      </c>
      <c r="GD43" s="116">
        <f t="shared" si="466"/>
        <v>109.5</v>
      </c>
      <c r="GE43" s="117">
        <f t="shared" si="467"/>
        <v>62</v>
      </c>
      <c r="GF43" s="2"/>
      <c r="GG43" s="2"/>
      <c r="GH43" s="2"/>
      <c r="GI43" s="52"/>
      <c r="GK43" s="18"/>
      <c r="GL43" s="18"/>
      <c r="GM43" s="1"/>
      <c r="GN43" s="23"/>
      <c r="GO43" s="30"/>
      <c r="GP43" s="7"/>
      <c r="GQ43" s="67"/>
    </row>
    <row r="44" spans="1:199" ht="24.95" customHeight="1" x14ac:dyDescent="0.35">
      <c r="A44" s="51"/>
      <c r="B44" s="20" t="s">
        <v>346</v>
      </c>
      <c r="C44" s="78"/>
      <c r="D44" s="78"/>
      <c r="E44" s="78"/>
      <c r="F44" s="71"/>
      <c r="G44" s="79"/>
      <c r="H44" s="79"/>
      <c r="I44" s="79"/>
      <c r="J44" s="79"/>
      <c r="K44" s="79"/>
      <c r="L44" s="26"/>
      <c r="M44" s="73">
        <f t="shared" ref="M44:M54" si="486">SUM(N44+P44+T44+V44+AR44*2)</f>
        <v>0</v>
      </c>
      <c r="N44" s="32"/>
      <c r="O44" s="263"/>
      <c r="P44" s="32"/>
      <c r="Q44" s="20"/>
      <c r="R44" s="32"/>
      <c r="S44" s="20"/>
      <c r="T44" s="32"/>
      <c r="U44" s="20"/>
      <c r="V44" s="74"/>
      <c r="W44" s="20"/>
      <c r="X44" s="417">
        <v>0.33</v>
      </c>
      <c r="Y44" s="20"/>
      <c r="Z44" s="74"/>
      <c r="AA44" s="20"/>
      <c r="AB44" s="74"/>
      <c r="AC44" s="20"/>
      <c r="AD44" s="74"/>
      <c r="AE44" s="24"/>
      <c r="AF44" s="74"/>
      <c r="AG44" s="20"/>
      <c r="AH44" s="74"/>
      <c r="AI44" s="20"/>
      <c r="AJ44" s="74"/>
      <c r="AK44" s="20"/>
      <c r="AL44" s="74"/>
      <c r="AM44" s="263"/>
      <c r="AN44" s="74"/>
      <c r="AO44" s="20"/>
      <c r="AP44" s="74"/>
      <c r="AQ44" s="20"/>
      <c r="AR44" s="74"/>
      <c r="AS44" s="20"/>
      <c r="AT44" s="74"/>
      <c r="AU44" s="20"/>
      <c r="AV44" s="74"/>
      <c r="AW44" s="20"/>
      <c r="AX44" s="74"/>
      <c r="AY44" s="20"/>
      <c r="AZ44" s="74"/>
      <c r="BA44" s="20"/>
      <c r="BB44" s="74"/>
      <c r="BC44" s="20"/>
      <c r="BD44" s="74"/>
      <c r="BE44" s="20"/>
      <c r="BF44" s="417">
        <f t="shared" ref="BF44:BF54" si="487">SUM(AO44+BE44+BC44+BA44+AY44+AW44+AS44+AQ44+AK44+AM44+AI44+AG44+AE44+AC44+AA44+Y44+X44+W44+U44+Q44+O44+S44+AU44)</f>
        <v>0.33</v>
      </c>
      <c r="BG44" s="417"/>
      <c r="BH44" s="417">
        <f t="shared" si="426"/>
        <v>0.33</v>
      </c>
      <c r="BI44" s="7"/>
      <c r="BJ44" s="7"/>
      <c r="BK44" s="7"/>
      <c r="BL44" s="7"/>
      <c r="BM44" s="52"/>
      <c r="BN44" s="51"/>
      <c r="BO44" s="183" t="s">
        <v>165</v>
      </c>
      <c r="BP44" s="185" t="s">
        <v>114</v>
      </c>
      <c r="BQ44" s="185" t="s">
        <v>102</v>
      </c>
      <c r="BR44" s="184" t="s">
        <v>158</v>
      </c>
      <c r="BS44" s="184" t="s">
        <v>223</v>
      </c>
      <c r="BT44" s="185">
        <v>10</v>
      </c>
      <c r="BU44" s="185">
        <v>24</v>
      </c>
      <c r="BV44" s="185"/>
      <c r="BW44" s="185">
        <v>1</v>
      </c>
      <c r="BX44" s="185">
        <f t="shared" ref="BX44" si="488">SUM(BW44)*2</f>
        <v>2</v>
      </c>
      <c r="BY44" s="187">
        <v>70</v>
      </c>
      <c r="BZ44" s="188">
        <f t="shared" ref="BZ44" si="489">SUM(CA44+CC44+CE44+CG44+CI44)</f>
        <v>70</v>
      </c>
      <c r="CA44" s="189">
        <v>6</v>
      </c>
      <c r="CB44" s="142">
        <f t="shared" ref="CB44:CB46" si="490">SUM(CA44)*BV44</f>
        <v>0</v>
      </c>
      <c r="CC44" s="189"/>
      <c r="CD44" s="190">
        <f t="shared" ref="CD44:CD46" si="491">CC44*BW44</f>
        <v>0</v>
      </c>
      <c r="CE44" s="189">
        <v>64</v>
      </c>
      <c r="CF44" s="190">
        <f t="shared" ref="CF44:CF46" si="492">SUM(CE44)*BW44</f>
        <v>64</v>
      </c>
      <c r="CG44" s="189"/>
      <c r="CH44" s="190">
        <f t="shared" ref="CH44:CH46" si="493">SUM(CG44)*BX44</f>
        <v>0</v>
      </c>
      <c r="CI44" s="189"/>
      <c r="CJ44" s="190">
        <f>SUM(CI44)*BW44*5</f>
        <v>0</v>
      </c>
      <c r="CK44" s="191">
        <f>SUM(BW44*DK44*2+BX44*DM44*2)</f>
        <v>0</v>
      </c>
      <c r="CL44" s="191">
        <f t="shared" ref="CL44:CL46" si="494">BY44*BW44*0.05</f>
        <v>3.5</v>
      </c>
      <c r="CM44" s="189"/>
      <c r="CN44" s="190"/>
      <c r="CO44" s="189"/>
      <c r="CP44" s="191">
        <f t="shared" ref="CP44:CP45" si="495">SUM(CO44)*3*BU44/5</f>
        <v>0</v>
      </c>
      <c r="CQ44" s="189"/>
      <c r="CR44" s="193">
        <f t="shared" ref="CR44" si="496">SUM(CQ44*BU44*(30+4))</f>
        <v>0</v>
      </c>
      <c r="CS44" s="189"/>
      <c r="CT44" s="142">
        <f t="shared" ref="CT44:CT46" si="497">SUM(CS44*BU44*3)</f>
        <v>0</v>
      </c>
      <c r="CU44" s="190"/>
      <c r="CV44" s="191">
        <f>SUM(CU44*BU44/3)</f>
        <v>0</v>
      </c>
      <c r="CW44" s="189"/>
      <c r="CX44" s="191">
        <f t="shared" ref="CX44" si="498">SUM(CW44*BU44*2/3)</f>
        <v>0</v>
      </c>
      <c r="CY44" s="189">
        <v>1</v>
      </c>
      <c r="CZ44" s="142">
        <f t="shared" ref="CZ44" si="499">SUM(CY44*BU44*2)</f>
        <v>48</v>
      </c>
      <c r="DA44" s="189"/>
      <c r="DB44" s="190">
        <f t="shared" ref="DB44" si="500">SUM(DA44*BW44*2)</f>
        <v>0</v>
      </c>
      <c r="DC44" s="189"/>
      <c r="DD44" s="191">
        <f t="shared" ref="DD44" si="501">SUM(DC44*BU44*2)</f>
        <v>0</v>
      </c>
      <c r="DE44" s="189">
        <v>1</v>
      </c>
      <c r="DF44" s="191">
        <f t="shared" ref="DF44" si="502">DE44*BW44*6</f>
        <v>6</v>
      </c>
      <c r="DG44" s="32"/>
      <c r="DH44" s="194">
        <f t="shared" ref="DH44:DH46" si="503">DG44*BU44/3</f>
        <v>0</v>
      </c>
      <c r="DI44" s="190"/>
      <c r="DJ44" s="190">
        <f t="shared" ref="DJ44" si="504">SUM(BW44*DI44*6)</f>
        <v>0</v>
      </c>
      <c r="DK44" s="190"/>
      <c r="DL44" s="191">
        <f t="shared" ref="DL44" si="505">SUM(BW44*DK44*8)</f>
        <v>0</v>
      </c>
      <c r="DM44" s="190"/>
      <c r="DN44" s="191">
        <f t="shared" ref="DN44" si="506">SUM(DM44*BX44*5*6)</f>
        <v>0</v>
      </c>
      <c r="DO44" s="189"/>
      <c r="DP44" s="191">
        <f t="shared" ref="DP44" si="507">SUM(DO44*BX44*4*6)</f>
        <v>0</v>
      </c>
      <c r="DQ44" s="189"/>
      <c r="DR44" s="195">
        <f t="shared" ref="DR44:DR46" si="508">SUM(DQ44*50)</f>
        <v>0</v>
      </c>
      <c r="DS44" s="20">
        <f t="shared" si="484"/>
        <v>121.5</v>
      </c>
      <c r="DT44" s="20">
        <f t="shared" si="485"/>
        <v>70</v>
      </c>
      <c r="DU44" s="7"/>
      <c r="DV44" s="7"/>
      <c r="DW44" s="7"/>
      <c r="DX44" s="52"/>
      <c r="DY44" s="51"/>
      <c r="DZ44" s="20"/>
      <c r="EA44" s="78"/>
      <c r="EB44" s="78"/>
      <c r="EC44" s="7"/>
      <c r="ED44" s="7"/>
      <c r="EE44" s="7"/>
      <c r="EF44" s="7"/>
      <c r="EG44" s="7"/>
      <c r="EH44" s="7"/>
      <c r="EI44" s="7"/>
      <c r="EJ44" s="7">
        <f t="shared" si="451"/>
        <v>70</v>
      </c>
      <c r="EK44" s="7">
        <f t="shared" si="451"/>
        <v>70</v>
      </c>
      <c r="EL44" s="7">
        <f t="shared" si="451"/>
        <v>6</v>
      </c>
      <c r="EM44" s="18">
        <f t="shared" si="451"/>
        <v>0</v>
      </c>
      <c r="EN44" s="7">
        <f t="shared" si="451"/>
        <v>0</v>
      </c>
      <c r="EO44" s="7">
        <f t="shared" si="451"/>
        <v>0</v>
      </c>
      <c r="EP44" s="7">
        <f t="shared" si="451"/>
        <v>64</v>
      </c>
      <c r="EQ44" s="7">
        <f t="shared" si="451"/>
        <v>64</v>
      </c>
      <c r="ER44" s="7">
        <f t="shared" si="451"/>
        <v>0</v>
      </c>
      <c r="ES44" s="7">
        <f t="shared" si="451"/>
        <v>0</v>
      </c>
      <c r="ET44" s="7">
        <f t="shared" si="452"/>
        <v>0</v>
      </c>
      <c r="EU44" s="7">
        <f t="shared" si="452"/>
        <v>0</v>
      </c>
      <c r="EV44" s="7">
        <f t="shared" si="452"/>
        <v>0.33</v>
      </c>
      <c r="EW44" s="18">
        <f t="shared" si="452"/>
        <v>3.5</v>
      </c>
      <c r="EX44" s="7">
        <f t="shared" si="452"/>
        <v>0</v>
      </c>
      <c r="EY44" s="7">
        <f t="shared" si="452"/>
        <v>0</v>
      </c>
      <c r="EZ44" s="7">
        <f t="shared" si="452"/>
        <v>0</v>
      </c>
      <c r="FA44" s="7">
        <f t="shared" si="452"/>
        <v>0</v>
      </c>
      <c r="FB44" s="7">
        <f t="shared" si="452"/>
        <v>0</v>
      </c>
      <c r="FC44" s="7">
        <f t="shared" si="452"/>
        <v>0</v>
      </c>
      <c r="FD44" s="7">
        <f t="shared" si="453"/>
        <v>0</v>
      </c>
      <c r="FE44" s="7">
        <f t="shared" si="453"/>
        <v>0</v>
      </c>
      <c r="FF44" s="7">
        <f t="shared" si="453"/>
        <v>0</v>
      </c>
      <c r="FG44" s="18">
        <f t="shared" si="453"/>
        <v>0</v>
      </c>
      <c r="FH44" s="7">
        <f t="shared" si="453"/>
        <v>0</v>
      </c>
      <c r="FI44" s="7">
        <f t="shared" si="453"/>
        <v>0</v>
      </c>
      <c r="FJ44" s="7">
        <f t="shared" si="453"/>
        <v>1</v>
      </c>
      <c r="FK44" s="7">
        <f t="shared" si="453"/>
        <v>48</v>
      </c>
      <c r="FL44" s="7">
        <f t="shared" si="453"/>
        <v>0</v>
      </c>
      <c r="FM44" s="7">
        <f t="shared" si="453"/>
        <v>0</v>
      </c>
      <c r="FN44" s="7">
        <f t="shared" si="454"/>
        <v>0</v>
      </c>
      <c r="FO44" s="7">
        <f t="shared" si="454"/>
        <v>0</v>
      </c>
      <c r="FP44" s="7">
        <f t="shared" si="454"/>
        <v>1</v>
      </c>
      <c r="FQ44" s="7">
        <f t="shared" si="454"/>
        <v>6</v>
      </c>
      <c r="FR44" s="7"/>
      <c r="FS44" s="7">
        <f t="shared" si="455"/>
        <v>0</v>
      </c>
      <c r="FT44" s="7">
        <f t="shared" si="456"/>
        <v>0</v>
      </c>
      <c r="FU44" s="7">
        <f t="shared" si="457"/>
        <v>0</v>
      </c>
      <c r="FV44" s="7">
        <f t="shared" si="458"/>
        <v>0</v>
      </c>
      <c r="FW44" s="7">
        <f t="shared" si="459"/>
        <v>0</v>
      </c>
      <c r="FX44" s="7">
        <f t="shared" si="460"/>
        <v>0</v>
      </c>
      <c r="FY44" s="7">
        <f t="shared" si="461"/>
        <v>0</v>
      </c>
      <c r="FZ44" s="7">
        <f t="shared" si="462"/>
        <v>0</v>
      </c>
      <c r="GA44" s="7">
        <f t="shared" si="463"/>
        <v>0</v>
      </c>
      <c r="GB44" s="7">
        <f t="shared" si="464"/>
        <v>0</v>
      </c>
      <c r="GC44" s="7">
        <f t="shared" si="465"/>
        <v>0</v>
      </c>
      <c r="GD44" s="116">
        <f t="shared" si="466"/>
        <v>121.83</v>
      </c>
      <c r="GE44" s="117">
        <f t="shared" si="467"/>
        <v>70.33</v>
      </c>
      <c r="GF44" s="2"/>
      <c r="GG44" s="2"/>
      <c r="GH44" s="2"/>
      <c r="GI44" s="52"/>
      <c r="GK44" s="18"/>
      <c r="GL44" s="18"/>
      <c r="GM44" s="47"/>
      <c r="GN44" s="23"/>
      <c r="GO44" s="30"/>
      <c r="GP44" s="7"/>
      <c r="GQ44" s="67"/>
    </row>
    <row r="45" spans="1:199" ht="24.95" customHeight="1" x14ac:dyDescent="0.35">
      <c r="A45" s="51"/>
      <c r="B45" s="20" t="s">
        <v>224</v>
      </c>
      <c r="C45" s="78"/>
      <c r="D45" s="78" t="s">
        <v>225</v>
      </c>
      <c r="E45" s="78"/>
      <c r="F45" s="86"/>
      <c r="G45" s="79"/>
      <c r="H45" s="79">
        <v>5</v>
      </c>
      <c r="I45" s="79"/>
      <c r="J45" s="79"/>
      <c r="K45" s="79"/>
      <c r="L45" s="187"/>
      <c r="M45" s="188">
        <f t="shared" ref="M45" si="509">SUM(N45+P45+R45+T45+V45)</f>
        <v>0</v>
      </c>
      <c r="N45" s="189"/>
      <c r="O45" s="262">
        <f t="shared" ref="O45" si="510">SUM(N45)*I45</f>
        <v>0</v>
      </c>
      <c r="P45" s="189"/>
      <c r="Q45" s="190">
        <f t="shared" ref="Q45" si="511">P45*J45</f>
        <v>0</v>
      </c>
      <c r="R45" s="189"/>
      <c r="S45" s="190">
        <f t="shared" ref="S45" si="512">SUM(R45)*J45</f>
        <v>0</v>
      </c>
      <c r="T45" s="189"/>
      <c r="U45" s="190">
        <f t="shared" ref="U45" si="513">SUM(T45)*K45</f>
        <v>0</v>
      </c>
      <c r="V45" s="189"/>
      <c r="W45" s="190">
        <f t="shared" ref="W45" si="514">SUM(V45)*J45*5</f>
        <v>0</v>
      </c>
      <c r="X45" s="191"/>
      <c r="Y45" s="191">
        <f t="shared" ref="Y45" si="515">L45*J45*0.05</f>
        <v>0</v>
      </c>
      <c r="Z45" s="189"/>
      <c r="AA45" s="190"/>
      <c r="AB45" s="189"/>
      <c r="AC45" s="191">
        <f t="shared" ref="AC45" si="516">SUM(AB45)*3*H45/5</f>
        <v>0</v>
      </c>
      <c r="AD45" s="189">
        <v>1</v>
      </c>
      <c r="AE45" s="193">
        <f t="shared" ref="AE45" si="517">SUM(AD45*H45*(15))</f>
        <v>75</v>
      </c>
      <c r="AF45" s="189"/>
      <c r="AG45" s="190">
        <f t="shared" ref="AG45" si="518">SUM(AF45*H45*3)</f>
        <v>0</v>
      </c>
      <c r="AH45" s="190"/>
      <c r="AI45" s="191">
        <f t="shared" ref="AI45" si="519">SUM(AH45*H45/3)</f>
        <v>0</v>
      </c>
      <c r="AJ45" s="189"/>
      <c r="AK45" s="191">
        <f t="shared" ref="AK45" si="520">SUM(AJ45*H45*2/3)</f>
        <v>0</v>
      </c>
      <c r="AL45" s="189"/>
      <c r="AM45" s="262">
        <f>SUM(AL45*H45)</f>
        <v>0</v>
      </c>
      <c r="AN45" s="189"/>
      <c r="AO45" s="190">
        <f>SUM(AN45*J45)</f>
        <v>0</v>
      </c>
      <c r="AP45" s="189"/>
      <c r="AQ45" s="191">
        <f t="shared" ref="AQ45" si="521">SUM(AP45*H45*2)</f>
        <v>0</v>
      </c>
      <c r="AR45" s="189"/>
      <c r="AS45" s="191">
        <f t="shared" ref="AS45" si="522">SUM(J45*AR45*6)</f>
        <v>0</v>
      </c>
      <c r="AT45" s="32"/>
      <c r="AU45" s="194">
        <f t="shared" ref="AU45" si="523">AT45*H45/3</f>
        <v>0</v>
      </c>
      <c r="AV45" s="189"/>
      <c r="AW45" s="190">
        <f>SUM(AV45*H45/3)</f>
        <v>0</v>
      </c>
      <c r="AX45" s="189"/>
      <c r="AY45" s="191">
        <f t="shared" ref="AY45" si="524">SUM(J45*AX45*8)</f>
        <v>0</v>
      </c>
      <c r="AZ45" s="190"/>
      <c r="BA45" s="191">
        <f>SUM(AZ45*K45*3*8)</f>
        <v>0</v>
      </c>
      <c r="BB45" s="189"/>
      <c r="BC45" s="191">
        <f t="shared" ref="BC45" si="525">SUM(BB45*K45*4*6)</f>
        <v>0</v>
      </c>
      <c r="BD45" s="189"/>
      <c r="BE45" s="195">
        <f t="shared" ref="BE45" si="526">SUM(BD45*50)</f>
        <v>0</v>
      </c>
      <c r="BF45" s="194">
        <f t="shared" ref="BF45" si="527">O45+Q45+S45+U45+W45+X45+Y45+AA45+AC45+AE45+AG45+AI45+AK45+AM45+AO45+AQ45+AS45+AU45+AW45+AY45+BA45+BC45+BE45</f>
        <v>75</v>
      </c>
      <c r="BG45" s="194"/>
      <c r="BH45" s="194">
        <f t="shared" ref="BH45" si="528">BC45+BA45+AY45+AW45+AS45+AQ45+X45+W45+U45+S45+Q45+O45</f>
        <v>0</v>
      </c>
      <c r="BI45" s="7"/>
      <c r="BJ45" s="7"/>
      <c r="BK45" s="7"/>
      <c r="BL45" s="7"/>
      <c r="BM45" s="52"/>
      <c r="BN45" s="51"/>
      <c r="BO45" s="20" t="s">
        <v>224</v>
      </c>
      <c r="BP45" s="78"/>
      <c r="BQ45" s="78" t="s">
        <v>225</v>
      </c>
      <c r="BR45" s="78"/>
      <c r="BS45" s="86"/>
      <c r="BT45" s="79"/>
      <c r="BU45" s="326">
        <v>6</v>
      </c>
      <c r="BV45" s="79"/>
      <c r="BW45" s="79"/>
      <c r="BX45" s="79"/>
      <c r="BY45" s="187"/>
      <c r="BZ45" s="188">
        <f t="shared" ref="BZ45:BZ46" si="529">SUM(CA45+CC45+CE45+CG45+CI45)</f>
        <v>0</v>
      </c>
      <c r="CA45" s="189"/>
      <c r="CB45" s="142">
        <f t="shared" si="490"/>
        <v>0</v>
      </c>
      <c r="CC45" s="189"/>
      <c r="CD45" s="190">
        <f t="shared" si="491"/>
        <v>0</v>
      </c>
      <c r="CE45" s="189"/>
      <c r="CF45" s="190">
        <f t="shared" si="492"/>
        <v>0</v>
      </c>
      <c r="CG45" s="189"/>
      <c r="CH45" s="190">
        <f t="shared" si="493"/>
        <v>0</v>
      </c>
      <c r="CI45" s="189"/>
      <c r="CJ45" s="190">
        <f t="shared" ref="CJ45" si="530">SUM(CI45)*BW45*5</f>
        <v>0</v>
      </c>
      <c r="CK45" s="191"/>
      <c r="CL45" s="191">
        <f t="shared" si="494"/>
        <v>0</v>
      </c>
      <c r="CM45" s="189"/>
      <c r="CN45" s="190"/>
      <c r="CO45" s="189"/>
      <c r="CP45" s="191">
        <f t="shared" si="495"/>
        <v>0</v>
      </c>
      <c r="CQ45" s="189">
        <v>1</v>
      </c>
      <c r="CR45" s="193">
        <f t="shared" ref="CR45" si="531">SUM(CQ45*BU45*(15))</f>
        <v>90</v>
      </c>
      <c r="CS45" s="189"/>
      <c r="CT45" s="142">
        <f t="shared" si="497"/>
        <v>0</v>
      </c>
      <c r="CU45" s="190"/>
      <c r="CV45" s="191">
        <f t="shared" ref="CV45" si="532">SUM(CU45*BU45/3)</f>
        <v>0</v>
      </c>
      <c r="CW45" s="189"/>
      <c r="CX45" s="191">
        <f t="shared" ref="CX45:CX46" si="533">SUM(CW45*BU45*2/3)</f>
        <v>0</v>
      </c>
      <c r="CY45" s="189"/>
      <c r="CZ45" s="142">
        <f>SUM(CY45*BU45)</f>
        <v>0</v>
      </c>
      <c r="DA45" s="189"/>
      <c r="DB45" s="190">
        <f>SUM(DA45*BW45)</f>
        <v>0</v>
      </c>
      <c r="DC45" s="189"/>
      <c r="DD45" s="191">
        <f t="shared" ref="DD45" si="534">SUM(DC45*BU45*2)</f>
        <v>0</v>
      </c>
      <c r="DE45" s="189"/>
      <c r="DF45" s="191">
        <f t="shared" ref="DF45" si="535">SUM(BW45*DE45*6)</f>
        <v>0</v>
      </c>
      <c r="DG45" s="32"/>
      <c r="DH45" s="194">
        <f t="shared" si="503"/>
        <v>0</v>
      </c>
      <c r="DI45" s="189"/>
      <c r="DJ45" s="190">
        <f>SUM(DI45*BU45/3)</f>
        <v>0</v>
      </c>
      <c r="DK45" s="189"/>
      <c r="DL45" s="191">
        <f t="shared" ref="DL45:DL46" si="536">SUM(BW45*DK45*8)</f>
        <v>0</v>
      </c>
      <c r="DM45" s="190"/>
      <c r="DN45" s="191">
        <f>SUM(DM45*BX45*3*8)</f>
        <v>0</v>
      </c>
      <c r="DO45" s="189"/>
      <c r="DP45" s="191">
        <f t="shared" ref="DP45:DP46" si="537">SUM(DO45*BX45*4*6)</f>
        <v>0</v>
      </c>
      <c r="DQ45" s="189"/>
      <c r="DR45" s="195">
        <f t="shared" si="508"/>
        <v>0</v>
      </c>
      <c r="DS45" s="20">
        <f t="shared" si="484"/>
        <v>90</v>
      </c>
      <c r="DT45" s="20">
        <f t="shared" si="485"/>
        <v>0</v>
      </c>
      <c r="DU45" s="7"/>
      <c r="DV45" s="7"/>
      <c r="DW45" s="7"/>
      <c r="DX45" s="52"/>
      <c r="DY45" s="51"/>
      <c r="DZ45" s="20"/>
      <c r="EA45" s="78"/>
      <c r="EB45" s="78"/>
      <c r="EC45" s="7"/>
      <c r="ED45" s="7"/>
      <c r="EE45" s="7"/>
      <c r="EF45" s="7"/>
      <c r="EG45" s="7"/>
      <c r="EH45" s="7"/>
      <c r="EI45" s="7"/>
      <c r="EJ45" s="7">
        <f t="shared" si="451"/>
        <v>0</v>
      </c>
      <c r="EK45" s="7">
        <f t="shared" si="451"/>
        <v>0</v>
      </c>
      <c r="EL45" s="7">
        <f t="shared" si="451"/>
        <v>0</v>
      </c>
      <c r="EM45" s="18">
        <f t="shared" si="451"/>
        <v>0</v>
      </c>
      <c r="EN45" s="7">
        <f t="shared" si="451"/>
        <v>0</v>
      </c>
      <c r="EO45" s="7">
        <f t="shared" si="451"/>
        <v>0</v>
      </c>
      <c r="EP45" s="7">
        <f t="shared" si="451"/>
        <v>0</v>
      </c>
      <c r="EQ45" s="7">
        <f t="shared" si="451"/>
        <v>0</v>
      </c>
      <c r="ER45" s="7">
        <f t="shared" si="451"/>
        <v>0</v>
      </c>
      <c r="ES45" s="7">
        <f t="shared" si="451"/>
        <v>0</v>
      </c>
      <c r="ET45" s="7">
        <f t="shared" si="452"/>
        <v>0</v>
      </c>
      <c r="EU45" s="7">
        <f t="shared" si="452"/>
        <v>0</v>
      </c>
      <c r="EV45" s="7">
        <f t="shared" si="452"/>
        <v>0</v>
      </c>
      <c r="EW45" s="18">
        <f t="shared" si="452"/>
        <v>0</v>
      </c>
      <c r="EX45" s="7">
        <f t="shared" si="452"/>
        <v>0</v>
      </c>
      <c r="EY45" s="7">
        <f t="shared" si="452"/>
        <v>0</v>
      </c>
      <c r="EZ45" s="7">
        <f t="shared" si="452"/>
        <v>0</v>
      </c>
      <c r="FA45" s="7">
        <f t="shared" si="452"/>
        <v>0</v>
      </c>
      <c r="FB45" s="7">
        <f t="shared" si="452"/>
        <v>2</v>
      </c>
      <c r="FC45" s="7">
        <f t="shared" si="452"/>
        <v>165</v>
      </c>
      <c r="FD45" s="7">
        <f t="shared" si="453"/>
        <v>0</v>
      </c>
      <c r="FE45" s="7">
        <f t="shared" si="453"/>
        <v>0</v>
      </c>
      <c r="FF45" s="7">
        <f t="shared" si="453"/>
        <v>0</v>
      </c>
      <c r="FG45" s="18">
        <f t="shared" si="453"/>
        <v>0</v>
      </c>
      <c r="FH45" s="7">
        <f t="shared" si="453"/>
        <v>0</v>
      </c>
      <c r="FI45" s="7">
        <f t="shared" si="453"/>
        <v>0</v>
      </c>
      <c r="FJ45" s="7">
        <f t="shared" si="453"/>
        <v>0</v>
      </c>
      <c r="FK45" s="7">
        <f t="shared" si="453"/>
        <v>0</v>
      </c>
      <c r="FL45" s="7">
        <f t="shared" si="453"/>
        <v>0</v>
      </c>
      <c r="FM45" s="7">
        <f t="shared" si="453"/>
        <v>0</v>
      </c>
      <c r="FN45" s="7">
        <f t="shared" si="454"/>
        <v>0</v>
      </c>
      <c r="FO45" s="7">
        <f t="shared" si="454"/>
        <v>0</v>
      </c>
      <c r="FP45" s="7">
        <f t="shared" si="454"/>
        <v>0</v>
      </c>
      <c r="FQ45" s="7">
        <f t="shared" si="454"/>
        <v>0</v>
      </c>
      <c r="FR45" s="7"/>
      <c r="FS45" s="7">
        <f t="shared" si="455"/>
        <v>0</v>
      </c>
      <c r="FT45" s="7">
        <f t="shared" si="456"/>
        <v>0</v>
      </c>
      <c r="FU45" s="7">
        <f t="shared" si="457"/>
        <v>0</v>
      </c>
      <c r="FV45" s="7">
        <f t="shared" si="458"/>
        <v>0</v>
      </c>
      <c r="FW45" s="7">
        <f t="shared" si="459"/>
        <v>0</v>
      </c>
      <c r="FX45" s="7">
        <f t="shared" si="460"/>
        <v>0</v>
      </c>
      <c r="FY45" s="7">
        <f t="shared" si="461"/>
        <v>0</v>
      </c>
      <c r="FZ45" s="7">
        <f t="shared" si="462"/>
        <v>0</v>
      </c>
      <c r="GA45" s="7">
        <f t="shared" si="463"/>
        <v>0</v>
      </c>
      <c r="GB45" s="7">
        <f t="shared" si="464"/>
        <v>0</v>
      </c>
      <c r="GC45" s="7">
        <f t="shared" si="465"/>
        <v>0</v>
      </c>
      <c r="GD45" s="116">
        <f t="shared" si="466"/>
        <v>165</v>
      </c>
      <c r="GE45" s="117">
        <f t="shared" si="467"/>
        <v>0</v>
      </c>
      <c r="GF45" s="2"/>
      <c r="GG45" s="2"/>
      <c r="GH45" s="2"/>
      <c r="GI45" s="52"/>
      <c r="GK45" s="18"/>
      <c r="GL45" s="18"/>
      <c r="GM45" s="1"/>
      <c r="GN45" s="23"/>
      <c r="GO45" s="30"/>
      <c r="GP45" s="7"/>
      <c r="GQ45" s="67"/>
    </row>
    <row r="46" spans="1:199" ht="24.95" customHeight="1" x14ac:dyDescent="0.35">
      <c r="A46" s="51"/>
      <c r="B46" s="17"/>
      <c r="C46" s="17"/>
      <c r="D46" s="7"/>
      <c r="E46" s="21"/>
      <c r="F46" s="7"/>
      <c r="G46" s="7"/>
      <c r="H46" s="7"/>
      <c r="I46" s="7"/>
      <c r="J46" s="7"/>
      <c r="K46" s="7"/>
      <c r="L46" s="7"/>
      <c r="M46" s="73">
        <f t="shared" si="486"/>
        <v>0</v>
      </c>
      <c r="N46" s="32"/>
      <c r="O46" s="263"/>
      <c r="P46" s="32"/>
      <c r="Q46" s="20"/>
      <c r="R46" s="32"/>
      <c r="S46" s="20"/>
      <c r="T46" s="32"/>
      <c r="U46" s="20"/>
      <c r="V46" s="74"/>
      <c r="W46" s="20"/>
      <c r="X46" s="20"/>
      <c r="Y46" s="20"/>
      <c r="Z46" s="74"/>
      <c r="AA46" s="20"/>
      <c r="AB46" s="74"/>
      <c r="AC46" s="20"/>
      <c r="AD46" s="74"/>
      <c r="AE46" s="24"/>
      <c r="AF46" s="74"/>
      <c r="AG46" s="20"/>
      <c r="AH46" s="74"/>
      <c r="AI46" s="20"/>
      <c r="AJ46" s="74"/>
      <c r="AK46" s="20"/>
      <c r="AL46" s="74"/>
      <c r="AM46" s="263"/>
      <c r="AN46" s="74"/>
      <c r="AO46" s="20"/>
      <c r="AP46" s="74"/>
      <c r="AQ46" s="20"/>
      <c r="AR46" s="74"/>
      <c r="AS46" s="20"/>
      <c r="AT46" s="74"/>
      <c r="AU46" s="20"/>
      <c r="AV46" s="74"/>
      <c r="AW46" s="20"/>
      <c r="AX46" s="74"/>
      <c r="AY46" s="20"/>
      <c r="AZ46" s="74"/>
      <c r="BA46" s="20"/>
      <c r="BB46" s="74"/>
      <c r="BC46" s="20"/>
      <c r="BD46" s="74"/>
      <c r="BE46" s="20"/>
      <c r="BF46" s="20">
        <f t="shared" si="487"/>
        <v>0</v>
      </c>
      <c r="BG46" s="20"/>
      <c r="BH46" s="20">
        <f t="shared" si="426"/>
        <v>0</v>
      </c>
      <c r="BI46" s="7"/>
      <c r="BJ46" s="7"/>
      <c r="BK46" s="7"/>
      <c r="BL46" s="7"/>
      <c r="BM46" s="52"/>
      <c r="BN46" s="51"/>
      <c r="BO46" s="183" t="s">
        <v>265</v>
      </c>
      <c r="BP46" s="185" t="s">
        <v>114</v>
      </c>
      <c r="BQ46" s="185" t="s">
        <v>102</v>
      </c>
      <c r="BR46" s="184" t="s">
        <v>158</v>
      </c>
      <c r="BS46" s="185" t="s">
        <v>262</v>
      </c>
      <c r="BT46" s="185">
        <v>10</v>
      </c>
      <c r="BU46" s="251">
        <v>15</v>
      </c>
      <c r="BV46" s="184"/>
      <c r="BW46" s="184"/>
      <c r="BX46" s="185">
        <f>SUM(BW46)*2</f>
        <v>0</v>
      </c>
      <c r="BY46" s="187">
        <v>70</v>
      </c>
      <c r="BZ46" s="188">
        <f t="shared" si="529"/>
        <v>70</v>
      </c>
      <c r="CA46" s="189">
        <v>6</v>
      </c>
      <c r="CB46" s="142">
        <f t="shared" si="490"/>
        <v>0</v>
      </c>
      <c r="CC46" s="189"/>
      <c r="CD46" s="190">
        <f t="shared" si="491"/>
        <v>0</v>
      </c>
      <c r="CE46" s="189">
        <v>64</v>
      </c>
      <c r="CF46" s="190">
        <f t="shared" si="492"/>
        <v>0</v>
      </c>
      <c r="CG46" s="189"/>
      <c r="CH46" s="190">
        <f t="shared" si="493"/>
        <v>0</v>
      </c>
      <c r="CI46" s="189"/>
      <c r="CJ46" s="190">
        <f t="shared" ref="CJ46" si="538">SUM(CI46)*BW46*5</f>
        <v>0</v>
      </c>
      <c r="CK46" s="191">
        <f t="shared" ref="CK46" si="539">SUM(BW46*DK46*2+BX46*DM46*2)</f>
        <v>0</v>
      </c>
      <c r="CL46" s="191">
        <f t="shared" si="494"/>
        <v>0</v>
      </c>
      <c r="CM46" s="189"/>
      <c r="CN46" s="190"/>
      <c r="CO46" s="189"/>
      <c r="CP46" s="191">
        <f t="shared" ref="CP46" si="540">SUM(CO46)*3*BU46/5</f>
        <v>0</v>
      </c>
      <c r="CQ46" s="189"/>
      <c r="CR46" s="193">
        <f t="shared" ref="CR46" si="541">SUM(CQ46*BU46*(30+4))</f>
        <v>0</v>
      </c>
      <c r="CS46" s="189"/>
      <c r="CT46" s="142">
        <f t="shared" si="497"/>
        <v>0</v>
      </c>
      <c r="CU46" s="190"/>
      <c r="CV46" s="191">
        <f t="shared" ref="CV46" si="542">SUM(CU46*BU46/3)</f>
        <v>0</v>
      </c>
      <c r="CW46" s="189"/>
      <c r="CX46" s="191">
        <f t="shared" si="533"/>
        <v>0</v>
      </c>
      <c r="CY46" s="189">
        <v>1</v>
      </c>
      <c r="CZ46" s="142">
        <f t="shared" ref="CZ46" si="543">SUM(CY46*BU46*2)</f>
        <v>30</v>
      </c>
      <c r="DA46" s="189"/>
      <c r="DB46" s="190">
        <f t="shared" ref="DB46" si="544">SUM(DA46*BW46*2)</f>
        <v>0</v>
      </c>
      <c r="DC46" s="189"/>
      <c r="DD46" s="191">
        <f t="shared" ref="DD46" si="545">SUM(DC46*BU46*2)</f>
        <v>0</v>
      </c>
      <c r="DE46" s="189">
        <v>1</v>
      </c>
      <c r="DF46" s="191">
        <f>DE46*BW46*6</f>
        <v>0</v>
      </c>
      <c r="DG46" s="32"/>
      <c r="DH46" s="194">
        <f t="shared" si="503"/>
        <v>0</v>
      </c>
      <c r="DI46" s="190"/>
      <c r="DJ46" s="190">
        <f t="shared" ref="DJ46" si="546">SUM(BW46*DI46*6)</f>
        <v>0</v>
      </c>
      <c r="DK46" s="190"/>
      <c r="DL46" s="191">
        <f t="shared" si="536"/>
        <v>0</v>
      </c>
      <c r="DM46" s="190"/>
      <c r="DN46" s="191">
        <f t="shared" ref="DN46" si="547">SUM(DM46*BX46*5*6)</f>
        <v>0</v>
      </c>
      <c r="DO46" s="189"/>
      <c r="DP46" s="191">
        <f t="shared" si="537"/>
        <v>0</v>
      </c>
      <c r="DQ46" s="189"/>
      <c r="DR46" s="195">
        <f t="shared" si="508"/>
        <v>0</v>
      </c>
      <c r="DS46" s="20">
        <f t="shared" si="484"/>
        <v>30</v>
      </c>
      <c r="DT46" s="20">
        <f t="shared" si="485"/>
        <v>0</v>
      </c>
      <c r="DU46" s="7"/>
      <c r="DV46" s="7"/>
      <c r="DW46" s="7"/>
      <c r="DX46" s="52"/>
      <c r="DY46" s="51"/>
      <c r="DZ46" s="17"/>
      <c r="EA46" s="17"/>
      <c r="EB46" s="7"/>
      <c r="EC46" s="7"/>
      <c r="ED46" s="7"/>
      <c r="EE46" s="7"/>
      <c r="EF46" s="7"/>
      <c r="EG46" s="7"/>
      <c r="EH46" s="7"/>
      <c r="EI46" s="7"/>
      <c r="EJ46" s="7">
        <f t="shared" si="451"/>
        <v>70</v>
      </c>
      <c r="EK46" s="7">
        <f t="shared" si="451"/>
        <v>70</v>
      </c>
      <c r="EL46" s="7">
        <f t="shared" si="451"/>
        <v>6</v>
      </c>
      <c r="EM46" s="18">
        <f t="shared" si="451"/>
        <v>0</v>
      </c>
      <c r="EN46" s="7">
        <f t="shared" si="451"/>
        <v>0</v>
      </c>
      <c r="EO46" s="7">
        <f t="shared" si="451"/>
        <v>0</v>
      </c>
      <c r="EP46" s="7">
        <f t="shared" si="451"/>
        <v>64</v>
      </c>
      <c r="EQ46" s="7">
        <f t="shared" si="451"/>
        <v>0</v>
      </c>
      <c r="ER46" s="7">
        <f t="shared" si="451"/>
        <v>0</v>
      </c>
      <c r="ES46" s="7">
        <f t="shared" si="451"/>
        <v>0</v>
      </c>
      <c r="ET46" s="7">
        <f t="shared" si="452"/>
        <v>0</v>
      </c>
      <c r="EU46" s="7">
        <f t="shared" si="452"/>
        <v>0</v>
      </c>
      <c r="EV46" s="7">
        <f t="shared" si="452"/>
        <v>0</v>
      </c>
      <c r="EW46" s="18">
        <f t="shared" si="452"/>
        <v>0</v>
      </c>
      <c r="EX46" s="7">
        <f t="shared" si="452"/>
        <v>0</v>
      </c>
      <c r="EY46" s="7">
        <f t="shared" si="452"/>
        <v>0</v>
      </c>
      <c r="EZ46" s="7">
        <f t="shared" si="452"/>
        <v>0</v>
      </c>
      <c r="FA46" s="7">
        <f t="shared" si="452"/>
        <v>0</v>
      </c>
      <c r="FB46" s="7">
        <f t="shared" si="452"/>
        <v>0</v>
      </c>
      <c r="FC46" s="7">
        <f t="shared" si="452"/>
        <v>0</v>
      </c>
      <c r="FD46" s="7">
        <f t="shared" si="453"/>
        <v>0</v>
      </c>
      <c r="FE46" s="7">
        <f t="shared" si="453"/>
        <v>0</v>
      </c>
      <c r="FF46" s="7">
        <f t="shared" si="453"/>
        <v>0</v>
      </c>
      <c r="FG46" s="18">
        <f t="shared" si="453"/>
        <v>0</v>
      </c>
      <c r="FH46" s="7">
        <f t="shared" si="453"/>
        <v>0</v>
      </c>
      <c r="FI46" s="7">
        <f t="shared" si="453"/>
        <v>0</v>
      </c>
      <c r="FJ46" s="7">
        <f t="shared" si="453"/>
        <v>1</v>
      </c>
      <c r="FK46" s="7">
        <f t="shared" si="453"/>
        <v>30</v>
      </c>
      <c r="FL46" s="7">
        <f t="shared" si="453"/>
        <v>0</v>
      </c>
      <c r="FM46" s="7">
        <f t="shared" si="453"/>
        <v>0</v>
      </c>
      <c r="FN46" s="7">
        <f t="shared" si="454"/>
        <v>0</v>
      </c>
      <c r="FO46" s="7">
        <f t="shared" si="454"/>
        <v>0</v>
      </c>
      <c r="FP46" s="7">
        <f t="shared" si="454"/>
        <v>1</v>
      </c>
      <c r="FQ46" s="7">
        <f t="shared" si="454"/>
        <v>0</v>
      </c>
      <c r="FR46" s="7"/>
      <c r="FS46" s="7">
        <f t="shared" si="455"/>
        <v>0</v>
      </c>
      <c r="FT46" s="7">
        <f t="shared" si="456"/>
        <v>0</v>
      </c>
      <c r="FU46" s="7">
        <f t="shared" si="457"/>
        <v>0</v>
      </c>
      <c r="FV46" s="7">
        <f t="shared" si="458"/>
        <v>0</v>
      </c>
      <c r="FW46" s="7">
        <f t="shared" si="459"/>
        <v>0</v>
      </c>
      <c r="FX46" s="7">
        <f t="shared" si="460"/>
        <v>0</v>
      </c>
      <c r="FY46" s="7">
        <f t="shared" si="461"/>
        <v>0</v>
      </c>
      <c r="FZ46" s="7">
        <f t="shared" si="462"/>
        <v>0</v>
      </c>
      <c r="GA46" s="7">
        <f t="shared" si="463"/>
        <v>0</v>
      </c>
      <c r="GB46" s="7">
        <f t="shared" si="464"/>
        <v>0</v>
      </c>
      <c r="GC46" s="7">
        <f t="shared" si="465"/>
        <v>0</v>
      </c>
      <c r="GD46" s="116">
        <f t="shared" si="466"/>
        <v>30</v>
      </c>
      <c r="GE46" s="117">
        <f t="shared" si="467"/>
        <v>0</v>
      </c>
      <c r="GF46" s="2"/>
      <c r="GG46" s="2"/>
      <c r="GH46" s="2"/>
      <c r="GI46" s="52"/>
      <c r="GK46" s="18"/>
      <c r="GL46" s="18"/>
      <c r="GM46" s="1"/>
      <c r="GN46" s="23"/>
      <c r="GO46" s="30"/>
      <c r="GP46" s="7"/>
      <c r="GQ46" s="67"/>
    </row>
    <row r="47" spans="1:199" ht="24.75" customHeight="1" x14ac:dyDescent="0.35">
      <c r="A47" s="51"/>
      <c r="D47" s="7"/>
      <c r="E47" s="7"/>
      <c r="F47" s="7"/>
      <c r="G47" s="7"/>
      <c r="H47" s="7"/>
      <c r="I47" s="7"/>
      <c r="J47" s="7"/>
      <c r="K47" s="7"/>
      <c r="L47" s="7"/>
      <c r="M47" s="73">
        <f t="shared" si="486"/>
        <v>0</v>
      </c>
      <c r="N47" s="32"/>
      <c r="O47" s="263"/>
      <c r="P47" s="32"/>
      <c r="Q47" s="20"/>
      <c r="R47" s="32"/>
      <c r="S47" s="20"/>
      <c r="T47" s="32"/>
      <c r="U47" s="20"/>
      <c r="V47" s="74"/>
      <c r="W47" s="20"/>
      <c r="X47" s="20"/>
      <c r="Y47" s="20"/>
      <c r="Z47" s="74"/>
      <c r="AA47" s="20"/>
      <c r="AB47" s="74"/>
      <c r="AC47" s="20"/>
      <c r="AD47" s="74"/>
      <c r="AE47" s="24"/>
      <c r="AF47" s="74"/>
      <c r="AG47" s="20"/>
      <c r="AH47" s="74"/>
      <c r="AI47" s="20"/>
      <c r="AJ47" s="74"/>
      <c r="AK47" s="20"/>
      <c r="AL47" s="74"/>
      <c r="AM47" s="263"/>
      <c r="AN47" s="74"/>
      <c r="AO47" s="20"/>
      <c r="AP47" s="74"/>
      <c r="AQ47" s="20"/>
      <c r="AR47" s="74"/>
      <c r="AS47" s="20"/>
      <c r="AT47" s="74"/>
      <c r="AU47" s="20"/>
      <c r="AV47" s="74"/>
      <c r="AW47" s="20"/>
      <c r="AX47" s="74"/>
      <c r="AY47" s="20"/>
      <c r="AZ47" s="74"/>
      <c r="BA47" s="20"/>
      <c r="BB47" s="74"/>
      <c r="BC47" s="20"/>
      <c r="BD47" s="74"/>
      <c r="BE47" s="20"/>
      <c r="BF47" s="20">
        <f t="shared" si="487"/>
        <v>0</v>
      </c>
      <c r="BG47" s="20"/>
      <c r="BH47" s="20">
        <f t="shared" si="426"/>
        <v>0</v>
      </c>
      <c r="BI47" s="7"/>
      <c r="BJ47" s="7"/>
      <c r="BK47" s="7"/>
      <c r="BL47" s="7"/>
      <c r="BM47" s="52"/>
      <c r="BN47" s="51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3">
        <f t="shared" ref="BZ47:BZ54" si="548">SUM(CA47+CC47+CG47+CI47+DE47*2)</f>
        <v>0</v>
      </c>
      <c r="CA47" s="32"/>
      <c r="CB47" s="334"/>
      <c r="CC47" s="32"/>
      <c r="CD47" s="20"/>
      <c r="CE47" s="32"/>
      <c r="CF47" s="20"/>
      <c r="CG47" s="32"/>
      <c r="CH47" s="20"/>
      <c r="CI47" s="74"/>
      <c r="CJ47" s="20"/>
      <c r="CK47" s="20"/>
      <c r="CL47" s="20"/>
      <c r="CM47" s="74"/>
      <c r="CN47" s="20"/>
      <c r="CO47" s="74"/>
      <c r="CP47" s="20"/>
      <c r="CQ47" s="74"/>
      <c r="CR47" s="24"/>
      <c r="CS47" s="74"/>
      <c r="CT47" s="334"/>
      <c r="CU47" s="74"/>
      <c r="CV47" s="20"/>
      <c r="CW47" s="74"/>
      <c r="CX47" s="20"/>
      <c r="CY47" s="74"/>
      <c r="CZ47" s="334"/>
      <c r="DA47" s="74"/>
      <c r="DB47" s="20"/>
      <c r="DC47" s="74"/>
      <c r="DD47" s="20"/>
      <c r="DE47" s="74"/>
      <c r="DF47" s="20"/>
      <c r="DG47" s="74"/>
      <c r="DH47" s="20"/>
      <c r="DI47" s="74"/>
      <c r="DJ47" s="20"/>
      <c r="DK47" s="74"/>
      <c r="DL47" s="20"/>
      <c r="DM47" s="74"/>
      <c r="DN47" s="20"/>
      <c r="DO47" s="74"/>
      <c r="DP47" s="20"/>
      <c r="DQ47" s="74"/>
      <c r="DR47" s="20"/>
      <c r="DS47" s="20">
        <f t="shared" si="484"/>
        <v>0</v>
      </c>
      <c r="DT47" s="20">
        <f t="shared" si="485"/>
        <v>0</v>
      </c>
      <c r="DU47" s="7"/>
      <c r="DV47" s="7"/>
      <c r="DW47" s="7"/>
      <c r="DX47" s="52"/>
      <c r="DY47" s="51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>
        <f t="shared" ref="EJ47:EK54" si="549">SUM(L47+BY47)</f>
        <v>0</v>
      </c>
      <c r="EK47" s="7">
        <f t="shared" si="549"/>
        <v>0</v>
      </c>
      <c r="EL47" s="7">
        <f>SUM(N47+N44)</f>
        <v>0</v>
      </c>
      <c r="EM47" s="18">
        <f t="shared" ref="EM47:EV54" si="550">SUM(O47+CB47)</f>
        <v>0</v>
      </c>
      <c r="EN47" s="7">
        <f t="shared" si="550"/>
        <v>0</v>
      </c>
      <c r="EO47" s="7">
        <f t="shared" si="550"/>
        <v>0</v>
      </c>
      <c r="EP47" s="7">
        <f t="shared" si="550"/>
        <v>0</v>
      </c>
      <c r="EQ47" s="7">
        <f t="shared" si="550"/>
        <v>0</v>
      </c>
      <c r="ER47" s="7">
        <f t="shared" si="550"/>
        <v>0</v>
      </c>
      <c r="ES47" s="7">
        <f t="shared" si="550"/>
        <v>0</v>
      </c>
      <c r="ET47" s="7">
        <f t="shared" si="550"/>
        <v>0</v>
      </c>
      <c r="EU47" s="7">
        <f t="shared" si="550"/>
        <v>0</v>
      </c>
      <c r="EV47" s="7">
        <f t="shared" si="550"/>
        <v>0</v>
      </c>
      <c r="EW47" s="18">
        <f t="shared" ref="EW47:FF54" si="551">SUM(Y47+CL47)</f>
        <v>0</v>
      </c>
      <c r="EX47" s="7">
        <f t="shared" si="551"/>
        <v>0</v>
      </c>
      <c r="EY47" s="7">
        <f t="shared" si="551"/>
        <v>0</v>
      </c>
      <c r="EZ47" s="7">
        <f t="shared" si="551"/>
        <v>0</v>
      </c>
      <c r="FA47" s="7">
        <f t="shared" si="551"/>
        <v>0</v>
      </c>
      <c r="FB47" s="7">
        <f t="shared" si="551"/>
        <v>0</v>
      </c>
      <c r="FC47" s="7">
        <f t="shared" si="551"/>
        <v>0</v>
      </c>
      <c r="FD47" s="7">
        <f t="shared" si="551"/>
        <v>0</v>
      </c>
      <c r="FE47" s="7">
        <f t="shared" si="551"/>
        <v>0</v>
      </c>
      <c r="FF47" s="7">
        <f t="shared" si="551"/>
        <v>0</v>
      </c>
      <c r="FG47" s="18">
        <f t="shared" ref="FG47:FP54" si="552">SUM(AI47+CV47)</f>
        <v>0</v>
      </c>
      <c r="FH47" s="7">
        <f t="shared" si="552"/>
        <v>0</v>
      </c>
      <c r="FI47" s="7">
        <f t="shared" si="552"/>
        <v>0</v>
      </c>
      <c r="FJ47" s="7">
        <f t="shared" si="552"/>
        <v>0</v>
      </c>
      <c r="FK47" s="7">
        <f t="shared" si="552"/>
        <v>0</v>
      </c>
      <c r="FL47" s="7">
        <f t="shared" si="552"/>
        <v>0</v>
      </c>
      <c r="FM47" s="7">
        <f t="shared" si="552"/>
        <v>0</v>
      </c>
      <c r="FN47" s="7">
        <f t="shared" si="552"/>
        <v>0</v>
      </c>
      <c r="FO47" s="7">
        <f t="shared" si="552"/>
        <v>0</v>
      </c>
      <c r="FP47" s="7">
        <f t="shared" si="552"/>
        <v>0</v>
      </c>
      <c r="FQ47" s="7">
        <f t="shared" ref="FQ47:FQ54" si="553">SUM(AS47+DF47)</f>
        <v>0</v>
      </c>
      <c r="FR47" s="7"/>
      <c r="FS47" s="7">
        <f t="shared" si="455"/>
        <v>0</v>
      </c>
      <c r="FT47" s="7">
        <f t="shared" si="456"/>
        <v>0</v>
      </c>
      <c r="FU47" s="7">
        <f t="shared" si="457"/>
        <v>0</v>
      </c>
      <c r="FV47" s="7">
        <f t="shared" si="458"/>
        <v>0</v>
      </c>
      <c r="FW47" s="7">
        <f t="shared" si="459"/>
        <v>0</v>
      </c>
      <c r="FX47" s="7">
        <f t="shared" si="460"/>
        <v>0</v>
      </c>
      <c r="FY47" s="7">
        <f t="shared" si="461"/>
        <v>0</v>
      </c>
      <c r="FZ47" s="7">
        <f t="shared" si="462"/>
        <v>0</v>
      </c>
      <c r="GA47" s="7">
        <f t="shared" si="463"/>
        <v>0</v>
      </c>
      <c r="GB47" s="7">
        <f t="shared" si="464"/>
        <v>0</v>
      </c>
      <c r="GC47" s="7">
        <f t="shared" si="465"/>
        <v>0</v>
      </c>
      <c r="GD47" s="116">
        <f t="shared" si="466"/>
        <v>0</v>
      </c>
      <c r="GE47" s="117">
        <f t="shared" si="467"/>
        <v>0</v>
      </c>
      <c r="GF47" s="2"/>
      <c r="GG47" s="2"/>
      <c r="GH47" s="2"/>
      <c r="GI47" s="52"/>
      <c r="GK47" s="18"/>
      <c r="GL47" s="18"/>
      <c r="GM47" s="1"/>
      <c r="GN47" s="23"/>
      <c r="GO47" s="30"/>
      <c r="GP47" s="7"/>
      <c r="GQ47" s="67"/>
    </row>
    <row r="48" spans="1:199" ht="24.75" customHeight="1" x14ac:dyDescent="0.35">
      <c r="A48" s="51"/>
      <c r="D48" s="7"/>
      <c r="E48" s="7"/>
      <c r="F48" s="7"/>
      <c r="G48" s="7"/>
      <c r="H48" s="7"/>
      <c r="I48" s="7"/>
      <c r="J48" s="7"/>
      <c r="K48" s="7"/>
      <c r="L48" s="7"/>
      <c r="M48" s="73">
        <f t="shared" si="486"/>
        <v>0</v>
      </c>
      <c r="N48" s="32"/>
      <c r="O48" s="263"/>
      <c r="P48" s="32"/>
      <c r="Q48" s="20"/>
      <c r="R48" s="32"/>
      <c r="S48" s="20"/>
      <c r="T48" s="32"/>
      <c r="U48" s="20"/>
      <c r="V48" s="74"/>
      <c r="W48" s="20"/>
      <c r="X48" s="20"/>
      <c r="Y48" s="20"/>
      <c r="Z48" s="74"/>
      <c r="AA48" s="20"/>
      <c r="AB48" s="74"/>
      <c r="AC48" s="20"/>
      <c r="AD48" s="74"/>
      <c r="AE48" s="24"/>
      <c r="AF48" s="74"/>
      <c r="AG48" s="20"/>
      <c r="AH48" s="74"/>
      <c r="AI48" s="20"/>
      <c r="AJ48" s="74"/>
      <c r="AK48" s="20"/>
      <c r="AL48" s="74"/>
      <c r="AM48" s="263"/>
      <c r="AN48" s="74"/>
      <c r="AO48" s="20"/>
      <c r="AP48" s="74"/>
      <c r="AQ48" s="20"/>
      <c r="AR48" s="74"/>
      <c r="AS48" s="20"/>
      <c r="AT48" s="74"/>
      <c r="AU48" s="20"/>
      <c r="AV48" s="74"/>
      <c r="AW48" s="20"/>
      <c r="AX48" s="74"/>
      <c r="AY48" s="20"/>
      <c r="AZ48" s="74"/>
      <c r="BA48" s="20"/>
      <c r="BB48" s="74"/>
      <c r="BC48" s="20"/>
      <c r="BD48" s="74"/>
      <c r="BE48" s="20"/>
      <c r="BF48" s="20">
        <f t="shared" si="487"/>
        <v>0</v>
      </c>
      <c r="BG48" s="20"/>
      <c r="BH48" s="20">
        <f t="shared" si="426"/>
        <v>0</v>
      </c>
      <c r="BI48" s="7"/>
      <c r="BJ48" s="7"/>
      <c r="BK48" s="7"/>
      <c r="BL48" s="7"/>
      <c r="BM48" s="52"/>
      <c r="BN48" s="51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3">
        <f t="shared" si="548"/>
        <v>0</v>
      </c>
      <c r="CA48" s="32"/>
      <c r="CB48" s="334"/>
      <c r="CC48" s="32"/>
      <c r="CD48" s="20"/>
      <c r="CE48" s="32"/>
      <c r="CF48" s="20"/>
      <c r="CG48" s="32"/>
      <c r="CH48" s="20"/>
      <c r="CI48" s="74"/>
      <c r="CJ48" s="20"/>
      <c r="CK48" s="20"/>
      <c r="CL48" s="20"/>
      <c r="CM48" s="74"/>
      <c r="CN48" s="20"/>
      <c r="CO48" s="74"/>
      <c r="CP48" s="20"/>
      <c r="CQ48" s="74"/>
      <c r="CR48" s="24"/>
      <c r="CS48" s="74"/>
      <c r="CT48" s="334"/>
      <c r="CU48" s="74"/>
      <c r="CV48" s="20"/>
      <c r="CW48" s="74"/>
      <c r="CX48" s="20"/>
      <c r="CY48" s="74"/>
      <c r="CZ48" s="334"/>
      <c r="DA48" s="74"/>
      <c r="DB48" s="20"/>
      <c r="DC48" s="74"/>
      <c r="DD48" s="20"/>
      <c r="DE48" s="74"/>
      <c r="DF48" s="20"/>
      <c r="DG48" s="74"/>
      <c r="DH48" s="20"/>
      <c r="DI48" s="74"/>
      <c r="DJ48" s="20"/>
      <c r="DK48" s="74"/>
      <c r="DL48" s="20"/>
      <c r="DM48" s="74"/>
      <c r="DN48" s="20"/>
      <c r="DO48" s="74"/>
      <c r="DP48" s="20"/>
      <c r="DQ48" s="74"/>
      <c r="DR48" s="20"/>
      <c r="DS48" s="20">
        <f t="shared" si="484"/>
        <v>0</v>
      </c>
      <c r="DT48" s="20">
        <f t="shared" si="485"/>
        <v>0</v>
      </c>
      <c r="DU48" s="7"/>
      <c r="DV48" s="7"/>
      <c r="DW48" s="7"/>
      <c r="DX48" s="52"/>
      <c r="DY48" s="51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>
        <f t="shared" si="549"/>
        <v>0</v>
      </c>
      <c r="EK48" s="7">
        <f t="shared" si="549"/>
        <v>0</v>
      </c>
      <c r="EL48" s="7">
        <f t="shared" ref="EL48:EL54" si="554">SUM(N48+CA48)</f>
        <v>0</v>
      </c>
      <c r="EM48" s="18">
        <f t="shared" si="550"/>
        <v>0</v>
      </c>
      <c r="EN48" s="7">
        <f t="shared" si="550"/>
        <v>0</v>
      </c>
      <c r="EO48" s="7">
        <f t="shared" si="550"/>
        <v>0</v>
      </c>
      <c r="EP48" s="7">
        <f t="shared" si="550"/>
        <v>0</v>
      </c>
      <c r="EQ48" s="7">
        <f t="shared" si="550"/>
        <v>0</v>
      </c>
      <c r="ER48" s="7">
        <f t="shared" si="550"/>
        <v>0</v>
      </c>
      <c r="ES48" s="7">
        <f t="shared" si="550"/>
        <v>0</v>
      </c>
      <c r="ET48" s="7">
        <f t="shared" si="550"/>
        <v>0</v>
      </c>
      <c r="EU48" s="7">
        <f t="shared" si="550"/>
        <v>0</v>
      </c>
      <c r="EV48" s="7">
        <f t="shared" si="550"/>
        <v>0</v>
      </c>
      <c r="EW48" s="18">
        <f t="shared" si="551"/>
        <v>0</v>
      </c>
      <c r="EX48" s="7">
        <f t="shared" si="551"/>
        <v>0</v>
      </c>
      <c r="EY48" s="7">
        <f t="shared" si="551"/>
        <v>0</v>
      </c>
      <c r="EZ48" s="7">
        <f t="shared" si="551"/>
        <v>0</v>
      </c>
      <c r="FA48" s="7">
        <f t="shared" si="551"/>
        <v>0</v>
      </c>
      <c r="FB48" s="7">
        <f t="shared" si="551"/>
        <v>0</v>
      </c>
      <c r="FC48" s="7">
        <f t="shared" si="551"/>
        <v>0</v>
      </c>
      <c r="FD48" s="7">
        <f t="shared" si="551"/>
        <v>0</v>
      </c>
      <c r="FE48" s="7">
        <f t="shared" si="551"/>
        <v>0</v>
      </c>
      <c r="FF48" s="7">
        <f t="shared" si="551"/>
        <v>0</v>
      </c>
      <c r="FG48" s="18">
        <f t="shared" si="552"/>
        <v>0</v>
      </c>
      <c r="FH48" s="7">
        <f t="shared" si="552"/>
        <v>0</v>
      </c>
      <c r="FI48" s="7">
        <f t="shared" si="552"/>
        <v>0</v>
      </c>
      <c r="FJ48" s="7">
        <f t="shared" si="552"/>
        <v>0</v>
      </c>
      <c r="FK48" s="7">
        <f t="shared" si="552"/>
        <v>0</v>
      </c>
      <c r="FL48" s="7">
        <f t="shared" si="552"/>
        <v>0</v>
      </c>
      <c r="FM48" s="7">
        <f t="shared" si="552"/>
        <v>0</v>
      </c>
      <c r="FN48" s="7">
        <f t="shared" si="552"/>
        <v>0</v>
      </c>
      <c r="FO48" s="7">
        <f t="shared" si="552"/>
        <v>0</v>
      </c>
      <c r="FP48" s="7">
        <f t="shared" si="552"/>
        <v>0</v>
      </c>
      <c r="FQ48" s="7">
        <f t="shared" si="553"/>
        <v>0</v>
      </c>
      <c r="FR48" s="7"/>
      <c r="FS48" s="7">
        <f t="shared" si="455"/>
        <v>0</v>
      </c>
      <c r="FT48" s="7">
        <f t="shared" si="456"/>
        <v>0</v>
      </c>
      <c r="FU48" s="7">
        <f t="shared" si="457"/>
        <v>0</v>
      </c>
      <c r="FV48" s="7">
        <f t="shared" si="458"/>
        <v>0</v>
      </c>
      <c r="FW48" s="7">
        <f t="shared" si="459"/>
        <v>0</v>
      </c>
      <c r="FX48" s="7">
        <f t="shared" si="460"/>
        <v>0</v>
      </c>
      <c r="FY48" s="7">
        <f t="shared" si="461"/>
        <v>0</v>
      </c>
      <c r="FZ48" s="7">
        <f t="shared" si="462"/>
        <v>0</v>
      </c>
      <c r="GA48" s="7">
        <f t="shared" si="463"/>
        <v>0</v>
      </c>
      <c r="GB48" s="7">
        <f t="shared" si="464"/>
        <v>0</v>
      </c>
      <c r="GC48" s="7">
        <f t="shared" si="465"/>
        <v>0</v>
      </c>
      <c r="GD48" s="116">
        <f t="shared" si="466"/>
        <v>0</v>
      </c>
      <c r="GE48" s="117">
        <f t="shared" si="467"/>
        <v>0</v>
      </c>
      <c r="GF48" s="2"/>
      <c r="GG48" s="2"/>
      <c r="GH48" s="2"/>
      <c r="GI48" s="52"/>
      <c r="GK48" s="18"/>
      <c r="GL48" s="18"/>
      <c r="GM48" s="1"/>
      <c r="GN48" s="23"/>
      <c r="GO48" s="30"/>
      <c r="GP48" s="7"/>
      <c r="GQ48" s="67"/>
    </row>
    <row r="49" spans="1:199" ht="24.75" customHeight="1" x14ac:dyDescent="0.35">
      <c r="A49" s="51"/>
      <c r="B49" s="7" t="s">
        <v>333</v>
      </c>
      <c r="D49" s="7" t="s">
        <v>225</v>
      </c>
      <c r="E49" s="7"/>
      <c r="F49" s="7"/>
      <c r="G49" s="7"/>
      <c r="H49" s="7"/>
      <c r="I49" s="7"/>
      <c r="J49" s="7"/>
      <c r="K49" s="7"/>
      <c r="L49" s="7"/>
      <c r="M49" s="73">
        <f t="shared" si="486"/>
        <v>0</v>
      </c>
      <c r="N49" s="32"/>
      <c r="O49" s="263">
        <v>2</v>
      </c>
      <c r="P49" s="32"/>
      <c r="Q49" s="20"/>
      <c r="R49" s="32"/>
      <c r="S49" s="20">
        <v>2</v>
      </c>
      <c r="T49" s="32"/>
      <c r="U49" s="20"/>
      <c r="V49" s="74"/>
      <c r="W49" s="20"/>
      <c r="X49" s="20"/>
      <c r="Y49" s="20"/>
      <c r="Z49" s="74"/>
      <c r="AA49" s="20"/>
      <c r="AB49" s="74"/>
      <c r="AC49" s="20"/>
      <c r="AD49" s="74"/>
      <c r="AE49" s="24"/>
      <c r="AF49" s="74"/>
      <c r="AG49" s="20"/>
      <c r="AH49" s="74"/>
      <c r="AI49" s="20"/>
      <c r="AJ49" s="74"/>
      <c r="AK49" s="20"/>
      <c r="AL49" s="74"/>
      <c r="AM49" s="263"/>
      <c r="AN49" s="74"/>
      <c r="AO49" s="20"/>
      <c r="AP49" s="74"/>
      <c r="AQ49" s="20"/>
      <c r="AR49" s="74"/>
      <c r="AS49" s="20"/>
      <c r="AT49" s="74"/>
      <c r="AU49" s="20"/>
      <c r="AV49" s="74"/>
      <c r="AW49" s="20"/>
      <c r="AX49" s="74"/>
      <c r="AY49" s="20"/>
      <c r="AZ49" s="74"/>
      <c r="BA49" s="20"/>
      <c r="BB49" s="74"/>
      <c r="BC49" s="20"/>
      <c r="BD49" s="74"/>
      <c r="BE49" s="20"/>
      <c r="BF49" s="20">
        <f t="shared" si="487"/>
        <v>4</v>
      </c>
      <c r="BG49" s="20"/>
      <c r="BH49" s="20">
        <f t="shared" si="426"/>
        <v>4</v>
      </c>
      <c r="BI49" s="7"/>
      <c r="BJ49" s="7"/>
      <c r="BK49" s="7"/>
      <c r="BL49" s="7"/>
      <c r="BM49" s="52"/>
      <c r="BN49" s="51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3">
        <f t="shared" si="548"/>
        <v>0</v>
      </c>
      <c r="CA49" s="32"/>
      <c r="CB49" s="334"/>
      <c r="CC49" s="32"/>
      <c r="CD49" s="20"/>
      <c r="CE49" s="32"/>
      <c r="CF49" s="20"/>
      <c r="CG49" s="32"/>
      <c r="CH49" s="20"/>
      <c r="CI49" s="74"/>
      <c r="CJ49" s="20"/>
      <c r="CK49" s="20"/>
      <c r="CL49" s="20"/>
      <c r="CM49" s="74"/>
      <c r="CN49" s="20"/>
      <c r="CO49" s="74"/>
      <c r="CP49" s="20"/>
      <c r="CQ49" s="74"/>
      <c r="CR49" s="24"/>
      <c r="CS49" s="74"/>
      <c r="CT49" s="334"/>
      <c r="CU49" s="74"/>
      <c r="CV49" s="20"/>
      <c r="CW49" s="74"/>
      <c r="CX49" s="20"/>
      <c r="CY49" s="74"/>
      <c r="CZ49" s="334"/>
      <c r="DA49" s="74"/>
      <c r="DB49" s="20"/>
      <c r="DC49" s="74"/>
      <c r="DD49" s="20"/>
      <c r="DE49" s="74"/>
      <c r="DF49" s="20"/>
      <c r="DG49" s="74"/>
      <c r="DH49" s="20"/>
      <c r="DI49" s="74"/>
      <c r="DJ49" s="20"/>
      <c r="DK49" s="74"/>
      <c r="DL49" s="20"/>
      <c r="DM49" s="74"/>
      <c r="DN49" s="20"/>
      <c r="DO49" s="74"/>
      <c r="DP49" s="20"/>
      <c r="DQ49" s="74"/>
      <c r="DR49" s="20"/>
      <c r="DS49" s="20">
        <f t="shared" si="484"/>
        <v>0</v>
      </c>
      <c r="DT49" s="20">
        <f t="shared" si="485"/>
        <v>0</v>
      </c>
      <c r="DU49" s="7"/>
      <c r="DV49" s="7"/>
      <c r="DW49" s="7"/>
      <c r="DX49" s="52"/>
      <c r="DY49" s="51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>
        <f t="shared" si="549"/>
        <v>0</v>
      </c>
      <c r="EK49" s="7">
        <f t="shared" si="549"/>
        <v>0</v>
      </c>
      <c r="EL49" s="7">
        <f t="shared" si="554"/>
        <v>0</v>
      </c>
      <c r="EM49" s="18">
        <f t="shared" si="550"/>
        <v>2</v>
      </c>
      <c r="EN49" s="7">
        <f t="shared" si="550"/>
        <v>0</v>
      </c>
      <c r="EO49" s="7">
        <f t="shared" si="550"/>
        <v>0</v>
      </c>
      <c r="EP49" s="7">
        <f t="shared" si="550"/>
        <v>0</v>
      </c>
      <c r="EQ49" s="7">
        <f t="shared" si="550"/>
        <v>2</v>
      </c>
      <c r="ER49" s="7">
        <f t="shared" si="550"/>
        <v>0</v>
      </c>
      <c r="ES49" s="7">
        <f t="shared" si="550"/>
        <v>0</v>
      </c>
      <c r="ET49" s="7">
        <f t="shared" si="550"/>
        <v>0</v>
      </c>
      <c r="EU49" s="7">
        <f t="shared" si="550"/>
        <v>0</v>
      </c>
      <c r="EV49" s="7">
        <f t="shared" si="550"/>
        <v>0</v>
      </c>
      <c r="EW49" s="18">
        <f t="shared" si="551"/>
        <v>0</v>
      </c>
      <c r="EX49" s="7">
        <f t="shared" si="551"/>
        <v>0</v>
      </c>
      <c r="EY49" s="7">
        <f t="shared" si="551"/>
        <v>0</v>
      </c>
      <c r="EZ49" s="7">
        <f t="shared" si="551"/>
        <v>0</v>
      </c>
      <c r="FA49" s="7">
        <f t="shared" si="551"/>
        <v>0</v>
      </c>
      <c r="FB49" s="7">
        <f t="shared" si="551"/>
        <v>0</v>
      </c>
      <c r="FC49" s="7">
        <f t="shared" si="551"/>
        <v>0</v>
      </c>
      <c r="FD49" s="7">
        <f t="shared" si="551"/>
        <v>0</v>
      </c>
      <c r="FE49" s="7">
        <f t="shared" si="551"/>
        <v>0</v>
      </c>
      <c r="FF49" s="7">
        <f t="shared" si="551"/>
        <v>0</v>
      </c>
      <c r="FG49" s="18">
        <f t="shared" si="552"/>
        <v>0</v>
      </c>
      <c r="FH49" s="7">
        <f t="shared" si="552"/>
        <v>0</v>
      </c>
      <c r="FI49" s="7">
        <f t="shared" si="552"/>
        <v>0</v>
      </c>
      <c r="FJ49" s="7">
        <f t="shared" si="552"/>
        <v>0</v>
      </c>
      <c r="FK49" s="7">
        <f t="shared" si="552"/>
        <v>0</v>
      </c>
      <c r="FL49" s="7">
        <f t="shared" si="552"/>
        <v>0</v>
      </c>
      <c r="FM49" s="7">
        <f t="shared" si="552"/>
        <v>0</v>
      </c>
      <c r="FN49" s="7">
        <f t="shared" si="552"/>
        <v>0</v>
      </c>
      <c r="FO49" s="7">
        <f t="shared" si="552"/>
        <v>0</v>
      </c>
      <c r="FP49" s="7">
        <f t="shared" si="552"/>
        <v>0</v>
      </c>
      <c r="FQ49" s="7">
        <f t="shared" si="553"/>
        <v>0</v>
      </c>
      <c r="FR49" s="7"/>
      <c r="FS49" s="7">
        <f t="shared" si="455"/>
        <v>0</v>
      </c>
      <c r="FT49" s="7">
        <f t="shared" si="456"/>
        <v>0</v>
      </c>
      <c r="FU49" s="7">
        <f t="shared" si="457"/>
        <v>0</v>
      </c>
      <c r="FV49" s="7">
        <f t="shared" si="458"/>
        <v>0</v>
      </c>
      <c r="FW49" s="7">
        <f t="shared" si="459"/>
        <v>0</v>
      </c>
      <c r="FX49" s="7">
        <f t="shared" si="460"/>
        <v>0</v>
      </c>
      <c r="FY49" s="7">
        <f t="shared" si="461"/>
        <v>0</v>
      </c>
      <c r="FZ49" s="7">
        <f t="shared" si="462"/>
        <v>0</v>
      </c>
      <c r="GA49" s="7">
        <f t="shared" si="463"/>
        <v>0</v>
      </c>
      <c r="GB49" s="7">
        <f t="shared" si="464"/>
        <v>0</v>
      </c>
      <c r="GC49" s="7">
        <f t="shared" si="465"/>
        <v>0</v>
      </c>
      <c r="GD49" s="116">
        <f t="shared" si="466"/>
        <v>4</v>
      </c>
      <c r="GE49" s="117">
        <f t="shared" si="467"/>
        <v>4</v>
      </c>
      <c r="GF49" s="2"/>
      <c r="GG49" s="2"/>
      <c r="GH49" s="2"/>
      <c r="GI49" s="52"/>
      <c r="GK49" s="18"/>
      <c r="GL49" s="18"/>
      <c r="GM49" s="1"/>
      <c r="GN49" s="23"/>
      <c r="GO49" s="30"/>
      <c r="GP49" s="7"/>
      <c r="GQ49" s="67"/>
    </row>
    <row r="50" spans="1:199" ht="24.95" customHeight="1" x14ac:dyDescent="0.35">
      <c r="A50" s="51"/>
      <c r="D50" s="7"/>
      <c r="E50" s="7"/>
      <c r="F50" s="7"/>
      <c r="G50" s="7"/>
      <c r="H50" s="7"/>
      <c r="I50" s="7"/>
      <c r="J50" s="7"/>
      <c r="K50" s="7"/>
      <c r="L50" s="7"/>
      <c r="M50" s="73">
        <f t="shared" si="486"/>
        <v>0</v>
      </c>
      <c r="N50" s="32"/>
      <c r="O50" s="263"/>
      <c r="P50" s="32"/>
      <c r="Q50" s="20"/>
      <c r="R50" s="32"/>
      <c r="S50" s="20"/>
      <c r="T50" s="32"/>
      <c r="U50" s="20"/>
      <c r="V50" s="74"/>
      <c r="W50" s="20"/>
      <c r="X50" s="20"/>
      <c r="Y50" s="20"/>
      <c r="Z50" s="74"/>
      <c r="AA50" s="20"/>
      <c r="AB50" s="74"/>
      <c r="AC50" s="20"/>
      <c r="AD50" s="74"/>
      <c r="AE50" s="24"/>
      <c r="AF50" s="74"/>
      <c r="AG50" s="20"/>
      <c r="AH50" s="74"/>
      <c r="AI50" s="20"/>
      <c r="AJ50" s="74"/>
      <c r="AK50" s="20"/>
      <c r="AL50" s="74"/>
      <c r="AM50" s="263"/>
      <c r="AN50" s="74"/>
      <c r="AO50" s="20"/>
      <c r="AP50" s="74"/>
      <c r="AQ50" s="20"/>
      <c r="AR50" s="74"/>
      <c r="AS50" s="20"/>
      <c r="AT50" s="74"/>
      <c r="AU50" s="20"/>
      <c r="AV50" s="74"/>
      <c r="AW50" s="20"/>
      <c r="AX50" s="74"/>
      <c r="AY50" s="20"/>
      <c r="AZ50" s="74"/>
      <c r="BA50" s="20"/>
      <c r="BB50" s="74"/>
      <c r="BC50" s="20"/>
      <c r="BD50" s="74"/>
      <c r="BE50" s="20"/>
      <c r="BF50" s="20">
        <f t="shared" si="487"/>
        <v>0</v>
      </c>
      <c r="BG50" s="20"/>
      <c r="BH50" s="20">
        <f t="shared" si="426"/>
        <v>0</v>
      </c>
      <c r="BI50" s="7"/>
      <c r="BJ50" s="7"/>
      <c r="BK50" s="7"/>
      <c r="BL50" s="7"/>
      <c r="BM50" s="52"/>
      <c r="BN50" s="51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3">
        <f t="shared" si="548"/>
        <v>0</v>
      </c>
      <c r="CA50" s="32"/>
      <c r="CB50" s="334"/>
      <c r="CC50" s="32"/>
      <c r="CD50" s="20"/>
      <c r="CE50" s="32"/>
      <c r="CF50" s="20"/>
      <c r="CG50" s="32"/>
      <c r="CH50" s="20"/>
      <c r="CI50" s="74"/>
      <c r="CJ50" s="20"/>
      <c r="CK50" s="20"/>
      <c r="CL50" s="20"/>
      <c r="CM50" s="74"/>
      <c r="CN50" s="20"/>
      <c r="CO50" s="74"/>
      <c r="CP50" s="20"/>
      <c r="CQ50" s="74"/>
      <c r="CR50" s="24"/>
      <c r="CS50" s="74"/>
      <c r="CT50" s="334"/>
      <c r="CU50" s="74"/>
      <c r="CV50" s="20"/>
      <c r="CW50" s="74"/>
      <c r="CX50" s="20"/>
      <c r="CY50" s="74"/>
      <c r="CZ50" s="334"/>
      <c r="DA50" s="74"/>
      <c r="DB50" s="20"/>
      <c r="DC50" s="74"/>
      <c r="DD50" s="20"/>
      <c r="DE50" s="74"/>
      <c r="DF50" s="20"/>
      <c r="DG50" s="74"/>
      <c r="DH50" s="20"/>
      <c r="DI50" s="74"/>
      <c r="DJ50" s="20"/>
      <c r="DK50" s="74"/>
      <c r="DL50" s="20"/>
      <c r="DM50" s="74"/>
      <c r="DN50" s="20"/>
      <c r="DO50" s="74"/>
      <c r="DP50" s="20"/>
      <c r="DQ50" s="74"/>
      <c r="DR50" s="20"/>
      <c r="DS50" s="20">
        <f t="shared" si="484"/>
        <v>0</v>
      </c>
      <c r="DT50" s="20">
        <f t="shared" si="485"/>
        <v>0</v>
      </c>
      <c r="DU50" s="7"/>
      <c r="DV50" s="7"/>
      <c r="DW50" s="7"/>
      <c r="DX50" s="52"/>
      <c r="DY50" s="51"/>
      <c r="DZ50" s="7"/>
      <c r="EA50" s="7"/>
      <c r="EB50" s="7"/>
      <c r="EC50" s="8"/>
      <c r="ED50" s="8"/>
      <c r="EE50" s="8"/>
      <c r="EF50" s="8"/>
      <c r="EG50" s="8"/>
      <c r="EH50" s="8"/>
      <c r="EI50" s="8"/>
      <c r="EJ50" s="7">
        <f t="shared" si="549"/>
        <v>0</v>
      </c>
      <c r="EK50" s="7">
        <f t="shared" si="549"/>
        <v>0</v>
      </c>
      <c r="EL50" s="7">
        <f t="shared" si="554"/>
        <v>0</v>
      </c>
      <c r="EM50" s="18">
        <f t="shared" si="550"/>
        <v>0</v>
      </c>
      <c r="EN50" s="7">
        <f t="shared" si="550"/>
        <v>0</v>
      </c>
      <c r="EO50" s="7">
        <f t="shared" si="550"/>
        <v>0</v>
      </c>
      <c r="EP50" s="7">
        <f t="shared" si="550"/>
        <v>0</v>
      </c>
      <c r="EQ50" s="7">
        <f t="shared" si="550"/>
        <v>0</v>
      </c>
      <c r="ER50" s="7">
        <f t="shared" si="550"/>
        <v>0</v>
      </c>
      <c r="ES50" s="7">
        <f t="shared" si="550"/>
        <v>0</v>
      </c>
      <c r="ET50" s="7">
        <f t="shared" si="550"/>
        <v>0</v>
      </c>
      <c r="EU50" s="7">
        <f t="shared" si="550"/>
        <v>0</v>
      </c>
      <c r="EV50" s="7">
        <f t="shared" si="550"/>
        <v>0</v>
      </c>
      <c r="EW50" s="18">
        <f t="shared" si="551"/>
        <v>0</v>
      </c>
      <c r="EX50" s="7">
        <f t="shared" si="551"/>
        <v>0</v>
      </c>
      <c r="EY50" s="7">
        <f t="shared" si="551"/>
        <v>0</v>
      </c>
      <c r="EZ50" s="7">
        <f t="shared" si="551"/>
        <v>0</v>
      </c>
      <c r="FA50" s="7">
        <f t="shared" si="551"/>
        <v>0</v>
      </c>
      <c r="FB50" s="7">
        <f t="shared" si="551"/>
        <v>0</v>
      </c>
      <c r="FC50" s="7">
        <f t="shared" si="551"/>
        <v>0</v>
      </c>
      <c r="FD50" s="7">
        <f t="shared" si="551"/>
        <v>0</v>
      </c>
      <c r="FE50" s="7">
        <f t="shared" si="551"/>
        <v>0</v>
      </c>
      <c r="FF50" s="7">
        <f t="shared" si="551"/>
        <v>0</v>
      </c>
      <c r="FG50" s="18">
        <f t="shared" si="552"/>
        <v>0</v>
      </c>
      <c r="FH50" s="7">
        <f t="shared" si="552"/>
        <v>0</v>
      </c>
      <c r="FI50" s="7">
        <f t="shared" si="552"/>
        <v>0</v>
      </c>
      <c r="FJ50" s="7">
        <f t="shared" si="552"/>
        <v>0</v>
      </c>
      <c r="FK50" s="7">
        <f t="shared" si="552"/>
        <v>0</v>
      </c>
      <c r="FL50" s="7">
        <f t="shared" si="552"/>
        <v>0</v>
      </c>
      <c r="FM50" s="7">
        <f t="shared" si="552"/>
        <v>0</v>
      </c>
      <c r="FN50" s="7">
        <f t="shared" si="552"/>
        <v>0</v>
      </c>
      <c r="FO50" s="7">
        <f t="shared" si="552"/>
        <v>0</v>
      </c>
      <c r="FP50" s="7">
        <f t="shared" si="552"/>
        <v>0</v>
      </c>
      <c r="FQ50" s="7">
        <f t="shared" si="553"/>
        <v>0</v>
      </c>
      <c r="FR50" s="7"/>
      <c r="FS50" s="7">
        <f t="shared" si="455"/>
        <v>0</v>
      </c>
      <c r="FT50" s="7">
        <f t="shared" si="456"/>
        <v>0</v>
      </c>
      <c r="FU50" s="7">
        <f t="shared" si="457"/>
        <v>0</v>
      </c>
      <c r="FV50" s="7">
        <f t="shared" si="458"/>
        <v>0</v>
      </c>
      <c r="FW50" s="7">
        <f t="shared" si="459"/>
        <v>0</v>
      </c>
      <c r="FX50" s="7">
        <f t="shared" si="460"/>
        <v>0</v>
      </c>
      <c r="FY50" s="7">
        <f t="shared" si="461"/>
        <v>0</v>
      </c>
      <c r="FZ50" s="7">
        <f t="shared" si="462"/>
        <v>0</v>
      </c>
      <c r="GA50" s="7">
        <f t="shared" si="463"/>
        <v>0</v>
      </c>
      <c r="GB50" s="7">
        <f t="shared" si="464"/>
        <v>0</v>
      </c>
      <c r="GC50" s="7">
        <f t="shared" si="465"/>
        <v>0</v>
      </c>
      <c r="GD50" s="116">
        <f t="shared" si="466"/>
        <v>0</v>
      </c>
      <c r="GE50" s="117">
        <f t="shared" si="467"/>
        <v>0</v>
      </c>
      <c r="GF50" s="2"/>
      <c r="GG50" s="2"/>
      <c r="GH50" s="2"/>
      <c r="GI50" s="97"/>
      <c r="GK50" s="18"/>
      <c r="GL50" s="18"/>
      <c r="GM50" s="1"/>
      <c r="GN50" s="23"/>
      <c r="GO50" s="30"/>
      <c r="GP50" s="7"/>
      <c r="GQ50" s="67"/>
    </row>
    <row r="51" spans="1:199" ht="24.95" customHeight="1" x14ac:dyDescent="0.35">
      <c r="A51" s="51"/>
      <c r="D51" s="7"/>
      <c r="E51" s="7"/>
      <c r="F51" s="7"/>
      <c r="G51" s="7"/>
      <c r="H51" s="7"/>
      <c r="I51" s="7"/>
      <c r="J51" s="7"/>
      <c r="K51" s="7"/>
      <c r="L51" s="7"/>
      <c r="M51" s="73">
        <f t="shared" si="486"/>
        <v>0</v>
      </c>
      <c r="N51" s="32"/>
      <c r="O51" s="263"/>
      <c r="P51" s="32"/>
      <c r="Q51" s="20"/>
      <c r="R51" s="32"/>
      <c r="S51" s="20"/>
      <c r="T51" s="32"/>
      <c r="U51" s="20"/>
      <c r="V51" s="74"/>
      <c r="W51" s="20"/>
      <c r="X51" s="20"/>
      <c r="Y51" s="20"/>
      <c r="Z51" s="74"/>
      <c r="AA51" s="20"/>
      <c r="AB51" s="74"/>
      <c r="AC51" s="20"/>
      <c r="AD51" s="74"/>
      <c r="AE51" s="24"/>
      <c r="AF51" s="74"/>
      <c r="AG51" s="20"/>
      <c r="AH51" s="74"/>
      <c r="AI51" s="20"/>
      <c r="AJ51" s="74"/>
      <c r="AK51" s="20"/>
      <c r="AL51" s="74"/>
      <c r="AM51" s="263"/>
      <c r="AN51" s="74"/>
      <c r="AO51" s="20"/>
      <c r="AP51" s="74"/>
      <c r="AQ51" s="20"/>
      <c r="AR51" s="74"/>
      <c r="AS51" s="20"/>
      <c r="AT51" s="74"/>
      <c r="AU51" s="20"/>
      <c r="AV51" s="74"/>
      <c r="AW51" s="20"/>
      <c r="AX51" s="74"/>
      <c r="AY51" s="20"/>
      <c r="AZ51" s="74"/>
      <c r="BA51" s="20"/>
      <c r="BB51" s="74"/>
      <c r="BC51" s="20"/>
      <c r="BD51" s="74"/>
      <c r="BE51" s="20"/>
      <c r="BF51" s="20">
        <f t="shared" si="487"/>
        <v>0</v>
      </c>
      <c r="BG51" s="20"/>
      <c r="BH51" s="20">
        <f t="shared" si="426"/>
        <v>0</v>
      </c>
      <c r="BI51" s="7"/>
      <c r="BJ51" s="7"/>
      <c r="BK51" s="7"/>
      <c r="BL51" s="7"/>
      <c r="BM51" s="52"/>
      <c r="BN51" s="51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3">
        <f t="shared" si="548"/>
        <v>0</v>
      </c>
      <c r="CA51" s="32"/>
      <c r="CB51" s="334"/>
      <c r="CC51" s="32"/>
      <c r="CD51" s="20"/>
      <c r="CE51" s="32"/>
      <c r="CF51" s="20"/>
      <c r="CG51" s="32"/>
      <c r="CH51" s="20"/>
      <c r="CI51" s="74"/>
      <c r="CJ51" s="20"/>
      <c r="CK51" s="20"/>
      <c r="CL51" s="20"/>
      <c r="CM51" s="74"/>
      <c r="CN51" s="20"/>
      <c r="CO51" s="74"/>
      <c r="CP51" s="20"/>
      <c r="CQ51" s="74"/>
      <c r="CR51" s="24"/>
      <c r="CS51" s="74"/>
      <c r="CT51" s="334"/>
      <c r="CU51" s="74"/>
      <c r="CV51" s="20"/>
      <c r="CW51" s="74"/>
      <c r="CX51" s="20"/>
      <c r="CY51" s="74"/>
      <c r="CZ51" s="334"/>
      <c r="DA51" s="74"/>
      <c r="DB51" s="20"/>
      <c r="DC51" s="74"/>
      <c r="DD51" s="20"/>
      <c r="DE51" s="74"/>
      <c r="DF51" s="20"/>
      <c r="DG51" s="74"/>
      <c r="DH51" s="20"/>
      <c r="DI51" s="74"/>
      <c r="DJ51" s="20"/>
      <c r="DK51" s="74"/>
      <c r="DL51" s="20"/>
      <c r="DM51" s="74"/>
      <c r="DN51" s="20"/>
      <c r="DO51" s="74"/>
      <c r="DP51" s="20"/>
      <c r="DQ51" s="74"/>
      <c r="DR51" s="20"/>
      <c r="DS51" s="20">
        <f t="shared" si="484"/>
        <v>0</v>
      </c>
      <c r="DT51" s="20">
        <f t="shared" si="485"/>
        <v>0</v>
      </c>
      <c r="DU51" s="7"/>
      <c r="DV51" s="7"/>
      <c r="DW51" s="7"/>
      <c r="DX51" s="52"/>
      <c r="DY51" s="51"/>
      <c r="DZ51" s="7"/>
      <c r="EA51" s="7"/>
      <c r="EB51" s="7"/>
      <c r="EC51" s="8"/>
      <c r="ED51" s="8"/>
      <c r="EE51" s="8"/>
      <c r="EF51" s="8"/>
      <c r="EG51" s="8"/>
      <c r="EH51" s="8"/>
      <c r="EI51" s="8"/>
      <c r="EJ51" s="7">
        <f t="shared" si="549"/>
        <v>0</v>
      </c>
      <c r="EK51" s="7">
        <f t="shared" si="549"/>
        <v>0</v>
      </c>
      <c r="EL51" s="7">
        <f t="shared" si="554"/>
        <v>0</v>
      </c>
      <c r="EM51" s="18">
        <f t="shared" si="550"/>
        <v>0</v>
      </c>
      <c r="EN51" s="7">
        <f t="shared" si="550"/>
        <v>0</v>
      </c>
      <c r="EO51" s="7">
        <f t="shared" si="550"/>
        <v>0</v>
      </c>
      <c r="EP51" s="7">
        <f t="shared" si="550"/>
        <v>0</v>
      </c>
      <c r="EQ51" s="7">
        <f t="shared" si="550"/>
        <v>0</v>
      </c>
      <c r="ER51" s="7">
        <f t="shared" si="550"/>
        <v>0</v>
      </c>
      <c r="ES51" s="7">
        <f t="shared" si="550"/>
        <v>0</v>
      </c>
      <c r="ET51" s="7">
        <f t="shared" si="550"/>
        <v>0</v>
      </c>
      <c r="EU51" s="7">
        <f t="shared" si="550"/>
        <v>0</v>
      </c>
      <c r="EV51" s="7">
        <f t="shared" si="550"/>
        <v>0</v>
      </c>
      <c r="EW51" s="18">
        <f t="shared" si="551"/>
        <v>0</v>
      </c>
      <c r="EX51" s="7">
        <f t="shared" si="551"/>
        <v>0</v>
      </c>
      <c r="EY51" s="7">
        <f t="shared" si="551"/>
        <v>0</v>
      </c>
      <c r="EZ51" s="7">
        <f t="shared" si="551"/>
        <v>0</v>
      </c>
      <c r="FA51" s="7">
        <f t="shared" si="551"/>
        <v>0</v>
      </c>
      <c r="FB51" s="7">
        <f t="shared" si="551"/>
        <v>0</v>
      </c>
      <c r="FC51" s="7">
        <f t="shared" si="551"/>
        <v>0</v>
      </c>
      <c r="FD51" s="7">
        <f t="shared" si="551"/>
        <v>0</v>
      </c>
      <c r="FE51" s="7">
        <f t="shared" si="551"/>
        <v>0</v>
      </c>
      <c r="FF51" s="7">
        <f t="shared" si="551"/>
        <v>0</v>
      </c>
      <c r="FG51" s="18">
        <f t="shared" si="552"/>
        <v>0</v>
      </c>
      <c r="FH51" s="7">
        <f t="shared" si="552"/>
        <v>0</v>
      </c>
      <c r="FI51" s="7">
        <f t="shared" si="552"/>
        <v>0</v>
      </c>
      <c r="FJ51" s="7">
        <f t="shared" si="552"/>
        <v>0</v>
      </c>
      <c r="FK51" s="7">
        <f t="shared" si="552"/>
        <v>0</v>
      </c>
      <c r="FL51" s="7">
        <f t="shared" si="552"/>
        <v>0</v>
      </c>
      <c r="FM51" s="7">
        <f t="shared" si="552"/>
        <v>0</v>
      </c>
      <c r="FN51" s="7">
        <f t="shared" si="552"/>
        <v>0</v>
      </c>
      <c r="FO51" s="7">
        <f t="shared" si="552"/>
        <v>0</v>
      </c>
      <c r="FP51" s="7">
        <f t="shared" si="552"/>
        <v>0</v>
      </c>
      <c r="FQ51" s="7">
        <f t="shared" si="553"/>
        <v>0</v>
      </c>
      <c r="FR51" s="7"/>
      <c r="FS51" s="7">
        <f t="shared" si="455"/>
        <v>0</v>
      </c>
      <c r="FT51" s="7">
        <f t="shared" si="456"/>
        <v>0</v>
      </c>
      <c r="FU51" s="7">
        <f t="shared" si="457"/>
        <v>0</v>
      </c>
      <c r="FV51" s="7">
        <f t="shared" si="458"/>
        <v>0</v>
      </c>
      <c r="FW51" s="7">
        <f t="shared" si="459"/>
        <v>0</v>
      </c>
      <c r="FX51" s="7">
        <f t="shared" si="460"/>
        <v>0</v>
      </c>
      <c r="FY51" s="7">
        <f t="shared" si="461"/>
        <v>0</v>
      </c>
      <c r="FZ51" s="7">
        <f t="shared" si="462"/>
        <v>0</v>
      </c>
      <c r="GA51" s="7">
        <f t="shared" si="463"/>
        <v>0</v>
      </c>
      <c r="GB51" s="7">
        <f t="shared" si="464"/>
        <v>0</v>
      </c>
      <c r="GC51" s="7">
        <f t="shared" si="465"/>
        <v>0</v>
      </c>
      <c r="GD51" s="116">
        <f t="shared" si="466"/>
        <v>0</v>
      </c>
      <c r="GE51" s="117">
        <f t="shared" si="467"/>
        <v>0</v>
      </c>
      <c r="GF51" s="2"/>
      <c r="GG51" s="2"/>
      <c r="GH51" s="2"/>
      <c r="GI51" s="97"/>
      <c r="GK51" s="18"/>
      <c r="GL51" s="18"/>
      <c r="GM51" s="1"/>
      <c r="GN51" s="23"/>
      <c r="GO51" s="30"/>
      <c r="GP51" s="7"/>
      <c r="GQ51" s="67"/>
    </row>
    <row r="52" spans="1:199" ht="24.95" customHeight="1" x14ac:dyDescent="0.35">
      <c r="A52" s="51"/>
      <c r="D52" s="7"/>
      <c r="E52" s="7"/>
      <c r="F52" s="7"/>
      <c r="G52" s="7"/>
      <c r="H52" s="7"/>
      <c r="I52" s="7"/>
      <c r="J52" s="7"/>
      <c r="K52" s="7"/>
      <c r="L52" s="7"/>
      <c r="M52" s="73">
        <f t="shared" si="486"/>
        <v>0</v>
      </c>
      <c r="N52" s="32"/>
      <c r="O52" s="263"/>
      <c r="P52" s="32"/>
      <c r="Q52" s="20"/>
      <c r="R52" s="32"/>
      <c r="S52" s="20"/>
      <c r="T52" s="32"/>
      <c r="U52" s="20"/>
      <c r="V52" s="74"/>
      <c r="W52" s="20"/>
      <c r="X52" s="20"/>
      <c r="Y52" s="20"/>
      <c r="Z52" s="74"/>
      <c r="AA52" s="20"/>
      <c r="AB52" s="74"/>
      <c r="AC52" s="20"/>
      <c r="AD52" s="74"/>
      <c r="AE52" s="24"/>
      <c r="AF52" s="74"/>
      <c r="AG52" s="20"/>
      <c r="AH52" s="74"/>
      <c r="AI52" s="20"/>
      <c r="AJ52" s="74"/>
      <c r="AK52" s="20"/>
      <c r="AL52" s="74"/>
      <c r="AM52" s="263"/>
      <c r="AN52" s="74"/>
      <c r="AO52" s="20"/>
      <c r="AP52" s="74"/>
      <c r="AQ52" s="20"/>
      <c r="AR52" s="74"/>
      <c r="AS52" s="20"/>
      <c r="AT52" s="74"/>
      <c r="AU52" s="20"/>
      <c r="AV52" s="74"/>
      <c r="AW52" s="20"/>
      <c r="AX52" s="74"/>
      <c r="AY52" s="20"/>
      <c r="AZ52" s="74"/>
      <c r="BA52" s="20"/>
      <c r="BB52" s="74"/>
      <c r="BC52" s="20"/>
      <c r="BD52" s="74"/>
      <c r="BE52" s="20"/>
      <c r="BF52" s="20">
        <f t="shared" si="487"/>
        <v>0</v>
      </c>
      <c r="BG52" s="20"/>
      <c r="BH52" s="20">
        <f t="shared" si="426"/>
        <v>0</v>
      </c>
      <c r="BI52" s="7"/>
      <c r="BJ52" s="7"/>
      <c r="BK52" s="7"/>
      <c r="BL52" s="7"/>
      <c r="BM52" s="52"/>
      <c r="BN52" s="51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3">
        <f t="shared" si="548"/>
        <v>0</v>
      </c>
      <c r="CA52" s="32"/>
      <c r="CB52" s="334"/>
      <c r="CC52" s="32"/>
      <c r="CD52" s="20"/>
      <c r="CE52" s="32"/>
      <c r="CF52" s="20"/>
      <c r="CG52" s="32"/>
      <c r="CH52" s="20"/>
      <c r="CI52" s="74"/>
      <c r="CJ52" s="20"/>
      <c r="CK52" s="20"/>
      <c r="CL52" s="20"/>
      <c r="CM52" s="74"/>
      <c r="CN52" s="20"/>
      <c r="CO52" s="74"/>
      <c r="CP52" s="20"/>
      <c r="CQ52" s="74"/>
      <c r="CR52" s="24"/>
      <c r="CS52" s="74"/>
      <c r="CT52" s="334"/>
      <c r="CU52" s="74"/>
      <c r="CV52" s="20"/>
      <c r="CW52" s="74"/>
      <c r="CX52" s="20"/>
      <c r="CY52" s="74"/>
      <c r="CZ52" s="334"/>
      <c r="DA52" s="74"/>
      <c r="DB52" s="20"/>
      <c r="DC52" s="74"/>
      <c r="DD52" s="20"/>
      <c r="DE52" s="74"/>
      <c r="DF52" s="20"/>
      <c r="DG52" s="74"/>
      <c r="DH52" s="20"/>
      <c r="DI52" s="74"/>
      <c r="DJ52" s="20"/>
      <c r="DK52" s="74"/>
      <c r="DL52" s="20"/>
      <c r="DM52" s="74"/>
      <c r="DN52" s="20"/>
      <c r="DO52" s="74"/>
      <c r="DP52" s="20"/>
      <c r="DQ52" s="74"/>
      <c r="DR52" s="20"/>
      <c r="DS52" s="20">
        <f t="shared" si="484"/>
        <v>0</v>
      </c>
      <c r="DT52" s="20">
        <f t="shared" si="485"/>
        <v>0</v>
      </c>
      <c r="DU52" s="7"/>
      <c r="DV52" s="7"/>
      <c r="DW52" s="7"/>
      <c r="DX52" s="52"/>
      <c r="DY52" s="51"/>
      <c r="DZ52" s="7"/>
      <c r="EA52" s="7"/>
      <c r="EB52" s="7"/>
      <c r="EC52" s="8"/>
      <c r="ED52" s="8"/>
      <c r="EE52" s="8"/>
      <c r="EF52" s="8"/>
      <c r="EG52" s="8"/>
      <c r="EH52" s="8"/>
      <c r="EI52" s="8"/>
      <c r="EJ52" s="7">
        <f t="shared" si="549"/>
        <v>0</v>
      </c>
      <c r="EK52" s="7">
        <f t="shared" si="549"/>
        <v>0</v>
      </c>
      <c r="EL52" s="7">
        <f t="shared" si="554"/>
        <v>0</v>
      </c>
      <c r="EM52" s="18">
        <f t="shared" si="550"/>
        <v>0</v>
      </c>
      <c r="EN52" s="7">
        <f t="shared" si="550"/>
        <v>0</v>
      </c>
      <c r="EO52" s="7">
        <f t="shared" si="550"/>
        <v>0</v>
      </c>
      <c r="EP52" s="7">
        <f t="shared" si="550"/>
        <v>0</v>
      </c>
      <c r="EQ52" s="7">
        <f t="shared" si="550"/>
        <v>0</v>
      </c>
      <c r="ER52" s="7">
        <f t="shared" si="550"/>
        <v>0</v>
      </c>
      <c r="ES52" s="7">
        <f t="shared" si="550"/>
        <v>0</v>
      </c>
      <c r="ET52" s="7">
        <f t="shared" si="550"/>
        <v>0</v>
      </c>
      <c r="EU52" s="7">
        <f t="shared" si="550"/>
        <v>0</v>
      </c>
      <c r="EV52" s="7">
        <f t="shared" si="550"/>
        <v>0</v>
      </c>
      <c r="EW52" s="18">
        <f t="shared" si="551"/>
        <v>0</v>
      </c>
      <c r="EX52" s="7">
        <f t="shared" si="551"/>
        <v>0</v>
      </c>
      <c r="EY52" s="7">
        <f t="shared" si="551"/>
        <v>0</v>
      </c>
      <c r="EZ52" s="7">
        <f t="shared" si="551"/>
        <v>0</v>
      </c>
      <c r="FA52" s="7">
        <f t="shared" si="551"/>
        <v>0</v>
      </c>
      <c r="FB52" s="7">
        <f t="shared" si="551"/>
        <v>0</v>
      </c>
      <c r="FC52" s="7">
        <f t="shared" si="551"/>
        <v>0</v>
      </c>
      <c r="FD52" s="7">
        <f t="shared" si="551"/>
        <v>0</v>
      </c>
      <c r="FE52" s="7">
        <f t="shared" si="551"/>
        <v>0</v>
      </c>
      <c r="FF52" s="7">
        <f t="shared" si="551"/>
        <v>0</v>
      </c>
      <c r="FG52" s="18">
        <f t="shared" si="552"/>
        <v>0</v>
      </c>
      <c r="FH52" s="7">
        <f t="shared" si="552"/>
        <v>0</v>
      </c>
      <c r="FI52" s="7">
        <f t="shared" si="552"/>
        <v>0</v>
      </c>
      <c r="FJ52" s="7">
        <f t="shared" si="552"/>
        <v>0</v>
      </c>
      <c r="FK52" s="7">
        <f t="shared" si="552"/>
        <v>0</v>
      </c>
      <c r="FL52" s="7">
        <f t="shared" si="552"/>
        <v>0</v>
      </c>
      <c r="FM52" s="7">
        <f t="shared" si="552"/>
        <v>0</v>
      </c>
      <c r="FN52" s="7">
        <f t="shared" si="552"/>
        <v>0</v>
      </c>
      <c r="FO52" s="7">
        <f t="shared" si="552"/>
        <v>0</v>
      </c>
      <c r="FP52" s="7">
        <f t="shared" si="552"/>
        <v>0</v>
      </c>
      <c r="FQ52" s="7">
        <f t="shared" si="553"/>
        <v>0</v>
      </c>
      <c r="FR52" s="7"/>
      <c r="FS52" s="7">
        <f t="shared" si="455"/>
        <v>0</v>
      </c>
      <c r="FT52" s="7">
        <f t="shared" si="456"/>
        <v>0</v>
      </c>
      <c r="FU52" s="7">
        <f t="shared" si="457"/>
        <v>0</v>
      </c>
      <c r="FV52" s="7">
        <f t="shared" si="458"/>
        <v>0</v>
      </c>
      <c r="FW52" s="7">
        <f t="shared" si="459"/>
        <v>0</v>
      </c>
      <c r="FX52" s="7">
        <f t="shared" si="460"/>
        <v>0</v>
      </c>
      <c r="FY52" s="7">
        <f t="shared" si="461"/>
        <v>0</v>
      </c>
      <c r="FZ52" s="7">
        <f t="shared" si="462"/>
        <v>0</v>
      </c>
      <c r="GA52" s="7">
        <f t="shared" si="463"/>
        <v>0</v>
      </c>
      <c r="GB52" s="7">
        <f t="shared" si="464"/>
        <v>0</v>
      </c>
      <c r="GC52" s="7">
        <f t="shared" si="465"/>
        <v>0</v>
      </c>
      <c r="GD52" s="116">
        <f t="shared" si="466"/>
        <v>0</v>
      </c>
      <c r="GE52" s="117">
        <f t="shared" si="467"/>
        <v>0</v>
      </c>
      <c r="GF52" s="2"/>
      <c r="GG52" s="2"/>
      <c r="GH52" s="2"/>
      <c r="GI52" s="97"/>
      <c r="GK52" s="18"/>
      <c r="GL52" s="18"/>
      <c r="GM52" s="1"/>
      <c r="GN52" s="44"/>
      <c r="GO52" s="30"/>
      <c r="GP52" s="7"/>
      <c r="GQ52" s="67"/>
    </row>
    <row r="53" spans="1:199" ht="24.95" customHeight="1" x14ac:dyDescent="0.35">
      <c r="A53" s="51"/>
      <c r="D53" s="7"/>
      <c r="E53" s="7"/>
      <c r="F53" s="7"/>
      <c r="G53" s="7"/>
      <c r="H53" s="7"/>
      <c r="I53" s="7"/>
      <c r="J53" s="7"/>
      <c r="K53" s="7"/>
      <c r="L53" s="7"/>
      <c r="M53" s="73">
        <f t="shared" si="486"/>
        <v>0</v>
      </c>
      <c r="N53" s="32"/>
      <c r="O53" s="263"/>
      <c r="P53" s="32"/>
      <c r="Q53" s="20"/>
      <c r="R53" s="32"/>
      <c r="S53" s="20"/>
      <c r="T53" s="32"/>
      <c r="U53" s="20"/>
      <c r="V53" s="74"/>
      <c r="W53" s="20"/>
      <c r="X53" s="20"/>
      <c r="Y53" s="20"/>
      <c r="Z53" s="74"/>
      <c r="AA53" s="20"/>
      <c r="AB53" s="74"/>
      <c r="AC53" s="20"/>
      <c r="AD53" s="74"/>
      <c r="AE53" s="24"/>
      <c r="AF53" s="74"/>
      <c r="AG53" s="20"/>
      <c r="AH53" s="74"/>
      <c r="AI53" s="20"/>
      <c r="AJ53" s="74"/>
      <c r="AK53" s="20"/>
      <c r="AL53" s="74"/>
      <c r="AM53" s="263"/>
      <c r="AN53" s="74"/>
      <c r="AO53" s="20"/>
      <c r="AP53" s="74"/>
      <c r="AQ53" s="20"/>
      <c r="AR53" s="74"/>
      <c r="AS53" s="20"/>
      <c r="AT53" s="74"/>
      <c r="AU53" s="20"/>
      <c r="AV53" s="74"/>
      <c r="AW53" s="20"/>
      <c r="AX53" s="74"/>
      <c r="AY53" s="20"/>
      <c r="AZ53" s="74"/>
      <c r="BA53" s="20"/>
      <c r="BB53" s="74"/>
      <c r="BC53" s="20"/>
      <c r="BD53" s="74"/>
      <c r="BE53" s="20"/>
      <c r="BF53" s="20">
        <f t="shared" si="487"/>
        <v>0</v>
      </c>
      <c r="BG53" s="20"/>
      <c r="BH53" s="20">
        <f t="shared" si="426"/>
        <v>0</v>
      </c>
      <c r="BI53" s="7"/>
      <c r="BJ53" s="7"/>
      <c r="BK53" s="7"/>
      <c r="BL53" s="7"/>
      <c r="BM53" s="52"/>
      <c r="BN53" s="51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3">
        <f t="shared" si="548"/>
        <v>0</v>
      </c>
      <c r="CA53" s="32"/>
      <c r="CB53" s="334"/>
      <c r="CC53" s="32"/>
      <c r="CD53" s="20"/>
      <c r="CE53" s="32"/>
      <c r="CF53" s="20"/>
      <c r="CG53" s="32"/>
      <c r="CH53" s="20"/>
      <c r="CI53" s="74"/>
      <c r="CJ53" s="20"/>
      <c r="CK53" s="20"/>
      <c r="CL53" s="20"/>
      <c r="CM53" s="74"/>
      <c r="CN53" s="20"/>
      <c r="CO53" s="74"/>
      <c r="CP53" s="20"/>
      <c r="CQ53" s="74"/>
      <c r="CR53" s="24"/>
      <c r="CS53" s="74"/>
      <c r="CT53" s="334"/>
      <c r="CU53" s="74"/>
      <c r="CV53" s="20"/>
      <c r="CW53" s="74"/>
      <c r="CX53" s="20"/>
      <c r="CY53" s="74"/>
      <c r="CZ53" s="334"/>
      <c r="DA53" s="74"/>
      <c r="DB53" s="20"/>
      <c r="DC53" s="74"/>
      <c r="DD53" s="20"/>
      <c r="DE53" s="74"/>
      <c r="DF53" s="20"/>
      <c r="DG53" s="74"/>
      <c r="DH53" s="20"/>
      <c r="DI53" s="74"/>
      <c r="DJ53" s="20"/>
      <c r="DK53" s="74"/>
      <c r="DL53" s="20"/>
      <c r="DM53" s="74"/>
      <c r="DN53" s="20"/>
      <c r="DO53" s="74"/>
      <c r="DP53" s="20"/>
      <c r="DQ53" s="74"/>
      <c r="DR53" s="20"/>
      <c r="DS53" s="20">
        <f t="shared" si="484"/>
        <v>0</v>
      </c>
      <c r="DT53" s="20">
        <f t="shared" si="485"/>
        <v>0</v>
      </c>
      <c r="DU53" s="7"/>
      <c r="DV53" s="7"/>
      <c r="DW53" s="7"/>
      <c r="DX53" s="52"/>
      <c r="DY53" s="51"/>
      <c r="DZ53" s="7"/>
      <c r="EA53" s="7"/>
      <c r="EB53" s="7"/>
      <c r="EC53" s="8"/>
      <c r="ED53" s="8"/>
      <c r="EE53" s="8"/>
      <c r="EF53" s="8"/>
      <c r="EG53" s="8"/>
      <c r="EH53" s="8"/>
      <c r="EI53" s="8"/>
      <c r="EJ53" s="7">
        <f t="shared" si="549"/>
        <v>0</v>
      </c>
      <c r="EK53" s="7">
        <f t="shared" si="549"/>
        <v>0</v>
      </c>
      <c r="EL53" s="7">
        <f t="shared" si="554"/>
        <v>0</v>
      </c>
      <c r="EM53" s="18">
        <f t="shared" si="550"/>
        <v>0</v>
      </c>
      <c r="EN53" s="7">
        <f t="shared" si="550"/>
        <v>0</v>
      </c>
      <c r="EO53" s="7">
        <f t="shared" si="550"/>
        <v>0</v>
      </c>
      <c r="EP53" s="7">
        <f t="shared" si="550"/>
        <v>0</v>
      </c>
      <c r="EQ53" s="7">
        <f t="shared" si="550"/>
        <v>0</v>
      </c>
      <c r="ER53" s="7">
        <f t="shared" si="550"/>
        <v>0</v>
      </c>
      <c r="ES53" s="7">
        <f t="shared" si="550"/>
        <v>0</v>
      </c>
      <c r="ET53" s="7">
        <f t="shared" si="550"/>
        <v>0</v>
      </c>
      <c r="EU53" s="7">
        <f t="shared" si="550"/>
        <v>0</v>
      </c>
      <c r="EV53" s="7">
        <f t="shared" si="550"/>
        <v>0</v>
      </c>
      <c r="EW53" s="18">
        <f t="shared" si="551"/>
        <v>0</v>
      </c>
      <c r="EX53" s="7">
        <f t="shared" si="551"/>
        <v>0</v>
      </c>
      <c r="EY53" s="7">
        <f t="shared" si="551"/>
        <v>0</v>
      </c>
      <c r="EZ53" s="7">
        <f t="shared" si="551"/>
        <v>0</v>
      </c>
      <c r="FA53" s="7">
        <f t="shared" si="551"/>
        <v>0</v>
      </c>
      <c r="FB53" s="7">
        <f t="shared" si="551"/>
        <v>0</v>
      </c>
      <c r="FC53" s="7">
        <f t="shared" si="551"/>
        <v>0</v>
      </c>
      <c r="FD53" s="7">
        <f t="shared" si="551"/>
        <v>0</v>
      </c>
      <c r="FE53" s="7">
        <f t="shared" si="551"/>
        <v>0</v>
      </c>
      <c r="FF53" s="7">
        <f t="shared" si="551"/>
        <v>0</v>
      </c>
      <c r="FG53" s="18">
        <f t="shared" si="552"/>
        <v>0</v>
      </c>
      <c r="FH53" s="7">
        <f t="shared" si="552"/>
        <v>0</v>
      </c>
      <c r="FI53" s="7">
        <f t="shared" si="552"/>
        <v>0</v>
      </c>
      <c r="FJ53" s="7">
        <f t="shared" si="552"/>
        <v>0</v>
      </c>
      <c r="FK53" s="7">
        <f t="shared" si="552"/>
        <v>0</v>
      </c>
      <c r="FL53" s="7">
        <f t="shared" si="552"/>
        <v>0</v>
      </c>
      <c r="FM53" s="7">
        <f t="shared" si="552"/>
        <v>0</v>
      </c>
      <c r="FN53" s="7">
        <f t="shared" si="552"/>
        <v>0</v>
      </c>
      <c r="FO53" s="7">
        <f t="shared" si="552"/>
        <v>0</v>
      </c>
      <c r="FP53" s="7">
        <f t="shared" si="552"/>
        <v>0</v>
      </c>
      <c r="FQ53" s="7">
        <f t="shared" si="553"/>
        <v>0</v>
      </c>
      <c r="FR53" s="7"/>
      <c r="FS53" s="7">
        <f t="shared" si="455"/>
        <v>0</v>
      </c>
      <c r="FT53" s="7">
        <f t="shared" si="456"/>
        <v>0</v>
      </c>
      <c r="FU53" s="7">
        <f t="shared" si="457"/>
        <v>0</v>
      </c>
      <c r="FV53" s="7">
        <f t="shared" si="458"/>
        <v>0</v>
      </c>
      <c r="FW53" s="7">
        <f t="shared" si="459"/>
        <v>0</v>
      </c>
      <c r="FX53" s="7">
        <f t="shared" si="460"/>
        <v>0</v>
      </c>
      <c r="FY53" s="7">
        <f t="shared" si="461"/>
        <v>0</v>
      </c>
      <c r="FZ53" s="7">
        <f t="shared" si="462"/>
        <v>0</v>
      </c>
      <c r="GA53" s="7">
        <f t="shared" si="463"/>
        <v>0</v>
      </c>
      <c r="GB53" s="7">
        <f t="shared" si="464"/>
        <v>0</v>
      </c>
      <c r="GC53" s="7">
        <f t="shared" si="465"/>
        <v>0</v>
      </c>
      <c r="GD53" s="116">
        <f t="shared" si="466"/>
        <v>0</v>
      </c>
      <c r="GE53" s="117">
        <f t="shared" si="467"/>
        <v>0</v>
      </c>
      <c r="GF53" s="2"/>
      <c r="GG53" s="2"/>
      <c r="GH53" s="2"/>
      <c r="GI53" s="97"/>
      <c r="GK53" s="18"/>
      <c r="GL53" s="18"/>
      <c r="GM53" s="1"/>
      <c r="GN53" s="23"/>
      <c r="GO53" s="30"/>
      <c r="GP53" s="7"/>
      <c r="GQ53" s="67"/>
    </row>
    <row r="54" spans="1:199" ht="24.95" customHeight="1" thickBot="1" x14ac:dyDescent="0.4">
      <c r="A54" s="51"/>
      <c r="D54" s="7"/>
      <c r="E54" s="7"/>
      <c r="F54" s="7"/>
      <c r="G54" s="7"/>
      <c r="H54" s="7"/>
      <c r="I54" s="7"/>
      <c r="J54" s="7"/>
      <c r="K54" s="7"/>
      <c r="L54" s="7"/>
      <c r="M54" s="73">
        <f t="shared" si="486"/>
        <v>0</v>
      </c>
      <c r="N54" s="32"/>
      <c r="O54" s="263"/>
      <c r="P54" s="32"/>
      <c r="Q54" s="20"/>
      <c r="R54" s="32"/>
      <c r="S54" s="20"/>
      <c r="T54" s="32"/>
      <c r="U54" s="20"/>
      <c r="V54" s="74"/>
      <c r="W54" s="20"/>
      <c r="X54" s="20"/>
      <c r="Y54" s="20"/>
      <c r="Z54" s="74"/>
      <c r="AA54" s="20"/>
      <c r="AB54" s="74"/>
      <c r="AC54" s="20"/>
      <c r="AD54" s="74"/>
      <c r="AE54" s="24"/>
      <c r="AF54" s="74"/>
      <c r="AG54" s="20"/>
      <c r="AH54" s="74"/>
      <c r="AI54" s="20"/>
      <c r="AJ54" s="74"/>
      <c r="AK54" s="20"/>
      <c r="AL54" s="74"/>
      <c r="AM54" s="263"/>
      <c r="AN54" s="74"/>
      <c r="AO54" s="20"/>
      <c r="AP54" s="74"/>
      <c r="AQ54" s="20"/>
      <c r="AR54" s="74"/>
      <c r="AS54" s="20"/>
      <c r="AT54" s="74"/>
      <c r="AU54" s="20"/>
      <c r="AV54" s="74"/>
      <c r="AW54" s="20"/>
      <c r="AX54" s="74"/>
      <c r="AY54" s="20"/>
      <c r="AZ54" s="74"/>
      <c r="BA54" s="20"/>
      <c r="BB54" s="74"/>
      <c r="BC54" s="20"/>
      <c r="BD54" s="74"/>
      <c r="BE54" s="20"/>
      <c r="BF54" s="20">
        <f t="shared" si="487"/>
        <v>0</v>
      </c>
      <c r="BG54" s="20"/>
      <c r="BH54" s="20">
        <f t="shared" si="426"/>
        <v>0</v>
      </c>
      <c r="BI54" s="7"/>
      <c r="BJ54" s="7"/>
      <c r="BK54" s="7"/>
      <c r="BL54" s="7"/>
      <c r="BM54" s="52"/>
      <c r="BN54" s="51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3">
        <f t="shared" si="548"/>
        <v>0</v>
      </c>
      <c r="CA54" s="32"/>
      <c r="CB54" s="334"/>
      <c r="CC54" s="32"/>
      <c r="CD54" s="20"/>
      <c r="CE54" s="32"/>
      <c r="CF54" s="20"/>
      <c r="CG54" s="32"/>
      <c r="CH54" s="20"/>
      <c r="CI54" s="74"/>
      <c r="CJ54" s="20"/>
      <c r="CK54" s="20"/>
      <c r="CL54" s="20"/>
      <c r="CM54" s="74"/>
      <c r="CN54" s="20"/>
      <c r="CO54" s="74"/>
      <c r="CP54" s="20"/>
      <c r="CQ54" s="74"/>
      <c r="CR54" s="24"/>
      <c r="CS54" s="74"/>
      <c r="CT54" s="334"/>
      <c r="CU54" s="74"/>
      <c r="CV54" s="20"/>
      <c r="CW54" s="74"/>
      <c r="CX54" s="20"/>
      <c r="CY54" s="74"/>
      <c r="CZ54" s="334"/>
      <c r="DA54" s="74"/>
      <c r="DB54" s="20"/>
      <c r="DC54" s="74"/>
      <c r="DD54" s="20"/>
      <c r="DE54" s="74"/>
      <c r="DF54" s="20"/>
      <c r="DG54" s="74"/>
      <c r="DH54" s="20"/>
      <c r="DI54" s="74"/>
      <c r="DJ54" s="20"/>
      <c r="DK54" s="74"/>
      <c r="DL54" s="20"/>
      <c r="DM54" s="74"/>
      <c r="DN54" s="20"/>
      <c r="DO54" s="74"/>
      <c r="DP54" s="20"/>
      <c r="DQ54" s="74"/>
      <c r="DR54" s="20"/>
      <c r="DS54" s="20">
        <f t="shared" si="484"/>
        <v>0</v>
      </c>
      <c r="DT54" s="20">
        <f t="shared" si="485"/>
        <v>0</v>
      </c>
      <c r="DU54" s="7"/>
      <c r="DV54" s="7"/>
      <c r="DW54" s="7"/>
      <c r="DX54" s="52"/>
      <c r="DY54" s="51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>
        <f t="shared" si="549"/>
        <v>0</v>
      </c>
      <c r="EK54" s="7">
        <f t="shared" si="549"/>
        <v>0</v>
      </c>
      <c r="EL54" s="7">
        <f t="shared" si="554"/>
        <v>0</v>
      </c>
      <c r="EM54" s="18">
        <f t="shared" si="550"/>
        <v>0</v>
      </c>
      <c r="EN54" s="7">
        <f t="shared" si="550"/>
        <v>0</v>
      </c>
      <c r="EO54" s="7">
        <f t="shared" si="550"/>
        <v>0</v>
      </c>
      <c r="EP54" s="7">
        <f t="shared" si="550"/>
        <v>0</v>
      </c>
      <c r="EQ54" s="7">
        <f t="shared" si="550"/>
        <v>0</v>
      </c>
      <c r="ER54" s="7">
        <f t="shared" si="550"/>
        <v>0</v>
      </c>
      <c r="ES54" s="7">
        <f t="shared" si="550"/>
        <v>0</v>
      </c>
      <c r="ET54" s="7">
        <f t="shared" si="550"/>
        <v>0</v>
      </c>
      <c r="EU54" s="7">
        <f t="shared" si="550"/>
        <v>0</v>
      </c>
      <c r="EV54" s="7">
        <f t="shared" si="550"/>
        <v>0</v>
      </c>
      <c r="EW54" s="18">
        <f t="shared" si="551"/>
        <v>0</v>
      </c>
      <c r="EX54" s="7">
        <f t="shared" si="551"/>
        <v>0</v>
      </c>
      <c r="EY54" s="7">
        <f t="shared" si="551"/>
        <v>0</v>
      </c>
      <c r="EZ54" s="7">
        <f t="shared" si="551"/>
        <v>0</v>
      </c>
      <c r="FA54" s="7">
        <f t="shared" si="551"/>
        <v>0</v>
      </c>
      <c r="FB54" s="7">
        <f t="shared" si="551"/>
        <v>0</v>
      </c>
      <c r="FC54" s="7">
        <f t="shared" si="551"/>
        <v>0</v>
      </c>
      <c r="FD54" s="7">
        <f t="shared" si="551"/>
        <v>0</v>
      </c>
      <c r="FE54" s="7">
        <f t="shared" si="551"/>
        <v>0</v>
      </c>
      <c r="FF54" s="7">
        <f t="shared" si="551"/>
        <v>0</v>
      </c>
      <c r="FG54" s="18">
        <f t="shared" si="552"/>
        <v>0</v>
      </c>
      <c r="FH54" s="7">
        <f t="shared" si="552"/>
        <v>0</v>
      </c>
      <c r="FI54" s="7">
        <f t="shared" si="552"/>
        <v>0</v>
      </c>
      <c r="FJ54" s="7">
        <f t="shared" si="552"/>
        <v>0</v>
      </c>
      <c r="FK54" s="7">
        <f t="shared" si="552"/>
        <v>0</v>
      </c>
      <c r="FL54" s="7">
        <f t="shared" si="552"/>
        <v>0</v>
      </c>
      <c r="FM54" s="7">
        <f t="shared" si="552"/>
        <v>0</v>
      </c>
      <c r="FN54" s="7">
        <f t="shared" si="552"/>
        <v>0</v>
      </c>
      <c r="FO54" s="7">
        <f t="shared" si="552"/>
        <v>0</v>
      </c>
      <c r="FP54" s="7">
        <f t="shared" si="552"/>
        <v>0</v>
      </c>
      <c r="FQ54" s="7">
        <f t="shared" si="553"/>
        <v>0</v>
      </c>
      <c r="FR54" s="7"/>
      <c r="FS54" s="7">
        <f t="shared" si="455"/>
        <v>0</v>
      </c>
      <c r="FT54" s="7">
        <f t="shared" si="456"/>
        <v>0</v>
      </c>
      <c r="FU54" s="7">
        <f t="shared" si="457"/>
        <v>0</v>
      </c>
      <c r="FV54" s="7">
        <f t="shared" si="458"/>
        <v>0</v>
      </c>
      <c r="FW54" s="7">
        <f t="shared" si="459"/>
        <v>0</v>
      </c>
      <c r="FX54" s="7">
        <f t="shared" si="460"/>
        <v>0</v>
      </c>
      <c r="FY54" s="7">
        <f t="shared" si="461"/>
        <v>0</v>
      </c>
      <c r="FZ54" s="7">
        <f t="shared" si="462"/>
        <v>0</v>
      </c>
      <c r="GA54" s="7">
        <f t="shared" si="463"/>
        <v>0</v>
      </c>
      <c r="GB54" s="7">
        <f t="shared" si="464"/>
        <v>0</v>
      </c>
      <c r="GC54" s="7">
        <f t="shared" si="465"/>
        <v>0</v>
      </c>
      <c r="GD54" s="116">
        <f t="shared" si="466"/>
        <v>0</v>
      </c>
      <c r="GE54" s="117">
        <f t="shared" si="467"/>
        <v>0</v>
      </c>
      <c r="GF54" s="4"/>
      <c r="GG54" s="4"/>
      <c r="GH54" s="4"/>
      <c r="GI54" s="52"/>
      <c r="GK54" s="18"/>
      <c r="GL54" s="18"/>
      <c r="GM54" s="1"/>
      <c r="GN54" s="23"/>
      <c r="GO54" s="30"/>
      <c r="GP54" s="7"/>
      <c r="GQ54" s="67"/>
    </row>
    <row r="55" spans="1:199" s="346" customFormat="1" ht="24.75" customHeight="1" x14ac:dyDescent="0.35">
      <c r="A55" s="351">
        <v>4</v>
      </c>
      <c r="B55" s="131" t="s">
        <v>57</v>
      </c>
      <c r="C55" s="132" t="s">
        <v>53</v>
      </c>
      <c r="D55" s="131">
        <v>1</v>
      </c>
      <c r="E55" s="131"/>
      <c r="F55" s="131"/>
      <c r="G55" s="131"/>
      <c r="H55" s="131"/>
      <c r="I55" s="131"/>
      <c r="J55" s="131"/>
      <c r="K55" s="131"/>
      <c r="L55" s="131">
        <f>SUM(L56:L62)</f>
        <v>118</v>
      </c>
      <c r="M55" s="131">
        <f>SUM(M56:M62)</f>
        <v>118</v>
      </c>
      <c r="N55" s="131">
        <f>SUM(N56:N62)</f>
        <v>52</v>
      </c>
      <c r="O55" s="425">
        <f>SUM(O56:O68)</f>
        <v>28</v>
      </c>
      <c r="P55" s="2"/>
      <c r="Q55" s="131">
        <f t="shared" ref="Q55:BE55" si="555">SUM(Q56:Q62)</f>
        <v>70</v>
      </c>
      <c r="R55" s="2">
        <f t="shared" ref="R55" si="556">SUM(R56:R62)</f>
        <v>30</v>
      </c>
      <c r="S55" s="425">
        <f>SUM(S56:S63)</f>
        <v>84</v>
      </c>
      <c r="T55" s="2">
        <f t="shared" si="555"/>
        <v>0</v>
      </c>
      <c r="U55" s="131">
        <f t="shared" si="555"/>
        <v>0</v>
      </c>
      <c r="V55" s="2">
        <f t="shared" si="555"/>
        <v>0</v>
      </c>
      <c r="W55" s="131">
        <f t="shared" si="555"/>
        <v>0</v>
      </c>
      <c r="X55" s="131">
        <f t="shared" si="555"/>
        <v>0</v>
      </c>
      <c r="Y55" s="433">
        <f t="shared" si="555"/>
        <v>14.7</v>
      </c>
      <c r="Z55" s="2">
        <f t="shared" si="555"/>
        <v>0</v>
      </c>
      <c r="AA55" s="131">
        <f t="shared" si="555"/>
        <v>0</v>
      </c>
      <c r="AB55" s="2">
        <f t="shared" si="555"/>
        <v>0</v>
      </c>
      <c r="AC55" s="131">
        <f t="shared" si="555"/>
        <v>0</v>
      </c>
      <c r="AD55" s="2">
        <f t="shared" si="555"/>
        <v>1</v>
      </c>
      <c r="AE55" s="131">
        <f t="shared" si="555"/>
        <v>15</v>
      </c>
      <c r="AF55" s="2">
        <f t="shared" si="555"/>
        <v>0</v>
      </c>
      <c r="AG55" s="131">
        <f t="shared" si="555"/>
        <v>0</v>
      </c>
      <c r="AH55" s="2">
        <f t="shared" si="555"/>
        <v>0</v>
      </c>
      <c r="AI55" s="353">
        <f t="shared" si="555"/>
        <v>0</v>
      </c>
      <c r="AJ55" s="2">
        <f t="shared" si="555"/>
        <v>0</v>
      </c>
      <c r="AK55" s="433">
        <f t="shared" si="555"/>
        <v>0</v>
      </c>
      <c r="AL55" s="2">
        <f t="shared" si="555"/>
        <v>0</v>
      </c>
      <c r="AM55" s="131">
        <f t="shared" si="555"/>
        <v>0</v>
      </c>
      <c r="AN55" s="2">
        <f t="shared" si="555"/>
        <v>0</v>
      </c>
      <c r="AO55" s="131">
        <f t="shared" si="555"/>
        <v>0</v>
      </c>
      <c r="AP55" s="2">
        <f t="shared" si="555"/>
        <v>0</v>
      </c>
      <c r="AQ55" s="131">
        <f t="shared" si="555"/>
        <v>0</v>
      </c>
      <c r="AR55" s="131">
        <f t="shared" si="555"/>
        <v>1</v>
      </c>
      <c r="AS55" s="433">
        <f t="shared" si="555"/>
        <v>6</v>
      </c>
      <c r="AT55" s="2">
        <f t="shared" ref="AT55" si="557">SUM(AT56:AT62)</f>
        <v>1</v>
      </c>
      <c r="AU55" s="433">
        <f>SUM(AU56:AU68)</f>
        <v>44.00333333333333</v>
      </c>
      <c r="AV55" s="2">
        <f t="shared" si="555"/>
        <v>0</v>
      </c>
      <c r="AW55" s="131">
        <f t="shared" si="555"/>
        <v>0</v>
      </c>
      <c r="AX55" s="2">
        <f t="shared" si="555"/>
        <v>0</v>
      </c>
      <c r="AY55" s="433">
        <f t="shared" si="555"/>
        <v>0</v>
      </c>
      <c r="AZ55" s="2">
        <f t="shared" si="555"/>
        <v>0</v>
      </c>
      <c r="BA55" s="433">
        <f t="shared" si="555"/>
        <v>0</v>
      </c>
      <c r="BB55" s="131">
        <f t="shared" si="555"/>
        <v>0</v>
      </c>
      <c r="BC55" s="433">
        <f t="shared" si="555"/>
        <v>0</v>
      </c>
      <c r="BD55" s="131">
        <f t="shared" si="555"/>
        <v>0</v>
      </c>
      <c r="BE55" s="131">
        <f t="shared" si="555"/>
        <v>0</v>
      </c>
      <c r="BF55" s="433">
        <f>SUM(BF56:BF68)</f>
        <v>261.70333333333332</v>
      </c>
      <c r="BG55" s="434">
        <f>Расчет!BF55</f>
        <v>237.03333333333333</v>
      </c>
      <c r="BH55" s="433">
        <f>SUM(BH56:BK68)</f>
        <v>188</v>
      </c>
      <c r="BI55" s="2"/>
      <c r="BJ55" s="2"/>
      <c r="BK55" s="2"/>
      <c r="BL55" s="553">
        <f>Расчет!BG55</f>
        <v>182</v>
      </c>
      <c r="BM55" s="356"/>
      <c r="BN55" s="351">
        <v>4</v>
      </c>
      <c r="BO55" s="131" t="s">
        <v>57</v>
      </c>
      <c r="BP55" s="132" t="s">
        <v>53</v>
      </c>
      <c r="BQ55" s="131">
        <v>1</v>
      </c>
      <c r="BR55" s="131"/>
      <c r="BS55" s="131"/>
      <c r="BT55" s="131"/>
      <c r="BU55" s="131"/>
      <c r="BV55" s="131"/>
      <c r="BW55" s="131"/>
      <c r="BX55" s="131"/>
      <c r="BY55" s="131">
        <f t="shared" ref="BY55:DR55" si="558">SUM(BY56:BY434)</f>
        <v>7122</v>
      </c>
      <c r="BZ55" s="131">
        <f t="shared" si="558"/>
        <v>7126</v>
      </c>
      <c r="CA55" s="131">
        <f t="shared" si="558"/>
        <v>2334</v>
      </c>
      <c r="CB55" s="131">
        <f t="shared" si="558"/>
        <v>1440</v>
      </c>
      <c r="CC55" s="131">
        <f t="shared" si="558"/>
        <v>1146</v>
      </c>
      <c r="CD55" s="131">
        <f t="shared" si="558"/>
        <v>1320</v>
      </c>
      <c r="CE55" s="131">
        <f t="shared" si="558"/>
        <v>3382</v>
      </c>
      <c r="CF55" s="131">
        <f t="shared" si="558"/>
        <v>3764</v>
      </c>
      <c r="CG55" s="131">
        <f t="shared" si="558"/>
        <v>0</v>
      </c>
      <c r="CH55" s="131">
        <f t="shared" si="558"/>
        <v>0</v>
      </c>
      <c r="CI55" s="131">
        <f t="shared" si="558"/>
        <v>0</v>
      </c>
      <c r="CJ55" s="131">
        <f t="shared" si="558"/>
        <v>0</v>
      </c>
      <c r="CK55" s="131">
        <f t="shared" si="558"/>
        <v>151.17333333333335</v>
      </c>
      <c r="CL55" s="353">
        <f t="shared" si="558"/>
        <v>650.2000000000005</v>
      </c>
      <c r="CM55" s="131">
        <f t="shared" si="558"/>
        <v>0</v>
      </c>
      <c r="CN55" s="131">
        <f t="shared" si="558"/>
        <v>0</v>
      </c>
      <c r="CO55" s="131">
        <f t="shared" si="558"/>
        <v>76</v>
      </c>
      <c r="CP55" s="131">
        <f t="shared" si="558"/>
        <v>272</v>
      </c>
      <c r="CQ55" s="131">
        <f t="shared" si="558"/>
        <v>67</v>
      </c>
      <c r="CR55" s="131">
        <f t="shared" si="558"/>
        <v>2865</v>
      </c>
      <c r="CS55" s="131">
        <f t="shared" si="558"/>
        <v>54</v>
      </c>
      <c r="CT55" s="131">
        <f t="shared" si="558"/>
        <v>3483</v>
      </c>
      <c r="CU55" s="131">
        <f t="shared" si="558"/>
        <v>0</v>
      </c>
      <c r="CV55" s="131">
        <f t="shared" si="558"/>
        <v>0</v>
      </c>
      <c r="CW55" s="131">
        <f t="shared" si="558"/>
        <v>2</v>
      </c>
      <c r="CX55" s="131">
        <f t="shared" si="558"/>
        <v>52</v>
      </c>
      <c r="CY55" s="131">
        <f t="shared" si="558"/>
        <v>69</v>
      </c>
      <c r="CZ55" s="131">
        <f t="shared" si="558"/>
        <v>3948</v>
      </c>
      <c r="DA55" s="131">
        <f t="shared" si="558"/>
        <v>0</v>
      </c>
      <c r="DB55" s="131">
        <f t="shared" si="558"/>
        <v>0</v>
      </c>
      <c r="DC55" s="131">
        <f t="shared" si="558"/>
        <v>16</v>
      </c>
      <c r="DD55" s="131">
        <f t="shared" si="558"/>
        <v>15.34</v>
      </c>
      <c r="DE55" s="131">
        <f t="shared" si="558"/>
        <v>76</v>
      </c>
      <c r="DF55" s="433">
        <f t="shared" si="558"/>
        <v>432</v>
      </c>
      <c r="DG55" s="131">
        <f t="shared" si="558"/>
        <v>0</v>
      </c>
      <c r="DH55" s="131">
        <f t="shared" si="558"/>
        <v>0</v>
      </c>
      <c r="DI55" s="131">
        <f t="shared" si="558"/>
        <v>0</v>
      </c>
      <c r="DJ55" s="131">
        <f t="shared" si="558"/>
        <v>0</v>
      </c>
      <c r="DK55" s="131">
        <f t="shared" si="558"/>
        <v>55</v>
      </c>
      <c r="DL55" s="433">
        <f t="shared" si="558"/>
        <v>490.67999999999995</v>
      </c>
      <c r="DM55" s="131">
        <f t="shared" si="558"/>
        <v>72</v>
      </c>
      <c r="DN55" s="131">
        <f t="shared" si="558"/>
        <v>1015.9999999999998</v>
      </c>
      <c r="DO55" s="131">
        <f t="shared" si="558"/>
        <v>4</v>
      </c>
      <c r="DP55" s="131">
        <f t="shared" si="558"/>
        <v>8</v>
      </c>
      <c r="DQ55" s="131">
        <f t="shared" si="558"/>
        <v>22</v>
      </c>
      <c r="DR55" s="131">
        <f t="shared" si="558"/>
        <v>800</v>
      </c>
      <c r="DS55" s="433">
        <f t="shared" ref="DS55:DT55" si="559">SUM(DS56:DS68)</f>
        <v>564.5</v>
      </c>
      <c r="DT55" s="433">
        <f t="shared" si="559"/>
        <v>259.5</v>
      </c>
      <c r="DU55" s="2"/>
      <c r="DV55" s="2"/>
      <c r="DW55" s="2"/>
      <c r="DX55" s="344"/>
      <c r="DY55" s="351">
        <v>4</v>
      </c>
      <c r="DZ55" s="131" t="s">
        <v>57</v>
      </c>
      <c r="EA55" s="132" t="s">
        <v>53</v>
      </c>
      <c r="EB55" s="131">
        <v>1</v>
      </c>
      <c r="EC55" s="2"/>
      <c r="ED55" s="2"/>
      <c r="EE55" s="2"/>
      <c r="EF55" s="2"/>
      <c r="EG55" s="2"/>
      <c r="EH55" s="2"/>
      <c r="EI55" s="2"/>
      <c r="EJ55" s="2" t="e">
        <f t="shared" ref="EJ55:GE55" si="560">SUM(EJ56:EJ68)</f>
        <v>#REF!</v>
      </c>
      <c r="EK55" s="2" t="e">
        <f t="shared" si="560"/>
        <v>#REF!</v>
      </c>
      <c r="EL55" s="2" t="e">
        <f t="shared" si="560"/>
        <v>#REF!</v>
      </c>
      <c r="EM55" s="131">
        <f>SUM(EM56:EM68)</f>
        <v>28</v>
      </c>
      <c r="EN55" s="2">
        <f t="shared" si="560"/>
        <v>46</v>
      </c>
      <c r="EO55" s="131">
        <f t="shared" si="560"/>
        <v>70</v>
      </c>
      <c r="EP55" s="2">
        <f t="shared" ref="EP55:EQ55" si="561">SUM(EP56:EP68)</f>
        <v>140</v>
      </c>
      <c r="EQ55" s="131">
        <f t="shared" si="561"/>
        <v>204</v>
      </c>
      <c r="ER55" s="2">
        <f t="shared" si="560"/>
        <v>0</v>
      </c>
      <c r="ES55" s="131">
        <f t="shared" si="560"/>
        <v>0</v>
      </c>
      <c r="ET55" s="2">
        <f t="shared" si="560"/>
        <v>0</v>
      </c>
      <c r="EU55" s="131">
        <f t="shared" si="560"/>
        <v>0</v>
      </c>
      <c r="EV55" s="131">
        <f t="shared" si="560"/>
        <v>3.5</v>
      </c>
      <c r="EW55" s="353">
        <f t="shared" si="560"/>
        <v>20.7</v>
      </c>
      <c r="EX55" s="2">
        <f t="shared" si="560"/>
        <v>0</v>
      </c>
      <c r="EY55" s="131">
        <f t="shared" si="560"/>
        <v>0</v>
      </c>
      <c r="EZ55" s="2">
        <f t="shared" si="560"/>
        <v>0</v>
      </c>
      <c r="FA55" s="131">
        <f t="shared" si="560"/>
        <v>0</v>
      </c>
      <c r="FB55" s="2">
        <f t="shared" si="560"/>
        <v>2</v>
      </c>
      <c r="FC55" s="131">
        <f t="shared" si="560"/>
        <v>30</v>
      </c>
      <c r="FD55" s="2">
        <f t="shared" si="560"/>
        <v>0</v>
      </c>
      <c r="FE55" s="131">
        <f t="shared" si="560"/>
        <v>0</v>
      </c>
      <c r="FF55" s="2">
        <f t="shared" si="560"/>
        <v>0</v>
      </c>
      <c r="FG55" s="353">
        <f t="shared" si="560"/>
        <v>0</v>
      </c>
      <c r="FH55" s="2">
        <f t="shared" si="560"/>
        <v>0</v>
      </c>
      <c r="FI55" s="433">
        <f t="shared" si="560"/>
        <v>0</v>
      </c>
      <c r="FJ55" s="2">
        <f t="shared" si="560"/>
        <v>3</v>
      </c>
      <c r="FK55" s="131">
        <f t="shared" si="560"/>
        <v>284</v>
      </c>
      <c r="FL55" s="2">
        <f t="shared" si="560"/>
        <v>0</v>
      </c>
      <c r="FM55" s="131">
        <f t="shared" si="560"/>
        <v>0</v>
      </c>
      <c r="FN55" s="2">
        <f t="shared" si="560"/>
        <v>0</v>
      </c>
      <c r="FO55" s="131">
        <f t="shared" si="560"/>
        <v>0</v>
      </c>
      <c r="FP55" s="2">
        <f t="shared" si="560"/>
        <v>3</v>
      </c>
      <c r="FQ55" s="353">
        <f t="shared" si="560"/>
        <v>30</v>
      </c>
      <c r="FR55" s="14"/>
      <c r="FS55" s="433">
        <f t="shared" ref="FS55" si="562">SUM(FS56:FS68)</f>
        <v>44.00333333333333</v>
      </c>
      <c r="FT55" s="131">
        <f t="shared" si="560"/>
        <v>0</v>
      </c>
      <c r="FU55" s="131">
        <f t="shared" si="560"/>
        <v>0</v>
      </c>
      <c r="FV55" s="2">
        <f t="shared" si="560"/>
        <v>1</v>
      </c>
      <c r="FW55" s="433">
        <f t="shared" si="560"/>
        <v>0</v>
      </c>
      <c r="FX55" s="2">
        <f t="shared" si="560"/>
        <v>2</v>
      </c>
      <c r="FY55" s="433">
        <f t="shared" si="560"/>
        <v>112</v>
      </c>
      <c r="FZ55" s="2">
        <f t="shared" si="560"/>
        <v>0</v>
      </c>
      <c r="GA55" s="131">
        <f t="shared" si="560"/>
        <v>0</v>
      </c>
      <c r="GB55" s="2">
        <f t="shared" si="560"/>
        <v>0</v>
      </c>
      <c r="GC55" s="131">
        <f t="shared" si="560"/>
        <v>0</v>
      </c>
      <c r="GD55" s="440">
        <f t="shared" si="560"/>
        <v>826.20333333333326</v>
      </c>
      <c r="GE55" s="441">
        <f t="shared" si="560"/>
        <v>447.5</v>
      </c>
      <c r="GF55" s="2"/>
      <c r="GG55" s="2"/>
      <c r="GH55" s="2"/>
      <c r="GI55" s="356"/>
      <c r="GK55" s="347"/>
      <c r="GL55" s="347"/>
      <c r="GM55" s="357"/>
      <c r="GN55" s="357"/>
      <c r="GO55" s="349"/>
      <c r="GP55" s="348"/>
      <c r="GQ55" s="350"/>
    </row>
    <row r="56" spans="1:199" ht="24.75" customHeight="1" x14ac:dyDescent="0.35">
      <c r="A56" s="51"/>
      <c r="B56" s="196" t="s">
        <v>100</v>
      </c>
      <c r="C56" s="197" t="s">
        <v>110</v>
      </c>
      <c r="D56" s="197" t="s">
        <v>102</v>
      </c>
      <c r="E56" s="197" t="s">
        <v>111</v>
      </c>
      <c r="F56" s="198" t="s">
        <v>113</v>
      </c>
      <c r="G56" s="199">
        <v>3</v>
      </c>
      <c r="H56" s="199">
        <v>82</v>
      </c>
      <c r="I56" s="200">
        <v>1</v>
      </c>
      <c r="J56" s="200">
        <v>3</v>
      </c>
      <c r="K56" s="200">
        <f>SUM(J56)*2</f>
        <v>6</v>
      </c>
      <c r="L56" s="201">
        <v>68</v>
      </c>
      <c r="M56" s="202">
        <f t="shared" ref="M56:M58" si="563">SUM(N56+P56+R56+T56+V56)</f>
        <v>68</v>
      </c>
      <c r="N56" s="203">
        <v>26</v>
      </c>
      <c r="O56" s="422">
        <v>24</v>
      </c>
      <c r="P56" s="203">
        <v>20</v>
      </c>
      <c r="Q56" s="203">
        <v>54</v>
      </c>
      <c r="R56" s="203">
        <v>22</v>
      </c>
      <c r="S56" s="203">
        <v>64</v>
      </c>
      <c r="T56" s="204"/>
      <c r="U56" s="205">
        <f t="shared" ref="U56" si="564">SUM(T56)*K56</f>
        <v>0</v>
      </c>
      <c r="V56" s="204"/>
      <c r="W56" s="205">
        <f t="shared" ref="W56" si="565">SUM(V56)*J56*5</f>
        <v>0</v>
      </c>
      <c r="X56" s="206">
        <f t="shared" ref="X56" si="566">SUM(J56*AX56*2+K56*AZ56*2)</f>
        <v>0</v>
      </c>
      <c r="Y56" s="207">
        <v>11.2</v>
      </c>
      <c r="Z56" s="204"/>
      <c r="AA56" s="205"/>
      <c r="AB56" s="204"/>
      <c r="AC56" s="206">
        <f t="shared" ref="AC56:AC58" si="567">SUM(AB56)*3*H56/5</f>
        <v>0</v>
      </c>
      <c r="AD56" s="208"/>
      <c r="AE56" s="209">
        <f t="shared" ref="AE56" si="568">SUM(AD56*H56*(30+4))</f>
        <v>0</v>
      </c>
      <c r="AF56" s="208"/>
      <c r="AG56" s="210">
        <f t="shared" ref="AG56:AG58" si="569">SUM(AF56*H56*3)</f>
        <v>0</v>
      </c>
      <c r="AH56" s="210"/>
      <c r="AI56" s="211">
        <f t="shared" ref="AI56:AI58" si="570">SUM(AH56*H56/3)</f>
        <v>0</v>
      </c>
      <c r="AJ56" s="204"/>
      <c r="AK56" s="206">
        <f t="shared" ref="AK56" si="571">SUM(AJ56*H56*2/3)</f>
        <v>0</v>
      </c>
      <c r="AL56" s="208"/>
      <c r="AM56" s="262">
        <f t="shared" ref="AM56:AM57" si="572">SUM(AL56*H56)</f>
        <v>0</v>
      </c>
      <c r="AN56" s="208"/>
      <c r="AO56" s="210">
        <f t="shared" ref="AO56" si="573">SUM(AN56*J56)</f>
        <v>0</v>
      </c>
      <c r="AP56" s="208"/>
      <c r="AQ56" s="206">
        <f t="shared" ref="AQ56:AQ58" si="574">SUM(AP56*H56*2)</f>
        <v>0</v>
      </c>
      <c r="AR56" s="208"/>
      <c r="AS56" s="206">
        <f>J56*AR56*6</f>
        <v>0</v>
      </c>
      <c r="AT56" s="32">
        <v>1</v>
      </c>
      <c r="AU56" s="194">
        <f t="shared" ref="AU56:AU58" si="575">AT56*H56/3</f>
        <v>27.333333333333332</v>
      </c>
      <c r="AV56" s="190"/>
      <c r="AW56" s="190">
        <f t="shared" ref="AW56" si="576">SUM(J56*AV56*6)</f>
        <v>0</v>
      </c>
      <c r="AX56" s="189"/>
      <c r="AY56" s="191">
        <f t="shared" ref="AY56" si="577">AX56*H56/3</f>
        <v>0</v>
      </c>
      <c r="AZ56" s="190"/>
      <c r="BA56" s="191">
        <f t="shared" ref="BA56" si="578">SUM(AZ56*K56*5*6)</f>
        <v>0</v>
      </c>
      <c r="BB56" s="189"/>
      <c r="BC56" s="191">
        <f t="shared" ref="BC56" si="579">SUM(BB56*K56*4*6)</f>
        <v>0</v>
      </c>
      <c r="BD56" s="189"/>
      <c r="BE56" s="195">
        <f t="shared" ref="BE56:BE58" si="580">SUM(BD56*50)</f>
        <v>0</v>
      </c>
      <c r="BF56" s="194">
        <f t="shared" ref="BF56:BF58" si="581">O56+Q56+S56+U56+W56+X56+Y56+AA56+AC56+AE56+AG56+AI56+AK56+AM56+AO56+AQ56+AS56+AU56+AW56+AY56+BA56+BC56+BE56</f>
        <v>180.53333333333333</v>
      </c>
      <c r="BG56" s="194"/>
      <c r="BH56" s="194">
        <f t="shared" ref="BH56:BH58" si="582">BC56+BA56+AY56+AW56+AS56+AQ56+X56+W56+U56+S56+Q56+O56</f>
        <v>142</v>
      </c>
      <c r="BI56" s="7"/>
      <c r="BJ56" s="7"/>
      <c r="BK56" s="7"/>
      <c r="BL56" s="7"/>
      <c r="BM56" s="52"/>
      <c r="BN56" s="51"/>
      <c r="BO56" s="183" t="s">
        <v>165</v>
      </c>
      <c r="BP56" s="184" t="s">
        <v>101</v>
      </c>
      <c r="BQ56" s="185" t="s">
        <v>102</v>
      </c>
      <c r="BR56" s="184" t="s">
        <v>103</v>
      </c>
      <c r="BS56" s="184" t="s">
        <v>109</v>
      </c>
      <c r="BT56" s="185">
        <v>10</v>
      </c>
      <c r="BU56" s="186">
        <v>88</v>
      </c>
      <c r="BV56" s="186">
        <v>1</v>
      </c>
      <c r="BW56" s="186">
        <v>4</v>
      </c>
      <c r="BX56" s="185">
        <f t="shared" ref="BX56" si="583">SUM(BW56)*2</f>
        <v>8</v>
      </c>
      <c r="BY56" s="187">
        <v>30</v>
      </c>
      <c r="BZ56" s="188">
        <f t="shared" ref="BZ56:BZ58" si="584">SUM(CA56+CC56+CE56+CG56+CI56)</f>
        <v>30</v>
      </c>
      <c r="CA56" s="189"/>
      <c r="CB56" s="142">
        <f>SUM(CA56)*BV56</f>
        <v>0</v>
      </c>
      <c r="CC56" s="189"/>
      <c r="CD56" s="190">
        <f>CC56*BW56</f>
        <v>0</v>
      </c>
      <c r="CE56" s="189">
        <v>30</v>
      </c>
      <c r="CF56" s="190">
        <f>SUM(CE56)*BW56</f>
        <v>120</v>
      </c>
      <c r="CG56" s="189"/>
      <c r="CH56" s="190">
        <f>SUM(CG56)*BX56</f>
        <v>0</v>
      </c>
      <c r="CI56" s="189"/>
      <c r="CJ56" s="190">
        <f>SUM(CI56)*BW56*5</f>
        <v>0</v>
      </c>
      <c r="CK56" s="191">
        <f t="shared" ref="CK56:CK57" si="585">SUM(BW56*DK56*2+BX56*DM56*2)</f>
        <v>0</v>
      </c>
      <c r="CL56" s="192">
        <f t="shared" ref="CL56:CL57" si="586">SUM(BY56*5/100*BW56)</f>
        <v>6</v>
      </c>
      <c r="CM56" s="189"/>
      <c r="CN56" s="190"/>
      <c r="CO56" s="189"/>
      <c r="CP56" s="191">
        <f>SUM(CO56)*3*BU56/5</f>
        <v>0</v>
      </c>
      <c r="CQ56" s="189"/>
      <c r="CR56" s="193">
        <f t="shared" ref="CR56:CR57" si="587">SUM(CQ56*BU56*(30+4))</f>
        <v>0</v>
      </c>
      <c r="CS56" s="189"/>
      <c r="CT56" s="142">
        <f>SUM(CS56*BU56*3)</f>
        <v>0</v>
      </c>
      <c r="CU56" s="190"/>
      <c r="CV56" s="191">
        <f>SUM(CU56*BU56/3)</f>
        <v>0</v>
      </c>
      <c r="CW56" s="189"/>
      <c r="CX56" s="191">
        <f t="shared" ref="CX56:CX57" si="588">SUM(CW56*BU56*2/3)</f>
        <v>0</v>
      </c>
      <c r="CY56" s="189">
        <v>1</v>
      </c>
      <c r="CZ56" s="142">
        <f t="shared" ref="CZ56" si="589">SUM(CY56*BU56*2)</f>
        <v>176</v>
      </c>
      <c r="DA56" s="189"/>
      <c r="DB56" s="190">
        <f t="shared" ref="DB56" si="590">SUM(DA56*BW56*2)</f>
        <v>0</v>
      </c>
      <c r="DC56" s="189"/>
      <c r="DD56" s="191">
        <f t="shared" ref="DD56" si="591">SUM(DC56*BU56*2)</f>
        <v>0</v>
      </c>
      <c r="DE56" s="189">
        <v>1</v>
      </c>
      <c r="DF56" s="191">
        <f t="shared" ref="DF56" si="592">DE56*BW56*6</f>
        <v>24</v>
      </c>
      <c r="DG56" s="32"/>
      <c r="DH56" s="194">
        <f>DG56*BU56/3</f>
        <v>0</v>
      </c>
      <c r="DI56" s="190"/>
      <c r="DJ56" s="190">
        <f t="shared" ref="DJ56" si="593">SUM(BW56*DI56*6)</f>
        <v>0</v>
      </c>
      <c r="DK56" s="190"/>
      <c r="DL56" s="191">
        <f t="shared" ref="DL56" si="594">SUM(BW56*DK56*8)</f>
        <v>0</v>
      </c>
      <c r="DM56" s="190"/>
      <c r="DN56" s="191">
        <f t="shared" ref="DN56:DN57" si="595">SUM(DM56*BX56*5*6)</f>
        <v>0</v>
      </c>
      <c r="DO56" s="189"/>
      <c r="DP56" s="191">
        <f t="shared" ref="DP56:DP57" si="596">SUM(DO56*BX56*4*6)</f>
        <v>0</v>
      </c>
      <c r="DQ56" s="189"/>
      <c r="DR56" s="195">
        <f>SUM(DQ56*50)</f>
        <v>0</v>
      </c>
      <c r="DS56" s="20">
        <f>SUM(DB56+DR56+DP56+DN56+DL56+DJ56+DF56+DD56+CX56+CZ56+CV56+CT56+CR56+CP56+CN56+CL56+CK56+CJ56+CH56+CD56+CB56+CF56+DH56)</f>
        <v>326</v>
      </c>
      <c r="DT56" s="20">
        <f>SUM(CB56+CD56+CH56+CJ56+CK56+DF56+DJ56+DL56+DN56+DP56+CF56+DD56)</f>
        <v>144</v>
      </c>
      <c r="DU56" s="7"/>
      <c r="DV56" s="1"/>
      <c r="DW56" s="7"/>
      <c r="DX56" s="52"/>
      <c r="DY56" s="51"/>
      <c r="DZ56" s="20"/>
      <c r="EA56" s="71"/>
      <c r="EB56" s="71"/>
      <c r="EC56" s="7"/>
      <c r="ED56" s="7"/>
      <c r="EE56" s="7"/>
      <c r="EF56" s="7"/>
      <c r="EG56" s="7"/>
      <c r="EH56" s="7"/>
      <c r="EI56" s="7"/>
      <c r="EJ56" s="7" t="e">
        <f>SUM(L56+#REF!)</f>
        <v>#REF!</v>
      </c>
      <c r="EK56" s="7" t="e">
        <f>SUM(M56+#REF!)</f>
        <v>#REF!</v>
      </c>
      <c r="EL56" s="7" t="e">
        <f>SUM(N56+#REF!)</f>
        <v>#REF!</v>
      </c>
      <c r="EM56" s="18">
        <f t="shared" ref="EM56" si="597">SUM(O56+CB56)</f>
        <v>24</v>
      </c>
      <c r="EN56" s="7">
        <f t="shared" ref="EN56" si="598">SUM(P56+CC56)</f>
        <v>20</v>
      </c>
      <c r="EO56" s="7">
        <f t="shared" ref="EO56" si="599">SUM(Q56+CD56)</f>
        <v>54</v>
      </c>
      <c r="EP56" s="7">
        <f t="shared" ref="EP56" si="600">SUM(R56+CE56)</f>
        <v>52</v>
      </c>
      <c r="EQ56" s="7">
        <f t="shared" ref="EQ56" si="601">SUM(S56+CF56)</f>
        <v>184</v>
      </c>
      <c r="ER56" s="7">
        <f t="shared" ref="ER56" si="602">SUM(T56+CG56)</f>
        <v>0</v>
      </c>
      <c r="ES56" s="7">
        <f t="shared" ref="ES56" si="603">SUM(U56+CH56)</f>
        <v>0</v>
      </c>
      <c r="ET56" s="7">
        <f t="shared" ref="ET56" si="604">SUM(V56+CI56)</f>
        <v>0</v>
      </c>
      <c r="EU56" s="7">
        <f t="shared" ref="EU56" si="605">SUM(W56+CJ56)</f>
        <v>0</v>
      </c>
      <c r="EV56" s="7">
        <f t="shared" ref="EV56" si="606">SUM(X56+CK56)</f>
        <v>0</v>
      </c>
      <c r="EW56" s="18">
        <f t="shared" ref="EW56" si="607">SUM(Y56+CL56)</f>
        <v>17.2</v>
      </c>
      <c r="EX56" s="7">
        <f t="shared" ref="EX56" si="608">SUM(Z56+CM56)</f>
        <v>0</v>
      </c>
      <c r="EY56" s="7">
        <f t="shared" ref="EY56" si="609">SUM(AA56+CN56)</f>
        <v>0</v>
      </c>
      <c r="EZ56" s="7">
        <f t="shared" ref="EZ56" si="610">SUM(AB56+CO56)</f>
        <v>0</v>
      </c>
      <c r="FA56" s="7">
        <f t="shared" ref="FA56" si="611">SUM(AC56+CP56)</f>
        <v>0</v>
      </c>
      <c r="FB56" s="7">
        <f t="shared" ref="FB56" si="612">SUM(AD56+CQ56)</f>
        <v>0</v>
      </c>
      <c r="FC56" s="7">
        <f t="shared" ref="FC56" si="613">SUM(AE56+CR56)</f>
        <v>0</v>
      </c>
      <c r="FD56" s="7">
        <f t="shared" ref="FD56" si="614">SUM(AF56+CS56)</f>
        <v>0</v>
      </c>
      <c r="FE56" s="7">
        <f t="shared" ref="FE56" si="615">SUM(AG56+CT56)</f>
        <v>0</v>
      </c>
      <c r="FF56" s="7">
        <f t="shared" ref="FF56" si="616">SUM(AH56+CU56)</f>
        <v>0</v>
      </c>
      <c r="FG56" s="18">
        <f t="shared" ref="FG56" si="617">SUM(AI56+CV56)</f>
        <v>0</v>
      </c>
      <c r="FH56" s="7">
        <f t="shared" ref="FH56" si="618">SUM(AJ56+CW56)</f>
        <v>0</v>
      </c>
      <c r="FI56" s="7">
        <f t="shared" ref="FI56" si="619">SUM(AK56+CX56)</f>
        <v>0</v>
      </c>
      <c r="FJ56" s="7">
        <f t="shared" ref="FJ56" si="620">SUM(AL56+CY56)</f>
        <v>1</v>
      </c>
      <c r="FK56" s="7">
        <f t="shared" ref="FK56" si="621">SUM(AM56+CZ56)</f>
        <v>176</v>
      </c>
      <c r="FL56" s="7">
        <f t="shared" ref="FL56" si="622">SUM(AN56+DA56)</f>
        <v>0</v>
      </c>
      <c r="FM56" s="7">
        <f t="shared" ref="FM56" si="623">SUM(AO56+DB56)</f>
        <v>0</v>
      </c>
      <c r="FN56" s="7">
        <f t="shared" ref="FN56" si="624">SUM(AP56+DC56)</f>
        <v>0</v>
      </c>
      <c r="FO56" s="7">
        <f t="shared" ref="FO56" si="625">SUM(AQ56+DD56)</f>
        <v>0</v>
      </c>
      <c r="FP56" s="7">
        <f t="shared" ref="FP56" si="626">SUM(AR56+DE56)</f>
        <v>1</v>
      </c>
      <c r="FQ56" s="7">
        <f t="shared" ref="FQ56" si="627">SUM(AS56+DF56)</f>
        <v>24</v>
      </c>
      <c r="FR56" s="7"/>
      <c r="FS56" s="7">
        <f t="shared" ref="FS56" si="628">SUM(AU56+DH56)</f>
        <v>27.333333333333332</v>
      </c>
      <c r="FT56" s="7">
        <f t="shared" ref="FT56" si="629">SUM(AV56+DI56)</f>
        <v>0</v>
      </c>
      <c r="FU56" s="7">
        <f t="shared" ref="FU56" si="630">SUM(AW56+DJ56)</f>
        <v>0</v>
      </c>
      <c r="FV56" s="7">
        <f t="shared" ref="FV56" si="631">SUM(AX56+DK56)</f>
        <v>0</v>
      </c>
      <c r="FW56" s="7">
        <f t="shared" ref="FW56" si="632">SUM(AY56+DL56)</f>
        <v>0</v>
      </c>
      <c r="FX56" s="7">
        <f t="shared" ref="FX56" si="633">SUM(AZ56+DM56)</f>
        <v>0</v>
      </c>
      <c r="FY56" s="7">
        <f t="shared" ref="FY56" si="634">SUM(BA56+DN56)</f>
        <v>0</v>
      </c>
      <c r="FZ56" s="7">
        <f t="shared" ref="FZ56" si="635">SUM(BB56+DO56)</f>
        <v>0</v>
      </c>
      <c r="GA56" s="7">
        <f t="shared" ref="GA56" si="636">SUM(BC56+DP56)</f>
        <v>0</v>
      </c>
      <c r="GB56" s="7">
        <f t="shared" ref="GB56" si="637">SUM(BD56+DQ56)</f>
        <v>0</v>
      </c>
      <c r="GC56" s="7">
        <f t="shared" ref="GC56" si="638">SUM(BE56+DR56)</f>
        <v>0</v>
      </c>
      <c r="GD56" s="116">
        <f t="shared" ref="GD56" si="639">SUM(BF56+DS56)</f>
        <v>506.5333333333333</v>
      </c>
      <c r="GE56" s="117">
        <f t="shared" ref="GE56" si="640">SUM(BH56+DT56)</f>
        <v>286</v>
      </c>
      <c r="GF56" s="12"/>
      <c r="GG56" s="12"/>
      <c r="GH56" s="12"/>
      <c r="GI56" s="52"/>
      <c r="GK56" s="18"/>
      <c r="GL56" s="18"/>
      <c r="GM56" s="1"/>
      <c r="GN56" s="23"/>
      <c r="GO56" s="61"/>
      <c r="GP56" s="7"/>
      <c r="GQ56" s="67"/>
    </row>
    <row r="57" spans="1:199" ht="24.95" customHeight="1" x14ac:dyDescent="0.35">
      <c r="A57" s="51"/>
      <c r="B57" s="175" t="s">
        <v>104</v>
      </c>
      <c r="C57" s="182" t="s">
        <v>145</v>
      </c>
      <c r="D57" s="176" t="s">
        <v>102</v>
      </c>
      <c r="E57" s="176" t="s">
        <v>111</v>
      </c>
      <c r="F57" s="198" t="s">
        <v>157</v>
      </c>
      <c r="G57" s="176">
        <v>1</v>
      </c>
      <c r="H57" s="182">
        <v>30</v>
      </c>
      <c r="I57" s="182"/>
      <c r="J57" s="182">
        <v>1</v>
      </c>
      <c r="K57" s="176">
        <f t="shared" ref="K57" si="641">SUM(J57)*2</f>
        <v>2</v>
      </c>
      <c r="L57" s="178">
        <v>50</v>
      </c>
      <c r="M57" s="153">
        <f t="shared" si="563"/>
        <v>50</v>
      </c>
      <c r="N57" s="178">
        <v>26</v>
      </c>
      <c r="O57" s="255">
        <f t="shared" ref="O57:O58" si="642">SUM(N57)*I57</f>
        <v>0</v>
      </c>
      <c r="P57" s="178">
        <v>16</v>
      </c>
      <c r="Q57" s="179">
        <f t="shared" ref="Q57" si="643">J57*P57</f>
        <v>16</v>
      </c>
      <c r="R57" s="178">
        <v>8</v>
      </c>
      <c r="S57" s="179">
        <v>6</v>
      </c>
      <c r="T57" s="172"/>
      <c r="U57" s="180">
        <f t="shared" ref="U57" si="644">SUM(T57)*K57</f>
        <v>0</v>
      </c>
      <c r="V57" s="172"/>
      <c r="W57" s="180">
        <f>SUM(V57)*J57*3</f>
        <v>0</v>
      </c>
      <c r="X57" s="146">
        <f>2/8*J57*AX57</f>
        <v>0</v>
      </c>
      <c r="Y57" s="146">
        <v>3.5</v>
      </c>
      <c r="Z57" s="172"/>
      <c r="AA57" s="180"/>
      <c r="AB57" s="172"/>
      <c r="AC57" s="181">
        <f t="shared" si="567"/>
        <v>0</v>
      </c>
      <c r="AD57" s="172"/>
      <c r="AE57" s="180">
        <f t="shared" ref="AE57" si="645">SUM(AD57*H57*(30+4))</f>
        <v>0</v>
      </c>
      <c r="AF57" s="172"/>
      <c r="AG57" s="180">
        <f t="shared" si="569"/>
        <v>0</v>
      </c>
      <c r="AH57" s="172"/>
      <c r="AI57" s="146">
        <f t="shared" si="570"/>
        <v>0</v>
      </c>
      <c r="AJ57" s="172"/>
      <c r="AK57" s="146">
        <f t="shared" ref="AK57" si="646">SUM(AJ57*H57*2/3)</f>
        <v>0</v>
      </c>
      <c r="AL57" s="172"/>
      <c r="AM57" s="258">
        <f t="shared" si="572"/>
        <v>0</v>
      </c>
      <c r="AN57" s="172"/>
      <c r="AO57" s="180">
        <f t="shared" ref="AO57" si="647">SUM(AN57*J57)</f>
        <v>0</v>
      </c>
      <c r="AP57" s="172"/>
      <c r="AQ57" s="181">
        <f t="shared" si="574"/>
        <v>0</v>
      </c>
      <c r="AR57" s="172">
        <v>1</v>
      </c>
      <c r="AS57" s="146">
        <f t="shared" ref="AS57" si="648">SUM(J57*AR57*6)</f>
        <v>6</v>
      </c>
      <c r="AT57" s="144"/>
      <c r="AU57" s="146">
        <f t="shared" si="575"/>
        <v>0</v>
      </c>
      <c r="AV57" s="172"/>
      <c r="AW57" s="145">
        <f>SUM(AV57*H57/3)</f>
        <v>0</v>
      </c>
      <c r="AX57" s="144"/>
      <c r="AY57" s="146">
        <f>AX57*J57*8/2</f>
        <v>0</v>
      </c>
      <c r="AZ57" s="172"/>
      <c r="BA57" s="146">
        <f t="shared" ref="BA57" si="649">SUM(AZ57*K57*5*6)</f>
        <v>0</v>
      </c>
      <c r="BB57" s="172"/>
      <c r="BC57" s="181">
        <f t="shared" ref="BC57" si="650">SUM(BB57*K57*4*6)</f>
        <v>0</v>
      </c>
      <c r="BD57" s="172"/>
      <c r="BE57" s="148">
        <f t="shared" si="580"/>
        <v>0</v>
      </c>
      <c r="BF57" s="146">
        <f t="shared" si="581"/>
        <v>31.5</v>
      </c>
      <c r="BG57" s="146"/>
      <c r="BH57" s="146">
        <f t="shared" si="582"/>
        <v>28</v>
      </c>
      <c r="BI57" s="1"/>
      <c r="BJ57" s="1"/>
      <c r="BK57" s="1"/>
      <c r="BL57" s="1"/>
      <c r="BM57" s="55"/>
      <c r="BN57" s="51"/>
      <c r="BO57" s="454" t="s">
        <v>229</v>
      </c>
      <c r="BP57" s="136" t="s">
        <v>101</v>
      </c>
      <c r="BQ57" s="136" t="s">
        <v>102</v>
      </c>
      <c r="BR57" s="137" t="s">
        <v>103</v>
      </c>
      <c r="BS57" s="137" t="s">
        <v>334</v>
      </c>
      <c r="BT57" s="136">
        <v>4</v>
      </c>
      <c r="BU57" s="136">
        <v>26</v>
      </c>
      <c r="BV57" s="136"/>
      <c r="BW57" s="137"/>
      <c r="BX57" s="137">
        <f>SUM(BW57)*2</f>
        <v>0</v>
      </c>
      <c r="BY57" s="139">
        <v>90</v>
      </c>
      <c r="BZ57" s="140">
        <f t="shared" si="584"/>
        <v>90</v>
      </c>
      <c r="CA57" s="452">
        <v>40</v>
      </c>
      <c r="CB57" s="142">
        <f t="shared" ref="CB57" si="651">SUM(CA57)*BV57</f>
        <v>0</v>
      </c>
      <c r="CC57" s="144">
        <v>10</v>
      </c>
      <c r="CD57" s="142">
        <f t="shared" ref="CD57:CD58" si="652">CC57*BW57</f>
        <v>0</v>
      </c>
      <c r="CE57" s="452">
        <v>40</v>
      </c>
      <c r="CF57" s="143">
        <f t="shared" ref="CF57" si="653">SUM(CE57)*BW57</f>
        <v>0</v>
      </c>
      <c r="CG57" s="144"/>
      <c r="CH57" s="145">
        <f t="shared" ref="CH57" si="654">SUM(CG57)*BX57</f>
        <v>0</v>
      </c>
      <c r="CI57" s="144"/>
      <c r="CJ57" s="145">
        <f t="shared" ref="CJ57" si="655">SUM(CI57)*BW57*5</f>
        <v>0</v>
      </c>
      <c r="CK57" s="146">
        <f t="shared" si="585"/>
        <v>0</v>
      </c>
      <c r="CL57" s="146">
        <f t="shared" si="586"/>
        <v>0</v>
      </c>
      <c r="CM57" s="144"/>
      <c r="CN57" s="145"/>
      <c r="CO57" s="144"/>
      <c r="CP57" s="146">
        <f t="shared" ref="CP57" si="656">SUM(CO57)*3*BU57/5</f>
        <v>0</v>
      </c>
      <c r="CQ57" s="144"/>
      <c r="CR57" s="147">
        <f t="shared" si="587"/>
        <v>0</v>
      </c>
      <c r="CS57" s="144"/>
      <c r="CT57" s="334">
        <f t="shared" ref="CT57" si="657">SUM(CS57*BU57*3)</f>
        <v>0</v>
      </c>
      <c r="CU57" s="145"/>
      <c r="CV57" s="146">
        <f t="shared" ref="CV57" si="658">SUM(CU57*BU57/3)</f>
        <v>0</v>
      </c>
      <c r="CW57" s="144"/>
      <c r="CX57" s="146">
        <f t="shared" si="588"/>
        <v>0</v>
      </c>
      <c r="CY57" s="144">
        <v>1</v>
      </c>
      <c r="CZ57" s="142">
        <f t="shared" ref="CZ57" si="659">SUM(CY57*BU57)*2</f>
        <v>52</v>
      </c>
      <c r="DA57" s="144"/>
      <c r="DB57" s="145">
        <f t="shared" ref="DB57" si="660">SUM(DA57*BW57)</f>
        <v>0</v>
      </c>
      <c r="DC57" s="144"/>
      <c r="DD57" s="146">
        <f t="shared" ref="DD57" si="661">SUM(DC57*BU57*2)</f>
        <v>0</v>
      </c>
      <c r="DE57" s="144"/>
      <c r="DF57" s="146">
        <f>BW57*6*DE57</f>
        <v>0</v>
      </c>
      <c r="DG57" s="144"/>
      <c r="DH57" s="146">
        <f t="shared" ref="DH57" si="662">DG57*BU57/3</f>
        <v>0</v>
      </c>
      <c r="DI57" s="144"/>
      <c r="DJ57" s="145">
        <f t="shared" ref="DJ57" si="663">SUM(DI57*BU57/3)</f>
        <v>0</v>
      </c>
      <c r="DK57" s="144">
        <v>1</v>
      </c>
      <c r="DL57" s="146">
        <f>DK57*BW57*8</f>
        <v>0</v>
      </c>
      <c r="DM57" s="145"/>
      <c r="DN57" s="146">
        <f t="shared" si="595"/>
        <v>0</v>
      </c>
      <c r="DO57" s="144"/>
      <c r="DP57" s="146">
        <f t="shared" si="596"/>
        <v>0</v>
      </c>
      <c r="DQ57" s="144"/>
      <c r="DR57" s="148">
        <f t="shared" ref="DR57:DR58" si="664">SUM(DQ57*50)</f>
        <v>0</v>
      </c>
      <c r="DS57" s="146">
        <f t="shared" ref="DS57" si="665">CB57+CD57+CF57+CH57+CJ57+CK57+CL57+CN57+CP57+CR57+CT57+CV57+CX57+CZ57+DB57+DD57+DF57+DH57+DJ57+DL57+DN57+DP57+DR57</f>
        <v>52</v>
      </c>
      <c r="DT57" s="146">
        <f t="shared" ref="DT57" si="666">DP57+DN57+DL57+DJ57+DF57+DD57+CK57+CJ57+CH57+CF57+CD57+CB57</f>
        <v>0</v>
      </c>
      <c r="DU57" s="7"/>
      <c r="DV57" s="7"/>
      <c r="DW57" s="7"/>
      <c r="DX57" s="52"/>
      <c r="DY57" s="51"/>
      <c r="DZ57" s="20"/>
      <c r="EA57" s="71"/>
      <c r="EB57" s="71"/>
      <c r="EC57" s="7"/>
      <c r="ED57" s="7"/>
      <c r="EE57" s="7"/>
      <c r="EF57" s="7"/>
      <c r="EG57" s="7"/>
      <c r="EH57" s="7"/>
      <c r="EI57" s="7"/>
      <c r="EJ57" s="7">
        <f>SUM(L57+BY430)</f>
        <v>90</v>
      </c>
      <c r="EK57" s="7">
        <f>SUM(M57+BZ430)</f>
        <v>90</v>
      </c>
      <c r="EL57" s="7">
        <f>SUM(N57+CA430)</f>
        <v>26</v>
      </c>
      <c r="EM57" s="18">
        <f t="shared" ref="EM57:EM68" si="667">SUM(O57+CB57)</f>
        <v>0</v>
      </c>
      <c r="EN57" s="7">
        <f t="shared" ref="EN57:EN68" si="668">SUM(P57+CC57)</f>
        <v>26</v>
      </c>
      <c r="EO57" s="7">
        <f t="shared" ref="EO57:EO68" si="669">SUM(Q57+CD57)</f>
        <v>16</v>
      </c>
      <c r="EP57" s="7">
        <f t="shared" ref="EP57:EP68" si="670">SUM(R57+CE57)</f>
        <v>48</v>
      </c>
      <c r="EQ57" s="7">
        <f t="shared" ref="EQ57:EQ68" si="671">SUM(S57+CF57)</f>
        <v>6</v>
      </c>
      <c r="ER57" s="7">
        <f t="shared" ref="ER57:ER68" si="672">SUM(T57+CG57)</f>
        <v>0</v>
      </c>
      <c r="ES57" s="7">
        <f t="shared" ref="ES57:ES68" si="673">SUM(U57+CH57)</f>
        <v>0</v>
      </c>
      <c r="ET57" s="7">
        <f t="shared" ref="ET57:ET68" si="674">SUM(V57+CI57)</f>
        <v>0</v>
      </c>
      <c r="EU57" s="7">
        <f t="shared" ref="EU57:EU68" si="675">SUM(W57+CJ57)</f>
        <v>0</v>
      </c>
      <c r="EV57" s="7">
        <f t="shared" ref="EV57:EV68" si="676">SUM(X57+CK57)</f>
        <v>0</v>
      </c>
      <c r="EW57" s="18">
        <f t="shared" ref="EW57:EW68" si="677">SUM(Y57+CL57)</f>
        <v>3.5</v>
      </c>
      <c r="EX57" s="7">
        <f t="shared" ref="EX57:EX68" si="678">SUM(Z57+CM57)</f>
        <v>0</v>
      </c>
      <c r="EY57" s="7">
        <f t="shared" ref="EY57:EY68" si="679">SUM(AA57+CN57)</f>
        <v>0</v>
      </c>
      <c r="EZ57" s="7">
        <f t="shared" ref="EZ57:EZ68" si="680">SUM(AB57+CO57)</f>
        <v>0</v>
      </c>
      <c r="FA57" s="7">
        <f t="shared" ref="FA57:FA68" si="681">SUM(AC57+CP57)</f>
        <v>0</v>
      </c>
      <c r="FB57" s="7">
        <f t="shared" ref="FB57:FB68" si="682">SUM(AD57+CQ57)</f>
        <v>0</v>
      </c>
      <c r="FC57" s="7">
        <f t="shared" ref="FC57:FC68" si="683">SUM(AE57+CR57)</f>
        <v>0</v>
      </c>
      <c r="FD57" s="7">
        <f t="shared" ref="FD57:FD68" si="684">SUM(AF57+CS57)</f>
        <v>0</v>
      </c>
      <c r="FE57" s="7">
        <f t="shared" ref="FE57:FE68" si="685">SUM(AG57+CT57)</f>
        <v>0</v>
      </c>
      <c r="FF57" s="7">
        <f t="shared" ref="FF57:FF68" si="686">SUM(AH57+CU57)</f>
        <v>0</v>
      </c>
      <c r="FG57" s="18">
        <f t="shared" ref="FG57:FG68" si="687">SUM(AI57+CV57)</f>
        <v>0</v>
      </c>
      <c r="FH57" s="7">
        <f t="shared" ref="FH57:FH68" si="688">SUM(AJ57+CW57)</f>
        <v>0</v>
      </c>
      <c r="FI57" s="7">
        <f t="shared" ref="FI57:FI68" si="689">SUM(AK57+CX57)</f>
        <v>0</v>
      </c>
      <c r="FJ57" s="7">
        <f t="shared" ref="FJ57:FJ68" si="690">SUM(AL57+CY57)</f>
        <v>1</v>
      </c>
      <c r="FK57" s="7">
        <f t="shared" ref="FK57:FK68" si="691">SUM(AM57+CZ57)</f>
        <v>52</v>
      </c>
      <c r="FL57" s="7">
        <f t="shared" ref="FL57:FL68" si="692">SUM(AN57+DA57)</f>
        <v>0</v>
      </c>
      <c r="FM57" s="7">
        <f t="shared" ref="FM57:FM68" si="693">SUM(AO57+DB57)</f>
        <v>0</v>
      </c>
      <c r="FN57" s="7">
        <f t="shared" ref="FN57:FN68" si="694">SUM(AP57+DC57)</f>
        <v>0</v>
      </c>
      <c r="FO57" s="7">
        <f t="shared" ref="FO57:FO68" si="695">SUM(AQ57+DD57)</f>
        <v>0</v>
      </c>
      <c r="FP57" s="7">
        <f t="shared" ref="FP57:FP68" si="696">SUM(AR57+DE57)</f>
        <v>1</v>
      </c>
      <c r="FQ57" s="7">
        <f t="shared" ref="FQ57:FQ68" si="697">SUM(AS57+DF57)</f>
        <v>6</v>
      </c>
      <c r="FR57" s="7"/>
      <c r="FS57" s="7">
        <f t="shared" ref="FS57:FS68" si="698">SUM(AU57+DH57)</f>
        <v>0</v>
      </c>
      <c r="FT57" s="7">
        <f t="shared" ref="FT57:FT68" si="699">SUM(AV57+DI57)</f>
        <v>0</v>
      </c>
      <c r="FU57" s="7">
        <f t="shared" ref="FU57:FU68" si="700">SUM(AW57+DJ57)</f>
        <v>0</v>
      </c>
      <c r="FV57" s="7">
        <f t="shared" ref="FV57:FV68" si="701">SUM(AX57+DK57)</f>
        <v>1</v>
      </c>
      <c r="FW57" s="7">
        <f t="shared" ref="FW57:FW68" si="702">SUM(AY57+DL57)</f>
        <v>0</v>
      </c>
      <c r="FX57" s="7">
        <f t="shared" ref="FX57:FX68" si="703">SUM(AZ57+DM57)</f>
        <v>0</v>
      </c>
      <c r="FY57" s="7">
        <f t="shared" ref="FY57:FY68" si="704">SUM(BA57+DN57)</f>
        <v>0</v>
      </c>
      <c r="FZ57" s="7">
        <f t="shared" ref="FZ57:FZ68" si="705">SUM(BB57+DO57)</f>
        <v>0</v>
      </c>
      <c r="GA57" s="7">
        <f t="shared" ref="GA57:GA68" si="706">SUM(BC57+DP57)</f>
        <v>0</v>
      </c>
      <c r="GB57" s="7">
        <f t="shared" ref="GB57:GB68" si="707">SUM(BD57+DQ57)</f>
        <v>0</v>
      </c>
      <c r="GC57" s="7">
        <f t="shared" ref="GC57:GC68" si="708">SUM(BE57+DR57)</f>
        <v>0</v>
      </c>
      <c r="GD57" s="116">
        <f t="shared" ref="GD57:GD68" si="709">SUM(BF57+DS57)</f>
        <v>83.5</v>
      </c>
      <c r="GE57" s="117">
        <f t="shared" ref="GE57:GE68" si="710">SUM(BH57+DT57)</f>
        <v>28</v>
      </c>
      <c r="GF57" s="2"/>
      <c r="GG57" s="2"/>
      <c r="GH57" s="2"/>
      <c r="GI57" s="52"/>
      <c r="GK57" s="18"/>
      <c r="GL57" s="18"/>
      <c r="GM57" s="1"/>
      <c r="GN57" s="23"/>
      <c r="GO57" s="61"/>
      <c r="GP57" s="7"/>
      <c r="GQ57" s="67"/>
    </row>
    <row r="58" spans="1:199" ht="24.75" customHeight="1" x14ac:dyDescent="0.35">
      <c r="A58" s="51"/>
      <c r="B58" s="20" t="s">
        <v>224</v>
      </c>
      <c r="C58" s="71"/>
      <c r="D58" s="71" t="s">
        <v>225</v>
      </c>
      <c r="E58" s="71"/>
      <c r="F58" s="71"/>
      <c r="G58" s="72"/>
      <c r="H58" s="72">
        <v>1</v>
      </c>
      <c r="I58" s="72"/>
      <c r="J58" s="72"/>
      <c r="K58" s="72"/>
      <c r="L58" s="187"/>
      <c r="M58" s="188">
        <f t="shared" si="563"/>
        <v>0</v>
      </c>
      <c r="N58" s="189"/>
      <c r="O58" s="262">
        <f t="shared" si="642"/>
        <v>0</v>
      </c>
      <c r="P58" s="189"/>
      <c r="Q58" s="190">
        <f t="shared" ref="Q58" si="711">P58*J58</f>
        <v>0</v>
      </c>
      <c r="R58" s="189"/>
      <c r="S58" s="190">
        <f t="shared" ref="S58" si="712">SUM(R58)*J58</f>
        <v>0</v>
      </c>
      <c r="T58" s="189"/>
      <c r="U58" s="190">
        <f t="shared" ref="U58" si="713">SUM(T58)*K58</f>
        <v>0</v>
      </c>
      <c r="V58" s="189"/>
      <c r="W58" s="190">
        <f t="shared" ref="W58" si="714">SUM(V58)*J58*5</f>
        <v>0</v>
      </c>
      <c r="X58" s="191"/>
      <c r="Y58" s="191">
        <f t="shared" ref="Y58" si="715">L58*J58*0.05</f>
        <v>0</v>
      </c>
      <c r="Z58" s="189"/>
      <c r="AA58" s="190"/>
      <c r="AB58" s="189"/>
      <c r="AC58" s="191">
        <f t="shared" si="567"/>
        <v>0</v>
      </c>
      <c r="AD58" s="189">
        <v>1</v>
      </c>
      <c r="AE58" s="193">
        <f t="shared" ref="AE58" si="716">SUM(AD58*H58*(15))</f>
        <v>15</v>
      </c>
      <c r="AF58" s="189"/>
      <c r="AG58" s="190">
        <f t="shared" si="569"/>
        <v>0</v>
      </c>
      <c r="AH58" s="190"/>
      <c r="AI58" s="191">
        <f t="shared" si="570"/>
        <v>0</v>
      </c>
      <c r="AJ58" s="189"/>
      <c r="AK58" s="191">
        <f t="shared" ref="AK58" si="717">SUM(AJ58*H58*2/3)</f>
        <v>0</v>
      </c>
      <c r="AL58" s="189"/>
      <c r="AM58" s="262">
        <f>SUM(AL58*H58)</f>
        <v>0</v>
      </c>
      <c r="AN58" s="189"/>
      <c r="AO58" s="190">
        <f>SUM(AN58*J58)</f>
        <v>0</v>
      </c>
      <c r="AP58" s="189"/>
      <c r="AQ58" s="191">
        <f t="shared" si="574"/>
        <v>0</v>
      </c>
      <c r="AR58" s="189"/>
      <c r="AS58" s="191">
        <f t="shared" ref="AS58" si="718">SUM(J58*AR58*6)</f>
        <v>0</v>
      </c>
      <c r="AT58" s="32"/>
      <c r="AU58" s="194">
        <f t="shared" si="575"/>
        <v>0</v>
      </c>
      <c r="AV58" s="189"/>
      <c r="AW58" s="190">
        <f>SUM(AV58*H58/3)</f>
        <v>0</v>
      </c>
      <c r="AX58" s="189"/>
      <c r="AY58" s="191">
        <f t="shared" ref="AY58" si="719">SUM(J58*AX58*8)</f>
        <v>0</v>
      </c>
      <c r="AZ58" s="190"/>
      <c r="BA58" s="191">
        <f>SUM(AZ58*K58*3*8)</f>
        <v>0</v>
      </c>
      <c r="BB58" s="189"/>
      <c r="BC58" s="191">
        <f t="shared" ref="BC58" si="720">SUM(BB58*K58*4*6)</f>
        <v>0</v>
      </c>
      <c r="BD58" s="189"/>
      <c r="BE58" s="195">
        <f t="shared" si="580"/>
        <v>0</v>
      </c>
      <c r="BF58" s="194">
        <f t="shared" si="581"/>
        <v>15</v>
      </c>
      <c r="BG58" s="194"/>
      <c r="BH58" s="194">
        <f t="shared" si="582"/>
        <v>0</v>
      </c>
      <c r="BI58" s="7"/>
      <c r="BJ58" s="7"/>
      <c r="BK58" s="7"/>
      <c r="BL58" s="7"/>
      <c r="BM58" s="52"/>
      <c r="BN58" s="51"/>
      <c r="BO58" s="225" t="s">
        <v>228</v>
      </c>
      <c r="BP58" s="226" t="s">
        <v>110</v>
      </c>
      <c r="BQ58" s="161" t="s">
        <v>102</v>
      </c>
      <c r="BR58" s="161" t="s">
        <v>111</v>
      </c>
      <c r="BS58" s="162" t="s">
        <v>176</v>
      </c>
      <c r="BT58" s="161">
        <v>10</v>
      </c>
      <c r="BU58" s="162">
        <v>28</v>
      </c>
      <c r="BV58" s="162"/>
      <c r="BW58" s="162"/>
      <c r="BX58" s="226">
        <f>SUM(BW58)*2</f>
        <v>0</v>
      </c>
      <c r="BY58" s="227">
        <v>40</v>
      </c>
      <c r="BZ58" s="228">
        <f t="shared" si="584"/>
        <v>40</v>
      </c>
      <c r="CA58" s="166"/>
      <c r="CB58" s="142">
        <f>SUM(CA58)*BV58</f>
        <v>0</v>
      </c>
      <c r="CC58" s="166"/>
      <c r="CD58" s="167">
        <f t="shared" si="652"/>
        <v>0</v>
      </c>
      <c r="CE58" s="166">
        <v>40</v>
      </c>
      <c r="CF58" s="167">
        <f>SUM(CE58)*BW58</f>
        <v>0</v>
      </c>
      <c r="CG58" s="166"/>
      <c r="CH58" s="167">
        <f t="shared" ref="CH58" si="721">SUM(CG58)*BX58</f>
        <v>0</v>
      </c>
      <c r="CI58" s="166"/>
      <c r="CJ58" s="167">
        <f>SUM(CI58)*BW58*5</f>
        <v>0</v>
      </c>
      <c r="CK58" s="165">
        <f>SUM(BW58*DK58*2+BX58*DM58*2)</f>
        <v>0</v>
      </c>
      <c r="CL58" s="229">
        <f t="shared" ref="CL58" si="722">SUM(BY58*5/100*BW58)</f>
        <v>0</v>
      </c>
      <c r="CM58" s="166"/>
      <c r="CN58" s="167"/>
      <c r="CO58" s="166"/>
      <c r="CP58" s="165">
        <f t="shared" ref="CP58" si="723">SUM(CO58)*3*BU58/5</f>
        <v>0</v>
      </c>
      <c r="CQ58" s="166"/>
      <c r="CR58" s="230">
        <f t="shared" ref="CR58" si="724">SUM(CQ58*BU58*(30+4))</f>
        <v>0</v>
      </c>
      <c r="CS58" s="166"/>
      <c r="CT58" s="142">
        <f t="shared" ref="CT58" si="725">SUM(CS58*BU58*3)</f>
        <v>0</v>
      </c>
      <c r="CU58" s="167"/>
      <c r="CV58" s="165">
        <f t="shared" ref="CV58" si="726">SUM(CU58*BU58/3)</f>
        <v>0</v>
      </c>
      <c r="CW58" s="166"/>
      <c r="CX58" s="165">
        <f t="shared" ref="CX58" si="727">SUM(CW58*BU58*2/3)</f>
        <v>0</v>
      </c>
      <c r="CY58" s="166">
        <v>1</v>
      </c>
      <c r="CZ58" s="142">
        <f t="shared" ref="CZ58" si="728">SUM(CY58*BU58*2)</f>
        <v>56</v>
      </c>
      <c r="DA58" s="166"/>
      <c r="DB58" s="167">
        <f t="shared" ref="DB58" si="729">SUM(DA58*BW58*2)</f>
        <v>0</v>
      </c>
      <c r="DC58" s="166"/>
      <c r="DD58" s="165">
        <f>SUM(DC58*BU58*2)</f>
        <v>0</v>
      </c>
      <c r="DE58" s="166">
        <v>1</v>
      </c>
      <c r="DF58" s="165">
        <f>DE58*BW58*6</f>
        <v>0</v>
      </c>
      <c r="DG58" s="166"/>
      <c r="DH58" s="165">
        <f>DG58*BU58/3</f>
        <v>0</v>
      </c>
      <c r="DI58" s="167"/>
      <c r="DJ58" s="167">
        <f t="shared" ref="DJ58" si="730">SUM(BW58*DI58*6)</f>
        <v>0</v>
      </c>
      <c r="DK58" s="167"/>
      <c r="DL58" s="165">
        <f t="shared" ref="DL58" si="731">SUM(BW58*DK58*8)</f>
        <v>0</v>
      </c>
      <c r="DM58" s="167"/>
      <c r="DN58" s="165">
        <f t="shared" ref="DN58" si="732">SUM(DM58*BX58*5*6)</f>
        <v>0</v>
      </c>
      <c r="DO58" s="166"/>
      <c r="DP58" s="165">
        <f t="shared" ref="DP58" si="733">SUM(DO58*BX58*4*6)</f>
        <v>0</v>
      </c>
      <c r="DQ58" s="166"/>
      <c r="DR58" s="168">
        <f t="shared" si="664"/>
        <v>0</v>
      </c>
      <c r="DS58" s="20">
        <f>SUM(DB58+DR58+DP58+DN58+DL58+DJ58+DF58+DD58+CX58+CZ58+CV58+CT58+CR58+CP58+CN58+CL58+CK58+CJ58+CH58+CD58+CB58+CF58+DH58)</f>
        <v>56</v>
      </c>
      <c r="DT58" s="20">
        <f>SUM(CB58+CD58+CH58+CJ58+CK58+DF58+DJ58+DL58+DN58+DP58+CF58+DD58)</f>
        <v>0</v>
      </c>
      <c r="DU58" s="7"/>
      <c r="DV58" s="7"/>
      <c r="DW58" s="7"/>
      <c r="DX58" s="52"/>
      <c r="DY58" s="51"/>
      <c r="DZ58" s="1"/>
      <c r="EA58" s="23"/>
      <c r="EB58" s="23"/>
      <c r="EC58" s="7"/>
      <c r="ED58" s="7"/>
      <c r="EE58" s="7"/>
      <c r="EF58" s="7"/>
      <c r="EG58" s="7"/>
      <c r="EH58" s="7"/>
      <c r="EI58" s="7"/>
      <c r="EJ58" s="7">
        <f t="shared" ref="EJ58:EJ68" si="734">SUM(L58+BY58)</f>
        <v>40</v>
      </c>
      <c r="EK58" s="7">
        <f t="shared" ref="EK58:EK68" si="735">SUM(M58+BZ58)</f>
        <v>40</v>
      </c>
      <c r="EL58" s="7">
        <f t="shared" ref="EL58:EL68" si="736">SUM(N58+CA58)</f>
        <v>0</v>
      </c>
      <c r="EM58" s="18">
        <f t="shared" si="667"/>
        <v>0</v>
      </c>
      <c r="EN58" s="7">
        <f t="shared" si="668"/>
        <v>0</v>
      </c>
      <c r="EO58" s="7">
        <f t="shared" si="669"/>
        <v>0</v>
      </c>
      <c r="EP58" s="7">
        <f t="shared" si="670"/>
        <v>40</v>
      </c>
      <c r="EQ58" s="7">
        <f t="shared" si="671"/>
        <v>0</v>
      </c>
      <c r="ER58" s="7">
        <f t="shared" si="672"/>
        <v>0</v>
      </c>
      <c r="ES58" s="7">
        <f t="shared" si="673"/>
        <v>0</v>
      </c>
      <c r="ET58" s="7">
        <f t="shared" si="674"/>
        <v>0</v>
      </c>
      <c r="EU58" s="7">
        <f t="shared" si="675"/>
        <v>0</v>
      </c>
      <c r="EV58" s="7">
        <f t="shared" si="676"/>
        <v>0</v>
      </c>
      <c r="EW58" s="18">
        <f t="shared" si="677"/>
        <v>0</v>
      </c>
      <c r="EX58" s="7">
        <f t="shared" si="678"/>
        <v>0</v>
      </c>
      <c r="EY58" s="7">
        <f t="shared" si="679"/>
        <v>0</v>
      </c>
      <c r="EZ58" s="7">
        <f t="shared" si="680"/>
        <v>0</v>
      </c>
      <c r="FA58" s="7">
        <f t="shared" si="681"/>
        <v>0</v>
      </c>
      <c r="FB58" s="7">
        <f t="shared" si="682"/>
        <v>1</v>
      </c>
      <c r="FC58" s="7">
        <f t="shared" si="683"/>
        <v>15</v>
      </c>
      <c r="FD58" s="7">
        <f t="shared" si="684"/>
        <v>0</v>
      </c>
      <c r="FE58" s="7">
        <f t="shared" si="685"/>
        <v>0</v>
      </c>
      <c r="FF58" s="7">
        <f t="shared" si="686"/>
        <v>0</v>
      </c>
      <c r="FG58" s="18">
        <f t="shared" si="687"/>
        <v>0</v>
      </c>
      <c r="FH58" s="7">
        <f t="shared" si="688"/>
        <v>0</v>
      </c>
      <c r="FI58" s="7">
        <f t="shared" si="689"/>
        <v>0</v>
      </c>
      <c r="FJ58" s="7">
        <f t="shared" si="690"/>
        <v>1</v>
      </c>
      <c r="FK58" s="7">
        <f t="shared" si="691"/>
        <v>56</v>
      </c>
      <c r="FL58" s="7">
        <f t="shared" si="692"/>
        <v>0</v>
      </c>
      <c r="FM58" s="7">
        <f t="shared" si="693"/>
        <v>0</v>
      </c>
      <c r="FN58" s="7">
        <f t="shared" si="694"/>
        <v>0</v>
      </c>
      <c r="FO58" s="7">
        <f t="shared" si="695"/>
        <v>0</v>
      </c>
      <c r="FP58" s="7">
        <f t="shared" si="696"/>
        <v>1</v>
      </c>
      <c r="FQ58" s="7">
        <f t="shared" si="697"/>
        <v>0</v>
      </c>
      <c r="FR58" s="7"/>
      <c r="FS58" s="7">
        <f t="shared" si="698"/>
        <v>0</v>
      </c>
      <c r="FT58" s="7">
        <f t="shared" si="699"/>
        <v>0</v>
      </c>
      <c r="FU58" s="7">
        <f t="shared" si="700"/>
        <v>0</v>
      </c>
      <c r="FV58" s="7">
        <f t="shared" si="701"/>
        <v>0</v>
      </c>
      <c r="FW58" s="7">
        <f t="shared" si="702"/>
        <v>0</v>
      </c>
      <c r="FX58" s="7">
        <f t="shared" si="703"/>
        <v>0</v>
      </c>
      <c r="FY58" s="7">
        <f t="shared" si="704"/>
        <v>0</v>
      </c>
      <c r="FZ58" s="7">
        <f t="shared" si="705"/>
        <v>0</v>
      </c>
      <c r="GA58" s="7">
        <f t="shared" si="706"/>
        <v>0</v>
      </c>
      <c r="GB58" s="7">
        <f t="shared" si="707"/>
        <v>0</v>
      </c>
      <c r="GC58" s="7">
        <f t="shared" si="708"/>
        <v>0</v>
      </c>
      <c r="GD58" s="116">
        <f t="shared" si="709"/>
        <v>71</v>
      </c>
      <c r="GE58" s="117">
        <f t="shared" si="710"/>
        <v>0</v>
      </c>
      <c r="GF58" s="2"/>
      <c r="GG58" s="2"/>
      <c r="GH58" s="2"/>
      <c r="GI58" s="52"/>
      <c r="GK58" s="18"/>
      <c r="GL58" s="18"/>
      <c r="GM58" s="1"/>
      <c r="GN58" s="23"/>
      <c r="GO58" s="61"/>
      <c r="GP58" s="7"/>
      <c r="GQ58" s="67"/>
    </row>
    <row r="59" spans="1:199" ht="24.95" customHeight="1" x14ac:dyDescent="0.35">
      <c r="A59" s="51"/>
      <c r="B59" s="1"/>
      <c r="C59" s="23"/>
      <c r="D59" s="23"/>
      <c r="E59" s="23"/>
      <c r="F59" s="23"/>
      <c r="G59" s="23"/>
      <c r="H59" s="23"/>
      <c r="I59" s="23"/>
      <c r="J59" s="23"/>
      <c r="K59" s="23"/>
      <c r="L59" s="1"/>
      <c r="M59" s="73">
        <f t="shared" ref="M59:M68" si="737">SUM(N59+P59+T59+V59+AR59*2)</f>
        <v>0</v>
      </c>
      <c r="N59" s="32"/>
      <c r="O59" s="263"/>
      <c r="P59" s="32"/>
      <c r="Q59" s="20"/>
      <c r="R59" s="32"/>
      <c r="S59" s="20"/>
      <c r="T59" s="32"/>
      <c r="U59" s="20"/>
      <c r="V59" s="74"/>
      <c r="W59" s="20"/>
      <c r="X59" s="20"/>
      <c r="Y59" s="20"/>
      <c r="Z59" s="74"/>
      <c r="AA59" s="20"/>
      <c r="AB59" s="74"/>
      <c r="AC59" s="20"/>
      <c r="AD59" s="74"/>
      <c r="AE59" s="24"/>
      <c r="AF59" s="74"/>
      <c r="AG59" s="20"/>
      <c r="AH59" s="74"/>
      <c r="AI59" s="20"/>
      <c r="AJ59" s="74"/>
      <c r="AK59" s="20"/>
      <c r="AL59" s="74"/>
      <c r="AM59" s="263"/>
      <c r="AN59" s="74"/>
      <c r="AO59" s="20"/>
      <c r="AP59" s="74"/>
      <c r="AQ59" s="20"/>
      <c r="AR59" s="74"/>
      <c r="AS59" s="20"/>
      <c r="AT59" s="74"/>
      <c r="AU59" s="20"/>
      <c r="AV59" s="74"/>
      <c r="AW59" s="20"/>
      <c r="AX59" s="74"/>
      <c r="AY59" s="20"/>
      <c r="AZ59" s="74"/>
      <c r="BA59" s="20"/>
      <c r="BB59" s="74"/>
      <c r="BC59" s="20"/>
      <c r="BD59" s="74"/>
      <c r="BE59" s="20"/>
      <c r="BF59" s="20">
        <f t="shared" ref="BF59:BF68" si="738">SUM(AO59+BE59+BC59+BA59+AY59+AW59+AS59+AQ59+AK59+AM59+AI59+AG59+AE59+AC59+AA59+Y59+X59+W59+U59+Q59+O59+S59+AU59)</f>
        <v>0</v>
      </c>
      <c r="BG59" s="20"/>
      <c r="BH59" s="20">
        <f t="shared" ref="BH59:BH68" si="739">SUM(O59+Q59+U59+W59+X59+AS59+AW59+AY59+BA59+BC59+S59+AQ59)</f>
        <v>0</v>
      </c>
      <c r="BI59" s="7"/>
      <c r="BJ59" s="7"/>
      <c r="BK59" s="7"/>
      <c r="BL59" s="7"/>
      <c r="BM59" s="52"/>
      <c r="BN59" s="51"/>
      <c r="DU59" s="7"/>
      <c r="DV59" s="7"/>
      <c r="DW59" s="7"/>
      <c r="DX59" s="52"/>
      <c r="DY59" s="51"/>
      <c r="DZ59" s="1"/>
      <c r="EA59" s="23"/>
      <c r="EB59" s="23"/>
      <c r="EC59" s="7"/>
      <c r="ED59" s="7"/>
      <c r="EE59" s="7"/>
      <c r="EF59" s="7"/>
      <c r="EG59" s="7"/>
      <c r="EH59" s="7"/>
      <c r="EI59" s="7"/>
      <c r="EJ59" s="7">
        <f>SUM(L59+BY555)</f>
        <v>4</v>
      </c>
      <c r="EK59" s="7">
        <f>SUM(M59+BZ555)</f>
        <v>4</v>
      </c>
      <c r="EL59" s="7">
        <f>SUM(N59+CA555)</f>
        <v>0</v>
      </c>
      <c r="EM59" s="18">
        <f t="shared" si="667"/>
        <v>0</v>
      </c>
      <c r="EN59" s="7">
        <f t="shared" si="668"/>
        <v>0</v>
      </c>
      <c r="EO59" s="7">
        <f t="shared" si="669"/>
        <v>0</v>
      </c>
      <c r="EP59" s="7">
        <f t="shared" si="670"/>
        <v>0</v>
      </c>
      <c r="EQ59" s="7">
        <f t="shared" si="671"/>
        <v>0</v>
      </c>
      <c r="ER59" s="7">
        <f t="shared" si="672"/>
        <v>0</v>
      </c>
      <c r="ES59" s="7">
        <f t="shared" si="673"/>
        <v>0</v>
      </c>
      <c r="ET59" s="7">
        <f t="shared" si="674"/>
        <v>0</v>
      </c>
      <c r="EU59" s="7">
        <f t="shared" si="675"/>
        <v>0</v>
      </c>
      <c r="EV59" s="7">
        <f t="shared" si="676"/>
        <v>0</v>
      </c>
      <c r="EW59" s="18">
        <f t="shared" si="677"/>
        <v>0</v>
      </c>
      <c r="EX59" s="7">
        <f t="shared" si="678"/>
        <v>0</v>
      </c>
      <c r="EY59" s="7">
        <f t="shared" si="679"/>
        <v>0</v>
      </c>
      <c r="EZ59" s="7">
        <f t="shared" si="680"/>
        <v>0</v>
      </c>
      <c r="FA59" s="7">
        <f t="shared" si="681"/>
        <v>0</v>
      </c>
      <c r="FB59" s="7">
        <f t="shared" si="682"/>
        <v>0</v>
      </c>
      <c r="FC59" s="7">
        <f t="shared" si="683"/>
        <v>0</v>
      </c>
      <c r="FD59" s="7">
        <f t="shared" si="684"/>
        <v>0</v>
      </c>
      <c r="FE59" s="7">
        <f t="shared" si="685"/>
        <v>0</v>
      </c>
      <c r="FF59" s="7">
        <f t="shared" si="686"/>
        <v>0</v>
      </c>
      <c r="FG59" s="18">
        <f t="shared" si="687"/>
        <v>0</v>
      </c>
      <c r="FH59" s="7">
        <f t="shared" si="688"/>
        <v>0</v>
      </c>
      <c r="FI59" s="7">
        <f t="shared" si="689"/>
        <v>0</v>
      </c>
      <c r="FJ59" s="7">
        <f t="shared" si="690"/>
        <v>0</v>
      </c>
      <c r="FK59" s="7">
        <f t="shared" si="691"/>
        <v>0</v>
      </c>
      <c r="FL59" s="7">
        <f t="shared" si="692"/>
        <v>0</v>
      </c>
      <c r="FM59" s="7">
        <f t="shared" si="693"/>
        <v>0</v>
      </c>
      <c r="FN59" s="7">
        <f t="shared" si="694"/>
        <v>0</v>
      </c>
      <c r="FO59" s="7">
        <f t="shared" si="695"/>
        <v>0</v>
      </c>
      <c r="FP59" s="7">
        <f t="shared" si="696"/>
        <v>0</v>
      </c>
      <c r="FQ59" s="7">
        <f t="shared" si="697"/>
        <v>0</v>
      </c>
      <c r="FR59" s="7"/>
      <c r="FS59" s="7">
        <f t="shared" si="698"/>
        <v>0</v>
      </c>
      <c r="FT59" s="7">
        <f t="shared" si="699"/>
        <v>0</v>
      </c>
      <c r="FU59" s="7">
        <f t="shared" si="700"/>
        <v>0</v>
      </c>
      <c r="FV59" s="7">
        <f t="shared" si="701"/>
        <v>0</v>
      </c>
      <c r="FW59" s="7">
        <f t="shared" si="702"/>
        <v>0</v>
      </c>
      <c r="FX59" s="7">
        <f t="shared" si="703"/>
        <v>0</v>
      </c>
      <c r="FY59" s="7">
        <f t="shared" si="704"/>
        <v>0</v>
      </c>
      <c r="FZ59" s="7">
        <f t="shared" si="705"/>
        <v>0</v>
      </c>
      <c r="GA59" s="7">
        <f t="shared" si="706"/>
        <v>0</v>
      </c>
      <c r="GB59" s="7">
        <f t="shared" si="707"/>
        <v>0</v>
      </c>
      <c r="GC59" s="7">
        <f t="shared" si="708"/>
        <v>0</v>
      </c>
      <c r="GD59" s="116">
        <f t="shared" si="709"/>
        <v>0</v>
      </c>
      <c r="GE59" s="117">
        <f t="shared" si="710"/>
        <v>0</v>
      </c>
      <c r="GF59" s="2"/>
      <c r="GG59" s="2"/>
      <c r="GH59" s="2"/>
      <c r="GI59" s="52"/>
      <c r="GK59" s="18"/>
      <c r="GL59" s="18"/>
      <c r="GM59" s="1"/>
      <c r="GN59" s="23"/>
      <c r="GO59" s="61"/>
      <c r="GP59" s="7"/>
      <c r="GQ59" s="67"/>
    </row>
    <row r="60" spans="1:199" ht="24.95" customHeight="1" x14ac:dyDescent="0.35">
      <c r="A60" s="51"/>
      <c r="B60" s="1"/>
      <c r="C60" s="23"/>
      <c r="D60" s="23"/>
      <c r="E60" s="23"/>
      <c r="F60" s="23"/>
      <c r="G60" s="23"/>
      <c r="H60" s="23"/>
      <c r="I60" s="23"/>
      <c r="J60" s="23"/>
      <c r="K60" s="23"/>
      <c r="L60" s="1"/>
      <c r="M60" s="73">
        <f t="shared" si="737"/>
        <v>0</v>
      </c>
      <c r="N60" s="32"/>
      <c r="O60" s="263"/>
      <c r="P60" s="32"/>
      <c r="Q60" s="20"/>
      <c r="R60" s="32"/>
      <c r="S60" s="20"/>
      <c r="T60" s="32"/>
      <c r="U60" s="20"/>
      <c r="V60" s="74"/>
      <c r="W60" s="20"/>
      <c r="X60" s="20"/>
      <c r="Y60" s="20"/>
      <c r="Z60" s="74"/>
      <c r="AA60" s="20"/>
      <c r="AB60" s="74"/>
      <c r="AC60" s="20"/>
      <c r="AD60" s="74"/>
      <c r="AE60" s="24"/>
      <c r="AF60" s="74"/>
      <c r="AG60" s="20"/>
      <c r="AH60" s="74"/>
      <c r="AI60" s="20"/>
      <c r="AJ60" s="74"/>
      <c r="AK60" s="20"/>
      <c r="AL60" s="74"/>
      <c r="AM60" s="263"/>
      <c r="AN60" s="74"/>
      <c r="AO60" s="20"/>
      <c r="AP60" s="74"/>
      <c r="AQ60" s="20"/>
      <c r="AR60" s="74"/>
      <c r="AS60" s="20"/>
      <c r="AT60" s="74"/>
      <c r="AU60" s="20"/>
      <c r="AV60" s="74"/>
      <c r="AW60" s="20"/>
      <c r="AX60" s="74"/>
      <c r="AY60" s="20"/>
      <c r="AZ60" s="74"/>
      <c r="BA60" s="20"/>
      <c r="BB60" s="74"/>
      <c r="BC60" s="20"/>
      <c r="BD60" s="74"/>
      <c r="BE60" s="20"/>
      <c r="BF60" s="20">
        <f t="shared" si="738"/>
        <v>0</v>
      </c>
      <c r="BG60" s="20"/>
      <c r="BH60" s="20">
        <f t="shared" si="739"/>
        <v>0</v>
      </c>
      <c r="BI60" s="7"/>
      <c r="BJ60" s="7"/>
      <c r="BK60" s="7"/>
      <c r="BL60" s="7"/>
      <c r="BM60" s="52"/>
      <c r="BN60" s="51"/>
      <c r="BO60" s="20" t="s">
        <v>224</v>
      </c>
      <c r="BP60" s="71"/>
      <c r="BQ60" s="71" t="s">
        <v>225</v>
      </c>
      <c r="BR60" s="71"/>
      <c r="BS60" s="71"/>
      <c r="BT60" s="72"/>
      <c r="BU60" s="72">
        <v>1</v>
      </c>
      <c r="BV60" s="72"/>
      <c r="BW60" s="72"/>
      <c r="BX60" s="72"/>
      <c r="BY60" s="187"/>
      <c r="BZ60" s="188">
        <f t="shared" ref="BZ60" si="740">SUM(CA60+CC60+CE60+CG60+CI60)</f>
        <v>0</v>
      </c>
      <c r="CA60" s="189"/>
      <c r="CB60" s="142">
        <f t="shared" ref="CB60" si="741">SUM(CA60)*BV60</f>
        <v>0</v>
      </c>
      <c r="CC60" s="189"/>
      <c r="CD60" s="190">
        <f t="shared" ref="CD60" si="742">CC60*BW60</f>
        <v>0</v>
      </c>
      <c r="CE60" s="189"/>
      <c r="CF60" s="190">
        <f t="shared" ref="CF60" si="743">SUM(CE60)*BW60</f>
        <v>0</v>
      </c>
      <c r="CG60" s="189"/>
      <c r="CH60" s="190">
        <f t="shared" ref="CH60" si="744">SUM(CG60)*BX60</f>
        <v>0</v>
      </c>
      <c r="CI60" s="189"/>
      <c r="CJ60" s="190">
        <f t="shared" ref="CJ60" si="745">SUM(CI60)*BW60*5</f>
        <v>0</v>
      </c>
      <c r="CK60" s="191"/>
      <c r="CL60" s="191">
        <f t="shared" ref="CL60" si="746">BY60*BW60*0.05</f>
        <v>0</v>
      </c>
      <c r="CM60" s="189"/>
      <c r="CN60" s="190"/>
      <c r="CO60" s="189"/>
      <c r="CP60" s="191">
        <f t="shared" ref="CP60" si="747">SUM(CO60)*3*BU60/5</f>
        <v>0</v>
      </c>
      <c r="CQ60" s="189">
        <v>1</v>
      </c>
      <c r="CR60" s="193">
        <f t="shared" ref="CR60" si="748">SUM(CQ60*BU60*(15))</f>
        <v>15</v>
      </c>
      <c r="CS60" s="189"/>
      <c r="CT60" s="142">
        <f t="shared" ref="CT60" si="749">SUM(CS60*BU60*3)</f>
        <v>0</v>
      </c>
      <c r="CU60" s="190"/>
      <c r="CV60" s="191">
        <f t="shared" ref="CV60" si="750">SUM(CU60*BU60/3)</f>
        <v>0</v>
      </c>
      <c r="CW60" s="189"/>
      <c r="CX60" s="191">
        <f t="shared" ref="CX60" si="751">SUM(CW60*BU60*2/3)</f>
        <v>0</v>
      </c>
      <c r="CY60" s="189"/>
      <c r="CZ60" s="142">
        <f>SUM(CY60*BU60)</f>
        <v>0</v>
      </c>
      <c r="DA60" s="189"/>
      <c r="DB60" s="190">
        <f>SUM(DA60*BW60)</f>
        <v>0</v>
      </c>
      <c r="DC60" s="189"/>
      <c r="DD60" s="191">
        <f t="shared" ref="DD60" si="752">SUM(DC60*BU60*2)</f>
        <v>0</v>
      </c>
      <c r="DE60" s="189"/>
      <c r="DF60" s="191">
        <f t="shared" ref="DF60" si="753">SUM(BW60*DE60*6)</f>
        <v>0</v>
      </c>
      <c r="DG60" s="32"/>
      <c r="DH60" s="194">
        <f t="shared" ref="DH60:DH61" si="754">DG60*BU60/3</f>
        <v>0</v>
      </c>
      <c r="DI60" s="189"/>
      <c r="DJ60" s="190">
        <f>SUM(DI60*BU60/3)</f>
        <v>0</v>
      </c>
      <c r="DK60" s="189"/>
      <c r="DL60" s="191">
        <f t="shared" ref="DL60" si="755">SUM(BW60*DK60*8)</f>
        <v>0</v>
      </c>
      <c r="DM60" s="190"/>
      <c r="DN60" s="191">
        <f>SUM(DM60*BX60*3*8)</f>
        <v>0</v>
      </c>
      <c r="DO60" s="189"/>
      <c r="DP60" s="191">
        <f t="shared" ref="DP60" si="756">SUM(DO60*BX60*4*6)</f>
        <v>0</v>
      </c>
      <c r="DQ60" s="189"/>
      <c r="DR60" s="195">
        <f t="shared" ref="DR60" si="757">SUM(DQ60*50)</f>
        <v>0</v>
      </c>
      <c r="DS60" s="20">
        <f t="shared" ref="DS60:DS68" si="758">SUM(DB60+DR60+DP60+DN60+DL60+DJ60+DF60+DD60+CX60+CZ60+CV60+CT60+CR60+CP60+CN60+CL60+CK60+CJ60+CH60+CD60+CB60+CF60+DH60)</f>
        <v>15</v>
      </c>
      <c r="DT60" s="20">
        <f t="shared" ref="DT60:DT68" si="759">SUM(CB60+CD60+CH60+CJ60+CK60+DF60+DJ60+DL60+DN60+DP60+CF60+DD60)</f>
        <v>0</v>
      </c>
      <c r="DU60" s="7"/>
      <c r="DV60" s="7"/>
      <c r="DW60" s="7"/>
      <c r="DX60" s="52"/>
      <c r="DY60" s="51"/>
      <c r="DZ60" s="1"/>
      <c r="EA60" s="23"/>
      <c r="EB60" s="23"/>
      <c r="EC60" s="7"/>
      <c r="ED60" s="7"/>
      <c r="EE60" s="7"/>
      <c r="EF60" s="7"/>
      <c r="EG60" s="7"/>
      <c r="EH60" s="7"/>
      <c r="EI60" s="7"/>
      <c r="EJ60" s="7">
        <f t="shared" si="734"/>
        <v>0</v>
      </c>
      <c r="EK60" s="7">
        <f t="shared" si="735"/>
        <v>0</v>
      </c>
      <c r="EL60" s="7">
        <f t="shared" si="736"/>
        <v>0</v>
      </c>
      <c r="EM60" s="18">
        <f t="shared" si="667"/>
        <v>0</v>
      </c>
      <c r="EN60" s="7">
        <f t="shared" si="668"/>
        <v>0</v>
      </c>
      <c r="EO60" s="7">
        <f t="shared" si="669"/>
        <v>0</v>
      </c>
      <c r="EP60" s="7">
        <f t="shared" si="670"/>
        <v>0</v>
      </c>
      <c r="EQ60" s="7">
        <f t="shared" si="671"/>
        <v>0</v>
      </c>
      <c r="ER60" s="7">
        <f t="shared" si="672"/>
        <v>0</v>
      </c>
      <c r="ES60" s="7">
        <f t="shared" si="673"/>
        <v>0</v>
      </c>
      <c r="ET60" s="7">
        <f t="shared" si="674"/>
        <v>0</v>
      </c>
      <c r="EU60" s="7">
        <f t="shared" si="675"/>
        <v>0</v>
      </c>
      <c r="EV60" s="7">
        <f t="shared" si="676"/>
        <v>0</v>
      </c>
      <c r="EW60" s="18">
        <f t="shared" si="677"/>
        <v>0</v>
      </c>
      <c r="EX60" s="7">
        <f t="shared" si="678"/>
        <v>0</v>
      </c>
      <c r="EY60" s="7">
        <f t="shared" si="679"/>
        <v>0</v>
      </c>
      <c r="EZ60" s="7">
        <f t="shared" si="680"/>
        <v>0</v>
      </c>
      <c r="FA60" s="7">
        <f t="shared" si="681"/>
        <v>0</v>
      </c>
      <c r="FB60" s="7">
        <f t="shared" si="682"/>
        <v>1</v>
      </c>
      <c r="FC60" s="7">
        <f t="shared" si="683"/>
        <v>15</v>
      </c>
      <c r="FD60" s="7">
        <f t="shared" si="684"/>
        <v>0</v>
      </c>
      <c r="FE60" s="7">
        <f t="shared" si="685"/>
        <v>0</v>
      </c>
      <c r="FF60" s="7">
        <f t="shared" si="686"/>
        <v>0</v>
      </c>
      <c r="FG60" s="18">
        <f t="shared" si="687"/>
        <v>0</v>
      </c>
      <c r="FH60" s="7">
        <f t="shared" si="688"/>
        <v>0</v>
      </c>
      <c r="FI60" s="7">
        <f t="shared" si="689"/>
        <v>0</v>
      </c>
      <c r="FJ60" s="7">
        <f t="shared" si="690"/>
        <v>0</v>
      </c>
      <c r="FK60" s="7">
        <f t="shared" si="691"/>
        <v>0</v>
      </c>
      <c r="FL60" s="7">
        <f t="shared" si="692"/>
        <v>0</v>
      </c>
      <c r="FM60" s="7">
        <f t="shared" si="693"/>
        <v>0</v>
      </c>
      <c r="FN60" s="7">
        <f t="shared" si="694"/>
        <v>0</v>
      </c>
      <c r="FO60" s="7">
        <f t="shared" si="695"/>
        <v>0</v>
      </c>
      <c r="FP60" s="7">
        <f t="shared" si="696"/>
        <v>0</v>
      </c>
      <c r="FQ60" s="7">
        <f t="shared" si="697"/>
        <v>0</v>
      </c>
      <c r="FR60" s="7"/>
      <c r="FS60" s="7">
        <f t="shared" si="698"/>
        <v>0</v>
      </c>
      <c r="FT60" s="7">
        <f t="shared" si="699"/>
        <v>0</v>
      </c>
      <c r="FU60" s="7">
        <f t="shared" si="700"/>
        <v>0</v>
      </c>
      <c r="FV60" s="7">
        <f t="shared" si="701"/>
        <v>0</v>
      </c>
      <c r="FW60" s="7">
        <f t="shared" si="702"/>
        <v>0</v>
      </c>
      <c r="FX60" s="7">
        <f t="shared" si="703"/>
        <v>0</v>
      </c>
      <c r="FY60" s="7">
        <f t="shared" si="704"/>
        <v>0</v>
      </c>
      <c r="FZ60" s="7">
        <f t="shared" si="705"/>
        <v>0</v>
      </c>
      <c r="GA60" s="7">
        <f t="shared" si="706"/>
        <v>0</v>
      </c>
      <c r="GB60" s="7">
        <f t="shared" si="707"/>
        <v>0</v>
      </c>
      <c r="GC60" s="7">
        <f t="shared" si="708"/>
        <v>0</v>
      </c>
      <c r="GD60" s="116">
        <f t="shared" si="709"/>
        <v>15</v>
      </c>
      <c r="GE60" s="117">
        <f t="shared" si="710"/>
        <v>0</v>
      </c>
      <c r="GF60" s="2"/>
      <c r="GG60" s="2"/>
      <c r="GH60" s="2"/>
      <c r="GI60" s="52"/>
      <c r="GK60" s="18"/>
      <c r="GL60" s="18"/>
      <c r="GM60" s="1"/>
      <c r="GN60" s="23"/>
      <c r="GO60" s="61"/>
      <c r="GP60" s="7"/>
      <c r="GQ60" s="67"/>
    </row>
    <row r="61" spans="1:199" ht="24.95" customHeight="1" x14ac:dyDescent="0.35">
      <c r="A61" s="51"/>
      <c r="B61" s="1"/>
      <c r="C61" s="23"/>
      <c r="D61" s="23"/>
      <c r="E61" s="23"/>
      <c r="F61" s="23"/>
      <c r="G61" s="23"/>
      <c r="H61" s="23"/>
      <c r="I61" s="23"/>
      <c r="J61" s="23"/>
      <c r="K61" s="23"/>
      <c r="L61" s="1"/>
      <c r="M61" s="73">
        <f t="shared" si="737"/>
        <v>0</v>
      </c>
      <c r="N61" s="32"/>
      <c r="O61" s="263"/>
      <c r="P61" s="32"/>
      <c r="Q61" s="20"/>
      <c r="R61" s="32"/>
      <c r="S61" s="20"/>
      <c r="T61" s="32"/>
      <c r="U61" s="20"/>
      <c r="V61" s="74"/>
      <c r="W61" s="20"/>
      <c r="X61" s="20"/>
      <c r="Y61" s="20"/>
      <c r="Z61" s="74"/>
      <c r="AA61" s="20"/>
      <c r="AB61" s="74"/>
      <c r="AC61" s="20"/>
      <c r="AD61" s="74"/>
      <c r="AE61" s="24"/>
      <c r="AF61" s="74"/>
      <c r="AG61" s="20"/>
      <c r="AH61" s="74"/>
      <c r="AI61" s="20"/>
      <c r="AJ61" s="74"/>
      <c r="AK61" s="20"/>
      <c r="AL61" s="74"/>
      <c r="AM61" s="263"/>
      <c r="AN61" s="74"/>
      <c r="AO61" s="20"/>
      <c r="AP61" s="74"/>
      <c r="AQ61" s="20"/>
      <c r="AR61" s="74"/>
      <c r="AS61" s="20"/>
      <c r="AT61" s="74"/>
      <c r="AU61" s="20"/>
      <c r="AV61" s="74"/>
      <c r="AW61" s="20"/>
      <c r="AX61" s="74"/>
      <c r="AY61" s="20"/>
      <c r="AZ61" s="74"/>
      <c r="BA61" s="20"/>
      <c r="BB61" s="74"/>
      <c r="BC61" s="20"/>
      <c r="BD61" s="74"/>
      <c r="BE61" s="20"/>
      <c r="BF61" s="20">
        <f t="shared" si="738"/>
        <v>0</v>
      </c>
      <c r="BG61" s="20"/>
      <c r="BH61" s="20">
        <f t="shared" si="739"/>
        <v>0</v>
      </c>
      <c r="BI61" s="7"/>
      <c r="BJ61" s="7"/>
      <c r="BK61" s="7"/>
      <c r="BL61" s="7"/>
      <c r="BM61" s="52"/>
      <c r="BN61" s="51"/>
      <c r="BO61" s="300" t="s">
        <v>234</v>
      </c>
      <c r="BP61" s="185" t="s">
        <v>110</v>
      </c>
      <c r="BQ61" s="185" t="s">
        <v>102</v>
      </c>
      <c r="BR61" s="184" t="s">
        <v>150</v>
      </c>
      <c r="BS61" s="184" t="s">
        <v>235</v>
      </c>
      <c r="BT61" s="184">
        <v>10</v>
      </c>
      <c r="BU61" s="251">
        <v>156</v>
      </c>
      <c r="BV61" s="251">
        <v>2</v>
      </c>
      <c r="BW61" s="251">
        <v>7</v>
      </c>
      <c r="BX61" s="184">
        <f>BW61</f>
        <v>7</v>
      </c>
      <c r="BY61" s="187"/>
      <c r="BZ61" s="188">
        <f>SUM(CA61+CC61+CE61+CG61+CI61)</f>
        <v>0</v>
      </c>
      <c r="CA61" s="189"/>
      <c r="CB61" s="142">
        <f t="shared" ref="CB61" si="760">SUM(CA61)*BV61</f>
        <v>0</v>
      </c>
      <c r="CC61" s="189"/>
      <c r="CD61" s="190">
        <f>CC61*BW61</f>
        <v>0</v>
      </c>
      <c r="CE61" s="189"/>
      <c r="CF61" s="190">
        <f t="shared" ref="CF61" si="761">SUM(CE61)*BW61</f>
        <v>0</v>
      </c>
      <c r="CG61" s="189"/>
      <c r="CH61" s="190">
        <f t="shared" ref="CH61" si="762">SUM(CG61)*BX61</f>
        <v>0</v>
      </c>
      <c r="CI61" s="189"/>
      <c r="CJ61" s="190">
        <f t="shared" ref="CJ61" si="763">SUM(CI61)*BW61*5</f>
        <v>0</v>
      </c>
      <c r="CK61" s="191">
        <f>BW61*2/4</f>
        <v>3.5</v>
      </c>
      <c r="CL61" s="192">
        <f t="shared" ref="CL61" si="764">SUM(BY61*5/100*BW61)</f>
        <v>0</v>
      </c>
      <c r="CM61" s="189"/>
      <c r="CN61" s="190"/>
      <c r="CO61" s="189"/>
      <c r="CP61" s="191">
        <f>SUM(CO61)*3*BU61/5</f>
        <v>0</v>
      </c>
      <c r="CQ61" s="189"/>
      <c r="CR61" s="193">
        <f>SUM(CQ61*BU61*(30+4))*2/3</f>
        <v>0</v>
      </c>
      <c r="CS61" s="189"/>
      <c r="CT61" s="142">
        <f t="shared" ref="CT61" si="765">SUM(CS61*BU61*3)</f>
        <v>0</v>
      </c>
      <c r="CU61" s="189"/>
      <c r="CV61" s="191">
        <f t="shared" ref="CV61" si="766">SUM(CU61*BU61/3)</f>
        <v>0</v>
      </c>
      <c r="CW61" s="189"/>
      <c r="CX61" s="191">
        <f t="shared" ref="CX61" si="767">SUM(CW61*BU61*2/3)</f>
        <v>0</v>
      </c>
      <c r="CY61" s="189"/>
      <c r="CZ61" s="142">
        <f>SUM(CY61*BU61)*2</f>
        <v>0</v>
      </c>
      <c r="DA61" s="189"/>
      <c r="DB61" s="190">
        <f>SUM(DA61*BW61)</f>
        <v>0</v>
      </c>
      <c r="DC61" s="189"/>
      <c r="DD61" s="191">
        <f t="shared" ref="DD61" si="768">SUM(DC61*BU61*2)</f>
        <v>0</v>
      </c>
      <c r="DE61" s="189"/>
      <c r="DF61" s="191">
        <f t="shared" ref="DF61" si="769">SUM(BW61*DE61*6)</f>
        <v>0</v>
      </c>
      <c r="DG61" s="32"/>
      <c r="DH61" s="194">
        <f t="shared" si="754"/>
        <v>0</v>
      </c>
      <c r="DI61" s="189"/>
      <c r="DJ61" s="190">
        <f>SUM(DI61*BU61/3)</f>
        <v>0</v>
      </c>
      <c r="DK61" s="189"/>
      <c r="DL61" s="191">
        <f>SUM(DK61*BU61/3)</f>
        <v>0</v>
      </c>
      <c r="DM61" s="189">
        <v>2</v>
      </c>
      <c r="DN61" s="191">
        <f>SUM(DM61*BX61*1*8)</f>
        <v>112</v>
      </c>
      <c r="DO61" s="189"/>
      <c r="DP61" s="191">
        <f t="shared" ref="DP61" si="770">SUM(DO61*BX61*4*6)</f>
        <v>0</v>
      </c>
      <c r="DQ61" s="189"/>
      <c r="DR61" s="195">
        <f t="shared" ref="DR61" si="771">SUM(DQ61*50)</f>
        <v>0</v>
      </c>
      <c r="DS61" s="20">
        <f t="shared" si="758"/>
        <v>115.5</v>
      </c>
      <c r="DT61" s="20">
        <f t="shared" si="759"/>
        <v>115.5</v>
      </c>
      <c r="DU61" s="7"/>
      <c r="DV61" s="7"/>
      <c r="DW61" s="7"/>
      <c r="DX61" s="52"/>
      <c r="DY61" s="51"/>
      <c r="DZ61" s="1"/>
      <c r="EA61" s="23"/>
      <c r="EB61" s="23"/>
      <c r="EC61" s="7"/>
      <c r="ED61" s="7"/>
      <c r="EE61" s="7"/>
      <c r="EF61" s="7"/>
      <c r="EG61" s="7"/>
      <c r="EH61" s="7"/>
      <c r="EI61" s="7"/>
      <c r="EJ61" s="7">
        <f t="shared" si="734"/>
        <v>0</v>
      </c>
      <c r="EK61" s="7">
        <f t="shared" si="735"/>
        <v>0</v>
      </c>
      <c r="EL61" s="7">
        <f t="shared" si="736"/>
        <v>0</v>
      </c>
      <c r="EM61" s="18">
        <f t="shared" si="667"/>
        <v>0</v>
      </c>
      <c r="EN61" s="7">
        <f t="shared" si="668"/>
        <v>0</v>
      </c>
      <c r="EO61" s="7">
        <f t="shared" si="669"/>
        <v>0</v>
      </c>
      <c r="EP61" s="7">
        <f t="shared" si="670"/>
        <v>0</v>
      </c>
      <c r="EQ61" s="7">
        <f t="shared" si="671"/>
        <v>0</v>
      </c>
      <c r="ER61" s="7">
        <f t="shared" si="672"/>
        <v>0</v>
      </c>
      <c r="ES61" s="7">
        <f t="shared" si="673"/>
        <v>0</v>
      </c>
      <c r="ET61" s="7">
        <f t="shared" si="674"/>
        <v>0</v>
      </c>
      <c r="EU61" s="7">
        <f t="shared" si="675"/>
        <v>0</v>
      </c>
      <c r="EV61" s="7">
        <f t="shared" si="676"/>
        <v>3.5</v>
      </c>
      <c r="EW61" s="18">
        <f t="shared" si="677"/>
        <v>0</v>
      </c>
      <c r="EX61" s="7">
        <f t="shared" si="678"/>
        <v>0</v>
      </c>
      <c r="EY61" s="7">
        <f t="shared" si="679"/>
        <v>0</v>
      </c>
      <c r="EZ61" s="7">
        <f t="shared" si="680"/>
        <v>0</v>
      </c>
      <c r="FA61" s="7">
        <f t="shared" si="681"/>
        <v>0</v>
      </c>
      <c r="FB61" s="7">
        <f t="shared" si="682"/>
        <v>0</v>
      </c>
      <c r="FC61" s="7">
        <f t="shared" si="683"/>
        <v>0</v>
      </c>
      <c r="FD61" s="7">
        <f t="shared" si="684"/>
        <v>0</v>
      </c>
      <c r="FE61" s="7">
        <f t="shared" si="685"/>
        <v>0</v>
      </c>
      <c r="FF61" s="7">
        <f t="shared" si="686"/>
        <v>0</v>
      </c>
      <c r="FG61" s="18">
        <f t="shared" si="687"/>
        <v>0</v>
      </c>
      <c r="FH61" s="7">
        <f t="shared" si="688"/>
        <v>0</v>
      </c>
      <c r="FI61" s="7">
        <f t="shared" si="689"/>
        <v>0</v>
      </c>
      <c r="FJ61" s="7">
        <f t="shared" si="690"/>
        <v>0</v>
      </c>
      <c r="FK61" s="7">
        <f t="shared" si="691"/>
        <v>0</v>
      </c>
      <c r="FL61" s="7">
        <f t="shared" si="692"/>
        <v>0</v>
      </c>
      <c r="FM61" s="7">
        <f t="shared" si="693"/>
        <v>0</v>
      </c>
      <c r="FN61" s="7">
        <f t="shared" si="694"/>
        <v>0</v>
      </c>
      <c r="FO61" s="7">
        <f t="shared" si="695"/>
        <v>0</v>
      </c>
      <c r="FP61" s="7">
        <f t="shared" si="696"/>
        <v>0</v>
      </c>
      <c r="FQ61" s="7">
        <f t="shared" si="697"/>
        <v>0</v>
      </c>
      <c r="FR61" s="7"/>
      <c r="FS61" s="7">
        <f t="shared" si="698"/>
        <v>0</v>
      </c>
      <c r="FT61" s="7">
        <f t="shared" si="699"/>
        <v>0</v>
      </c>
      <c r="FU61" s="7">
        <f t="shared" si="700"/>
        <v>0</v>
      </c>
      <c r="FV61" s="7">
        <f t="shared" si="701"/>
        <v>0</v>
      </c>
      <c r="FW61" s="7">
        <f t="shared" si="702"/>
        <v>0</v>
      </c>
      <c r="FX61" s="7">
        <f t="shared" si="703"/>
        <v>2</v>
      </c>
      <c r="FY61" s="7">
        <f t="shared" si="704"/>
        <v>112</v>
      </c>
      <c r="FZ61" s="7">
        <f t="shared" si="705"/>
        <v>0</v>
      </c>
      <c r="GA61" s="7">
        <f t="shared" si="706"/>
        <v>0</v>
      </c>
      <c r="GB61" s="7">
        <f t="shared" si="707"/>
        <v>0</v>
      </c>
      <c r="GC61" s="7">
        <f t="shared" si="708"/>
        <v>0</v>
      </c>
      <c r="GD61" s="116">
        <f t="shared" si="709"/>
        <v>115.5</v>
      </c>
      <c r="GE61" s="117">
        <f t="shared" si="710"/>
        <v>115.5</v>
      </c>
      <c r="GF61" s="2"/>
      <c r="GG61" s="2"/>
      <c r="GH61" s="2"/>
      <c r="GI61" s="52"/>
      <c r="GK61" s="18"/>
      <c r="GL61" s="18"/>
      <c r="GM61" s="1"/>
      <c r="GN61" s="23"/>
      <c r="GO61" s="61"/>
      <c r="GP61" s="7"/>
      <c r="GQ61" s="67"/>
    </row>
    <row r="62" spans="1:199" ht="24.75" customHeight="1" x14ac:dyDescent="0.35">
      <c r="A62" s="51"/>
      <c r="B62" s="1" t="s">
        <v>333</v>
      </c>
      <c r="C62" s="23"/>
      <c r="D62" s="23" t="s">
        <v>225</v>
      </c>
      <c r="E62" s="23" t="s">
        <v>338</v>
      </c>
      <c r="F62" s="23"/>
      <c r="G62" s="23"/>
      <c r="H62" s="23"/>
      <c r="I62" s="23"/>
      <c r="J62" s="23"/>
      <c r="K62" s="23"/>
      <c r="L62" s="1"/>
      <c r="M62" s="73">
        <f t="shared" si="737"/>
        <v>0</v>
      </c>
      <c r="N62" s="32"/>
      <c r="O62" s="263">
        <v>4</v>
      </c>
      <c r="P62" s="32"/>
      <c r="Q62" s="20"/>
      <c r="R62" s="32"/>
      <c r="S62" s="20">
        <v>4</v>
      </c>
      <c r="T62" s="32"/>
      <c r="U62" s="20"/>
      <c r="V62" s="74"/>
      <c r="W62" s="20"/>
      <c r="X62" s="20"/>
      <c r="Y62" s="20"/>
      <c r="Z62" s="74"/>
      <c r="AA62" s="20"/>
      <c r="AB62" s="74"/>
      <c r="AC62" s="20"/>
      <c r="AD62" s="74"/>
      <c r="AE62" s="24"/>
      <c r="AF62" s="74"/>
      <c r="AG62" s="20"/>
      <c r="AH62" s="74"/>
      <c r="AI62" s="20"/>
      <c r="AJ62" s="74"/>
      <c r="AK62" s="20"/>
      <c r="AL62" s="74"/>
      <c r="AM62" s="263"/>
      <c r="AN62" s="74"/>
      <c r="AO62" s="20"/>
      <c r="AP62" s="74"/>
      <c r="AQ62" s="20"/>
      <c r="AR62" s="74"/>
      <c r="AS62" s="20"/>
      <c r="AT62" s="74"/>
      <c r="AU62" s="20"/>
      <c r="AV62" s="74"/>
      <c r="AW62" s="20"/>
      <c r="AX62" s="74"/>
      <c r="AY62" s="20"/>
      <c r="AZ62" s="74"/>
      <c r="BA62" s="20"/>
      <c r="BB62" s="74"/>
      <c r="BC62" s="20"/>
      <c r="BD62" s="74"/>
      <c r="BE62" s="20"/>
      <c r="BF62" s="20">
        <f t="shared" si="738"/>
        <v>8</v>
      </c>
      <c r="BG62" s="20"/>
      <c r="BH62" s="20">
        <f t="shared" si="739"/>
        <v>8</v>
      </c>
      <c r="BI62" s="7"/>
      <c r="BJ62" s="7"/>
      <c r="BK62" s="7"/>
      <c r="BL62" s="7"/>
      <c r="BM62" s="52"/>
      <c r="BN62" s="51"/>
      <c r="DU62" s="7"/>
      <c r="DV62" s="7"/>
      <c r="DW62" s="7"/>
      <c r="DX62" s="52"/>
      <c r="DY62" s="51"/>
      <c r="DZ62" s="1"/>
      <c r="EA62" s="23"/>
      <c r="EB62" s="23"/>
      <c r="EC62" s="8"/>
      <c r="ED62" s="8"/>
      <c r="EE62" s="8"/>
      <c r="EF62" s="8"/>
      <c r="EG62" s="8"/>
      <c r="EH62" s="8"/>
      <c r="EI62" s="8"/>
      <c r="EJ62" s="7" t="e">
        <f>SUM(L62+#REF!)</f>
        <v>#REF!</v>
      </c>
      <c r="EK62" s="7" t="e">
        <f>SUM(M62+#REF!)</f>
        <v>#REF!</v>
      </c>
      <c r="EL62" s="7" t="e">
        <f>SUM(N62+#REF!)</f>
        <v>#REF!</v>
      </c>
      <c r="EM62" s="18">
        <f t="shared" si="667"/>
        <v>4</v>
      </c>
      <c r="EN62" s="7">
        <f t="shared" si="668"/>
        <v>0</v>
      </c>
      <c r="EO62" s="7">
        <f t="shared" si="669"/>
        <v>0</v>
      </c>
      <c r="EP62" s="7">
        <f t="shared" si="670"/>
        <v>0</v>
      </c>
      <c r="EQ62" s="7">
        <f t="shared" si="671"/>
        <v>4</v>
      </c>
      <c r="ER62" s="7">
        <f t="shared" si="672"/>
        <v>0</v>
      </c>
      <c r="ES62" s="7">
        <f t="shared" si="673"/>
        <v>0</v>
      </c>
      <c r="ET62" s="7">
        <f t="shared" si="674"/>
        <v>0</v>
      </c>
      <c r="EU62" s="7">
        <f t="shared" si="675"/>
        <v>0</v>
      </c>
      <c r="EV62" s="7">
        <f t="shared" si="676"/>
        <v>0</v>
      </c>
      <c r="EW62" s="18">
        <f t="shared" si="677"/>
        <v>0</v>
      </c>
      <c r="EX62" s="7">
        <f t="shared" si="678"/>
        <v>0</v>
      </c>
      <c r="EY62" s="7">
        <f t="shared" si="679"/>
        <v>0</v>
      </c>
      <c r="EZ62" s="7">
        <f t="shared" si="680"/>
        <v>0</v>
      </c>
      <c r="FA62" s="7">
        <f t="shared" si="681"/>
        <v>0</v>
      </c>
      <c r="FB62" s="7">
        <f t="shared" si="682"/>
        <v>0</v>
      </c>
      <c r="FC62" s="7">
        <f t="shared" si="683"/>
        <v>0</v>
      </c>
      <c r="FD62" s="7">
        <f t="shared" si="684"/>
        <v>0</v>
      </c>
      <c r="FE62" s="7">
        <f t="shared" si="685"/>
        <v>0</v>
      </c>
      <c r="FF62" s="7">
        <f t="shared" si="686"/>
        <v>0</v>
      </c>
      <c r="FG62" s="18">
        <f t="shared" si="687"/>
        <v>0</v>
      </c>
      <c r="FH62" s="7">
        <f t="shared" si="688"/>
        <v>0</v>
      </c>
      <c r="FI62" s="7">
        <f t="shared" si="689"/>
        <v>0</v>
      </c>
      <c r="FJ62" s="7">
        <f t="shared" si="690"/>
        <v>0</v>
      </c>
      <c r="FK62" s="7">
        <f t="shared" si="691"/>
        <v>0</v>
      </c>
      <c r="FL62" s="7">
        <f t="shared" si="692"/>
        <v>0</v>
      </c>
      <c r="FM62" s="7">
        <f t="shared" si="693"/>
        <v>0</v>
      </c>
      <c r="FN62" s="7">
        <f t="shared" si="694"/>
        <v>0</v>
      </c>
      <c r="FO62" s="7">
        <f t="shared" si="695"/>
        <v>0</v>
      </c>
      <c r="FP62" s="7">
        <f t="shared" si="696"/>
        <v>0</v>
      </c>
      <c r="FQ62" s="7">
        <f t="shared" si="697"/>
        <v>0</v>
      </c>
      <c r="FR62" s="7"/>
      <c r="FS62" s="7">
        <f t="shared" si="698"/>
        <v>0</v>
      </c>
      <c r="FT62" s="7">
        <f t="shared" si="699"/>
        <v>0</v>
      </c>
      <c r="FU62" s="7">
        <f t="shared" si="700"/>
        <v>0</v>
      </c>
      <c r="FV62" s="7">
        <f t="shared" si="701"/>
        <v>0</v>
      </c>
      <c r="FW62" s="7">
        <f t="shared" si="702"/>
        <v>0</v>
      </c>
      <c r="FX62" s="7">
        <f t="shared" si="703"/>
        <v>0</v>
      </c>
      <c r="FY62" s="7">
        <f t="shared" si="704"/>
        <v>0</v>
      </c>
      <c r="FZ62" s="7">
        <f t="shared" si="705"/>
        <v>0</v>
      </c>
      <c r="GA62" s="7">
        <f t="shared" si="706"/>
        <v>0</v>
      </c>
      <c r="GB62" s="7">
        <f t="shared" si="707"/>
        <v>0</v>
      </c>
      <c r="GC62" s="7">
        <f t="shared" si="708"/>
        <v>0</v>
      </c>
      <c r="GD62" s="116">
        <f t="shared" si="709"/>
        <v>8</v>
      </c>
      <c r="GE62" s="117">
        <f t="shared" si="710"/>
        <v>8</v>
      </c>
      <c r="GF62" s="2"/>
      <c r="GG62" s="2"/>
      <c r="GH62" s="2"/>
      <c r="GI62" s="97"/>
      <c r="GK62" s="18"/>
      <c r="GL62" s="18"/>
      <c r="GM62" s="1"/>
      <c r="GN62" s="23"/>
      <c r="GO62" s="61"/>
      <c r="GP62" s="7"/>
      <c r="GQ62" s="67"/>
    </row>
    <row r="63" spans="1:199" ht="24.75" customHeight="1" x14ac:dyDescent="0.35">
      <c r="A63" s="51"/>
      <c r="B63" s="7" t="s">
        <v>333</v>
      </c>
      <c r="C63" s="21"/>
      <c r="D63" s="21" t="s">
        <v>225</v>
      </c>
      <c r="E63" s="21"/>
      <c r="F63" s="21"/>
      <c r="G63" s="21"/>
      <c r="H63" s="21"/>
      <c r="I63" s="21"/>
      <c r="J63" s="21"/>
      <c r="K63" s="21"/>
      <c r="L63" s="11"/>
      <c r="M63" s="73">
        <f t="shared" si="737"/>
        <v>0</v>
      </c>
      <c r="N63" s="32"/>
      <c r="O63" s="263"/>
      <c r="P63" s="32"/>
      <c r="Q63" s="20"/>
      <c r="R63" s="32"/>
      <c r="S63" s="20">
        <v>10</v>
      </c>
      <c r="T63" s="32"/>
      <c r="U63" s="20"/>
      <c r="V63" s="74"/>
      <c r="W63" s="20"/>
      <c r="X63" s="20"/>
      <c r="Y63" s="20"/>
      <c r="Z63" s="74"/>
      <c r="AA63" s="20"/>
      <c r="AB63" s="74"/>
      <c r="AC63" s="20"/>
      <c r="AD63" s="74"/>
      <c r="AE63" s="24"/>
      <c r="AF63" s="74"/>
      <c r="AG63" s="20"/>
      <c r="AH63" s="74"/>
      <c r="AI63" s="20"/>
      <c r="AJ63" s="74"/>
      <c r="AK63" s="20"/>
      <c r="AL63" s="74"/>
      <c r="AM63" s="263"/>
      <c r="AN63" s="74"/>
      <c r="AO63" s="20"/>
      <c r="AP63" s="74"/>
      <c r="AQ63" s="20"/>
      <c r="AR63" s="74"/>
      <c r="AS63" s="20"/>
      <c r="AT63" s="74"/>
      <c r="AU63" s="417">
        <v>16.670000000000002</v>
      </c>
      <c r="AV63" s="74"/>
      <c r="AW63" s="20"/>
      <c r="AX63" s="74"/>
      <c r="AY63" s="20"/>
      <c r="AZ63" s="74"/>
      <c r="BA63" s="20"/>
      <c r="BB63" s="74"/>
      <c r="BC63" s="20"/>
      <c r="BD63" s="74"/>
      <c r="BE63" s="20"/>
      <c r="BF63" s="417">
        <f t="shared" si="738"/>
        <v>26.67</v>
      </c>
      <c r="BG63" s="417"/>
      <c r="BH63" s="20">
        <f t="shared" si="739"/>
        <v>10</v>
      </c>
      <c r="BI63" s="7"/>
      <c r="BJ63" s="7"/>
      <c r="BK63" s="7"/>
      <c r="BL63" s="7"/>
      <c r="BM63" s="52"/>
      <c r="BN63" s="51"/>
      <c r="DU63" s="7"/>
      <c r="DV63" s="7"/>
      <c r="DW63" s="7"/>
      <c r="DX63" s="52"/>
      <c r="DY63" s="51"/>
      <c r="DZ63" s="7"/>
      <c r="EA63" s="21"/>
      <c r="EB63" s="21"/>
      <c r="EC63" s="8"/>
      <c r="ED63" s="8"/>
      <c r="EE63" s="8"/>
      <c r="EF63" s="8"/>
      <c r="EG63" s="8"/>
      <c r="EH63" s="8"/>
      <c r="EI63" s="8"/>
      <c r="EJ63" s="7" t="e">
        <f>SUM(L63+#REF!)</f>
        <v>#REF!</v>
      </c>
      <c r="EK63" s="7" t="e">
        <f>SUM(M63+#REF!)</f>
        <v>#REF!</v>
      </c>
      <c r="EL63" s="7" t="e">
        <f>SUM(N63+#REF!)</f>
        <v>#REF!</v>
      </c>
      <c r="EM63" s="18">
        <f t="shared" si="667"/>
        <v>0</v>
      </c>
      <c r="EN63" s="7">
        <f t="shared" si="668"/>
        <v>0</v>
      </c>
      <c r="EO63" s="7">
        <f t="shared" si="669"/>
        <v>0</v>
      </c>
      <c r="EP63" s="7">
        <f t="shared" si="670"/>
        <v>0</v>
      </c>
      <c r="EQ63" s="7">
        <f t="shared" si="671"/>
        <v>10</v>
      </c>
      <c r="ER63" s="7">
        <f t="shared" si="672"/>
        <v>0</v>
      </c>
      <c r="ES63" s="7">
        <f t="shared" si="673"/>
        <v>0</v>
      </c>
      <c r="ET63" s="7">
        <f t="shared" si="674"/>
        <v>0</v>
      </c>
      <c r="EU63" s="7">
        <f t="shared" si="675"/>
        <v>0</v>
      </c>
      <c r="EV63" s="7">
        <f t="shared" si="676"/>
        <v>0</v>
      </c>
      <c r="EW63" s="18">
        <f t="shared" si="677"/>
        <v>0</v>
      </c>
      <c r="EX63" s="7">
        <f t="shared" si="678"/>
        <v>0</v>
      </c>
      <c r="EY63" s="7">
        <f t="shared" si="679"/>
        <v>0</v>
      </c>
      <c r="EZ63" s="7">
        <f t="shared" si="680"/>
        <v>0</v>
      </c>
      <c r="FA63" s="7">
        <f t="shared" si="681"/>
        <v>0</v>
      </c>
      <c r="FB63" s="7">
        <f t="shared" si="682"/>
        <v>0</v>
      </c>
      <c r="FC63" s="7">
        <f t="shared" si="683"/>
        <v>0</v>
      </c>
      <c r="FD63" s="7">
        <f t="shared" si="684"/>
        <v>0</v>
      </c>
      <c r="FE63" s="7">
        <f t="shared" si="685"/>
        <v>0</v>
      </c>
      <c r="FF63" s="7">
        <f t="shared" si="686"/>
        <v>0</v>
      </c>
      <c r="FG63" s="18">
        <f t="shared" si="687"/>
        <v>0</v>
      </c>
      <c r="FH63" s="7">
        <f t="shared" si="688"/>
        <v>0</v>
      </c>
      <c r="FI63" s="7">
        <f t="shared" si="689"/>
        <v>0</v>
      </c>
      <c r="FJ63" s="7">
        <f t="shared" si="690"/>
        <v>0</v>
      </c>
      <c r="FK63" s="7">
        <f t="shared" si="691"/>
        <v>0</v>
      </c>
      <c r="FL63" s="7">
        <f t="shared" si="692"/>
        <v>0</v>
      </c>
      <c r="FM63" s="7">
        <f t="shared" si="693"/>
        <v>0</v>
      </c>
      <c r="FN63" s="7">
        <f t="shared" si="694"/>
        <v>0</v>
      </c>
      <c r="FO63" s="7">
        <f t="shared" si="695"/>
        <v>0</v>
      </c>
      <c r="FP63" s="7">
        <f t="shared" si="696"/>
        <v>0</v>
      </c>
      <c r="FQ63" s="7">
        <f t="shared" si="697"/>
        <v>0</v>
      </c>
      <c r="FR63" s="7"/>
      <c r="FS63" s="7">
        <f t="shared" si="698"/>
        <v>16.670000000000002</v>
      </c>
      <c r="FT63" s="7">
        <f t="shared" si="699"/>
        <v>0</v>
      </c>
      <c r="FU63" s="7">
        <f t="shared" si="700"/>
        <v>0</v>
      </c>
      <c r="FV63" s="7">
        <f t="shared" si="701"/>
        <v>0</v>
      </c>
      <c r="FW63" s="7">
        <f t="shared" si="702"/>
        <v>0</v>
      </c>
      <c r="FX63" s="7">
        <f t="shared" si="703"/>
        <v>0</v>
      </c>
      <c r="FY63" s="7">
        <f t="shared" si="704"/>
        <v>0</v>
      </c>
      <c r="FZ63" s="7">
        <f t="shared" si="705"/>
        <v>0</v>
      </c>
      <c r="GA63" s="7">
        <f t="shared" si="706"/>
        <v>0</v>
      </c>
      <c r="GB63" s="7">
        <f t="shared" si="707"/>
        <v>0</v>
      </c>
      <c r="GC63" s="7">
        <f t="shared" si="708"/>
        <v>0</v>
      </c>
      <c r="GD63" s="116">
        <f t="shared" si="709"/>
        <v>26.67</v>
      </c>
      <c r="GE63" s="117">
        <f t="shared" si="710"/>
        <v>10</v>
      </c>
      <c r="GF63" s="2"/>
      <c r="GG63" s="2"/>
      <c r="GH63" s="2"/>
      <c r="GI63" s="97"/>
      <c r="GK63" s="18"/>
      <c r="GL63" s="18"/>
      <c r="GM63" s="1"/>
      <c r="GN63" s="23"/>
      <c r="GO63" s="61"/>
      <c r="GP63" s="7"/>
      <c r="GQ63" s="67"/>
    </row>
    <row r="64" spans="1:199" ht="24.75" customHeight="1" x14ac:dyDescent="0.35">
      <c r="A64" s="51"/>
      <c r="C64" s="21"/>
      <c r="D64" s="21"/>
      <c r="E64" s="21"/>
      <c r="F64" s="21"/>
      <c r="G64" s="21"/>
      <c r="H64" s="21"/>
      <c r="I64" s="21"/>
      <c r="J64" s="21"/>
      <c r="K64" s="21"/>
      <c r="L64" s="11"/>
      <c r="M64" s="73">
        <f t="shared" si="737"/>
        <v>0</v>
      </c>
      <c r="N64" s="32"/>
      <c r="O64" s="263"/>
      <c r="P64" s="32"/>
      <c r="Q64" s="20"/>
      <c r="R64" s="32"/>
      <c r="S64" s="20"/>
      <c r="T64" s="32"/>
      <c r="U64" s="20"/>
      <c r="V64" s="74"/>
      <c r="W64" s="20"/>
      <c r="X64" s="20"/>
      <c r="Y64" s="20"/>
      <c r="Z64" s="74"/>
      <c r="AA64" s="20"/>
      <c r="AB64" s="74"/>
      <c r="AC64" s="20"/>
      <c r="AD64" s="74"/>
      <c r="AE64" s="24"/>
      <c r="AF64" s="74"/>
      <c r="AG64" s="20"/>
      <c r="AH64" s="74"/>
      <c r="AI64" s="20"/>
      <c r="AJ64" s="74"/>
      <c r="AK64" s="20"/>
      <c r="AL64" s="74"/>
      <c r="AM64" s="263"/>
      <c r="AN64" s="74"/>
      <c r="AO64" s="20"/>
      <c r="AP64" s="74"/>
      <c r="AQ64" s="20"/>
      <c r="AR64" s="74"/>
      <c r="AS64" s="20"/>
      <c r="AT64" s="74"/>
      <c r="AU64" s="20"/>
      <c r="AV64" s="74"/>
      <c r="AW64" s="20"/>
      <c r="AX64" s="74"/>
      <c r="AY64" s="20"/>
      <c r="AZ64" s="74"/>
      <c r="BA64" s="20"/>
      <c r="BB64" s="74"/>
      <c r="BC64" s="20"/>
      <c r="BD64" s="74"/>
      <c r="BE64" s="20"/>
      <c r="BF64" s="20">
        <f t="shared" si="738"/>
        <v>0</v>
      </c>
      <c r="BG64" s="20"/>
      <c r="BH64" s="20">
        <f t="shared" si="739"/>
        <v>0</v>
      </c>
      <c r="BI64" s="7"/>
      <c r="BJ64" s="7"/>
      <c r="BK64" s="7"/>
      <c r="BL64" s="7"/>
      <c r="BM64" s="52"/>
      <c r="BN64" s="51"/>
      <c r="BO64" s="7"/>
      <c r="BP64" s="21"/>
      <c r="BQ64" s="21"/>
      <c r="BR64" s="21"/>
      <c r="BS64" s="21"/>
      <c r="BT64" s="21"/>
      <c r="BU64" s="21"/>
      <c r="BV64" s="21"/>
      <c r="BW64" s="21"/>
      <c r="BX64" s="21"/>
      <c r="BY64" s="11"/>
      <c r="BZ64" s="73">
        <f t="shared" ref="BZ64:BZ68" si="772">SUM(CA64+CC64+CG64+CI64+DE64*2)</f>
        <v>0</v>
      </c>
      <c r="CA64" s="32"/>
      <c r="CB64" s="334"/>
      <c r="CC64" s="32"/>
      <c r="CD64" s="20"/>
      <c r="CE64" s="32"/>
      <c r="CF64" s="20"/>
      <c r="CG64" s="32"/>
      <c r="CH64" s="20"/>
      <c r="CI64" s="74"/>
      <c r="CJ64" s="20"/>
      <c r="CK64" s="20"/>
      <c r="CL64" s="20"/>
      <c r="CM64" s="74"/>
      <c r="CN64" s="20"/>
      <c r="CO64" s="74"/>
      <c r="CP64" s="20"/>
      <c r="CQ64" s="74"/>
      <c r="CR64" s="24"/>
      <c r="CS64" s="74"/>
      <c r="CT64" s="334"/>
      <c r="CU64" s="74"/>
      <c r="CV64" s="20"/>
      <c r="CW64" s="74"/>
      <c r="CX64" s="20"/>
      <c r="CY64" s="74"/>
      <c r="CZ64" s="334"/>
      <c r="DA64" s="74"/>
      <c r="DB64" s="20"/>
      <c r="DC64" s="74"/>
      <c r="DD64" s="20"/>
      <c r="DE64" s="74"/>
      <c r="DF64" s="20"/>
      <c r="DG64" s="74"/>
      <c r="DH64" s="20"/>
      <c r="DI64" s="74"/>
      <c r="DJ64" s="20"/>
      <c r="DK64" s="74"/>
      <c r="DL64" s="20"/>
      <c r="DM64" s="74"/>
      <c r="DN64" s="20"/>
      <c r="DO64" s="74"/>
      <c r="DP64" s="20"/>
      <c r="DQ64" s="74"/>
      <c r="DR64" s="20"/>
      <c r="DS64" s="20">
        <f t="shared" si="758"/>
        <v>0</v>
      </c>
      <c r="DT64" s="20">
        <f t="shared" si="759"/>
        <v>0</v>
      </c>
      <c r="DU64" s="7"/>
      <c r="DV64" s="7"/>
      <c r="DW64" s="7"/>
      <c r="DX64" s="52"/>
      <c r="DY64" s="51"/>
      <c r="DZ64" s="7"/>
      <c r="EA64" s="21"/>
      <c r="EB64" s="21"/>
      <c r="EC64" s="8"/>
      <c r="ED64" s="8"/>
      <c r="EE64" s="8"/>
      <c r="EF64" s="8"/>
      <c r="EG64" s="8"/>
      <c r="EH64" s="8"/>
      <c r="EI64" s="8"/>
      <c r="EJ64" s="7">
        <f t="shared" si="734"/>
        <v>0</v>
      </c>
      <c r="EK64" s="7">
        <f t="shared" si="735"/>
        <v>0</v>
      </c>
      <c r="EL64" s="7">
        <f t="shared" si="736"/>
        <v>0</v>
      </c>
      <c r="EM64" s="18">
        <f t="shared" si="667"/>
        <v>0</v>
      </c>
      <c r="EN64" s="7">
        <f t="shared" si="668"/>
        <v>0</v>
      </c>
      <c r="EO64" s="7">
        <f t="shared" si="669"/>
        <v>0</v>
      </c>
      <c r="EP64" s="7">
        <f t="shared" si="670"/>
        <v>0</v>
      </c>
      <c r="EQ64" s="7">
        <f t="shared" si="671"/>
        <v>0</v>
      </c>
      <c r="ER64" s="7">
        <f t="shared" si="672"/>
        <v>0</v>
      </c>
      <c r="ES64" s="7">
        <f t="shared" si="673"/>
        <v>0</v>
      </c>
      <c r="ET64" s="7">
        <f t="shared" si="674"/>
        <v>0</v>
      </c>
      <c r="EU64" s="7">
        <f t="shared" si="675"/>
        <v>0</v>
      </c>
      <c r="EV64" s="7">
        <f t="shared" si="676"/>
        <v>0</v>
      </c>
      <c r="EW64" s="18">
        <f t="shared" si="677"/>
        <v>0</v>
      </c>
      <c r="EX64" s="7">
        <f t="shared" si="678"/>
        <v>0</v>
      </c>
      <c r="EY64" s="7">
        <f t="shared" si="679"/>
        <v>0</v>
      </c>
      <c r="EZ64" s="7">
        <f t="shared" si="680"/>
        <v>0</v>
      </c>
      <c r="FA64" s="7">
        <f t="shared" si="681"/>
        <v>0</v>
      </c>
      <c r="FB64" s="7">
        <f t="shared" si="682"/>
        <v>0</v>
      </c>
      <c r="FC64" s="7">
        <f t="shared" si="683"/>
        <v>0</v>
      </c>
      <c r="FD64" s="7">
        <f t="shared" si="684"/>
        <v>0</v>
      </c>
      <c r="FE64" s="7">
        <f t="shared" si="685"/>
        <v>0</v>
      </c>
      <c r="FF64" s="7">
        <f t="shared" si="686"/>
        <v>0</v>
      </c>
      <c r="FG64" s="18">
        <f t="shared" si="687"/>
        <v>0</v>
      </c>
      <c r="FH64" s="7">
        <f t="shared" si="688"/>
        <v>0</v>
      </c>
      <c r="FI64" s="7">
        <f t="shared" si="689"/>
        <v>0</v>
      </c>
      <c r="FJ64" s="7">
        <f t="shared" si="690"/>
        <v>0</v>
      </c>
      <c r="FK64" s="7">
        <f t="shared" si="691"/>
        <v>0</v>
      </c>
      <c r="FL64" s="7">
        <f t="shared" si="692"/>
        <v>0</v>
      </c>
      <c r="FM64" s="7">
        <f t="shared" si="693"/>
        <v>0</v>
      </c>
      <c r="FN64" s="7">
        <f t="shared" si="694"/>
        <v>0</v>
      </c>
      <c r="FO64" s="7">
        <f t="shared" si="695"/>
        <v>0</v>
      </c>
      <c r="FP64" s="7">
        <f t="shared" si="696"/>
        <v>0</v>
      </c>
      <c r="FQ64" s="7">
        <f t="shared" si="697"/>
        <v>0</v>
      </c>
      <c r="FR64" s="7"/>
      <c r="FS64" s="7">
        <f t="shared" si="698"/>
        <v>0</v>
      </c>
      <c r="FT64" s="7">
        <f t="shared" si="699"/>
        <v>0</v>
      </c>
      <c r="FU64" s="7">
        <f t="shared" si="700"/>
        <v>0</v>
      </c>
      <c r="FV64" s="7">
        <f t="shared" si="701"/>
        <v>0</v>
      </c>
      <c r="FW64" s="7">
        <f t="shared" si="702"/>
        <v>0</v>
      </c>
      <c r="FX64" s="7">
        <f t="shared" si="703"/>
        <v>0</v>
      </c>
      <c r="FY64" s="7">
        <f t="shared" si="704"/>
        <v>0</v>
      </c>
      <c r="FZ64" s="7">
        <f t="shared" si="705"/>
        <v>0</v>
      </c>
      <c r="GA64" s="7">
        <f t="shared" si="706"/>
        <v>0</v>
      </c>
      <c r="GB64" s="7">
        <f t="shared" si="707"/>
        <v>0</v>
      </c>
      <c r="GC64" s="7">
        <f t="shared" si="708"/>
        <v>0</v>
      </c>
      <c r="GD64" s="116">
        <f t="shared" si="709"/>
        <v>0</v>
      </c>
      <c r="GE64" s="117">
        <f t="shared" si="710"/>
        <v>0</v>
      </c>
      <c r="GF64" s="2"/>
      <c r="GG64" s="2"/>
      <c r="GH64" s="2"/>
      <c r="GI64" s="97"/>
      <c r="GK64" s="18"/>
      <c r="GL64" s="18"/>
      <c r="GM64" s="1"/>
      <c r="GN64" s="23"/>
      <c r="GO64" s="61"/>
      <c r="GP64" s="7"/>
      <c r="GQ64" s="67"/>
    </row>
    <row r="65" spans="1:199" ht="24.75" customHeight="1" x14ac:dyDescent="0.35">
      <c r="A65" s="51"/>
      <c r="C65" s="21"/>
      <c r="D65" s="21"/>
      <c r="E65" s="21"/>
      <c r="F65" s="21"/>
      <c r="G65" s="21"/>
      <c r="H65" s="21"/>
      <c r="I65" s="21"/>
      <c r="J65" s="21"/>
      <c r="K65" s="21"/>
      <c r="L65" s="11"/>
      <c r="M65" s="73">
        <f t="shared" si="737"/>
        <v>0</v>
      </c>
      <c r="N65" s="32"/>
      <c r="O65" s="263"/>
      <c r="P65" s="32"/>
      <c r="Q65" s="20"/>
      <c r="R65" s="32"/>
      <c r="S65" s="20"/>
      <c r="T65" s="32"/>
      <c r="U65" s="20"/>
      <c r="V65" s="74"/>
      <c r="W65" s="20"/>
      <c r="X65" s="20"/>
      <c r="Y65" s="20"/>
      <c r="Z65" s="74"/>
      <c r="AA65" s="20"/>
      <c r="AB65" s="74"/>
      <c r="AC65" s="20"/>
      <c r="AD65" s="74"/>
      <c r="AE65" s="24"/>
      <c r="AF65" s="74"/>
      <c r="AG65" s="20"/>
      <c r="AH65" s="74"/>
      <c r="AI65" s="20"/>
      <c r="AJ65" s="74"/>
      <c r="AK65" s="20"/>
      <c r="AL65" s="74"/>
      <c r="AM65" s="263"/>
      <c r="AN65" s="74"/>
      <c r="AO65" s="20"/>
      <c r="AP65" s="74"/>
      <c r="AQ65" s="20"/>
      <c r="AR65" s="74"/>
      <c r="AS65" s="20"/>
      <c r="AT65" s="74"/>
      <c r="AU65" s="20"/>
      <c r="AV65" s="74"/>
      <c r="AW65" s="20"/>
      <c r="AX65" s="74"/>
      <c r="AY65" s="20"/>
      <c r="AZ65" s="74"/>
      <c r="BA65" s="20"/>
      <c r="BB65" s="74"/>
      <c r="BC65" s="20"/>
      <c r="BD65" s="74"/>
      <c r="BE65" s="20"/>
      <c r="BF65" s="20">
        <f t="shared" si="738"/>
        <v>0</v>
      </c>
      <c r="BG65" s="20"/>
      <c r="BH65" s="20">
        <f t="shared" si="739"/>
        <v>0</v>
      </c>
      <c r="BI65" s="7"/>
      <c r="BJ65" s="7"/>
      <c r="BK65" s="7"/>
      <c r="BL65" s="7"/>
      <c r="BM65" s="52"/>
      <c r="BN65" s="51"/>
      <c r="BO65" s="7"/>
      <c r="BP65" s="21"/>
      <c r="BQ65" s="21"/>
      <c r="BR65" s="21"/>
      <c r="BS65" s="21"/>
      <c r="BT65" s="21"/>
      <c r="BU65" s="21"/>
      <c r="BV65" s="21"/>
      <c r="BW65" s="21"/>
      <c r="BX65" s="21"/>
      <c r="BY65" s="11"/>
      <c r="BZ65" s="73">
        <f t="shared" si="772"/>
        <v>0</v>
      </c>
      <c r="CA65" s="32"/>
      <c r="CB65" s="334"/>
      <c r="CC65" s="32"/>
      <c r="CD65" s="20"/>
      <c r="CE65" s="32"/>
      <c r="CF65" s="20"/>
      <c r="CG65" s="32"/>
      <c r="CH65" s="20"/>
      <c r="CI65" s="74"/>
      <c r="CJ65" s="20"/>
      <c r="CK65" s="20"/>
      <c r="CL65" s="20"/>
      <c r="CM65" s="74"/>
      <c r="CN65" s="20"/>
      <c r="CO65" s="74"/>
      <c r="CP65" s="20"/>
      <c r="CQ65" s="74"/>
      <c r="CR65" s="24"/>
      <c r="CS65" s="74"/>
      <c r="CT65" s="334"/>
      <c r="CU65" s="74"/>
      <c r="CV65" s="20"/>
      <c r="CW65" s="74"/>
      <c r="CX65" s="20"/>
      <c r="CY65" s="74"/>
      <c r="CZ65" s="334"/>
      <c r="DA65" s="74"/>
      <c r="DB65" s="20"/>
      <c r="DC65" s="74"/>
      <c r="DD65" s="20"/>
      <c r="DE65" s="74"/>
      <c r="DF65" s="20"/>
      <c r="DG65" s="74"/>
      <c r="DH65" s="20"/>
      <c r="DI65" s="74"/>
      <c r="DJ65" s="20"/>
      <c r="DK65" s="74"/>
      <c r="DL65" s="20"/>
      <c r="DM65" s="74"/>
      <c r="DN65" s="20"/>
      <c r="DO65" s="74"/>
      <c r="DP65" s="20"/>
      <c r="DQ65" s="74"/>
      <c r="DR65" s="20"/>
      <c r="DS65" s="20">
        <f t="shared" si="758"/>
        <v>0</v>
      </c>
      <c r="DT65" s="20">
        <f t="shared" si="759"/>
        <v>0</v>
      </c>
      <c r="DU65" s="7"/>
      <c r="DV65" s="7"/>
      <c r="DW65" s="7"/>
      <c r="DX65" s="52"/>
      <c r="DY65" s="51"/>
      <c r="DZ65" s="7"/>
      <c r="EA65" s="21"/>
      <c r="EB65" s="21"/>
      <c r="EC65" s="8"/>
      <c r="ED65" s="8"/>
      <c r="EE65" s="8"/>
      <c r="EF65" s="8"/>
      <c r="EG65" s="8"/>
      <c r="EH65" s="8"/>
      <c r="EI65" s="8"/>
      <c r="EJ65" s="7">
        <f t="shared" si="734"/>
        <v>0</v>
      </c>
      <c r="EK65" s="7">
        <f t="shared" si="735"/>
        <v>0</v>
      </c>
      <c r="EL65" s="7">
        <f t="shared" si="736"/>
        <v>0</v>
      </c>
      <c r="EM65" s="18">
        <f t="shared" si="667"/>
        <v>0</v>
      </c>
      <c r="EN65" s="7">
        <f t="shared" si="668"/>
        <v>0</v>
      </c>
      <c r="EO65" s="7">
        <f t="shared" si="669"/>
        <v>0</v>
      </c>
      <c r="EP65" s="7">
        <f t="shared" si="670"/>
        <v>0</v>
      </c>
      <c r="EQ65" s="7">
        <f t="shared" si="671"/>
        <v>0</v>
      </c>
      <c r="ER65" s="7">
        <f t="shared" si="672"/>
        <v>0</v>
      </c>
      <c r="ES65" s="7">
        <f t="shared" si="673"/>
        <v>0</v>
      </c>
      <c r="ET65" s="7">
        <f t="shared" si="674"/>
        <v>0</v>
      </c>
      <c r="EU65" s="7">
        <f t="shared" si="675"/>
        <v>0</v>
      </c>
      <c r="EV65" s="7">
        <f t="shared" si="676"/>
        <v>0</v>
      </c>
      <c r="EW65" s="18">
        <f t="shared" si="677"/>
        <v>0</v>
      </c>
      <c r="EX65" s="7">
        <f t="shared" si="678"/>
        <v>0</v>
      </c>
      <c r="EY65" s="7">
        <f t="shared" si="679"/>
        <v>0</v>
      </c>
      <c r="EZ65" s="7">
        <f t="shared" si="680"/>
        <v>0</v>
      </c>
      <c r="FA65" s="7">
        <f t="shared" si="681"/>
        <v>0</v>
      </c>
      <c r="FB65" s="7">
        <f t="shared" si="682"/>
        <v>0</v>
      </c>
      <c r="FC65" s="7">
        <f t="shared" si="683"/>
        <v>0</v>
      </c>
      <c r="FD65" s="7">
        <f t="shared" si="684"/>
        <v>0</v>
      </c>
      <c r="FE65" s="7">
        <f t="shared" si="685"/>
        <v>0</v>
      </c>
      <c r="FF65" s="7">
        <f t="shared" si="686"/>
        <v>0</v>
      </c>
      <c r="FG65" s="18">
        <f t="shared" si="687"/>
        <v>0</v>
      </c>
      <c r="FH65" s="7">
        <f t="shared" si="688"/>
        <v>0</v>
      </c>
      <c r="FI65" s="7">
        <f t="shared" si="689"/>
        <v>0</v>
      </c>
      <c r="FJ65" s="7">
        <f t="shared" si="690"/>
        <v>0</v>
      </c>
      <c r="FK65" s="7">
        <f t="shared" si="691"/>
        <v>0</v>
      </c>
      <c r="FL65" s="7">
        <f t="shared" si="692"/>
        <v>0</v>
      </c>
      <c r="FM65" s="7">
        <f t="shared" si="693"/>
        <v>0</v>
      </c>
      <c r="FN65" s="7">
        <f t="shared" si="694"/>
        <v>0</v>
      </c>
      <c r="FO65" s="7">
        <f t="shared" si="695"/>
        <v>0</v>
      </c>
      <c r="FP65" s="7">
        <f t="shared" si="696"/>
        <v>0</v>
      </c>
      <c r="FQ65" s="7">
        <f t="shared" si="697"/>
        <v>0</v>
      </c>
      <c r="FR65" s="7"/>
      <c r="FS65" s="7">
        <f t="shared" si="698"/>
        <v>0</v>
      </c>
      <c r="FT65" s="7">
        <f t="shared" si="699"/>
        <v>0</v>
      </c>
      <c r="FU65" s="7">
        <f t="shared" si="700"/>
        <v>0</v>
      </c>
      <c r="FV65" s="7">
        <f t="shared" si="701"/>
        <v>0</v>
      </c>
      <c r="FW65" s="7">
        <f t="shared" si="702"/>
        <v>0</v>
      </c>
      <c r="FX65" s="7">
        <f t="shared" si="703"/>
        <v>0</v>
      </c>
      <c r="FY65" s="7">
        <f t="shared" si="704"/>
        <v>0</v>
      </c>
      <c r="FZ65" s="7">
        <f t="shared" si="705"/>
        <v>0</v>
      </c>
      <c r="GA65" s="7">
        <f t="shared" si="706"/>
        <v>0</v>
      </c>
      <c r="GB65" s="7">
        <f t="shared" si="707"/>
        <v>0</v>
      </c>
      <c r="GC65" s="7">
        <f t="shared" si="708"/>
        <v>0</v>
      </c>
      <c r="GD65" s="116">
        <f t="shared" si="709"/>
        <v>0</v>
      </c>
      <c r="GE65" s="117">
        <f t="shared" si="710"/>
        <v>0</v>
      </c>
      <c r="GF65" s="2"/>
      <c r="GG65" s="2"/>
      <c r="GH65" s="2"/>
      <c r="GI65" s="97"/>
      <c r="GK65" s="18"/>
      <c r="GL65" s="18"/>
      <c r="GM65" s="1"/>
      <c r="GN65" s="23"/>
      <c r="GO65" s="61"/>
      <c r="GP65" s="7"/>
      <c r="GQ65" s="67"/>
    </row>
    <row r="66" spans="1:199" ht="24.75" customHeight="1" x14ac:dyDescent="0.35">
      <c r="A66" s="51"/>
      <c r="C66" s="21"/>
      <c r="D66" s="21"/>
      <c r="E66" s="21"/>
      <c r="F66" s="21"/>
      <c r="G66" s="21"/>
      <c r="H66" s="21"/>
      <c r="I66" s="21"/>
      <c r="J66" s="21"/>
      <c r="K66" s="21"/>
      <c r="L66" s="11"/>
      <c r="M66" s="73">
        <f t="shared" si="737"/>
        <v>0</v>
      </c>
      <c r="N66" s="32"/>
      <c r="O66" s="263"/>
      <c r="P66" s="32"/>
      <c r="Q66" s="20"/>
      <c r="R66" s="32"/>
      <c r="S66" s="20"/>
      <c r="T66" s="32"/>
      <c r="U66" s="20"/>
      <c r="V66" s="74"/>
      <c r="W66" s="20"/>
      <c r="X66" s="20"/>
      <c r="Y66" s="20"/>
      <c r="Z66" s="74"/>
      <c r="AA66" s="20"/>
      <c r="AB66" s="74"/>
      <c r="AC66" s="20"/>
      <c r="AD66" s="74"/>
      <c r="AE66" s="24"/>
      <c r="AF66" s="74"/>
      <c r="AG66" s="20"/>
      <c r="AH66" s="74"/>
      <c r="AI66" s="20"/>
      <c r="AJ66" s="74"/>
      <c r="AK66" s="20"/>
      <c r="AL66" s="74"/>
      <c r="AM66" s="263"/>
      <c r="AN66" s="74"/>
      <c r="AO66" s="20"/>
      <c r="AP66" s="74"/>
      <c r="AQ66" s="20"/>
      <c r="AR66" s="74"/>
      <c r="AS66" s="20"/>
      <c r="AT66" s="74"/>
      <c r="AU66" s="20"/>
      <c r="AV66" s="74"/>
      <c r="AW66" s="20"/>
      <c r="AX66" s="74"/>
      <c r="AY66" s="20"/>
      <c r="AZ66" s="74"/>
      <c r="BA66" s="20"/>
      <c r="BB66" s="74"/>
      <c r="BC66" s="20"/>
      <c r="BD66" s="74"/>
      <c r="BE66" s="20"/>
      <c r="BF66" s="20">
        <f t="shared" si="738"/>
        <v>0</v>
      </c>
      <c r="BG66" s="20"/>
      <c r="BH66" s="20">
        <f t="shared" si="739"/>
        <v>0</v>
      </c>
      <c r="BI66" s="7"/>
      <c r="BJ66" s="7"/>
      <c r="BK66" s="7"/>
      <c r="BL66" s="7"/>
      <c r="BM66" s="52"/>
      <c r="BN66" s="51"/>
      <c r="BO66" s="7"/>
      <c r="BP66" s="21"/>
      <c r="BQ66" s="21"/>
      <c r="BR66" s="21"/>
      <c r="BS66" s="21"/>
      <c r="BT66" s="21"/>
      <c r="BU66" s="21"/>
      <c r="BV66" s="21"/>
      <c r="BW66" s="21"/>
      <c r="BX66" s="21"/>
      <c r="BY66" s="11"/>
      <c r="BZ66" s="73">
        <f t="shared" si="772"/>
        <v>0</v>
      </c>
      <c r="CA66" s="32"/>
      <c r="CB66" s="334"/>
      <c r="CC66" s="32"/>
      <c r="CD66" s="20"/>
      <c r="CE66" s="32"/>
      <c r="CF66" s="20"/>
      <c r="CG66" s="32"/>
      <c r="CH66" s="20"/>
      <c r="CI66" s="74"/>
      <c r="CJ66" s="20"/>
      <c r="CK66" s="20"/>
      <c r="CL66" s="20"/>
      <c r="CM66" s="74"/>
      <c r="CN66" s="20"/>
      <c r="CO66" s="74"/>
      <c r="CP66" s="20"/>
      <c r="CQ66" s="74"/>
      <c r="CR66" s="24"/>
      <c r="CS66" s="74"/>
      <c r="CT66" s="334"/>
      <c r="CU66" s="74"/>
      <c r="CV66" s="20"/>
      <c r="CW66" s="74"/>
      <c r="CX66" s="20"/>
      <c r="CY66" s="74"/>
      <c r="CZ66" s="334"/>
      <c r="DA66" s="74"/>
      <c r="DB66" s="20"/>
      <c r="DC66" s="74"/>
      <c r="DD66" s="20"/>
      <c r="DE66" s="74"/>
      <c r="DF66" s="20"/>
      <c r="DG66" s="74"/>
      <c r="DH66" s="20"/>
      <c r="DI66" s="74"/>
      <c r="DJ66" s="20"/>
      <c r="DK66" s="74"/>
      <c r="DL66" s="20"/>
      <c r="DM66" s="74"/>
      <c r="DN66" s="20"/>
      <c r="DO66" s="74"/>
      <c r="DP66" s="20"/>
      <c r="DQ66" s="74"/>
      <c r="DR66" s="20"/>
      <c r="DS66" s="20">
        <f t="shared" si="758"/>
        <v>0</v>
      </c>
      <c r="DT66" s="20">
        <f t="shared" si="759"/>
        <v>0</v>
      </c>
      <c r="DU66" s="7"/>
      <c r="DV66" s="7"/>
      <c r="DW66" s="7"/>
      <c r="DX66" s="52"/>
      <c r="DY66" s="51"/>
      <c r="DZ66" s="7"/>
      <c r="EA66" s="21"/>
      <c r="EB66" s="21"/>
      <c r="EC66" s="8"/>
      <c r="ED66" s="8"/>
      <c r="EE66" s="8"/>
      <c r="EF66" s="8"/>
      <c r="EG66" s="8"/>
      <c r="EH66" s="8"/>
      <c r="EI66" s="8"/>
      <c r="EJ66" s="7">
        <f t="shared" si="734"/>
        <v>0</v>
      </c>
      <c r="EK66" s="7">
        <f t="shared" si="735"/>
        <v>0</v>
      </c>
      <c r="EL66" s="7">
        <f t="shared" si="736"/>
        <v>0</v>
      </c>
      <c r="EM66" s="18">
        <f t="shared" si="667"/>
        <v>0</v>
      </c>
      <c r="EN66" s="7">
        <f t="shared" si="668"/>
        <v>0</v>
      </c>
      <c r="EO66" s="7">
        <f t="shared" si="669"/>
        <v>0</v>
      </c>
      <c r="EP66" s="7">
        <f t="shared" si="670"/>
        <v>0</v>
      </c>
      <c r="EQ66" s="7">
        <f t="shared" si="671"/>
        <v>0</v>
      </c>
      <c r="ER66" s="7">
        <f t="shared" si="672"/>
        <v>0</v>
      </c>
      <c r="ES66" s="7">
        <f t="shared" si="673"/>
        <v>0</v>
      </c>
      <c r="ET66" s="7">
        <f t="shared" si="674"/>
        <v>0</v>
      </c>
      <c r="EU66" s="7">
        <f t="shared" si="675"/>
        <v>0</v>
      </c>
      <c r="EV66" s="7">
        <f t="shared" si="676"/>
        <v>0</v>
      </c>
      <c r="EW66" s="18">
        <f t="shared" si="677"/>
        <v>0</v>
      </c>
      <c r="EX66" s="7">
        <f t="shared" si="678"/>
        <v>0</v>
      </c>
      <c r="EY66" s="7">
        <f t="shared" si="679"/>
        <v>0</v>
      </c>
      <c r="EZ66" s="7">
        <f t="shared" si="680"/>
        <v>0</v>
      </c>
      <c r="FA66" s="7">
        <f t="shared" si="681"/>
        <v>0</v>
      </c>
      <c r="FB66" s="7">
        <f t="shared" si="682"/>
        <v>0</v>
      </c>
      <c r="FC66" s="7">
        <f t="shared" si="683"/>
        <v>0</v>
      </c>
      <c r="FD66" s="7">
        <f t="shared" si="684"/>
        <v>0</v>
      </c>
      <c r="FE66" s="7">
        <f t="shared" si="685"/>
        <v>0</v>
      </c>
      <c r="FF66" s="7">
        <f t="shared" si="686"/>
        <v>0</v>
      </c>
      <c r="FG66" s="18">
        <f t="shared" si="687"/>
        <v>0</v>
      </c>
      <c r="FH66" s="7">
        <f t="shared" si="688"/>
        <v>0</v>
      </c>
      <c r="FI66" s="7">
        <f t="shared" si="689"/>
        <v>0</v>
      </c>
      <c r="FJ66" s="7">
        <f t="shared" si="690"/>
        <v>0</v>
      </c>
      <c r="FK66" s="7">
        <f t="shared" si="691"/>
        <v>0</v>
      </c>
      <c r="FL66" s="7">
        <f t="shared" si="692"/>
        <v>0</v>
      </c>
      <c r="FM66" s="7">
        <f t="shared" si="693"/>
        <v>0</v>
      </c>
      <c r="FN66" s="7">
        <f t="shared" si="694"/>
        <v>0</v>
      </c>
      <c r="FO66" s="7">
        <f t="shared" si="695"/>
        <v>0</v>
      </c>
      <c r="FP66" s="7">
        <f t="shared" si="696"/>
        <v>0</v>
      </c>
      <c r="FQ66" s="7">
        <f t="shared" si="697"/>
        <v>0</v>
      </c>
      <c r="FR66" s="7"/>
      <c r="FS66" s="7">
        <f t="shared" si="698"/>
        <v>0</v>
      </c>
      <c r="FT66" s="7">
        <f t="shared" si="699"/>
        <v>0</v>
      </c>
      <c r="FU66" s="7">
        <f t="shared" si="700"/>
        <v>0</v>
      </c>
      <c r="FV66" s="7">
        <f t="shared" si="701"/>
        <v>0</v>
      </c>
      <c r="FW66" s="7">
        <f t="shared" si="702"/>
        <v>0</v>
      </c>
      <c r="FX66" s="7">
        <f t="shared" si="703"/>
        <v>0</v>
      </c>
      <c r="FY66" s="7">
        <f t="shared" si="704"/>
        <v>0</v>
      </c>
      <c r="FZ66" s="7">
        <f t="shared" si="705"/>
        <v>0</v>
      </c>
      <c r="GA66" s="7">
        <f t="shared" si="706"/>
        <v>0</v>
      </c>
      <c r="GB66" s="7">
        <f t="shared" si="707"/>
        <v>0</v>
      </c>
      <c r="GC66" s="7">
        <f t="shared" si="708"/>
        <v>0</v>
      </c>
      <c r="GD66" s="116">
        <f t="shared" si="709"/>
        <v>0</v>
      </c>
      <c r="GE66" s="117">
        <f t="shared" si="710"/>
        <v>0</v>
      </c>
      <c r="GF66" s="2"/>
      <c r="GG66" s="2"/>
      <c r="GH66" s="2"/>
      <c r="GI66" s="97"/>
      <c r="GK66" s="18"/>
      <c r="GL66" s="18"/>
      <c r="GM66" s="7"/>
      <c r="GN66" s="7"/>
      <c r="GO66" s="62"/>
      <c r="GP66" s="7"/>
      <c r="GQ66" s="67"/>
    </row>
    <row r="67" spans="1:199" ht="24.75" customHeight="1" x14ac:dyDescent="0.35">
      <c r="A67" s="51"/>
      <c r="C67" s="21"/>
      <c r="D67" s="21"/>
      <c r="E67" s="21"/>
      <c r="F67" s="21"/>
      <c r="G67" s="21"/>
      <c r="H67" s="21"/>
      <c r="I67" s="21"/>
      <c r="J67" s="21"/>
      <c r="K67" s="21"/>
      <c r="L67" s="11"/>
      <c r="M67" s="73">
        <f t="shared" si="737"/>
        <v>0</v>
      </c>
      <c r="N67" s="32"/>
      <c r="O67" s="263"/>
      <c r="P67" s="32"/>
      <c r="Q67" s="20"/>
      <c r="R67" s="32"/>
      <c r="S67" s="20"/>
      <c r="T67" s="32"/>
      <c r="U67" s="20"/>
      <c r="V67" s="74"/>
      <c r="W67" s="20"/>
      <c r="X67" s="20"/>
      <c r="Y67" s="20"/>
      <c r="Z67" s="74"/>
      <c r="AA67" s="20"/>
      <c r="AB67" s="74"/>
      <c r="AC67" s="20"/>
      <c r="AD67" s="74"/>
      <c r="AE67" s="24"/>
      <c r="AF67" s="74"/>
      <c r="AG67" s="20"/>
      <c r="AH67" s="74"/>
      <c r="AI67" s="20"/>
      <c r="AJ67" s="74"/>
      <c r="AK67" s="20"/>
      <c r="AL67" s="74"/>
      <c r="AM67" s="263"/>
      <c r="AN67" s="74"/>
      <c r="AO67" s="20"/>
      <c r="AP67" s="74"/>
      <c r="AQ67" s="20"/>
      <c r="AR67" s="74"/>
      <c r="AS67" s="20"/>
      <c r="AT67" s="74"/>
      <c r="AU67" s="20"/>
      <c r="AV67" s="74"/>
      <c r="AW67" s="20"/>
      <c r="AX67" s="74"/>
      <c r="AY67" s="20"/>
      <c r="AZ67" s="74"/>
      <c r="BA67" s="20"/>
      <c r="BB67" s="74"/>
      <c r="BC67" s="20"/>
      <c r="BD67" s="74"/>
      <c r="BE67" s="20"/>
      <c r="BF67" s="20">
        <f t="shared" si="738"/>
        <v>0</v>
      </c>
      <c r="BG67" s="20"/>
      <c r="BH67" s="20">
        <f t="shared" si="739"/>
        <v>0</v>
      </c>
      <c r="BI67" s="7"/>
      <c r="BJ67" s="7"/>
      <c r="BK67" s="7"/>
      <c r="BL67" s="7"/>
      <c r="BM67" s="52"/>
      <c r="BN67" s="51"/>
      <c r="BO67" s="7"/>
      <c r="BP67" s="21"/>
      <c r="BQ67" s="21"/>
      <c r="BR67" s="21"/>
      <c r="BS67" s="21"/>
      <c r="BT67" s="21"/>
      <c r="BU67" s="21"/>
      <c r="BV67" s="21"/>
      <c r="BW67" s="21"/>
      <c r="BX67" s="21"/>
      <c r="BY67" s="11"/>
      <c r="BZ67" s="73">
        <f t="shared" si="772"/>
        <v>0</v>
      </c>
      <c r="CA67" s="32"/>
      <c r="CB67" s="334"/>
      <c r="CC67" s="32"/>
      <c r="CD67" s="20"/>
      <c r="CE67" s="32"/>
      <c r="CF67" s="20"/>
      <c r="CG67" s="32"/>
      <c r="CH67" s="20"/>
      <c r="CI67" s="74"/>
      <c r="CJ67" s="20"/>
      <c r="CK67" s="20"/>
      <c r="CL67" s="20"/>
      <c r="CM67" s="74"/>
      <c r="CN67" s="20"/>
      <c r="CO67" s="74"/>
      <c r="CP67" s="20"/>
      <c r="CQ67" s="74"/>
      <c r="CR67" s="24"/>
      <c r="CS67" s="74"/>
      <c r="CT67" s="334"/>
      <c r="CU67" s="74"/>
      <c r="CV67" s="20"/>
      <c r="CW67" s="74"/>
      <c r="CX67" s="20"/>
      <c r="CY67" s="74"/>
      <c r="CZ67" s="334"/>
      <c r="DA67" s="74"/>
      <c r="DB67" s="20"/>
      <c r="DC67" s="74"/>
      <c r="DD67" s="20"/>
      <c r="DE67" s="74"/>
      <c r="DF67" s="20"/>
      <c r="DG67" s="74"/>
      <c r="DH67" s="20"/>
      <c r="DI67" s="74"/>
      <c r="DJ67" s="20"/>
      <c r="DK67" s="74"/>
      <c r="DL67" s="20"/>
      <c r="DM67" s="74"/>
      <c r="DN67" s="20"/>
      <c r="DO67" s="74"/>
      <c r="DP67" s="20"/>
      <c r="DQ67" s="74"/>
      <c r="DR67" s="20"/>
      <c r="DS67" s="20">
        <f t="shared" si="758"/>
        <v>0</v>
      </c>
      <c r="DT67" s="20">
        <f t="shared" si="759"/>
        <v>0</v>
      </c>
      <c r="DU67" s="7"/>
      <c r="DV67" s="7"/>
      <c r="DW67" s="7"/>
      <c r="DX67" s="52"/>
      <c r="DY67" s="51"/>
      <c r="DZ67" s="7"/>
      <c r="EA67" s="21"/>
      <c r="EB67" s="21"/>
      <c r="EC67" s="8"/>
      <c r="ED67" s="8"/>
      <c r="EE67" s="8"/>
      <c r="EF67" s="8"/>
      <c r="EG67" s="8"/>
      <c r="EH67" s="8"/>
      <c r="EI67" s="8"/>
      <c r="EJ67" s="7">
        <f t="shared" si="734"/>
        <v>0</v>
      </c>
      <c r="EK67" s="7">
        <f t="shared" si="735"/>
        <v>0</v>
      </c>
      <c r="EL67" s="7">
        <f t="shared" si="736"/>
        <v>0</v>
      </c>
      <c r="EM67" s="18">
        <f t="shared" si="667"/>
        <v>0</v>
      </c>
      <c r="EN67" s="7">
        <f t="shared" si="668"/>
        <v>0</v>
      </c>
      <c r="EO67" s="7">
        <f t="shared" si="669"/>
        <v>0</v>
      </c>
      <c r="EP67" s="7">
        <f t="shared" si="670"/>
        <v>0</v>
      </c>
      <c r="EQ67" s="7">
        <f t="shared" si="671"/>
        <v>0</v>
      </c>
      <c r="ER67" s="7">
        <f t="shared" si="672"/>
        <v>0</v>
      </c>
      <c r="ES67" s="7">
        <f t="shared" si="673"/>
        <v>0</v>
      </c>
      <c r="ET67" s="7">
        <f t="shared" si="674"/>
        <v>0</v>
      </c>
      <c r="EU67" s="7">
        <f t="shared" si="675"/>
        <v>0</v>
      </c>
      <c r="EV67" s="7">
        <f t="shared" si="676"/>
        <v>0</v>
      </c>
      <c r="EW67" s="18">
        <f t="shared" si="677"/>
        <v>0</v>
      </c>
      <c r="EX67" s="7">
        <f t="shared" si="678"/>
        <v>0</v>
      </c>
      <c r="EY67" s="7">
        <f t="shared" si="679"/>
        <v>0</v>
      </c>
      <c r="EZ67" s="7">
        <f t="shared" si="680"/>
        <v>0</v>
      </c>
      <c r="FA67" s="7">
        <f t="shared" si="681"/>
        <v>0</v>
      </c>
      <c r="FB67" s="7">
        <f t="shared" si="682"/>
        <v>0</v>
      </c>
      <c r="FC67" s="7">
        <f t="shared" si="683"/>
        <v>0</v>
      </c>
      <c r="FD67" s="7">
        <f t="shared" si="684"/>
        <v>0</v>
      </c>
      <c r="FE67" s="7">
        <f t="shared" si="685"/>
        <v>0</v>
      </c>
      <c r="FF67" s="7">
        <f t="shared" si="686"/>
        <v>0</v>
      </c>
      <c r="FG67" s="18">
        <f t="shared" si="687"/>
        <v>0</v>
      </c>
      <c r="FH67" s="7">
        <f t="shared" si="688"/>
        <v>0</v>
      </c>
      <c r="FI67" s="7">
        <f t="shared" si="689"/>
        <v>0</v>
      </c>
      <c r="FJ67" s="7">
        <f t="shared" si="690"/>
        <v>0</v>
      </c>
      <c r="FK67" s="7">
        <f t="shared" si="691"/>
        <v>0</v>
      </c>
      <c r="FL67" s="7">
        <f t="shared" si="692"/>
        <v>0</v>
      </c>
      <c r="FM67" s="7">
        <f t="shared" si="693"/>
        <v>0</v>
      </c>
      <c r="FN67" s="7">
        <f t="shared" si="694"/>
        <v>0</v>
      </c>
      <c r="FO67" s="7">
        <f t="shared" si="695"/>
        <v>0</v>
      </c>
      <c r="FP67" s="7">
        <f t="shared" si="696"/>
        <v>0</v>
      </c>
      <c r="FQ67" s="7">
        <f t="shared" si="697"/>
        <v>0</v>
      </c>
      <c r="FR67" s="7"/>
      <c r="FS67" s="7">
        <f t="shared" si="698"/>
        <v>0</v>
      </c>
      <c r="FT67" s="7">
        <f t="shared" si="699"/>
        <v>0</v>
      </c>
      <c r="FU67" s="7">
        <f t="shared" si="700"/>
        <v>0</v>
      </c>
      <c r="FV67" s="7">
        <f t="shared" si="701"/>
        <v>0</v>
      </c>
      <c r="FW67" s="7">
        <f t="shared" si="702"/>
        <v>0</v>
      </c>
      <c r="FX67" s="7">
        <f t="shared" si="703"/>
        <v>0</v>
      </c>
      <c r="FY67" s="7">
        <f t="shared" si="704"/>
        <v>0</v>
      </c>
      <c r="FZ67" s="7">
        <f t="shared" si="705"/>
        <v>0</v>
      </c>
      <c r="GA67" s="7">
        <f t="shared" si="706"/>
        <v>0</v>
      </c>
      <c r="GB67" s="7">
        <f t="shared" si="707"/>
        <v>0</v>
      </c>
      <c r="GC67" s="7">
        <f t="shared" si="708"/>
        <v>0</v>
      </c>
      <c r="GD67" s="116">
        <f t="shared" si="709"/>
        <v>0</v>
      </c>
      <c r="GE67" s="117">
        <f t="shared" si="710"/>
        <v>0</v>
      </c>
      <c r="GF67" s="2"/>
      <c r="GG67" s="2"/>
      <c r="GH67" s="2"/>
      <c r="GI67" s="97"/>
      <c r="GK67" s="18"/>
      <c r="GL67" s="18"/>
      <c r="GM67" s="1"/>
      <c r="GN67" s="23"/>
      <c r="GO67" s="61"/>
      <c r="GP67" s="7"/>
      <c r="GQ67" s="67"/>
    </row>
    <row r="68" spans="1:199" ht="24.75" customHeight="1" thickBot="1" x14ac:dyDescent="0.4">
      <c r="A68" s="51"/>
      <c r="C68" s="21"/>
      <c r="D68" s="21"/>
      <c r="E68" s="21"/>
      <c r="F68" s="21"/>
      <c r="G68" s="21"/>
      <c r="H68" s="21"/>
      <c r="I68" s="21"/>
      <c r="J68" s="21"/>
      <c r="K68" s="21"/>
      <c r="L68" s="11"/>
      <c r="M68" s="73">
        <f t="shared" si="737"/>
        <v>0</v>
      </c>
      <c r="N68" s="32"/>
      <c r="O68" s="263"/>
      <c r="P68" s="32"/>
      <c r="Q68" s="20"/>
      <c r="R68" s="32"/>
      <c r="S68" s="20"/>
      <c r="T68" s="32"/>
      <c r="U68" s="20"/>
      <c r="V68" s="74"/>
      <c r="W68" s="20"/>
      <c r="X68" s="20"/>
      <c r="Y68" s="20"/>
      <c r="Z68" s="74"/>
      <c r="AA68" s="20"/>
      <c r="AB68" s="74"/>
      <c r="AC68" s="20"/>
      <c r="AD68" s="74"/>
      <c r="AE68" s="24"/>
      <c r="AF68" s="74"/>
      <c r="AG68" s="20"/>
      <c r="AH68" s="74"/>
      <c r="AI68" s="20"/>
      <c r="AJ68" s="74"/>
      <c r="AK68" s="20"/>
      <c r="AL68" s="74"/>
      <c r="AM68" s="263"/>
      <c r="AN68" s="74"/>
      <c r="AO68" s="20"/>
      <c r="AP68" s="74"/>
      <c r="AQ68" s="20"/>
      <c r="AR68" s="74"/>
      <c r="AS68" s="20"/>
      <c r="AT68" s="74"/>
      <c r="AU68" s="20"/>
      <c r="AV68" s="74"/>
      <c r="AW68" s="20"/>
      <c r="AX68" s="74"/>
      <c r="AY68" s="20"/>
      <c r="AZ68" s="74"/>
      <c r="BA68" s="20"/>
      <c r="BB68" s="74"/>
      <c r="BC68" s="20"/>
      <c r="BD68" s="74"/>
      <c r="BE68" s="20"/>
      <c r="BF68" s="20">
        <f t="shared" si="738"/>
        <v>0</v>
      </c>
      <c r="BG68" s="20"/>
      <c r="BH68" s="20">
        <f t="shared" si="739"/>
        <v>0</v>
      </c>
      <c r="BI68" s="7"/>
      <c r="BJ68" s="7"/>
      <c r="BK68" s="7"/>
      <c r="BL68" s="7"/>
      <c r="BM68" s="52"/>
      <c r="BN68" s="51"/>
      <c r="BO68" s="7"/>
      <c r="BP68" s="21"/>
      <c r="BQ68" s="21"/>
      <c r="BR68" s="21"/>
      <c r="BS68" s="21"/>
      <c r="BT68" s="21"/>
      <c r="BU68" s="21"/>
      <c r="BV68" s="21"/>
      <c r="BW68" s="21"/>
      <c r="BX68" s="21"/>
      <c r="BY68" s="11"/>
      <c r="BZ68" s="73">
        <f t="shared" si="772"/>
        <v>0</v>
      </c>
      <c r="CA68" s="32"/>
      <c r="CB68" s="334"/>
      <c r="CC68" s="32"/>
      <c r="CD68" s="20"/>
      <c r="CE68" s="32"/>
      <c r="CF68" s="20"/>
      <c r="CG68" s="32"/>
      <c r="CH68" s="20"/>
      <c r="CI68" s="74"/>
      <c r="CJ68" s="20"/>
      <c r="CK68" s="20"/>
      <c r="CL68" s="20"/>
      <c r="CM68" s="74"/>
      <c r="CN68" s="20"/>
      <c r="CO68" s="74"/>
      <c r="CP68" s="20"/>
      <c r="CQ68" s="74"/>
      <c r="CR68" s="24"/>
      <c r="CS68" s="74"/>
      <c r="CT68" s="334"/>
      <c r="CU68" s="74"/>
      <c r="CV68" s="20"/>
      <c r="CW68" s="74"/>
      <c r="CX68" s="20"/>
      <c r="CY68" s="74"/>
      <c r="CZ68" s="334"/>
      <c r="DA68" s="74"/>
      <c r="DB68" s="20"/>
      <c r="DC68" s="74"/>
      <c r="DD68" s="20"/>
      <c r="DE68" s="74"/>
      <c r="DF68" s="20"/>
      <c r="DG68" s="74"/>
      <c r="DH68" s="20"/>
      <c r="DI68" s="74"/>
      <c r="DJ68" s="20"/>
      <c r="DK68" s="74"/>
      <c r="DL68" s="20"/>
      <c r="DM68" s="74"/>
      <c r="DN68" s="20"/>
      <c r="DO68" s="74"/>
      <c r="DP68" s="20"/>
      <c r="DQ68" s="74"/>
      <c r="DR68" s="20"/>
      <c r="DS68" s="20">
        <f t="shared" si="758"/>
        <v>0</v>
      </c>
      <c r="DT68" s="20">
        <f t="shared" si="759"/>
        <v>0</v>
      </c>
      <c r="DU68" s="7"/>
      <c r="DV68" s="7"/>
      <c r="DW68" s="7"/>
      <c r="DX68" s="52"/>
      <c r="DY68" s="51"/>
      <c r="DZ68" s="7"/>
      <c r="EA68" s="21"/>
      <c r="EB68" s="21"/>
      <c r="EC68" s="8"/>
      <c r="ED68" s="8"/>
      <c r="EE68" s="8"/>
      <c r="EF68" s="8"/>
      <c r="EG68" s="8"/>
      <c r="EH68" s="8"/>
      <c r="EI68" s="8"/>
      <c r="EJ68" s="7">
        <f t="shared" si="734"/>
        <v>0</v>
      </c>
      <c r="EK68" s="7">
        <f t="shared" si="735"/>
        <v>0</v>
      </c>
      <c r="EL68" s="7">
        <f t="shared" si="736"/>
        <v>0</v>
      </c>
      <c r="EM68" s="18">
        <f t="shared" si="667"/>
        <v>0</v>
      </c>
      <c r="EN68" s="7">
        <f t="shared" si="668"/>
        <v>0</v>
      </c>
      <c r="EO68" s="7">
        <f t="shared" si="669"/>
        <v>0</v>
      </c>
      <c r="EP68" s="7">
        <f t="shared" si="670"/>
        <v>0</v>
      </c>
      <c r="EQ68" s="7">
        <f t="shared" si="671"/>
        <v>0</v>
      </c>
      <c r="ER68" s="7">
        <f t="shared" si="672"/>
        <v>0</v>
      </c>
      <c r="ES68" s="7">
        <f t="shared" si="673"/>
        <v>0</v>
      </c>
      <c r="ET68" s="7">
        <f t="shared" si="674"/>
        <v>0</v>
      </c>
      <c r="EU68" s="7">
        <f t="shared" si="675"/>
        <v>0</v>
      </c>
      <c r="EV68" s="7">
        <f t="shared" si="676"/>
        <v>0</v>
      </c>
      <c r="EW68" s="18">
        <f t="shared" si="677"/>
        <v>0</v>
      </c>
      <c r="EX68" s="7">
        <f t="shared" si="678"/>
        <v>0</v>
      </c>
      <c r="EY68" s="7">
        <f t="shared" si="679"/>
        <v>0</v>
      </c>
      <c r="EZ68" s="7">
        <f t="shared" si="680"/>
        <v>0</v>
      </c>
      <c r="FA68" s="7">
        <f t="shared" si="681"/>
        <v>0</v>
      </c>
      <c r="FB68" s="7">
        <f t="shared" si="682"/>
        <v>0</v>
      </c>
      <c r="FC68" s="7">
        <f t="shared" si="683"/>
        <v>0</v>
      </c>
      <c r="FD68" s="7">
        <f t="shared" si="684"/>
        <v>0</v>
      </c>
      <c r="FE68" s="7">
        <f t="shared" si="685"/>
        <v>0</v>
      </c>
      <c r="FF68" s="7">
        <f t="shared" si="686"/>
        <v>0</v>
      </c>
      <c r="FG68" s="18">
        <f t="shared" si="687"/>
        <v>0</v>
      </c>
      <c r="FH68" s="7">
        <f t="shared" si="688"/>
        <v>0</v>
      </c>
      <c r="FI68" s="7">
        <f t="shared" si="689"/>
        <v>0</v>
      </c>
      <c r="FJ68" s="7">
        <f t="shared" si="690"/>
        <v>0</v>
      </c>
      <c r="FK68" s="7">
        <f t="shared" si="691"/>
        <v>0</v>
      </c>
      <c r="FL68" s="7">
        <f t="shared" si="692"/>
        <v>0</v>
      </c>
      <c r="FM68" s="7">
        <f t="shared" si="693"/>
        <v>0</v>
      </c>
      <c r="FN68" s="7">
        <f t="shared" si="694"/>
        <v>0</v>
      </c>
      <c r="FO68" s="7">
        <f t="shared" si="695"/>
        <v>0</v>
      </c>
      <c r="FP68" s="7">
        <f t="shared" si="696"/>
        <v>0</v>
      </c>
      <c r="FQ68" s="7">
        <f t="shared" si="697"/>
        <v>0</v>
      </c>
      <c r="FR68" s="7"/>
      <c r="FS68" s="7">
        <f t="shared" si="698"/>
        <v>0</v>
      </c>
      <c r="FT68" s="7">
        <f t="shared" si="699"/>
        <v>0</v>
      </c>
      <c r="FU68" s="7">
        <f t="shared" si="700"/>
        <v>0</v>
      </c>
      <c r="FV68" s="7">
        <f t="shared" si="701"/>
        <v>0</v>
      </c>
      <c r="FW68" s="7">
        <f t="shared" si="702"/>
        <v>0</v>
      </c>
      <c r="FX68" s="7">
        <f t="shared" si="703"/>
        <v>0</v>
      </c>
      <c r="FY68" s="7">
        <f t="shared" si="704"/>
        <v>0</v>
      </c>
      <c r="FZ68" s="7">
        <f t="shared" si="705"/>
        <v>0</v>
      </c>
      <c r="GA68" s="7">
        <f t="shared" si="706"/>
        <v>0</v>
      </c>
      <c r="GB68" s="7">
        <f t="shared" si="707"/>
        <v>0</v>
      </c>
      <c r="GC68" s="7">
        <f t="shared" si="708"/>
        <v>0</v>
      </c>
      <c r="GD68" s="116">
        <f t="shared" si="709"/>
        <v>0</v>
      </c>
      <c r="GE68" s="117">
        <f t="shared" si="710"/>
        <v>0</v>
      </c>
      <c r="GF68" s="2"/>
      <c r="GG68" s="2"/>
      <c r="GH68" s="2"/>
      <c r="GI68" s="97"/>
      <c r="GK68" s="18"/>
      <c r="GL68" s="18"/>
      <c r="GM68" s="1"/>
      <c r="GN68" s="23"/>
      <c r="GO68" s="61"/>
      <c r="GP68" s="7"/>
      <c r="GQ68" s="67"/>
    </row>
    <row r="69" spans="1:199" s="346" customFormat="1" ht="24.95" customHeight="1" x14ac:dyDescent="0.35">
      <c r="A69" s="351">
        <v>5</v>
      </c>
      <c r="B69" s="131" t="s">
        <v>58</v>
      </c>
      <c r="C69" s="130" t="s">
        <v>59</v>
      </c>
      <c r="D69" s="131">
        <v>0.25</v>
      </c>
      <c r="E69" s="131"/>
      <c r="F69" s="131"/>
      <c r="G69" s="131"/>
      <c r="H69" s="131"/>
      <c r="I69" s="131"/>
      <c r="J69" s="131"/>
      <c r="K69" s="131"/>
      <c r="L69" s="131">
        <f t="shared" ref="L69:BE69" si="773">SUM(L70:L74)</f>
        <v>0</v>
      </c>
      <c r="M69" s="131">
        <f t="shared" si="773"/>
        <v>0</v>
      </c>
      <c r="N69" s="131">
        <f t="shared" si="773"/>
        <v>0</v>
      </c>
      <c r="O69" s="425">
        <f>SUM(O70:O74)</f>
        <v>0</v>
      </c>
      <c r="P69" s="2">
        <f t="shared" si="773"/>
        <v>0</v>
      </c>
      <c r="Q69" s="131">
        <f t="shared" si="773"/>
        <v>0</v>
      </c>
      <c r="R69" s="2">
        <f t="shared" ref="R69:S69" si="774">SUM(R70:R74)</f>
        <v>0</v>
      </c>
      <c r="S69" s="131">
        <f t="shared" si="774"/>
        <v>0</v>
      </c>
      <c r="T69" s="2">
        <f t="shared" si="773"/>
        <v>0</v>
      </c>
      <c r="U69" s="131">
        <f t="shared" si="773"/>
        <v>0</v>
      </c>
      <c r="V69" s="2">
        <f t="shared" si="773"/>
        <v>0</v>
      </c>
      <c r="W69" s="131">
        <f t="shared" si="773"/>
        <v>0</v>
      </c>
      <c r="X69" s="131">
        <f t="shared" si="773"/>
        <v>0</v>
      </c>
      <c r="Y69" s="433">
        <f t="shared" si="773"/>
        <v>0</v>
      </c>
      <c r="Z69" s="2">
        <f t="shared" si="773"/>
        <v>0</v>
      </c>
      <c r="AA69" s="131">
        <f t="shared" si="773"/>
        <v>0</v>
      </c>
      <c r="AB69" s="2">
        <f t="shared" si="773"/>
        <v>0</v>
      </c>
      <c r="AC69" s="131">
        <f t="shared" si="773"/>
        <v>0</v>
      </c>
      <c r="AD69" s="2">
        <f t="shared" si="773"/>
        <v>1</v>
      </c>
      <c r="AE69" s="575">
        <f t="shared" si="773"/>
        <v>75</v>
      </c>
      <c r="AF69" s="2">
        <f t="shared" si="773"/>
        <v>0</v>
      </c>
      <c r="AG69" s="131">
        <f t="shared" si="773"/>
        <v>0</v>
      </c>
      <c r="AH69" s="2">
        <f t="shared" si="773"/>
        <v>0</v>
      </c>
      <c r="AI69" s="353">
        <f t="shared" si="773"/>
        <v>0</v>
      </c>
      <c r="AJ69" s="2">
        <f t="shared" si="773"/>
        <v>0</v>
      </c>
      <c r="AK69" s="433">
        <f t="shared" si="773"/>
        <v>0</v>
      </c>
      <c r="AL69" s="2">
        <f t="shared" si="773"/>
        <v>0</v>
      </c>
      <c r="AM69" s="131">
        <f t="shared" si="773"/>
        <v>0</v>
      </c>
      <c r="AN69" s="2">
        <f t="shared" si="773"/>
        <v>0</v>
      </c>
      <c r="AO69" s="131">
        <f t="shared" si="773"/>
        <v>0</v>
      </c>
      <c r="AP69" s="2">
        <f t="shared" si="773"/>
        <v>0</v>
      </c>
      <c r="AQ69" s="131">
        <f t="shared" si="773"/>
        <v>0</v>
      </c>
      <c r="AR69" s="131">
        <f t="shared" si="773"/>
        <v>0</v>
      </c>
      <c r="AS69" s="433">
        <f t="shared" si="773"/>
        <v>0</v>
      </c>
      <c r="AT69" s="2">
        <f t="shared" ref="AT69:AU69" si="775">SUM(AT70:AT74)</f>
        <v>0</v>
      </c>
      <c r="AU69" s="433">
        <f t="shared" si="775"/>
        <v>0</v>
      </c>
      <c r="AV69" s="2">
        <f t="shared" si="773"/>
        <v>0</v>
      </c>
      <c r="AW69" s="131">
        <f t="shared" si="773"/>
        <v>0</v>
      </c>
      <c r="AX69" s="2">
        <f t="shared" si="773"/>
        <v>0</v>
      </c>
      <c r="AY69" s="433">
        <f t="shared" si="773"/>
        <v>0</v>
      </c>
      <c r="AZ69" s="2">
        <f t="shared" si="773"/>
        <v>0</v>
      </c>
      <c r="BA69" s="433">
        <f t="shared" si="773"/>
        <v>0</v>
      </c>
      <c r="BB69" s="131">
        <f t="shared" si="773"/>
        <v>0</v>
      </c>
      <c r="BC69" s="433">
        <f t="shared" si="773"/>
        <v>0</v>
      </c>
      <c r="BD69" s="131">
        <f t="shared" si="773"/>
        <v>1</v>
      </c>
      <c r="BE69" s="575">
        <f t="shared" si="773"/>
        <v>25</v>
      </c>
      <c r="BF69" s="433">
        <f>SUM(BF70:BF82)</f>
        <v>100</v>
      </c>
      <c r="BG69" s="434">
        <f>Расчет!BF69</f>
        <v>100</v>
      </c>
      <c r="BH69" s="433">
        <f>SUM(BH70:BH82)</f>
        <v>0</v>
      </c>
      <c r="BI69" s="2"/>
      <c r="BJ69" s="2"/>
      <c r="BK69" s="2"/>
      <c r="BL69" s="553">
        <f>Расчет!BG69</f>
        <v>0</v>
      </c>
      <c r="BM69" s="356"/>
      <c r="BN69" s="351">
        <v>5</v>
      </c>
      <c r="BO69" s="131" t="s">
        <v>58</v>
      </c>
      <c r="BP69" s="130" t="s">
        <v>59</v>
      </c>
      <c r="BQ69" s="131">
        <v>0.25</v>
      </c>
      <c r="BR69" s="131"/>
      <c r="BS69" s="131"/>
      <c r="BT69" s="131"/>
      <c r="BU69" s="131"/>
      <c r="BV69" s="131"/>
      <c r="BW69" s="131"/>
      <c r="BX69" s="131"/>
      <c r="BY69" s="131">
        <f t="shared" ref="BY69:CD69" si="776">SUM(BY70:BY74)</f>
        <v>0</v>
      </c>
      <c r="BZ69" s="131">
        <f t="shared" si="776"/>
        <v>0</v>
      </c>
      <c r="CA69" s="131">
        <f t="shared" si="776"/>
        <v>0</v>
      </c>
      <c r="CB69" s="131">
        <f t="shared" si="776"/>
        <v>0</v>
      </c>
      <c r="CC69" s="2">
        <f t="shared" si="776"/>
        <v>0</v>
      </c>
      <c r="CD69" s="131">
        <f t="shared" si="776"/>
        <v>0</v>
      </c>
      <c r="CE69" s="2">
        <f t="shared" ref="CE69:CF69" si="777">SUM(CE70:CE74)</f>
        <v>0</v>
      </c>
      <c r="CF69" s="131">
        <f t="shared" si="777"/>
        <v>0</v>
      </c>
      <c r="CG69" s="2">
        <f t="shared" ref="CG69:DT69" si="778">SUM(CG70:CG74)</f>
        <v>0</v>
      </c>
      <c r="CH69" s="131">
        <f t="shared" si="778"/>
        <v>0</v>
      </c>
      <c r="CI69" s="2">
        <f t="shared" si="778"/>
        <v>0</v>
      </c>
      <c r="CJ69" s="131">
        <f t="shared" si="778"/>
        <v>0</v>
      </c>
      <c r="CK69" s="131">
        <f t="shared" si="778"/>
        <v>0</v>
      </c>
      <c r="CL69" s="353">
        <f t="shared" si="778"/>
        <v>0</v>
      </c>
      <c r="CM69" s="2">
        <f t="shared" si="778"/>
        <v>0</v>
      </c>
      <c r="CN69" s="131">
        <f t="shared" si="778"/>
        <v>0</v>
      </c>
      <c r="CO69" s="131">
        <f t="shared" si="778"/>
        <v>0</v>
      </c>
      <c r="CP69" s="131">
        <f t="shared" si="778"/>
        <v>0</v>
      </c>
      <c r="CQ69" s="2">
        <f t="shared" si="778"/>
        <v>1</v>
      </c>
      <c r="CR69" s="131">
        <f t="shared" si="778"/>
        <v>75</v>
      </c>
      <c r="CS69" s="131">
        <f t="shared" si="778"/>
        <v>0</v>
      </c>
      <c r="CT69" s="131">
        <f t="shared" si="778"/>
        <v>0</v>
      </c>
      <c r="CU69" s="2">
        <f t="shared" si="778"/>
        <v>0</v>
      </c>
      <c r="CV69" s="353">
        <f t="shared" si="778"/>
        <v>0</v>
      </c>
      <c r="CW69" s="2">
        <f t="shared" si="778"/>
        <v>0</v>
      </c>
      <c r="CX69" s="131">
        <f t="shared" si="778"/>
        <v>0</v>
      </c>
      <c r="CY69" s="131">
        <f t="shared" si="778"/>
        <v>0</v>
      </c>
      <c r="CZ69" s="131">
        <f t="shared" si="778"/>
        <v>0</v>
      </c>
      <c r="DA69" s="2">
        <f t="shared" si="778"/>
        <v>0</v>
      </c>
      <c r="DB69" s="131">
        <f t="shared" si="778"/>
        <v>0</v>
      </c>
      <c r="DC69" s="2">
        <f t="shared" si="778"/>
        <v>0</v>
      </c>
      <c r="DD69" s="131">
        <f t="shared" si="778"/>
        <v>0</v>
      </c>
      <c r="DE69" s="2">
        <f t="shared" si="778"/>
        <v>0</v>
      </c>
      <c r="DF69" s="433">
        <f t="shared" si="778"/>
        <v>0</v>
      </c>
      <c r="DG69" s="2">
        <f t="shared" si="778"/>
        <v>0</v>
      </c>
      <c r="DH69" s="131">
        <f t="shared" si="778"/>
        <v>0</v>
      </c>
      <c r="DI69" s="2">
        <f t="shared" si="778"/>
        <v>0</v>
      </c>
      <c r="DJ69" s="131">
        <f t="shared" si="778"/>
        <v>0</v>
      </c>
      <c r="DK69" s="131">
        <f t="shared" si="778"/>
        <v>0</v>
      </c>
      <c r="DL69" s="433">
        <f t="shared" si="778"/>
        <v>0</v>
      </c>
      <c r="DM69" s="2">
        <f t="shared" si="778"/>
        <v>0</v>
      </c>
      <c r="DN69" s="131">
        <f t="shared" si="778"/>
        <v>0</v>
      </c>
      <c r="DO69" s="2">
        <f t="shared" si="778"/>
        <v>0</v>
      </c>
      <c r="DP69" s="131">
        <f t="shared" si="778"/>
        <v>0</v>
      </c>
      <c r="DQ69" s="131">
        <f t="shared" si="778"/>
        <v>1</v>
      </c>
      <c r="DR69" s="131">
        <f t="shared" si="778"/>
        <v>25</v>
      </c>
      <c r="DS69" s="433">
        <f t="shared" si="778"/>
        <v>100</v>
      </c>
      <c r="DT69" s="433">
        <f t="shared" si="778"/>
        <v>0</v>
      </c>
      <c r="DU69" s="2"/>
      <c r="DV69" s="2"/>
      <c r="DW69" s="2"/>
      <c r="DX69" s="344"/>
      <c r="DY69" s="351">
        <v>5</v>
      </c>
      <c r="DZ69" s="131" t="s">
        <v>58</v>
      </c>
      <c r="EA69" s="130" t="s">
        <v>59</v>
      </c>
      <c r="EB69" s="131">
        <v>0.25</v>
      </c>
      <c r="EC69" s="2"/>
      <c r="ED69" s="2"/>
      <c r="EE69" s="2"/>
      <c r="EF69" s="2"/>
      <c r="EG69" s="2"/>
      <c r="EH69" s="2"/>
      <c r="EI69" s="2"/>
      <c r="EJ69" s="2">
        <f t="shared" ref="EJ69:GE69" si="779">SUM(EJ70:EJ82)</f>
        <v>0</v>
      </c>
      <c r="EK69" s="2">
        <f t="shared" si="779"/>
        <v>0</v>
      </c>
      <c r="EL69" s="2">
        <f t="shared" si="779"/>
        <v>0</v>
      </c>
      <c r="EM69" s="131">
        <f>SUM(EM70:EM82)</f>
        <v>0</v>
      </c>
      <c r="EN69" s="2">
        <f t="shared" si="779"/>
        <v>0</v>
      </c>
      <c r="EO69" s="131">
        <f t="shared" si="779"/>
        <v>0</v>
      </c>
      <c r="EP69" s="2">
        <f t="shared" ref="EP69:EQ69" si="780">SUM(EP70:EP82)</f>
        <v>0</v>
      </c>
      <c r="EQ69" s="131">
        <f t="shared" si="780"/>
        <v>0</v>
      </c>
      <c r="ER69" s="2">
        <f t="shared" si="779"/>
        <v>0</v>
      </c>
      <c r="ES69" s="131">
        <f t="shared" si="779"/>
        <v>0</v>
      </c>
      <c r="ET69" s="2">
        <f t="shared" si="779"/>
        <v>0</v>
      </c>
      <c r="EU69" s="131">
        <f t="shared" si="779"/>
        <v>0</v>
      </c>
      <c r="EV69" s="131">
        <f t="shared" si="779"/>
        <v>0</v>
      </c>
      <c r="EW69" s="353">
        <f t="shared" si="779"/>
        <v>0</v>
      </c>
      <c r="EX69" s="2">
        <f t="shared" si="779"/>
        <v>0</v>
      </c>
      <c r="EY69" s="131">
        <f t="shared" si="779"/>
        <v>0</v>
      </c>
      <c r="EZ69" s="2">
        <f t="shared" si="779"/>
        <v>0</v>
      </c>
      <c r="FA69" s="131">
        <f t="shared" si="779"/>
        <v>0</v>
      </c>
      <c r="FB69" s="2">
        <f t="shared" si="779"/>
        <v>2</v>
      </c>
      <c r="FC69" s="131">
        <f t="shared" si="779"/>
        <v>150</v>
      </c>
      <c r="FD69" s="2">
        <f t="shared" si="779"/>
        <v>0</v>
      </c>
      <c r="FE69" s="131">
        <f t="shared" si="779"/>
        <v>0</v>
      </c>
      <c r="FF69" s="2">
        <f t="shared" si="779"/>
        <v>0</v>
      </c>
      <c r="FG69" s="353">
        <f t="shared" si="779"/>
        <v>0</v>
      </c>
      <c r="FH69" s="2">
        <f t="shared" si="779"/>
        <v>0</v>
      </c>
      <c r="FI69" s="433">
        <f t="shared" si="779"/>
        <v>0</v>
      </c>
      <c r="FJ69" s="2">
        <f t="shared" si="779"/>
        <v>0</v>
      </c>
      <c r="FK69" s="131">
        <f t="shared" si="779"/>
        <v>0</v>
      </c>
      <c r="FL69" s="2">
        <f t="shared" si="779"/>
        <v>0</v>
      </c>
      <c r="FM69" s="131">
        <f t="shared" si="779"/>
        <v>0</v>
      </c>
      <c r="FN69" s="2">
        <f t="shared" si="779"/>
        <v>0</v>
      </c>
      <c r="FO69" s="131">
        <f t="shared" si="779"/>
        <v>0</v>
      </c>
      <c r="FP69" s="2">
        <f t="shared" si="779"/>
        <v>0</v>
      </c>
      <c r="FQ69" s="131">
        <f t="shared" si="779"/>
        <v>0</v>
      </c>
      <c r="FR69" s="2"/>
      <c r="FS69" s="433">
        <f t="shared" ref="FS69" si="781">SUM(FS70:FS82)</f>
        <v>0</v>
      </c>
      <c r="FT69" s="131">
        <f t="shared" si="779"/>
        <v>0</v>
      </c>
      <c r="FU69" s="131">
        <f t="shared" si="779"/>
        <v>0</v>
      </c>
      <c r="FV69" s="2">
        <f t="shared" si="779"/>
        <v>0</v>
      </c>
      <c r="FW69" s="433">
        <f t="shared" si="779"/>
        <v>0</v>
      </c>
      <c r="FX69" s="2">
        <f t="shared" si="779"/>
        <v>0</v>
      </c>
      <c r="FY69" s="433">
        <f t="shared" si="779"/>
        <v>0</v>
      </c>
      <c r="FZ69" s="2">
        <f t="shared" si="779"/>
        <v>0</v>
      </c>
      <c r="GA69" s="131">
        <f t="shared" si="779"/>
        <v>0</v>
      </c>
      <c r="GB69" s="2">
        <f t="shared" si="779"/>
        <v>2</v>
      </c>
      <c r="GC69" s="131">
        <f t="shared" si="779"/>
        <v>50</v>
      </c>
      <c r="GD69" s="440">
        <f t="shared" si="779"/>
        <v>200</v>
      </c>
      <c r="GE69" s="441">
        <f t="shared" si="779"/>
        <v>0</v>
      </c>
      <c r="GF69" s="2"/>
      <c r="GG69" s="2"/>
      <c r="GH69" s="2"/>
      <c r="GI69" s="356"/>
      <c r="GK69" s="347"/>
      <c r="GL69" s="347"/>
      <c r="GM69" s="357"/>
      <c r="GN69" s="357"/>
      <c r="GO69" s="358"/>
      <c r="GP69" s="348"/>
      <c r="GQ69" s="350"/>
    </row>
    <row r="70" spans="1:199" ht="24.75" customHeight="1" x14ac:dyDescent="0.35">
      <c r="A70" s="51"/>
      <c r="B70" s="231" t="s">
        <v>167</v>
      </c>
      <c r="C70" s="232" t="s">
        <v>168</v>
      </c>
      <c r="D70" s="232"/>
      <c r="E70" s="232" t="s">
        <v>139</v>
      </c>
      <c r="F70" s="232"/>
      <c r="G70" s="232">
        <v>1</v>
      </c>
      <c r="H70" s="299">
        <v>1</v>
      </c>
      <c r="I70" s="232"/>
      <c r="J70" s="232"/>
      <c r="K70" s="232"/>
      <c r="L70" s="231"/>
      <c r="M70" s="233">
        <f t="shared" ref="M70" si="782">SUM(N70+P70+R70+T70+V70)</f>
        <v>0</v>
      </c>
      <c r="N70" s="234"/>
      <c r="O70" s="262">
        <f t="shared" ref="O70:O71" si="783">SUM(N70)*I70</f>
        <v>0</v>
      </c>
      <c r="P70" s="234"/>
      <c r="Q70" s="235">
        <f t="shared" ref="Q70:Q71" si="784">P70*J70</f>
        <v>0</v>
      </c>
      <c r="R70" s="234"/>
      <c r="S70" s="235">
        <f t="shared" ref="S70:S71" si="785">SUM(R70)*J70</f>
        <v>0</v>
      </c>
      <c r="T70" s="234"/>
      <c r="U70" s="235">
        <f t="shared" ref="U70:U71" si="786">SUM(T70)*K70</f>
        <v>0</v>
      </c>
      <c r="V70" s="234"/>
      <c r="W70" s="235">
        <f t="shared" ref="W70:W71" si="787">SUM(V70)*J70*5</f>
        <v>0</v>
      </c>
      <c r="X70" s="236">
        <f t="shared" ref="X70" si="788">SUM(J70*AX70*2+K70*AZ70*2)</f>
        <v>0</v>
      </c>
      <c r="Y70" s="236">
        <f t="shared" ref="Y70" si="789">SUM(L70*5/100*J70)</f>
        <v>0</v>
      </c>
      <c r="Z70" s="234"/>
      <c r="AA70" s="235"/>
      <c r="AB70" s="234"/>
      <c r="AC70" s="236">
        <f t="shared" ref="AC70:AC71" si="790">SUM(AB70)*3*H70/5</f>
        <v>0</v>
      </c>
      <c r="AD70" s="234"/>
      <c r="AE70" s="236">
        <f t="shared" ref="AE70:AE71" si="791">SUM(AD70*H70*(15))</f>
        <v>0</v>
      </c>
      <c r="AF70" s="234"/>
      <c r="AG70" s="235">
        <f t="shared" ref="AG70:AG71" si="792">SUM(AF70*H70*3)</f>
        <v>0</v>
      </c>
      <c r="AH70" s="235"/>
      <c r="AI70" s="236">
        <f t="shared" ref="AI70:AI71" si="793">SUM(AH70*H70/3)</f>
        <v>0</v>
      </c>
      <c r="AJ70" s="234"/>
      <c r="AK70" s="236">
        <f t="shared" ref="AK70" si="794">SUM(AJ70*H70*2/3)</f>
        <v>0</v>
      </c>
      <c r="AL70" s="234"/>
      <c r="AM70" s="262">
        <f>SUM(AL70*H70)</f>
        <v>0</v>
      </c>
      <c r="AN70" s="234"/>
      <c r="AO70" s="235">
        <f t="shared" ref="AO70" si="795">SUM(AN70*J70)</f>
        <v>0</v>
      </c>
      <c r="AP70" s="234"/>
      <c r="AQ70" s="236">
        <v>0</v>
      </c>
      <c r="AR70" s="234"/>
      <c r="AS70" s="236">
        <f t="shared" ref="AS70" si="796">SUM(AR70*J70*2)</f>
        <v>0</v>
      </c>
      <c r="AT70" s="32"/>
      <c r="AU70" s="194">
        <f t="shared" ref="AU70:AU71" si="797">AT70*H70/3</f>
        <v>0</v>
      </c>
      <c r="AV70" s="235"/>
      <c r="AW70" s="235">
        <f t="shared" ref="AW70" si="798">SUM(AV70*H70/3)</f>
        <v>0</v>
      </c>
      <c r="AX70" s="235"/>
      <c r="AY70" s="236">
        <f t="shared" ref="AY70" si="799">SUM(AX70*H70/3)</f>
        <v>0</v>
      </c>
      <c r="AZ70" s="235"/>
      <c r="BA70" s="236">
        <f>SUM(AZ70*K70*5*6)</f>
        <v>0</v>
      </c>
      <c r="BB70" s="234"/>
      <c r="BC70" s="236">
        <f>SUM(BB70*4*8)</f>
        <v>0</v>
      </c>
      <c r="BD70" s="234">
        <v>1</v>
      </c>
      <c r="BE70" s="567">
        <f>SUM(BD70*50)/2</f>
        <v>25</v>
      </c>
      <c r="BF70" s="194">
        <f t="shared" ref="BF70:BF71" si="800">O70+Q70+S70+U70+W70+X70+Y70+AA70+AC70+AE70+AG70+AI70+AK70+AM70+AO70+AQ70+AS70+AU70+AW70+AY70+BA70+BC70+BE70</f>
        <v>25</v>
      </c>
      <c r="BG70" s="194"/>
      <c r="BH70" s="194">
        <f t="shared" ref="BH70:BH71" si="801">BC70+BA70+AY70+AW70+AS70+AQ70+X70+W70+U70+S70+Q70+O70</f>
        <v>0</v>
      </c>
      <c r="BI70" s="7"/>
      <c r="BJ70" s="7"/>
      <c r="BK70" s="7"/>
      <c r="BL70" s="7"/>
      <c r="BM70" s="52"/>
      <c r="BN70" s="51"/>
      <c r="BO70" s="231" t="s">
        <v>167</v>
      </c>
      <c r="BP70" s="232" t="s">
        <v>168</v>
      </c>
      <c r="BQ70" s="232"/>
      <c r="BR70" s="232" t="s">
        <v>139</v>
      </c>
      <c r="BS70" s="232"/>
      <c r="BT70" s="232"/>
      <c r="BU70" s="232">
        <v>1</v>
      </c>
      <c r="BV70" s="232"/>
      <c r="BW70" s="232"/>
      <c r="BX70" s="232"/>
      <c r="BY70" s="231"/>
      <c r="BZ70" s="233">
        <f t="shared" ref="BZ70" si="802">SUM(CA70+CC70+CE70+CG70+CI70)</f>
        <v>0</v>
      </c>
      <c r="CA70" s="234"/>
      <c r="CB70" s="142">
        <f t="shared" ref="CB70:CB71" si="803">SUM(CA70)*BV70</f>
        <v>0</v>
      </c>
      <c r="CC70" s="234"/>
      <c r="CD70" s="235">
        <f t="shared" ref="CD70:CD71" si="804">CC70*BW70</f>
        <v>0</v>
      </c>
      <c r="CE70" s="234"/>
      <c r="CF70" s="235">
        <f t="shared" ref="CF70:CF71" si="805">SUM(CE70)*BW70</f>
        <v>0</v>
      </c>
      <c r="CG70" s="234"/>
      <c r="CH70" s="235">
        <f t="shared" ref="CH70:CH71" si="806">SUM(CG70)*BX70</f>
        <v>0</v>
      </c>
      <c r="CI70" s="234"/>
      <c r="CJ70" s="235">
        <f t="shared" ref="CJ70:CJ71" si="807">SUM(CI70)*BW70*5</f>
        <v>0</v>
      </c>
      <c r="CK70" s="236">
        <f t="shared" ref="CK70" si="808">SUM(BW70*DK70*2+BX70*DM70*2)</f>
        <v>0</v>
      </c>
      <c r="CL70" s="236">
        <f t="shared" ref="CL70" si="809">SUM(BY70*5/100*BW70)</f>
        <v>0</v>
      </c>
      <c r="CM70" s="234"/>
      <c r="CN70" s="235"/>
      <c r="CO70" s="234"/>
      <c r="CP70" s="236">
        <f t="shared" ref="CP70:CP71" si="810">SUM(CO70)*3*BU70/5</f>
        <v>0</v>
      </c>
      <c r="CQ70" s="234"/>
      <c r="CR70" s="237">
        <f t="shared" ref="CR70" si="811">SUM(CQ70*BU70*(30+4))</f>
        <v>0</v>
      </c>
      <c r="CS70" s="234"/>
      <c r="CT70" s="142">
        <f t="shared" ref="CT70:CT71" si="812">SUM(CS70*BU70*3)</f>
        <v>0</v>
      </c>
      <c r="CU70" s="235"/>
      <c r="CV70" s="236">
        <f t="shared" ref="CV70:CV71" si="813">SUM(CU70*BU70/3)</f>
        <v>0</v>
      </c>
      <c r="CW70" s="234"/>
      <c r="CX70" s="236">
        <f t="shared" ref="CX70" si="814">SUM(CW70*BU70*2/3)</f>
        <v>0</v>
      </c>
      <c r="CY70" s="234"/>
      <c r="CZ70" s="142">
        <f>SUM(CY70*BU70)</f>
        <v>0</v>
      </c>
      <c r="DA70" s="234"/>
      <c r="DB70" s="235">
        <f t="shared" ref="DB70" si="815">SUM(DA70*BW70)</f>
        <v>0</v>
      </c>
      <c r="DC70" s="234"/>
      <c r="DD70" s="236">
        <v>0</v>
      </c>
      <c r="DE70" s="234"/>
      <c r="DF70" s="236">
        <f t="shared" ref="DF70" si="816">SUM(DE70*BW70*2)</f>
        <v>0</v>
      </c>
      <c r="DG70" s="32"/>
      <c r="DH70" s="194">
        <f t="shared" ref="DH70:DH71" si="817">DG70*BU70/3</f>
        <v>0</v>
      </c>
      <c r="DI70" s="235"/>
      <c r="DJ70" s="235">
        <f t="shared" ref="DJ70" si="818">SUM(DI70*BU70/3)</f>
        <v>0</v>
      </c>
      <c r="DK70" s="235"/>
      <c r="DL70" s="236">
        <f t="shared" ref="DL70" si="819">SUM(DK70*BU70/3)</f>
        <v>0</v>
      </c>
      <c r="DM70" s="235"/>
      <c r="DN70" s="236">
        <f t="shared" ref="DN70" si="820">SUM(DM70*BX70*5*6)</f>
        <v>0</v>
      </c>
      <c r="DO70" s="234"/>
      <c r="DP70" s="236">
        <f>SUM(DO70*4*8)</f>
        <v>0</v>
      </c>
      <c r="DQ70" s="234">
        <v>1</v>
      </c>
      <c r="DR70" s="238">
        <f>SUM(DQ70*50)/2</f>
        <v>25</v>
      </c>
      <c r="DS70" s="194">
        <f t="shared" ref="DS70:DS71" si="821">CB70+CD70+CF70+CH70+CJ70+CK70+CL70+CN70+CP70+CR70+CT70+CV70+CX70+CZ70+DB70+DD70+DF70+DH70+DJ70+DL70+DN70+DP70+DR70</f>
        <v>25</v>
      </c>
      <c r="DT70" s="194">
        <f t="shared" ref="DT70:DT71" si="822">DP70+DN70+DL70+DJ70+DF70+DD70+CK70+CJ70+CH70+CF70+CD70+CB70</f>
        <v>0</v>
      </c>
      <c r="DU70" s="30"/>
      <c r="DV70" s="1"/>
      <c r="DW70" s="1"/>
      <c r="DX70" s="55"/>
      <c r="DY70" s="51"/>
      <c r="DZ70" s="20"/>
      <c r="EA70" s="78"/>
      <c r="EB70" s="78"/>
      <c r="EC70" s="7"/>
      <c r="ED70" s="7"/>
      <c r="EE70" s="7"/>
      <c r="EF70" s="7"/>
      <c r="EG70" s="7"/>
      <c r="EH70" s="7"/>
      <c r="EI70" s="7"/>
      <c r="EJ70" s="7">
        <f t="shared" ref="EJ70:EJ82" si="823">SUM(L70+BY70)</f>
        <v>0</v>
      </c>
      <c r="EK70" s="7">
        <f t="shared" ref="EK70:EK82" si="824">SUM(M70+BZ70)</f>
        <v>0</v>
      </c>
      <c r="EL70" s="7">
        <f t="shared" ref="EL70:EL82" si="825">SUM(N70+CA70)</f>
        <v>0</v>
      </c>
      <c r="EM70" s="18">
        <f t="shared" ref="EM70:EM82" si="826">SUM(O70+CB70)</f>
        <v>0</v>
      </c>
      <c r="EN70" s="7">
        <f t="shared" ref="EN70:EN82" si="827">SUM(P70+CC70)</f>
        <v>0</v>
      </c>
      <c r="EO70" s="7">
        <f t="shared" ref="EO70:EO82" si="828">SUM(Q70+CD70)</f>
        <v>0</v>
      </c>
      <c r="EP70" s="7">
        <f t="shared" ref="EP70:EP82" si="829">SUM(R70+CE70)</f>
        <v>0</v>
      </c>
      <c r="EQ70" s="7">
        <f t="shared" ref="EQ70:EQ82" si="830">SUM(S70+CF70)</f>
        <v>0</v>
      </c>
      <c r="ER70" s="7">
        <f t="shared" ref="ER70:ER82" si="831">SUM(T70+CG70)</f>
        <v>0</v>
      </c>
      <c r="ES70" s="7">
        <f t="shared" ref="ES70:ES82" si="832">SUM(U70+CH70)</f>
        <v>0</v>
      </c>
      <c r="ET70" s="7">
        <f t="shared" ref="ET70:ET82" si="833">SUM(V70+CI70)</f>
        <v>0</v>
      </c>
      <c r="EU70" s="7">
        <f t="shared" ref="EU70:EU82" si="834">SUM(W70+CJ70)</f>
        <v>0</v>
      </c>
      <c r="EV70" s="7">
        <f t="shared" ref="EV70:EV82" si="835">SUM(X70+CK70)</f>
        <v>0</v>
      </c>
      <c r="EW70" s="18">
        <f t="shared" ref="EW70:EW82" si="836">SUM(Y70+CL70)</f>
        <v>0</v>
      </c>
      <c r="EX70" s="7">
        <f t="shared" ref="EX70:EX82" si="837">SUM(Z70+CM70)</f>
        <v>0</v>
      </c>
      <c r="EY70" s="7">
        <f t="shared" ref="EY70:EY82" si="838">SUM(AA70+CN70)</f>
        <v>0</v>
      </c>
      <c r="EZ70" s="7">
        <f t="shared" ref="EZ70:EZ82" si="839">SUM(AB70+CO70)</f>
        <v>0</v>
      </c>
      <c r="FA70" s="7">
        <f t="shared" ref="FA70:FA82" si="840">SUM(AC70+CP70)</f>
        <v>0</v>
      </c>
      <c r="FB70" s="7">
        <f t="shared" ref="FB70:FB82" si="841">SUM(AD70+CQ70)</f>
        <v>0</v>
      </c>
      <c r="FC70" s="7">
        <f t="shared" ref="FC70:FC82" si="842">SUM(AE70+CR70)</f>
        <v>0</v>
      </c>
      <c r="FD70" s="7">
        <f t="shared" ref="FD70:FD82" si="843">SUM(AF70+CS70)</f>
        <v>0</v>
      </c>
      <c r="FE70" s="7">
        <f t="shared" ref="FE70:FE82" si="844">SUM(AG70+CT70)</f>
        <v>0</v>
      </c>
      <c r="FF70" s="7">
        <f t="shared" ref="FF70:FF82" si="845">SUM(AH70+CU70)</f>
        <v>0</v>
      </c>
      <c r="FG70" s="18">
        <f t="shared" ref="FG70:FG82" si="846">SUM(AI70+CV70)</f>
        <v>0</v>
      </c>
      <c r="FH70" s="7">
        <f t="shared" ref="FH70:FH82" si="847">SUM(AJ70+CW70)</f>
        <v>0</v>
      </c>
      <c r="FI70" s="7">
        <f t="shared" ref="FI70:FI82" si="848">SUM(AK70+CX70)</f>
        <v>0</v>
      </c>
      <c r="FJ70" s="7">
        <f t="shared" ref="FJ70:FJ82" si="849">SUM(AL70+CY70)</f>
        <v>0</v>
      </c>
      <c r="FK70" s="7">
        <f t="shared" ref="FK70:FK82" si="850">SUM(AM70+CZ70)</f>
        <v>0</v>
      </c>
      <c r="FL70" s="7">
        <f t="shared" ref="FL70:FL82" si="851">SUM(AN70+DA70)</f>
        <v>0</v>
      </c>
      <c r="FM70" s="7">
        <f t="shared" ref="FM70:FM82" si="852">SUM(AO70+DB70)</f>
        <v>0</v>
      </c>
      <c r="FN70" s="7">
        <f t="shared" ref="FN70:FN82" si="853">SUM(AP70+DC70)</f>
        <v>0</v>
      </c>
      <c r="FO70" s="7">
        <f t="shared" ref="FO70:FO82" si="854">SUM(AQ70+DD70)</f>
        <v>0</v>
      </c>
      <c r="FP70" s="7">
        <f t="shared" ref="FP70:FP82" si="855">SUM(AR70+DE70)</f>
        <v>0</v>
      </c>
      <c r="FQ70" s="7">
        <f t="shared" ref="FQ70:FQ82" si="856">SUM(AS70+DF70)</f>
        <v>0</v>
      </c>
      <c r="FR70" s="7"/>
      <c r="FS70" s="7">
        <f t="shared" ref="FS70:FS82" si="857">SUM(AU70+DH70)</f>
        <v>0</v>
      </c>
      <c r="FT70" s="7">
        <f t="shared" ref="FT70:FT82" si="858">SUM(AV70+DI70)</f>
        <v>0</v>
      </c>
      <c r="FU70" s="7">
        <f t="shared" ref="FU70:FU82" si="859">SUM(AW70+DJ70)</f>
        <v>0</v>
      </c>
      <c r="FV70" s="7">
        <f t="shared" ref="FV70:FV82" si="860">SUM(AX70+DK70)</f>
        <v>0</v>
      </c>
      <c r="FW70" s="7">
        <f t="shared" ref="FW70:FW82" si="861">SUM(AY70+DL70)</f>
        <v>0</v>
      </c>
      <c r="FX70" s="7">
        <f t="shared" ref="FX70:FX82" si="862">SUM(AZ70+DM70)</f>
        <v>0</v>
      </c>
      <c r="FY70" s="7">
        <f t="shared" ref="FY70:FY82" si="863">SUM(BA70+DN70)</f>
        <v>0</v>
      </c>
      <c r="FZ70" s="7">
        <f t="shared" ref="FZ70:FZ82" si="864">SUM(BB70+DO70)</f>
        <v>0</v>
      </c>
      <c r="GA70" s="7">
        <f t="shared" ref="GA70:GA82" si="865">SUM(BC70+DP70)</f>
        <v>0</v>
      </c>
      <c r="GB70" s="7">
        <f t="shared" ref="GB70:GB82" si="866">SUM(BD70+DQ70)</f>
        <v>2</v>
      </c>
      <c r="GC70" s="7">
        <f t="shared" ref="GC70:GC82" si="867">SUM(BE70+DR70)</f>
        <v>50</v>
      </c>
      <c r="GD70" s="116">
        <f t="shared" ref="GD70:GD82" si="868">SUM(BF70+DS70)</f>
        <v>50</v>
      </c>
      <c r="GE70" s="117">
        <f t="shared" ref="GE70:GE82" si="869">SUM(BH70+DT70)</f>
        <v>0</v>
      </c>
      <c r="GF70" s="12"/>
      <c r="GG70" s="12"/>
      <c r="GH70" s="12"/>
      <c r="GI70" s="52"/>
      <c r="GK70" s="18"/>
      <c r="GL70" s="18"/>
      <c r="GM70" s="1"/>
      <c r="GN70" s="23"/>
      <c r="GO70" s="61"/>
      <c r="GP70" s="7"/>
      <c r="GQ70" s="67"/>
    </row>
    <row r="71" spans="1:199" ht="24.95" customHeight="1" x14ac:dyDescent="0.35">
      <c r="A71" s="51"/>
      <c r="B71" s="20" t="s">
        <v>224</v>
      </c>
      <c r="C71" s="71"/>
      <c r="D71" s="71" t="s">
        <v>225</v>
      </c>
      <c r="E71" s="71"/>
      <c r="F71" s="71"/>
      <c r="G71" s="72"/>
      <c r="H71" s="72">
        <v>5</v>
      </c>
      <c r="I71" s="72"/>
      <c r="J71" s="72"/>
      <c r="K71" s="72"/>
      <c r="L71" s="187"/>
      <c r="M71" s="188">
        <f t="shared" ref="M71" si="870">SUM(N71+P71+R71+T71+V71)</f>
        <v>0</v>
      </c>
      <c r="N71" s="189"/>
      <c r="O71" s="262">
        <f t="shared" si="783"/>
        <v>0</v>
      </c>
      <c r="P71" s="189"/>
      <c r="Q71" s="190">
        <f t="shared" si="784"/>
        <v>0</v>
      </c>
      <c r="R71" s="189"/>
      <c r="S71" s="190">
        <f t="shared" si="785"/>
        <v>0</v>
      </c>
      <c r="T71" s="189"/>
      <c r="U71" s="190">
        <f t="shared" si="786"/>
        <v>0</v>
      </c>
      <c r="V71" s="189"/>
      <c r="W71" s="190">
        <f t="shared" si="787"/>
        <v>0</v>
      </c>
      <c r="X71" s="191"/>
      <c r="Y71" s="191">
        <f t="shared" ref="Y71" si="871">L71*J71*0.05</f>
        <v>0</v>
      </c>
      <c r="Z71" s="189"/>
      <c r="AA71" s="190"/>
      <c r="AB71" s="189"/>
      <c r="AC71" s="191">
        <f t="shared" si="790"/>
        <v>0</v>
      </c>
      <c r="AD71" s="189">
        <v>1</v>
      </c>
      <c r="AE71" s="567">
        <f t="shared" si="791"/>
        <v>75</v>
      </c>
      <c r="AF71" s="189"/>
      <c r="AG71" s="190">
        <f t="shared" si="792"/>
        <v>0</v>
      </c>
      <c r="AH71" s="190"/>
      <c r="AI71" s="191">
        <f t="shared" si="793"/>
        <v>0</v>
      </c>
      <c r="AJ71" s="189"/>
      <c r="AK71" s="191">
        <f t="shared" ref="AK71" si="872">SUM(AJ71*H71*2/3)</f>
        <v>0</v>
      </c>
      <c r="AL71" s="189"/>
      <c r="AM71" s="262">
        <f>SUM(AL71*H71)</f>
        <v>0</v>
      </c>
      <c r="AN71" s="189"/>
      <c r="AO71" s="190">
        <f>SUM(AN71*J71)</f>
        <v>0</v>
      </c>
      <c r="AP71" s="189"/>
      <c r="AQ71" s="191">
        <f t="shared" ref="AQ71" si="873">SUM(AP71*H71*2)</f>
        <v>0</v>
      </c>
      <c r="AR71" s="189"/>
      <c r="AS71" s="191">
        <f t="shared" ref="AS71" si="874">SUM(J71*AR71*6)</f>
        <v>0</v>
      </c>
      <c r="AT71" s="32"/>
      <c r="AU71" s="194">
        <f t="shared" si="797"/>
        <v>0</v>
      </c>
      <c r="AV71" s="189"/>
      <c r="AW71" s="190">
        <f>SUM(AV71*H71/3)</f>
        <v>0</v>
      </c>
      <c r="AX71" s="189"/>
      <c r="AY71" s="191">
        <f t="shared" ref="AY71" si="875">SUM(J71*AX71*8)</f>
        <v>0</v>
      </c>
      <c r="AZ71" s="190"/>
      <c r="BA71" s="191">
        <f>SUM(AZ71*K71*3*8)</f>
        <v>0</v>
      </c>
      <c r="BB71" s="189"/>
      <c r="BC71" s="191">
        <f t="shared" ref="BC71" si="876">SUM(BB71*K71*4*6)</f>
        <v>0</v>
      </c>
      <c r="BD71" s="189"/>
      <c r="BE71" s="195">
        <f t="shared" ref="BE71" si="877">SUM(BD71*50)</f>
        <v>0</v>
      </c>
      <c r="BF71" s="194">
        <f t="shared" si="800"/>
        <v>75</v>
      </c>
      <c r="BG71" s="194"/>
      <c r="BH71" s="194">
        <f t="shared" si="801"/>
        <v>0</v>
      </c>
      <c r="BI71" s="47"/>
      <c r="BJ71" s="1"/>
      <c r="BK71" s="1"/>
      <c r="BL71" s="1"/>
      <c r="BM71" s="55"/>
      <c r="BN71" s="51"/>
      <c r="BO71" s="20" t="s">
        <v>224</v>
      </c>
      <c r="BP71" s="71"/>
      <c r="BQ71" s="71" t="s">
        <v>225</v>
      </c>
      <c r="BR71" s="71"/>
      <c r="BS71" s="71"/>
      <c r="BT71" s="72"/>
      <c r="BU71" s="325">
        <v>5</v>
      </c>
      <c r="BV71" s="72"/>
      <c r="BW71" s="72"/>
      <c r="BX71" s="72"/>
      <c r="BY71" s="187"/>
      <c r="BZ71" s="188">
        <f t="shared" ref="BZ71" si="878">SUM(CA71+CC71+CE71+CG71+CI71)</f>
        <v>0</v>
      </c>
      <c r="CA71" s="189"/>
      <c r="CB71" s="142">
        <f t="shared" si="803"/>
        <v>0</v>
      </c>
      <c r="CC71" s="189"/>
      <c r="CD71" s="190">
        <f t="shared" si="804"/>
        <v>0</v>
      </c>
      <c r="CE71" s="189"/>
      <c r="CF71" s="190">
        <f t="shared" si="805"/>
        <v>0</v>
      </c>
      <c r="CG71" s="189"/>
      <c r="CH71" s="190">
        <f t="shared" si="806"/>
        <v>0</v>
      </c>
      <c r="CI71" s="189"/>
      <c r="CJ71" s="190">
        <f t="shared" si="807"/>
        <v>0</v>
      </c>
      <c r="CK71" s="191"/>
      <c r="CL71" s="191">
        <f t="shared" ref="CL71" si="879">BY71*BW71*0.05</f>
        <v>0</v>
      </c>
      <c r="CM71" s="189"/>
      <c r="CN71" s="190"/>
      <c r="CO71" s="189"/>
      <c r="CP71" s="191">
        <f t="shared" si="810"/>
        <v>0</v>
      </c>
      <c r="CQ71" s="189">
        <v>1</v>
      </c>
      <c r="CR71" s="193">
        <f t="shared" ref="CR71" si="880">SUM(CQ71*BU71*(15))</f>
        <v>75</v>
      </c>
      <c r="CS71" s="189"/>
      <c r="CT71" s="142">
        <f t="shared" si="812"/>
        <v>0</v>
      </c>
      <c r="CU71" s="190"/>
      <c r="CV71" s="191">
        <f t="shared" si="813"/>
        <v>0</v>
      </c>
      <c r="CW71" s="189"/>
      <c r="CX71" s="191">
        <f t="shared" ref="CX71" si="881">SUM(CW71*BU71*2/3)</f>
        <v>0</v>
      </c>
      <c r="CY71" s="189"/>
      <c r="CZ71" s="142">
        <f>SUM(CY71*BU71)</f>
        <v>0</v>
      </c>
      <c r="DA71" s="189"/>
      <c r="DB71" s="190">
        <f>SUM(DA71*BW71)</f>
        <v>0</v>
      </c>
      <c r="DC71" s="189"/>
      <c r="DD71" s="191">
        <f t="shared" ref="DD71" si="882">SUM(DC71*BU71*2)</f>
        <v>0</v>
      </c>
      <c r="DE71" s="189"/>
      <c r="DF71" s="191">
        <f t="shared" ref="DF71" si="883">SUM(BW71*DE71*6)</f>
        <v>0</v>
      </c>
      <c r="DG71" s="32"/>
      <c r="DH71" s="194">
        <f t="shared" si="817"/>
        <v>0</v>
      </c>
      <c r="DI71" s="189"/>
      <c r="DJ71" s="190">
        <f>SUM(DI71*BU71/3)</f>
        <v>0</v>
      </c>
      <c r="DK71" s="189"/>
      <c r="DL71" s="191">
        <f t="shared" ref="DL71" si="884">SUM(BW71*DK71*8)</f>
        <v>0</v>
      </c>
      <c r="DM71" s="190"/>
      <c r="DN71" s="191">
        <f>SUM(DM71*BX71*3*8)</f>
        <v>0</v>
      </c>
      <c r="DO71" s="189"/>
      <c r="DP71" s="191">
        <f t="shared" ref="DP71" si="885">SUM(DO71*BX71*4*6)</f>
        <v>0</v>
      </c>
      <c r="DQ71" s="189"/>
      <c r="DR71" s="195">
        <f t="shared" ref="DR71" si="886">SUM(DQ71*50)</f>
        <v>0</v>
      </c>
      <c r="DS71" s="194">
        <f t="shared" si="821"/>
        <v>75</v>
      </c>
      <c r="DT71" s="194">
        <f t="shared" si="822"/>
        <v>0</v>
      </c>
      <c r="DU71" s="7"/>
      <c r="DV71" s="7"/>
      <c r="DW71" s="7"/>
      <c r="DX71" s="52"/>
      <c r="DY71" s="51"/>
      <c r="DZ71" s="20"/>
      <c r="EA71" s="71"/>
      <c r="EB71" s="71"/>
      <c r="EC71" s="7"/>
      <c r="ED71" s="7"/>
      <c r="EE71" s="7"/>
      <c r="EF71" s="7"/>
      <c r="EG71" s="7"/>
      <c r="EH71" s="7"/>
      <c r="EI71" s="7"/>
      <c r="EJ71" s="7">
        <f t="shared" si="823"/>
        <v>0</v>
      </c>
      <c r="EK71" s="7">
        <f t="shared" si="824"/>
        <v>0</v>
      </c>
      <c r="EL71" s="7">
        <f t="shared" si="825"/>
        <v>0</v>
      </c>
      <c r="EM71" s="18">
        <f t="shared" si="826"/>
        <v>0</v>
      </c>
      <c r="EN71" s="7">
        <f t="shared" si="827"/>
        <v>0</v>
      </c>
      <c r="EO71" s="7">
        <f t="shared" si="828"/>
        <v>0</v>
      </c>
      <c r="EP71" s="7">
        <f t="shared" si="829"/>
        <v>0</v>
      </c>
      <c r="EQ71" s="7">
        <f t="shared" si="830"/>
        <v>0</v>
      </c>
      <c r="ER71" s="7">
        <f t="shared" si="831"/>
        <v>0</v>
      </c>
      <c r="ES71" s="7">
        <f t="shared" si="832"/>
        <v>0</v>
      </c>
      <c r="ET71" s="7">
        <f t="shared" si="833"/>
        <v>0</v>
      </c>
      <c r="EU71" s="7">
        <f t="shared" si="834"/>
        <v>0</v>
      </c>
      <c r="EV71" s="7">
        <f t="shared" si="835"/>
        <v>0</v>
      </c>
      <c r="EW71" s="18">
        <f t="shared" si="836"/>
        <v>0</v>
      </c>
      <c r="EX71" s="7">
        <f t="shared" si="837"/>
        <v>0</v>
      </c>
      <c r="EY71" s="7">
        <f t="shared" si="838"/>
        <v>0</v>
      </c>
      <c r="EZ71" s="7">
        <f t="shared" si="839"/>
        <v>0</v>
      </c>
      <c r="FA71" s="7">
        <f t="shared" si="840"/>
        <v>0</v>
      </c>
      <c r="FB71" s="7">
        <f t="shared" si="841"/>
        <v>2</v>
      </c>
      <c r="FC71" s="7">
        <f t="shared" si="842"/>
        <v>150</v>
      </c>
      <c r="FD71" s="7">
        <f t="shared" si="843"/>
        <v>0</v>
      </c>
      <c r="FE71" s="7">
        <f t="shared" si="844"/>
        <v>0</v>
      </c>
      <c r="FF71" s="7">
        <f t="shared" si="845"/>
        <v>0</v>
      </c>
      <c r="FG71" s="18">
        <f t="shared" si="846"/>
        <v>0</v>
      </c>
      <c r="FH71" s="7">
        <f t="shared" si="847"/>
        <v>0</v>
      </c>
      <c r="FI71" s="7">
        <f t="shared" si="848"/>
        <v>0</v>
      </c>
      <c r="FJ71" s="7">
        <f t="shared" si="849"/>
        <v>0</v>
      </c>
      <c r="FK71" s="7">
        <f t="shared" si="850"/>
        <v>0</v>
      </c>
      <c r="FL71" s="7">
        <f t="shared" si="851"/>
        <v>0</v>
      </c>
      <c r="FM71" s="7">
        <f t="shared" si="852"/>
        <v>0</v>
      </c>
      <c r="FN71" s="7">
        <f t="shared" si="853"/>
        <v>0</v>
      </c>
      <c r="FO71" s="7">
        <f t="shared" si="854"/>
        <v>0</v>
      </c>
      <c r="FP71" s="7">
        <f t="shared" si="855"/>
        <v>0</v>
      </c>
      <c r="FQ71" s="7">
        <f t="shared" si="856"/>
        <v>0</v>
      </c>
      <c r="FR71" s="7"/>
      <c r="FS71" s="7">
        <f t="shared" si="857"/>
        <v>0</v>
      </c>
      <c r="FT71" s="7">
        <f t="shared" si="858"/>
        <v>0</v>
      </c>
      <c r="FU71" s="7">
        <f t="shared" si="859"/>
        <v>0</v>
      </c>
      <c r="FV71" s="7">
        <f t="shared" si="860"/>
        <v>0</v>
      </c>
      <c r="FW71" s="7">
        <f t="shared" si="861"/>
        <v>0</v>
      </c>
      <c r="FX71" s="7">
        <f t="shared" si="862"/>
        <v>0</v>
      </c>
      <c r="FY71" s="7">
        <f t="shared" si="863"/>
        <v>0</v>
      </c>
      <c r="FZ71" s="7">
        <f t="shared" si="864"/>
        <v>0</v>
      </c>
      <c r="GA71" s="7">
        <f t="shared" si="865"/>
        <v>0</v>
      </c>
      <c r="GB71" s="7">
        <f t="shared" si="866"/>
        <v>0</v>
      </c>
      <c r="GC71" s="7">
        <f t="shared" si="867"/>
        <v>0</v>
      </c>
      <c r="GD71" s="116">
        <f t="shared" si="868"/>
        <v>150</v>
      </c>
      <c r="GE71" s="117">
        <f t="shared" si="869"/>
        <v>0</v>
      </c>
      <c r="GF71" s="2"/>
      <c r="GG71" s="2"/>
      <c r="GH71" s="2"/>
      <c r="GI71" s="52"/>
      <c r="GK71" s="18"/>
      <c r="GL71" s="18"/>
      <c r="GM71" s="1"/>
      <c r="GN71" s="23"/>
      <c r="GO71" s="61"/>
      <c r="GP71" s="7"/>
      <c r="GQ71" s="67"/>
    </row>
    <row r="72" spans="1:199" ht="24.95" customHeight="1" x14ac:dyDescent="0.35">
      <c r="A72" s="51"/>
      <c r="B72" s="1"/>
      <c r="C72" s="23"/>
      <c r="D72" s="23"/>
      <c r="E72" s="23"/>
      <c r="F72" s="23"/>
      <c r="G72" s="23"/>
      <c r="H72" s="23"/>
      <c r="I72" s="28"/>
      <c r="J72" s="28"/>
      <c r="K72" s="28"/>
      <c r="L72" s="1"/>
      <c r="M72" s="73">
        <f t="shared" ref="M72:M82" si="887">SUM(N72+P72+T72+V72+AR72*2)</f>
        <v>0</v>
      </c>
      <c r="N72" s="32"/>
      <c r="O72" s="263"/>
      <c r="P72" s="32"/>
      <c r="Q72" s="20"/>
      <c r="R72" s="32"/>
      <c r="S72" s="20"/>
      <c r="T72" s="32"/>
      <c r="U72" s="20"/>
      <c r="V72" s="74"/>
      <c r="W72" s="20"/>
      <c r="X72" s="20"/>
      <c r="Y72" s="20"/>
      <c r="Z72" s="74"/>
      <c r="AA72" s="20"/>
      <c r="AB72" s="74"/>
      <c r="AC72" s="20"/>
      <c r="AD72" s="74"/>
      <c r="AE72" s="24"/>
      <c r="AF72" s="74"/>
      <c r="AG72" s="20"/>
      <c r="AH72" s="74"/>
      <c r="AI72" s="20"/>
      <c r="AJ72" s="74"/>
      <c r="AK72" s="20"/>
      <c r="AL72" s="74"/>
      <c r="AM72" s="263"/>
      <c r="AN72" s="74"/>
      <c r="AO72" s="20"/>
      <c r="AP72" s="74"/>
      <c r="AQ72" s="20"/>
      <c r="AR72" s="74"/>
      <c r="AS72" s="20"/>
      <c r="AT72" s="74"/>
      <c r="AU72" s="20"/>
      <c r="AV72" s="74"/>
      <c r="AW72" s="20"/>
      <c r="AX72" s="74"/>
      <c r="AY72" s="20"/>
      <c r="AZ72" s="74"/>
      <c r="BA72" s="20"/>
      <c r="BB72" s="74"/>
      <c r="BC72" s="20"/>
      <c r="BD72" s="74"/>
      <c r="BE72" s="20"/>
      <c r="BF72" s="20">
        <f t="shared" ref="BF72:BF82" si="888">SUM(AO72+BE72+BC72+BA72+AY72+AW72+AS72+AQ72+AK72+AM72+AI72+AG72+AE72+AC72+AA72+Y72+X72+W72+U72+Q72+O72+S72+AU72)</f>
        <v>0</v>
      </c>
      <c r="BG72" s="20"/>
      <c r="BH72" s="20">
        <f t="shared" ref="BH72:BH82" si="889">SUM(O72+Q72+U72+W72+X72+AS72+AW72+AY72+BA72+BC72+S72+AQ72)</f>
        <v>0</v>
      </c>
      <c r="BI72" s="7"/>
      <c r="BJ72" s="7"/>
      <c r="BK72" s="7"/>
      <c r="BL72" s="7"/>
      <c r="BM72" s="52"/>
      <c r="BN72" s="51"/>
      <c r="BO72" s="1"/>
      <c r="BP72" s="23"/>
      <c r="BQ72" s="23"/>
      <c r="BR72" s="23"/>
      <c r="BS72" s="23"/>
      <c r="BT72" s="23"/>
      <c r="BU72" s="23"/>
      <c r="BV72" s="28"/>
      <c r="BW72" s="28"/>
      <c r="BX72" s="28"/>
      <c r="BY72" s="1"/>
      <c r="BZ72" s="73">
        <f t="shared" ref="BZ72:BZ82" si="890">SUM(CA72+CC72+CG72+CI72+DE72*2)</f>
        <v>0</v>
      </c>
      <c r="CA72" s="32"/>
      <c r="CB72" s="334"/>
      <c r="CC72" s="32"/>
      <c r="CD72" s="20"/>
      <c r="CE72" s="32"/>
      <c r="CF72" s="20"/>
      <c r="CG72" s="32"/>
      <c r="CH72" s="20"/>
      <c r="CI72" s="74"/>
      <c r="CJ72" s="20"/>
      <c r="CK72" s="20"/>
      <c r="CL72" s="20"/>
      <c r="CM72" s="74"/>
      <c r="CN72" s="20"/>
      <c r="CO72" s="74"/>
      <c r="CP72" s="20"/>
      <c r="CQ72" s="74"/>
      <c r="CR72" s="24"/>
      <c r="CS72" s="74"/>
      <c r="CT72" s="334"/>
      <c r="CU72" s="74"/>
      <c r="CV72" s="20"/>
      <c r="CW72" s="74"/>
      <c r="CX72" s="20"/>
      <c r="CY72" s="74"/>
      <c r="CZ72" s="334"/>
      <c r="DA72" s="74"/>
      <c r="DB72" s="20"/>
      <c r="DC72" s="74"/>
      <c r="DD72" s="20"/>
      <c r="DE72" s="74"/>
      <c r="DF72" s="20"/>
      <c r="DG72" s="74"/>
      <c r="DH72" s="20"/>
      <c r="DI72" s="74"/>
      <c r="DJ72" s="20"/>
      <c r="DK72" s="74"/>
      <c r="DL72" s="20"/>
      <c r="DM72" s="74"/>
      <c r="DN72" s="20"/>
      <c r="DO72" s="74"/>
      <c r="DP72" s="20"/>
      <c r="DQ72" s="74"/>
      <c r="DR72" s="20"/>
      <c r="DS72" s="20">
        <f t="shared" ref="DS72:DS82" si="891">SUM(DB72+DR72+DP72+DN72+DL72+DJ72+DF72+DD72+CX72+CZ72+CV72+CT72+CR72+CP72+CN72+CL72+CK72+CJ72+CH72+CD72+CB72+CF72+DH72)</f>
        <v>0</v>
      </c>
      <c r="DT72" s="20">
        <f t="shared" ref="DT72:DT82" si="892">SUM(CB72+CD72+CH72+CJ72+CK72+DF72+DJ72+DL72+DN72+DP72+CF72+DD72)</f>
        <v>0</v>
      </c>
      <c r="DU72" s="7"/>
      <c r="DV72" s="7"/>
      <c r="DW72" s="7"/>
      <c r="DX72" s="52"/>
      <c r="DY72" s="51"/>
      <c r="DZ72" s="1"/>
      <c r="EA72" s="23"/>
      <c r="EB72" s="23"/>
      <c r="EC72" s="7"/>
      <c r="ED72" s="7"/>
      <c r="EE72" s="7"/>
      <c r="EF72" s="7"/>
      <c r="EG72" s="7"/>
      <c r="EH72" s="7"/>
      <c r="EI72" s="7"/>
      <c r="EJ72" s="7">
        <f t="shared" si="823"/>
        <v>0</v>
      </c>
      <c r="EK72" s="7">
        <f t="shared" si="824"/>
        <v>0</v>
      </c>
      <c r="EL72" s="7">
        <f t="shared" si="825"/>
        <v>0</v>
      </c>
      <c r="EM72" s="18">
        <f t="shared" si="826"/>
        <v>0</v>
      </c>
      <c r="EN72" s="7">
        <f t="shared" si="827"/>
        <v>0</v>
      </c>
      <c r="EO72" s="7">
        <f t="shared" si="828"/>
        <v>0</v>
      </c>
      <c r="EP72" s="7">
        <f t="shared" si="829"/>
        <v>0</v>
      </c>
      <c r="EQ72" s="7">
        <f t="shared" si="830"/>
        <v>0</v>
      </c>
      <c r="ER72" s="7">
        <f t="shared" si="831"/>
        <v>0</v>
      </c>
      <c r="ES72" s="7">
        <f t="shared" si="832"/>
        <v>0</v>
      </c>
      <c r="ET72" s="7">
        <f t="shared" si="833"/>
        <v>0</v>
      </c>
      <c r="EU72" s="7">
        <f t="shared" si="834"/>
        <v>0</v>
      </c>
      <c r="EV72" s="7">
        <f t="shared" si="835"/>
        <v>0</v>
      </c>
      <c r="EW72" s="18">
        <f t="shared" si="836"/>
        <v>0</v>
      </c>
      <c r="EX72" s="7">
        <f t="shared" si="837"/>
        <v>0</v>
      </c>
      <c r="EY72" s="7">
        <f t="shared" si="838"/>
        <v>0</v>
      </c>
      <c r="EZ72" s="7">
        <f t="shared" si="839"/>
        <v>0</v>
      </c>
      <c r="FA72" s="7">
        <f t="shared" si="840"/>
        <v>0</v>
      </c>
      <c r="FB72" s="7">
        <f t="shared" si="841"/>
        <v>0</v>
      </c>
      <c r="FC72" s="7">
        <f t="shared" si="842"/>
        <v>0</v>
      </c>
      <c r="FD72" s="7">
        <f t="shared" si="843"/>
        <v>0</v>
      </c>
      <c r="FE72" s="7">
        <f t="shared" si="844"/>
        <v>0</v>
      </c>
      <c r="FF72" s="7">
        <f t="shared" si="845"/>
        <v>0</v>
      </c>
      <c r="FG72" s="18">
        <f t="shared" si="846"/>
        <v>0</v>
      </c>
      <c r="FH72" s="7">
        <f t="shared" si="847"/>
        <v>0</v>
      </c>
      <c r="FI72" s="7">
        <f t="shared" si="848"/>
        <v>0</v>
      </c>
      <c r="FJ72" s="7">
        <f t="shared" si="849"/>
        <v>0</v>
      </c>
      <c r="FK72" s="7">
        <f t="shared" si="850"/>
        <v>0</v>
      </c>
      <c r="FL72" s="7">
        <f t="shared" si="851"/>
        <v>0</v>
      </c>
      <c r="FM72" s="7">
        <f t="shared" si="852"/>
        <v>0</v>
      </c>
      <c r="FN72" s="7">
        <f t="shared" si="853"/>
        <v>0</v>
      </c>
      <c r="FO72" s="7">
        <f t="shared" si="854"/>
        <v>0</v>
      </c>
      <c r="FP72" s="7">
        <f t="shared" si="855"/>
        <v>0</v>
      </c>
      <c r="FQ72" s="7">
        <f t="shared" si="856"/>
        <v>0</v>
      </c>
      <c r="FR72" s="7"/>
      <c r="FS72" s="7">
        <f t="shared" si="857"/>
        <v>0</v>
      </c>
      <c r="FT72" s="7">
        <f t="shared" si="858"/>
        <v>0</v>
      </c>
      <c r="FU72" s="7">
        <f t="shared" si="859"/>
        <v>0</v>
      </c>
      <c r="FV72" s="7">
        <f t="shared" si="860"/>
        <v>0</v>
      </c>
      <c r="FW72" s="7">
        <f t="shared" si="861"/>
        <v>0</v>
      </c>
      <c r="FX72" s="7">
        <f t="shared" si="862"/>
        <v>0</v>
      </c>
      <c r="FY72" s="7">
        <f t="shared" si="863"/>
        <v>0</v>
      </c>
      <c r="FZ72" s="7">
        <f t="shared" si="864"/>
        <v>0</v>
      </c>
      <c r="GA72" s="7">
        <f t="shared" si="865"/>
        <v>0</v>
      </c>
      <c r="GB72" s="7">
        <f t="shared" si="866"/>
        <v>0</v>
      </c>
      <c r="GC72" s="7">
        <f t="shared" si="867"/>
        <v>0</v>
      </c>
      <c r="GD72" s="116">
        <f t="shared" si="868"/>
        <v>0</v>
      </c>
      <c r="GE72" s="117">
        <f t="shared" si="869"/>
        <v>0</v>
      </c>
      <c r="GF72" s="2"/>
      <c r="GG72" s="2"/>
      <c r="GH72" s="2"/>
      <c r="GI72" s="52"/>
      <c r="GK72" s="18"/>
      <c r="GL72" s="18"/>
      <c r="GM72" s="1"/>
      <c r="GN72" s="23"/>
      <c r="GO72" s="61"/>
      <c r="GP72" s="7"/>
      <c r="GQ72" s="67"/>
    </row>
    <row r="73" spans="1:199" ht="24.95" customHeight="1" x14ac:dyDescent="0.35">
      <c r="A73" s="51"/>
      <c r="B73" s="20"/>
      <c r="C73" s="78"/>
      <c r="D73" s="78"/>
      <c r="E73" s="78"/>
      <c r="F73" s="72"/>
      <c r="G73" s="79"/>
      <c r="H73" s="79"/>
      <c r="I73" s="79"/>
      <c r="J73" s="79"/>
      <c r="K73" s="79"/>
      <c r="L73" s="26"/>
      <c r="M73" s="73">
        <f t="shared" si="887"/>
        <v>0</v>
      </c>
      <c r="N73" s="32"/>
      <c r="O73" s="263"/>
      <c r="P73" s="32"/>
      <c r="Q73" s="20"/>
      <c r="R73" s="32"/>
      <c r="S73" s="20"/>
      <c r="T73" s="32"/>
      <c r="U73" s="20"/>
      <c r="V73" s="74"/>
      <c r="W73" s="20"/>
      <c r="X73" s="20"/>
      <c r="Y73" s="20"/>
      <c r="Z73" s="74"/>
      <c r="AA73" s="20"/>
      <c r="AB73" s="74"/>
      <c r="AC73" s="20"/>
      <c r="AD73" s="74"/>
      <c r="AE73" s="24"/>
      <c r="AF73" s="74"/>
      <c r="AG73" s="20"/>
      <c r="AH73" s="74"/>
      <c r="AI73" s="20"/>
      <c r="AJ73" s="74"/>
      <c r="AK73" s="20"/>
      <c r="AL73" s="74"/>
      <c r="AM73" s="263"/>
      <c r="AN73" s="74"/>
      <c r="AO73" s="20"/>
      <c r="AP73" s="74"/>
      <c r="AQ73" s="20"/>
      <c r="AR73" s="74"/>
      <c r="AS73" s="20"/>
      <c r="AT73" s="74"/>
      <c r="AU73" s="20"/>
      <c r="AV73" s="74"/>
      <c r="AW73" s="20"/>
      <c r="AX73" s="74"/>
      <c r="AY73" s="20"/>
      <c r="AZ73" s="74"/>
      <c r="BA73" s="20"/>
      <c r="BB73" s="74"/>
      <c r="BC73" s="20"/>
      <c r="BD73" s="74"/>
      <c r="BE73" s="20"/>
      <c r="BF73" s="20">
        <f t="shared" si="888"/>
        <v>0</v>
      </c>
      <c r="BG73" s="20"/>
      <c r="BH73" s="20">
        <f t="shared" si="889"/>
        <v>0</v>
      </c>
      <c r="BI73" s="7"/>
      <c r="BJ73" s="7"/>
      <c r="BK73" s="7"/>
      <c r="BL73" s="7"/>
      <c r="BM73" s="52"/>
      <c r="BN73" s="51"/>
      <c r="BO73" s="20"/>
      <c r="BP73" s="78"/>
      <c r="BQ73" s="78"/>
      <c r="BR73" s="78"/>
      <c r="BS73" s="72"/>
      <c r="BT73" s="79"/>
      <c r="BU73" s="79"/>
      <c r="BV73" s="79"/>
      <c r="BW73" s="79"/>
      <c r="BX73" s="79"/>
      <c r="BY73" s="26"/>
      <c r="BZ73" s="73">
        <f t="shared" si="890"/>
        <v>0</v>
      </c>
      <c r="CA73" s="32"/>
      <c r="CB73" s="334"/>
      <c r="CC73" s="32"/>
      <c r="CD73" s="20"/>
      <c r="CE73" s="32"/>
      <c r="CF73" s="20"/>
      <c r="CG73" s="32"/>
      <c r="CH73" s="20"/>
      <c r="CI73" s="74"/>
      <c r="CJ73" s="20"/>
      <c r="CK73" s="20"/>
      <c r="CL73" s="20"/>
      <c r="CM73" s="74"/>
      <c r="CN73" s="20"/>
      <c r="CO73" s="74"/>
      <c r="CP73" s="20"/>
      <c r="CQ73" s="74"/>
      <c r="CR73" s="24"/>
      <c r="CS73" s="74"/>
      <c r="CT73" s="334"/>
      <c r="CU73" s="74"/>
      <c r="CV73" s="20"/>
      <c r="CW73" s="74"/>
      <c r="CX73" s="20"/>
      <c r="CY73" s="74"/>
      <c r="CZ73" s="334"/>
      <c r="DA73" s="74"/>
      <c r="DB73" s="20"/>
      <c r="DC73" s="74"/>
      <c r="DD73" s="20"/>
      <c r="DE73" s="74"/>
      <c r="DF73" s="20"/>
      <c r="DG73" s="74"/>
      <c r="DH73" s="20"/>
      <c r="DI73" s="74"/>
      <c r="DJ73" s="20"/>
      <c r="DK73" s="74"/>
      <c r="DL73" s="20"/>
      <c r="DM73" s="74"/>
      <c r="DN73" s="20"/>
      <c r="DO73" s="74"/>
      <c r="DP73" s="20"/>
      <c r="DQ73" s="74"/>
      <c r="DR73" s="20"/>
      <c r="DS73" s="20">
        <f t="shared" si="891"/>
        <v>0</v>
      </c>
      <c r="DT73" s="20">
        <f t="shared" si="892"/>
        <v>0</v>
      </c>
      <c r="DU73" s="7"/>
      <c r="DV73" s="7"/>
      <c r="DW73" s="7"/>
      <c r="DX73" s="52"/>
      <c r="DY73" s="51"/>
      <c r="DZ73" s="20"/>
      <c r="EA73" s="78"/>
      <c r="EB73" s="78"/>
      <c r="EC73" s="7"/>
      <c r="ED73" s="7"/>
      <c r="EE73" s="7"/>
      <c r="EF73" s="7"/>
      <c r="EG73" s="7"/>
      <c r="EH73" s="7"/>
      <c r="EI73" s="7"/>
      <c r="EJ73" s="7">
        <f t="shared" si="823"/>
        <v>0</v>
      </c>
      <c r="EK73" s="7">
        <f t="shared" si="824"/>
        <v>0</v>
      </c>
      <c r="EL73" s="7">
        <f t="shared" si="825"/>
        <v>0</v>
      </c>
      <c r="EM73" s="18">
        <f t="shared" si="826"/>
        <v>0</v>
      </c>
      <c r="EN73" s="7">
        <f t="shared" si="827"/>
        <v>0</v>
      </c>
      <c r="EO73" s="7">
        <f t="shared" si="828"/>
        <v>0</v>
      </c>
      <c r="EP73" s="7">
        <f t="shared" si="829"/>
        <v>0</v>
      </c>
      <c r="EQ73" s="7">
        <f t="shared" si="830"/>
        <v>0</v>
      </c>
      <c r="ER73" s="7">
        <f t="shared" si="831"/>
        <v>0</v>
      </c>
      <c r="ES73" s="7">
        <f t="shared" si="832"/>
        <v>0</v>
      </c>
      <c r="ET73" s="7">
        <f t="shared" si="833"/>
        <v>0</v>
      </c>
      <c r="EU73" s="7">
        <f t="shared" si="834"/>
        <v>0</v>
      </c>
      <c r="EV73" s="7">
        <f t="shared" si="835"/>
        <v>0</v>
      </c>
      <c r="EW73" s="18">
        <f t="shared" si="836"/>
        <v>0</v>
      </c>
      <c r="EX73" s="7">
        <f t="shared" si="837"/>
        <v>0</v>
      </c>
      <c r="EY73" s="7">
        <f t="shared" si="838"/>
        <v>0</v>
      </c>
      <c r="EZ73" s="7">
        <f t="shared" si="839"/>
        <v>0</v>
      </c>
      <c r="FA73" s="7">
        <f t="shared" si="840"/>
        <v>0</v>
      </c>
      <c r="FB73" s="7">
        <f t="shared" si="841"/>
        <v>0</v>
      </c>
      <c r="FC73" s="7">
        <f t="shared" si="842"/>
        <v>0</v>
      </c>
      <c r="FD73" s="7">
        <f t="shared" si="843"/>
        <v>0</v>
      </c>
      <c r="FE73" s="7">
        <f t="shared" si="844"/>
        <v>0</v>
      </c>
      <c r="FF73" s="7">
        <f t="shared" si="845"/>
        <v>0</v>
      </c>
      <c r="FG73" s="18">
        <f t="shared" si="846"/>
        <v>0</v>
      </c>
      <c r="FH73" s="7">
        <f t="shared" si="847"/>
        <v>0</v>
      </c>
      <c r="FI73" s="7">
        <f t="shared" si="848"/>
        <v>0</v>
      </c>
      <c r="FJ73" s="7">
        <f t="shared" si="849"/>
        <v>0</v>
      </c>
      <c r="FK73" s="7">
        <f t="shared" si="850"/>
        <v>0</v>
      </c>
      <c r="FL73" s="7">
        <f t="shared" si="851"/>
        <v>0</v>
      </c>
      <c r="FM73" s="7">
        <f t="shared" si="852"/>
        <v>0</v>
      </c>
      <c r="FN73" s="7">
        <f t="shared" si="853"/>
        <v>0</v>
      </c>
      <c r="FO73" s="7">
        <f t="shared" si="854"/>
        <v>0</v>
      </c>
      <c r="FP73" s="7">
        <f t="shared" si="855"/>
        <v>0</v>
      </c>
      <c r="FQ73" s="7">
        <f t="shared" si="856"/>
        <v>0</v>
      </c>
      <c r="FR73" s="7"/>
      <c r="FS73" s="7">
        <f t="shared" si="857"/>
        <v>0</v>
      </c>
      <c r="FT73" s="7">
        <f t="shared" si="858"/>
        <v>0</v>
      </c>
      <c r="FU73" s="7">
        <f t="shared" si="859"/>
        <v>0</v>
      </c>
      <c r="FV73" s="7">
        <f t="shared" si="860"/>
        <v>0</v>
      </c>
      <c r="FW73" s="7">
        <f t="shared" si="861"/>
        <v>0</v>
      </c>
      <c r="FX73" s="7">
        <f t="shared" si="862"/>
        <v>0</v>
      </c>
      <c r="FY73" s="7">
        <f t="shared" si="863"/>
        <v>0</v>
      </c>
      <c r="FZ73" s="7">
        <f t="shared" si="864"/>
        <v>0</v>
      </c>
      <c r="GA73" s="7">
        <f t="shared" si="865"/>
        <v>0</v>
      </c>
      <c r="GB73" s="7">
        <f t="shared" si="866"/>
        <v>0</v>
      </c>
      <c r="GC73" s="7">
        <f t="shared" si="867"/>
        <v>0</v>
      </c>
      <c r="GD73" s="116">
        <f t="shared" si="868"/>
        <v>0</v>
      </c>
      <c r="GE73" s="117">
        <f t="shared" si="869"/>
        <v>0</v>
      </c>
      <c r="GF73" s="2"/>
      <c r="GG73" s="2"/>
      <c r="GH73" s="2"/>
      <c r="GI73" s="52"/>
      <c r="GK73" s="18"/>
      <c r="GL73" s="18"/>
      <c r="GM73" s="1"/>
      <c r="GN73" s="23"/>
      <c r="GO73" s="61"/>
      <c r="GP73" s="7"/>
      <c r="GQ73" s="67"/>
    </row>
    <row r="74" spans="1:199" ht="24.95" customHeight="1" x14ac:dyDescent="0.35">
      <c r="A74" s="51"/>
      <c r="B74" s="1"/>
      <c r="C74" s="23"/>
      <c r="D74" s="23"/>
      <c r="E74" s="23"/>
      <c r="F74" s="23"/>
      <c r="G74" s="23"/>
      <c r="H74" s="23"/>
      <c r="I74" s="23"/>
      <c r="J74" s="23"/>
      <c r="K74" s="23"/>
      <c r="L74" s="1"/>
      <c r="M74" s="73">
        <f t="shared" si="887"/>
        <v>0</v>
      </c>
      <c r="N74" s="32"/>
      <c r="O74" s="263"/>
      <c r="P74" s="32"/>
      <c r="Q74" s="20"/>
      <c r="R74" s="32"/>
      <c r="S74" s="20"/>
      <c r="T74" s="32"/>
      <c r="U74" s="20"/>
      <c r="V74" s="74"/>
      <c r="W74" s="20"/>
      <c r="X74" s="20"/>
      <c r="Y74" s="20"/>
      <c r="Z74" s="74"/>
      <c r="AA74" s="20"/>
      <c r="AB74" s="74"/>
      <c r="AC74" s="20"/>
      <c r="AD74" s="74"/>
      <c r="AE74" s="24"/>
      <c r="AF74" s="74"/>
      <c r="AG74" s="20"/>
      <c r="AH74" s="74"/>
      <c r="AI74" s="20"/>
      <c r="AJ74" s="74"/>
      <c r="AK74" s="20"/>
      <c r="AL74" s="74"/>
      <c r="AM74" s="263"/>
      <c r="AN74" s="74"/>
      <c r="AO74" s="20"/>
      <c r="AP74" s="74"/>
      <c r="AQ74" s="20"/>
      <c r="AR74" s="74"/>
      <c r="AS74" s="20"/>
      <c r="AT74" s="74"/>
      <c r="AU74" s="20"/>
      <c r="AV74" s="74"/>
      <c r="AW74" s="20"/>
      <c r="AX74" s="74"/>
      <c r="AY74" s="20"/>
      <c r="AZ74" s="74"/>
      <c r="BA74" s="20"/>
      <c r="BB74" s="74"/>
      <c r="BC74" s="20"/>
      <c r="BD74" s="74"/>
      <c r="BE74" s="20"/>
      <c r="BF74" s="20">
        <f t="shared" si="888"/>
        <v>0</v>
      </c>
      <c r="BG74" s="20"/>
      <c r="BH74" s="20">
        <f t="shared" si="889"/>
        <v>0</v>
      </c>
      <c r="BI74" s="7"/>
      <c r="BJ74" s="7"/>
      <c r="BK74" s="7"/>
      <c r="BL74" s="7"/>
      <c r="BM74" s="52"/>
      <c r="BN74" s="51"/>
      <c r="BO74" s="1"/>
      <c r="BP74" s="23"/>
      <c r="BQ74" s="23"/>
      <c r="BR74" s="23"/>
      <c r="BS74" s="23"/>
      <c r="BT74" s="23"/>
      <c r="BU74" s="23"/>
      <c r="BV74" s="23"/>
      <c r="BW74" s="23"/>
      <c r="BX74" s="23"/>
      <c r="BY74" s="1"/>
      <c r="BZ74" s="73">
        <f t="shared" si="890"/>
        <v>0</v>
      </c>
      <c r="CA74" s="32"/>
      <c r="CB74" s="334"/>
      <c r="CC74" s="32"/>
      <c r="CD74" s="20"/>
      <c r="CE74" s="32"/>
      <c r="CF74" s="20"/>
      <c r="CG74" s="32"/>
      <c r="CH74" s="20"/>
      <c r="CI74" s="74"/>
      <c r="CJ74" s="20"/>
      <c r="CK74" s="20"/>
      <c r="CL74" s="20"/>
      <c r="CM74" s="74"/>
      <c r="CN74" s="20"/>
      <c r="CO74" s="74"/>
      <c r="CP74" s="20"/>
      <c r="CQ74" s="74"/>
      <c r="CR74" s="24"/>
      <c r="CS74" s="74"/>
      <c r="CT74" s="334"/>
      <c r="CU74" s="74"/>
      <c r="CV74" s="20"/>
      <c r="CW74" s="74"/>
      <c r="CX74" s="20"/>
      <c r="CY74" s="74"/>
      <c r="CZ74" s="334"/>
      <c r="DA74" s="74"/>
      <c r="DB74" s="20"/>
      <c r="DC74" s="74"/>
      <c r="DD74" s="20"/>
      <c r="DE74" s="74"/>
      <c r="DF74" s="20"/>
      <c r="DG74" s="74"/>
      <c r="DH74" s="20"/>
      <c r="DI74" s="74"/>
      <c r="DJ74" s="20"/>
      <c r="DK74" s="74"/>
      <c r="DL74" s="20"/>
      <c r="DM74" s="74"/>
      <c r="DN74" s="20"/>
      <c r="DO74" s="74"/>
      <c r="DP74" s="20"/>
      <c r="DQ74" s="74"/>
      <c r="DR74" s="20"/>
      <c r="DS74" s="20">
        <f t="shared" si="891"/>
        <v>0</v>
      </c>
      <c r="DT74" s="20">
        <f t="shared" si="892"/>
        <v>0</v>
      </c>
      <c r="DU74" s="7"/>
      <c r="DV74" s="7"/>
      <c r="DW74" s="7"/>
      <c r="DX74" s="52"/>
      <c r="DY74" s="51"/>
      <c r="DZ74" s="1"/>
      <c r="EA74" s="23"/>
      <c r="EB74" s="23"/>
      <c r="EC74" s="8"/>
      <c r="ED74" s="8"/>
      <c r="EE74" s="8"/>
      <c r="EF74" s="8"/>
      <c r="EG74" s="8"/>
      <c r="EH74" s="8"/>
      <c r="EI74" s="8"/>
      <c r="EJ74" s="7">
        <f t="shared" si="823"/>
        <v>0</v>
      </c>
      <c r="EK74" s="7">
        <f t="shared" si="824"/>
        <v>0</v>
      </c>
      <c r="EL74" s="7">
        <f t="shared" si="825"/>
        <v>0</v>
      </c>
      <c r="EM74" s="18">
        <f t="shared" si="826"/>
        <v>0</v>
      </c>
      <c r="EN74" s="7">
        <f t="shared" si="827"/>
        <v>0</v>
      </c>
      <c r="EO74" s="7">
        <f t="shared" si="828"/>
        <v>0</v>
      </c>
      <c r="EP74" s="7">
        <f t="shared" si="829"/>
        <v>0</v>
      </c>
      <c r="EQ74" s="7">
        <f t="shared" si="830"/>
        <v>0</v>
      </c>
      <c r="ER74" s="7">
        <f t="shared" si="831"/>
        <v>0</v>
      </c>
      <c r="ES74" s="7">
        <f t="shared" si="832"/>
        <v>0</v>
      </c>
      <c r="ET74" s="7">
        <f t="shared" si="833"/>
        <v>0</v>
      </c>
      <c r="EU74" s="7">
        <f t="shared" si="834"/>
        <v>0</v>
      </c>
      <c r="EV74" s="7">
        <f t="shared" si="835"/>
        <v>0</v>
      </c>
      <c r="EW74" s="18">
        <f t="shared" si="836"/>
        <v>0</v>
      </c>
      <c r="EX74" s="7">
        <f t="shared" si="837"/>
        <v>0</v>
      </c>
      <c r="EY74" s="7">
        <f t="shared" si="838"/>
        <v>0</v>
      </c>
      <c r="EZ74" s="7">
        <f t="shared" si="839"/>
        <v>0</v>
      </c>
      <c r="FA74" s="7">
        <f t="shared" si="840"/>
        <v>0</v>
      </c>
      <c r="FB74" s="7">
        <f t="shared" si="841"/>
        <v>0</v>
      </c>
      <c r="FC74" s="7">
        <f t="shared" si="842"/>
        <v>0</v>
      </c>
      <c r="FD74" s="7">
        <f t="shared" si="843"/>
        <v>0</v>
      </c>
      <c r="FE74" s="7">
        <f t="shared" si="844"/>
        <v>0</v>
      </c>
      <c r="FF74" s="7">
        <f t="shared" si="845"/>
        <v>0</v>
      </c>
      <c r="FG74" s="18">
        <f t="shared" si="846"/>
        <v>0</v>
      </c>
      <c r="FH74" s="7">
        <f t="shared" si="847"/>
        <v>0</v>
      </c>
      <c r="FI74" s="7">
        <f t="shared" si="848"/>
        <v>0</v>
      </c>
      <c r="FJ74" s="7">
        <f t="shared" si="849"/>
        <v>0</v>
      </c>
      <c r="FK74" s="7">
        <f t="shared" si="850"/>
        <v>0</v>
      </c>
      <c r="FL74" s="7">
        <f t="shared" si="851"/>
        <v>0</v>
      </c>
      <c r="FM74" s="7">
        <f t="shared" si="852"/>
        <v>0</v>
      </c>
      <c r="FN74" s="7">
        <f t="shared" si="853"/>
        <v>0</v>
      </c>
      <c r="FO74" s="7">
        <f t="shared" si="854"/>
        <v>0</v>
      </c>
      <c r="FP74" s="7">
        <f t="shared" si="855"/>
        <v>0</v>
      </c>
      <c r="FQ74" s="7">
        <f t="shared" si="856"/>
        <v>0</v>
      </c>
      <c r="FR74" s="7"/>
      <c r="FS74" s="7">
        <f t="shared" si="857"/>
        <v>0</v>
      </c>
      <c r="FT74" s="7">
        <f t="shared" si="858"/>
        <v>0</v>
      </c>
      <c r="FU74" s="7">
        <f t="shared" si="859"/>
        <v>0</v>
      </c>
      <c r="FV74" s="7">
        <f t="shared" si="860"/>
        <v>0</v>
      </c>
      <c r="FW74" s="7">
        <f t="shared" si="861"/>
        <v>0</v>
      </c>
      <c r="FX74" s="7">
        <f t="shared" si="862"/>
        <v>0</v>
      </c>
      <c r="FY74" s="7">
        <f t="shared" si="863"/>
        <v>0</v>
      </c>
      <c r="FZ74" s="7">
        <f t="shared" si="864"/>
        <v>0</v>
      </c>
      <c r="GA74" s="7">
        <f t="shared" si="865"/>
        <v>0</v>
      </c>
      <c r="GB74" s="7">
        <f t="shared" si="866"/>
        <v>0</v>
      </c>
      <c r="GC74" s="7">
        <f t="shared" si="867"/>
        <v>0</v>
      </c>
      <c r="GD74" s="116">
        <f t="shared" si="868"/>
        <v>0</v>
      </c>
      <c r="GE74" s="117">
        <f t="shared" si="869"/>
        <v>0</v>
      </c>
      <c r="GF74" s="2"/>
      <c r="GG74" s="2"/>
      <c r="GH74" s="2"/>
      <c r="GI74" s="97"/>
      <c r="GK74" s="18"/>
      <c r="GL74" s="18"/>
      <c r="GM74" s="1"/>
      <c r="GN74" s="23"/>
      <c r="GO74" s="61"/>
      <c r="GP74" s="7"/>
      <c r="GQ74" s="67"/>
    </row>
    <row r="75" spans="1:199" ht="24.95" customHeight="1" x14ac:dyDescent="0.35">
      <c r="A75" s="51"/>
      <c r="C75" s="21"/>
      <c r="D75" s="21"/>
      <c r="E75" s="21"/>
      <c r="F75" s="21"/>
      <c r="G75" s="21"/>
      <c r="H75" s="21"/>
      <c r="I75" s="21"/>
      <c r="J75" s="21"/>
      <c r="K75" s="21"/>
      <c r="L75" s="11"/>
      <c r="M75" s="73">
        <f t="shared" si="887"/>
        <v>0</v>
      </c>
      <c r="N75" s="32"/>
      <c r="O75" s="263"/>
      <c r="P75" s="32"/>
      <c r="Q75" s="20"/>
      <c r="R75" s="32"/>
      <c r="S75" s="20"/>
      <c r="T75" s="32"/>
      <c r="U75" s="20"/>
      <c r="V75" s="74"/>
      <c r="W75" s="20"/>
      <c r="X75" s="20"/>
      <c r="Y75" s="20"/>
      <c r="Z75" s="74"/>
      <c r="AA75" s="20"/>
      <c r="AB75" s="74"/>
      <c r="AC75" s="20"/>
      <c r="AD75" s="74"/>
      <c r="AE75" s="24"/>
      <c r="AF75" s="74"/>
      <c r="AG75" s="20"/>
      <c r="AH75" s="74"/>
      <c r="AI75" s="20"/>
      <c r="AJ75" s="74"/>
      <c r="AK75" s="20"/>
      <c r="AL75" s="74"/>
      <c r="AM75" s="263"/>
      <c r="AN75" s="74"/>
      <c r="AO75" s="20"/>
      <c r="AP75" s="74"/>
      <c r="AQ75" s="20"/>
      <c r="AR75" s="74"/>
      <c r="AS75" s="20"/>
      <c r="AT75" s="74"/>
      <c r="AU75" s="20"/>
      <c r="AV75" s="74"/>
      <c r="AW75" s="20"/>
      <c r="AX75" s="74"/>
      <c r="AY75" s="20"/>
      <c r="AZ75" s="74"/>
      <c r="BA75" s="20"/>
      <c r="BB75" s="74"/>
      <c r="BC75" s="20"/>
      <c r="BD75" s="74"/>
      <c r="BE75" s="20"/>
      <c r="BF75" s="20">
        <f t="shared" si="888"/>
        <v>0</v>
      </c>
      <c r="BG75" s="20"/>
      <c r="BH75" s="20">
        <f t="shared" si="889"/>
        <v>0</v>
      </c>
      <c r="BI75" s="7"/>
      <c r="BJ75" s="7"/>
      <c r="BK75" s="7"/>
      <c r="BL75" s="7"/>
      <c r="BM75" s="52"/>
      <c r="BN75" s="51"/>
      <c r="BO75" s="7"/>
      <c r="BP75" s="21"/>
      <c r="BQ75" s="21"/>
      <c r="BR75" s="21"/>
      <c r="BS75" s="21"/>
      <c r="BT75" s="21"/>
      <c r="BU75" s="21"/>
      <c r="BV75" s="21"/>
      <c r="BW75" s="21"/>
      <c r="BX75" s="21"/>
      <c r="BY75" s="11"/>
      <c r="BZ75" s="73">
        <f t="shared" si="890"/>
        <v>0</v>
      </c>
      <c r="CA75" s="32"/>
      <c r="CB75" s="334"/>
      <c r="CC75" s="32"/>
      <c r="CD75" s="20"/>
      <c r="CE75" s="32"/>
      <c r="CF75" s="20"/>
      <c r="CG75" s="32"/>
      <c r="CH75" s="20"/>
      <c r="CI75" s="74"/>
      <c r="CJ75" s="20"/>
      <c r="CK75" s="20"/>
      <c r="CL75" s="20"/>
      <c r="CM75" s="74"/>
      <c r="CN75" s="20"/>
      <c r="CO75" s="74"/>
      <c r="CP75" s="20"/>
      <c r="CQ75" s="74"/>
      <c r="CR75" s="24"/>
      <c r="CS75" s="74"/>
      <c r="CT75" s="334"/>
      <c r="CU75" s="74"/>
      <c r="CV75" s="20"/>
      <c r="CW75" s="74"/>
      <c r="CX75" s="20"/>
      <c r="CY75" s="74"/>
      <c r="CZ75" s="334"/>
      <c r="DA75" s="74"/>
      <c r="DB75" s="20"/>
      <c r="DC75" s="74"/>
      <c r="DD75" s="20"/>
      <c r="DE75" s="74"/>
      <c r="DF75" s="20"/>
      <c r="DG75" s="74"/>
      <c r="DH75" s="20"/>
      <c r="DI75" s="74"/>
      <c r="DJ75" s="20"/>
      <c r="DK75" s="74"/>
      <c r="DL75" s="20"/>
      <c r="DM75" s="74"/>
      <c r="DN75" s="20"/>
      <c r="DO75" s="74"/>
      <c r="DP75" s="20"/>
      <c r="DQ75" s="74"/>
      <c r="DR75" s="20"/>
      <c r="DS75" s="20">
        <f t="shared" si="891"/>
        <v>0</v>
      </c>
      <c r="DT75" s="20">
        <f t="shared" si="892"/>
        <v>0</v>
      </c>
      <c r="DU75" s="7"/>
      <c r="DV75" s="7"/>
      <c r="DW75" s="7"/>
      <c r="DX75" s="52"/>
      <c r="DY75" s="51"/>
      <c r="DZ75" s="7"/>
      <c r="EA75" s="21"/>
      <c r="EB75" s="21"/>
      <c r="EC75" s="8"/>
      <c r="ED75" s="8"/>
      <c r="EE75" s="8"/>
      <c r="EF75" s="8"/>
      <c r="EG75" s="8"/>
      <c r="EH75" s="8"/>
      <c r="EI75" s="8"/>
      <c r="EJ75" s="7">
        <f t="shared" si="823"/>
        <v>0</v>
      </c>
      <c r="EK75" s="7">
        <f t="shared" si="824"/>
        <v>0</v>
      </c>
      <c r="EL75" s="7">
        <f t="shared" si="825"/>
        <v>0</v>
      </c>
      <c r="EM75" s="18">
        <f t="shared" si="826"/>
        <v>0</v>
      </c>
      <c r="EN75" s="7">
        <f t="shared" si="827"/>
        <v>0</v>
      </c>
      <c r="EO75" s="7">
        <f t="shared" si="828"/>
        <v>0</v>
      </c>
      <c r="EP75" s="7">
        <f t="shared" si="829"/>
        <v>0</v>
      </c>
      <c r="EQ75" s="7">
        <f t="shared" si="830"/>
        <v>0</v>
      </c>
      <c r="ER75" s="7">
        <f t="shared" si="831"/>
        <v>0</v>
      </c>
      <c r="ES75" s="7">
        <f t="shared" si="832"/>
        <v>0</v>
      </c>
      <c r="ET75" s="7">
        <f t="shared" si="833"/>
        <v>0</v>
      </c>
      <c r="EU75" s="7">
        <f t="shared" si="834"/>
        <v>0</v>
      </c>
      <c r="EV75" s="7">
        <f t="shared" si="835"/>
        <v>0</v>
      </c>
      <c r="EW75" s="18">
        <f t="shared" si="836"/>
        <v>0</v>
      </c>
      <c r="EX75" s="7">
        <f t="shared" si="837"/>
        <v>0</v>
      </c>
      <c r="EY75" s="7">
        <f t="shared" si="838"/>
        <v>0</v>
      </c>
      <c r="EZ75" s="7">
        <f t="shared" si="839"/>
        <v>0</v>
      </c>
      <c r="FA75" s="7">
        <f t="shared" si="840"/>
        <v>0</v>
      </c>
      <c r="FB75" s="7">
        <f t="shared" si="841"/>
        <v>0</v>
      </c>
      <c r="FC75" s="7">
        <f t="shared" si="842"/>
        <v>0</v>
      </c>
      <c r="FD75" s="7">
        <f t="shared" si="843"/>
        <v>0</v>
      </c>
      <c r="FE75" s="7">
        <f t="shared" si="844"/>
        <v>0</v>
      </c>
      <c r="FF75" s="7">
        <f t="shared" si="845"/>
        <v>0</v>
      </c>
      <c r="FG75" s="18">
        <f t="shared" si="846"/>
        <v>0</v>
      </c>
      <c r="FH75" s="7">
        <f t="shared" si="847"/>
        <v>0</v>
      </c>
      <c r="FI75" s="7">
        <f t="shared" si="848"/>
        <v>0</v>
      </c>
      <c r="FJ75" s="7">
        <f t="shared" si="849"/>
        <v>0</v>
      </c>
      <c r="FK75" s="7">
        <f t="shared" si="850"/>
        <v>0</v>
      </c>
      <c r="FL75" s="7">
        <f t="shared" si="851"/>
        <v>0</v>
      </c>
      <c r="FM75" s="7">
        <f t="shared" si="852"/>
        <v>0</v>
      </c>
      <c r="FN75" s="7">
        <f t="shared" si="853"/>
        <v>0</v>
      </c>
      <c r="FO75" s="7">
        <f t="shared" si="854"/>
        <v>0</v>
      </c>
      <c r="FP75" s="7">
        <f t="shared" si="855"/>
        <v>0</v>
      </c>
      <c r="FQ75" s="7">
        <f t="shared" si="856"/>
        <v>0</v>
      </c>
      <c r="FR75" s="7"/>
      <c r="FS75" s="7">
        <f t="shared" si="857"/>
        <v>0</v>
      </c>
      <c r="FT75" s="7">
        <f t="shared" si="858"/>
        <v>0</v>
      </c>
      <c r="FU75" s="7">
        <f t="shared" si="859"/>
        <v>0</v>
      </c>
      <c r="FV75" s="7">
        <f t="shared" si="860"/>
        <v>0</v>
      </c>
      <c r="FW75" s="7">
        <f t="shared" si="861"/>
        <v>0</v>
      </c>
      <c r="FX75" s="7">
        <f t="shared" si="862"/>
        <v>0</v>
      </c>
      <c r="FY75" s="7">
        <f t="shared" si="863"/>
        <v>0</v>
      </c>
      <c r="FZ75" s="7">
        <f t="shared" si="864"/>
        <v>0</v>
      </c>
      <c r="GA75" s="7">
        <f t="shared" si="865"/>
        <v>0</v>
      </c>
      <c r="GB75" s="7">
        <f t="shared" si="866"/>
        <v>0</v>
      </c>
      <c r="GC75" s="7">
        <f t="shared" si="867"/>
        <v>0</v>
      </c>
      <c r="GD75" s="116">
        <f t="shared" si="868"/>
        <v>0</v>
      </c>
      <c r="GE75" s="117">
        <f t="shared" si="869"/>
        <v>0</v>
      </c>
      <c r="GF75" s="2"/>
      <c r="GG75" s="2"/>
      <c r="GH75" s="2"/>
      <c r="GI75" s="97"/>
      <c r="GK75" s="18"/>
      <c r="GL75" s="18"/>
      <c r="GM75" s="1"/>
      <c r="GN75" s="23"/>
      <c r="GO75" s="61"/>
      <c r="GP75" s="7"/>
      <c r="GQ75" s="67"/>
    </row>
    <row r="76" spans="1:199" ht="24.95" customHeight="1" x14ac:dyDescent="0.35">
      <c r="A76" s="51"/>
      <c r="C76" s="21"/>
      <c r="D76" s="21"/>
      <c r="E76" s="21"/>
      <c r="F76" s="21"/>
      <c r="G76" s="21"/>
      <c r="H76" s="21"/>
      <c r="I76" s="21"/>
      <c r="J76" s="21"/>
      <c r="K76" s="21"/>
      <c r="L76" s="11"/>
      <c r="M76" s="73">
        <f t="shared" si="887"/>
        <v>0</v>
      </c>
      <c r="N76" s="32"/>
      <c r="O76" s="263"/>
      <c r="P76" s="32"/>
      <c r="Q76" s="20"/>
      <c r="R76" s="32"/>
      <c r="S76" s="20"/>
      <c r="T76" s="32"/>
      <c r="U76" s="20"/>
      <c r="V76" s="74"/>
      <c r="W76" s="20"/>
      <c r="X76" s="20"/>
      <c r="Y76" s="20"/>
      <c r="Z76" s="74"/>
      <c r="AA76" s="20"/>
      <c r="AB76" s="74"/>
      <c r="AC76" s="20"/>
      <c r="AD76" s="74"/>
      <c r="AE76" s="24"/>
      <c r="AF76" s="74"/>
      <c r="AG76" s="20"/>
      <c r="AH76" s="74"/>
      <c r="AI76" s="20"/>
      <c r="AJ76" s="74"/>
      <c r="AK76" s="20"/>
      <c r="AL76" s="74"/>
      <c r="AM76" s="263"/>
      <c r="AN76" s="74"/>
      <c r="AO76" s="20"/>
      <c r="AP76" s="74"/>
      <c r="AQ76" s="20"/>
      <c r="AR76" s="74"/>
      <c r="AS76" s="20"/>
      <c r="AT76" s="74"/>
      <c r="AU76" s="20"/>
      <c r="AV76" s="74"/>
      <c r="AW76" s="20"/>
      <c r="AX76" s="74"/>
      <c r="AY76" s="20"/>
      <c r="AZ76" s="74"/>
      <c r="BA76" s="20"/>
      <c r="BB76" s="74"/>
      <c r="BC76" s="20"/>
      <c r="BD76" s="74"/>
      <c r="BE76" s="20"/>
      <c r="BF76" s="20">
        <f t="shared" si="888"/>
        <v>0</v>
      </c>
      <c r="BG76" s="20"/>
      <c r="BH76" s="20">
        <f t="shared" si="889"/>
        <v>0</v>
      </c>
      <c r="BI76" s="7"/>
      <c r="BJ76" s="7"/>
      <c r="BK76" s="7"/>
      <c r="BL76" s="7"/>
      <c r="BM76" s="52"/>
      <c r="BN76" s="51"/>
      <c r="BO76" s="7"/>
      <c r="BP76" s="21"/>
      <c r="BQ76" s="21"/>
      <c r="BR76" s="21"/>
      <c r="BS76" s="21"/>
      <c r="BT76" s="21"/>
      <c r="BU76" s="21"/>
      <c r="BV76" s="21"/>
      <c r="BW76" s="21"/>
      <c r="BX76" s="21"/>
      <c r="BY76" s="11"/>
      <c r="BZ76" s="73">
        <f t="shared" si="890"/>
        <v>0</v>
      </c>
      <c r="CA76" s="32"/>
      <c r="CB76" s="334"/>
      <c r="CC76" s="32"/>
      <c r="CD76" s="20"/>
      <c r="CE76" s="32"/>
      <c r="CF76" s="20"/>
      <c r="CG76" s="32"/>
      <c r="CH76" s="20"/>
      <c r="CI76" s="74"/>
      <c r="CJ76" s="20"/>
      <c r="CK76" s="20"/>
      <c r="CL76" s="20"/>
      <c r="CM76" s="74"/>
      <c r="CN76" s="20"/>
      <c r="CO76" s="74"/>
      <c r="CP76" s="20"/>
      <c r="CQ76" s="74"/>
      <c r="CR76" s="24"/>
      <c r="CS76" s="74"/>
      <c r="CT76" s="334"/>
      <c r="CU76" s="74"/>
      <c r="CV76" s="20"/>
      <c r="CW76" s="74"/>
      <c r="CX76" s="20"/>
      <c r="CY76" s="74"/>
      <c r="CZ76" s="334"/>
      <c r="DA76" s="74"/>
      <c r="DB76" s="20"/>
      <c r="DC76" s="74"/>
      <c r="DD76" s="20"/>
      <c r="DE76" s="74"/>
      <c r="DF76" s="20"/>
      <c r="DG76" s="74"/>
      <c r="DH76" s="20"/>
      <c r="DI76" s="74"/>
      <c r="DJ76" s="20"/>
      <c r="DK76" s="74"/>
      <c r="DL76" s="20"/>
      <c r="DM76" s="74"/>
      <c r="DN76" s="20"/>
      <c r="DO76" s="74"/>
      <c r="DP76" s="20"/>
      <c r="DQ76" s="74"/>
      <c r="DR76" s="20"/>
      <c r="DS76" s="20">
        <f t="shared" si="891"/>
        <v>0</v>
      </c>
      <c r="DT76" s="20">
        <f t="shared" si="892"/>
        <v>0</v>
      </c>
      <c r="DU76" s="7"/>
      <c r="DV76" s="7"/>
      <c r="DW76" s="7"/>
      <c r="DX76" s="52"/>
      <c r="DY76" s="51"/>
      <c r="DZ76" s="7"/>
      <c r="EA76" s="21"/>
      <c r="EB76" s="21"/>
      <c r="EC76" s="8"/>
      <c r="ED76" s="8"/>
      <c r="EE76" s="8"/>
      <c r="EF76" s="8"/>
      <c r="EG76" s="8"/>
      <c r="EH76" s="8"/>
      <c r="EI76" s="8"/>
      <c r="EJ76" s="7">
        <f t="shared" si="823"/>
        <v>0</v>
      </c>
      <c r="EK76" s="7">
        <f t="shared" si="824"/>
        <v>0</v>
      </c>
      <c r="EL76" s="7">
        <f t="shared" si="825"/>
        <v>0</v>
      </c>
      <c r="EM76" s="18">
        <f t="shared" si="826"/>
        <v>0</v>
      </c>
      <c r="EN76" s="7">
        <f t="shared" si="827"/>
        <v>0</v>
      </c>
      <c r="EO76" s="7">
        <f t="shared" si="828"/>
        <v>0</v>
      </c>
      <c r="EP76" s="7">
        <f t="shared" si="829"/>
        <v>0</v>
      </c>
      <c r="EQ76" s="7">
        <f t="shared" si="830"/>
        <v>0</v>
      </c>
      <c r="ER76" s="7">
        <f t="shared" si="831"/>
        <v>0</v>
      </c>
      <c r="ES76" s="7">
        <f t="shared" si="832"/>
        <v>0</v>
      </c>
      <c r="ET76" s="7">
        <f t="shared" si="833"/>
        <v>0</v>
      </c>
      <c r="EU76" s="7">
        <f t="shared" si="834"/>
        <v>0</v>
      </c>
      <c r="EV76" s="7">
        <f t="shared" si="835"/>
        <v>0</v>
      </c>
      <c r="EW76" s="18">
        <f t="shared" si="836"/>
        <v>0</v>
      </c>
      <c r="EX76" s="7">
        <f t="shared" si="837"/>
        <v>0</v>
      </c>
      <c r="EY76" s="7">
        <f t="shared" si="838"/>
        <v>0</v>
      </c>
      <c r="EZ76" s="7">
        <f t="shared" si="839"/>
        <v>0</v>
      </c>
      <c r="FA76" s="7">
        <f t="shared" si="840"/>
        <v>0</v>
      </c>
      <c r="FB76" s="7">
        <f t="shared" si="841"/>
        <v>0</v>
      </c>
      <c r="FC76" s="7">
        <f t="shared" si="842"/>
        <v>0</v>
      </c>
      <c r="FD76" s="7">
        <f t="shared" si="843"/>
        <v>0</v>
      </c>
      <c r="FE76" s="7">
        <f t="shared" si="844"/>
        <v>0</v>
      </c>
      <c r="FF76" s="7">
        <f t="shared" si="845"/>
        <v>0</v>
      </c>
      <c r="FG76" s="18">
        <f t="shared" si="846"/>
        <v>0</v>
      </c>
      <c r="FH76" s="7">
        <f t="shared" si="847"/>
        <v>0</v>
      </c>
      <c r="FI76" s="7">
        <f t="shared" si="848"/>
        <v>0</v>
      </c>
      <c r="FJ76" s="7">
        <f t="shared" si="849"/>
        <v>0</v>
      </c>
      <c r="FK76" s="7">
        <f t="shared" si="850"/>
        <v>0</v>
      </c>
      <c r="FL76" s="7">
        <f t="shared" si="851"/>
        <v>0</v>
      </c>
      <c r="FM76" s="7">
        <f t="shared" si="852"/>
        <v>0</v>
      </c>
      <c r="FN76" s="7">
        <f t="shared" si="853"/>
        <v>0</v>
      </c>
      <c r="FO76" s="7">
        <f t="shared" si="854"/>
        <v>0</v>
      </c>
      <c r="FP76" s="7">
        <f t="shared" si="855"/>
        <v>0</v>
      </c>
      <c r="FQ76" s="7">
        <f t="shared" si="856"/>
        <v>0</v>
      </c>
      <c r="FR76" s="7"/>
      <c r="FS76" s="7">
        <f t="shared" si="857"/>
        <v>0</v>
      </c>
      <c r="FT76" s="7">
        <f t="shared" si="858"/>
        <v>0</v>
      </c>
      <c r="FU76" s="7">
        <f t="shared" si="859"/>
        <v>0</v>
      </c>
      <c r="FV76" s="7">
        <f t="shared" si="860"/>
        <v>0</v>
      </c>
      <c r="FW76" s="7">
        <f t="shared" si="861"/>
        <v>0</v>
      </c>
      <c r="FX76" s="7">
        <f t="shared" si="862"/>
        <v>0</v>
      </c>
      <c r="FY76" s="7">
        <f t="shared" si="863"/>
        <v>0</v>
      </c>
      <c r="FZ76" s="7">
        <f t="shared" si="864"/>
        <v>0</v>
      </c>
      <c r="GA76" s="7">
        <f t="shared" si="865"/>
        <v>0</v>
      </c>
      <c r="GB76" s="7">
        <f t="shared" si="866"/>
        <v>0</v>
      </c>
      <c r="GC76" s="7">
        <f t="shared" si="867"/>
        <v>0</v>
      </c>
      <c r="GD76" s="116">
        <f t="shared" si="868"/>
        <v>0</v>
      </c>
      <c r="GE76" s="117">
        <f t="shared" si="869"/>
        <v>0</v>
      </c>
      <c r="GF76" s="2"/>
      <c r="GG76" s="2"/>
      <c r="GH76" s="2"/>
      <c r="GI76" s="97"/>
      <c r="GK76" s="18"/>
      <c r="GL76" s="18"/>
      <c r="GM76" s="1"/>
      <c r="GN76" s="23"/>
      <c r="GO76" s="61"/>
      <c r="GP76" s="7"/>
      <c r="GQ76" s="67"/>
    </row>
    <row r="77" spans="1:199" ht="24.95" customHeight="1" x14ac:dyDescent="0.35">
      <c r="A77" s="51"/>
      <c r="C77" s="21"/>
      <c r="D77" s="21"/>
      <c r="E77" s="21"/>
      <c r="F77" s="21"/>
      <c r="G77" s="21"/>
      <c r="H77" s="21"/>
      <c r="I77" s="21"/>
      <c r="J77" s="21"/>
      <c r="K77" s="21"/>
      <c r="L77" s="11"/>
      <c r="M77" s="73">
        <f t="shared" si="887"/>
        <v>0</v>
      </c>
      <c r="N77" s="32"/>
      <c r="O77" s="263"/>
      <c r="P77" s="32"/>
      <c r="Q77" s="20"/>
      <c r="R77" s="32"/>
      <c r="S77" s="20"/>
      <c r="T77" s="32"/>
      <c r="U77" s="20"/>
      <c r="V77" s="74"/>
      <c r="W77" s="20"/>
      <c r="X77" s="20"/>
      <c r="Y77" s="20"/>
      <c r="Z77" s="74"/>
      <c r="AA77" s="20"/>
      <c r="AB77" s="74"/>
      <c r="AC77" s="20"/>
      <c r="AD77" s="74"/>
      <c r="AE77" s="24"/>
      <c r="AF77" s="74"/>
      <c r="AG77" s="20"/>
      <c r="AH77" s="74"/>
      <c r="AI77" s="20"/>
      <c r="AJ77" s="74"/>
      <c r="AK77" s="20"/>
      <c r="AL77" s="74"/>
      <c r="AM77" s="263"/>
      <c r="AN77" s="74"/>
      <c r="AO77" s="20"/>
      <c r="AP77" s="74"/>
      <c r="AQ77" s="20"/>
      <c r="AR77" s="74"/>
      <c r="AS77" s="20"/>
      <c r="AT77" s="74"/>
      <c r="AU77" s="20"/>
      <c r="AV77" s="74"/>
      <c r="AW77" s="20"/>
      <c r="AX77" s="74"/>
      <c r="AY77" s="20"/>
      <c r="AZ77" s="74"/>
      <c r="BA77" s="20"/>
      <c r="BB77" s="74"/>
      <c r="BC77" s="20"/>
      <c r="BD77" s="74"/>
      <c r="BE77" s="20"/>
      <c r="BF77" s="20">
        <f t="shared" si="888"/>
        <v>0</v>
      </c>
      <c r="BG77" s="20"/>
      <c r="BH77" s="20">
        <f t="shared" si="889"/>
        <v>0</v>
      </c>
      <c r="BI77" s="7"/>
      <c r="BJ77" s="7"/>
      <c r="BK77" s="7"/>
      <c r="BL77" s="7"/>
      <c r="BM77" s="52"/>
      <c r="BN77" s="51"/>
      <c r="BO77" s="7"/>
      <c r="BP77" s="21"/>
      <c r="BQ77" s="21"/>
      <c r="BR77" s="21"/>
      <c r="BS77" s="21"/>
      <c r="BT77" s="21"/>
      <c r="BU77" s="21"/>
      <c r="BV77" s="21"/>
      <c r="BW77" s="21"/>
      <c r="BX77" s="21"/>
      <c r="BY77" s="11"/>
      <c r="BZ77" s="73">
        <f t="shared" si="890"/>
        <v>0</v>
      </c>
      <c r="CA77" s="32"/>
      <c r="CB77" s="334"/>
      <c r="CC77" s="32"/>
      <c r="CD77" s="20"/>
      <c r="CE77" s="32"/>
      <c r="CF77" s="20"/>
      <c r="CG77" s="32"/>
      <c r="CH77" s="20"/>
      <c r="CI77" s="74"/>
      <c r="CJ77" s="20"/>
      <c r="CK77" s="20"/>
      <c r="CL77" s="20"/>
      <c r="CM77" s="74"/>
      <c r="CN77" s="20"/>
      <c r="CO77" s="74"/>
      <c r="CP77" s="20"/>
      <c r="CQ77" s="74"/>
      <c r="CR77" s="24"/>
      <c r="CS77" s="74"/>
      <c r="CT77" s="334"/>
      <c r="CU77" s="74"/>
      <c r="CV77" s="20"/>
      <c r="CW77" s="74"/>
      <c r="CX77" s="20"/>
      <c r="CY77" s="74"/>
      <c r="CZ77" s="334"/>
      <c r="DA77" s="74"/>
      <c r="DB77" s="20"/>
      <c r="DC77" s="74"/>
      <c r="DD77" s="20"/>
      <c r="DE77" s="74"/>
      <c r="DF77" s="20"/>
      <c r="DG77" s="74"/>
      <c r="DH77" s="20"/>
      <c r="DI77" s="74"/>
      <c r="DJ77" s="20"/>
      <c r="DK77" s="74"/>
      <c r="DL77" s="20"/>
      <c r="DM77" s="74"/>
      <c r="DN77" s="20"/>
      <c r="DO77" s="74"/>
      <c r="DP77" s="20"/>
      <c r="DQ77" s="74"/>
      <c r="DR77" s="20"/>
      <c r="DS77" s="20">
        <f t="shared" si="891"/>
        <v>0</v>
      </c>
      <c r="DT77" s="20">
        <f t="shared" si="892"/>
        <v>0</v>
      </c>
      <c r="DU77" s="7"/>
      <c r="DV77" s="7"/>
      <c r="DW77" s="7"/>
      <c r="DX77" s="52"/>
      <c r="DY77" s="51"/>
      <c r="DZ77" s="7"/>
      <c r="EA77" s="21"/>
      <c r="EB77" s="21"/>
      <c r="EC77" s="8"/>
      <c r="ED77" s="8"/>
      <c r="EE77" s="8"/>
      <c r="EF77" s="8"/>
      <c r="EG77" s="8"/>
      <c r="EH77" s="8"/>
      <c r="EI77" s="8"/>
      <c r="EJ77" s="7">
        <f t="shared" si="823"/>
        <v>0</v>
      </c>
      <c r="EK77" s="7">
        <f t="shared" si="824"/>
        <v>0</v>
      </c>
      <c r="EL77" s="7">
        <f t="shared" si="825"/>
        <v>0</v>
      </c>
      <c r="EM77" s="18">
        <f t="shared" si="826"/>
        <v>0</v>
      </c>
      <c r="EN77" s="7">
        <f t="shared" si="827"/>
        <v>0</v>
      </c>
      <c r="EO77" s="7">
        <f t="shared" si="828"/>
        <v>0</v>
      </c>
      <c r="EP77" s="7">
        <f t="shared" si="829"/>
        <v>0</v>
      </c>
      <c r="EQ77" s="7">
        <f t="shared" si="830"/>
        <v>0</v>
      </c>
      <c r="ER77" s="7">
        <f t="shared" si="831"/>
        <v>0</v>
      </c>
      <c r="ES77" s="7">
        <f t="shared" si="832"/>
        <v>0</v>
      </c>
      <c r="ET77" s="7">
        <f t="shared" si="833"/>
        <v>0</v>
      </c>
      <c r="EU77" s="7">
        <f t="shared" si="834"/>
        <v>0</v>
      </c>
      <c r="EV77" s="7">
        <f t="shared" si="835"/>
        <v>0</v>
      </c>
      <c r="EW77" s="18">
        <f t="shared" si="836"/>
        <v>0</v>
      </c>
      <c r="EX77" s="7">
        <f t="shared" si="837"/>
        <v>0</v>
      </c>
      <c r="EY77" s="7">
        <f t="shared" si="838"/>
        <v>0</v>
      </c>
      <c r="EZ77" s="7">
        <f t="shared" si="839"/>
        <v>0</v>
      </c>
      <c r="FA77" s="7">
        <f t="shared" si="840"/>
        <v>0</v>
      </c>
      <c r="FB77" s="7">
        <f t="shared" si="841"/>
        <v>0</v>
      </c>
      <c r="FC77" s="7">
        <f t="shared" si="842"/>
        <v>0</v>
      </c>
      <c r="FD77" s="7">
        <f t="shared" si="843"/>
        <v>0</v>
      </c>
      <c r="FE77" s="7">
        <f t="shared" si="844"/>
        <v>0</v>
      </c>
      <c r="FF77" s="7">
        <f t="shared" si="845"/>
        <v>0</v>
      </c>
      <c r="FG77" s="18">
        <f t="shared" si="846"/>
        <v>0</v>
      </c>
      <c r="FH77" s="7">
        <f t="shared" si="847"/>
        <v>0</v>
      </c>
      <c r="FI77" s="7">
        <f t="shared" si="848"/>
        <v>0</v>
      </c>
      <c r="FJ77" s="7">
        <f t="shared" si="849"/>
        <v>0</v>
      </c>
      <c r="FK77" s="7">
        <f t="shared" si="850"/>
        <v>0</v>
      </c>
      <c r="FL77" s="7">
        <f t="shared" si="851"/>
        <v>0</v>
      </c>
      <c r="FM77" s="7">
        <f t="shared" si="852"/>
        <v>0</v>
      </c>
      <c r="FN77" s="7">
        <f t="shared" si="853"/>
        <v>0</v>
      </c>
      <c r="FO77" s="7">
        <f t="shared" si="854"/>
        <v>0</v>
      </c>
      <c r="FP77" s="7">
        <f t="shared" si="855"/>
        <v>0</v>
      </c>
      <c r="FQ77" s="7">
        <f t="shared" si="856"/>
        <v>0</v>
      </c>
      <c r="FR77" s="7"/>
      <c r="FS77" s="7">
        <f t="shared" si="857"/>
        <v>0</v>
      </c>
      <c r="FT77" s="7">
        <f t="shared" si="858"/>
        <v>0</v>
      </c>
      <c r="FU77" s="7">
        <f t="shared" si="859"/>
        <v>0</v>
      </c>
      <c r="FV77" s="7">
        <f t="shared" si="860"/>
        <v>0</v>
      </c>
      <c r="FW77" s="7">
        <f t="shared" si="861"/>
        <v>0</v>
      </c>
      <c r="FX77" s="7">
        <f t="shared" si="862"/>
        <v>0</v>
      </c>
      <c r="FY77" s="7">
        <f t="shared" si="863"/>
        <v>0</v>
      </c>
      <c r="FZ77" s="7">
        <f t="shared" si="864"/>
        <v>0</v>
      </c>
      <c r="GA77" s="7">
        <f t="shared" si="865"/>
        <v>0</v>
      </c>
      <c r="GB77" s="7">
        <f t="shared" si="866"/>
        <v>0</v>
      </c>
      <c r="GC77" s="7">
        <f t="shared" si="867"/>
        <v>0</v>
      </c>
      <c r="GD77" s="116">
        <f t="shared" si="868"/>
        <v>0</v>
      </c>
      <c r="GE77" s="117">
        <f t="shared" si="869"/>
        <v>0</v>
      </c>
      <c r="GF77" s="2"/>
      <c r="GG77" s="2"/>
      <c r="GH77" s="2"/>
      <c r="GI77" s="97"/>
      <c r="GK77" s="18"/>
      <c r="GL77" s="18"/>
      <c r="GM77" s="1"/>
      <c r="GN77" s="23"/>
      <c r="GO77" s="61"/>
      <c r="GP77" s="7"/>
      <c r="GQ77" s="67"/>
    </row>
    <row r="78" spans="1:199" ht="24.95" customHeight="1" x14ac:dyDescent="0.35">
      <c r="A78" s="51"/>
      <c r="C78" s="21"/>
      <c r="D78" s="21"/>
      <c r="E78" s="21"/>
      <c r="F78" s="21"/>
      <c r="G78" s="21"/>
      <c r="H78" s="21"/>
      <c r="I78" s="21"/>
      <c r="J78" s="21"/>
      <c r="K78" s="21"/>
      <c r="L78" s="11"/>
      <c r="M78" s="73">
        <f t="shared" si="887"/>
        <v>0</v>
      </c>
      <c r="N78" s="32"/>
      <c r="O78" s="263"/>
      <c r="P78" s="32"/>
      <c r="Q78" s="20"/>
      <c r="R78" s="32"/>
      <c r="S78" s="20"/>
      <c r="T78" s="32"/>
      <c r="U78" s="20"/>
      <c r="V78" s="74"/>
      <c r="W78" s="20"/>
      <c r="X78" s="20"/>
      <c r="Y78" s="20"/>
      <c r="Z78" s="74"/>
      <c r="AA78" s="20"/>
      <c r="AB78" s="74"/>
      <c r="AC78" s="20"/>
      <c r="AD78" s="74"/>
      <c r="AE78" s="24"/>
      <c r="AF78" s="74"/>
      <c r="AG78" s="20"/>
      <c r="AH78" s="74"/>
      <c r="AI78" s="20"/>
      <c r="AJ78" s="74"/>
      <c r="AK78" s="20"/>
      <c r="AL78" s="74"/>
      <c r="AM78" s="263"/>
      <c r="AN78" s="74"/>
      <c r="AO78" s="20"/>
      <c r="AP78" s="74"/>
      <c r="AQ78" s="20"/>
      <c r="AR78" s="74"/>
      <c r="AS78" s="20"/>
      <c r="AT78" s="74"/>
      <c r="AU78" s="20"/>
      <c r="AV78" s="74"/>
      <c r="AW78" s="20"/>
      <c r="AX78" s="74"/>
      <c r="AY78" s="20"/>
      <c r="AZ78" s="74"/>
      <c r="BA78" s="20"/>
      <c r="BB78" s="74"/>
      <c r="BC78" s="20"/>
      <c r="BD78" s="74"/>
      <c r="BE78" s="20"/>
      <c r="BF78" s="20">
        <f t="shared" si="888"/>
        <v>0</v>
      </c>
      <c r="BG78" s="20"/>
      <c r="BH78" s="20">
        <f t="shared" si="889"/>
        <v>0</v>
      </c>
      <c r="BI78" s="7"/>
      <c r="BJ78" s="7"/>
      <c r="BK78" s="7"/>
      <c r="BL78" s="7"/>
      <c r="BM78" s="52"/>
      <c r="BN78" s="51"/>
      <c r="BO78" s="7"/>
      <c r="BP78" s="21"/>
      <c r="BQ78" s="21"/>
      <c r="BR78" s="21"/>
      <c r="BS78" s="21"/>
      <c r="BT78" s="21"/>
      <c r="BU78" s="21"/>
      <c r="BV78" s="21"/>
      <c r="BW78" s="21"/>
      <c r="BX78" s="21"/>
      <c r="BY78" s="11"/>
      <c r="BZ78" s="73">
        <f t="shared" si="890"/>
        <v>0</v>
      </c>
      <c r="CA78" s="32"/>
      <c r="CB78" s="334"/>
      <c r="CC78" s="32"/>
      <c r="CD78" s="20"/>
      <c r="CE78" s="32"/>
      <c r="CF78" s="20"/>
      <c r="CG78" s="32"/>
      <c r="CH78" s="20"/>
      <c r="CI78" s="74"/>
      <c r="CJ78" s="20"/>
      <c r="CK78" s="20"/>
      <c r="CL78" s="20"/>
      <c r="CM78" s="74"/>
      <c r="CN78" s="20"/>
      <c r="CO78" s="74"/>
      <c r="CP78" s="20"/>
      <c r="CQ78" s="74"/>
      <c r="CR78" s="24"/>
      <c r="CS78" s="74"/>
      <c r="CT78" s="334"/>
      <c r="CU78" s="74"/>
      <c r="CV78" s="20"/>
      <c r="CW78" s="74"/>
      <c r="CX78" s="20"/>
      <c r="CY78" s="74"/>
      <c r="CZ78" s="334"/>
      <c r="DA78" s="74"/>
      <c r="DB78" s="20"/>
      <c r="DC78" s="74"/>
      <c r="DD78" s="20"/>
      <c r="DE78" s="74"/>
      <c r="DF78" s="20"/>
      <c r="DG78" s="74"/>
      <c r="DH78" s="20"/>
      <c r="DI78" s="74"/>
      <c r="DJ78" s="20"/>
      <c r="DK78" s="74"/>
      <c r="DL78" s="20"/>
      <c r="DM78" s="74"/>
      <c r="DN78" s="20"/>
      <c r="DO78" s="74"/>
      <c r="DP78" s="20"/>
      <c r="DQ78" s="74"/>
      <c r="DR78" s="20"/>
      <c r="DS78" s="20">
        <f t="shared" si="891"/>
        <v>0</v>
      </c>
      <c r="DT78" s="20">
        <f t="shared" si="892"/>
        <v>0</v>
      </c>
      <c r="DU78" s="7"/>
      <c r="DV78" s="7"/>
      <c r="DW78" s="7"/>
      <c r="DX78" s="52"/>
      <c r="DY78" s="51"/>
      <c r="DZ78" s="7"/>
      <c r="EA78" s="21"/>
      <c r="EB78" s="21"/>
      <c r="EC78" s="8"/>
      <c r="ED78" s="8"/>
      <c r="EE78" s="8"/>
      <c r="EF78" s="8"/>
      <c r="EG78" s="8"/>
      <c r="EH78" s="8"/>
      <c r="EI78" s="8"/>
      <c r="EJ78" s="7">
        <f t="shared" si="823"/>
        <v>0</v>
      </c>
      <c r="EK78" s="7">
        <f t="shared" si="824"/>
        <v>0</v>
      </c>
      <c r="EL78" s="7">
        <f t="shared" si="825"/>
        <v>0</v>
      </c>
      <c r="EM78" s="18">
        <f t="shared" si="826"/>
        <v>0</v>
      </c>
      <c r="EN78" s="7">
        <f t="shared" si="827"/>
        <v>0</v>
      </c>
      <c r="EO78" s="7">
        <f t="shared" si="828"/>
        <v>0</v>
      </c>
      <c r="EP78" s="7">
        <f t="shared" si="829"/>
        <v>0</v>
      </c>
      <c r="EQ78" s="7">
        <f t="shared" si="830"/>
        <v>0</v>
      </c>
      <c r="ER78" s="7">
        <f t="shared" si="831"/>
        <v>0</v>
      </c>
      <c r="ES78" s="7">
        <f t="shared" si="832"/>
        <v>0</v>
      </c>
      <c r="ET78" s="7">
        <f t="shared" si="833"/>
        <v>0</v>
      </c>
      <c r="EU78" s="7">
        <f t="shared" si="834"/>
        <v>0</v>
      </c>
      <c r="EV78" s="7">
        <f t="shared" si="835"/>
        <v>0</v>
      </c>
      <c r="EW78" s="18">
        <f t="shared" si="836"/>
        <v>0</v>
      </c>
      <c r="EX78" s="7">
        <f t="shared" si="837"/>
        <v>0</v>
      </c>
      <c r="EY78" s="7">
        <f t="shared" si="838"/>
        <v>0</v>
      </c>
      <c r="EZ78" s="7">
        <f t="shared" si="839"/>
        <v>0</v>
      </c>
      <c r="FA78" s="7">
        <f t="shared" si="840"/>
        <v>0</v>
      </c>
      <c r="FB78" s="7">
        <f t="shared" si="841"/>
        <v>0</v>
      </c>
      <c r="FC78" s="7">
        <f t="shared" si="842"/>
        <v>0</v>
      </c>
      <c r="FD78" s="7">
        <f t="shared" si="843"/>
        <v>0</v>
      </c>
      <c r="FE78" s="7">
        <f t="shared" si="844"/>
        <v>0</v>
      </c>
      <c r="FF78" s="7">
        <f t="shared" si="845"/>
        <v>0</v>
      </c>
      <c r="FG78" s="18">
        <f t="shared" si="846"/>
        <v>0</v>
      </c>
      <c r="FH78" s="7">
        <f t="shared" si="847"/>
        <v>0</v>
      </c>
      <c r="FI78" s="7">
        <f t="shared" si="848"/>
        <v>0</v>
      </c>
      <c r="FJ78" s="7">
        <f t="shared" si="849"/>
        <v>0</v>
      </c>
      <c r="FK78" s="7">
        <f t="shared" si="850"/>
        <v>0</v>
      </c>
      <c r="FL78" s="7">
        <f t="shared" si="851"/>
        <v>0</v>
      </c>
      <c r="FM78" s="7">
        <f t="shared" si="852"/>
        <v>0</v>
      </c>
      <c r="FN78" s="7">
        <f t="shared" si="853"/>
        <v>0</v>
      </c>
      <c r="FO78" s="7">
        <f t="shared" si="854"/>
        <v>0</v>
      </c>
      <c r="FP78" s="7">
        <f t="shared" si="855"/>
        <v>0</v>
      </c>
      <c r="FQ78" s="7">
        <f t="shared" si="856"/>
        <v>0</v>
      </c>
      <c r="FR78" s="7"/>
      <c r="FS78" s="7">
        <f t="shared" si="857"/>
        <v>0</v>
      </c>
      <c r="FT78" s="7">
        <f t="shared" si="858"/>
        <v>0</v>
      </c>
      <c r="FU78" s="7">
        <f t="shared" si="859"/>
        <v>0</v>
      </c>
      <c r="FV78" s="7">
        <f t="shared" si="860"/>
        <v>0</v>
      </c>
      <c r="FW78" s="7">
        <f t="shared" si="861"/>
        <v>0</v>
      </c>
      <c r="FX78" s="7">
        <f t="shared" si="862"/>
        <v>0</v>
      </c>
      <c r="FY78" s="7">
        <f t="shared" si="863"/>
        <v>0</v>
      </c>
      <c r="FZ78" s="7">
        <f t="shared" si="864"/>
        <v>0</v>
      </c>
      <c r="GA78" s="7">
        <f t="shared" si="865"/>
        <v>0</v>
      </c>
      <c r="GB78" s="7">
        <f t="shared" si="866"/>
        <v>0</v>
      </c>
      <c r="GC78" s="7">
        <f t="shared" si="867"/>
        <v>0</v>
      </c>
      <c r="GD78" s="116">
        <f t="shared" si="868"/>
        <v>0</v>
      </c>
      <c r="GE78" s="117">
        <f t="shared" si="869"/>
        <v>0</v>
      </c>
      <c r="GF78" s="2"/>
      <c r="GG78" s="2"/>
      <c r="GH78" s="2"/>
      <c r="GI78" s="97"/>
      <c r="GK78" s="18"/>
      <c r="GL78" s="18"/>
      <c r="GM78" s="1"/>
      <c r="GN78" s="23"/>
      <c r="GO78" s="61"/>
      <c r="GP78" s="7"/>
      <c r="GQ78" s="67"/>
    </row>
    <row r="79" spans="1:199" ht="24.95" customHeight="1" x14ac:dyDescent="0.35">
      <c r="A79" s="51"/>
      <c r="C79" s="21"/>
      <c r="D79" s="21"/>
      <c r="E79" s="21"/>
      <c r="F79" s="21"/>
      <c r="G79" s="21"/>
      <c r="H79" s="21"/>
      <c r="I79" s="21"/>
      <c r="J79" s="21"/>
      <c r="K79" s="21"/>
      <c r="L79" s="11"/>
      <c r="M79" s="73">
        <f t="shared" si="887"/>
        <v>0</v>
      </c>
      <c r="N79" s="32"/>
      <c r="O79" s="263"/>
      <c r="P79" s="32"/>
      <c r="Q79" s="20"/>
      <c r="R79" s="32"/>
      <c r="S79" s="20"/>
      <c r="T79" s="32"/>
      <c r="U79" s="20"/>
      <c r="V79" s="74"/>
      <c r="W79" s="20"/>
      <c r="X79" s="20"/>
      <c r="Y79" s="20"/>
      <c r="Z79" s="74"/>
      <c r="AA79" s="20"/>
      <c r="AB79" s="74"/>
      <c r="AC79" s="20"/>
      <c r="AD79" s="74"/>
      <c r="AE79" s="24"/>
      <c r="AF79" s="74"/>
      <c r="AG79" s="20"/>
      <c r="AH79" s="74"/>
      <c r="AI79" s="20"/>
      <c r="AJ79" s="74"/>
      <c r="AK79" s="20"/>
      <c r="AL79" s="74"/>
      <c r="AM79" s="263"/>
      <c r="AN79" s="74"/>
      <c r="AO79" s="20"/>
      <c r="AP79" s="74"/>
      <c r="AQ79" s="20"/>
      <c r="AR79" s="74"/>
      <c r="AS79" s="20"/>
      <c r="AT79" s="74"/>
      <c r="AU79" s="20"/>
      <c r="AV79" s="74"/>
      <c r="AW79" s="20"/>
      <c r="AX79" s="74"/>
      <c r="AY79" s="20"/>
      <c r="AZ79" s="74"/>
      <c r="BA79" s="20"/>
      <c r="BB79" s="74"/>
      <c r="BC79" s="20"/>
      <c r="BD79" s="74"/>
      <c r="BE79" s="20"/>
      <c r="BF79" s="20">
        <f t="shared" si="888"/>
        <v>0</v>
      </c>
      <c r="BG79" s="20"/>
      <c r="BH79" s="20">
        <f t="shared" si="889"/>
        <v>0</v>
      </c>
      <c r="BI79" s="7"/>
      <c r="BJ79" s="7"/>
      <c r="BK79" s="7"/>
      <c r="BL79" s="7"/>
      <c r="BM79" s="52"/>
      <c r="BN79" s="51"/>
      <c r="BO79" s="7"/>
      <c r="BP79" s="21"/>
      <c r="BQ79" s="21"/>
      <c r="BR79" s="21"/>
      <c r="BS79" s="21"/>
      <c r="BT79" s="21"/>
      <c r="BU79" s="21"/>
      <c r="BV79" s="21"/>
      <c r="BW79" s="21"/>
      <c r="BX79" s="21"/>
      <c r="BY79" s="11"/>
      <c r="BZ79" s="73">
        <f t="shared" si="890"/>
        <v>0</v>
      </c>
      <c r="CA79" s="32"/>
      <c r="CB79" s="334"/>
      <c r="CC79" s="32"/>
      <c r="CD79" s="20"/>
      <c r="CE79" s="32"/>
      <c r="CF79" s="20"/>
      <c r="CG79" s="32"/>
      <c r="CH79" s="20"/>
      <c r="CI79" s="74"/>
      <c r="CJ79" s="20"/>
      <c r="CK79" s="20"/>
      <c r="CL79" s="20"/>
      <c r="CM79" s="74"/>
      <c r="CN79" s="20"/>
      <c r="CO79" s="74"/>
      <c r="CP79" s="20"/>
      <c r="CQ79" s="74"/>
      <c r="CR79" s="24"/>
      <c r="CS79" s="74"/>
      <c r="CT79" s="334"/>
      <c r="CU79" s="74"/>
      <c r="CV79" s="20"/>
      <c r="CW79" s="74"/>
      <c r="CX79" s="20"/>
      <c r="CY79" s="74"/>
      <c r="CZ79" s="334"/>
      <c r="DA79" s="74"/>
      <c r="DB79" s="20"/>
      <c r="DC79" s="74"/>
      <c r="DD79" s="20"/>
      <c r="DE79" s="74"/>
      <c r="DF79" s="20"/>
      <c r="DG79" s="74"/>
      <c r="DH79" s="20"/>
      <c r="DI79" s="74"/>
      <c r="DJ79" s="20"/>
      <c r="DK79" s="74"/>
      <c r="DL79" s="20"/>
      <c r="DM79" s="74"/>
      <c r="DN79" s="20"/>
      <c r="DO79" s="74"/>
      <c r="DP79" s="20"/>
      <c r="DQ79" s="74"/>
      <c r="DR79" s="20"/>
      <c r="DS79" s="20">
        <f t="shared" si="891"/>
        <v>0</v>
      </c>
      <c r="DT79" s="20">
        <f t="shared" si="892"/>
        <v>0</v>
      </c>
      <c r="DU79" s="7"/>
      <c r="DV79" s="7"/>
      <c r="DW79" s="7"/>
      <c r="DX79" s="52"/>
      <c r="DY79" s="51"/>
      <c r="DZ79" s="7"/>
      <c r="EA79" s="21"/>
      <c r="EB79" s="21"/>
      <c r="EC79" s="8"/>
      <c r="ED79" s="8"/>
      <c r="EE79" s="8"/>
      <c r="EF79" s="8"/>
      <c r="EG79" s="8"/>
      <c r="EH79" s="8"/>
      <c r="EI79" s="8"/>
      <c r="EJ79" s="7">
        <f t="shared" si="823"/>
        <v>0</v>
      </c>
      <c r="EK79" s="7">
        <f t="shared" si="824"/>
        <v>0</v>
      </c>
      <c r="EL79" s="7">
        <f t="shared" si="825"/>
        <v>0</v>
      </c>
      <c r="EM79" s="18">
        <f t="shared" si="826"/>
        <v>0</v>
      </c>
      <c r="EN79" s="7">
        <f t="shared" si="827"/>
        <v>0</v>
      </c>
      <c r="EO79" s="7">
        <f t="shared" si="828"/>
        <v>0</v>
      </c>
      <c r="EP79" s="7">
        <f t="shared" si="829"/>
        <v>0</v>
      </c>
      <c r="EQ79" s="7">
        <f t="shared" si="830"/>
        <v>0</v>
      </c>
      <c r="ER79" s="7">
        <f t="shared" si="831"/>
        <v>0</v>
      </c>
      <c r="ES79" s="7">
        <f t="shared" si="832"/>
        <v>0</v>
      </c>
      <c r="ET79" s="7">
        <f t="shared" si="833"/>
        <v>0</v>
      </c>
      <c r="EU79" s="7">
        <f t="shared" si="834"/>
        <v>0</v>
      </c>
      <c r="EV79" s="7">
        <f t="shared" si="835"/>
        <v>0</v>
      </c>
      <c r="EW79" s="18">
        <f t="shared" si="836"/>
        <v>0</v>
      </c>
      <c r="EX79" s="7">
        <f t="shared" si="837"/>
        <v>0</v>
      </c>
      <c r="EY79" s="7">
        <f t="shared" si="838"/>
        <v>0</v>
      </c>
      <c r="EZ79" s="7">
        <f t="shared" si="839"/>
        <v>0</v>
      </c>
      <c r="FA79" s="7">
        <f t="shared" si="840"/>
        <v>0</v>
      </c>
      <c r="FB79" s="7">
        <f t="shared" si="841"/>
        <v>0</v>
      </c>
      <c r="FC79" s="7">
        <f t="shared" si="842"/>
        <v>0</v>
      </c>
      <c r="FD79" s="7">
        <f t="shared" si="843"/>
        <v>0</v>
      </c>
      <c r="FE79" s="7">
        <f t="shared" si="844"/>
        <v>0</v>
      </c>
      <c r="FF79" s="7">
        <f t="shared" si="845"/>
        <v>0</v>
      </c>
      <c r="FG79" s="18">
        <f t="shared" si="846"/>
        <v>0</v>
      </c>
      <c r="FH79" s="7">
        <f t="shared" si="847"/>
        <v>0</v>
      </c>
      <c r="FI79" s="7">
        <f t="shared" si="848"/>
        <v>0</v>
      </c>
      <c r="FJ79" s="7">
        <f t="shared" si="849"/>
        <v>0</v>
      </c>
      <c r="FK79" s="7">
        <f t="shared" si="850"/>
        <v>0</v>
      </c>
      <c r="FL79" s="7">
        <f t="shared" si="851"/>
        <v>0</v>
      </c>
      <c r="FM79" s="7">
        <f t="shared" si="852"/>
        <v>0</v>
      </c>
      <c r="FN79" s="7">
        <f t="shared" si="853"/>
        <v>0</v>
      </c>
      <c r="FO79" s="7">
        <f t="shared" si="854"/>
        <v>0</v>
      </c>
      <c r="FP79" s="7">
        <f t="shared" si="855"/>
        <v>0</v>
      </c>
      <c r="FQ79" s="7">
        <f t="shared" si="856"/>
        <v>0</v>
      </c>
      <c r="FR79" s="7"/>
      <c r="FS79" s="7">
        <f t="shared" si="857"/>
        <v>0</v>
      </c>
      <c r="FT79" s="7">
        <f t="shared" si="858"/>
        <v>0</v>
      </c>
      <c r="FU79" s="7">
        <f t="shared" si="859"/>
        <v>0</v>
      </c>
      <c r="FV79" s="7">
        <f t="shared" si="860"/>
        <v>0</v>
      </c>
      <c r="FW79" s="7">
        <f t="shared" si="861"/>
        <v>0</v>
      </c>
      <c r="FX79" s="7">
        <f t="shared" si="862"/>
        <v>0</v>
      </c>
      <c r="FY79" s="7">
        <f t="shared" si="863"/>
        <v>0</v>
      </c>
      <c r="FZ79" s="7">
        <f t="shared" si="864"/>
        <v>0</v>
      </c>
      <c r="GA79" s="7">
        <f t="shared" si="865"/>
        <v>0</v>
      </c>
      <c r="GB79" s="7">
        <f t="shared" si="866"/>
        <v>0</v>
      </c>
      <c r="GC79" s="7">
        <f t="shared" si="867"/>
        <v>0</v>
      </c>
      <c r="GD79" s="116">
        <f t="shared" si="868"/>
        <v>0</v>
      </c>
      <c r="GE79" s="117">
        <f t="shared" si="869"/>
        <v>0</v>
      </c>
      <c r="GF79" s="2"/>
      <c r="GG79" s="2"/>
      <c r="GH79" s="2"/>
      <c r="GI79" s="97"/>
      <c r="GK79" s="18"/>
      <c r="GL79" s="18"/>
      <c r="GM79" s="1"/>
      <c r="GN79" s="23"/>
      <c r="GO79" s="61"/>
      <c r="GP79" s="7"/>
      <c r="GQ79" s="67"/>
    </row>
    <row r="80" spans="1:199" ht="24.95" customHeight="1" x14ac:dyDescent="0.35">
      <c r="A80" s="51"/>
      <c r="C80" s="21"/>
      <c r="D80" s="21"/>
      <c r="E80" s="21"/>
      <c r="F80" s="21"/>
      <c r="G80" s="21"/>
      <c r="H80" s="21"/>
      <c r="I80" s="21"/>
      <c r="J80" s="21"/>
      <c r="K80" s="21"/>
      <c r="L80" s="11"/>
      <c r="M80" s="73">
        <f t="shared" si="887"/>
        <v>0</v>
      </c>
      <c r="N80" s="32"/>
      <c r="O80" s="263"/>
      <c r="P80" s="32"/>
      <c r="Q80" s="20"/>
      <c r="R80" s="32"/>
      <c r="S80" s="20"/>
      <c r="T80" s="32"/>
      <c r="U80" s="20"/>
      <c r="V80" s="74"/>
      <c r="W80" s="20"/>
      <c r="X80" s="20"/>
      <c r="Y80" s="20"/>
      <c r="Z80" s="74"/>
      <c r="AA80" s="20"/>
      <c r="AB80" s="74"/>
      <c r="AC80" s="20"/>
      <c r="AD80" s="74"/>
      <c r="AE80" s="24"/>
      <c r="AF80" s="74"/>
      <c r="AG80" s="20"/>
      <c r="AH80" s="74"/>
      <c r="AI80" s="20"/>
      <c r="AJ80" s="74"/>
      <c r="AK80" s="20"/>
      <c r="AL80" s="74"/>
      <c r="AM80" s="263"/>
      <c r="AN80" s="74"/>
      <c r="AO80" s="20"/>
      <c r="AP80" s="74"/>
      <c r="AQ80" s="20"/>
      <c r="AR80" s="74"/>
      <c r="AS80" s="20"/>
      <c r="AT80" s="74"/>
      <c r="AU80" s="20"/>
      <c r="AV80" s="74"/>
      <c r="AW80" s="20"/>
      <c r="AX80" s="74"/>
      <c r="AY80" s="20"/>
      <c r="AZ80" s="74"/>
      <c r="BA80" s="20"/>
      <c r="BB80" s="74"/>
      <c r="BC80" s="20"/>
      <c r="BD80" s="74"/>
      <c r="BE80" s="20"/>
      <c r="BF80" s="20">
        <f t="shared" si="888"/>
        <v>0</v>
      </c>
      <c r="BG80" s="20"/>
      <c r="BH80" s="20">
        <f t="shared" si="889"/>
        <v>0</v>
      </c>
      <c r="BI80" s="7"/>
      <c r="BJ80" s="7"/>
      <c r="BK80" s="7"/>
      <c r="BL80" s="7"/>
      <c r="BM80" s="52"/>
      <c r="BN80" s="51"/>
      <c r="BO80" s="7"/>
      <c r="BP80" s="21"/>
      <c r="BQ80" s="21"/>
      <c r="BR80" s="21"/>
      <c r="BS80" s="21"/>
      <c r="BT80" s="21"/>
      <c r="BU80" s="21"/>
      <c r="BV80" s="21"/>
      <c r="BW80" s="21"/>
      <c r="BX80" s="21"/>
      <c r="BY80" s="11"/>
      <c r="BZ80" s="73">
        <f t="shared" si="890"/>
        <v>0</v>
      </c>
      <c r="CA80" s="32"/>
      <c r="CB80" s="334"/>
      <c r="CC80" s="32"/>
      <c r="CD80" s="20"/>
      <c r="CE80" s="32"/>
      <c r="CF80" s="20"/>
      <c r="CG80" s="32"/>
      <c r="CH80" s="20"/>
      <c r="CI80" s="74"/>
      <c r="CJ80" s="20"/>
      <c r="CK80" s="20"/>
      <c r="CL80" s="20"/>
      <c r="CM80" s="74"/>
      <c r="CN80" s="20"/>
      <c r="CO80" s="74"/>
      <c r="CP80" s="20"/>
      <c r="CQ80" s="74"/>
      <c r="CR80" s="24"/>
      <c r="CS80" s="74"/>
      <c r="CT80" s="334"/>
      <c r="CU80" s="74"/>
      <c r="CV80" s="20"/>
      <c r="CW80" s="74"/>
      <c r="CX80" s="20"/>
      <c r="CY80" s="74"/>
      <c r="CZ80" s="334"/>
      <c r="DA80" s="74"/>
      <c r="DB80" s="20"/>
      <c r="DC80" s="74"/>
      <c r="DD80" s="20"/>
      <c r="DE80" s="74"/>
      <c r="DF80" s="20"/>
      <c r="DG80" s="74"/>
      <c r="DH80" s="20"/>
      <c r="DI80" s="74"/>
      <c r="DJ80" s="20"/>
      <c r="DK80" s="74"/>
      <c r="DL80" s="20"/>
      <c r="DM80" s="74"/>
      <c r="DN80" s="20"/>
      <c r="DO80" s="74"/>
      <c r="DP80" s="20"/>
      <c r="DQ80" s="74"/>
      <c r="DR80" s="20"/>
      <c r="DS80" s="20">
        <f t="shared" si="891"/>
        <v>0</v>
      </c>
      <c r="DT80" s="20">
        <f t="shared" si="892"/>
        <v>0</v>
      </c>
      <c r="DU80" s="7"/>
      <c r="DV80" s="7"/>
      <c r="DW80" s="7"/>
      <c r="DX80" s="52"/>
      <c r="DY80" s="51"/>
      <c r="DZ80" s="7"/>
      <c r="EA80" s="21"/>
      <c r="EB80" s="21"/>
      <c r="EC80" s="8"/>
      <c r="ED80" s="8"/>
      <c r="EE80" s="8"/>
      <c r="EF80" s="8"/>
      <c r="EG80" s="8"/>
      <c r="EH80" s="8"/>
      <c r="EI80" s="8"/>
      <c r="EJ80" s="7">
        <f t="shared" si="823"/>
        <v>0</v>
      </c>
      <c r="EK80" s="7">
        <f t="shared" si="824"/>
        <v>0</v>
      </c>
      <c r="EL80" s="7">
        <f t="shared" si="825"/>
        <v>0</v>
      </c>
      <c r="EM80" s="18">
        <f t="shared" si="826"/>
        <v>0</v>
      </c>
      <c r="EN80" s="7">
        <f t="shared" si="827"/>
        <v>0</v>
      </c>
      <c r="EO80" s="7">
        <f t="shared" si="828"/>
        <v>0</v>
      </c>
      <c r="EP80" s="7">
        <f t="shared" si="829"/>
        <v>0</v>
      </c>
      <c r="EQ80" s="7">
        <f t="shared" si="830"/>
        <v>0</v>
      </c>
      <c r="ER80" s="7">
        <f t="shared" si="831"/>
        <v>0</v>
      </c>
      <c r="ES80" s="7">
        <f t="shared" si="832"/>
        <v>0</v>
      </c>
      <c r="ET80" s="7">
        <f t="shared" si="833"/>
        <v>0</v>
      </c>
      <c r="EU80" s="7">
        <f t="shared" si="834"/>
        <v>0</v>
      </c>
      <c r="EV80" s="7">
        <f t="shared" si="835"/>
        <v>0</v>
      </c>
      <c r="EW80" s="18">
        <f t="shared" si="836"/>
        <v>0</v>
      </c>
      <c r="EX80" s="7">
        <f t="shared" si="837"/>
        <v>0</v>
      </c>
      <c r="EY80" s="7">
        <f t="shared" si="838"/>
        <v>0</v>
      </c>
      <c r="EZ80" s="7">
        <f t="shared" si="839"/>
        <v>0</v>
      </c>
      <c r="FA80" s="7">
        <f t="shared" si="840"/>
        <v>0</v>
      </c>
      <c r="FB80" s="7">
        <f t="shared" si="841"/>
        <v>0</v>
      </c>
      <c r="FC80" s="7">
        <f t="shared" si="842"/>
        <v>0</v>
      </c>
      <c r="FD80" s="7">
        <f t="shared" si="843"/>
        <v>0</v>
      </c>
      <c r="FE80" s="7">
        <f t="shared" si="844"/>
        <v>0</v>
      </c>
      <c r="FF80" s="7">
        <f t="shared" si="845"/>
        <v>0</v>
      </c>
      <c r="FG80" s="18">
        <f t="shared" si="846"/>
        <v>0</v>
      </c>
      <c r="FH80" s="7">
        <f t="shared" si="847"/>
        <v>0</v>
      </c>
      <c r="FI80" s="7">
        <f t="shared" si="848"/>
        <v>0</v>
      </c>
      <c r="FJ80" s="7">
        <f t="shared" si="849"/>
        <v>0</v>
      </c>
      <c r="FK80" s="7">
        <f t="shared" si="850"/>
        <v>0</v>
      </c>
      <c r="FL80" s="7">
        <f t="shared" si="851"/>
        <v>0</v>
      </c>
      <c r="FM80" s="7">
        <f t="shared" si="852"/>
        <v>0</v>
      </c>
      <c r="FN80" s="7">
        <f t="shared" si="853"/>
        <v>0</v>
      </c>
      <c r="FO80" s="7">
        <f t="shared" si="854"/>
        <v>0</v>
      </c>
      <c r="FP80" s="7">
        <f t="shared" si="855"/>
        <v>0</v>
      </c>
      <c r="FQ80" s="7">
        <f t="shared" si="856"/>
        <v>0</v>
      </c>
      <c r="FR80" s="7"/>
      <c r="FS80" s="7">
        <f t="shared" si="857"/>
        <v>0</v>
      </c>
      <c r="FT80" s="7">
        <f t="shared" si="858"/>
        <v>0</v>
      </c>
      <c r="FU80" s="7">
        <f t="shared" si="859"/>
        <v>0</v>
      </c>
      <c r="FV80" s="7">
        <f t="shared" si="860"/>
        <v>0</v>
      </c>
      <c r="FW80" s="7">
        <f t="shared" si="861"/>
        <v>0</v>
      </c>
      <c r="FX80" s="7">
        <f t="shared" si="862"/>
        <v>0</v>
      </c>
      <c r="FY80" s="7">
        <f t="shared" si="863"/>
        <v>0</v>
      </c>
      <c r="FZ80" s="7">
        <f t="shared" si="864"/>
        <v>0</v>
      </c>
      <c r="GA80" s="7">
        <f t="shared" si="865"/>
        <v>0</v>
      </c>
      <c r="GB80" s="7">
        <f t="shared" si="866"/>
        <v>0</v>
      </c>
      <c r="GC80" s="7">
        <f t="shared" si="867"/>
        <v>0</v>
      </c>
      <c r="GD80" s="116">
        <f t="shared" si="868"/>
        <v>0</v>
      </c>
      <c r="GE80" s="117">
        <f t="shared" si="869"/>
        <v>0</v>
      </c>
      <c r="GF80" s="2"/>
      <c r="GG80" s="2"/>
      <c r="GH80" s="2"/>
      <c r="GI80" s="97"/>
      <c r="GK80" s="18"/>
      <c r="GL80" s="18"/>
      <c r="GM80" s="1"/>
      <c r="GN80" s="23"/>
      <c r="GO80" s="61"/>
      <c r="GP80" s="7"/>
      <c r="GQ80" s="67"/>
    </row>
    <row r="81" spans="1:199" ht="24.95" customHeight="1" x14ac:dyDescent="0.35">
      <c r="A81" s="51"/>
      <c r="C81" s="21"/>
      <c r="D81" s="21"/>
      <c r="E81" s="21"/>
      <c r="F81" s="21"/>
      <c r="G81" s="21"/>
      <c r="H81" s="21"/>
      <c r="I81" s="21"/>
      <c r="J81" s="21"/>
      <c r="K81" s="21"/>
      <c r="L81" s="11"/>
      <c r="M81" s="73">
        <f t="shared" si="887"/>
        <v>0</v>
      </c>
      <c r="N81" s="32"/>
      <c r="O81" s="263"/>
      <c r="P81" s="32"/>
      <c r="Q81" s="20"/>
      <c r="R81" s="32"/>
      <c r="S81" s="20"/>
      <c r="T81" s="32"/>
      <c r="U81" s="20"/>
      <c r="V81" s="74"/>
      <c r="W81" s="20"/>
      <c r="X81" s="20"/>
      <c r="Y81" s="20"/>
      <c r="Z81" s="74"/>
      <c r="AA81" s="20"/>
      <c r="AB81" s="74"/>
      <c r="AC81" s="20"/>
      <c r="AD81" s="74"/>
      <c r="AE81" s="24"/>
      <c r="AF81" s="74"/>
      <c r="AG81" s="20"/>
      <c r="AH81" s="74"/>
      <c r="AI81" s="20"/>
      <c r="AJ81" s="74"/>
      <c r="AK81" s="20"/>
      <c r="AL81" s="74"/>
      <c r="AM81" s="263"/>
      <c r="AN81" s="74"/>
      <c r="AO81" s="20"/>
      <c r="AP81" s="74"/>
      <c r="AQ81" s="20"/>
      <c r="AR81" s="74"/>
      <c r="AS81" s="20"/>
      <c r="AT81" s="74"/>
      <c r="AU81" s="20"/>
      <c r="AV81" s="74"/>
      <c r="AW81" s="20"/>
      <c r="AX81" s="74"/>
      <c r="AY81" s="20"/>
      <c r="AZ81" s="74"/>
      <c r="BA81" s="20"/>
      <c r="BB81" s="74"/>
      <c r="BC81" s="20"/>
      <c r="BD81" s="74"/>
      <c r="BE81" s="20"/>
      <c r="BF81" s="20">
        <f t="shared" si="888"/>
        <v>0</v>
      </c>
      <c r="BG81" s="20"/>
      <c r="BH81" s="20">
        <f t="shared" si="889"/>
        <v>0</v>
      </c>
      <c r="BI81" s="7"/>
      <c r="BJ81" s="7"/>
      <c r="BK81" s="7"/>
      <c r="BL81" s="7"/>
      <c r="BM81" s="52"/>
      <c r="BN81" s="51"/>
      <c r="BO81" s="7"/>
      <c r="BP81" s="21"/>
      <c r="BQ81" s="21"/>
      <c r="BR81" s="21"/>
      <c r="BS81" s="21"/>
      <c r="BT81" s="21"/>
      <c r="BU81" s="21"/>
      <c r="BV81" s="21"/>
      <c r="BW81" s="21"/>
      <c r="BX81" s="21"/>
      <c r="BY81" s="11"/>
      <c r="BZ81" s="73">
        <f t="shared" si="890"/>
        <v>0</v>
      </c>
      <c r="CA81" s="32"/>
      <c r="CB81" s="334"/>
      <c r="CC81" s="32"/>
      <c r="CD81" s="20"/>
      <c r="CE81" s="32"/>
      <c r="CF81" s="20"/>
      <c r="CG81" s="32"/>
      <c r="CH81" s="20"/>
      <c r="CI81" s="74"/>
      <c r="CJ81" s="20"/>
      <c r="CK81" s="20"/>
      <c r="CL81" s="20"/>
      <c r="CM81" s="74"/>
      <c r="CN81" s="20"/>
      <c r="CO81" s="74"/>
      <c r="CP81" s="20"/>
      <c r="CQ81" s="74"/>
      <c r="CR81" s="24"/>
      <c r="CS81" s="74"/>
      <c r="CT81" s="334"/>
      <c r="CU81" s="74"/>
      <c r="CV81" s="20"/>
      <c r="CW81" s="74"/>
      <c r="CX81" s="20"/>
      <c r="CY81" s="74"/>
      <c r="CZ81" s="334"/>
      <c r="DA81" s="74"/>
      <c r="DB81" s="20"/>
      <c r="DC81" s="74"/>
      <c r="DD81" s="20"/>
      <c r="DE81" s="74"/>
      <c r="DF81" s="20"/>
      <c r="DG81" s="74"/>
      <c r="DH81" s="20"/>
      <c r="DI81" s="74"/>
      <c r="DJ81" s="20"/>
      <c r="DK81" s="74"/>
      <c r="DL81" s="20"/>
      <c r="DM81" s="74"/>
      <c r="DN81" s="20"/>
      <c r="DO81" s="74"/>
      <c r="DP81" s="20"/>
      <c r="DQ81" s="74"/>
      <c r="DR81" s="20"/>
      <c r="DS81" s="20">
        <f t="shared" si="891"/>
        <v>0</v>
      </c>
      <c r="DT81" s="20">
        <f t="shared" si="892"/>
        <v>0</v>
      </c>
      <c r="DU81" s="7"/>
      <c r="DV81" s="7"/>
      <c r="DW81" s="7"/>
      <c r="DX81" s="52"/>
      <c r="DY81" s="51"/>
      <c r="DZ81" s="7"/>
      <c r="EA81" s="21"/>
      <c r="EB81" s="21"/>
      <c r="EC81" s="8"/>
      <c r="ED81" s="8"/>
      <c r="EE81" s="8"/>
      <c r="EF81" s="8"/>
      <c r="EG81" s="8"/>
      <c r="EH81" s="8"/>
      <c r="EI81" s="8"/>
      <c r="EJ81" s="7">
        <f t="shared" si="823"/>
        <v>0</v>
      </c>
      <c r="EK81" s="7">
        <f t="shared" si="824"/>
        <v>0</v>
      </c>
      <c r="EL81" s="7">
        <f t="shared" si="825"/>
        <v>0</v>
      </c>
      <c r="EM81" s="18">
        <f t="shared" si="826"/>
        <v>0</v>
      </c>
      <c r="EN81" s="7">
        <f t="shared" si="827"/>
        <v>0</v>
      </c>
      <c r="EO81" s="7">
        <f t="shared" si="828"/>
        <v>0</v>
      </c>
      <c r="EP81" s="7">
        <f t="shared" si="829"/>
        <v>0</v>
      </c>
      <c r="EQ81" s="7">
        <f t="shared" si="830"/>
        <v>0</v>
      </c>
      <c r="ER81" s="7">
        <f t="shared" si="831"/>
        <v>0</v>
      </c>
      <c r="ES81" s="7">
        <f t="shared" si="832"/>
        <v>0</v>
      </c>
      <c r="ET81" s="7">
        <f t="shared" si="833"/>
        <v>0</v>
      </c>
      <c r="EU81" s="7">
        <f t="shared" si="834"/>
        <v>0</v>
      </c>
      <c r="EV81" s="7">
        <f t="shared" si="835"/>
        <v>0</v>
      </c>
      <c r="EW81" s="18">
        <f t="shared" si="836"/>
        <v>0</v>
      </c>
      <c r="EX81" s="7">
        <f t="shared" si="837"/>
        <v>0</v>
      </c>
      <c r="EY81" s="7">
        <f t="shared" si="838"/>
        <v>0</v>
      </c>
      <c r="EZ81" s="7">
        <f t="shared" si="839"/>
        <v>0</v>
      </c>
      <c r="FA81" s="7">
        <f t="shared" si="840"/>
        <v>0</v>
      </c>
      <c r="FB81" s="7">
        <f t="shared" si="841"/>
        <v>0</v>
      </c>
      <c r="FC81" s="7">
        <f t="shared" si="842"/>
        <v>0</v>
      </c>
      <c r="FD81" s="7">
        <f t="shared" si="843"/>
        <v>0</v>
      </c>
      <c r="FE81" s="7">
        <f t="shared" si="844"/>
        <v>0</v>
      </c>
      <c r="FF81" s="7">
        <f t="shared" si="845"/>
        <v>0</v>
      </c>
      <c r="FG81" s="18">
        <f t="shared" si="846"/>
        <v>0</v>
      </c>
      <c r="FH81" s="7">
        <f t="shared" si="847"/>
        <v>0</v>
      </c>
      <c r="FI81" s="7">
        <f t="shared" si="848"/>
        <v>0</v>
      </c>
      <c r="FJ81" s="7">
        <f t="shared" si="849"/>
        <v>0</v>
      </c>
      <c r="FK81" s="7">
        <f t="shared" si="850"/>
        <v>0</v>
      </c>
      <c r="FL81" s="7">
        <f t="shared" si="851"/>
        <v>0</v>
      </c>
      <c r="FM81" s="7">
        <f t="shared" si="852"/>
        <v>0</v>
      </c>
      <c r="FN81" s="7">
        <f t="shared" si="853"/>
        <v>0</v>
      </c>
      <c r="FO81" s="7">
        <f t="shared" si="854"/>
        <v>0</v>
      </c>
      <c r="FP81" s="7">
        <f t="shared" si="855"/>
        <v>0</v>
      </c>
      <c r="FQ81" s="7">
        <f t="shared" si="856"/>
        <v>0</v>
      </c>
      <c r="FR81" s="7"/>
      <c r="FS81" s="7">
        <f t="shared" si="857"/>
        <v>0</v>
      </c>
      <c r="FT81" s="7">
        <f t="shared" si="858"/>
        <v>0</v>
      </c>
      <c r="FU81" s="7">
        <f t="shared" si="859"/>
        <v>0</v>
      </c>
      <c r="FV81" s="7">
        <f t="shared" si="860"/>
        <v>0</v>
      </c>
      <c r="FW81" s="7">
        <f t="shared" si="861"/>
        <v>0</v>
      </c>
      <c r="FX81" s="7">
        <f t="shared" si="862"/>
        <v>0</v>
      </c>
      <c r="FY81" s="7">
        <f t="shared" si="863"/>
        <v>0</v>
      </c>
      <c r="FZ81" s="7">
        <f t="shared" si="864"/>
        <v>0</v>
      </c>
      <c r="GA81" s="7">
        <f t="shared" si="865"/>
        <v>0</v>
      </c>
      <c r="GB81" s="7">
        <f t="shared" si="866"/>
        <v>0</v>
      </c>
      <c r="GC81" s="7">
        <f t="shared" si="867"/>
        <v>0</v>
      </c>
      <c r="GD81" s="116">
        <f t="shared" si="868"/>
        <v>0</v>
      </c>
      <c r="GE81" s="117">
        <f t="shared" si="869"/>
        <v>0</v>
      </c>
      <c r="GF81" s="2"/>
      <c r="GG81" s="2"/>
      <c r="GH81" s="2"/>
      <c r="GI81" s="97"/>
      <c r="GK81" s="18"/>
      <c r="GL81" s="18"/>
      <c r="GM81" s="7"/>
      <c r="GN81" s="7"/>
      <c r="GO81" s="62"/>
      <c r="GP81" s="7"/>
      <c r="GQ81" s="67"/>
    </row>
    <row r="82" spans="1:199" ht="24.95" customHeight="1" thickBot="1" x14ac:dyDescent="0.4">
      <c r="A82" s="51"/>
      <c r="C82" s="21"/>
      <c r="D82" s="21"/>
      <c r="E82" s="21"/>
      <c r="F82" s="21"/>
      <c r="G82" s="21"/>
      <c r="H82" s="21"/>
      <c r="I82" s="21"/>
      <c r="J82" s="21"/>
      <c r="K82" s="21"/>
      <c r="L82" s="11"/>
      <c r="M82" s="73">
        <f t="shared" si="887"/>
        <v>0</v>
      </c>
      <c r="N82" s="32"/>
      <c r="O82" s="263"/>
      <c r="P82" s="32"/>
      <c r="Q82" s="20"/>
      <c r="R82" s="32"/>
      <c r="S82" s="20"/>
      <c r="T82" s="32"/>
      <c r="U82" s="20"/>
      <c r="V82" s="74"/>
      <c r="W82" s="20"/>
      <c r="X82" s="20"/>
      <c r="Y82" s="20"/>
      <c r="Z82" s="74"/>
      <c r="AA82" s="20"/>
      <c r="AB82" s="74"/>
      <c r="AC82" s="20"/>
      <c r="AD82" s="74"/>
      <c r="AE82" s="24"/>
      <c r="AF82" s="74"/>
      <c r="AG82" s="20"/>
      <c r="AH82" s="74"/>
      <c r="AI82" s="20"/>
      <c r="AJ82" s="74"/>
      <c r="AK82" s="20"/>
      <c r="AL82" s="74"/>
      <c r="AM82" s="263"/>
      <c r="AN82" s="74"/>
      <c r="AO82" s="20"/>
      <c r="AP82" s="74"/>
      <c r="AQ82" s="20"/>
      <c r="AR82" s="74"/>
      <c r="AS82" s="20"/>
      <c r="AT82" s="74"/>
      <c r="AU82" s="20"/>
      <c r="AV82" s="74"/>
      <c r="AW82" s="20"/>
      <c r="AX82" s="74"/>
      <c r="AY82" s="20"/>
      <c r="AZ82" s="74"/>
      <c r="BA82" s="20"/>
      <c r="BB82" s="74"/>
      <c r="BC82" s="20"/>
      <c r="BD82" s="74"/>
      <c r="BE82" s="20"/>
      <c r="BF82" s="20">
        <f t="shared" si="888"/>
        <v>0</v>
      </c>
      <c r="BG82" s="20"/>
      <c r="BH82" s="20">
        <f t="shared" si="889"/>
        <v>0</v>
      </c>
      <c r="BI82" s="7"/>
      <c r="BJ82" s="7"/>
      <c r="BK82" s="7"/>
      <c r="BL82" s="7"/>
      <c r="BM82" s="52"/>
      <c r="BN82" s="51"/>
      <c r="BO82" s="7"/>
      <c r="BP82" s="21"/>
      <c r="BQ82" s="21"/>
      <c r="BR82" s="21"/>
      <c r="BS82" s="21"/>
      <c r="BT82" s="21"/>
      <c r="BU82" s="21"/>
      <c r="BV82" s="21"/>
      <c r="BW82" s="21"/>
      <c r="BX82" s="21"/>
      <c r="BY82" s="11"/>
      <c r="BZ82" s="73">
        <f t="shared" si="890"/>
        <v>0</v>
      </c>
      <c r="CA82" s="32"/>
      <c r="CB82" s="334"/>
      <c r="CC82" s="32"/>
      <c r="CD82" s="20"/>
      <c r="CE82" s="32"/>
      <c r="CF82" s="20"/>
      <c r="CG82" s="32"/>
      <c r="CH82" s="20"/>
      <c r="CI82" s="74"/>
      <c r="CJ82" s="20"/>
      <c r="CK82" s="20"/>
      <c r="CL82" s="20"/>
      <c r="CM82" s="74"/>
      <c r="CN82" s="20"/>
      <c r="CO82" s="74"/>
      <c r="CP82" s="20"/>
      <c r="CQ82" s="74"/>
      <c r="CR82" s="24"/>
      <c r="CS82" s="74"/>
      <c r="CT82" s="334"/>
      <c r="CU82" s="74"/>
      <c r="CV82" s="20"/>
      <c r="CW82" s="74"/>
      <c r="CX82" s="20"/>
      <c r="CY82" s="74"/>
      <c r="CZ82" s="334"/>
      <c r="DA82" s="74"/>
      <c r="DB82" s="20"/>
      <c r="DC82" s="74"/>
      <c r="DD82" s="20"/>
      <c r="DE82" s="74"/>
      <c r="DF82" s="20"/>
      <c r="DG82" s="74"/>
      <c r="DH82" s="20"/>
      <c r="DI82" s="74"/>
      <c r="DJ82" s="20"/>
      <c r="DK82" s="74"/>
      <c r="DL82" s="20"/>
      <c r="DM82" s="74"/>
      <c r="DN82" s="20"/>
      <c r="DO82" s="74"/>
      <c r="DP82" s="20"/>
      <c r="DQ82" s="74"/>
      <c r="DR82" s="20"/>
      <c r="DS82" s="20">
        <f t="shared" si="891"/>
        <v>0</v>
      </c>
      <c r="DT82" s="20">
        <f t="shared" si="892"/>
        <v>0</v>
      </c>
      <c r="DU82" s="7"/>
      <c r="DV82" s="7"/>
      <c r="DW82" s="7"/>
      <c r="DX82" s="52"/>
      <c r="DY82" s="51"/>
      <c r="DZ82" s="7"/>
      <c r="EA82" s="21"/>
      <c r="EB82" s="21"/>
      <c r="EC82" s="8"/>
      <c r="ED82" s="8"/>
      <c r="EE82" s="8"/>
      <c r="EF82" s="8"/>
      <c r="EG82" s="8"/>
      <c r="EH82" s="8"/>
      <c r="EI82" s="8"/>
      <c r="EJ82" s="7">
        <f t="shared" si="823"/>
        <v>0</v>
      </c>
      <c r="EK82" s="7">
        <f t="shared" si="824"/>
        <v>0</v>
      </c>
      <c r="EL82" s="7">
        <f t="shared" si="825"/>
        <v>0</v>
      </c>
      <c r="EM82" s="18">
        <f t="shared" si="826"/>
        <v>0</v>
      </c>
      <c r="EN82" s="7">
        <f t="shared" si="827"/>
        <v>0</v>
      </c>
      <c r="EO82" s="7">
        <f t="shared" si="828"/>
        <v>0</v>
      </c>
      <c r="EP82" s="7">
        <f t="shared" si="829"/>
        <v>0</v>
      </c>
      <c r="EQ82" s="7">
        <f t="shared" si="830"/>
        <v>0</v>
      </c>
      <c r="ER82" s="7">
        <f t="shared" si="831"/>
        <v>0</v>
      </c>
      <c r="ES82" s="7">
        <f t="shared" si="832"/>
        <v>0</v>
      </c>
      <c r="ET82" s="7">
        <f t="shared" si="833"/>
        <v>0</v>
      </c>
      <c r="EU82" s="7">
        <f t="shared" si="834"/>
        <v>0</v>
      </c>
      <c r="EV82" s="7">
        <f t="shared" si="835"/>
        <v>0</v>
      </c>
      <c r="EW82" s="18">
        <f t="shared" si="836"/>
        <v>0</v>
      </c>
      <c r="EX82" s="7">
        <f t="shared" si="837"/>
        <v>0</v>
      </c>
      <c r="EY82" s="7">
        <f t="shared" si="838"/>
        <v>0</v>
      </c>
      <c r="EZ82" s="7">
        <f t="shared" si="839"/>
        <v>0</v>
      </c>
      <c r="FA82" s="7">
        <f t="shared" si="840"/>
        <v>0</v>
      </c>
      <c r="FB82" s="7">
        <f t="shared" si="841"/>
        <v>0</v>
      </c>
      <c r="FC82" s="7">
        <f t="shared" si="842"/>
        <v>0</v>
      </c>
      <c r="FD82" s="7">
        <f t="shared" si="843"/>
        <v>0</v>
      </c>
      <c r="FE82" s="7">
        <f t="shared" si="844"/>
        <v>0</v>
      </c>
      <c r="FF82" s="7">
        <f t="shared" si="845"/>
        <v>0</v>
      </c>
      <c r="FG82" s="18">
        <f t="shared" si="846"/>
        <v>0</v>
      </c>
      <c r="FH82" s="7">
        <f t="shared" si="847"/>
        <v>0</v>
      </c>
      <c r="FI82" s="7">
        <f t="shared" si="848"/>
        <v>0</v>
      </c>
      <c r="FJ82" s="7">
        <f t="shared" si="849"/>
        <v>0</v>
      </c>
      <c r="FK82" s="7">
        <f t="shared" si="850"/>
        <v>0</v>
      </c>
      <c r="FL82" s="7">
        <f t="shared" si="851"/>
        <v>0</v>
      </c>
      <c r="FM82" s="7">
        <f t="shared" si="852"/>
        <v>0</v>
      </c>
      <c r="FN82" s="7">
        <f t="shared" si="853"/>
        <v>0</v>
      </c>
      <c r="FO82" s="7">
        <f t="shared" si="854"/>
        <v>0</v>
      </c>
      <c r="FP82" s="7">
        <f t="shared" si="855"/>
        <v>0</v>
      </c>
      <c r="FQ82" s="7">
        <f t="shared" si="856"/>
        <v>0</v>
      </c>
      <c r="FR82" s="7"/>
      <c r="FS82" s="7">
        <f t="shared" si="857"/>
        <v>0</v>
      </c>
      <c r="FT82" s="7">
        <f t="shared" si="858"/>
        <v>0</v>
      </c>
      <c r="FU82" s="7">
        <f t="shared" si="859"/>
        <v>0</v>
      </c>
      <c r="FV82" s="7">
        <f t="shared" si="860"/>
        <v>0</v>
      </c>
      <c r="FW82" s="7">
        <f t="shared" si="861"/>
        <v>0</v>
      </c>
      <c r="FX82" s="7">
        <f t="shared" si="862"/>
        <v>0</v>
      </c>
      <c r="FY82" s="7">
        <f t="shared" si="863"/>
        <v>0</v>
      </c>
      <c r="FZ82" s="7">
        <f t="shared" si="864"/>
        <v>0</v>
      </c>
      <c r="GA82" s="7">
        <f t="shared" si="865"/>
        <v>0</v>
      </c>
      <c r="GB82" s="7">
        <f t="shared" si="866"/>
        <v>0</v>
      </c>
      <c r="GC82" s="7">
        <f t="shared" si="867"/>
        <v>0</v>
      </c>
      <c r="GD82" s="116">
        <f t="shared" si="868"/>
        <v>0</v>
      </c>
      <c r="GE82" s="117">
        <f t="shared" si="869"/>
        <v>0</v>
      </c>
      <c r="GF82" s="2"/>
      <c r="GG82" s="2"/>
      <c r="GH82" s="2"/>
      <c r="GI82" s="97"/>
      <c r="GK82" s="18"/>
      <c r="GL82" s="18"/>
      <c r="GM82" s="1"/>
      <c r="GN82" s="23"/>
      <c r="GO82" s="61"/>
      <c r="GP82" s="7"/>
      <c r="GQ82" s="67"/>
    </row>
    <row r="83" spans="1:199" s="346" customFormat="1" ht="24.75" customHeight="1" x14ac:dyDescent="0.35">
      <c r="A83" s="351">
        <v>6</v>
      </c>
      <c r="B83" s="131" t="s">
        <v>60</v>
      </c>
      <c r="C83" s="130" t="s">
        <v>59</v>
      </c>
      <c r="D83" s="131">
        <v>1</v>
      </c>
      <c r="E83" s="131"/>
      <c r="F83" s="131"/>
      <c r="G83" s="131"/>
      <c r="H83" s="131"/>
      <c r="I83" s="131"/>
      <c r="J83" s="131"/>
      <c r="K83" s="131"/>
      <c r="L83" s="131">
        <f>SUM(L84:L92)</f>
        <v>52</v>
      </c>
      <c r="M83" s="131">
        <f>SUM(M84:M92)</f>
        <v>52</v>
      </c>
      <c r="N83" s="131">
        <f>SUM(N84:N92)</f>
        <v>12</v>
      </c>
      <c r="O83" s="353">
        <f>SUM(O84:O100)</f>
        <v>18</v>
      </c>
      <c r="P83" s="408">
        <f t="shared" ref="P83:BE83" si="893">SUM(P84:P100)</f>
        <v>20</v>
      </c>
      <c r="Q83" s="353">
        <f t="shared" si="893"/>
        <v>24</v>
      </c>
      <c r="R83" s="408">
        <f t="shared" si="893"/>
        <v>38</v>
      </c>
      <c r="S83" s="353">
        <f>SUM(S84:S100)</f>
        <v>32</v>
      </c>
      <c r="T83" s="408">
        <f t="shared" si="893"/>
        <v>0</v>
      </c>
      <c r="U83" s="353">
        <f t="shared" si="893"/>
        <v>0</v>
      </c>
      <c r="V83" s="408">
        <f t="shared" si="893"/>
        <v>0</v>
      </c>
      <c r="W83" s="353">
        <f t="shared" si="893"/>
        <v>0</v>
      </c>
      <c r="X83" s="353">
        <f t="shared" si="893"/>
        <v>0</v>
      </c>
      <c r="Y83" s="433">
        <f t="shared" si="893"/>
        <v>7.1</v>
      </c>
      <c r="Z83" s="408">
        <f t="shared" si="893"/>
        <v>0</v>
      </c>
      <c r="AA83" s="353">
        <f t="shared" si="893"/>
        <v>0</v>
      </c>
      <c r="AB83" s="408">
        <f t="shared" si="893"/>
        <v>0</v>
      </c>
      <c r="AC83" s="353">
        <f t="shared" si="893"/>
        <v>0</v>
      </c>
      <c r="AD83" s="408">
        <f t="shared" si="893"/>
        <v>1</v>
      </c>
      <c r="AE83" s="353">
        <f t="shared" si="893"/>
        <v>75</v>
      </c>
      <c r="AF83" s="408">
        <f t="shared" si="893"/>
        <v>0</v>
      </c>
      <c r="AG83" s="353">
        <f t="shared" si="893"/>
        <v>0</v>
      </c>
      <c r="AH83" s="408">
        <f t="shared" si="893"/>
        <v>0</v>
      </c>
      <c r="AI83" s="353">
        <f t="shared" si="893"/>
        <v>0</v>
      </c>
      <c r="AJ83" s="408">
        <f t="shared" si="893"/>
        <v>1</v>
      </c>
      <c r="AK83" s="433">
        <f t="shared" si="893"/>
        <v>16</v>
      </c>
      <c r="AL83" s="408">
        <f t="shared" si="893"/>
        <v>2</v>
      </c>
      <c r="AM83" s="353">
        <f t="shared" si="893"/>
        <v>84</v>
      </c>
      <c r="AN83" s="408">
        <f t="shared" si="893"/>
        <v>0</v>
      </c>
      <c r="AO83" s="353">
        <f t="shared" si="893"/>
        <v>0</v>
      </c>
      <c r="AP83" s="408">
        <f t="shared" si="893"/>
        <v>0</v>
      </c>
      <c r="AQ83" s="353">
        <f t="shared" si="893"/>
        <v>0</v>
      </c>
      <c r="AR83" s="408">
        <f t="shared" si="893"/>
        <v>2</v>
      </c>
      <c r="AS83" s="433">
        <f t="shared" si="893"/>
        <v>12</v>
      </c>
      <c r="AT83" s="408">
        <f t="shared" si="893"/>
        <v>0</v>
      </c>
      <c r="AU83" s="433">
        <f t="shared" si="893"/>
        <v>0</v>
      </c>
      <c r="AV83" s="408">
        <f t="shared" si="893"/>
        <v>0</v>
      </c>
      <c r="AW83" s="353">
        <f t="shared" si="893"/>
        <v>0</v>
      </c>
      <c r="AX83" s="408">
        <f t="shared" si="893"/>
        <v>1</v>
      </c>
      <c r="AY83" s="433">
        <f t="shared" si="893"/>
        <v>8</v>
      </c>
      <c r="AZ83" s="408">
        <f t="shared" si="893"/>
        <v>3</v>
      </c>
      <c r="BA83" s="433">
        <f t="shared" si="893"/>
        <v>12</v>
      </c>
      <c r="BB83" s="408">
        <f t="shared" si="893"/>
        <v>0</v>
      </c>
      <c r="BC83" s="433">
        <f t="shared" si="893"/>
        <v>0</v>
      </c>
      <c r="BD83" s="408">
        <f t="shared" si="893"/>
        <v>2</v>
      </c>
      <c r="BE83" s="353">
        <f t="shared" si="893"/>
        <v>50</v>
      </c>
      <c r="BF83" s="433">
        <f>SUM(BF84:BF100)</f>
        <v>338.1</v>
      </c>
      <c r="BG83" s="434">
        <f>Расчет!BF83</f>
        <v>321.10000000000002</v>
      </c>
      <c r="BH83" s="433">
        <f>SUM(BH84:BK100)</f>
        <v>106</v>
      </c>
      <c r="BI83" s="2"/>
      <c r="BJ83" s="2"/>
      <c r="BK83" s="2"/>
      <c r="BL83" s="553">
        <f>Расчет!BG83</f>
        <v>100</v>
      </c>
      <c r="BM83" s="356"/>
      <c r="BN83" s="351">
        <v>6</v>
      </c>
      <c r="BO83" s="131" t="s">
        <v>60</v>
      </c>
      <c r="BP83" s="130" t="s">
        <v>59</v>
      </c>
      <c r="BQ83" s="131">
        <v>1</v>
      </c>
      <c r="BR83" s="131"/>
      <c r="BS83" s="131"/>
      <c r="BT83" s="131"/>
      <c r="BU83" s="131"/>
      <c r="BV83" s="131"/>
      <c r="BW83" s="131"/>
      <c r="BX83" s="131"/>
      <c r="BY83" s="131">
        <f>SUM(BY84:BY92)</f>
        <v>108</v>
      </c>
      <c r="BZ83" s="131">
        <f>SUM(BZ84:BZ92)</f>
        <v>108</v>
      </c>
      <c r="CA83" s="131">
        <f>SUM(CA84:CA92)</f>
        <v>32</v>
      </c>
      <c r="CB83" s="353">
        <f>SUM(CB84:CB100)</f>
        <v>28</v>
      </c>
      <c r="CC83" s="408">
        <f t="shared" ref="CC83:DR83" si="894">SUM(CC84:CC100)</f>
        <v>32</v>
      </c>
      <c r="CD83" s="353">
        <f t="shared" si="894"/>
        <v>32</v>
      </c>
      <c r="CE83" s="408">
        <f t="shared" si="894"/>
        <v>44</v>
      </c>
      <c r="CF83" s="353">
        <f t="shared" si="894"/>
        <v>44</v>
      </c>
      <c r="CG83" s="408">
        <f t="shared" si="894"/>
        <v>0</v>
      </c>
      <c r="CH83" s="353">
        <f t="shared" si="894"/>
        <v>0</v>
      </c>
      <c r="CI83" s="408">
        <f t="shared" si="894"/>
        <v>0</v>
      </c>
      <c r="CJ83" s="353">
        <f t="shared" si="894"/>
        <v>0</v>
      </c>
      <c r="CK83" s="353">
        <f t="shared" si="894"/>
        <v>0</v>
      </c>
      <c r="CL83" s="353">
        <f t="shared" si="894"/>
        <v>24.9</v>
      </c>
      <c r="CM83" s="408">
        <f t="shared" si="894"/>
        <v>0</v>
      </c>
      <c r="CN83" s="353">
        <f t="shared" si="894"/>
        <v>0</v>
      </c>
      <c r="CO83" s="408">
        <f t="shared" si="894"/>
        <v>4</v>
      </c>
      <c r="CP83" s="353">
        <f t="shared" si="894"/>
        <v>4</v>
      </c>
      <c r="CQ83" s="408">
        <f t="shared" si="894"/>
        <v>1</v>
      </c>
      <c r="CR83" s="353">
        <f t="shared" si="894"/>
        <v>60</v>
      </c>
      <c r="CS83" s="408">
        <f t="shared" si="894"/>
        <v>2</v>
      </c>
      <c r="CT83" s="353">
        <f t="shared" si="894"/>
        <v>135</v>
      </c>
      <c r="CU83" s="408">
        <f t="shared" si="894"/>
        <v>0</v>
      </c>
      <c r="CV83" s="353">
        <f t="shared" si="894"/>
        <v>0</v>
      </c>
      <c r="CW83" s="408">
        <f t="shared" si="894"/>
        <v>0</v>
      </c>
      <c r="CX83" s="353">
        <f t="shared" si="894"/>
        <v>0</v>
      </c>
      <c r="CY83" s="408">
        <f t="shared" si="894"/>
        <v>1</v>
      </c>
      <c r="CZ83" s="353">
        <f t="shared" si="894"/>
        <v>38</v>
      </c>
      <c r="DA83" s="408">
        <f t="shared" si="894"/>
        <v>0</v>
      </c>
      <c r="DB83" s="353">
        <f t="shared" si="894"/>
        <v>0</v>
      </c>
      <c r="DC83" s="408">
        <f t="shared" si="894"/>
        <v>2</v>
      </c>
      <c r="DD83" s="353">
        <f t="shared" si="894"/>
        <v>0</v>
      </c>
      <c r="DE83" s="408">
        <f t="shared" si="894"/>
        <v>2</v>
      </c>
      <c r="DF83" s="433">
        <f t="shared" si="894"/>
        <v>12</v>
      </c>
      <c r="DG83" s="408">
        <f t="shared" si="894"/>
        <v>0</v>
      </c>
      <c r="DH83" s="353">
        <f t="shared" si="894"/>
        <v>0</v>
      </c>
      <c r="DI83" s="408">
        <f t="shared" si="894"/>
        <v>0</v>
      </c>
      <c r="DJ83" s="353">
        <f t="shared" si="894"/>
        <v>0</v>
      </c>
      <c r="DK83" s="408">
        <f t="shared" si="894"/>
        <v>1</v>
      </c>
      <c r="DL83" s="433">
        <f t="shared" si="894"/>
        <v>6.37</v>
      </c>
      <c r="DM83" s="408">
        <f t="shared" si="894"/>
        <v>0</v>
      </c>
      <c r="DN83" s="353">
        <f t="shared" si="894"/>
        <v>0</v>
      </c>
      <c r="DO83" s="408">
        <f t="shared" si="894"/>
        <v>0</v>
      </c>
      <c r="DP83" s="353">
        <f t="shared" si="894"/>
        <v>0</v>
      </c>
      <c r="DQ83" s="408">
        <f t="shared" si="894"/>
        <v>2</v>
      </c>
      <c r="DR83" s="353">
        <f t="shared" si="894"/>
        <v>50</v>
      </c>
      <c r="DS83" s="433">
        <f>SUM(DS84:DS100)</f>
        <v>434.27</v>
      </c>
      <c r="DT83" s="433">
        <f>SUM(DT84:DW100)</f>
        <v>122.37</v>
      </c>
      <c r="DU83" s="2"/>
      <c r="DV83" s="2"/>
      <c r="DW83" s="2"/>
      <c r="DX83" s="344"/>
      <c r="DY83" s="351">
        <v>6</v>
      </c>
      <c r="DZ83" s="131" t="s">
        <v>60</v>
      </c>
      <c r="EA83" s="130" t="s">
        <v>59</v>
      </c>
      <c r="EB83" s="131">
        <v>1</v>
      </c>
      <c r="EC83" s="2"/>
      <c r="ED83" s="2"/>
      <c r="EE83" s="2"/>
      <c r="EF83" s="2"/>
      <c r="EG83" s="2"/>
      <c r="EH83" s="2"/>
      <c r="EI83" s="2"/>
      <c r="EJ83" s="2">
        <f t="shared" ref="EJ83:GE83" si="895">SUM(EJ84:EJ100)</f>
        <v>186</v>
      </c>
      <c r="EK83" s="2">
        <f t="shared" si="895"/>
        <v>186</v>
      </c>
      <c r="EL83" s="2">
        <f t="shared" si="895"/>
        <v>58</v>
      </c>
      <c r="EM83" s="131">
        <f>SUM(EM84:EM100)</f>
        <v>46</v>
      </c>
      <c r="EN83" s="2">
        <f t="shared" si="895"/>
        <v>52</v>
      </c>
      <c r="EO83" s="131">
        <f t="shared" si="895"/>
        <v>56</v>
      </c>
      <c r="EP83" s="2">
        <f t="shared" ref="EP83:EQ83" si="896">SUM(EP84:EP100)</f>
        <v>82</v>
      </c>
      <c r="EQ83" s="131">
        <f t="shared" si="896"/>
        <v>76</v>
      </c>
      <c r="ER83" s="2">
        <f t="shared" si="895"/>
        <v>0</v>
      </c>
      <c r="ES83" s="131">
        <f t="shared" si="895"/>
        <v>0</v>
      </c>
      <c r="ET83" s="2">
        <f t="shared" si="895"/>
        <v>0</v>
      </c>
      <c r="EU83" s="131">
        <f t="shared" si="895"/>
        <v>0</v>
      </c>
      <c r="EV83" s="131">
        <f t="shared" si="895"/>
        <v>0</v>
      </c>
      <c r="EW83" s="353">
        <f t="shared" si="895"/>
        <v>32</v>
      </c>
      <c r="EX83" s="2">
        <f t="shared" si="895"/>
        <v>0</v>
      </c>
      <c r="EY83" s="131">
        <f t="shared" si="895"/>
        <v>0</v>
      </c>
      <c r="EZ83" s="2">
        <f t="shared" si="895"/>
        <v>4</v>
      </c>
      <c r="FA83" s="131">
        <f t="shared" si="895"/>
        <v>4</v>
      </c>
      <c r="FB83" s="2">
        <f t="shared" si="895"/>
        <v>2</v>
      </c>
      <c r="FC83" s="131">
        <f t="shared" si="895"/>
        <v>135</v>
      </c>
      <c r="FD83" s="2">
        <f t="shared" si="895"/>
        <v>2</v>
      </c>
      <c r="FE83" s="131">
        <f t="shared" si="895"/>
        <v>135</v>
      </c>
      <c r="FF83" s="2">
        <f t="shared" si="895"/>
        <v>0</v>
      </c>
      <c r="FG83" s="353">
        <f t="shared" si="895"/>
        <v>0</v>
      </c>
      <c r="FH83" s="2">
        <f t="shared" si="895"/>
        <v>1</v>
      </c>
      <c r="FI83" s="433">
        <f t="shared" si="895"/>
        <v>16</v>
      </c>
      <c r="FJ83" s="2">
        <f t="shared" si="895"/>
        <v>3</v>
      </c>
      <c r="FK83" s="131">
        <f t="shared" si="895"/>
        <v>122</v>
      </c>
      <c r="FL83" s="2">
        <f t="shared" si="895"/>
        <v>0</v>
      </c>
      <c r="FM83" s="131">
        <f t="shared" si="895"/>
        <v>0</v>
      </c>
      <c r="FN83" s="2">
        <f t="shared" si="895"/>
        <v>2</v>
      </c>
      <c r="FO83" s="131">
        <f t="shared" si="895"/>
        <v>0</v>
      </c>
      <c r="FP83" s="2">
        <f t="shared" si="895"/>
        <v>4</v>
      </c>
      <c r="FQ83" s="131">
        <f t="shared" si="895"/>
        <v>24</v>
      </c>
      <c r="FR83" s="2"/>
      <c r="FS83" s="433">
        <f t="shared" ref="FS83" si="897">SUM(FS84:FS100)</f>
        <v>0</v>
      </c>
      <c r="FT83" s="131">
        <f t="shared" si="895"/>
        <v>0</v>
      </c>
      <c r="FU83" s="131">
        <f t="shared" si="895"/>
        <v>0</v>
      </c>
      <c r="FV83" s="2">
        <f t="shared" si="895"/>
        <v>2</v>
      </c>
      <c r="FW83" s="433">
        <f t="shared" si="895"/>
        <v>14.370000000000001</v>
      </c>
      <c r="FX83" s="2">
        <f t="shared" si="895"/>
        <v>3</v>
      </c>
      <c r="FY83" s="433">
        <f t="shared" si="895"/>
        <v>12</v>
      </c>
      <c r="FZ83" s="2">
        <f t="shared" si="895"/>
        <v>0</v>
      </c>
      <c r="GA83" s="131">
        <f t="shared" si="895"/>
        <v>0</v>
      </c>
      <c r="GB83" s="2">
        <f t="shared" si="895"/>
        <v>4</v>
      </c>
      <c r="GC83" s="131">
        <f t="shared" si="895"/>
        <v>100</v>
      </c>
      <c r="GD83" s="440">
        <f t="shared" si="895"/>
        <v>772.37</v>
      </c>
      <c r="GE83" s="441">
        <f t="shared" si="895"/>
        <v>228.37</v>
      </c>
      <c r="GF83" s="2"/>
      <c r="GG83" s="2"/>
      <c r="GH83" s="2"/>
      <c r="GI83" s="356"/>
      <c r="GK83" s="347"/>
      <c r="GL83" s="347"/>
      <c r="GM83" s="357"/>
      <c r="GN83" s="357"/>
      <c r="GO83" s="358"/>
      <c r="GP83" s="348"/>
      <c r="GQ83" s="350"/>
    </row>
    <row r="84" spans="1:199" ht="25.5" customHeight="1" x14ac:dyDescent="0.35">
      <c r="A84" s="51"/>
      <c r="B84" s="10" t="s">
        <v>167</v>
      </c>
      <c r="C84" s="385" t="s">
        <v>168</v>
      </c>
      <c r="D84" s="385"/>
      <c r="E84" s="385" t="s">
        <v>139</v>
      </c>
      <c r="F84" s="385"/>
      <c r="G84" s="386">
        <v>3</v>
      </c>
      <c r="H84" s="386"/>
      <c r="I84" s="386"/>
      <c r="J84" s="480"/>
      <c r="K84" s="386"/>
      <c r="L84" s="388"/>
      <c r="M84" s="389">
        <v>0</v>
      </c>
      <c r="N84" s="390"/>
      <c r="O84" s="10">
        <v>0</v>
      </c>
      <c r="P84" s="390"/>
      <c r="Q84" s="10">
        <v>0</v>
      </c>
      <c r="R84" s="390"/>
      <c r="S84" s="10">
        <v>0</v>
      </c>
      <c r="T84" s="390"/>
      <c r="U84" s="10">
        <v>0</v>
      </c>
      <c r="V84" s="391"/>
      <c r="W84" s="10">
        <v>0</v>
      </c>
      <c r="X84" s="10">
        <v>0</v>
      </c>
      <c r="Y84" s="10">
        <v>0</v>
      </c>
      <c r="Z84" s="391"/>
      <c r="AA84" s="10"/>
      <c r="AB84" s="391"/>
      <c r="AC84" s="10">
        <v>0</v>
      </c>
      <c r="AD84" s="391"/>
      <c r="AE84" s="392">
        <v>0</v>
      </c>
      <c r="AF84" s="391"/>
      <c r="AG84" s="10">
        <v>0</v>
      </c>
      <c r="AH84" s="391"/>
      <c r="AI84" s="10">
        <v>0</v>
      </c>
      <c r="AJ84" s="391"/>
      <c r="AK84" s="10">
        <v>0</v>
      </c>
      <c r="AL84" s="391"/>
      <c r="AM84" s="10">
        <v>0</v>
      </c>
      <c r="AN84" s="391"/>
      <c r="AO84" s="10">
        <v>0</v>
      </c>
      <c r="AP84" s="391"/>
      <c r="AQ84" s="10">
        <v>0</v>
      </c>
      <c r="AR84" s="391"/>
      <c r="AS84" s="10">
        <v>0</v>
      </c>
      <c r="AT84" s="391"/>
      <c r="AU84" s="10">
        <v>0</v>
      </c>
      <c r="AV84" s="391"/>
      <c r="AW84" s="10">
        <v>0</v>
      </c>
      <c r="AX84" s="391"/>
      <c r="AY84" s="10">
        <v>0</v>
      </c>
      <c r="AZ84" s="391"/>
      <c r="BA84" s="10">
        <v>0</v>
      </c>
      <c r="BB84" s="391"/>
      <c r="BC84" s="10">
        <v>0</v>
      </c>
      <c r="BD84" s="391">
        <v>2</v>
      </c>
      <c r="BE84" s="10">
        <f>SUM(BD84*50)/2</f>
        <v>50</v>
      </c>
      <c r="BF84" s="10">
        <f t="shared" ref="BF84:BF89" si="898">SUM(AO84+BE84+BC84+BA84+AY84+AW84+AS84+AQ84+AK84+AM84+AI84+AG84+AE84+AC84+AA84+Y84+X84+W84+U84+Q84+O84+S84+AU84)</f>
        <v>50</v>
      </c>
      <c r="BG84" s="10"/>
      <c r="BH84" s="10">
        <f t="shared" ref="BH84:BH89" si="899">SUM(O84+Q84+U84+W84+X84+AS84+AW84+AY84+BA84+BC84+S84+AQ84)</f>
        <v>0</v>
      </c>
      <c r="BI84" s="7"/>
      <c r="BJ84" s="7"/>
      <c r="BK84" s="7"/>
      <c r="BL84" s="7"/>
      <c r="BM84" s="52"/>
      <c r="BN84" s="51"/>
      <c r="BO84" s="34" t="s">
        <v>100</v>
      </c>
      <c r="BP84" s="68" t="s">
        <v>110</v>
      </c>
      <c r="BQ84" s="68" t="s">
        <v>279</v>
      </c>
      <c r="BR84" s="68" t="s">
        <v>268</v>
      </c>
      <c r="BS84" s="68" t="s">
        <v>295</v>
      </c>
      <c r="BT84" s="69" t="s">
        <v>296</v>
      </c>
      <c r="BU84" s="69">
        <v>207</v>
      </c>
      <c r="BV84" s="84">
        <v>1</v>
      </c>
      <c r="BW84" s="395">
        <v>7</v>
      </c>
      <c r="BX84" s="84">
        <v>14</v>
      </c>
      <c r="BY84" s="70">
        <v>8</v>
      </c>
      <c r="BZ84" s="73">
        <v>8</v>
      </c>
      <c r="CA84" s="32">
        <v>8</v>
      </c>
      <c r="CB84" s="334">
        <v>8</v>
      </c>
      <c r="CC84" s="32"/>
      <c r="CD84" s="20">
        <v>0</v>
      </c>
      <c r="CE84" s="32"/>
      <c r="CF84" s="20">
        <v>0</v>
      </c>
      <c r="CG84" s="32"/>
      <c r="CH84" s="20">
        <v>0</v>
      </c>
      <c r="CI84" s="74"/>
      <c r="CJ84" s="20">
        <v>0</v>
      </c>
      <c r="CK84" s="20">
        <v>0</v>
      </c>
      <c r="CL84" s="20">
        <v>8.4</v>
      </c>
      <c r="CM84" s="74"/>
      <c r="CN84" s="20"/>
      <c r="CO84" s="74"/>
      <c r="CP84" s="20">
        <v>0</v>
      </c>
      <c r="CQ84" s="74"/>
      <c r="CR84" s="24">
        <v>0</v>
      </c>
      <c r="CS84" s="74"/>
      <c r="CT84" s="334">
        <v>0</v>
      </c>
      <c r="CU84" s="74"/>
      <c r="CV84" s="20">
        <v>0</v>
      </c>
      <c r="CW84" s="74"/>
      <c r="CX84" s="20">
        <v>0</v>
      </c>
      <c r="CY84" s="74"/>
      <c r="CZ84" s="334">
        <v>0</v>
      </c>
      <c r="DA84" s="74"/>
      <c r="DB84" s="20">
        <v>0</v>
      </c>
      <c r="DC84" s="74"/>
      <c r="DD84" s="20">
        <v>0</v>
      </c>
      <c r="DE84" s="74"/>
      <c r="DF84" s="20">
        <v>0</v>
      </c>
      <c r="DG84" s="74"/>
      <c r="DH84" s="20">
        <v>0</v>
      </c>
      <c r="DI84" s="74"/>
      <c r="DJ84" s="20">
        <v>0</v>
      </c>
      <c r="DK84" s="74"/>
      <c r="DL84" s="20">
        <v>0</v>
      </c>
      <c r="DM84" s="74"/>
      <c r="DN84" s="20">
        <v>0</v>
      </c>
      <c r="DO84" s="74"/>
      <c r="DP84" s="20">
        <v>0</v>
      </c>
      <c r="DQ84" s="74"/>
      <c r="DR84" s="20">
        <v>0</v>
      </c>
      <c r="DS84" s="20">
        <f t="shared" ref="DS84" si="900">SUM(DB84+DR84+DP84+DN84+DL84+DJ84+DF84+DD84+CX84+CZ84+CV84+CT84+CR84+CP84+CN84+CL84+CK84+CJ84+CH84+CD84+CB84+CF84+DH84)</f>
        <v>16.399999999999999</v>
      </c>
      <c r="DT84" s="20">
        <f t="shared" ref="DT84" si="901">SUM(CB84+CD84+CH84+CJ84+CK84+DF84+DJ84+DL84+DN84+DP84+CF84+DD84)</f>
        <v>8</v>
      </c>
      <c r="DU84" s="20"/>
      <c r="DV84" s="1"/>
      <c r="DW84" s="1"/>
      <c r="DX84" s="55"/>
      <c r="DY84" s="51"/>
      <c r="DZ84" s="20"/>
      <c r="EA84" s="78"/>
      <c r="EB84" s="78"/>
      <c r="EC84" s="7"/>
      <c r="ED84" s="7"/>
      <c r="EE84" s="7"/>
      <c r="EF84" s="7"/>
      <c r="EG84" s="7"/>
      <c r="EH84" s="7"/>
      <c r="EI84" s="7"/>
      <c r="EJ84" s="7">
        <f t="shared" ref="EJ84:EJ100" si="902">SUM(L84+BY84)</f>
        <v>8</v>
      </c>
      <c r="EK84" s="7">
        <f t="shared" ref="EK84:EK100" si="903">SUM(M84+BZ84)</f>
        <v>8</v>
      </c>
      <c r="EL84" s="7">
        <f t="shared" ref="EL84:EL100" si="904">SUM(N84+CA84)</f>
        <v>8</v>
      </c>
      <c r="EM84" s="18">
        <f t="shared" ref="EM84:EM100" si="905">SUM(O84+CB84)</f>
        <v>8</v>
      </c>
      <c r="EN84" s="7">
        <f t="shared" ref="EN84:EN100" si="906">SUM(P84+CC84)</f>
        <v>0</v>
      </c>
      <c r="EO84" s="7">
        <f t="shared" ref="EO84:EO100" si="907">SUM(Q84+CD84)</f>
        <v>0</v>
      </c>
      <c r="EP84" s="7">
        <f t="shared" ref="EP84:EP100" si="908">SUM(R84+CE84)</f>
        <v>0</v>
      </c>
      <c r="EQ84" s="7">
        <f t="shared" ref="EQ84:EQ100" si="909">SUM(S84+CF84)</f>
        <v>0</v>
      </c>
      <c r="ER84" s="7">
        <f t="shared" ref="ER84:ER100" si="910">SUM(T84+CG84)</f>
        <v>0</v>
      </c>
      <c r="ES84" s="7">
        <f t="shared" ref="ES84:ES100" si="911">SUM(U84+CH84)</f>
        <v>0</v>
      </c>
      <c r="ET84" s="7">
        <f t="shared" ref="ET84:ET100" si="912">SUM(V84+CI84)</f>
        <v>0</v>
      </c>
      <c r="EU84" s="7">
        <f t="shared" ref="EU84:EU100" si="913">SUM(W84+CJ84)</f>
        <v>0</v>
      </c>
      <c r="EV84" s="7">
        <f t="shared" ref="EV84:EV100" si="914">SUM(X84+CK84)</f>
        <v>0</v>
      </c>
      <c r="EW84" s="18">
        <f t="shared" ref="EW84:EW100" si="915">SUM(Y84+CL84)</f>
        <v>8.4</v>
      </c>
      <c r="EX84" s="7">
        <f t="shared" ref="EX84:EX100" si="916">SUM(Z84+CM84)</f>
        <v>0</v>
      </c>
      <c r="EY84" s="7">
        <f t="shared" ref="EY84:EY100" si="917">SUM(AA84+CN84)</f>
        <v>0</v>
      </c>
      <c r="EZ84" s="7">
        <f t="shared" ref="EZ84:EZ100" si="918">SUM(AB84+CO84)</f>
        <v>0</v>
      </c>
      <c r="FA84" s="7">
        <f t="shared" ref="FA84:FA100" si="919">SUM(AC84+CP84)</f>
        <v>0</v>
      </c>
      <c r="FB84" s="7">
        <f t="shared" ref="FB84:FB100" si="920">SUM(AD84+CQ84)</f>
        <v>0</v>
      </c>
      <c r="FC84" s="7">
        <f t="shared" ref="FC84:FC100" si="921">SUM(AE84+CR84)</f>
        <v>0</v>
      </c>
      <c r="FD84" s="7">
        <f t="shared" ref="FD84:FD100" si="922">SUM(AF84+CS84)</f>
        <v>0</v>
      </c>
      <c r="FE84" s="7">
        <f t="shared" ref="FE84:FE100" si="923">SUM(AG84+CT84)</f>
        <v>0</v>
      </c>
      <c r="FF84" s="7">
        <f t="shared" ref="FF84:FF100" si="924">SUM(AH84+CU84)</f>
        <v>0</v>
      </c>
      <c r="FG84" s="18">
        <f t="shared" ref="FG84:FG100" si="925">SUM(AI84+CV84)</f>
        <v>0</v>
      </c>
      <c r="FH84" s="7">
        <f t="shared" ref="FH84:FH100" si="926">SUM(AJ84+CW84)</f>
        <v>0</v>
      </c>
      <c r="FI84" s="7">
        <f t="shared" ref="FI84:FI100" si="927">SUM(AK84+CX84)</f>
        <v>0</v>
      </c>
      <c r="FJ84" s="7">
        <f t="shared" ref="FJ84:FJ100" si="928">SUM(AL84+CY84)</f>
        <v>0</v>
      </c>
      <c r="FK84" s="7">
        <f t="shared" ref="FK84:FK100" si="929">SUM(AM84+CZ84)</f>
        <v>0</v>
      </c>
      <c r="FL84" s="7">
        <f t="shared" ref="FL84:FL100" si="930">SUM(AN84+DA84)</f>
        <v>0</v>
      </c>
      <c r="FM84" s="7">
        <f t="shared" ref="FM84:FM100" si="931">SUM(AO84+DB84)</f>
        <v>0</v>
      </c>
      <c r="FN84" s="7">
        <f t="shared" ref="FN84:FN100" si="932">SUM(AP84+DC84)</f>
        <v>0</v>
      </c>
      <c r="FO84" s="7">
        <f t="shared" ref="FO84:FO100" si="933">SUM(AQ84+DD84)</f>
        <v>0</v>
      </c>
      <c r="FP84" s="7">
        <f t="shared" ref="FP84:FP100" si="934">SUM(AR84+DE84)</f>
        <v>0</v>
      </c>
      <c r="FQ84" s="7">
        <f t="shared" ref="FQ84:FQ100" si="935">SUM(AS84+DF84)</f>
        <v>0</v>
      </c>
      <c r="FR84" s="7"/>
      <c r="FS84" s="7">
        <f t="shared" ref="FS84:FS100" si="936">SUM(AU84+DH84)</f>
        <v>0</v>
      </c>
      <c r="FT84" s="7">
        <f t="shared" ref="FT84:FT100" si="937">SUM(AV84+DI84)</f>
        <v>0</v>
      </c>
      <c r="FU84" s="7">
        <f t="shared" ref="FU84:FU100" si="938">SUM(AW84+DJ84)</f>
        <v>0</v>
      </c>
      <c r="FV84" s="7">
        <f t="shared" ref="FV84:FV100" si="939">SUM(AX84+DK84)</f>
        <v>0</v>
      </c>
      <c r="FW84" s="7">
        <f t="shared" ref="FW84:FW100" si="940">SUM(AY84+DL84)</f>
        <v>0</v>
      </c>
      <c r="FX84" s="7">
        <f t="shared" ref="FX84:FX100" si="941">SUM(AZ84+DM84)</f>
        <v>0</v>
      </c>
      <c r="FY84" s="7">
        <f t="shared" ref="FY84:FY100" si="942">SUM(BA84+DN84)</f>
        <v>0</v>
      </c>
      <c r="FZ84" s="7">
        <f t="shared" ref="FZ84:FZ100" si="943">SUM(BB84+DO84)</f>
        <v>0</v>
      </c>
      <c r="GA84" s="7">
        <f t="shared" ref="GA84:GA100" si="944">SUM(BC84+DP84)</f>
        <v>0</v>
      </c>
      <c r="GB84" s="7">
        <f t="shared" ref="GB84:GB100" si="945">SUM(BD84+DQ84)</f>
        <v>2</v>
      </c>
      <c r="GC84" s="7">
        <f t="shared" ref="GC84:GC100" si="946">SUM(BE84+DR84)</f>
        <v>50</v>
      </c>
      <c r="GD84" s="116">
        <f t="shared" ref="GD84:GD100" si="947">SUM(BF84+DS84)</f>
        <v>66.400000000000006</v>
      </c>
      <c r="GE84" s="117">
        <f t="shared" ref="GE84:GE100" si="948">SUM(BH84+DT84)</f>
        <v>8</v>
      </c>
      <c r="GF84" s="7"/>
      <c r="GG84" s="7"/>
      <c r="GH84" s="7"/>
      <c r="GI84" s="52"/>
      <c r="GK84" s="18"/>
      <c r="GL84" s="18"/>
      <c r="GM84" s="1"/>
      <c r="GN84" s="23"/>
      <c r="GO84" s="61"/>
      <c r="GP84" s="7"/>
      <c r="GQ84" s="67"/>
    </row>
    <row r="85" spans="1:199" ht="24.95" customHeight="1" x14ac:dyDescent="0.35">
      <c r="A85" s="51"/>
      <c r="B85" s="10" t="s">
        <v>100</v>
      </c>
      <c r="C85" s="385" t="s">
        <v>110</v>
      </c>
      <c r="D85" s="385" t="s">
        <v>267</v>
      </c>
      <c r="E85" s="385" t="s">
        <v>268</v>
      </c>
      <c r="F85" s="385" t="s">
        <v>269</v>
      </c>
      <c r="G85" s="386">
        <v>5</v>
      </c>
      <c r="H85" s="386">
        <v>187</v>
      </c>
      <c r="I85" s="386">
        <v>1</v>
      </c>
      <c r="J85" s="480">
        <v>8</v>
      </c>
      <c r="K85" s="386">
        <v>16</v>
      </c>
      <c r="L85" s="388">
        <v>16</v>
      </c>
      <c r="M85" s="389">
        <v>16</v>
      </c>
      <c r="N85" s="390">
        <v>4</v>
      </c>
      <c r="O85" s="519">
        <v>4</v>
      </c>
      <c r="P85" s="390">
        <v>8</v>
      </c>
      <c r="Q85" s="10">
        <v>8</v>
      </c>
      <c r="R85" s="390">
        <v>4</v>
      </c>
      <c r="S85" s="10">
        <v>4</v>
      </c>
      <c r="T85" s="390"/>
      <c r="U85" s="10">
        <v>0</v>
      </c>
      <c r="V85" s="391"/>
      <c r="W85" s="10">
        <v>0</v>
      </c>
      <c r="X85" s="10">
        <v>0</v>
      </c>
      <c r="Y85" s="10">
        <v>2.4</v>
      </c>
      <c r="Z85" s="391"/>
      <c r="AA85" s="10"/>
      <c r="AB85" s="391"/>
      <c r="AC85" s="10">
        <v>0</v>
      </c>
      <c r="AD85" s="391"/>
      <c r="AE85" s="392">
        <v>0</v>
      </c>
      <c r="AF85" s="391"/>
      <c r="AG85" s="10">
        <v>0</v>
      </c>
      <c r="AH85" s="391"/>
      <c r="AI85" s="10">
        <v>0</v>
      </c>
      <c r="AJ85" s="391"/>
      <c r="AK85" s="10">
        <v>0</v>
      </c>
      <c r="AL85" s="391">
        <v>1</v>
      </c>
      <c r="AM85" s="10">
        <v>36</v>
      </c>
      <c r="AN85" s="391"/>
      <c r="AO85" s="10">
        <v>0</v>
      </c>
      <c r="AP85" s="391"/>
      <c r="AQ85" s="10">
        <v>0</v>
      </c>
      <c r="AR85" s="391"/>
      <c r="AS85" s="10">
        <v>0</v>
      </c>
      <c r="AT85" s="391"/>
      <c r="AU85" s="10">
        <v>0</v>
      </c>
      <c r="AV85" s="391"/>
      <c r="AW85" s="10">
        <v>0</v>
      </c>
      <c r="AX85" s="391">
        <v>1</v>
      </c>
      <c r="AY85" s="10">
        <v>8</v>
      </c>
      <c r="AZ85" s="391"/>
      <c r="BA85" s="10">
        <v>0</v>
      </c>
      <c r="BB85" s="391"/>
      <c r="BC85" s="10">
        <v>0</v>
      </c>
      <c r="BD85" s="391"/>
      <c r="BE85" s="10">
        <v>0</v>
      </c>
      <c r="BF85" s="10">
        <f t="shared" si="898"/>
        <v>62.4</v>
      </c>
      <c r="BG85" s="10"/>
      <c r="BH85" s="10">
        <f t="shared" si="899"/>
        <v>24</v>
      </c>
      <c r="BI85" s="1"/>
      <c r="BJ85" s="1"/>
      <c r="BK85" s="1"/>
      <c r="BL85" s="1"/>
      <c r="BM85" s="52"/>
      <c r="BN85" s="51"/>
      <c r="BO85" s="20" t="s">
        <v>100</v>
      </c>
      <c r="BP85" s="71" t="s">
        <v>114</v>
      </c>
      <c r="BQ85" s="71" t="s">
        <v>279</v>
      </c>
      <c r="BR85" s="71" t="s">
        <v>268</v>
      </c>
      <c r="BS85" s="71" t="s">
        <v>286</v>
      </c>
      <c r="BT85" s="72">
        <v>6</v>
      </c>
      <c r="BU85" s="72">
        <v>38</v>
      </c>
      <c r="BV85" s="72">
        <v>1</v>
      </c>
      <c r="BW85" s="393">
        <v>1</v>
      </c>
      <c r="BX85" s="72">
        <v>4</v>
      </c>
      <c r="BY85" s="26">
        <v>38</v>
      </c>
      <c r="BZ85" s="73">
        <v>38</v>
      </c>
      <c r="CA85" s="32">
        <v>8</v>
      </c>
      <c r="CB85" s="334">
        <v>8</v>
      </c>
      <c r="CC85" s="32">
        <v>10</v>
      </c>
      <c r="CD85" s="20">
        <v>10</v>
      </c>
      <c r="CE85" s="32">
        <v>20</v>
      </c>
      <c r="CF85" s="20">
        <v>20</v>
      </c>
      <c r="CG85" s="32"/>
      <c r="CH85" s="20">
        <v>0</v>
      </c>
      <c r="CI85" s="74"/>
      <c r="CJ85" s="20">
        <v>0</v>
      </c>
      <c r="CK85" s="20">
        <v>0</v>
      </c>
      <c r="CL85" s="20">
        <v>6.4</v>
      </c>
      <c r="CM85" s="74"/>
      <c r="CN85" s="20"/>
      <c r="CO85" s="74"/>
      <c r="CP85" s="20">
        <v>0</v>
      </c>
      <c r="CQ85" s="74"/>
      <c r="CR85" s="24">
        <v>0</v>
      </c>
      <c r="CS85" s="74"/>
      <c r="CT85" s="334">
        <v>0</v>
      </c>
      <c r="CU85" s="74"/>
      <c r="CV85" s="20">
        <v>0</v>
      </c>
      <c r="CW85" s="74"/>
      <c r="CX85" s="20">
        <v>0</v>
      </c>
      <c r="CY85" s="74">
        <v>1</v>
      </c>
      <c r="CZ85" s="334">
        <v>38</v>
      </c>
      <c r="DA85" s="74"/>
      <c r="DB85" s="20">
        <v>0</v>
      </c>
      <c r="DC85" s="74"/>
      <c r="DD85" s="20">
        <v>0</v>
      </c>
      <c r="DE85" s="74"/>
      <c r="DF85" s="20">
        <v>0</v>
      </c>
      <c r="DG85" s="74"/>
      <c r="DH85" s="20">
        <v>0</v>
      </c>
      <c r="DI85" s="74"/>
      <c r="DJ85" s="20">
        <v>0</v>
      </c>
      <c r="DK85" s="74">
        <v>1</v>
      </c>
      <c r="DL85" s="417">
        <v>6.37</v>
      </c>
      <c r="DM85" s="74"/>
      <c r="DN85" s="20">
        <v>0</v>
      </c>
      <c r="DO85" s="74"/>
      <c r="DP85" s="20">
        <v>0</v>
      </c>
      <c r="DQ85" s="74"/>
      <c r="DR85" s="20">
        <v>0</v>
      </c>
      <c r="DS85" s="20">
        <f t="shared" ref="DS85:DS100" si="949">SUM(DB85+DR85+DP85+DN85+DL85+DJ85+DF85+DD85+CX85+CZ85+CV85+CT85+CR85+CP85+CN85+CL85+CK85+CJ85+CH85+CD85+CB85+CF85+DH85)</f>
        <v>88.77</v>
      </c>
      <c r="DT85" s="20">
        <f t="shared" ref="DT85:DT100" si="950">SUM(CB85+CD85+CH85+CJ85+CK85+DF85+DJ85+DL85+DN85+DP85+CF85+DD85)</f>
        <v>44.370000000000005</v>
      </c>
      <c r="DU85" s="7"/>
      <c r="DV85" s="7"/>
      <c r="DW85" s="7"/>
      <c r="DX85" s="52"/>
      <c r="DY85" s="51"/>
      <c r="DZ85" s="20"/>
      <c r="EA85" s="71"/>
      <c r="EB85" s="71"/>
      <c r="EC85" s="7"/>
      <c r="ED85" s="7"/>
      <c r="EE85" s="7"/>
      <c r="EF85" s="7"/>
      <c r="EG85" s="7"/>
      <c r="EH85" s="7"/>
      <c r="EI85" s="7"/>
      <c r="EJ85" s="7">
        <f t="shared" si="902"/>
        <v>54</v>
      </c>
      <c r="EK85" s="7">
        <f t="shared" si="903"/>
        <v>54</v>
      </c>
      <c r="EL85" s="7">
        <f t="shared" si="904"/>
        <v>12</v>
      </c>
      <c r="EM85" s="18">
        <f t="shared" si="905"/>
        <v>12</v>
      </c>
      <c r="EN85" s="7">
        <f t="shared" si="906"/>
        <v>18</v>
      </c>
      <c r="EO85" s="7">
        <f t="shared" si="907"/>
        <v>18</v>
      </c>
      <c r="EP85" s="7">
        <f t="shared" si="908"/>
        <v>24</v>
      </c>
      <c r="EQ85" s="7">
        <f t="shared" si="909"/>
        <v>24</v>
      </c>
      <c r="ER85" s="7">
        <f t="shared" si="910"/>
        <v>0</v>
      </c>
      <c r="ES85" s="7">
        <f t="shared" si="911"/>
        <v>0</v>
      </c>
      <c r="ET85" s="7">
        <f t="shared" si="912"/>
        <v>0</v>
      </c>
      <c r="EU85" s="7">
        <f t="shared" si="913"/>
        <v>0</v>
      </c>
      <c r="EV85" s="7">
        <f t="shared" si="914"/>
        <v>0</v>
      </c>
      <c r="EW85" s="18">
        <f t="shared" si="915"/>
        <v>8.8000000000000007</v>
      </c>
      <c r="EX85" s="7">
        <f t="shared" si="916"/>
        <v>0</v>
      </c>
      <c r="EY85" s="7">
        <f t="shared" si="917"/>
        <v>0</v>
      </c>
      <c r="EZ85" s="7">
        <f t="shared" si="918"/>
        <v>0</v>
      </c>
      <c r="FA85" s="7">
        <f t="shared" si="919"/>
        <v>0</v>
      </c>
      <c r="FB85" s="7">
        <f t="shared" si="920"/>
        <v>0</v>
      </c>
      <c r="FC85" s="7">
        <f t="shared" si="921"/>
        <v>0</v>
      </c>
      <c r="FD85" s="7">
        <f t="shared" si="922"/>
        <v>0</v>
      </c>
      <c r="FE85" s="7">
        <f t="shared" si="923"/>
        <v>0</v>
      </c>
      <c r="FF85" s="7">
        <f t="shared" si="924"/>
        <v>0</v>
      </c>
      <c r="FG85" s="18">
        <f t="shared" si="925"/>
        <v>0</v>
      </c>
      <c r="FH85" s="7">
        <f t="shared" si="926"/>
        <v>0</v>
      </c>
      <c r="FI85" s="7">
        <f t="shared" si="927"/>
        <v>0</v>
      </c>
      <c r="FJ85" s="7">
        <f t="shared" si="928"/>
        <v>2</v>
      </c>
      <c r="FK85" s="7">
        <f t="shared" si="929"/>
        <v>74</v>
      </c>
      <c r="FL85" s="7">
        <f t="shared" si="930"/>
        <v>0</v>
      </c>
      <c r="FM85" s="7">
        <f t="shared" si="931"/>
        <v>0</v>
      </c>
      <c r="FN85" s="7">
        <f t="shared" si="932"/>
        <v>0</v>
      </c>
      <c r="FO85" s="7">
        <f t="shared" si="933"/>
        <v>0</v>
      </c>
      <c r="FP85" s="7">
        <f t="shared" si="934"/>
        <v>0</v>
      </c>
      <c r="FQ85" s="7">
        <f t="shared" si="935"/>
        <v>0</v>
      </c>
      <c r="FR85" s="7"/>
      <c r="FS85" s="7">
        <f t="shared" si="936"/>
        <v>0</v>
      </c>
      <c r="FT85" s="7">
        <f t="shared" si="937"/>
        <v>0</v>
      </c>
      <c r="FU85" s="7">
        <f t="shared" si="938"/>
        <v>0</v>
      </c>
      <c r="FV85" s="7">
        <f t="shared" si="939"/>
        <v>2</v>
      </c>
      <c r="FW85" s="7">
        <f t="shared" si="940"/>
        <v>14.370000000000001</v>
      </c>
      <c r="FX85" s="7">
        <f t="shared" si="941"/>
        <v>0</v>
      </c>
      <c r="FY85" s="7">
        <f t="shared" si="942"/>
        <v>0</v>
      </c>
      <c r="FZ85" s="7">
        <f t="shared" si="943"/>
        <v>0</v>
      </c>
      <c r="GA85" s="7">
        <f t="shared" si="944"/>
        <v>0</v>
      </c>
      <c r="GB85" s="7">
        <f t="shared" si="945"/>
        <v>0</v>
      </c>
      <c r="GC85" s="7">
        <f t="shared" si="946"/>
        <v>0</v>
      </c>
      <c r="GD85" s="116">
        <f t="shared" si="947"/>
        <v>151.16999999999999</v>
      </c>
      <c r="GE85" s="117">
        <f t="shared" si="948"/>
        <v>68.37</v>
      </c>
      <c r="GF85" s="7"/>
      <c r="GG85" s="7"/>
      <c r="GH85" s="7"/>
      <c r="GI85" s="52"/>
      <c r="GK85" s="18"/>
      <c r="GL85" s="18"/>
      <c r="GM85" s="1"/>
      <c r="GN85" s="23"/>
      <c r="GO85" s="61"/>
      <c r="GP85" s="7"/>
      <c r="GQ85" s="67"/>
    </row>
    <row r="86" spans="1:199" ht="24.95" customHeight="1" x14ac:dyDescent="0.35">
      <c r="A86" s="51"/>
      <c r="B86" s="7" t="s">
        <v>270</v>
      </c>
      <c r="C86" s="7" t="s">
        <v>110</v>
      </c>
      <c r="D86" s="7" t="s">
        <v>279</v>
      </c>
      <c r="E86" s="7" t="s">
        <v>268</v>
      </c>
      <c r="F86" s="7" t="s">
        <v>280</v>
      </c>
      <c r="G86" s="7">
        <v>11</v>
      </c>
      <c r="H86" s="7">
        <v>108</v>
      </c>
      <c r="I86" s="7">
        <v>1</v>
      </c>
      <c r="J86" s="495">
        <v>5</v>
      </c>
      <c r="K86" s="7">
        <v>10</v>
      </c>
      <c r="L86" s="7">
        <v>18</v>
      </c>
      <c r="M86" s="389">
        <v>18</v>
      </c>
      <c r="N86" s="390">
        <v>2</v>
      </c>
      <c r="O86" s="10"/>
      <c r="P86" s="390"/>
      <c r="Q86" s="10">
        <v>0</v>
      </c>
      <c r="R86" s="390">
        <v>16</v>
      </c>
      <c r="S86" s="515">
        <v>16</v>
      </c>
      <c r="T86" s="390"/>
      <c r="U86" s="10">
        <v>0</v>
      </c>
      <c r="V86" s="391"/>
      <c r="W86" s="10">
        <v>0</v>
      </c>
      <c r="X86" s="10">
        <v>0</v>
      </c>
      <c r="Y86" s="10">
        <v>2.7</v>
      </c>
      <c r="Z86" s="391"/>
      <c r="AA86" s="10"/>
      <c r="AB86" s="391"/>
      <c r="AC86" s="10">
        <v>0</v>
      </c>
      <c r="AD86" s="391"/>
      <c r="AE86" s="392">
        <v>0</v>
      </c>
      <c r="AF86" s="391"/>
      <c r="AG86" s="10">
        <v>0</v>
      </c>
      <c r="AH86" s="391"/>
      <c r="AI86" s="10">
        <v>0</v>
      </c>
      <c r="AJ86" s="391"/>
      <c r="AK86" s="10">
        <v>0</v>
      </c>
      <c r="AL86" s="391">
        <v>1</v>
      </c>
      <c r="AM86" s="10">
        <v>48</v>
      </c>
      <c r="AN86" s="391"/>
      <c r="AO86" s="10">
        <v>0</v>
      </c>
      <c r="AP86" s="391"/>
      <c r="AQ86" s="10">
        <v>0</v>
      </c>
      <c r="AR86" s="391">
        <v>1</v>
      </c>
      <c r="AS86" s="10">
        <v>6</v>
      </c>
      <c r="AT86" s="391"/>
      <c r="AU86" s="10">
        <v>0</v>
      </c>
      <c r="AV86" s="391"/>
      <c r="AW86" s="10">
        <v>0</v>
      </c>
      <c r="AX86" s="391"/>
      <c r="AY86" s="10">
        <v>0</v>
      </c>
      <c r="AZ86" s="391"/>
      <c r="BA86" s="10">
        <v>0</v>
      </c>
      <c r="BB86" s="391"/>
      <c r="BC86" s="10">
        <v>0</v>
      </c>
      <c r="BD86" s="391"/>
      <c r="BE86" s="10">
        <v>0</v>
      </c>
      <c r="BF86" s="10">
        <f t="shared" si="898"/>
        <v>72.7</v>
      </c>
      <c r="BG86" s="10"/>
      <c r="BH86" s="10">
        <f t="shared" si="899"/>
        <v>22</v>
      </c>
      <c r="BI86" s="7"/>
      <c r="BJ86" s="7"/>
      <c r="BK86" s="7"/>
      <c r="BL86" s="7"/>
      <c r="BM86" s="52"/>
      <c r="BN86" s="51"/>
      <c r="BO86" s="20" t="s">
        <v>100</v>
      </c>
      <c r="BP86" s="71" t="s">
        <v>110</v>
      </c>
      <c r="BQ86" s="71" t="s">
        <v>279</v>
      </c>
      <c r="BR86" s="71" t="s">
        <v>268</v>
      </c>
      <c r="BS86" s="71" t="s">
        <v>283</v>
      </c>
      <c r="BT86" s="72">
        <v>4</v>
      </c>
      <c r="BU86" s="72">
        <v>156</v>
      </c>
      <c r="BV86" s="72">
        <v>1</v>
      </c>
      <c r="BW86" s="396">
        <v>1</v>
      </c>
      <c r="BX86" s="72">
        <v>14</v>
      </c>
      <c r="BY86" s="26">
        <v>22</v>
      </c>
      <c r="BZ86" s="73">
        <v>22</v>
      </c>
      <c r="CA86" s="32">
        <v>6</v>
      </c>
      <c r="CB86" s="334">
        <v>6</v>
      </c>
      <c r="CC86" s="32">
        <v>8</v>
      </c>
      <c r="CD86" s="20">
        <v>8</v>
      </c>
      <c r="CE86" s="32">
        <v>8</v>
      </c>
      <c r="CF86" s="20">
        <v>8</v>
      </c>
      <c r="CG86" s="32"/>
      <c r="CH86" s="20">
        <v>0</v>
      </c>
      <c r="CI86" s="74"/>
      <c r="CJ86" s="20">
        <v>0</v>
      </c>
      <c r="CK86" s="20">
        <v>0</v>
      </c>
      <c r="CL86" s="20">
        <v>4.0999999999999996</v>
      </c>
      <c r="CM86" s="74"/>
      <c r="CN86" s="20"/>
      <c r="CO86" s="74"/>
      <c r="CP86" s="20">
        <v>0</v>
      </c>
      <c r="CQ86" s="74"/>
      <c r="CR86" s="24">
        <v>0</v>
      </c>
      <c r="CS86" s="74">
        <v>1</v>
      </c>
      <c r="CT86" s="334">
        <v>66</v>
      </c>
      <c r="CU86" s="74"/>
      <c r="CV86" s="20">
        <v>0</v>
      </c>
      <c r="CW86" s="74"/>
      <c r="CX86" s="20">
        <v>0</v>
      </c>
      <c r="CY86" s="74"/>
      <c r="CZ86" s="334">
        <v>0</v>
      </c>
      <c r="DA86" s="74"/>
      <c r="DB86" s="20">
        <v>0</v>
      </c>
      <c r="DC86" s="74"/>
      <c r="DD86" s="20">
        <v>0</v>
      </c>
      <c r="DE86" s="74">
        <v>1</v>
      </c>
      <c r="DF86" s="20">
        <v>6</v>
      </c>
      <c r="DG86" s="74"/>
      <c r="DH86" s="20">
        <v>0</v>
      </c>
      <c r="DI86" s="74"/>
      <c r="DJ86" s="20">
        <v>0</v>
      </c>
      <c r="DK86" s="74"/>
      <c r="DL86" s="20">
        <v>0</v>
      </c>
      <c r="DM86" s="74"/>
      <c r="DN86" s="20">
        <v>0</v>
      </c>
      <c r="DO86" s="74"/>
      <c r="DP86" s="20">
        <v>0</v>
      </c>
      <c r="DQ86" s="74"/>
      <c r="DR86" s="20">
        <v>0</v>
      </c>
      <c r="DS86" s="20">
        <f t="shared" si="949"/>
        <v>98.1</v>
      </c>
      <c r="DT86" s="20">
        <f t="shared" si="950"/>
        <v>28</v>
      </c>
      <c r="DU86" s="7"/>
      <c r="DV86" s="7"/>
      <c r="DW86" s="7"/>
      <c r="DX86" s="52"/>
      <c r="DY86" s="51"/>
      <c r="DZ86" s="20"/>
      <c r="EA86" s="78"/>
      <c r="EB86" s="78"/>
      <c r="EC86" s="7"/>
      <c r="ED86" s="7"/>
      <c r="EE86" s="7"/>
      <c r="EF86" s="7"/>
      <c r="EG86" s="7"/>
      <c r="EH86" s="7"/>
      <c r="EI86" s="7"/>
      <c r="EJ86" s="7">
        <f t="shared" si="902"/>
        <v>40</v>
      </c>
      <c r="EK86" s="7">
        <f t="shared" si="903"/>
        <v>40</v>
      </c>
      <c r="EL86" s="7">
        <f t="shared" si="904"/>
        <v>8</v>
      </c>
      <c r="EM86" s="18">
        <f t="shared" si="905"/>
        <v>6</v>
      </c>
      <c r="EN86" s="7">
        <f t="shared" si="906"/>
        <v>8</v>
      </c>
      <c r="EO86" s="7">
        <f t="shared" si="907"/>
        <v>8</v>
      </c>
      <c r="EP86" s="7">
        <f t="shared" si="908"/>
        <v>24</v>
      </c>
      <c r="EQ86" s="7">
        <f t="shared" si="909"/>
        <v>24</v>
      </c>
      <c r="ER86" s="7">
        <f t="shared" si="910"/>
        <v>0</v>
      </c>
      <c r="ES86" s="7">
        <f t="shared" si="911"/>
        <v>0</v>
      </c>
      <c r="ET86" s="7">
        <f t="shared" si="912"/>
        <v>0</v>
      </c>
      <c r="EU86" s="7">
        <f t="shared" si="913"/>
        <v>0</v>
      </c>
      <c r="EV86" s="7">
        <f t="shared" si="914"/>
        <v>0</v>
      </c>
      <c r="EW86" s="18">
        <f t="shared" si="915"/>
        <v>6.8</v>
      </c>
      <c r="EX86" s="7">
        <f t="shared" si="916"/>
        <v>0</v>
      </c>
      <c r="EY86" s="7">
        <f t="shared" si="917"/>
        <v>0</v>
      </c>
      <c r="EZ86" s="7">
        <f t="shared" si="918"/>
        <v>0</v>
      </c>
      <c r="FA86" s="7">
        <f t="shared" si="919"/>
        <v>0</v>
      </c>
      <c r="FB86" s="7">
        <f t="shared" si="920"/>
        <v>0</v>
      </c>
      <c r="FC86" s="7">
        <f t="shared" si="921"/>
        <v>0</v>
      </c>
      <c r="FD86" s="7">
        <f t="shared" si="922"/>
        <v>1</v>
      </c>
      <c r="FE86" s="7">
        <f t="shared" si="923"/>
        <v>66</v>
      </c>
      <c r="FF86" s="7">
        <f t="shared" si="924"/>
        <v>0</v>
      </c>
      <c r="FG86" s="18">
        <f t="shared" si="925"/>
        <v>0</v>
      </c>
      <c r="FH86" s="7">
        <f t="shared" si="926"/>
        <v>0</v>
      </c>
      <c r="FI86" s="7">
        <f t="shared" si="927"/>
        <v>0</v>
      </c>
      <c r="FJ86" s="7">
        <f t="shared" si="928"/>
        <v>1</v>
      </c>
      <c r="FK86" s="7">
        <f t="shared" si="929"/>
        <v>48</v>
      </c>
      <c r="FL86" s="7">
        <f t="shared" si="930"/>
        <v>0</v>
      </c>
      <c r="FM86" s="7">
        <f t="shared" si="931"/>
        <v>0</v>
      </c>
      <c r="FN86" s="7">
        <f t="shared" si="932"/>
        <v>0</v>
      </c>
      <c r="FO86" s="7">
        <f t="shared" si="933"/>
        <v>0</v>
      </c>
      <c r="FP86" s="7">
        <f t="shared" si="934"/>
        <v>2</v>
      </c>
      <c r="FQ86" s="7">
        <f t="shared" si="935"/>
        <v>12</v>
      </c>
      <c r="FR86" s="7"/>
      <c r="FS86" s="7">
        <f t="shared" si="936"/>
        <v>0</v>
      </c>
      <c r="FT86" s="7">
        <f t="shared" si="937"/>
        <v>0</v>
      </c>
      <c r="FU86" s="7">
        <f t="shared" si="938"/>
        <v>0</v>
      </c>
      <c r="FV86" s="7">
        <f t="shared" si="939"/>
        <v>0</v>
      </c>
      <c r="FW86" s="7">
        <f t="shared" si="940"/>
        <v>0</v>
      </c>
      <c r="FX86" s="7">
        <f t="shared" si="941"/>
        <v>0</v>
      </c>
      <c r="FY86" s="7">
        <f t="shared" si="942"/>
        <v>0</v>
      </c>
      <c r="FZ86" s="7">
        <f t="shared" si="943"/>
        <v>0</v>
      </c>
      <c r="GA86" s="7">
        <f t="shared" si="944"/>
        <v>0</v>
      </c>
      <c r="GB86" s="7">
        <f t="shared" si="945"/>
        <v>0</v>
      </c>
      <c r="GC86" s="7">
        <f t="shared" si="946"/>
        <v>0</v>
      </c>
      <c r="GD86" s="116">
        <f t="shared" si="947"/>
        <v>170.8</v>
      </c>
      <c r="GE86" s="117">
        <f t="shared" si="948"/>
        <v>50</v>
      </c>
      <c r="GF86" s="7"/>
      <c r="GG86" s="7"/>
      <c r="GH86" s="7"/>
      <c r="GI86" s="52"/>
      <c r="GK86" s="18"/>
      <c r="GL86" s="18"/>
      <c r="GM86" s="1"/>
      <c r="GN86" s="23"/>
      <c r="GO86" s="61"/>
      <c r="GP86" s="7"/>
      <c r="GQ86" s="67"/>
    </row>
    <row r="87" spans="1:199" ht="24.95" customHeight="1" x14ac:dyDescent="0.35">
      <c r="A87" s="51"/>
      <c r="B87" s="17" t="s">
        <v>270</v>
      </c>
      <c r="C87" s="17" t="s">
        <v>281</v>
      </c>
      <c r="D87" s="7" t="s">
        <v>267</v>
      </c>
      <c r="E87" s="21" t="s">
        <v>268</v>
      </c>
      <c r="F87" s="7" t="s">
        <v>282</v>
      </c>
      <c r="G87" s="7">
        <v>7</v>
      </c>
      <c r="H87" s="7">
        <v>221</v>
      </c>
      <c r="I87" s="7">
        <v>1</v>
      </c>
      <c r="J87" s="495">
        <v>9</v>
      </c>
      <c r="K87" s="7">
        <v>18</v>
      </c>
      <c r="L87" s="7">
        <v>14</v>
      </c>
      <c r="M87" s="389">
        <v>14</v>
      </c>
      <c r="N87" s="390">
        <v>2</v>
      </c>
      <c r="O87" s="10"/>
      <c r="P87" s="390">
        <v>12</v>
      </c>
      <c r="Q87" s="10">
        <v>12</v>
      </c>
      <c r="R87" s="390"/>
      <c r="S87" s="10">
        <v>0</v>
      </c>
      <c r="T87" s="390"/>
      <c r="U87" s="10">
        <v>0</v>
      </c>
      <c r="V87" s="391"/>
      <c r="W87" s="10">
        <v>0</v>
      </c>
      <c r="X87" s="10">
        <v>0</v>
      </c>
      <c r="Y87" s="10">
        <v>2</v>
      </c>
      <c r="Z87" s="391"/>
      <c r="AA87" s="10"/>
      <c r="AB87" s="391"/>
      <c r="AC87" s="10">
        <v>0</v>
      </c>
      <c r="AD87" s="391"/>
      <c r="AE87" s="392">
        <v>0</v>
      </c>
      <c r="AF87" s="391"/>
      <c r="AG87" s="10">
        <v>0</v>
      </c>
      <c r="AH87" s="391"/>
      <c r="AI87" s="10">
        <v>0</v>
      </c>
      <c r="AJ87" s="391">
        <v>1</v>
      </c>
      <c r="AK87" s="10">
        <v>16</v>
      </c>
      <c r="AL87" s="391"/>
      <c r="AM87" s="10">
        <v>0</v>
      </c>
      <c r="AN87" s="391"/>
      <c r="AO87" s="10">
        <v>0</v>
      </c>
      <c r="AP87" s="391"/>
      <c r="AQ87" s="10">
        <v>0</v>
      </c>
      <c r="AR87" s="391">
        <v>1</v>
      </c>
      <c r="AS87" s="10">
        <v>6</v>
      </c>
      <c r="AT87" s="391"/>
      <c r="AU87" s="10">
        <v>0</v>
      </c>
      <c r="AV87" s="391"/>
      <c r="AW87" s="10">
        <v>0</v>
      </c>
      <c r="AX87" s="391"/>
      <c r="AY87" s="10">
        <v>0</v>
      </c>
      <c r="AZ87" s="391"/>
      <c r="BA87" s="10">
        <v>0</v>
      </c>
      <c r="BB87" s="391"/>
      <c r="BC87" s="10">
        <v>0</v>
      </c>
      <c r="BD87" s="391"/>
      <c r="BE87" s="10">
        <v>0</v>
      </c>
      <c r="BF87" s="10">
        <f t="shared" si="898"/>
        <v>36</v>
      </c>
      <c r="BG87" s="10"/>
      <c r="BH87" s="10">
        <f t="shared" si="899"/>
        <v>18</v>
      </c>
      <c r="BI87" s="7"/>
      <c r="BJ87" s="7"/>
      <c r="BK87" s="7"/>
      <c r="BL87" s="7"/>
      <c r="BM87" s="52"/>
      <c r="BN87" s="51"/>
      <c r="BO87" s="1" t="s">
        <v>100</v>
      </c>
      <c r="BP87" s="23" t="s">
        <v>110</v>
      </c>
      <c r="BQ87" s="23" t="s">
        <v>279</v>
      </c>
      <c r="BR87" s="23" t="s">
        <v>268</v>
      </c>
      <c r="BS87" s="23" t="s">
        <v>297</v>
      </c>
      <c r="BT87" s="23">
        <v>4</v>
      </c>
      <c r="BU87" s="23">
        <v>92</v>
      </c>
      <c r="BV87" s="28">
        <v>1</v>
      </c>
      <c r="BW87" s="398">
        <v>1</v>
      </c>
      <c r="BX87" s="28">
        <v>8</v>
      </c>
      <c r="BY87" s="1">
        <v>40</v>
      </c>
      <c r="BZ87" s="73">
        <v>40</v>
      </c>
      <c r="CA87" s="32">
        <v>10</v>
      </c>
      <c r="CB87" s="334"/>
      <c r="CC87" s="32">
        <v>14</v>
      </c>
      <c r="CD87" s="20">
        <v>14</v>
      </c>
      <c r="CE87" s="32">
        <v>16</v>
      </c>
      <c r="CF87" s="20">
        <v>16</v>
      </c>
      <c r="CG87" s="32"/>
      <c r="CH87" s="20">
        <v>0</v>
      </c>
      <c r="CI87" s="74"/>
      <c r="CJ87" s="20">
        <v>0</v>
      </c>
      <c r="CK87" s="20">
        <v>0</v>
      </c>
      <c r="CL87" s="20">
        <v>6</v>
      </c>
      <c r="CM87" s="74"/>
      <c r="CN87" s="20"/>
      <c r="CO87" s="74"/>
      <c r="CP87" s="20">
        <v>0</v>
      </c>
      <c r="CQ87" s="74"/>
      <c r="CR87" s="24">
        <v>0</v>
      </c>
      <c r="CS87" s="74">
        <v>1</v>
      </c>
      <c r="CT87" s="334">
        <v>69</v>
      </c>
      <c r="CU87" s="74"/>
      <c r="CV87" s="20">
        <v>0</v>
      </c>
      <c r="CW87" s="74"/>
      <c r="CX87" s="20">
        <v>0</v>
      </c>
      <c r="CY87" s="74"/>
      <c r="CZ87" s="334">
        <v>0</v>
      </c>
      <c r="DA87" s="74"/>
      <c r="DB87" s="20">
        <v>0</v>
      </c>
      <c r="DC87" s="74"/>
      <c r="DD87" s="20">
        <v>0</v>
      </c>
      <c r="DE87" s="74">
        <v>1</v>
      </c>
      <c r="DF87" s="20">
        <v>6</v>
      </c>
      <c r="DG87" s="74"/>
      <c r="DH87" s="20">
        <v>0</v>
      </c>
      <c r="DI87" s="74"/>
      <c r="DJ87" s="20">
        <v>0</v>
      </c>
      <c r="DK87" s="74"/>
      <c r="DL87" s="20">
        <v>0</v>
      </c>
      <c r="DM87" s="74"/>
      <c r="DN87" s="20">
        <v>0</v>
      </c>
      <c r="DO87" s="74"/>
      <c r="DP87" s="20">
        <v>0</v>
      </c>
      <c r="DQ87" s="74"/>
      <c r="DR87" s="20">
        <v>0</v>
      </c>
      <c r="DS87" s="20">
        <f t="shared" si="949"/>
        <v>111</v>
      </c>
      <c r="DT87" s="20">
        <f t="shared" si="950"/>
        <v>36</v>
      </c>
      <c r="DU87" s="7"/>
      <c r="DV87" s="7"/>
      <c r="DW87" s="7"/>
      <c r="DX87" s="52"/>
      <c r="DY87" s="51"/>
      <c r="DZ87" s="1"/>
      <c r="EA87" s="23"/>
      <c r="EB87" s="23"/>
      <c r="EC87" s="7"/>
      <c r="ED87" s="7"/>
      <c r="EE87" s="7"/>
      <c r="EF87" s="7"/>
      <c r="EG87" s="7"/>
      <c r="EH87" s="7"/>
      <c r="EI87" s="7"/>
      <c r="EJ87" s="7">
        <f t="shared" si="902"/>
        <v>54</v>
      </c>
      <c r="EK87" s="7">
        <f t="shared" si="903"/>
        <v>54</v>
      </c>
      <c r="EL87" s="7">
        <f t="shared" si="904"/>
        <v>12</v>
      </c>
      <c r="EM87" s="18">
        <f t="shared" si="905"/>
        <v>0</v>
      </c>
      <c r="EN87" s="7">
        <f t="shared" si="906"/>
        <v>26</v>
      </c>
      <c r="EO87" s="7">
        <f t="shared" si="907"/>
        <v>26</v>
      </c>
      <c r="EP87" s="7">
        <f t="shared" si="908"/>
        <v>16</v>
      </c>
      <c r="EQ87" s="7">
        <f t="shared" si="909"/>
        <v>16</v>
      </c>
      <c r="ER87" s="7">
        <f t="shared" si="910"/>
        <v>0</v>
      </c>
      <c r="ES87" s="7">
        <f t="shared" si="911"/>
        <v>0</v>
      </c>
      <c r="ET87" s="7">
        <f t="shared" si="912"/>
        <v>0</v>
      </c>
      <c r="EU87" s="7">
        <f t="shared" si="913"/>
        <v>0</v>
      </c>
      <c r="EV87" s="7">
        <f t="shared" si="914"/>
        <v>0</v>
      </c>
      <c r="EW87" s="18">
        <f t="shared" si="915"/>
        <v>8</v>
      </c>
      <c r="EX87" s="7">
        <f t="shared" si="916"/>
        <v>0</v>
      </c>
      <c r="EY87" s="7">
        <f t="shared" si="917"/>
        <v>0</v>
      </c>
      <c r="EZ87" s="7">
        <f t="shared" si="918"/>
        <v>0</v>
      </c>
      <c r="FA87" s="7">
        <f t="shared" si="919"/>
        <v>0</v>
      </c>
      <c r="FB87" s="7">
        <f t="shared" si="920"/>
        <v>0</v>
      </c>
      <c r="FC87" s="7">
        <f t="shared" si="921"/>
        <v>0</v>
      </c>
      <c r="FD87" s="7">
        <f t="shared" si="922"/>
        <v>1</v>
      </c>
      <c r="FE87" s="7">
        <f t="shared" si="923"/>
        <v>69</v>
      </c>
      <c r="FF87" s="7">
        <f t="shared" si="924"/>
        <v>0</v>
      </c>
      <c r="FG87" s="18">
        <f t="shared" si="925"/>
        <v>0</v>
      </c>
      <c r="FH87" s="7">
        <f t="shared" si="926"/>
        <v>1</v>
      </c>
      <c r="FI87" s="7">
        <f t="shared" si="927"/>
        <v>16</v>
      </c>
      <c r="FJ87" s="7">
        <f t="shared" si="928"/>
        <v>0</v>
      </c>
      <c r="FK87" s="7">
        <f t="shared" si="929"/>
        <v>0</v>
      </c>
      <c r="FL87" s="7">
        <f t="shared" si="930"/>
        <v>0</v>
      </c>
      <c r="FM87" s="7">
        <f t="shared" si="931"/>
        <v>0</v>
      </c>
      <c r="FN87" s="7">
        <f t="shared" si="932"/>
        <v>0</v>
      </c>
      <c r="FO87" s="7">
        <f t="shared" si="933"/>
        <v>0</v>
      </c>
      <c r="FP87" s="7">
        <f t="shared" si="934"/>
        <v>2</v>
      </c>
      <c r="FQ87" s="7">
        <f t="shared" si="935"/>
        <v>12</v>
      </c>
      <c r="FR87" s="7"/>
      <c r="FS87" s="7">
        <f t="shared" si="936"/>
        <v>0</v>
      </c>
      <c r="FT87" s="7">
        <f t="shared" si="937"/>
        <v>0</v>
      </c>
      <c r="FU87" s="7">
        <f t="shared" si="938"/>
        <v>0</v>
      </c>
      <c r="FV87" s="7">
        <f t="shared" si="939"/>
        <v>0</v>
      </c>
      <c r="FW87" s="7">
        <f t="shared" si="940"/>
        <v>0</v>
      </c>
      <c r="FX87" s="7">
        <f t="shared" si="941"/>
        <v>0</v>
      </c>
      <c r="FY87" s="7">
        <f t="shared" si="942"/>
        <v>0</v>
      </c>
      <c r="FZ87" s="7">
        <f t="shared" si="943"/>
        <v>0</v>
      </c>
      <c r="GA87" s="7">
        <f t="shared" si="944"/>
        <v>0</v>
      </c>
      <c r="GB87" s="7">
        <f t="shared" si="945"/>
        <v>0</v>
      </c>
      <c r="GC87" s="7">
        <f t="shared" si="946"/>
        <v>0</v>
      </c>
      <c r="GD87" s="116">
        <f t="shared" si="947"/>
        <v>147</v>
      </c>
      <c r="GE87" s="117">
        <f t="shared" si="948"/>
        <v>54</v>
      </c>
      <c r="GF87" s="7"/>
      <c r="GG87" s="7"/>
      <c r="GH87" s="7"/>
      <c r="GI87" s="52"/>
      <c r="GK87" s="18"/>
      <c r="GL87" s="18"/>
      <c r="GM87" s="1"/>
      <c r="GN87" s="23"/>
      <c r="GO87" s="61"/>
      <c r="GP87" s="7"/>
      <c r="GQ87" s="67"/>
    </row>
    <row r="88" spans="1:199" ht="24.95" customHeight="1" x14ac:dyDescent="0.35">
      <c r="A88" s="51"/>
      <c r="B88" s="1" t="s">
        <v>277</v>
      </c>
      <c r="C88" s="23" t="s">
        <v>114</v>
      </c>
      <c r="D88" s="23" t="s">
        <v>279</v>
      </c>
      <c r="E88" s="23" t="s">
        <v>268</v>
      </c>
      <c r="F88" s="23" t="s">
        <v>288</v>
      </c>
      <c r="G88" s="23">
        <v>11</v>
      </c>
      <c r="H88" s="23">
        <v>3</v>
      </c>
      <c r="I88" s="23">
        <v>1</v>
      </c>
      <c r="J88" s="509">
        <v>1</v>
      </c>
      <c r="K88" s="23">
        <v>1</v>
      </c>
      <c r="L88" s="1"/>
      <c r="M88" s="73">
        <v>0</v>
      </c>
      <c r="N88" s="32"/>
      <c r="O88" s="20">
        <v>0</v>
      </c>
      <c r="P88" s="32"/>
      <c r="Q88" s="20">
        <v>0</v>
      </c>
      <c r="R88" s="32"/>
      <c r="S88" s="20">
        <v>0</v>
      </c>
      <c r="T88" s="32"/>
      <c r="U88" s="20">
        <v>0</v>
      </c>
      <c r="V88" s="74"/>
      <c r="W88" s="20">
        <v>0</v>
      </c>
      <c r="X88" s="20"/>
      <c r="Y88" s="20">
        <v>0</v>
      </c>
      <c r="Z88" s="74"/>
      <c r="AA88" s="20"/>
      <c r="AB88" s="74"/>
      <c r="AC88" s="20">
        <v>0</v>
      </c>
      <c r="AD88" s="74">
        <v>1</v>
      </c>
      <c r="AE88" s="516">
        <v>45</v>
      </c>
      <c r="AF88" s="74"/>
      <c r="AG88" s="20">
        <v>0</v>
      </c>
      <c r="AH88" s="74"/>
      <c r="AI88" s="20">
        <v>0</v>
      </c>
      <c r="AJ88" s="74"/>
      <c r="AK88" s="20">
        <v>0</v>
      </c>
      <c r="AL88" s="74"/>
      <c r="AM88" s="20">
        <v>0</v>
      </c>
      <c r="AN88" s="74"/>
      <c r="AO88" s="20">
        <v>0</v>
      </c>
      <c r="AP88" s="74"/>
      <c r="AQ88" s="20">
        <v>0</v>
      </c>
      <c r="AR88" s="74"/>
      <c r="AS88" s="20">
        <v>0</v>
      </c>
      <c r="AT88" s="74"/>
      <c r="AU88" s="20">
        <v>0</v>
      </c>
      <c r="AV88" s="74"/>
      <c r="AW88" s="20">
        <v>0</v>
      </c>
      <c r="AX88" s="74"/>
      <c r="AY88" s="20">
        <v>0</v>
      </c>
      <c r="AZ88" s="74"/>
      <c r="BA88" s="20">
        <v>0</v>
      </c>
      <c r="BB88" s="74"/>
      <c r="BC88" s="20">
        <v>0</v>
      </c>
      <c r="BD88" s="74"/>
      <c r="BE88" s="20">
        <v>0</v>
      </c>
      <c r="BF88" s="10">
        <f t="shared" si="898"/>
        <v>45</v>
      </c>
      <c r="BG88" s="10"/>
      <c r="BH88" s="10">
        <f t="shared" si="899"/>
        <v>0</v>
      </c>
      <c r="BI88" s="7"/>
      <c r="BJ88" s="7"/>
      <c r="BK88" s="7"/>
      <c r="BL88" s="7"/>
      <c r="BM88" s="52"/>
      <c r="BN88" s="51"/>
      <c r="BO88" s="1" t="s">
        <v>277</v>
      </c>
      <c r="BP88" s="23" t="s">
        <v>114</v>
      </c>
      <c r="BQ88" s="23" t="s">
        <v>279</v>
      </c>
      <c r="BR88" s="23" t="s">
        <v>268</v>
      </c>
      <c r="BS88" s="23" t="s">
        <v>288</v>
      </c>
      <c r="BT88" s="23">
        <v>11</v>
      </c>
      <c r="BU88" s="23">
        <v>10</v>
      </c>
      <c r="BV88" s="23">
        <v>1</v>
      </c>
      <c r="BW88" s="138">
        <v>1</v>
      </c>
      <c r="BX88" s="23">
        <v>1</v>
      </c>
      <c r="BY88" s="1"/>
      <c r="BZ88" s="73">
        <v>0</v>
      </c>
      <c r="CA88" s="32"/>
      <c r="CB88" s="334">
        <v>0</v>
      </c>
      <c r="CC88" s="32"/>
      <c r="CD88" s="20">
        <v>0</v>
      </c>
      <c r="CE88" s="32"/>
      <c r="CF88" s="20">
        <v>0</v>
      </c>
      <c r="CG88" s="32"/>
      <c r="CH88" s="20">
        <v>0</v>
      </c>
      <c r="CI88" s="74"/>
      <c r="CJ88" s="20">
        <v>0</v>
      </c>
      <c r="CK88" s="20"/>
      <c r="CL88" s="20">
        <v>0</v>
      </c>
      <c r="CM88" s="74"/>
      <c r="CN88" s="20"/>
      <c r="CO88" s="74"/>
      <c r="CP88" s="20">
        <v>0</v>
      </c>
      <c r="CQ88" s="74">
        <v>1</v>
      </c>
      <c r="CR88" s="24">
        <v>30</v>
      </c>
      <c r="CS88" s="74"/>
      <c r="CT88" s="334">
        <v>0</v>
      </c>
      <c r="CU88" s="74"/>
      <c r="CV88" s="20">
        <v>0</v>
      </c>
      <c r="CW88" s="74"/>
      <c r="CX88" s="20">
        <v>0</v>
      </c>
      <c r="CY88" s="74"/>
      <c r="CZ88" s="334">
        <v>0</v>
      </c>
      <c r="DA88" s="74"/>
      <c r="DB88" s="20">
        <v>0</v>
      </c>
      <c r="DC88" s="74"/>
      <c r="DD88" s="20">
        <v>0</v>
      </c>
      <c r="DE88" s="74"/>
      <c r="DF88" s="20">
        <v>0</v>
      </c>
      <c r="DG88" s="74"/>
      <c r="DH88" s="20">
        <v>0</v>
      </c>
      <c r="DI88" s="74"/>
      <c r="DJ88" s="20">
        <v>0</v>
      </c>
      <c r="DK88" s="74"/>
      <c r="DL88" s="20">
        <v>0</v>
      </c>
      <c r="DM88" s="74"/>
      <c r="DN88" s="20">
        <v>0</v>
      </c>
      <c r="DO88" s="74"/>
      <c r="DP88" s="20">
        <v>0</v>
      </c>
      <c r="DQ88" s="74"/>
      <c r="DR88" s="20">
        <v>0</v>
      </c>
      <c r="DS88" s="20">
        <f t="shared" si="949"/>
        <v>30</v>
      </c>
      <c r="DT88" s="20">
        <f t="shared" si="950"/>
        <v>0</v>
      </c>
      <c r="DU88" s="7"/>
      <c r="DV88" s="7"/>
      <c r="DW88" s="7"/>
      <c r="DX88" s="52"/>
      <c r="DY88" s="51"/>
      <c r="DZ88" s="1"/>
      <c r="EA88" s="23"/>
      <c r="EB88" s="23"/>
      <c r="EC88" s="7"/>
      <c r="ED88" s="7"/>
      <c r="EE88" s="7"/>
      <c r="EF88" s="7"/>
      <c r="EG88" s="7"/>
      <c r="EH88" s="7"/>
      <c r="EI88" s="7"/>
      <c r="EJ88" s="7">
        <f t="shared" si="902"/>
        <v>0</v>
      </c>
      <c r="EK88" s="7">
        <f t="shared" si="903"/>
        <v>0</v>
      </c>
      <c r="EL88" s="7">
        <f t="shared" si="904"/>
        <v>0</v>
      </c>
      <c r="EM88" s="18">
        <f t="shared" si="905"/>
        <v>0</v>
      </c>
      <c r="EN88" s="7">
        <f t="shared" si="906"/>
        <v>0</v>
      </c>
      <c r="EO88" s="7">
        <f t="shared" si="907"/>
        <v>0</v>
      </c>
      <c r="EP88" s="7">
        <f t="shared" si="908"/>
        <v>0</v>
      </c>
      <c r="EQ88" s="7">
        <f t="shared" si="909"/>
        <v>0</v>
      </c>
      <c r="ER88" s="7">
        <f t="shared" si="910"/>
        <v>0</v>
      </c>
      <c r="ES88" s="7">
        <f t="shared" si="911"/>
        <v>0</v>
      </c>
      <c r="ET88" s="7">
        <f t="shared" si="912"/>
        <v>0</v>
      </c>
      <c r="EU88" s="7">
        <f t="shared" si="913"/>
        <v>0</v>
      </c>
      <c r="EV88" s="7">
        <f t="shared" si="914"/>
        <v>0</v>
      </c>
      <c r="EW88" s="18">
        <f t="shared" si="915"/>
        <v>0</v>
      </c>
      <c r="EX88" s="7">
        <f t="shared" si="916"/>
        <v>0</v>
      </c>
      <c r="EY88" s="7">
        <f t="shared" si="917"/>
        <v>0</v>
      </c>
      <c r="EZ88" s="7">
        <f t="shared" si="918"/>
        <v>0</v>
      </c>
      <c r="FA88" s="7">
        <f t="shared" si="919"/>
        <v>0</v>
      </c>
      <c r="FB88" s="7">
        <f t="shared" si="920"/>
        <v>2</v>
      </c>
      <c r="FC88" s="7">
        <f t="shared" si="921"/>
        <v>75</v>
      </c>
      <c r="FD88" s="7">
        <f t="shared" si="922"/>
        <v>0</v>
      </c>
      <c r="FE88" s="7">
        <f t="shared" si="923"/>
        <v>0</v>
      </c>
      <c r="FF88" s="7">
        <f t="shared" si="924"/>
        <v>0</v>
      </c>
      <c r="FG88" s="18">
        <f t="shared" si="925"/>
        <v>0</v>
      </c>
      <c r="FH88" s="7">
        <f t="shared" si="926"/>
        <v>0</v>
      </c>
      <c r="FI88" s="7">
        <f t="shared" si="927"/>
        <v>0</v>
      </c>
      <c r="FJ88" s="7">
        <f t="shared" si="928"/>
        <v>0</v>
      </c>
      <c r="FK88" s="7">
        <f t="shared" si="929"/>
        <v>0</v>
      </c>
      <c r="FL88" s="7">
        <f t="shared" si="930"/>
        <v>0</v>
      </c>
      <c r="FM88" s="7">
        <f t="shared" si="931"/>
        <v>0</v>
      </c>
      <c r="FN88" s="7">
        <f t="shared" si="932"/>
        <v>0</v>
      </c>
      <c r="FO88" s="7">
        <f t="shared" si="933"/>
        <v>0</v>
      </c>
      <c r="FP88" s="7">
        <f t="shared" si="934"/>
        <v>0</v>
      </c>
      <c r="FQ88" s="7">
        <f t="shared" si="935"/>
        <v>0</v>
      </c>
      <c r="FR88" s="7"/>
      <c r="FS88" s="7">
        <f t="shared" si="936"/>
        <v>0</v>
      </c>
      <c r="FT88" s="7">
        <f t="shared" si="937"/>
        <v>0</v>
      </c>
      <c r="FU88" s="7">
        <f t="shared" si="938"/>
        <v>0</v>
      </c>
      <c r="FV88" s="7">
        <f t="shared" si="939"/>
        <v>0</v>
      </c>
      <c r="FW88" s="7">
        <f t="shared" si="940"/>
        <v>0</v>
      </c>
      <c r="FX88" s="7">
        <f t="shared" si="941"/>
        <v>0</v>
      </c>
      <c r="FY88" s="7">
        <f t="shared" si="942"/>
        <v>0</v>
      </c>
      <c r="FZ88" s="7">
        <f t="shared" si="943"/>
        <v>0</v>
      </c>
      <c r="GA88" s="7">
        <f t="shared" si="944"/>
        <v>0</v>
      </c>
      <c r="GB88" s="7">
        <f t="shared" si="945"/>
        <v>0</v>
      </c>
      <c r="GC88" s="7">
        <f t="shared" si="946"/>
        <v>0</v>
      </c>
      <c r="GD88" s="116">
        <f t="shared" si="947"/>
        <v>75</v>
      </c>
      <c r="GE88" s="117">
        <f t="shared" si="948"/>
        <v>0</v>
      </c>
      <c r="GF88" s="7"/>
      <c r="GG88" s="7"/>
      <c r="GH88" s="7"/>
      <c r="GI88" s="52"/>
      <c r="GK88" s="18"/>
      <c r="GL88" s="18"/>
      <c r="GM88" s="1"/>
      <c r="GN88" s="23"/>
      <c r="GO88" s="61"/>
      <c r="GP88" s="7"/>
      <c r="GQ88" s="67"/>
    </row>
    <row r="89" spans="1:199" ht="24.95" customHeight="1" x14ac:dyDescent="0.35">
      <c r="A89" s="51"/>
      <c r="B89" s="1" t="s">
        <v>277</v>
      </c>
      <c r="C89" s="17"/>
      <c r="D89" s="21" t="s">
        <v>294</v>
      </c>
      <c r="E89" s="21"/>
      <c r="F89" s="21"/>
      <c r="G89" s="21"/>
      <c r="H89" s="21">
        <v>2</v>
      </c>
      <c r="I89" s="21"/>
      <c r="J89" s="510"/>
      <c r="K89" s="21"/>
      <c r="L89" s="11"/>
      <c r="M89" s="389">
        <f t="shared" ref="M89" si="951">SUM(N89+P89+T89+V89+AR89*2)</f>
        <v>0</v>
      </c>
      <c r="N89" s="390"/>
      <c r="O89" s="10"/>
      <c r="P89" s="390"/>
      <c r="Q89" s="10"/>
      <c r="R89" s="390"/>
      <c r="S89" s="10"/>
      <c r="T89" s="390"/>
      <c r="U89" s="10"/>
      <c r="V89" s="391"/>
      <c r="W89" s="10"/>
      <c r="X89" s="10"/>
      <c r="Y89" s="10"/>
      <c r="Z89" s="391"/>
      <c r="AA89" s="10"/>
      <c r="AB89" s="391"/>
      <c r="AC89" s="10"/>
      <c r="AD89" s="391"/>
      <c r="AE89" s="517">
        <v>30</v>
      </c>
      <c r="AF89" s="391"/>
      <c r="AG89" s="10"/>
      <c r="AH89" s="391"/>
      <c r="AI89" s="10"/>
      <c r="AJ89" s="391"/>
      <c r="AK89" s="10"/>
      <c r="AL89" s="391"/>
      <c r="AM89" s="10"/>
      <c r="AN89" s="391"/>
      <c r="AO89" s="10"/>
      <c r="AP89" s="391"/>
      <c r="AQ89" s="10"/>
      <c r="AR89" s="391"/>
      <c r="AS89" s="10"/>
      <c r="AT89" s="391"/>
      <c r="AU89" s="10"/>
      <c r="AV89" s="391"/>
      <c r="AW89" s="10"/>
      <c r="AX89" s="391"/>
      <c r="AY89" s="10"/>
      <c r="AZ89" s="391"/>
      <c r="BA89" s="10"/>
      <c r="BB89" s="391"/>
      <c r="BC89" s="10"/>
      <c r="BD89" s="391"/>
      <c r="BE89" s="10"/>
      <c r="BF89" s="10">
        <f t="shared" si="898"/>
        <v>30</v>
      </c>
      <c r="BG89" s="10"/>
      <c r="BH89" s="10">
        <f t="shared" si="899"/>
        <v>0</v>
      </c>
      <c r="BI89" s="7"/>
      <c r="BJ89" s="7"/>
      <c r="BK89" s="7"/>
      <c r="BL89" s="7"/>
      <c r="BM89" s="52"/>
      <c r="BN89" s="51"/>
      <c r="BO89" s="1" t="s">
        <v>277</v>
      </c>
      <c r="BP89" s="17"/>
      <c r="BQ89" s="21" t="s">
        <v>294</v>
      </c>
      <c r="BR89" s="21"/>
      <c r="BS89" s="21"/>
      <c r="BT89" s="21"/>
      <c r="BU89" s="21"/>
      <c r="BV89" s="21"/>
      <c r="BW89" s="397"/>
      <c r="BX89" s="21"/>
      <c r="BY89" s="11"/>
      <c r="BZ89" s="389">
        <f>SUM(CA89+CC89+CG89+CI89+DE89*2)</f>
        <v>0</v>
      </c>
      <c r="CA89" s="390"/>
      <c r="CB89" s="405"/>
      <c r="CC89" s="390"/>
      <c r="CD89" s="10"/>
      <c r="CE89" s="390"/>
      <c r="CF89" s="10"/>
      <c r="CG89" s="390"/>
      <c r="CH89" s="10"/>
      <c r="CI89" s="391"/>
      <c r="CJ89" s="10"/>
      <c r="CK89" s="10"/>
      <c r="CL89" s="10"/>
      <c r="CM89" s="391"/>
      <c r="CN89" s="10"/>
      <c r="CO89" s="391"/>
      <c r="CP89" s="10"/>
      <c r="CQ89" s="391"/>
      <c r="CR89" s="392">
        <v>30</v>
      </c>
      <c r="CS89" s="391"/>
      <c r="CT89" s="405"/>
      <c r="CU89" s="391"/>
      <c r="CV89" s="10"/>
      <c r="CW89" s="391"/>
      <c r="CX89" s="10"/>
      <c r="CY89" s="391"/>
      <c r="CZ89" s="405"/>
      <c r="DA89" s="391"/>
      <c r="DB89" s="10"/>
      <c r="DC89" s="391"/>
      <c r="DD89" s="10"/>
      <c r="DE89" s="391"/>
      <c r="DF89" s="10"/>
      <c r="DG89" s="391"/>
      <c r="DH89" s="10"/>
      <c r="DI89" s="391"/>
      <c r="DJ89" s="10"/>
      <c r="DK89" s="391"/>
      <c r="DL89" s="10"/>
      <c r="DM89" s="391"/>
      <c r="DN89" s="10"/>
      <c r="DO89" s="391"/>
      <c r="DP89" s="10"/>
      <c r="DQ89" s="391"/>
      <c r="DR89" s="10"/>
      <c r="DS89" s="20">
        <f t="shared" si="949"/>
        <v>30</v>
      </c>
      <c r="DT89" s="20">
        <f t="shared" si="950"/>
        <v>0</v>
      </c>
      <c r="DU89" s="7"/>
      <c r="DV89" s="7"/>
      <c r="DW89" s="7"/>
      <c r="DX89" s="52"/>
      <c r="DY89" s="51"/>
      <c r="DZ89" s="1"/>
      <c r="EA89" s="23"/>
      <c r="EB89" s="23"/>
      <c r="EC89" s="7"/>
      <c r="ED89" s="7"/>
      <c r="EE89" s="7"/>
      <c r="EF89" s="7"/>
      <c r="EG89" s="7"/>
      <c r="EH89" s="7"/>
      <c r="EI89" s="7"/>
      <c r="EJ89" s="7">
        <f t="shared" si="902"/>
        <v>0</v>
      </c>
      <c r="EK89" s="7">
        <f t="shared" si="903"/>
        <v>0</v>
      </c>
      <c r="EL89" s="7">
        <f t="shared" si="904"/>
        <v>0</v>
      </c>
      <c r="EM89" s="18">
        <f t="shared" si="905"/>
        <v>0</v>
      </c>
      <c r="EN89" s="7">
        <f t="shared" si="906"/>
        <v>0</v>
      </c>
      <c r="EO89" s="7">
        <f t="shared" si="907"/>
        <v>0</v>
      </c>
      <c r="EP89" s="7">
        <f t="shared" si="908"/>
        <v>0</v>
      </c>
      <c r="EQ89" s="7">
        <f t="shared" si="909"/>
        <v>0</v>
      </c>
      <c r="ER89" s="7">
        <f t="shared" si="910"/>
        <v>0</v>
      </c>
      <c r="ES89" s="7">
        <f t="shared" si="911"/>
        <v>0</v>
      </c>
      <c r="ET89" s="7">
        <f t="shared" si="912"/>
        <v>0</v>
      </c>
      <c r="EU89" s="7">
        <f t="shared" si="913"/>
        <v>0</v>
      </c>
      <c r="EV89" s="7">
        <f t="shared" si="914"/>
        <v>0</v>
      </c>
      <c r="EW89" s="18">
        <f t="shared" si="915"/>
        <v>0</v>
      </c>
      <c r="EX89" s="7">
        <f t="shared" si="916"/>
        <v>0</v>
      </c>
      <c r="EY89" s="7">
        <f t="shared" si="917"/>
        <v>0</v>
      </c>
      <c r="EZ89" s="7">
        <f t="shared" si="918"/>
        <v>0</v>
      </c>
      <c r="FA89" s="7">
        <f t="shared" si="919"/>
        <v>0</v>
      </c>
      <c r="FB89" s="7">
        <f t="shared" si="920"/>
        <v>0</v>
      </c>
      <c r="FC89" s="7">
        <f t="shared" si="921"/>
        <v>60</v>
      </c>
      <c r="FD89" s="7">
        <f t="shared" si="922"/>
        <v>0</v>
      </c>
      <c r="FE89" s="7">
        <f t="shared" si="923"/>
        <v>0</v>
      </c>
      <c r="FF89" s="7">
        <f t="shared" si="924"/>
        <v>0</v>
      </c>
      <c r="FG89" s="18">
        <f t="shared" si="925"/>
        <v>0</v>
      </c>
      <c r="FH89" s="7">
        <f t="shared" si="926"/>
        <v>0</v>
      </c>
      <c r="FI89" s="7">
        <f t="shared" si="927"/>
        <v>0</v>
      </c>
      <c r="FJ89" s="7">
        <f t="shared" si="928"/>
        <v>0</v>
      </c>
      <c r="FK89" s="7">
        <f t="shared" si="929"/>
        <v>0</v>
      </c>
      <c r="FL89" s="7">
        <f t="shared" si="930"/>
        <v>0</v>
      </c>
      <c r="FM89" s="7">
        <f t="shared" si="931"/>
        <v>0</v>
      </c>
      <c r="FN89" s="7">
        <f t="shared" si="932"/>
        <v>0</v>
      </c>
      <c r="FO89" s="7">
        <f t="shared" si="933"/>
        <v>0</v>
      </c>
      <c r="FP89" s="7">
        <f t="shared" si="934"/>
        <v>0</v>
      </c>
      <c r="FQ89" s="7">
        <f t="shared" si="935"/>
        <v>0</v>
      </c>
      <c r="FR89" s="7"/>
      <c r="FS89" s="7">
        <f t="shared" si="936"/>
        <v>0</v>
      </c>
      <c r="FT89" s="7">
        <f t="shared" si="937"/>
        <v>0</v>
      </c>
      <c r="FU89" s="7">
        <f t="shared" si="938"/>
        <v>0</v>
      </c>
      <c r="FV89" s="7">
        <f t="shared" si="939"/>
        <v>0</v>
      </c>
      <c r="FW89" s="7">
        <f t="shared" si="940"/>
        <v>0</v>
      </c>
      <c r="FX89" s="7">
        <f t="shared" si="941"/>
        <v>0</v>
      </c>
      <c r="FY89" s="7">
        <f t="shared" si="942"/>
        <v>0</v>
      </c>
      <c r="FZ89" s="7">
        <f t="shared" si="943"/>
        <v>0</v>
      </c>
      <c r="GA89" s="7">
        <f t="shared" si="944"/>
        <v>0</v>
      </c>
      <c r="GB89" s="7">
        <f t="shared" si="945"/>
        <v>0</v>
      </c>
      <c r="GC89" s="7">
        <f t="shared" si="946"/>
        <v>0</v>
      </c>
      <c r="GD89" s="116">
        <f t="shared" si="947"/>
        <v>60</v>
      </c>
      <c r="GE89" s="117">
        <f t="shared" si="948"/>
        <v>0</v>
      </c>
      <c r="GF89" s="7"/>
      <c r="GG89" s="7"/>
      <c r="GH89" s="7"/>
      <c r="GI89" s="52"/>
      <c r="GK89" s="18"/>
      <c r="GL89" s="18"/>
      <c r="GM89" s="1"/>
      <c r="GN89" s="23"/>
      <c r="GO89" s="61"/>
      <c r="GP89" s="7"/>
      <c r="GQ89" s="67"/>
    </row>
    <row r="90" spans="1:199" ht="24.95" customHeight="1" x14ac:dyDescent="0.35">
      <c r="A90" s="51"/>
      <c r="B90" s="231"/>
      <c r="C90" s="232"/>
      <c r="D90" s="232"/>
      <c r="E90" s="232"/>
      <c r="F90" s="232"/>
      <c r="G90" s="232"/>
      <c r="H90" s="232"/>
      <c r="I90" s="232"/>
      <c r="J90" s="232"/>
      <c r="K90" s="232"/>
      <c r="L90" s="231"/>
      <c r="M90" s="233">
        <f>SUM(N90+P90+R90+T90+V90)</f>
        <v>0</v>
      </c>
      <c r="N90" s="234"/>
      <c r="O90" s="262">
        <f>SUM(N90)*I90</f>
        <v>0</v>
      </c>
      <c r="P90" s="234"/>
      <c r="Q90" s="235">
        <f>P90*J90</f>
        <v>0</v>
      </c>
      <c r="R90" s="234"/>
      <c r="S90" s="235">
        <f>SUM(R90)*J90</f>
        <v>0</v>
      </c>
      <c r="T90" s="234"/>
      <c r="U90" s="235">
        <f>SUM(T90)*K90</f>
        <v>0</v>
      </c>
      <c r="V90" s="234"/>
      <c r="W90" s="235">
        <f>SUM(V90)*J90*5</f>
        <v>0</v>
      </c>
      <c r="X90" s="236">
        <f>SUM(J90*AX90*2+K90*AZ90*2)</f>
        <v>0</v>
      </c>
      <c r="Y90" s="236">
        <f>SUM(L90*5/100*J90)</f>
        <v>0</v>
      </c>
      <c r="Z90" s="234"/>
      <c r="AA90" s="235"/>
      <c r="AB90" s="234"/>
      <c r="AC90" s="236">
        <f>SUM(AB90)*3*H90/5</f>
        <v>0</v>
      </c>
      <c r="AD90" s="234"/>
      <c r="AE90" s="237">
        <f>SUM(AD90*H90*(30+4))</f>
        <v>0</v>
      </c>
      <c r="AF90" s="234"/>
      <c r="AG90" s="235">
        <f>SUM(AF90*H90*3)</f>
        <v>0</v>
      </c>
      <c r="AH90" s="235"/>
      <c r="AI90" s="236">
        <f>SUM(AH90*H90/3)</f>
        <v>0</v>
      </c>
      <c r="AJ90" s="234"/>
      <c r="AK90" s="236">
        <f>SUM(AJ90*H90*2/3)</f>
        <v>0</v>
      </c>
      <c r="AL90" s="234"/>
      <c r="AM90" s="262">
        <f>SUM(AL90*H90)</f>
        <v>0</v>
      </c>
      <c r="AN90" s="234"/>
      <c r="AO90" s="235">
        <f>SUM(AN90*J90)</f>
        <v>0</v>
      </c>
      <c r="AP90" s="234"/>
      <c r="AQ90" s="236">
        <v>0</v>
      </c>
      <c r="AR90" s="234"/>
      <c r="AS90" s="236">
        <f>SUM(AR90*J90*2)</f>
        <v>0</v>
      </c>
      <c r="AT90" s="32"/>
      <c r="AU90" s="194">
        <f>AT90*H90/3</f>
        <v>0</v>
      </c>
      <c r="AV90" s="235"/>
      <c r="AW90" s="235">
        <f>SUM(AV90*H90/3)</f>
        <v>0</v>
      </c>
      <c r="AX90" s="235"/>
      <c r="AY90" s="236">
        <f>SUM(AX90*H90/3)</f>
        <v>0</v>
      </c>
      <c r="AZ90" s="235"/>
      <c r="BA90" s="236">
        <f>SUM(AZ90*K90*5*6)</f>
        <v>0</v>
      </c>
      <c r="BB90" s="234"/>
      <c r="BC90" s="236">
        <f>SUM(BB90*4*8)</f>
        <v>0</v>
      </c>
      <c r="BD90" s="234"/>
      <c r="BE90" s="238">
        <v>0</v>
      </c>
      <c r="BF90" s="194">
        <f>O90+Q90+S90+U90+W90+X90+Y90+AA90+AC90+AE90+AG90+AI90+AK90+AM90+AO90+AQ90+AS90+AU90+AW90+AY90+BA90+BC90+BE90</f>
        <v>0</v>
      </c>
      <c r="BG90" s="194"/>
      <c r="BH90" s="194">
        <f>BC90+BA90+AY90+AW90+AS90+AQ90+X90+W90+U90+S90+Q90+O90</f>
        <v>0</v>
      </c>
      <c r="BI90" s="7"/>
      <c r="BJ90" s="7"/>
      <c r="BK90" s="7"/>
      <c r="BL90" s="7"/>
      <c r="BM90" s="52"/>
      <c r="BN90" s="51"/>
      <c r="BO90" s="231" t="s">
        <v>167</v>
      </c>
      <c r="BP90" s="232" t="s">
        <v>168</v>
      </c>
      <c r="BQ90" s="232"/>
      <c r="BR90" s="232" t="s">
        <v>139</v>
      </c>
      <c r="BS90" s="232"/>
      <c r="BT90" s="232">
        <v>1</v>
      </c>
      <c r="BU90" s="232"/>
      <c r="BV90" s="232"/>
      <c r="BW90" s="232"/>
      <c r="BX90" s="232"/>
      <c r="BY90" s="231"/>
      <c r="BZ90" s="233">
        <f>SUM(CA90+CC90+CE90+CG90+CI90)</f>
        <v>0</v>
      </c>
      <c r="CA90" s="234"/>
      <c r="CB90" s="142">
        <f>SUM(CA90)*BV90</f>
        <v>0</v>
      </c>
      <c r="CC90" s="234"/>
      <c r="CD90" s="235">
        <f>CC90*BW90</f>
        <v>0</v>
      </c>
      <c r="CE90" s="234"/>
      <c r="CF90" s="235">
        <f>SUM(CE90)*BW90</f>
        <v>0</v>
      </c>
      <c r="CG90" s="234"/>
      <c r="CH90" s="235">
        <f>SUM(CG90)*BX90</f>
        <v>0</v>
      </c>
      <c r="CI90" s="234"/>
      <c r="CJ90" s="235">
        <f>SUM(CI90)*BW90*5</f>
        <v>0</v>
      </c>
      <c r="CK90" s="236">
        <f>SUM(BW90*DK90*2+BX90*DM90*2)</f>
        <v>0</v>
      </c>
      <c r="CL90" s="236">
        <f>SUM(BY90*5/100*BW90)</f>
        <v>0</v>
      </c>
      <c r="CM90" s="234"/>
      <c r="CN90" s="235"/>
      <c r="CO90" s="234"/>
      <c r="CP90" s="236">
        <f>SUM(CO90)*3*BU90/5</f>
        <v>0</v>
      </c>
      <c r="CQ90" s="234"/>
      <c r="CR90" s="237">
        <f>SUM(CQ90*BU90*(30+4))</f>
        <v>0</v>
      </c>
      <c r="CS90" s="234"/>
      <c r="CT90" s="142">
        <f>SUM(CS90*BU90*3)</f>
        <v>0</v>
      </c>
      <c r="CU90" s="235"/>
      <c r="CV90" s="236">
        <f>SUM(CU90*BU90/3)</f>
        <v>0</v>
      </c>
      <c r="CW90" s="234"/>
      <c r="CX90" s="236">
        <f>SUM(CW90*BU90*2/3)</f>
        <v>0</v>
      </c>
      <c r="CY90" s="234"/>
      <c r="CZ90" s="142">
        <f>SUM(CY90*BU90)</f>
        <v>0</v>
      </c>
      <c r="DA90" s="234"/>
      <c r="DB90" s="235">
        <f>SUM(DA90*BW90)</f>
        <v>0</v>
      </c>
      <c r="DC90" s="234"/>
      <c r="DD90" s="236">
        <v>0</v>
      </c>
      <c r="DE90" s="234"/>
      <c r="DF90" s="236">
        <f>SUM(DE90*BW90*2)</f>
        <v>0</v>
      </c>
      <c r="DG90" s="32"/>
      <c r="DH90" s="194">
        <f>DG90*BU90/3</f>
        <v>0</v>
      </c>
      <c r="DI90" s="235"/>
      <c r="DJ90" s="235">
        <f>SUM(DI90*BU90/3)</f>
        <v>0</v>
      </c>
      <c r="DK90" s="235"/>
      <c r="DL90" s="236">
        <f>SUM(DK90*BU90/3)</f>
        <v>0</v>
      </c>
      <c r="DM90" s="235"/>
      <c r="DN90" s="236">
        <f>SUM(DM90*BX90*5*6)</f>
        <v>0</v>
      </c>
      <c r="DO90" s="234"/>
      <c r="DP90" s="236">
        <f>SUM(DO90*4*8)</f>
        <v>0</v>
      </c>
      <c r="DQ90" s="234">
        <v>2</v>
      </c>
      <c r="DR90" s="238">
        <f>SUM(DQ90*50)/2</f>
        <v>50</v>
      </c>
      <c r="DS90" s="20">
        <f t="shared" si="949"/>
        <v>50</v>
      </c>
      <c r="DT90" s="20">
        <f t="shared" si="950"/>
        <v>0</v>
      </c>
      <c r="DU90" s="7"/>
      <c r="DV90" s="7"/>
      <c r="DW90" s="7"/>
      <c r="DX90" s="52"/>
      <c r="DY90" s="51"/>
      <c r="DZ90" s="1"/>
      <c r="EA90" s="23"/>
      <c r="EB90" s="23"/>
      <c r="EC90" s="7"/>
      <c r="ED90" s="7"/>
      <c r="EE90" s="7"/>
      <c r="EF90" s="7"/>
      <c r="EG90" s="7"/>
      <c r="EH90" s="7"/>
      <c r="EI90" s="7"/>
      <c r="EJ90" s="7">
        <f t="shared" si="902"/>
        <v>0</v>
      </c>
      <c r="EK90" s="7">
        <f t="shared" si="903"/>
        <v>0</v>
      </c>
      <c r="EL90" s="7">
        <f t="shared" si="904"/>
        <v>0</v>
      </c>
      <c r="EM90" s="18">
        <f t="shared" si="905"/>
        <v>0</v>
      </c>
      <c r="EN90" s="7">
        <f t="shared" si="906"/>
        <v>0</v>
      </c>
      <c r="EO90" s="7">
        <f t="shared" si="907"/>
        <v>0</v>
      </c>
      <c r="EP90" s="7">
        <f t="shared" si="908"/>
        <v>0</v>
      </c>
      <c r="EQ90" s="7">
        <f t="shared" si="909"/>
        <v>0</v>
      </c>
      <c r="ER90" s="7">
        <f t="shared" si="910"/>
        <v>0</v>
      </c>
      <c r="ES90" s="7">
        <f t="shared" si="911"/>
        <v>0</v>
      </c>
      <c r="ET90" s="7">
        <f t="shared" si="912"/>
        <v>0</v>
      </c>
      <c r="EU90" s="7">
        <f t="shared" si="913"/>
        <v>0</v>
      </c>
      <c r="EV90" s="7">
        <f t="shared" si="914"/>
        <v>0</v>
      </c>
      <c r="EW90" s="18">
        <f t="shared" si="915"/>
        <v>0</v>
      </c>
      <c r="EX90" s="7">
        <f t="shared" si="916"/>
        <v>0</v>
      </c>
      <c r="EY90" s="7">
        <f t="shared" si="917"/>
        <v>0</v>
      </c>
      <c r="EZ90" s="7">
        <f t="shared" si="918"/>
        <v>0</v>
      </c>
      <c r="FA90" s="7">
        <f t="shared" si="919"/>
        <v>0</v>
      </c>
      <c r="FB90" s="7">
        <f t="shared" si="920"/>
        <v>0</v>
      </c>
      <c r="FC90" s="7">
        <f t="shared" si="921"/>
        <v>0</v>
      </c>
      <c r="FD90" s="7">
        <f t="shared" si="922"/>
        <v>0</v>
      </c>
      <c r="FE90" s="7">
        <f t="shared" si="923"/>
        <v>0</v>
      </c>
      <c r="FF90" s="7">
        <f t="shared" si="924"/>
        <v>0</v>
      </c>
      <c r="FG90" s="18">
        <f t="shared" si="925"/>
        <v>0</v>
      </c>
      <c r="FH90" s="7">
        <f t="shared" si="926"/>
        <v>0</v>
      </c>
      <c r="FI90" s="7">
        <f t="shared" si="927"/>
        <v>0</v>
      </c>
      <c r="FJ90" s="7">
        <f t="shared" si="928"/>
        <v>0</v>
      </c>
      <c r="FK90" s="7">
        <f t="shared" si="929"/>
        <v>0</v>
      </c>
      <c r="FL90" s="7">
        <f t="shared" si="930"/>
        <v>0</v>
      </c>
      <c r="FM90" s="7">
        <f t="shared" si="931"/>
        <v>0</v>
      </c>
      <c r="FN90" s="7">
        <f t="shared" si="932"/>
        <v>0</v>
      </c>
      <c r="FO90" s="7">
        <f t="shared" si="933"/>
        <v>0</v>
      </c>
      <c r="FP90" s="7">
        <f t="shared" si="934"/>
        <v>0</v>
      </c>
      <c r="FQ90" s="7">
        <f t="shared" si="935"/>
        <v>0</v>
      </c>
      <c r="FR90" s="7"/>
      <c r="FS90" s="7">
        <f t="shared" si="936"/>
        <v>0</v>
      </c>
      <c r="FT90" s="7">
        <f t="shared" si="937"/>
        <v>0</v>
      </c>
      <c r="FU90" s="7">
        <f t="shared" si="938"/>
        <v>0</v>
      </c>
      <c r="FV90" s="7">
        <f t="shared" si="939"/>
        <v>0</v>
      </c>
      <c r="FW90" s="7">
        <f t="shared" si="940"/>
        <v>0</v>
      </c>
      <c r="FX90" s="7">
        <f t="shared" si="941"/>
        <v>0</v>
      </c>
      <c r="FY90" s="7">
        <f t="shared" si="942"/>
        <v>0</v>
      </c>
      <c r="FZ90" s="7">
        <f t="shared" si="943"/>
        <v>0</v>
      </c>
      <c r="GA90" s="7">
        <f t="shared" si="944"/>
        <v>0</v>
      </c>
      <c r="GB90" s="7">
        <f t="shared" si="945"/>
        <v>2</v>
      </c>
      <c r="GC90" s="7">
        <f t="shared" si="946"/>
        <v>50</v>
      </c>
      <c r="GD90" s="116">
        <f t="shared" si="947"/>
        <v>50</v>
      </c>
      <c r="GE90" s="117">
        <f t="shared" si="948"/>
        <v>0</v>
      </c>
      <c r="GF90" s="7"/>
      <c r="GG90" s="7"/>
      <c r="GH90" s="7"/>
      <c r="GI90" s="52"/>
      <c r="GK90" s="18"/>
      <c r="GL90" s="18"/>
      <c r="GM90" s="1"/>
      <c r="GN90" s="23"/>
      <c r="GO90" s="61"/>
      <c r="GP90" s="7"/>
      <c r="GQ90" s="67"/>
    </row>
    <row r="91" spans="1:199" ht="24.95" customHeight="1" x14ac:dyDescent="0.35">
      <c r="A91" s="51"/>
      <c r="B91" s="467" t="s">
        <v>243</v>
      </c>
      <c r="C91" s="138" t="s">
        <v>240</v>
      </c>
      <c r="D91" s="138" t="s">
        <v>244</v>
      </c>
      <c r="E91" s="138" t="s">
        <v>242</v>
      </c>
      <c r="F91" s="198">
        <v>60</v>
      </c>
      <c r="G91" s="177">
        <v>1</v>
      </c>
      <c r="H91" s="177">
        <v>25</v>
      </c>
      <c r="I91" s="177">
        <v>1</v>
      </c>
      <c r="J91" s="177">
        <v>1</v>
      </c>
      <c r="K91" s="468">
        <f>J91*2</f>
        <v>2</v>
      </c>
      <c r="L91" s="222">
        <v>2</v>
      </c>
      <c r="M91" s="202">
        <f>SUM(N91+P91+R91+T91+V91)</f>
        <v>2</v>
      </c>
      <c r="N91" s="203">
        <v>2</v>
      </c>
      <c r="O91" s="406">
        <f>SUM(N91)*I91</f>
        <v>2</v>
      </c>
      <c r="P91" s="203"/>
      <c r="Q91" s="406">
        <f>J91*P91</f>
        <v>0</v>
      </c>
      <c r="R91" s="203"/>
      <c r="S91" s="406">
        <f>SUM(R91)*J91</f>
        <v>0</v>
      </c>
      <c r="T91" s="203"/>
      <c r="U91" s="406">
        <f>SUM(T91)*K91</f>
        <v>0</v>
      </c>
      <c r="V91" s="203"/>
      <c r="W91" s="406">
        <f>SUM(V91)*J91*5</f>
        <v>0</v>
      </c>
      <c r="X91" s="469">
        <f>SUM(K91*AV91*2+K91*AX91*2)</f>
        <v>0</v>
      </c>
      <c r="Y91" s="469">
        <v>0</v>
      </c>
      <c r="Z91" s="203"/>
      <c r="AA91" s="406">
        <f>SUM(Z91)*1</f>
        <v>0</v>
      </c>
      <c r="AB91" s="203"/>
      <c r="AC91" s="469">
        <f>SUM(AB91)*3*H91/5</f>
        <v>0</v>
      </c>
      <c r="AD91" s="203"/>
      <c r="AE91" s="470">
        <f>SUM(AD91*H91*(30+4))</f>
        <v>0</v>
      </c>
      <c r="AF91" s="203"/>
      <c r="AG91" s="406">
        <f>SUM(AF91*H91*3)</f>
        <v>0</v>
      </c>
      <c r="AH91" s="203"/>
      <c r="AI91" s="469">
        <f>SUM(AH91*H91/3)</f>
        <v>0</v>
      </c>
      <c r="AJ91" s="203"/>
      <c r="AK91" s="469">
        <f>SUM(AJ91*H91*2/3)</f>
        <v>0</v>
      </c>
      <c r="AL91" s="203"/>
      <c r="AM91" s="406">
        <f>SUM(AL91*H91)</f>
        <v>0</v>
      </c>
      <c r="AN91" s="203"/>
      <c r="AO91" s="406">
        <f>SUM(AN91*J91)</f>
        <v>0</v>
      </c>
      <c r="AP91" s="203"/>
      <c r="AQ91" s="469">
        <f>SUM(AP91*H91*2)</f>
        <v>0</v>
      </c>
      <c r="AR91" s="203"/>
      <c r="AS91" s="469">
        <f>AR91*K91*6</f>
        <v>0</v>
      </c>
      <c r="AT91" s="141"/>
      <c r="AU91" s="301">
        <f>AT91*H91/3</f>
        <v>0</v>
      </c>
      <c r="AV91" s="203"/>
      <c r="AW91" s="406">
        <f>AV91*K91*6</f>
        <v>0</v>
      </c>
      <c r="AX91" s="203"/>
      <c r="AY91" s="469">
        <f>AX91*K91*8</f>
        <v>0</v>
      </c>
      <c r="AZ91" s="203"/>
      <c r="BA91" s="469">
        <f>SUM(AZ91*M91*5*6)</f>
        <v>0</v>
      </c>
      <c r="BB91" s="203"/>
      <c r="BC91" s="469">
        <f>SUM(BB91*K91*4*6)</f>
        <v>0</v>
      </c>
      <c r="BD91" s="203"/>
      <c r="BE91" s="471">
        <f>SUM(BD91*50)</f>
        <v>0</v>
      </c>
      <c r="BF91" s="301">
        <f>O91+Q91+S91+U91+W91+X91+Y91+AA91+AC91+AE91+AG91+AI91+AK91+AM91+AO91+AQ91+AS91+AU91+AW91+AY91+BA91+BC91+BE91</f>
        <v>2</v>
      </c>
      <c r="BG91" s="301"/>
      <c r="BH91" s="301">
        <f>BC91+BA91+AY91+AW91+AS91+AQ91+X91+W91+U91+S91+Q91+O91</f>
        <v>2</v>
      </c>
      <c r="BI91" s="7"/>
      <c r="BJ91" s="7"/>
      <c r="BK91" s="7"/>
      <c r="BL91" s="7"/>
      <c r="BM91" s="52"/>
      <c r="BN91" s="51"/>
      <c r="BO91" s="231" t="s">
        <v>219</v>
      </c>
      <c r="BP91" s="276" t="s">
        <v>137</v>
      </c>
      <c r="BQ91" s="232" t="s">
        <v>220</v>
      </c>
      <c r="BR91" s="232" t="s">
        <v>139</v>
      </c>
      <c r="BS91" s="278" t="s">
        <v>144</v>
      </c>
      <c r="BT91" s="295">
        <v>6</v>
      </c>
      <c r="BU91" s="232">
        <v>1</v>
      </c>
      <c r="BV91" s="232">
        <v>1</v>
      </c>
      <c r="BW91" s="232">
        <v>1</v>
      </c>
      <c r="BX91" s="232">
        <v>1</v>
      </c>
      <c r="BY91" s="232"/>
      <c r="BZ91" s="233">
        <f>SUM(CA91+CC91+CE91+CG91+CI91)</f>
        <v>0</v>
      </c>
      <c r="CA91" s="234"/>
      <c r="CB91" s="142">
        <f>SUM(CA91)*BV91</f>
        <v>0</v>
      </c>
      <c r="CC91" s="234"/>
      <c r="CD91" s="235">
        <f>CC91*BW91</f>
        <v>0</v>
      </c>
      <c r="CE91" s="234"/>
      <c r="CF91" s="235">
        <f>SUM(CE91)*BW91</f>
        <v>0</v>
      </c>
      <c r="CG91" s="234"/>
      <c r="CH91" s="235">
        <f>SUM(CG91)*BX91</f>
        <v>0</v>
      </c>
      <c r="CI91" s="234"/>
      <c r="CJ91" s="235">
        <f>SUM(CI91)*BW91*5</f>
        <v>0</v>
      </c>
      <c r="CK91" s="236">
        <v>0</v>
      </c>
      <c r="CL91" s="236">
        <f>SUM(BY91*5/100*BW91)</f>
        <v>0</v>
      </c>
      <c r="CM91" s="234"/>
      <c r="CN91" s="235"/>
      <c r="CO91" s="234">
        <v>2</v>
      </c>
      <c r="CP91" s="236">
        <f>BU91*2</f>
        <v>2</v>
      </c>
      <c r="CQ91" s="234"/>
      <c r="CR91" s="237">
        <f>SUM(CQ91*BU91*(30+4))</f>
        <v>0</v>
      </c>
      <c r="CS91" s="234"/>
      <c r="CT91" s="142">
        <f>SUM(CS91*BU91*3)</f>
        <v>0</v>
      </c>
      <c r="CU91" s="234"/>
      <c r="CV91" s="236">
        <f>SUM(CU91*BU91/3)</f>
        <v>0</v>
      </c>
      <c r="CW91" s="234"/>
      <c r="CX91" s="236">
        <f>SUM(CW91*BU91*2/3)</f>
        <v>0</v>
      </c>
      <c r="CY91" s="234"/>
      <c r="CZ91" s="142">
        <f>SUM(CY91*BU91)</f>
        <v>0</v>
      </c>
      <c r="DA91" s="234"/>
      <c r="DB91" s="235">
        <f>SUM(DA91*BW91)</f>
        <v>0</v>
      </c>
      <c r="DC91" s="234">
        <v>1</v>
      </c>
      <c r="DD91" s="236">
        <v>0</v>
      </c>
      <c r="DE91" s="234"/>
      <c r="DF91" s="236">
        <f>SUM(DE91*BW91*2)</f>
        <v>0</v>
      </c>
      <c r="DG91" s="234"/>
      <c r="DH91" s="236">
        <f>DG91*BU91/3</f>
        <v>0</v>
      </c>
      <c r="DI91" s="234"/>
      <c r="DJ91" s="235">
        <f>SUM(DI91*BU91/3)</f>
        <v>0</v>
      </c>
      <c r="DK91" s="234"/>
      <c r="DL91" s="236">
        <f>SUM(DK91*BU91/3)</f>
        <v>0</v>
      </c>
      <c r="DM91" s="234"/>
      <c r="DN91" s="236">
        <f>SUM(DM91*BX91*5*6)</f>
        <v>0</v>
      </c>
      <c r="DO91" s="234"/>
      <c r="DP91" s="236">
        <f>SUM(DO91*BX91*5*4)</f>
        <v>0</v>
      </c>
      <c r="DQ91" s="234"/>
      <c r="DR91" s="238">
        <f>SUM(DQ91*50)/2</f>
        <v>0</v>
      </c>
      <c r="DS91" s="20">
        <f t="shared" si="949"/>
        <v>2</v>
      </c>
      <c r="DT91" s="20">
        <f t="shared" si="950"/>
        <v>0</v>
      </c>
      <c r="DU91" s="7"/>
      <c r="DV91" s="7"/>
      <c r="DW91" s="7"/>
      <c r="DX91" s="52"/>
      <c r="DY91" s="51"/>
      <c r="DZ91" s="17"/>
      <c r="EA91" s="17"/>
      <c r="EB91" s="7"/>
      <c r="EC91" s="7"/>
      <c r="ED91" s="7"/>
      <c r="EE91" s="7"/>
      <c r="EF91" s="7"/>
      <c r="EG91" s="7"/>
      <c r="EH91" s="7"/>
      <c r="EI91" s="7"/>
      <c r="EJ91" s="7">
        <f t="shared" si="902"/>
        <v>2</v>
      </c>
      <c r="EK91" s="7">
        <f t="shared" si="903"/>
        <v>2</v>
      </c>
      <c r="EL91" s="7">
        <f t="shared" si="904"/>
        <v>2</v>
      </c>
      <c r="EM91" s="18">
        <f t="shared" si="905"/>
        <v>2</v>
      </c>
      <c r="EN91" s="7">
        <f t="shared" si="906"/>
        <v>0</v>
      </c>
      <c r="EO91" s="7">
        <f t="shared" si="907"/>
        <v>0</v>
      </c>
      <c r="EP91" s="7">
        <f t="shared" si="908"/>
        <v>0</v>
      </c>
      <c r="EQ91" s="7">
        <f t="shared" si="909"/>
        <v>0</v>
      </c>
      <c r="ER91" s="7">
        <f t="shared" si="910"/>
        <v>0</v>
      </c>
      <c r="ES91" s="7">
        <f t="shared" si="911"/>
        <v>0</v>
      </c>
      <c r="ET91" s="7">
        <f t="shared" si="912"/>
        <v>0</v>
      </c>
      <c r="EU91" s="7">
        <f t="shared" si="913"/>
        <v>0</v>
      </c>
      <c r="EV91" s="7">
        <f t="shared" si="914"/>
        <v>0</v>
      </c>
      <c r="EW91" s="18">
        <f t="shared" si="915"/>
        <v>0</v>
      </c>
      <c r="EX91" s="7">
        <f t="shared" si="916"/>
        <v>0</v>
      </c>
      <c r="EY91" s="7">
        <f t="shared" si="917"/>
        <v>0</v>
      </c>
      <c r="EZ91" s="7">
        <f t="shared" si="918"/>
        <v>2</v>
      </c>
      <c r="FA91" s="7">
        <f t="shared" si="919"/>
        <v>2</v>
      </c>
      <c r="FB91" s="7">
        <f t="shared" si="920"/>
        <v>0</v>
      </c>
      <c r="FC91" s="7">
        <f t="shared" si="921"/>
        <v>0</v>
      </c>
      <c r="FD91" s="7">
        <f t="shared" si="922"/>
        <v>0</v>
      </c>
      <c r="FE91" s="7">
        <f t="shared" si="923"/>
        <v>0</v>
      </c>
      <c r="FF91" s="7">
        <f t="shared" si="924"/>
        <v>0</v>
      </c>
      <c r="FG91" s="18">
        <f t="shared" si="925"/>
        <v>0</v>
      </c>
      <c r="FH91" s="7">
        <f t="shared" si="926"/>
        <v>0</v>
      </c>
      <c r="FI91" s="7">
        <f t="shared" si="927"/>
        <v>0</v>
      </c>
      <c r="FJ91" s="7">
        <f t="shared" si="928"/>
        <v>0</v>
      </c>
      <c r="FK91" s="7">
        <f t="shared" si="929"/>
        <v>0</v>
      </c>
      <c r="FL91" s="7">
        <f t="shared" si="930"/>
        <v>0</v>
      </c>
      <c r="FM91" s="7">
        <f t="shared" si="931"/>
        <v>0</v>
      </c>
      <c r="FN91" s="7">
        <f t="shared" si="932"/>
        <v>1</v>
      </c>
      <c r="FO91" s="7">
        <f t="shared" si="933"/>
        <v>0</v>
      </c>
      <c r="FP91" s="7">
        <f t="shared" si="934"/>
        <v>0</v>
      </c>
      <c r="FQ91" s="7">
        <f t="shared" si="935"/>
        <v>0</v>
      </c>
      <c r="FR91" s="7"/>
      <c r="FS91" s="7">
        <f t="shared" si="936"/>
        <v>0</v>
      </c>
      <c r="FT91" s="7">
        <f t="shared" si="937"/>
        <v>0</v>
      </c>
      <c r="FU91" s="7">
        <f t="shared" si="938"/>
        <v>0</v>
      </c>
      <c r="FV91" s="7">
        <f t="shared" si="939"/>
        <v>0</v>
      </c>
      <c r="FW91" s="7">
        <f t="shared" si="940"/>
        <v>0</v>
      </c>
      <c r="FX91" s="7">
        <f t="shared" si="941"/>
        <v>0</v>
      </c>
      <c r="FY91" s="7">
        <f t="shared" si="942"/>
        <v>0</v>
      </c>
      <c r="FZ91" s="7">
        <f t="shared" si="943"/>
        <v>0</v>
      </c>
      <c r="GA91" s="7">
        <f t="shared" si="944"/>
        <v>0</v>
      </c>
      <c r="GB91" s="7">
        <f t="shared" si="945"/>
        <v>0</v>
      </c>
      <c r="GC91" s="7">
        <f t="shared" si="946"/>
        <v>0</v>
      </c>
      <c r="GD91" s="116">
        <f t="shared" si="947"/>
        <v>4</v>
      </c>
      <c r="GE91" s="117">
        <f t="shared" si="948"/>
        <v>2</v>
      </c>
      <c r="GF91" s="7"/>
      <c r="GG91" s="7"/>
      <c r="GH91" s="7"/>
      <c r="GI91" s="52"/>
      <c r="GK91" s="18"/>
      <c r="GL91" s="18"/>
      <c r="GM91" s="1"/>
      <c r="GN91" s="23"/>
      <c r="GO91" s="61"/>
      <c r="GP91" s="7"/>
      <c r="GQ91" s="67"/>
    </row>
    <row r="92" spans="1:199" ht="24.95" customHeight="1" x14ac:dyDescent="0.35">
      <c r="A92" s="51"/>
      <c r="B92" s="467" t="s">
        <v>245</v>
      </c>
      <c r="C92" s="138" t="s">
        <v>240</v>
      </c>
      <c r="D92" s="138" t="s">
        <v>244</v>
      </c>
      <c r="E92" s="138" t="s">
        <v>242</v>
      </c>
      <c r="F92" s="198">
        <v>61</v>
      </c>
      <c r="G92" s="198">
        <v>1</v>
      </c>
      <c r="H92" s="198">
        <v>15</v>
      </c>
      <c r="I92" s="198">
        <v>1</v>
      </c>
      <c r="J92" s="198">
        <v>1</v>
      </c>
      <c r="K92" s="468">
        <f>J92*2</f>
        <v>2</v>
      </c>
      <c r="L92" s="472">
        <v>2</v>
      </c>
      <c r="M92" s="202">
        <f>SUM(N92+P92+R92+T92+V92)</f>
        <v>2</v>
      </c>
      <c r="N92" s="203">
        <v>2</v>
      </c>
      <c r="O92" s="406">
        <f>SUM(N92)*I92</f>
        <v>2</v>
      </c>
      <c r="P92" s="203"/>
      <c r="Q92" s="406">
        <f>J92*P92</f>
        <v>0</v>
      </c>
      <c r="R92" s="203"/>
      <c r="S92" s="406">
        <f>SUM(R92)*J92</f>
        <v>0</v>
      </c>
      <c r="T92" s="203"/>
      <c r="U92" s="406">
        <f>SUM(T92)*K92</f>
        <v>0</v>
      </c>
      <c r="V92" s="203"/>
      <c r="W92" s="406">
        <f>SUM(V92)*J92*5</f>
        <v>0</v>
      </c>
      <c r="X92" s="469">
        <f>SUM(K92*AV92*2+K92*AX92*2)</f>
        <v>0</v>
      </c>
      <c r="Y92" s="469">
        <v>0</v>
      </c>
      <c r="Z92" s="203"/>
      <c r="AA92" s="406">
        <f>SUM(Z92)*1</f>
        <v>0</v>
      </c>
      <c r="AB92" s="203"/>
      <c r="AC92" s="469">
        <f>SUM(AB92)*3*H92/5</f>
        <v>0</v>
      </c>
      <c r="AD92" s="203"/>
      <c r="AE92" s="470">
        <f>SUM(AD92*H92*(30+4))</f>
        <v>0</v>
      </c>
      <c r="AF92" s="203"/>
      <c r="AG92" s="406">
        <f>SUM(AF92*H92*3)</f>
        <v>0</v>
      </c>
      <c r="AH92" s="203"/>
      <c r="AI92" s="469">
        <f>SUM(AH92*H92/3)</f>
        <v>0</v>
      </c>
      <c r="AJ92" s="203"/>
      <c r="AK92" s="469">
        <f>SUM(AJ92*H92*2/3)</f>
        <v>0</v>
      </c>
      <c r="AL92" s="203"/>
      <c r="AM92" s="406">
        <f>SUM(AL92*H92)</f>
        <v>0</v>
      </c>
      <c r="AN92" s="203"/>
      <c r="AO92" s="406">
        <f>SUM(AN92*J92)</f>
        <v>0</v>
      </c>
      <c r="AP92" s="203"/>
      <c r="AQ92" s="469">
        <f>SUM(AP92*H92*2)</f>
        <v>0</v>
      </c>
      <c r="AR92" s="203"/>
      <c r="AS92" s="469">
        <f>AR92*K92*6</f>
        <v>0</v>
      </c>
      <c r="AT92" s="141"/>
      <c r="AU92" s="301">
        <f>AT92*H92/3</f>
        <v>0</v>
      </c>
      <c r="AV92" s="203"/>
      <c r="AW92" s="406">
        <f>AV92*K92*6</f>
        <v>0</v>
      </c>
      <c r="AX92" s="203"/>
      <c r="AY92" s="469">
        <f>AX92*K92*8</f>
        <v>0</v>
      </c>
      <c r="AZ92" s="203"/>
      <c r="BA92" s="469">
        <f>SUM(AZ92*M92*5*6)</f>
        <v>0</v>
      </c>
      <c r="BB92" s="203"/>
      <c r="BC92" s="469">
        <f>SUM(BB92*K92*4*6)</f>
        <v>0</v>
      </c>
      <c r="BD92" s="203"/>
      <c r="BE92" s="471">
        <f>SUM(BD92*50)</f>
        <v>0</v>
      </c>
      <c r="BF92" s="301">
        <f>O92+Q92+S92+U92+W92+X92+Y92+AA92+AC92+AE92+AG92+AI92+AK92+AM92+AO92+AQ92+AS92+AU92+AW92+AY92+BA92+BC92+BE92</f>
        <v>2</v>
      </c>
      <c r="BG92" s="301"/>
      <c r="BH92" s="301">
        <f>BC92+BA92+AY92+AW92+AS92+AQ92+X92+W92+U92+S92+Q92+O92</f>
        <v>2</v>
      </c>
      <c r="BI92" s="7"/>
      <c r="BJ92" s="7"/>
      <c r="BK92" s="7"/>
      <c r="BL92" s="7"/>
      <c r="BM92" s="52"/>
      <c r="BN92" s="51"/>
      <c r="BO92" s="231" t="s">
        <v>219</v>
      </c>
      <c r="BP92" s="276" t="s">
        <v>137</v>
      </c>
      <c r="BQ92" s="232" t="s">
        <v>143</v>
      </c>
      <c r="BR92" s="232" t="s">
        <v>139</v>
      </c>
      <c r="BS92" s="232" t="s">
        <v>221</v>
      </c>
      <c r="BT92" s="232">
        <v>8</v>
      </c>
      <c r="BU92" s="232">
        <v>1</v>
      </c>
      <c r="BV92" s="232">
        <v>1</v>
      </c>
      <c r="BW92" s="232">
        <v>1</v>
      </c>
      <c r="BX92" s="232">
        <v>1</v>
      </c>
      <c r="BY92" s="232"/>
      <c r="BZ92" s="233">
        <f>SUM(CA92+CC92+CE92+CG92+CI92)</f>
        <v>0</v>
      </c>
      <c r="CA92" s="234"/>
      <c r="CB92" s="142">
        <f>SUM(CA92)*BV92</f>
        <v>0</v>
      </c>
      <c r="CC92" s="234"/>
      <c r="CD92" s="235">
        <f>CC92*BW92</f>
        <v>0</v>
      </c>
      <c r="CE92" s="234"/>
      <c r="CF92" s="235">
        <f>SUM(CE92)*BW92</f>
        <v>0</v>
      </c>
      <c r="CG92" s="234"/>
      <c r="CH92" s="235">
        <f>SUM(CG92)*BX92</f>
        <v>0</v>
      </c>
      <c r="CI92" s="234"/>
      <c r="CJ92" s="235">
        <f>SUM(CI92)*BW92*5</f>
        <v>0</v>
      </c>
      <c r="CK92" s="236">
        <v>0</v>
      </c>
      <c r="CL92" s="236">
        <f>SUM(BY92*5/100*BW92)</f>
        <v>0</v>
      </c>
      <c r="CM92" s="234"/>
      <c r="CN92" s="235"/>
      <c r="CO92" s="234">
        <v>2</v>
      </c>
      <c r="CP92" s="236">
        <f>CO92*BU92</f>
        <v>2</v>
      </c>
      <c r="CQ92" s="234"/>
      <c r="CR92" s="237">
        <f>SUM(CQ92*BU92*(30+4))</f>
        <v>0</v>
      </c>
      <c r="CS92" s="234"/>
      <c r="CT92" s="142">
        <f>SUM(CS92*BU92*3)</f>
        <v>0</v>
      </c>
      <c r="CU92" s="234"/>
      <c r="CV92" s="236">
        <f>SUM(CU92*BU92/3)</f>
        <v>0</v>
      </c>
      <c r="CW92" s="234"/>
      <c r="CX92" s="236">
        <f>SUM(CW92*BU92*2/3)</f>
        <v>0</v>
      </c>
      <c r="CY92" s="234"/>
      <c r="CZ92" s="142">
        <f>SUM(CY92*BU92)</f>
        <v>0</v>
      </c>
      <c r="DA92" s="234"/>
      <c r="DB92" s="235">
        <f>SUM(DA92*BW92)</f>
        <v>0</v>
      </c>
      <c r="DC92" s="234">
        <v>1</v>
      </c>
      <c r="DD92" s="236">
        <v>0</v>
      </c>
      <c r="DE92" s="234"/>
      <c r="DF92" s="236">
        <f>SUM(DE92*BW92*2)</f>
        <v>0</v>
      </c>
      <c r="DG92" s="234"/>
      <c r="DH92" s="236">
        <f>DG92*BU92/3</f>
        <v>0</v>
      </c>
      <c r="DI92" s="234"/>
      <c r="DJ92" s="235">
        <f>SUM(DI92*BU92/3)</f>
        <v>0</v>
      </c>
      <c r="DK92" s="234"/>
      <c r="DL92" s="236">
        <f>SUM(DK92*BU92/3)</f>
        <v>0</v>
      </c>
      <c r="DM92" s="234"/>
      <c r="DN92" s="236">
        <f>SUM(DM92*BX92*5*6)</f>
        <v>0</v>
      </c>
      <c r="DO92" s="234"/>
      <c r="DP92" s="236">
        <f>SUM(DO92*BX92*5*4)</f>
        <v>0</v>
      </c>
      <c r="DQ92" s="234"/>
      <c r="DR92" s="238">
        <f>SUM(DQ92*50)/2</f>
        <v>0</v>
      </c>
      <c r="DS92" s="20">
        <f t="shared" si="949"/>
        <v>2</v>
      </c>
      <c r="DT92" s="20">
        <f t="shared" si="950"/>
        <v>0</v>
      </c>
      <c r="DU92" s="7"/>
      <c r="DV92" s="7"/>
      <c r="DW92" s="7"/>
      <c r="DX92" s="52"/>
      <c r="DY92" s="51"/>
      <c r="DZ92" s="7"/>
      <c r="EA92" s="7"/>
      <c r="EB92" s="7"/>
      <c r="EC92" s="8"/>
      <c r="ED92" s="8"/>
      <c r="EE92" s="8"/>
      <c r="EF92" s="8"/>
      <c r="EG92" s="8"/>
      <c r="EH92" s="8"/>
      <c r="EI92" s="8"/>
      <c r="EJ92" s="7">
        <f t="shared" si="902"/>
        <v>2</v>
      </c>
      <c r="EK92" s="7">
        <f t="shared" si="903"/>
        <v>2</v>
      </c>
      <c r="EL92" s="7">
        <f t="shared" si="904"/>
        <v>2</v>
      </c>
      <c r="EM92" s="18">
        <f t="shared" si="905"/>
        <v>2</v>
      </c>
      <c r="EN92" s="7">
        <f t="shared" si="906"/>
        <v>0</v>
      </c>
      <c r="EO92" s="7">
        <f t="shared" si="907"/>
        <v>0</v>
      </c>
      <c r="EP92" s="7">
        <f t="shared" si="908"/>
        <v>0</v>
      </c>
      <c r="EQ92" s="7">
        <f t="shared" si="909"/>
        <v>0</v>
      </c>
      <c r="ER92" s="7">
        <f t="shared" si="910"/>
        <v>0</v>
      </c>
      <c r="ES92" s="7">
        <f t="shared" si="911"/>
        <v>0</v>
      </c>
      <c r="ET92" s="7">
        <f t="shared" si="912"/>
        <v>0</v>
      </c>
      <c r="EU92" s="7">
        <f t="shared" si="913"/>
        <v>0</v>
      </c>
      <c r="EV92" s="7">
        <f t="shared" si="914"/>
        <v>0</v>
      </c>
      <c r="EW92" s="18">
        <f t="shared" si="915"/>
        <v>0</v>
      </c>
      <c r="EX92" s="7">
        <f t="shared" si="916"/>
        <v>0</v>
      </c>
      <c r="EY92" s="7">
        <f t="shared" si="917"/>
        <v>0</v>
      </c>
      <c r="EZ92" s="7">
        <f t="shared" si="918"/>
        <v>2</v>
      </c>
      <c r="FA92" s="7">
        <f t="shared" si="919"/>
        <v>2</v>
      </c>
      <c r="FB92" s="7">
        <f t="shared" si="920"/>
        <v>0</v>
      </c>
      <c r="FC92" s="7">
        <f t="shared" si="921"/>
        <v>0</v>
      </c>
      <c r="FD92" s="7">
        <f t="shared" si="922"/>
        <v>0</v>
      </c>
      <c r="FE92" s="7">
        <f t="shared" si="923"/>
        <v>0</v>
      </c>
      <c r="FF92" s="7">
        <f t="shared" si="924"/>
        <v>0</v>
      </c>
      <c r="FG92" s="18">
        <f t="shared" si="925"/>
        <v>0</v>
      </c>
      <c r="FH92" s="7">
        <f t="shared" si="926"/>
        <v>0</v>
      </c>
      <c r="FI92" s="7">
        <f t="shared" si="927"/>
        <v>0</v>
      </c>
      <c r="FJ92" s="7">
        <f t="shared" si="928"/>
        <v>0</v>
      </c>
      <c r="FK92" s="7">
        <f t="shared" si="929"/>
        <v>0</v>
      </c>
      <c r="FL92" s="7">
        <f t="shared" si="930"/>
        <v>0</v>
      </c>
      <c r="FM92" s="7">
        <f t="shared" si="931"/>
        <v>0</v>
      </c>
      <c r="FN92" s="7">
        <f t="shared" si="932"/>
        <v>1</v>
      </c>
      <c r="FO92" s="7">
        <f t="shared" si="933"/>
        <v>0</v>
      </c>
      <c r="FP92" s="7">
        <f t="shared" si="934"/>
        <v>0</v>
      </c>
      <c r="FQ92" s="7">
        <f t="shared" si="935"/>
        <v>0</v>
      </c>
      <c r="FR92" s="7"/>
      <c r="FS92" s="7">
        <f t="shared" si="936"/>
        <v>0</v>
      </c>
      <c r="FT92" s="7">
        <f t="shared" si="937"/>
        <v>0</v>
      </c>
      <c r="FU92" s="7">
        <f t="shared" si="938"/>
        <v>0</v>
      </c>
      <c r="FV92" s="7">
        <f t="shared" si="939"/>
        <v>0</v>
      </c>
      <c r="FW92" s="7">
        <f t="shared" si="940"/>
        <v>0</v>
      </c>
      <c r="FX92" s="7">
        <f t="shared" si="941"/>
        <v>0</v>
      </c>
      <c r="FY92" s="7">
        <f t="shared" si="942"/>
        <v>0</v>
      </c>
      <c r="FZ92" s="7">
        <f t="shared" si="943"/>
        <v>0</v>
      </c>
      <c r="GA92" s="7">
        <f t="shared" si="944"/>
        <v>0</v>
      </c>
      <c r="GB92" s="7">
        <f t="shared" si="945"/>
        <v>0</v>
      </c>
      <c r="GC92" s="7">
        <f t="shared" si="946"/>
        <v>0</v>
      </c>
      <c r="GD92" s="116">
        <f t="shared" si="947"/>
        <v>4</v>
      </c>
      <c r="GE92" s="117">
        <f t="shared" si="948"/>
        <v>2</v>
      </c>
      <c r="GF92" s="8"/>
      <c r="GG92" s="8"/>
      <c r="GH92" s="8"/>
      <c r="GI92" s="97"/>
      <c r="GK92" s="18"/>
      <c r="GL92" s="18"/>
      <c r="GM92" s="1"/>
      <c r="GN92" s="23"/>
      <c r="GO92" s="61"/>
      <c r="GP92" s="7"/>
      <c r="GQ92" s="67"/>
    </row>
    <row r="93" spans="1:199" ht="24.95" customHeight="1" x14ac:dyDescent="0.35">
      <c r="A93" s="51"/>
      <c r="B93" s="467" t="s">
        <v>246</v>
      </c>
      <c r="C93" s="138" t="s">
        <v>240</v>
      </c>
      <c r="D93" s="198" t="s">
        <v>244</v>
      </c>
      <c r="E93" s="138" t="s">
        <v>242</v>
      </c>
      <c r="F93" s="198">
        <v>57</v>
      </c>
      <c r="G93" s="198">
        <v>1</v>
      </c>
      <c r="H93" s="198">
        <v>27</v>
      </c>
      <c r="I93" s="198">
        <v>1</v>
      </c>
      <c r="J93" s="198">
        <v>1</v>
      </c>
      <c r="K93" s="468">
        <f>J93*2</f>
        <v>2</v>
      </c>
      <c r="L93" s="138">
        <v>10</v>
      </c>
      <c r="M93" s="202">
        <f>SUM(N93+P93+R93+T93+V93)</f>
        <v>10</v>
      </c>
      <c r="N93" s="203">
        <v>4</v>
      </c>
      <c r="O93" s="406">
        <f>SUM(N93)*I93</f>
        <v>4</v>
      </c>
      <c r="P93" s="203"/>
      <c r="Q93" s="406">
        <f>J93*P93</f>
        <v>0</v>
      </c>
      <c r="R93" s="203">
        <v>6</v>
      </c>
      <c r="S93" s="406">
        <f>SUM(R93)*J93</f>
        <v>6</v>
      </c>
      <c r="T93" s="203"/>
      <c r="U93" s="406">
        <f>SUM(T93)*K93</f>
        <v>0</v>
      </c>
      <c r="V93" s="203"/>
      <c r="W93" s="406">
        <f>J93*V93</f>
        <v>0</v>
      </c>
      <c r="X93" s="469">
        <v>0</v>
      </c>
      <c r="Y93" s="469">
        <v>0</v>
      </c>
      <c r="Z93" s="203"/>
      <c r="AA93" s="406">
        <f>SUM(Z93)*1</f>
        <v>0</v>
      </c>
      <c r="AB93" s="203"/>
      <c r="AC93" s="469">
        <f>SUM(AB93)*3*H93/5</f>
        <v>0</v>
      </c>
      <c r="AD93" s="203"/>
      <c r="AE93" s="470">
        <f>SUM(AD93*H93*(30+4))</f>
        <v>0</v>
      </c>
      <c r="AF93" s="203"/>
      <c r="AG93" s="406">
        <f>SUM(AF93*H93*3)</f>
        <v>0</v>
      </c>
      <c r="AH93" s="203"/>
      <c r="AI93" s="469">
        <f>SUM(AH93*H93/3)</f>
        <v>0</v>
      </c>
      <c r="AJ93" s="203"/>
      <c r="AK93" s="469">
        <f>SUM(AJ93*H93*2/3)</f>
        <v>0</v>
      </c>
      <c r="AL93" s="203"/>
      <c r="AM93" s="406">
        <f>SUM(AL93*H93)</f>
        <v>0</v>
      </c>
      <c r="AN93" s="203"/>
      <c r="AO93" s="406">
        <f>SUM(AN93*J93)</f>
        <v>0</v>
      </c>
      <c r="AP93" s="203"/>
      <c r="AQ93" s="469">
        <f>SUM(AP93*H93*2)</f>
        <v>0</v>
      </c>
      <c r="AR93" s="203"/>
      <c r="AS93" s="469">
        <f>AR93*K93*6</f>
        <v>0</v>
      </c>
      <c r="AT93" s="141"/>
      <c r="AU93" s="301">
        <f>AT93*H93/3</f>
        <v>0</v>
      </c>
      <c r="AV93" s="203"/>
      <c r="AW93" s="406">
        <f>AV93*K93*6</f>
        <v>0</v>
      </c>
      <c r="AX93" s="203"/>
      <c r="AY93" s="469">
        <f>AX93*K93*8</f>
        <v>0</v>
      </c>
      <c r="AZ93" s="203">
        <v>1</v>
      </c>
      <c r="BA93" s="469">
        <f>SUM(AZ93*J93*6)</f>
        <v>6</v>
      </c>
      <c r="BB93" s="203"/>
      <c r="BC93" s="469">
        <f>SUM(BB93*K93*4*6)</f>
        <v>0</v>
      </c>
      <c r="BD93" s="203"/>
      <c r="BE93" s="471">
        <f>SUM(BD93*50)</f>
        <v>0</v>
      </c>
      <c r="BF93" s="301">
        <f>O93+Q93+S93+U93+W93+X93+Y93+AA93+AC93+AE93+AG93+AI93+AK93+AM93+AO93+AQ93+AS93+AU93+AW93+AY93+BA93+BC93+BE93</f>
        <v>16</v>
      </c>
      <c r="BG93" s="301"/>
      <c r="BH93" s="301">
        <f>BC93+BA93+AY93+AW93+AS93+AQ93+X93+W93+U93+S93+Q93+O93</f>
        <v>16</v>
      </c>
      <c r="BI93" s="7"/>
      <c r="BJ93" s="7"/>
      <c r="BK93" s="7"/>
      <c r="BL93" s="7"/>
      <c r="BM93" s="52"/>
      <c r="BN93" s="51"/>
      <c r="BO93" s="302" t="s">
        <v>247</v>
      </c>
      <c r="BP93" s="137" t="s">
        <v>240</v>
      </c>
      <c r="BQ93" s="137" t="s">
        <v>244</v>
      </c>
      <c r="BR93" s="137" t="s">
        <v>242</v>
      </c>
      <c r="BS93" s="182">
        <v>8</v>
      </c>
      <c r="BT93" s="182">
        <v>2</v>
      </c>
      <c r="BU93" s="182">
        <v>15</v>
      </c>
      <c r="BV93" s="182">
        <v>1</v>
      </c>
      <c r="BW93" s="182">
        <v>1</v>
      </c>
      <c r="BX93" s="303">
        <f>BW93*2</f>
        <v>2</v>
      </c>
      <c r="BY93" s="314">
        <v>4</v>
      </c>
      <c r="BZ93" s="304">
        <f>SUM(CA93+CC93+CE93+CG93+CI93)</f>
        <v>4</v>
      </c>
      <c r="CA93" s="315">
        <v>4</v>
      </c>
      <c r="CB93" s="406">
        <f>SUM(CA93)*BV93</f>
        <v>4</v>
      </c>
      <c r="CC93" s="305"/>
      <c r="CD93" s="306">
        <f>BW93*CC93</f>
        <v>0</v>
      </c>
      <c r="CE93" s="305"/>
      <c r="CF93" s="306">
        <f>SUM(CE93)*BW93</f>
        <v>0</v>
      </c>
      <c r="CG93" s="305"/>
      <c r="CH93" s="306">
        <f>SUM(CG93)*BX93</f>
        <v>0</v>
      </c>
      <c r="CI93" s="305"/>
      <c r="CJ93" s="306">
        <f>SUM(CI93)*BW93</f>
        <v>0</v>
      </c>
      <c r="CK93" s="173">
        <f>SUM(DI93*2+DK93*2)*BW93</f>
        <v>0</v>
      </c>
      <c r="CL93" s="173">
        <v>0</v>
      </c>
      <c r="CM93" s="305"/>
      <c r="CN93" s="306">
        <f>SUM(CM93)*1</f>
        <v>0</v>
      </c>
      <c r="CO93" s="305"/>
      <c r="CP93" s="173">
        <f>SUM(CO93)*3*BU93/5</f>
        <v>0</v>
      </c>
      <c r="CQ93" s="305"/>
      <c r="CR93" s="307">
        <f>SUM(CQ93*BU93*(30+4))</f>
        <v>0</v>
      </c>
      <c r="CS93" s="305"/>
      <c r="CT93" s="406">
        <f>SUM(CS93*BU93*3)</f>
        <v>0</v>
      </c>
      <c r="CU93" s="305"/>
      <c r="CV93" s="173">
        <f>SUM(CU93*BU93/3)</f>
        <v>0</v>
      </c>
      <c r="CW93" s="305"/>
      <c r="CX93" s="173">
        <f>SUM(CW93*BU93*2/3)</f>
        <v>0</v>
      </c>
      <c r="CY93" s="305"/>
      <c r="CZ93" s="406">
        <f>SUM(CY93*BU93)</f>
        <v>0</v>
      </c>
      <c r="DA93" s="305"/>
      <c r="DB93" s="306">
        <f>SUM(DA93*BW93)</f>
        <v>0</v>
      </c>
      <c r="DC93" s="305"/>
      <c r="DD93" s="173">
        <f>SUM(DC93*BU93*2)</f>
        <v>0</v>
      </c>
      <c r="DE93" s="305"/>
      <c r="DF93" s="173">
        <f>DE93*BX93*6</f>
        <v>0</v>
      </c>
      <c r="DG93" s="32"/>
      <c r="DH93" s="194">
        <f>DG93*BU93/3</f>
        <v>0</v>
      </c>
      <c r="DI93" s="308"/>
      <c r="DJ93" s="309">
        <f>DI93*BX93*6</f>
        <v>0</v>
      </c>
      <c r="DK93" s="308"/>
      <c r="DL93" s="310">
        <f>DK93*BX93*8</f>
        <v>0</v>
      </c>
      <c r="DM93" s="308"/>
      <c r="DN93" s="310">
        <f>SUM(DM93*BW93*6)</f>
        <v>0</v>
      </c>
      <c r="DO93" s="308"/>
      <c r="DP93" s="310">
        <f>SUM(DO93*BX93*4*6)</f>
        <v>0</v>
      </c>
      <c r="DQ93" s="308"/>
      <c r="DR93" s="311">
        <f>SUM(DQ93*50)</f>
        <v>0</v>
      </c>
      <c r="DS93" s="20">
        <f t="shared" si="949"/>
        <v>4</v>
      </c>
      <c r="DT93" s="20">
        <f t="shared" si="950"/>
        <v>4</v>
      </c>
      <c r="DU93" s="7"/>
      <c r="DV93" s="7"/>
      <c r="DW93" s="7"/>
      <c r="DX93" s="52"/>
      <c r="DY93" s="51"/>
      <c r="DZ93" s="7"/>
      <c r="EA93" s="7"/>
      <c r="EB93" s="7"/>
      <c r="EC93" s="8"/>
      <c r="ED93" s="8"/>
      <c r="EE93" s="8"/>
      <c r="EF93" s="8"/>
      <c r="EG93" s="8"/>
      <c r="EH93" s="8"/>
      <c r="EI93" s="8"/>
      <c r="EJ93" s="7">
        <f t="shared" si="902"/>
        <v>14</v>
      </c>
      <c r="EK93" s="7">
        <f t="shared" si="903"/>
        <v>14</v>
      </c>
      <c r="EL93" s="7">
        <f t="shared" si="904"/>
        <v>8</v>
      </c>
      <c r="EM93" s="18">
        <f t="shared" si="905"/>
        <v>8</v>
      </c>
      <c r="EN93" s="7">
        <f t="shared" si="906"/>
        <v>0</v>
      </c>
      <c r="EO93" s="7">
        <f t="shared" si="907"/>
        <v>0</v>
      </c>
      <c r="EP93" s="7">
        <f t="shared" si="908"/>
        <v>6</v>
      </c>
      <c r="EQ93" s="7">
        <f t="shared" si="909"/>
        <v>6</v>
      </c>
      <c r="ER93" s="7">
        <f t="shared" si="910"/>
        <v>0</v>
      </c>
      <c r="ES93" s="7">
        <f t="shared" si="911"/>
        <v>0</v>
      </c>
      <c r="ET93" s="7">
        <f t="shared" si="912"/>
        <v>0</v>
      </c>
      <c r="EU93" s="7">
        <f t="shared" si="913"/>
        <v>0</v>
      </c>
      <c r="EV93" s="7">
        <f t="shared" si="914"/>
        <v>0</v>
      </c>
      <c r="EW93" s="18">
        <f t="shared" si="915"/>
        <v>0</v>
      </c>
      <c r="EX93" s="7">
        <f t="shared" si="916"/>
        <v>0</v>
      </c>
      <c r="EY93" s="7">
        <f t="shared" si="917"/>
        <v>0</v>
      </c>
      <c r="EZ93" s="7">
        <f t="shared" si="918"/>
        <v>0</v>
      </c>
      <c r="FA93" s="7">
        <f t="shared" si="919"/>
        <v>0</v>
      </c>
      <c r="FB93" s="7">
        <f t="shared" si="920"/>
        <v>0</v>
      </c>
      <c r="FC93" s="7">
        <f t="shared" si="921"/>
        <v>0</v>
      </c>
      <c r="FD93" s="7">
        <f t="shared" si="922"/>
        <v>0</v>
      </c>
      <c r="FE93" s="7">
        <f t="shared" si="923"/>
        <v>0</v>
      </c>
      <c r="FF93" s="7">
        <f t="shared" si="924"/>
        <v>0</v>
      </c>
      <c r="FG93" s="18">
        <f t="shared" si="925"/>
        <v>0</v>
      </c>
      <c r="FH93" s="7">
        <f t="shared" si="926"/>
        <v>0</v>
      </c>
      <c r="FI93" s="7">
        <f t="shared" si="927"/>
        <v>0</v>
      </c>
      <c r="FJ93" s="7">
        <f t="shared" si="928"/>
        <v>0</v>
      </c>
      <c r="FK93" s="7">
        <f t="shared" si="929"/>
        <v>0</v>
      </c>
      <c r="FL93" s="7">
        <f t="shared" si="930"/>
        <v>0</v>
      </c>
      <c r="FM93" s="7">
        <f t="shared" si="931"/>
        <v>0</v>
      </c>
      <c r="FN93" s="7">
        <f t="shared" si="932"/>
        <v>0</v>
      </c>
      <c r="FO93" s="7">
        <f t="shared" si="933"/>
        <v>0</v>
      </c>
      <c r="FP93" s="7">
        <f t="shared" si="934"/>
        <v>0</v>
      </c>
      <c r="FQ93" s="7">
        <f t="shared" si="935"/>
        <v>0</v>
      </c>
      <c r="FR93" s="7"/>
      <c r="FS93" s="7">
        <f t="shared" si="936"/>
        <v>0</v>
      </c>
      <c r="FT93" s="7">
        <f t="shared" si="937"/>
        <v>0</v>
      </c>
      <c r="FU93" s="7">
        <f t="shared" si="938"/>
        <v>0</v>
      </c>
      <c r="FV93" s="7">
        <f t="shared" si="939"/>
        <v>0</v>
      </c>
      <c r="FW93" s="7">
        <f t="shared" si="940"/>
        <v>0</v>
      </c>
      <c r="FX93" s="7">
        <f t="shared" si="941"/>
        <v>1</v>
      </c>
      <c r="FY93" s="7">
        <f t="shared" si="942"/>
        <v>6</v>
      </c>
      <c r="FZ93" s="7">
        <f t="shared" si="943"/>
        <v>0</v>
      </c>
      <c r="GA93" s="7">
        <f t="shared" si="944"/>
        <v>0</v>
      </c>
      <c r="GB93" s="7">
        <f t="shared" si="945"/>
        <v>0</v>
      </c>
      <c r="GC93" s="7">
        <f t="shared" si="946"/>
        <v>0</v>
      </c>
      <c r="GD93" s="116">
        <f t="shared" si="947"/>
        <v>20</v>
      </c>
      <c r="GE93" s="117">
        <f t="shared" si="948"/>
        <v>20</v>
      </c>
      <c r="GF93" s="8"/>
      <c r="GG93" s="8"/>
      <c r="GH93" s="8"/>
      <c r="GI93" s="97"/>
      <c r="GK93" s="18"/>
      <c r="GL93" s="18"/>
      <c r="GM93" s="1"/>
      <c r="GN93" s="23"/>
      <c r="GO93" s="61"/>
      <c r="GP93" s="7"/>
      <c r="GQ93" s="67"/>
    </row>
    <row r="94" spans="1:199" ht="19.5" customHeight="1" x14ac:dyDescent="0.35">
      <c r="A94" s="51"/>
      <c r="B94" s="467" t="s">
        <v>246</v>
      </c>
      <c r="C94" s="138" t="s">
        <v>240</v>
      </c>
      <c r="D94" s="198" t="s">
        <v>244</v>
      </c>
      <c r="E94" s="138" t="s">
        <v>242</v>
      </c>
      <c r="F94" s="198">
        <v>69</v>
      </c>
      <c r="G94" s="198">
        <v>1</v>
      </c>
      <c r="H94" s="198">
        <v>22</v>
      </c>
      <c r="I94" s="198">
        <v>1</v>
      </c>
      <c r="J94" s="198">
        <v>1</v>
      </c>
      <c r="K94" s="468">
        <f>J94*2</f>
        <v>2</v>
      </c>
      <c r="L94" s="138">
        <v>10</v>
      </c>
      <c r="M94" s="202">
        <f>SUM(N94+P94+R94+T94+V94)</f>
        <v>10</v>
      </c>
      <c r="N94" s="203">
        <v>4</v>
      </c>
      <c r="O94" s="406">
        <f>SUM(N94)*I94</f>
        <v>4</v>
      </c>
      <c r="P94" s="203"/>
      <c r="Q94" s="406">
        <f>J94*P94</f>
        <v>0</v>
      </c>
      <c r="R94" s="203">
        <v>6</v>
      </c>
      <c r="S94" s="406">
        <f>SUM(R94)*J94</f>
        <v>6</v>
      </c>
      <c r="T94" s="203"/>
      <c r="U94" s="406">
        <f>SUM(T94)*K94</f>
        <v>0</v>
      </c>
      <c r="V94" s="203"/>
      <c r="W94" s="406">
        <f>J94*V94</f>
        <v>0</v>
      </c>
      <c r="X94" s="469">
        <v>0</v>
      </c>
      <c r="Y94" s="469">
        <v>0</v>
      </c>
      <c r="Z94" s="203"/>
      <c r="AA94" s="406">
        <f>SUM(Z94)*1</f>
        <v>0</v>
      </c>
      <c r="AB94" s="203"/>
      <c r="AC94" s="469">
        <f>SUM(AB94)*3*H94/5</f>
        <v>0</v>
      </c>
      <c r="AD94" s="203"/>
      <c r="AE94" s="470">
        <f>SUM(AD94*H94*(30+4))</f>
        <v>0</v>
      </c>
      <c r="AF94" s="203"/>
      <c r="AG94" s="406">
        <f>SUM(AF94*H94*3)</f>
        <v>0</v>
      </c>
      <c r="AH94" s="203"/>
      <c r="AI94" s="469">
        <f>SUM(AH94*H94/3)</f>
        <v>0</v>
      </c>
      <c r="AJ94" s="203"/>
      <c r="AK94" s="469">
        <f>SUM(AJ94*H94*2/3)</f>
        <v>0</v>
      </c>
      <c r="AL94" s="203"/>
      <c r="AM94" s="406">
        <f>SUM(AL94*H94)</f>
        <v>0</v>
      </c>
      <c r="AN94" s="203"/>
      <c r="AO94" s="406">
        <f>SUM(AN94*J94)</f>
        <v>0</v>
      </c>
      <c r="AP94" s="203"/>
      <c r="AQ94" s="469">
        <f>SUM(AP94*H94*2)</f>
        <v>0</v>
      </c>
      <c r="AR94" s="203"/>
      <c r="AS94" s="469">
        <f>AR94*K94*6</f>
        <v>0</v>
      </c>
      <c r="AT94" s="141"/>
      <c r="AU94" s="301">
        <f>AT94*H94/3</f>
        <v>0</v>
      </c>
      <c r="AV94" s="203"/>
      <c r="AW94" s="406">
        <f>AV94*K94*6</f>
        <v>0</v>
      </c>
      <c r="AX94" s="203"/>
      <c r="AY94" s="469">
        <f>AX94*K94*8</f>
        <v>0</v>
      </c>
      <c r="AZ94" s="203">
        <v>1</v>
      </c>
      <c r="BA94" s="469">
        <f>SUM(AZ94*J94*6)</f>
        <v>6</v>
      </c>
      <c r="BB94" s="203"/>
      <c r="BC94" s="469">
        <f>SUM(BB94*K94*4*6)</f>
        <v>0</v>
      </c>
      <c r="BD94" s="203"/>
      <c r="BE94" s="471">
        <f>SUM(BD94*50)</f>
        <v>0</v>
      </c>
      <c r="BF94" s="301">
        <f>O94+Q94+S94+U94+W94+X94+Y94+AA94+AC94+AE94+AG94+AI94+AK94+AM94+AO94+AQ94+AS94+AU94+AW94+AY94+BA94+BC94+BE94</f>
        <v>16</v>
      </c>
      <c r="BG94" s="301"/>
      <c r="BH94" s="301">
        <f>BC94+BA94+AY94+AW94+AS94+AQ94+X94+W94+U94+S94+Q94+O94</f>
        <v>16</v>
      </c>
      <c r="BI94" s="7"/>
      <c r="BJ94" s="7"/>
      <c r="BK94" s="7"/>
      <c r="BL94" s="7"/>
      <c r="BM94" s="52"/>
      <c r="BN94" s="51"/>
      <c r="BO94" s="312" t="s">
        <v>243</v>
      </c>
      <c r="BP94" s="137" t="s">
        <v>240</v>
      </c>
      <c r="BQ94" s="137" t="s">
        <v>244</v>
      </c>
      <c r="BR94" s="137" t="s">
        <v>242</v>
      </c>
      <c r="BS94" s="182">
        <v>38</v>
      </c>
      <c r="BT94" s="176">
        <v>2</v>
      </c>
      <c r="BU94" s="176">
        <v>25</v>
      </c>
      <c r="BV94" s="176">
        <v>1</v>
      </c>
      <c r="BW94" s="176">
        <v>1</v>
      </c>
      <c r="BX94" s="303">
        <f>BW94*2</f>
        <v>2</v>
      </c>
      <c r="BY94" s="178">
        <v>2</v>
      </c>
      <c r="BZ94" s="304">
        <f>SUM(CA94+CC94+CE94+CG94+CI94)</f>
        <v>2</v>
      </c>
      <c r="CA94" s="305">
        <v>2</v>
      </c>
      <c r="CB94" s="406">
        <f>SUM(CA94)*BV94</f>
        <v>2</v>
      </c>
      <c r="CC94" s="305"/>
      <c r="CD94" s="306">
        <f>BW94*CC94</f>
        <v>0</v>
      </c>
      <c r="CE94" s="305"/>
      <c r="CF94" s="306">
        <f>SUM(CE94)*BW94</f>
        <v>0</v>
      </c>
      <c r="CG94" s="305"/>
      <c r="CH94" s="306">
        <f>SUM(CG94)*BX94</f>
        <v>0</v>
      </c>
      <c r="CI94" s="305"/>
      <c r="CJ94" s="306">
        <f>SUM(CI94)*BW94*5</f>
        <v>0</v>
      </c>
      <c r="CK94" s="173">
        <f>SUM(BX94*DI94*2+BX94*DK94*2)</f>
        <v>0</v>
      </c>
      <c r="CL94" s="173">
        <v>0</v>
      </c>
      <c r="CM94" s="305"/>
      <c r="CN94" s="306">
        <f>SUM(CM94)*1</f>
        <v>0</v>
      </c>
      <c r="CO94" s="305"/>
      <c r="CP94" s="173">
        <f>SUM(CO94)*3*BU94/5</f>
        <v>0</v>
      </c>
      <c r="CQ94" s="305"/>
      <c r="CR94" s="307">
        <f>SUM(CQ94*BU94*(30+4))</f>
        <v>0</v>
      </c>
      <c r="CS94" s="305"/>
      <c r="CT94" s="406">
        <f>SUM(CS94*BU94*3)</f>
        <v>0</v>
      </c>
      <c r="CU94" s="305"/>
      <c r="CV94" s="173">
        <f>SUM(CU94*BU94/3)</f>
        <v>0</v>
      </c>
      <c r="CW94" s="305"/>
      <c r="CX94" s="173">
        <f>SUM(CW94*BU94*2/3)</f>
        <v>0</v>
      </c>
      <c r="CY94" s="305"/>
      <c r="CZ94" s="406">
        <f>SUM(CY94*BU94)</f>
        <v>0</v>
      </c>
      <c r="DA94" s="305"/>
      <c r="DB94" s="306">
        <f>SUM(DA94*BW94)</f>
        <v>0</v>
      </c>
      <c r="DC94" s="305"/>
      <c r="DD94" s="173">
        <f>SUM(DC94*BU94*2)</f>
        <v>0</v>
      </c>
      <c r="DE94" s="305"/>
      <c r="DF94" s="173">
        <f>DE94*BX94*6</f>
        <v>0</v>
      </c>
      <c r="DG94" s="32"/>
      <c r="DH94" s="194">
        <f>DG94*BU94/3</f>
        <v>0</v>
      </c>
      <c r="DI94" s="308"/>
      <c r="DJ94" s="309">
        <f>DI94*BX94*6</f>
        <v>0</v>
      </c>
      <c r="DK94" s="308"/>
      <c r="DL94" s="310">
        <f>DK94*BX94*8</f>
        <v>0</v>
      </c>
      <c r="DM94" s="308"/>
      <c r="DN94" s="310">
        <f>SUM(DM94*BX94*5*6)</f>
        <v>0</v>
      </c>
      <c r="DO94" s="308"/>
      <c r="DP94" s="310">
        <f>SUM(DO94*BX94*4*6)</f>
        <v>0</v>
      </c>
      <c r="DQ94" s="308"/>
      <c r="DR94" s="311">
        <f>SUM(DQ94*50)</f>
        <v>0</v>
      </c>
      <c r="DS94" s="20">
        <f t="shared" si="949"/>
        <v>2</v>
      </c>
      <c r="DT94" s="20">
        <f t="shared" si="950"/>
        <v>2</v>
      </c>
      <c r="DU94" s="7"/>
      <c r="DV94" s="7"/>
      <c r="DW94" s="7"/>
      <c r="DX94" s="52"/>
      <c r="DY94" s="51"/>
      <c r="DZ94" s="7"/>
      <c r="EA94" s="7"/>
      <c r="EB94" s="7"/>
      <c r="EC94" s="8"/>
      <c r="ED94" s="8"/>
      <c r="EE94" s="8"/>
      <c r="EF94" s="8"/>
      <c r="EG94" s="8"/>
      <c r="EH94" s="8"/>
      <c r="EI94" s="8"/>
      <c r="EJ94" s="7">
        <f t="shared" si="902"/>
        <v>12</v>
      </c>
      <c r="EK94" s="7">
        <f t="shared" si="903"/>
        <v>12</v>
      </c>
      <c r="EL94" s="7">
        <f t="shared" si="904"/>
        <v>6</v>
      </c>
      <c r="EM94" s="18">
        <f t="shared" si="905"/>
        <v>6</v>
      </c>
      <c r="EN94" s="7">
        <f t="shared" si="906"/>
        <v>0</v>
      </c>
      <c r="EO94" s="7">
        <f t="shared" si="907"/>
        <v>0</v>
      </c>
      <c r="EP94" s="7">
        <f t="shared" si="908"/>
        <v>6</v>
      </c>
      <c r="EQ94" s="7">
        <f t="shared" si="909"/>
        <v>6</v>
      </c>
      <c r="ER94" s="7">
        <f t="shared" si="910"/>
        <v>0</v>
      </c>
      <c r="ES94" s="7">
        <f t="shared" si="911"/>
        <v>0</v>
      </c>
      <c r="ET94" s="7">
        <f t="shared" si="912"/>
        <v>0</v>
      </c>
      <c r="EU94" s="7">
        <f t="shared" si="913"/>
        <v>0</v>
      </c>
      <c r="EV94" s="7">
        <f t="shared" si="914"/>
        <v>0</v>
      </c>
      <c r="EW94" s="18">
        <f t="shared" si="915"/>
        <v>0</v>
      </c>
      <c r="EX94" s="7">
        <f t="shared" si="916"/>
        <v>0</v>
      </c>
      <c r="EY94" s="7">
        <f t="shared" si="917"/>
        <v>0</v>
      </c>
      <c r="EZ94" s="7">
        <f t="shared" si="918"/>
        <v>0</v>
      </c>
      <c r="FA94" s="7">
        <f t="shared" si="919"/>
        <v>0</v>
      </c>
      <c r="FB94" s="7">
        <f t="shared" si="920"/>
        <v>0</v>
      </c>
      <c r="FC94" s="7">
        <f t="shared" si="921"/>
        <v>0</v>
      </c>
      <c r="FD94" s="7">
        <f t="shared" si="922"/>
        <v>0</v>
      </c>
      <c r="FE94" s="7">
        <f t="shared" si="923"/>
        <v>0</v>
      </c>
      <c r="FF94" s="7">
        <f t="shared" si="924"/>
        <v>0</v>
      </c>
      <c r="FG94" s="18">
        <f t="shared" si="925"/>
        <v>0</v>
      </c>
      <c r="FH94" s="7">
        <f t="shared" si="926"/>
        <v>0</v>
      </c>
      <c r="FI94" s="7">
        <f t="shared" si="927"/>
        <v>0</v>
      </c>
      <c r="FJ94" s="7">
        <f t="shared" si="928"/>
        <v>0</v>
      </c>
      <c r="FK94" s="7">
        <f t="shared" si="929"/>
        <v>0</v>
      </c>
      <c r="FL94" s="7">
        <f t="shared" si="930"/>
        <v>0</v>
      </c>
      <c r="FM94" s="7">
        <f t="shared" si="931"/>
        <v>0</v>
      </c>
      <c r="FN94" s="7">
        <f t="shared" si="932"/>
        <v>0</v>
      </c>
      <c r="FO94" s="7">
        <f t="shared" si="933"/>
        <v>0</v>
      </c>
      <c r="FP94" s="7">
        <f t="shared" si="934"/>
        <v>0</v>
      </c>
      <c r="FQ94" s="7">
        <f t="shared" si="935"/>
        <v>0</v>
      </c>
      <c r="FR94" s="7"/>
      <c r="FS94" s="7">
        <f t="shared" si="936"/>
        <v>0</v>
      </c>
      <c r="FT94" s="7">
        <f t="shared" si="937"/>
        <v>0</v>
      </c>
      <c r="FU94" s="7">
        <f t="shared" si="938"/>
        <v>0</v>
      </c>
      <c r="FV94" s="7">
        <f t="shared" si="939"/>
        <v>0</v>
      </c>
      <c r="FW94" s="7">
        <f t="shared" si="940"/>
        <v>0</v>
      </c>
      <c r="FX94" s="7">
        <f t="shared" si="941"/>
        <v>1</v>
      </c>
      <c r="FY94" s="7">
        <f t="shared" si="942"/>
        <v>6</v>
      </c>
      <c r="FZ94" s="7">
        <f t="shared" si="943"/>
        <v>0</v>
      </c>
      <c r="GA94" s="7">
        <f t="shared" si="944"/>
        <v>0</v>
      </c>
      <c r="GB94" s="7">
        <f t="shared" si="945"/>
        <v>0</v>
      </c>
      <c r="GC94" s="7">
        <f t="shared" si="946"/>
        <v>0</v>
      </c>
      <c r="GD94" s="116">
        <f t="shared" si="947"/>
        <v>18</v>
      </c>
      <c r="GE94" s="117">
        <f t="shared" si="948"/>
        <v>18</v>
      </c>
      <c r="GF94" s="8"/>
      <c r="GG94" s="8"/>
      <c r="GH94" s="8"/>
      <c r="GI94" s="97"/>
      <c r="GK94" s="18"/>
      <c r="GL94" s="18"/>
      <c r="GM94" s="1"/>
      <c r="GN94" s="23"/>
      <c r="GO94" s="61"/>
      <c r="GP94" s="7"/>
      <c r="GQ94" s="67"/>
    </row>
    <row r="95" spans="1:199" ht="24.95" customHeight="1" x14ac:dyDescent="0.35">
      <c r="A95" s="51"/>
      <c r="B95" s="312"/>
      <c r="C95" s="137"/>
      <c r="D95" s="182"/>
      <c r="E95" s="137"/>
      <c r="F95" s="182"/>
      <c r="G95" s="182"/>
      <c r="H95" s="182"/>
      <c r="I95" s="182"/>
      <c r="J95" s="182"/>
      <c r="K95" s="303"/>
      <c r="L95" s="137"/>
      <c r="M95" s="304"/>
      <c r="N95" s="305"/>
      <c r="O95" s="424">
        <f t="shared" ref="O95" si="952">SUM(N95)*I95</f>
        <v>0</v>
      </c>
      <c r="P95" s="305"/>
      <c r="Q95" s="306">
        <f>J95*P95</f>
        <v>0</v>
      </c>
      <c r="R95" s="305">
        <v>6</v>
      </c>
      <c r="S95" s="306">
        <f t="shared" ref="S95" si="953">SUM(R95)*J95</f>
        <v>0</v>
      </c>
      <c r="T95" s="305"/>
      <c r="U95" s="306">
        <f t="shared" ref="U95" si="954">SUM(T95)*K95</f>
        <v>0</v>
      </c>
      <c r="V95" s="305"/>
      <c r="W95" s="306">
        <f>J95*V95</f>
        <v>0</v>
      </c>
      <c r="X95" s="173">
        <v>0</v>
      </c>
      <c r="Y95" s="173">
        <v>0</v>
      </c>
      <c r="Z95" s="305"/>
      <c r="AA95" s="306">
        <f t="shared" ref="AA95" si="955">SUM(Z95)*1</f>
        <v>0</v>
      </c>
      <c r="AB95" s="305"/>
      <c r="AC95" s="173">
        <f t="shared" ref="AC95" si="956">SUM(AB95)*3*H95/5</f>
        <v>0</v>
      </c>
      <c r="AD95" s="305"/>
      <c r="AE95" s="307">
        <f t="shared" ref="AE95" si="957">SUM(AD95*H95*(30+4))</f>
        <v>0</v>
      </c>
      <c r="AF95" s="305"/>
      <c r="AG95" s="306">
        <f t="shared" ref="AG95" si="958">SUM(AF95*H95*3)</f>
        <v>0</v>
      </c>
      <c r="AH95" s="305"/>
      <c r="AI95" s="173">
        <f t="shared" ref="AI95" si="959">SUM(AH95*H95/3)</f>
        <v>0</v>
      </c>
      <c r="AJ95" s="305"/>
      <c r="AK95" s="173">
        <f t="shared" ref="AK95" si="960">SUM(AJ95*H95*2/3)</f>
        <v>0</v>
      </c>
      <c r="AL95" s="305"/>
      <c r="AM95" s="424">
        <f t="shared" ref="AM95" si="961">SUM(AL95*H95)</f>
        <v>0</v>
      </c>
      <c r="AN95" s="305"/>
      <c r="AO95" s="306">
        <f t="shared" ref="AO95" si="962">SUM(AN95*J95)</f>
        <v>0</v>
      </c>
      <c r="AP95" s="305"/>
      <c r="AQ95" s="173">
        <f t="shared" ref="AQ95" si="963">SUM(AP95*H95*2)</f>
        <v>0</v>
      </c>
      <c r="AR95" s="305"/>
      <c r="AS95" s="173">
        <f t="shared" ref="AS95" si="964">AR95*K95*6</f>
        <v>0</v>
      </c>
      <c r="AT95" s="144"/>
      <c r="AU95" s="146">
        <f t="shared" ref="AU95" si="965">AT95*H95/3</f>
        <v>0</v>
      </c>
      <c r="AV95" s="305"/>
      <c r="AW95" s="306">
        <f>AV95*K95*6</f>
        <v>0</v>
      </c>
      <c r="AX95" s="305"/>
      <c r="AY95" s="173">
        <f>AX95*K95*8</f>
        <v>0</v>
      </c>
      <c r="AZ95" s="305">
        <v>1</v>
      </c>
      <c r="BA95" s="173">
        <f>SUM(AZ95*J95*6)</f>
        <v>0</v>
      </c>
      <c r="BB95" s="305"/>
      <c r="BC95" s="173">
        <f>SUM(BB95*K95*4*6)</f>
        <v>0</v>
      </c>
      <c r="BD95" s="305"/>
      <c r="BE95" s="313">
        <f>SUM(BD95*50)</f>
        <v>0</v>
      </c>
      <c r="BF95" s="146">
        <f t="shared" ref="BF95" si="966">O95+Q95+S95+U95+W95+X95+Y95+AA95+AC95+AE95+AG95+AI95+AK95+AM95+AO95+AQ95+AS95+AU95+AW95+AY95+BA95+BC95+BE95</f>
        <v>0</v>
      </c>
      <c r="BG95" s="146"/>
      <c r="BH95" s="146">
        <f t="shared" ref="BH95" si="967">BC95+BA95+AY95+AW95+AS95+AQ95+X95+W95+U95+S95+Q95+O95</f>
        <v>0</v>
      </c>
      <c r="BI95" s="7"/>
      <c r="BJ95" s="7"/>
      <c r="BK95" s="7"/>
      <c r="BL95" s="7"/>
      <c r="BM95" s="52"/>
      <c r="BN95" s="51"/>
      <c r="BO95" s="312"/>
      <c r="BP95" s="137"/>
      <c r="BQ95" s="137"/>
      <c r="BR95" s="137"/>
      <c r="BS95" s="182"/>
      <c r="BT95" s="176"/>
      <c r="BU95" s="176"/>
      <c r="BV95" s="176"/>
      <c r="BW95" s="176"/>
      <c r="BX95" s="303"/>
      <c r="BY95" s="178"/>
      <c r="BZ95" s="304"/>
      <c r="CA95" s="305"/>
      <c r="CB95" s="406"/>
      <c r="CC95" s="305"/>
      <c r="CD95" s="306">
        <f t="shared" ref="CD95" si="968">BW95*CC95</f>
        <v>0</v>
      </c>
      <c r="CE95" s="305"/>
      <c r="CF95" s="306">
        <f t="shared" ref="CF95" si="969">SUM(CE95)*BW95</f>
        <v>0</v>
      </c>
      <c r="CG95" s="305"/>
      <c r="CH95" s="306">
        <f t="shared" ref="CH95" si="970">SUM(CG95)*BX95</f>
        <v>0</v>
      </c>
      <c r="CI95" s="305"/>
      <c r="CJ95" s="306">
        <f t="shared" ref="CJ95" si="971">SUM(CI95)*BW95*5</f>
        <v>0</v>
      </c>
      <c r="CK95" s="173">
        <f t="shared" ref="CK95" si="972">SUM(BX95*DI95*2+BX95*DK95*2)</f>
        <v>0</v>
      </c>
      <c r="CL95" s="173">
        <v>0</v>
      </c>
      <c r="CM95" s="305"/>
      <c r="CN95" s="306">
        <f t="shared" ref="CN95" si="973">SUM(CM95)*1</f>
        <v>0</v>
      </c>
      <c r="CO95" s="305"/>
      <c r="CP95" s="173">
        <f t="shared" ref="CP95" si="974">SUM(CO95)*3*BU95/5</f>
        <v>0</v>
      </c>
      <c r="CQ95" s="305"/>
      <c r="CR95" s="307">
        <f t="shared" ref="CR95" si="975">SUM(CQ95*BU95*(30+4))</f>
        <v>0</v>
      </c>
      <c r="CS95" s="305"/>
      <c r="CT95" s="406">
        <f t="shared" ref="CT95" si="976">SUM(CS95*BU95*3)</f>
        <v>0</v>
      </c>
      <c r="CU95" s="305"/>
      <c r="CV95" s="173">
        <f t="shared" ref="CV95" si="977">SUM(CU95*BU95/3)</f>
        <v>0</v>
      </c>
      <c r="CW95" s="305"/>
      <c r="CX95" s="173">
        <f t="shared" ref="CX95" si="978">SUM(CW95*BU95*2/3)</f>
        <v>0</v>
      </c>
      <c r="CY95" s="305"/>
      <c r="CZ95" s="406">
        <f t="shared" ref="CZ95" si="979">SUM(CY95*BU95)</f>
        <v>0</v>
      </c>
      <c r="DA95" s="305"/>
      <c r="DB95" s="306">
        <f t="shared" ref="DB95" si="980">SUM(DA95*BW95)</f>
        <v>0</v>
      </c>
      <c r="DC95" s="305"/>
      <c r="DD95" s="173">
        <f t="shared" ref="DD95" si="981">SUM(DC95*BU95*2)</f>
        <v>0</v>
      </c>
      <c r="DE95" s="305"/>
      <c r="DF95" s="173">
        <f t="shared" ref="DF95" si="982">DE95*BX95*6</f>
        <v>0</v>
      </c>
      <c r="DG95" s="32"/>
      <c r="DH95" s="194">
        <f t="shared" ref="DH95" si="983">DG95*BU95/3</f>
        <v>0</v>
      </c>
      <c r="DI95" s="308"/>
      <c r="DJ95" s="309">
        <f t="shared" ref="DJ95" si="984">DI95*BX95*6</f>
        <v>0</v>
      </c>
      <c r="DK95" s="308"/>
      <c r="DL95" s="310">
        <f t="shared" ref="DL95" si="985">DK95*BX95*8</f>
        <v>0</v>
      </c>
      <c r="DM95" s="308"/>
      <c r="DN95" s="310">
        <f t="shared" ref="DN95" si="986">SUM(DM95*BX95*5*6)</f>
        <v>0</v>
      </c>
      <c r="DO95" s="308"/>
      <c r="DP95" s="310">
        <f t="shared" ref="DP95" si="987">SUM(DO95*BX95*4*6)</f>
        <v>0</v>
      </c>
      <c r="DQ95" s="308"/>
      <c r="DR95" s="311">
        <f t="shared" ref="DR95" si="988">SUM(DQ95*50)</f>
        <v>0</v>
      </c>
      <c r="DS95" s="20">
        <f t="shared" si="949"/>
        <v>0</v>
      </c>
      <c r="DT95" s="20">
        <f t="shared" si="950"/>
        <v>0</v>
      </c>
      <c r="DU95" s="7"/>
      <c r="DV95" s="7"/>
      <c r="DW95" s="7"/>
      <c r="DX95" s="52"/>
      <c r="DY95" s="51"/>
      <c r="DZ95" s="7"/>
      <c r="EA95" s="7"/>
      <c r="EB95" s="7"/>
      <c r="EC95" s="8"/>
      <c r="ED95" s="8"/>
      <c r="EE95" s="8"/>
      <c r="EF95" s="8"/>
      <c r="EG95" s="8"/>
      <c r="EH95" s="8"/>
      <c r="EI95" s="8"/>
      <c r="EJ95" s="7">
        <f t="shared" si="902"/>
        <v>0</v>
      </c>
      <c r="EK95" s="7">
        <f t="shared" si="903"/>
        <v>0</v>
      </c>
      <c r="EL95" s="7">
        <f t="shared" si="904"/>
        <v>0</v>
      </c>
      <c r="EM95" s="18">
        <f t="shared" si="905"/>
        <v>0</v>
      </c>
      <c r="EN95" s="7">
        <f t="shared" si="906"/>
        <v>0</v>
      </c>
      <c r="EO95" s="7">
        <f t="shared" si="907"/>
        <v>0</v>
      </c>
      <c r="EP95" s="7">
        <f t="shared" si="908"/>
        <v>6</v>
      </c>
      <c r="EQ95" s="7">
        <f t="shared" si="909"/>
        <v>0</v>
      </c>
      <c r="ER95" s="7">
        <f t="shared" si="910"/>
        <v>0</v>
      </c>
      <c r="ES95" s="7">
        <f t="shared" si="911"/>
        <v>0</v>
      </c>
      <c r="ET95" s="7">
        <f t="shared" si="912"/>
        <v>0</v>
      </c>
      <c r="EU95" s="7">
        <f t="shared" si="913"/>
        <v>0</v>
      </c>
      <c r="EV95" s="7">
        <f t="shared" si="914"/>
        <v>0</v>
      </c>
      <c r="EW95" s="18">
        <f t="shared" si="915"/>
        <v>0</v>
      </c>
      <c r="EX95" s="7">
        <f t="shared" si="916"/>
        <v>0</v>
      </c>
      <c r="EY95" s="7">
        <f t="shared" si="917"/>
        <v>0</v>
      </c>
      <c r="EZ95" s="7">
        <f t="shared" si="918"/>
        <v>0</v>
      </c>
      <c r="FA95" s="7">
        <f t="shared" si="919"/>
        <v>0</v>
      </c>
      <c r="FB95" s="7">
        <f t="shared" si="920"/>
        <v>0</v>
      </c>
      <c r="FC95" s="7">
        <f t="shared" si="921"/>
        <v>0</v>
      </c>
      <c r="FD95" s="7">
        <f t="shared" si="922"/>
        <v>0</v>
      </c>
      <c r="FE95" s="7">
        <f t="shared" si="923"/>
        <v>0</v>
      </c>
      <c r="FF95" s="7">
        <f t="shared" si="924"/>
        <v>0</v>
      </c>
      <c r="FG95" s="18">
        <f t="shared" si="925"/>
        <v>0</v>
      </c>
      <c r="FH95" s="7">
        <f t="shared" si="926"/>
        <v>0</v>
      </c>
      <c r="FI95" s="7">
        <f t="shared" si="927"/>
        <v>0</v>
      </c>
      <c r="FJ95" s="7">
        <f t="shared" si="928"/>
        <v>0</v>
      </c>
      <c r="FK95" s="7">
        <f t="shared" si="929"/>
        <v>0</v>
      </c>
      <c r="FL95" s="7">
        <f t="shared" si="930"/>
        <v>0</v>
      </c>
      <c r="FM95" s="7">
        <f t="shared" si="931"/>
        <v>0</v>
      </c>
      <c r="FN95" s="7">
        <f t="shared" si="932"/>
        <v>0</v>
      </c>
      <c r="FO95" s="7">
        <f t="shared" si="933"/>
        <v>0</v>
      </c>
      <c r="FP95" s="7">
        <f t="shared" si="934"/>
        <v>0</v>
      </c>
      <c r="FQ95" s="7">
        <f t="shared" si="935"/>
        <v>0</v>
      </c>
      <c r="FR95" s="7"/>
      <c r="FS95" s="7">
        <f t="shared" si="936"/>
        <v>0</v>
      </c>
      <c r="FT95" s="7">
        <f t="shared" si="937"/>
        <v>0</v>
      </c>
      <c r="FU95" s="7">
        <f t="shared" si="938"/>
        <v>0</v>
      </c>
      <c r="FV95" s="7">
        <f t="shared" si="939"/>
        <v>0</v>
      </c>
      <c r="FW95" s="7">
        <f t="shared" si="940"/>
        <v>0</v>
      </c>
      <c r="FX95" s="7">
        <f t="shared" si="941"/>
        <v>1</v>
      </c>
      <c r="FY95" s="7">
        <f t="shared" si="942"/>
        <v>0</v>
      </c>
      <c r="FZ95" s="7">
        <f t="shared" si="943"/>
        <v>0</v>
      </c>
      <c r="GA95" s="7">
        <f t="shared" si="944"/>
        <v>0</v>
      </c>
      <c r="GB95" s="7">
        <f t="shared" si="945"/>
        <v>0</v>
      </c>
      <c r="GC95" s="7">
        <f t="shared" si="946"/>
        <v>0</v>
      </c>
      <c r="GD95" s="116">
        <f t="shared" si="947"/>
        <v>0</v>
      </c>
      <c r="GE95" s="117">
        <f t="shared" si="948"/>
        <v>0</v>
      </c>
      <c r="GF95" s="8"/>
      <c r="GG95" s="8"/>
      <c r="GH95" s="8"/>
      <c r="GI95" s="97"/>
      <c r="GK95" s="18"/>
      <c r="GL95" s="18"/>
      <c r="GM95" s="1"/>
      <c r="GN95" s="23"/>
      <c r="GO95" s="61"/>
      <c r="GP95" s="7"/>
      <c r="GQ95" s="67"/>
    </row>
    <row r="96" spans="1:199" ht="24.95" customHeight="1" x14ac:dyDescent="0.35">
      <c r="A96" s="51"/>
      <c r="D96" s="7"/>
      <c r="E96" s="7"/>
      <c r="F96" s="7"/>
      <c r="G96" s="7"/>
      <c r="H96" s="7"/>
      <c r="I96" s="7"/>
      <c r="J96" s="7"/>
      <c r="K96" s="7"/>
      <c r="L96" s="7"/>
      <c r="M96" s="73">
        <f t="shared" ref="M96:M100" si="989">SUM(N96+P96+T96+V96+AR96*2)</f>
        <v>0</v>
      </c>
      <c r="N96" s="32"/>
      <c r="O96" s="263"/>
      <c r="P96" s="32"/>
      <c r="Q96" s="20"/>
      <c r="R96" s="32"/>
      <c r="S96" s="20"/>
      <c r="T96" s="32"/>
      <c r="U96" s="20"/>
      <c r="V96" s="74"/>
      <c r="W96" s="20"/>
      <c r="X96" s="20"/>
      <c r="Y96" s="20"/>
      <c r="Z96" s="74"/>
      <c r="AA96" s="20"/>
      <c r="AB96" s="74"/>
      <c r="AC96" s="20"/>
      <c r="AD96" s="74"/>
      <c r="AE96" s="24"/>
      <c r="AF96" s="74"/>
      <c r="AG96" s="20"/>
      <c r="AH96" s="74"/>
      <c r="AI96" s="20"/>
      <c r="AJ96" s="74"/>
      <c r="AK96" s="20"/>
      <c r="AL96" s="74"/>
      <c r="AM96" s="263"/>
      <c r="AN96" s="74"/>
      <c r="AO96" s="20"/>
      <c r="AP96" s="74"/>
      <c r="AQ96" s="20"/>
      <c r="AR96" s="74"/>
      <c r="AS96" s="20"/>
      <c r="AT96" s="74"/>
      <c r="AU96" s="20"/>
      <c r="AV96" s="74"/>
      <c r="AW96" s="20"/>
      <c r="AX96" s="74"/>
      <c r="AY96" s="20"/>
      <c r="AZ96" s="74"/>
      <c r="BA96" s="20"/>
      <c r="BB96" s="74"/>
      <c r="BC96" s="20"/>
      <c r="BD96" s="74"/>
      <c r="BE96" s="20"/>
      <c r="BF96" s="20">
        <f t="shared" ref="BF96:BF100" si="990">SUM(AO96+BE96+BC96+BA96+AY96+AW96+AS96+AQ96+AK96+AM96+AI96+AG96+AE96+AC96+AA96+Y96+X96+W96+U96+Q96+O96+S96+AU96)</f>
        <v>0</v>
      </c>
      <c r="BG96" s="20"/>
      <c r="BH96" s="20">
        <f t="shared" ref="BH96:BH100" si="991">SUM(O96+Q96+U96+W96+X96+AS96+AW96+AY96+BA96+BC96+S96+AQ96)</f>
        <v>0</v>
      </c>
      <c r="BI96" s="7"/>
      <c r="BJ96" s="7"/>
      <c r="BK96" s="7"/>
      <c r="BL96" s="7"/>
      <c r="BM96" s="52"/>
      <c r="BN96" s="51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3">
        <f t="shared" ref="BZ96:BZ100" si="992">SUM(CA96+CC96+CG96+CI96+DE96*2)</f>
        <v>0</v>
      </c>
      <c r="CA96" s="32"/>
      <c r="CB96" s="334"/>
      <c r="CC96" s="32"/>
      <c r="CD96" s="20"/>
      <c r="CE96" s="32"/>
      <c r="CF96" s="20"/>
      <c r="CG96" s="32"/>
      <c r="CH96" s="20"/>
      <c r="CI96" s="74"/>
      <c r="CJ96" s="20"/>
      <c r="CK96" s="20"/>
      <c r="CL96" s="20"/>
      <c r="CM96" s="74"/>
      <c r="CN96" s="20"/>
      <c r="CO96" s="74"/>
      <c r="CP96" s="20"/>
      <c r="CQ96" s="74"/>
      <c r="CR96" s="24"/>
      <c r="CS96" s="74"/>
      <c r="CT96" s="334"/>
      <c r="CU96" s="74"/>
      <c r="CV96" s="20"/>
      <c r="CW96" s="74"/>
      <c r="CX96" s="20"/>
      <c r="CY96" s="74"/>
      <c r="CZ96" s="334"/>
      <c r="DA96" s="74"/>
      <c r="DB96" s="20"/>
      <c r="DC96" s="74"/>
      <c r="DD96" s="20"/>
      <c r="DE96" s="74"/>
      <c r="DF96" s="20"/>
      <c r="DG96" s="74"/>
      <c r="DH96" s="20"/>
      <c r="DI96" s="74"/>
      <c r="DJ96" s="20"/>
      <c r="DK96" s="74"/>
      <c r="DL96" s="20"/>
      <c r="DM96" s="74"/>
      <c r="DN96" s="20"/>
      <c r="DO96" s="74"/>
      <c r="DP96" s="20"/>
      <c r="DQ96" s="74"/>
      <c r="DR96" s="20"/>
      <c r="DS96" s="20">
        <f t="shared" si="949"/>
        <v>0</v>
      </c>
      <c r="DT96" s="20">
        <f t="shared" si="950"/>
        <v>0</v>
      </c>
      <c r="DU96" s="7"/>
      <c r="DV96" s="7"/>
      <c r="DW96" s="7"/>
      <c r="DX96" s="52"/>
      <c r="DY96" s="51"/>
      <c r="DZ96" s="7"/>
      <c r="EA96" s="7"/>
      <c r="EB96" s="7"/>
      <c r="EC96" s="8"/>
      <c r="ED96" s="8"/>
      <c r="EE96" s="8"/>
      <c r="EF96" s="8"/>
      <c r="EG96" s="8"/>
      <c r="EH96" s="8"/>
      <c r="EI96" s="8"/>
      <c r="EJ96" s="7">
        <f t="shared" si="902"/>
        <v>0</v>
      </c>
      <c r="EK96" s="7">
        <f t="shared" si="903"/>
        <v>0</v>
      </c>
      <c r="EL96" s="7">
        <f t="shared" si="904"/>
        <v>0</v>
      </c>
      <c r="EM96" s="18">
        <f t="shared" si="905"/>
        <v>0</v>
      </c>
      <c r="EN96" s="7">
        <f t="shared" si="906"/>
        <v>0</v>
      </c>
      <c r="EO96" s="7">
        <f t="shared" si="907"/>
        <v>0</v>
      </c>
      <c r="EP96" s="7">
        <f t="shared" si="908"/>
        <v>0</v>
      </c>
      <c r="EQ96" s="7">
        <f t="shared" si="909"/>
        <v>0</v>
      </c>
      <c r="ER96" s="7">
        <f t="shared" si="910"/>
        <v>0</v>
      </c>
      <c r="ES96" s="7">
        <f t="shared" si="911"/>
        <v>0</v>
      </c>
      <c r="ET96" s="7">
        <f t="shared" si="912"/>
        <v>0</v>
      </c>
      <c r="EU96" s="7">
        <f t="shared" si="913"/>
        <v>0</v>
      </c>
      <c r="EV96" s="7">
        <f t="shared" si="914"/>
        <v>0</v>
      </c>
      <c r="EW96" s="18">
        <f t="shared" si="915"/>
        <v>0</v>
      </c>
      <c r="EX96" s="7">
        <f t="shared" si="916"/>
        <v>0</v>
      </c>
      <c r="EY96" s="7">
        <f t="shared" si="917"/>
        <v>0</v>
      </c>
      <c r="EZ96" s="7">
        <f t="shared" si="918"/>
        <v>0</v>
      </c>
      <c r="FA96" s="7">
        <f t="shared" si="919"/>
        <v>0</v>
      </c>
      <c r="FB96" s="7">
        <f t="shared" si="920"/>
        <v>0</v>
      </c>
      <c r="FC96" s="7">
        <f t="shared" si="921"/>
        <v>0</v>
      </c>
      <c r="FD96" s="7">
        <f t="shared" si="922"/>
        <v>0</v>
      </c>
      <c r="FE96" s="7">
        <f t="shared" si="923"/>
        <v>0</v>
      </c>
      <c r="FF96" s="7">
        <f t="shared" si="924"/>
        <v>0</v>
      </c>
      <c r="FG96" s="18">
        <f t="shared" si="925"/>
        <v>0</v>
      </c>
      <c r="FH96" s="7">
        <f t="shared" si="926"/>
        <v>0</v>
      </c>
      <c r="FI96" s="7">
        <f t="shared" si="927"/>
        <v>0</v>
      </c>
      <c r="FJ96" s="7">
        <f t="shared" si="928"/>
        <v>0</v>
      </c>
      <c r="FK96" s="7">
        <f t="shared" si="929"/>
        <v>0</v>
      </c>
      <c r="FL96" s="7">
        <f t="shared" si="930"/>
        <v>0</v>
      </c>
      <c r="FM96" s="7">
        <f t="shared" si="931"/>
        <v>0</v>
      </c>
      <c r="FN96" s="7">
        <f t="shared" si="932"/>
        <v>0</v>
      </c>
      <c r="FO96" s="7">
        <f t="shared" si="933"/>
        <v>0</v>
      </c>
      <c r="FP96" s="7">
        <f t="shared" si="934"/>
        <v>0</v>
      </c>
      <c r="FQ96" s="7">
        <f t="shared" si="935"/>
        <v>0</v>
      </c>
      <c r="FR96" s="7"/>
      <c r="FS96" s="7">
        <f t="shared" si="936"/>
        <v>0</v>
      </c>
      <c r="FT96" s="7">
        <f t="shared" si="937"/>
        <v>0</v>
      </c>
      <c r="FU96" s="7">
        <f t="shared" si="938"/>
        <v>0</v>
      </c>
      <c r="FV96" s="7">
        <f t="shared" si="939"/>
        <v>0</v>
      </c>
      <c r="FW96" s="7">
        <f t="shared" si="940"/>
        <v>0</v>
      </c>
      <c r="FX96" s="7">
        <f t="shared" si="941"/>
        <v>0</v>
      </c>
      <c r="FY96" s="7">
        <f t="shared" si="942"/>
        <v>0</v>
      </c>
      <c r="FZ96" s="7">
        <f t="shared" si="943"/>
        <v>0</v>
      </c>
      <c r="GA96" s="7">
        <f t="shared" si="944"/>
        <v>0</v>
      </c>
      <c r="GB96" s="7">
        <f t="shared" si="945"/>
        <v>0</v>
      </c>
      <c r="GC96" s="7">
        <f t="shared" si="946"/>
        <v>0</v>
      </c>
      <c r="GD96" s="116">
        <f t="shared" si="947"/>
        <v>0</v>
      </c>
      <c r="GE96" s="117">
        <f t="shared" si="948"/>
        <v>0</v>
      </c>
      <c r="GF96" s="8"/>
      <c r="GG96" s="8"/>
      <c r="GH96" s="8"/>
      <c r="GI96" s="97"/>
      <c r="GK96" s="18"/>
      <c r="GL96" s="18"/>
      <c r="GM96" s="1"/>
      <c r="GN96" s="23"/>
      <c r="GO96" s="61"/>
      <c r="GP96" s="7"/>
      <c r="GQ96" s="67"/>
    </row>
    <row r="97" spans="1:199" ht="24.95" customHeight="1" x14ac:dyDescent="0.35">
      <c r="A97" s="51"/>
      <c r="B97" s="7" t="s">
        <v>333</v>
      </c>
      <c r="D97" s="7" t="s">
        <v>225</v>
      </c>
      <c r="E97" s="7"/>
      <c r="F97" s="7"/>
      <c r="G97" s="7"/>
      <c r="H97" s="7"/>
      <c r="I97" s="7"/>
      <c r="J97" s="7"/>
      <c r="K97" s="7"/>
      <c r="L97" s="7"/>
      <c r="M97" s="73">
        <f t="shared" si="989"/>
        <v>0</v>
      </c>
      <c r="N97" s="32"/>
      <c r="O97" s="263">
        <v>2</v>
      </c>
      <c r="P97" s="32"/>
      <c r="Q97" s="20">
        <v>4</v>
      </c>
      <c r="R97" s="32"/>
      <c r="S97" s="20"/>
      <c r="T97" s="32"/>
      <c r="U97" s="20"/>
      <c r="V97" s="74"/>
      <c r="W97" s="20"/>
      <c r="X97" s="20"/>
      <c r="Y97" s="20"/>
      <c r="Z97" s="74"/>
      <c r="AA97" s="20"/>
      <c r="AB97" s="74"/>
      <c r="AC97" s="20"/>
      <c r="AD97" s="74"/>
      <c r="AE97" s="24"/>
      <c r="AF97" s="74"/>
      <c r="AG97" s="20"/>
      <c r="AH97" s="74"/>
      <c r="AI97" s="20"/>
      <c r="AJ97" s="74"/>
      <c r="AK97" s="20"/>
      <c r="AL97" s="74"/>
      <c r="AM97" s="263"/>
      <c r="AN97" s="74"/>
      <c r="AO97" s="20"/>
      <c r="AP97" s="74"/>
      <c r="AQ97" s="20"/>
      <c r="AR97" s="74"/>
      <c r="AS97" s="20"/>
      <c r="AT97" s="74"/>
      <c r="AU97" s="20"/>
      <c r="AV97" s="74"/>
      <c r="AW97" s="20"/>
      <c r="AX97" s="74"/>
      <c r="AY97" s="20"/>
      <c r="AZ97" s="74"/>
      <c r="BA97" s="20"/>
      <c r="BB97" s="74"/>
      <c r="BC97" s="20"/>
      <c r="BD97" s="74"/>
      <c r="BE97" s="20"/>
      <c r="BF97" s="20">
        <f t="shared" si="990"/>
        <v>6</v>
      </c>
      <c r="BG97" s="20"/>
      <c r="BH97" s="20">
        <f t="shared" si="991"/>
        <v>6</v>
      </c>
      <c r="BI97" s="7"/>
      <c r="BJ97" s="7"/>
      <c r="BK97" s="7"/>
      <c r="BL97" s="7"/>
      <c r="BM97" s="52"/>
      <c r="BN97" s="51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3">
        <f t="shared" si="992"/>
        <v>0</v>
      </c>
      <c r="CA97" s="32"/>
      <c r="CB97" s="334"/>
      <c r="CC97" s="32"/>
      <c r="CD97" s="20"/>
      <c r="CE97" s="32"/>
      <c r="CF97" s="20"/>
      <c r="CG97" s="32"/>
      <c r="CH97" s="20"/>
      <c r="CI97" s="74"/>
      <c r="CJ97" s="20"/>
      <c r="CK97" s="20"/>
      <c r="CL97" s="20"/>
      <c r="CM97" s="74"/>
      <c r="CN97" s="20"/>
      <c r="CO97" s="74"/>
      <c r="CP97" s="20"/>
      <c r="CQ97" s="74"/>
      <c r="CR97" s="24"/>
      <c r="CS97" s="74"/>
      <c r="CT97" s="334"/>
      <c r="CU97" s="74"/>
      <c r="CV97" s="20"/>
      <c r="CW97" s="74"/>
      <c r="CX97" s="20"/>
      <c r="CY97" s="74"/>
      <c r="CZ97" s="334"/>
      <c r="DA97" s="74"/>
      <c r="DB97" s="20"/>
      <c r="DC97" s="74"/>
      <c r="DD97" s="20"/>
      <c r="DE97" s="74"/>
      <c r="DF97" s="20"/>
      <c r="DG97" s="74"/>
      <c r="DH97" s="20"/>
      <c r="DI97" s="74"/>
      <c r="DJ97" s="20"/>
      <c r="DK97" s="74"/>
      <c r="DL97" s="20"/>
      <c r="DM97" s="74"/>
      <c r="DN97" s="20"/>
      <c r="DO97" s="74"/>
      <c r="DP97" s="20"/>
      <c r="DQ97" s="74"/>
      <c r="DR97" s="20"/>
      <c r="DS97" s="20">
        <f t="shared" si="949"/>
        <v>0</v>
      </c>
      <c r="DT97" s="20">
        <f t="shared" si="950"/>
        <v>0</v>
      </c>
      <c r="DU97" s="7"/>
      <c r="DV97" s="7"/>
      <c r="DW97" s="7"/>
      <c r="DX97" s="52"/>
      <c r="DY97" s="51"/>
      <c r="DZ97" s="7"/>
      <c r="EA97" s="7"/>
      <c r="EB97" s="7"/>
      <c r="EC97" s="8"/>
      <c r="ED97" s="8"/>
      <c r="EE97" s="8"/>
      <c r="EF97" s="8"/>
      <c r="EG97" s="8"/>
      <c r="EH97" s="8"/>
      <c r="EI97" s="8"/>
      <c r="EJ97" s="7">
        <f t="shared" si="902"/>
        <v>0</v>
      </c>
      <c r="EK97" s="7">
        <f t="shared" si="903"/>
        <v>0</v>
      </c>
      <c r="EL97" s="7">
        <f t="shared" si="904"/>
        <v>0</v>
      </c>
      <c r="EM97" s="18">
        <f t="shared" si="905"/>
        <v>2</v>
      </c>
      <c r="EN97" s="7">
        <f t="shared" si="906"/>
        <v>0</v>
      </c>
      <c r="EO97" s="7">
        <f t="shared" si="907"/>
        <v>4</v>
      </c>
      <c r="EP97" s="7">
        <f t="shared" si="908"/>
        <v>0</v>
      </c>
      <c r="EQ97" s="7">
        <f t="shared" si="909"/>
        <v>0</v>
      </c>
      <c r="ER97" s="7">
        <f t="shared" si="910"/>
        <v>0</v>
      </c>
      <c r="ES97" s="7">
        <f t="shared" si="911"/>
        <v>0</v>
      </c>
      <c r="ET97" s="7">
        <f t="shared" si="912"/>
        <v>0</v>
      </c>
      <c r="EU97" s="7">
        <f t="shared" si="913"/>
        <v>0</v>
      </c>
      <c r="EV97" s="7">
        <f t="shared" si="914"/>
        <v>0</v>
      </c>
      <c r="EW97" s="18">
        <f t="shared" si="915"/>
        <v>0</v>
      </c>
      <c r="EX97" s="7">
        <f t="shared" si="916"/>
        <v>0</v>
      </c>
      <c r="EY97" s="7">
        <f t="shared" si="917"/>
        <v>0</v>
      </c>
      <c r="EZ97" s="7">
        <f t="shared" si="918"/>
        <v>0</v>
      </c>
      <c r="FA97" s="7">
        <f t="shared" si="919"/>
        <v>0</v>
      </c>
      <c r="FB97" s="7">
        <f t="shared" si="920"/>
        <v>0</v>
      </c>
      <c r="FC97" s="7">
        <f t="shared" si="921"/>
        <v>0</v>
      </c>
      <c r="FD97" s="7">
        <f t="shared" si="922"/>
        <v>0</v>
      </c>
      <c r="FE97" s="7">
        <f t="shared" si="923"/>
        <v>0</v>
      </c>
      <c r="FF97" s="7">
        <f t="shared" si="924"/>
        <v>0</v>
      </c>
      <c r="FG97" s="18">
        <f t="shared" si="925"/>
        <v>0</v>
      </c>
      <c r="FH97" s="7">
        <f t="shared" si="926"/>
        <v>0</v>
      </c>
      <c r="FI97" s="7">
        <f t="shared" si="927"/>
        <v>0</v>
      </c>
      <c r="FJ97" s="7">
        <f t="shared" si="928"/>
        <v>0</v>
      </c>
      <c r="FK97" s="7">
        <f t="shared" si="929"/>
        <v>0</v>
      </c>
      <c r="FL97" s="7">
        <f t="shared" si="930"/>
        <v>0</v>
      </c>
      <c r="FM97" s="7">
        <f t="shared" si="931"/>
        <v>0</v>
      </c>
      <c r="FN97" s="7">
        <f t="shared" si="932"/>
        <v>0</v>
      </c>
      <c r="FO97" s="7">
        <f t="shared" si="933"/>
        <v>0</v>
      </c>
      <c r="FP97" s="7">
        <f t="shared" si="934"/>
        <v>0</v>
      </c>
      <c r="FQ97" s="7">
        <f t="shared" si="935"/>
        <v>0</v>
      </c>
      <c r="FR97" s="7"/>
      <c r="FS97" s="7">
        <f t="shared" si="936"/>
        <v>0</v>
      </c>
      <c r="FT97" s="7">
        <f t="shared" si="937"/>
        <v>0</v>
      </c>
      <c r="FU97" s="7">
        <f t="shared" si="938"/>
        <v>0</v>
      </c>
      <c r="FV97" s="7">
        <f t="shared" si="939"/>
        <v>0</v>
      </c>
      <c r="FW97" s="7">
        <f t="shared" si="940"/>
        <v>0</v>
      </c>
      <c r="FX97" s="7">
        <f t="shared" si="941"/>
        <v>0</v>
      </c>
      <c r="FY97" s="7">
        <f t="shared" si="942"/>
        <v>0</v>
      </c>
      <c r="FZ97" s="7">
        <f t="shared" si="943"/>
        <v>0</v>
      </c>
      <c r="GA97" s="7">
        <f t="shared" si="944"/>
        <v>0</v>
      </c>
      <c r="GB97" s="7">
        <f t="shared" si="945"/>
        <v>0</v>
      </c>
      <c r="GC97" s="7">
        <f t="shared" si="946"/>
        <v>0</v>
      </c>
      <c r="GD97" s="116">
        <f t="shared" si="947"/>
        <v>6</v>
      </c>
      <c r="GE97" s="117">
        <f t="shared" si="948"/>
        <v>6</v>
      </c>
      <c r="GF97" s="8"/>
      <c r="GG97" s="8"/>
      <c r="GH97" s="8"/>
      <c r="GI97" s="97"/>
      <c r="GK97" s="18"/>
      <c r="GL97" s="18"/>
      <c r="GM97" s="1"/>
      <c r="GN97" s="23"/>
      <c r="GO97" s="61"/>
      <c r="GP97" s="7"/>
      <c r="GQ97" s="67"/>
    </row>
    <row r="98" spans="1:199" ht="24.95" customHeight="1" x14ac:dyDescent="0.35">
      <c r="A98" s="51"/>
      <c r="D98" s="7"/>
      <c r="E98" s="7"/>
      <c r="F98" s="7"/>
      <c r="G98" s="7"/>
      <c r="H98" s="7"/>
      <c r="I98" s="7"/>
      <c r="J98" s="7"/>
      <c r="K98" s="7"/>
      <c r="L98" s="7"/>
      <c r="M98" s="73">
        <f t="shared" si="989"/>
        <v>0</v>
      </c>
      <c r="N98" s="32"/>
      <c r="O98" s="263"/>
      <c r="P98" s="32"/>
      <c r="Q98" s="20"/>
      <c r="R98" s="32"/>
      <c r="S98" s="20"/>
      <c r="T98" s="32"/>
      <c r="U98" s="20"/>
      <c r="V98" s="74"/>
      <c r="W98" s="20"/>
      <c r="X98" s="20"/>
      <c r="Y98" s="20"/>
      <c r="Z98" s="74"/>
      <c r="AA98" s="20"/>
      <c r="AB98" s="74"/>
      <c r="AC98" s="20"/>
      <c r="AD98" s="74"/>
      <c r="AE98" s="24"/>
      <c r="AF98" s="74"/>
      <c r="AG98" s="20"/>
      <c r="AH98" s="74"/>
      <c r="AI98" s="20"/>
      <c r="AJ98" s="74"/>
      <c r="AK98" s="20"/>
      <c r="AL98" s="74"/>
      <c r="AM98" s="263"/>
      <c r="AN98" s="74"/>
      <c r="AO98" s="20"/>
      <c r="AP98" s="74"/>
      <c r="AQ98" s="20"/>
      <c r="AR98" s="74"/>
      <c r="AS98" s="20"/>
      <c r="AT98" s="74"/>
      <c r="AU98" s="20"/>
      <c r="AV98" s="74"/>
      <c r="AW98" s="20"/>
      <c r="AX98" s="74"/>
      <c r="AY98" s="20"/>
      <c r="AZ98" s="74"/>
      <c r="BA98" s="20"/>
      <c r="BB98" s="74"/>
      <c r="BC98" s="20"/>
      <c r="BD98" s="74"/>
      <c r="BE98" s="20"/>
      <c r="BF98" s="20">
        <f t="shared" si="990"/>
        <v>0</v>
      </c>
      <c r="BG98" s="20"/>
      <c r="BH98" s="20">
        <f t="shared" si="991"/>
        <v>0</v>
      </c>
      <c r="BI98" s="7"/>
      <c r="BJ98" s="7"/>
      <c r="BK98" s="7"/>
      <c r="BL98" s="7"/>
      <c r="BM98" s="52"/>
      <c r="BN98" s="51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3">
        <f t="shared" si="992"/>
        <v>0</v>
      </c>
      <c r="CA98" s="32"/>
      <c r="CB98" s="334"/>
      <c r="CC98" s="32"/>
      <c r="CD98" s="20"/>
      <c r="CE98" s="32"/>
      <c r="CF98" s="20"/>
      <c r="CG98" s="32"/>
      <c r="CH98" s="20"/>
      <c r="CI98" s="74"/>
      <c r="CJ98" s="20"/>
      <c r="CK98" s="20"/>
      <c r="CL98" s="20"/>
      <c r="CM98" s="74"/>
      <c r="CN98" s="20"/>
      <c r="CO98" s="74"/>
      <c r="CP98" s="20"/>
      <c r="CQ98" s="74"/>
      <c r="CR98" s="24"/>
      <c r="CS98" s="74"/>
      <c r="CT98" s="334"/>
      <c r="CU98" s="74"/>
      <c r="CV98" s="20"/>
      <c r="CW98" s="74"/>
      <c r="CX98" s="20"/>
      <c r="CY98" s="74"/>
      <c r="CZ98" s="334"/>
      <c r="DA98" s="74"/>
      <c r="DB98" s="20"/>
      <c r="DC98" s="74"/>
      <c r="DD98" s="20"/>
      <c r="DE98" s="74"/>
      <c r="DF98" s="20"/>
      <c r="DG98" s="74"/>
      <c r="DH98" s="20"/>
      <c r="DI98" s="74"/>
      <c r="DJ98" s="20"/>
      <c r="DK98" s="74"/>
      <c r="DL98" s="20"/>
      <c r="DM98" s="74"/>
      <c r="DN98" s="20"/>
      <c r="DO98" s="74"/>
      <c r="DP98" s="20"/>
      <c r="DQ98" s="74"/>
      <c r="DR98" s="20"/>
      <c r="DS98" s="20">
        <f t="shared" si="949"/>
        <v>0</v>
      </c>
      <c r="DT98" s="20">
        <f t="shared" si="950"/>
        <v>0</v>
      </c>
      <c r="DU98" s="7"/>
      <c r="DV98" s="7"/>
      <c r="DW98" s="7"/>
      <c r="DX98" s="52"/>
      <c r="DY98" s="51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>
        <f t="shared" si="902"/>
        <v>0</v>
      </c>
      <c r="EK98" s="7">
        <f t="shared" si="903"/>
        <v>0</v>
      </c>
      <c r="EL98" s="7">
        <f t="shared" si="904"/>
        <v>0</v>
      </c>
      <c r="EM98" s="18">
        <f t="shared" si="905"/>
        <v>0</v>
      </c>
      <c r="EN98" s="7">
        <f t="shared" si="906"/>
        <v>0</v>
      </c>
      <c r="EO98" s="7">
        <f t="shared" si="907"/>
        <v>0</v>
      </c>
      <c r="EP98" s="7">
        <f t="shared" si="908"/>
        <v>0</v>
      </c>
      <c r="EQ98" s="7">
        <f t="shared" si="909"/>
        <v>0</v>
      </c>
      <c r="ER98" s="7">
        <f t="shared" si="910"/>
        <v>0</v>
      </c>
      <c r="ES98" s="7">
        <f t="shared" si="911"/>
        <v>0</v>
      </c>
      <c r="ET98" s="7">
        <f t="shared" si="912"/>
        <v>0</v>
      </c>
      <c r="EU98" s="7">
        <f t="shared" si="913"/>
        <v>0</v>
      </c>
      <c r="EV98" s="7">
        <f t="shared" si="914"/>
        <v>0</v>
      </c>
      <c r="EW98" s="18">
        <f t="shared" si="915"/>
        <v>0</v>
      </c>
      <c r="EX98" s="7">
        <f t="shared" si="916"/>
        <v>0</v>
      </c>
      <c r="EY98" s="7">
        <f t="shared" si="917"/>
        <v>0</v>
      </c>
      <c r="EZ98" s="7">
        <f t="shared" si="918"/>
        <v>0</v>
      </c>
      <c r="FA98" s="7">
        <f t="shared" si="919"/>
        <v>0</v>
      </c>
      <c r="FB98" s="7">
        <f t="shared" si="920"/>
        <v>0</v>
      </c>
      <c r="FC98" s="7">
        <f t="shared" si="921"/>
        <v>0</v>
      </c>
      <c r="FD98" s="7">
        <f t="shared" si="922"/>
        <v>0</v>
      </c>
      <c r="FE98" s="7">
        <f t="shared" si="923"/>
        <v>0</v>
      </c>
      <c r="FF98" s="7">
        <f t="shared" si="924"/>
        <v>0</v>
      </c>
      <c r="FG98" s="18">
        <f t="shared" si="925"/>
        <v>0</v>
      </c>
      <c r="FH98" s="7">
        <f t="shared" si="926"/>
        <v>0</v>
      </c>
      <c r="FI98" s="7">
        <f t="shared" si="927"/>
        <v>0</v>
      </c>
      <c r="FJ98" s="7">
        <f t="shared" si="928"/>
        <v>0</v>
      </c>
      <c r="FK98" s="7">
        <f t="shared" si="929"/>
        <v>0</v>
      </c>
      <c r="FL98" s="7">
        <f t="shared" si="930"/>
        <v>0</v>
      </c>
      <c r="FM98" s="7">
        <f t="shared" si="931"/>
        <v>0</v>
      </c>
      <c r="FN98" s="7">
        <f t="shared" si="932"/>
        <v>0</v>
      </c>
      <c r="FO98" s="7">
        <f t="shared" si="933"/>
        <v>0</v>
      </c>
      <c r="FP98" s="7">
        <f t="shared" si="934"/>
        <v>0</v>
      </c>
      <c r="FQ98" s="7">
        <f t="shared" si="935"/>
        <v>0</v>
      </c>
      <c r="FR98" s="7"/>
      <c r="FS98" s="7">
        <f t="shared" si="936"/>
        <v>0</v>
      </c>
      <c r="FT98" s="7">
        <f t="shared" si="937"/>
        <v>0</v>
      </c>
      <c r="FU98" s="7">
        <f t="shared" si="938"/>
        <v>0</v>
      </c>
      <c r="FV98" s="7">
        <f t="shared" si="939"/>
        <v>0</v>
      </c>
      <c r="FW98" s="7">
        <f t="shared" si="940"/>
        <v>0</v>
      </c>
      <c r="FX98" s="7">
        <f t="shared" si="941"/>
        <v>0</v>
      </c>
      <c r="FY98" s="7">
        <f t="shared" si="942"/>
        <v>0</v>
      </c>
      <c r="FZ98" s="7">
        <f t="shared" si="943"/>
        <v>0</v>
      </c>
      <c r="GA98" s="7">
        <f t="shared" si="944"/>
        <v>0</v>
      </c>
      <c r="GB98" s="7">
        <f t="shared" si="945"/>
        <v>0</v>
      </c>
      <c r="GC98" s="7">
        <f t="shared" si="946"/>
        <v>0</v>
      </c>
      <c r="GD98" s="116">
        <f t="shared" si="947"/>
        <v>0</v>
      </c>
      <c r="GE98" s="117">
        <f t="shared" si="948"/>
        <v>0</v>
      </c>
      <c r="GF98" s="7"/>
      <c r="GG98" s="7"/>
      <c r="GH98" s="7"/>
      <c r="GI98" s="52"/>
      <c r="GK98" s="18"/>
      <c r="GL98" s="18"/>
      <c r="GM98" s="1"/>
      <c r="GN98" s="23"/>
      <c r="GO98" s="61"/>
      <c r="GP98" s="7"/>
      <c r="GQ98" s="67"/>
    </row>
    <row r="99" spans="1:199" s="7" customFormat="1" ht="24.95" customHeight="1" x14ac:dyDescent="0.35">
      <c r="A99" s="51"/>
      <c r="M99" s="73">
        <f t="shared" si="989"/>
        <v>0</v>
      </c>
      <c r="N99" s="32"/>
      <c r="O99" s="263"/>
      <c r="P99" s="32"/>
      <c r="Q99" s="20"/>
      <c r="R99" s="32"/>
      <c r="S99" s="20"/>
      <c r="T99" s="32"/>
      <c r="U99" s="20"/>
      <c r="V99" s="74"/>
      <c r="W99" s="20"/>
      <c r="X99" s="20"/>
      <c r="Y99" s="20"/>
      <c r="Z99" s="74"/>
      <c r="AA99" s="20"/>
      <c r="AB99" s="74"/>
      <c r="AC99" s="20"/>
      <c r="AD99" s="74"/>
      <c r="AE99" s="24"/>
      <c r="AF99" s="74"/>
      <c r="AG99" s="20"/>
      <c r="AH99" s="74"/>
      <c r="AI99" s="20"/>
      <c r="AJ99" s="74"/>
      <c r="AK99" s="20"/>
      <c r="AL99" s="74"/>
      <c r="AM99" s="263"/>
      <c r="AN99" s="74"/>
      <c r="AO99" s="20"/>
      <c r="AP99" s="74"/>
      <c r="AQ99" s="20"/>
      <c r="AR99" s="74"/>
      <c r="AS99" s="20"/>
      <c r="AT99" s="74"/>
      <c r="AU99" s="20"/>
      <c r="AV99" s="74"/>
      <c r="AW99" s="20"/>
      <c r="AX99" s="74"/>
      <c r="AY99" s="20"/>
      <c r="AZ99" s="74"/>
      <c r="BA99" s="20"/>
      <c r="BB99" s="74"/>
      <c r="BC99" s="20"/>
      <c r="BD99" s="74"/>
      <c r="BE99" s="20"/>
      <c r="BF99" s="20">
        <f t="shared" si="990"/>
        <v>0</v>
      </c>
      <c r="BG99" s="20"/>
      <c r="BH99" s="20">
        <f t="shared" si="991"/>
        <v>0</v>
      </c>
      <c r="BM99" s="52"/>
      <c r="BN99" s="51"/>
      <c r="BZ99" s="73">
        <f t="shared" si="992"/>
        <v>0</v>
      </c>
      <c r="CA99" s="32"/>
      <c r="CB99" s="334"/>
      <c r="CC99" s="32"/>
      <c r="CD99" s="20"/>
      <c r="CE99" s="32"/>
      <c r="CF99" s="20"/>
      <c r="CG99" s="32"/>
      <c r="CH99" s="20"/>
      <c r="CI99" s="74"/>
      <c r="CJ99" s="20"/>
      <c r="CK99" s="20"/>
      <c r="CL99" s="20"/>
      <c r="CM99" s="74"/>
      <c r="CN99" s="20"/>
      <c r="CO99" s="74"/>
      <c r="CP99" s="20"/>
      <c r="CQ99" s="74"/>
      <c r="CR99" s="24"/>
      <c r="CS99" s="74"/>
      <c r="CT99" s="334"/>
      <c r="CU99" s="74"/>
      <c r="CV99" s="20"/>
      <c r="CW99" s="74"/>
      <c r="CX99" s="20"/>
      <c r="CY99" s="74"/>
      <c r="CZ99" s="334"/>
      <c r="DA99" s="74"/>
      <c r="DB99" s="20"/>
      <c r="DC99" s="74"/>
      <c r="DD99" s="20"/>
      <c r="DE99" s="74"/>
      <c r="DF99" s="20"/>
      <c r="DG99" s="74"/>
      <c r="DH99" s="20"/>
      <c r="DI99" s="74"/>
      <c r="DJ99" s="20"/>
      <c r="DK99" s="74"/>
      <c r="DL99" s="20"/>
      <c r="DM99" s="74"/>
      <c r="DN99" s="20"/>
      <c r="DO99" s="74"/>
      <c r="DP99" s="20"/>
      <c r="DQ99" s="74"/>
      <c r="DR99" s="20"/>
      <c r="DS99" s="20">
        <f t="shared" si="949"/>
        <v>0</v>
      </c>
      <c r="DT99" s="20">
        <f t="shared" si="950"/>
        <v>0</v>
      </c>
      <c r="DX99" s="52"/>
      <c r="DY99" s="51"/>
      <c r="EJ99" s="7">
        <f t="shared" si="902"/>
        <v>0</v>
      </c>
      <c r="EK99" s="7">
        <f t="shared" si="903"/>
        <v>0</v>
      </c>
      <c r="EL99" s="7">
        <f t="shared" si="904"/>
        <v>0</v>
      </c>
      <c r="EM99" s="18">
        <f t="shared" si="905"/>
        <v>0</v>
      </c>
      <c r="EN99" s="7">
        <f t="shared" si="906"/>
        <v>0</v>
      </c>
      <c r="EO99" s="7">
        <f t="shared" si="907"/>
        <v>0</v>
      </c>
      <c r="EP99" s="7">
        <f t="shared" si="908"/>
        <v>0</v>
      </c>
      <c r="EQ99" s="7">
        <f t="shared" si="909"/>
        <v>0</v>
      </c>
      <c r="ER99" s="7">
        <f t="shared" si="910"/>
        <v>0</v>
      </c>
      <c r="ES99" s="7">
        <f t="shared" si="911"/>
        <v>0</v>
      </c>
      <c r="ET99" s="7">
        <f t="shared" si="912"/>
        <v>0</v>
      </c>
      <c r="EU99" s="7">
        <f t="shared" si="913"/>
        <v>0</v>
      </c>
      <c r="EV99" s="7">
        <f t="shared" si="914"/>
        <v>0</v>
      </c>
      <c r="EW99" s="18">
        <f t="shared" si="915"/>
        <v>0</v>
      </c>
      <c r="EX99" s="7">
        <f t="shared" si="916"/>
        <v>0</v>
      </c>
      <c r="EY99" s="7">
        <f t="shared" si="917"/>
        <v>0</v>
      </c>
      <c r="EZ99" s="7">
        <f t="shared" si="918"/>
        <v>0</v>
      </c>
      <c r="FA99" s="7">
        <f t="shared" si="919"/>
        <v>0</v>
      </c>
      <c r="FB99" s="7">
        <f t="shared" si="920"/>
        <v>0</v>
      </c>
      <c r="FC99" s="7">
        <f t="shared" si="921"/>
        <v>0</v>
      </c>
      <c r="FD99" s="7">
        <f t="shared" si="922"/>
        <v>0</v>
      </c>
      <c r="FE99" s="7">
        <f t="shared" si="923"/>
        <v>0</v>
      </c>
      <c r="FF99" s="7">
        <f t="shared" si="924"/>
        <v>0</v>
      </c>
      <c r="FG99" s="18">
        <f t="shared" si="925"/>
        <v>0</v>
      </c>
      <c r="FH99" s="7">
        <f t="shared" si="926"/>
        <v>0</v>
      </c>
      <c r="FI99" s="7">
        <f t="shared" si="927"/>
        <v>0</v>
      </c>
      <c r="FJ99" s="7">
        <f t="shared" si="928"/>
        <v>0</v>
      </c>
      <c r="FK99" s="7">
        <f t="shared" si="929"/>
        <v>0</v>
      </c>
      <c r="FL99" s="7">
        <f t="shared" si="930"/>
        <v>0</v>
      </c>
      <c r="FM99" s="7">
        <f t="shared" si="931"/>
        <v>0</v>
      </c>
      <c r="FN99" s="7">
        <f t="shared" si="932"/>
        <v>0</v>
      </c>
      <c r="FO99" s="7">
        <f t="shared" si="933"/>
        <v>0</v>
      </c>
      <c r="FP99" s="7">
        <f t="shared" si="934"/>
        <v>0</v>
      </c>
      <c r="FQ99" s="7">
        <f t="shared" si="935"/>
        <v>0</v>
      </c>
      <c r="FS99" s="7">
        <f t="shared" si="936"/>
        <v>0</v>
      </c>
      <c r="FT99" s="7">
        <f t="shared" si="937"/>
        <v>0</v>
      </c>
      <c r="FU99" s="7">
        <f t="shared" si="938"/>
        <v>0</v>
      </c>
      <c r="FV99" s="7">
        <f t="shared" si="939"/>
        <v>0</v>
      </c>
      <c r="FW99" s="7">
        <f t="shared" si="940"/>
        <v>0</v>
      </c>
      <c r="FX99" s="7">
        <f t="shared" si="941"/>
        <v>0</v>
      </c>
      <c r="FY99" s="7">
        <f t="shared" si="942"/>
        <v>0</v>
      </c>
      <c r="FZ99" s="7">
        <f t="shared" si="943"/>
        <v>0</v>
      </c>
      <c r="GA99" s="7">
        <f t="shared" si="944"/>
        <v>0</v>
      </c>
      <c r="GB99" s="7">
        <f t="shared" si="945"/>
        <v>0</v>
      </c>
      <c r="GC99" s="7">
        <f t="shared" si="946"/>
        <v>0</v>
      </c>
      <c r="GD99" s="116">
        <f t="shared" si="947"/>
        <v>0</v>
      </c>
      <c r="GE99" s="117">
        <f t="shared" si="948"/>
        <v>0</v>
      </c>
      <c r="GI99" s="52"/>
      <c r="GK99" s="18"/>
      <c r="GL99" s="18"/>
      <c r="GN99" s="23"/>
      <c r="GO99" s="61"/>
      <c r="GQ99" s="67"/>
    </row>
    <row r="100" spans="1:199" ht="24.95" customHeight="1" thickBot="1" x14ac:dyDescent="0.4">
      <c r="A100" s="51"/>
      <c r="D100" s="7"/>
      <c r="E100" s="7"/>
      <c r="F100" s="7"/>
      <c r="G100" s="7"/>
      <c r="H100" s="7"/>
      <c r="I100" s="7"/>
      <c r="J100" s="7"/>
      <c r="K100" s="7"/>
      <c r="L100" s="7"/>
      <c r="M100" s="73">
        <f t="shared" si="989"/>
        <v>0</v>
      </c>
      <c r="N100" s="32"/>
      <c r="O100" s="263"/>
      <c r="P100" s="32"/>
      <c r="Q100" s="20"/>
      <c r="R100" s="32"/>
      <c r="S100" s="20"/>
      <c r="T100" s="32"/>
      <c r="U100" s="20"/>
      <c r="V100" s="74"/>
      <c r="W100" s="20"/>
      <c r="X100" s="20"/>
      <c r="Y100" s="20"/>
      <c r="Z100" s="74"/>
      <c r="AA100" s="20"/>
      <c r="AB100" s="74"/>
      <c r="AC100" s="20"/>
      <c r="AD100" s="74"/>
      <c r="AE100" s="24"/>
      <c r="AF100" s="74"/>
      <c r="AG100" s="20"/>
      <c r="AH100" s="74"/>
      <c r="AI100" s="20"/>
      <c r="AJ100" s="74"/>
      <c r="AK100" s="20"/>
      <c r="AL100" s="74"/>
      <c r="AM100" s="263"/>
      <c r="AN100" s="74"/>
      <c r="AO100" s="20"/>
      <c r="AP100" s="74"/>
      <c r="AQ100" s="20"/>
      <c r="AR100" s="74"/>
      <c r="AS100" s="20"/>
      <c r="AT100" s="74"/>
      <c r="AU100" s="20"/>
      <c r="AV100" s="74"/>
      <c r="AW100" s="20"/>
      <c r="AX100" s="74"/>
      <c r="AY100" s="20"/>
      <c r="AZ100" s="74"/>
      <c r="BA100" s="20"/>
      <c r="BB100" s="74"/>
      <c r="BC100" s="20"/>
      <c r="BD100" s="74"/>
      <c r="BE100" s="20"/>
      <c r="BF100" s="20">
        <f t="shared" si="990"/>
        <v>0</v>
      </c>
      <c r="BG100" s="20"/>
      <c r="BH100" s="20">
        <f t="shared" si="991"/>
        <v>0</v>
      </c>
      <c r="BI100" s="7"/>
      <c r="BJ100" s="7"/>
      <c r="BK100" s="7"/>
      <c r="BL100" s="7"/>
      <c r="BM100" s="52"/>
      <c r="BN100" s="51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3">
        <f t="shared" si="992"/>
        <v>0</v>
      </c>
      <c r="CA100" s="32"/>
      <c r="CB100" s="334"/>
      <c r="CC100" s="32"/>
      <c r="CD100" s="20"/>
      <c r="CE100" s="32"/>
      <c r="CF100" s="20"/>
      <c r="CG100" s="32"/>
      <c r="CH100" s="20"/>
      <c r="CI100" s="74"/>
      <c r="CJ100" s="20"/>
      <c r="CK100" s="20"/>
      <c r="CL100" s="20"/>
      <c r="CM100" s="74"/>
      <c r="CN100" s="20"/>
      <c r="CO100" s="74"/>
      <c r="CP100" s="20"/>
      <c r="CQ100" s="74"/>
      <c r="CR100" s="24"/>
      <c r="CS100" s="74"/>
      <c r="CT100" s="334"/>
      <c r="CU100" s="74"/>
      <c r="CV100" s="20"/>
      <c r="CW100" s="74"/>
      <c r="CX100" s="20"/>
      <c r="CY100" s="74"/>
      <c r="CZ100" s="334"/>
      <c r="DA100" s="74"/>
      <c r="DB100" s="20"/>
      <c r="DC100" s="74"/>
      <c r="DD100" s="20"/>
      <c r="DE100" s="74"/>
      <c r="DF100" s="20"/>
      <c r="DG100" s="74"/>
      <c r="DH100" s="20"/>
      <c r="DI100" s="74"/>
      <c r="DJ100" s="20"/>
      <c r="DK100" s="74"/>
      <c r="DL100" s="20"/>
      <c r="DM100" s="74"/>
      <c r="DN100" s="20"/>
      <c r="DO100" s="74"/>
      <c r="DP100" s="20"/>
      <c r="DQ100" s="74"/>
      <c r="DR100" s="20"/>
      <c r="DS100" s="20">
        <f t="shared" si="949"/>
        <v>0</v>
      </c>
      <c r="DT100" s="20">
        <f t="shared" si="950"/>
        <v>0</v>
      </c>
      <c r="DU100" s="7"/>
      <c r="DV100" s="7"/>
      <c r="DW100" s="7"/>
      <c r="DX100" s="52"/>
      <c r="DY100" s="51"/>
      <c r="DZ100" s="7"/>
      <c r="EA100" s="7"/>
      <c r="EB100" s="7"/>
      <c r="EC100" s="8"/>
      <c r="ED100" s="8"/>
      <c r="EE100" s="8"/>
      <c r="EF100" s="8"/>
      <c r="EG100" s="8"/>
      <c r="EH100" s="8"/>
      <c r="EI100" s="8"/>
      <c r="EJ100" s="7">
        <f t="shared" si="902"/>
        <v>0</v>
      </c>
      <c r="EK100" s="7">
        <f t="shared" si="903"/>
        <v>0</v>
      </c>
      <c r="EL100" s="7">
        <f t="shared" si="904"/>
        <v>0</v>
      </c>
      <c r="EM100" s="18">
        <f t="shared" si="905"/>
        <v>0</v>
      </c>
      <c r="EN100" s="7">
        <f t="shared" si="906"/>
        <v>0</v>
      </c>
      <c r="EO100" s="7">
        <f t="shared" si="907"/>
        <v>0</v>
      </c>
      <c r="EP100" s="7">
        <f t="shared" si="908"/>
        <v>0</v>
      </c>
      <c r="EQ100" s="7">
        <f t="shared" si="909"/>
        <v>0</v>
      </c>
      <c r="ER100" s="7">
        <f t="shared" si="910"/>
        <v>0</v>
      </c>
      <c r="ES100" s="7">
        <f t="shared" si="911"/>
        <v>0</v>
      </c>
      <c r="ET100" s="7">
        <f t="shared" si="912"/>
        <v>0</v>
      </c>
      <c r="EU100" s="7">
        <f t="shared" si="913"/>
        <v>0</v>
      </c>
      <c r="EV100" s="7">
        <f t="shared" si="914"/>
        <v>0</v>
      </c>
      <c r="EW100" s="18">
        <f t="shared" si="915"/>
        <v>0</v>
      </c>
      <c r="EX100" s="7">
        <f t="shared" si="916"/>
        <v>0</v>
      </c>
      <c r="EY100" s="7">
        <f t="shared" si="917"/>
        <v>0</v>
      </c>
      <c r="EZ100" s="7">
        <f t="shared" si="918"/>
        <v>0</v>
      </c>
      <c r="FA100" s="7">
        <f t="shared" si="919"/>
        <v>0</v>
      </c>
      <c r="FB100" s="7">
        <f t="shared" si="920"/>
        <v>0</v>
      </c>
      <c r="FC100" s="7">
        <f t="shared" si="921"/>
        <v>0</v>
      </c>
      <c r="FD100" s="7">
        <f t="shared" si="922"/>
        <v>0</v>
      </c>
      <c r="FE100" s="7">
        <f t="shared" si="923"/>
        <v>0</v>
      </c>
      <c r="FF100" s="7">
        <f t="shared" si="924"/>
        <v>0</v>
      </c>
      <c r="FG100" s="18">
        <f t="shared" si="925"/>
        <v>0</v>
      </c>
      <c r="FH100" s="7">
        <f t="shared" si="926"/>
        <v>0</v>
      </c>
      <c r="FI100" s="7">
        <f t="shared" si="927"/>
        <v>0</v>
      </c>
      <c r="FJ100" s="7">
        <f t="shared" si="928"/>
        <v>0</v>
      </c>
      <c r="FK100" s="7">
        <f t="shared" si="929"/>
        <v>0</v>
      </c>
      <c r="FL100" s="7">
        <f t="shared" si="930"/>
        <v>0</v>
      </c>
      <c r="FM100" s="7">
        <f t="shared" si="931"/>
        <v>0</v>
      </c>
      <c r="FN100" s="7">
        <f t="shared" si="932"/>
        <v>0</v>
      </c>
      <c r="FO100" s="7">
        <f t="shared" si="933"/>
        <v>0</v>
      </c>
      <c r="FP100" s="7">
        <f t="shared" si="934"/>
        <v>0</v>
      </c>
      <c r="FQ100" s="7">
        <f t="shared" si="935"/>
        <v>0</v>
      </c>
      <c r="FR100" s="7"/>
      <c r="FS100" s="7">
        <f t="shared" si="936"/>
        <v>0</v>
      </c>
      <c r="FT100" s="7">
        <f t="shared" si="937"/>
        <v>0</v>
      </c>
      <c r="FU100" s="7">
        <f t="shared" si="938"/>
        <v>0</v>
      </c>
      <c r="FV100" s="7">
        <f t="shared" si="939"/>
        <v>0</v>
      </c>
      <c r="FW100" s="7">
        <f t="shared" si="940"/>
        <v>0</v>
      </c>
      <c r="FX100" s="7">
        <f t="shared" si="941"/>
        <v>0</v>
      </c>
      <c r="FY100" s="7">
        <f t="shared" si="942"/>
        <v>0</v>
      </c>
      <c r="FZ100" s="7">
        <f t="shared" si="943"/>
        <v>0</v>
      </c>
      <c r="GA100" s="7">
        <f t="shared" si="944"/>
        <v>0</v>
      </c>
      <c r="GB100" s="7">
        <f t="shared" si="945"/>
        <v>0</v>
      </c>
      <c r="GC100" s="7">
        <f t="shared" si="946"/>
        <v>0</v>
      </c>
      <c r="GD100" s="116">
        <f t="shared" si="947"/>
        <v>0</v>
      </c>
      <c r="GE100" s="117">
        <f t="shared" si="948"/>
        <v>0</v>
      </c>
      <c r="GF100" s="8"/>
      <c r="GG100" s="8"/>
      <c r="GH100" s="8"/>
      <c r="GI100" s="97"/>
      <c r="GK100" s="18"/>
      <c r="GL100" s="18"/>
      <c r="GM100" s="1"/>
      <c r="GN100" s="23"/>
      <c r="GO100" s="61"/>
      <c r="GP100" s="7"/>
      <c r="GQ100" s="67"/>
    </row>
    <row r="101" spans="1:199" s="346" customFormat="1" ht="24.95" customHeight="1" x14ac:dyDescent="0.35">
      <c r="A101" s="351">
        <v>7</v>
      </c>
      <c r="B101" s="133" t="s">
        <v>61</v>
      </c>
      <c r="C101" s="132" t="s">
        <v>53</v>
      </c>
      <c r="D101" s="131">
        <v>1</v>
      </c>
      <c r="E101" s="131"/>
      <c r="F101" s="131"/>
      <c r="G101" s="131"/>
      <c r="H101" s="131"/>
      <c r="I101" s="131"/>
      <c r="J101" s="131"/>
      <c r="K101" s="131"/>
      <c r="L101" s="131">
        <f t="shared" ref="L101:BE101" si="993">SUM(L102:L111)</f>
        <v>110</v>
      </c>
      <c r="M101" s="131">
        <f t="shared" si="993"/>
        <v>110</v>
      </c>
      <c r="N101" s="131">
        <f t="shared" si="993"/>
        <v>62</v>
      </c>
      <c r="O101" s="425">
        <f>SUM(O102:O111)</f>
        <v>68</v>
      </c>
      <c r="P101" s="2">
        <f t="shared" si="993"/>
        <v>26</v>
      </c>
      <c r="Q101" s="131">
        <f t="shared" si="993"/>
        <v>52</v>
      </c>
      <c r="R101" s="2">
        <f t="shared" ref="R101" si="994">SUM(R102:R111)</f>
        <v>22</v>
      </c>
      <c r="S101" s="425">
        <f>SUM(S102:S111)</f>
        <v>44</v>
      </c>
      <c r="T101" s="2">
        <f t="shared" si="993"/>
        <v>0</v>
      </c>
      <c r="U101" s="131">
        <f t="shared" si="993"/>
        <v>0</v>
      </c>
      <c r="V101" s="2">
        <f t="shared" si="993"/>
        <v>0</v>
      </c>
      <c r="W101" s="131">
        <f t="shared" si="993"/>
        <v>0</v>
      </c>
      <c r="X101" s="131">
        <f t="shared" si="993"/>
        <v>0.33</v>
      </c>
      <c r="Y101" s="433">
        <f t="shared" si="993"/>
        <v>11</v>
      </c>
      <c r="Z101" s="2">
        <f t="shared" si="993"/>
        <v>0</v>
      </c>
      <c r="AA101" s="131">
        <f t="shared" si="993"/>
        <v>0</v>
      </c>
      <c r="AB101" s="2">
        <f t="shared" si="993"/>
        <v>0</v>
      </c>
      <c r="AC101" s="131">
        <f t="shared" si="993"/>
        <v>0</v>
      </c>
      <c r="AD101" s="2">
        <f t="shared" si="993"/>
        <v>1</v>
      </c>
      <c r="AE101" s="131">
        <f t="shared" si="993"/>
        <v>45</v>
      </c>
      <c r="AF101" s="2">
        <f t="shared" si="993"/>
        <v>0</v>
      </c>
      <c r="AG101" s="131">
        <f t="shared" si="993"/>
        <v>0</v>
      </c>
      <c r="AH101" s="2">
        <f t="shared" si="993"/>
        <v>0</v>
      </c>
      <c r="AI101" s="353">
        <f t="shared" si="993"/>
        <v>0</v>
      </c>
      <c r="AJ101" s="2">
        <f t="shared" si="993"/>
        <v>0</v>
      </c>
      <c r="AK101" s="433">
        <f t="shared" si="993"/>
        <v>0</v>
      </c>
      <c r="AL101" s="2">
        <f t="shared" si="993"/>
        <v>0</v>
      </c>
      <c r="AM101" s="131">
        <f t="shared" si="993"/>
        <v>0</v>
      </c>
      <c r="AN101" s="2">
        <f>SUM(AN102:AN111)</f>
        <v>0</v>
      </c>
      <c r="AO101" s="131">
        <f t="shared" si="993"/>
        <v>0</v>
      </c>
      <c r="AP101" s="2">
        <f t="shared" si="993"/>
        <v>0</v>
      </c>
      <c r="AQ101" s="131">
        <f t="shared" si="993"/>
        <v>0</v>
      </c>
      <c r="AR101" s="131">
        <f t="shared" si="993"/>
        <v>1</v>
      </c>
      <c r="AS101" s="433">
        <f t="shared" si="993"/>
        <v>24</v>
      </c>
      <c r="AT101" s="2">
        <f t="shared" ref="AT101:AU101" si="995">SUM(AT102:AT111)</f>
        <v>1</v>
      </c>
      <c r="AU101" s="433">
        <f t="shared" si="995"/>
        <v>34.663333333333327</v>
      </c>
      <c r="AV101" s="2">
        <f t="shared" si="993"/>
        <v>0</v>
      </c>
      <c r="AW101" s="131">
        <f t="shared" si="993"/>
        <v>0</v>
      </c>
      <c r="AX101" s="2">
        <f t="shared" si="993"/>
        <v>0</v>
      </c>
      <c r="AY101" s="433">
        <f t="shared" si="993"/>
        <v>0</v>
      </c>
      <c r="AZ101" s="2">
        <f t="shared" si="993"/>
        <v>0</v>
      </c>
      <c r="BA101" s="433">
        <f t="shared" si="993"/>
        <v>0</v>
      </c>
      <c r="BB101" s="131">
        <f t="shared" si="993"/>
        <v>0</v>
      </c>
      <c r="BC101" s="433">
        <f t="shared" si="993"/>
        <v>0</v>
      </c>
      <c r="BD101" s="131">
        <f t="shared" si="993"/>
        <v>0</v>
      </c>
      <c r="BE101" s="131">
        <f t="shared" si="993"/>
        <v>0</v>
      </c>
      <c r="BF101" s="433">
        <f>SUM(BF102:BF114)</f>
        <v>278.99333333333334</v>
      </c>
      <c r="BG101" s="434">
        <f>Расчет!BF101</f>
        <v>244.33333333333331</v>
      </c>
      <c r="BH101" s="433">
        <f>SUM(BH102:BH114)</f>
        <v>188.33</v>
      </c>
      <c r="BI101" s="2"/>
      <c r="BJ101" s="2"/>
      <c r="BK101" s="2"/>
      <c r="BL101" s="553">
        <f>Расчет!BG101</f>
        <v>170</v>
      </c>
      <c r="BM101" s="356"/>
      <c r="BN101" s="351">
        <v>7</v>
      </c>
      <c r="BO101" s="133" t="s">
        <v>61</v>
      </c>
      <c r="BP101" s="132" t="s">
        <v>53</v>
      </c>
      <c r="BQ101" s="131">
        <v>1</v>
      </c>
      <c r="BR101" s="131"/>
      <c r="BS101" s="131"/>
      <c r="BT101" s="131"/>
      <c r="BU101" s="131"/>
      <c r="BV101" s="131"/>
      <c r="BW101" s="131"/>
      <c r="BX101" s="131"/>
      <c r="BY101" s="131">
        <f t="shared" ref="BY101:CA101" si="996">SUM(BY102:BY111)</f>
        <v>190</v>
      </c>
      <c r="BZ101" s="131">
        <f t="shared" si="996"/>
        <v>190</v>
      </c>
      <c r="CA101" s="131">
        <f t="shared" si="996"/>
        <v>52</v>
      </c>
      <c r="CB101" s="425">
        <f>SUM(CB102:CB114)</f>
        <v>52</v>
      </c>
      <c r="CC101" s="407">
        <f t="shared" ref="CC101:DR101" si="997">SUM(CC102:CC114)</f>
        <v>14</v>
      </c>
      <c r="CD101" s="425">
        <f t="shared" si="997"/>
        <v>28</v>
      </c>
      <c r="CE101" s="407">
        <f t="shared" si="997"/>
        <v>124</v>
      </c>
      <c r="CF101" s="425">
        <f t="shared" si="997"/>
        <v>248</v>
      </c>
      <c r="CG101" s="407">
        <f t="shared" si="997"/>
        <v>0</v>
      </c>
      <c r="CH101" s="425">
        <f t="shared" si="997"/>
        <v>0</v>
      </c>
      <c r="CI101" s="407">
        <f t="shared" si="997"/>
        <v>0</v>
      </c>
      <c r="CJ101" s="425">
        <f t="shared" si="997"/>
        <v>0</v>
      </c>
      <c r="CK101" s="425">
        <f t="shared" si="997"/>
        <v>4</v>
      </c>
      <c r="CL101" s="353">
        <f t="shared" si="997"/>
        <v>19</v>
      </c>
      <c r="CM101" s="407">
        <f t="shared" si="997"/>
        <v>0</v>
      </c>
      <c r="CN101" s="425">
        <f t="shared" si="997"/>
        <v>0</v>
      </c>
      <c r="CO101" s="407">
        <f t="shared" si="997"/>
        <v>0</v>
      </c>
      <c r="CP101" s="425">
        <f t="shared" si="997"/>
        <v>0</v>
      </c>
      <c r="CQ101" s="407">
        <f t="shared" si="997"/>
        <v>1</v>
      </c>
      <c r="CR101" s="425">
        <f t="shared" si="997"/>
        <v>45</v>
      </c>
      <c r="CS101" s="407">
        <f t="shared" si="997"/>
        <v>0</v>
      </c>
      <c r="CT101" s="425">
        <f t="shared" si="997"/>
        <v>0</v>
      </c>
      <c r="CU101" s="407">
        <f t="shared" si="997"/>
        <v>0</v>
      </c>
      <c r="CV101" s="425">
        <f t="shared" si="997"/>
        <v>0</v>
      </c>
      <c r="CW101" s="407">
        <f t="shared" si="997"/>
        <v>0</v>
      </c>
      <c r="CX101" s="425">
        <f t="shared" si="997"/>
        <v>0</v>
      </c>
      <c r="CY101" s="407">
        <f t="shared" si="997"/>
        <v>2</v>
      </c>
      <c r="CZ101" s="425">
        <f t="shared" si="997"/>
        <v>158</v>
      </c>
      <c r="DA101" s="407">
        <f t="shared" si="997"/>
        <v>0</v>
      </c>
      <c r="DB101" s="425">
        <f t="shared" si="997"/>
        <v>0</v>
      </c>
      <c r="DC101" s="407">
        <f t="shared" si="997"/>
        <v>0</v>
      </c>
      <c r="DD101" s="425">
        <f t="shared" si="997"/>
        <v>0</v>
      </c>
      <c r="DE101" s="407">
        <f t="shared" si="997"/>
        <v>1</v>
      </c>
      <c r="DF101" s="433">
        <f t="shared" si="997"/>
        <v>12</v>
      </c>
      <c r="DG101" s="407">
        <f t="shared" si="997"/>
        <v>0</v>
      </c>
      <c r="DH101" s="425">
        <f t="shared" si="997"/>
        <v>0</v>
      </c>
      <c r="DI101" s="407">
        <f t="shared" si="997"/>
        <v>0</v>
      </c>
      <c r="DJ101" s="425">
        <f t="shared" si="997"/>
        <v>0</v>
      </c>
      <c r="DK101" s="407">
        <f t="shared" si="997"/>
        <v>1</v>
      </c>
      <c r="DL101" s="433">
        <f t="shared" si="997"/>
        <v>16</v>
      </c>
      <c r="DM101" s="407">
        <f t="shared" si="997"/>
        <v>0</v>
      </c>
      <c r="DN101" s="425">
        <f t="shared" si="997"/>
        <v>0</v>
      </c>
      <c r="DO101" s="407">
        <f t="shared" si="997"/>
        <v>0</v>
      </c>
      <c r="DP101" s="425">
        <f t="shared" si="997"/>
        <v>0</v>
      </c>
      <c r="DQ101" s="407">
        <f t="shared" si="997"/>
        <v>0</v>
      </c>
      <c r="DR101" s="425">
        <f t="shared" si="997"/>
        <v>0</v>
      </c>
      <c r="DS101" s="433">
        <f t="shared" ref="DS101:DT101" si="998">SUM(DS102:DS111)</f>
        <v>582</v>
      </c>
      <c r="DT101" s="433">
        <f t="shared" si="998"/>
        <v>360</v>
      </c>
      <c r="DU101" s="2"/>
      <c r="DV101" s="2"/>
      <c r="DW101" s="2"/>
      <c r="DX101" s="344"/>
      <c r="DY101" s="351">
        <v>7</v>
      </c>
      <c r="DZ101" s="133" t="s">
        <v>61</v>
      </c>
      <c r="EA101" s="132" t="s">
        <v>53</v>
      </c>
      <c r="EB101" s="131">
        <v>1</v>
      </c>
      <c r="EC101" s="2"/>
      <c r="ED101" s="2"/>
      <c r="EE101" s="2"/>
      <c r="EF101" s="2"/>
      <c r="EG101" s="2"/>
      <c r="EH101" s="2"/>
      <c r="EI101" s="2"/>
      <c r="EJ101" s="2">
        <f t="shared" ref="EJ101:GE101" si="999">SUM(EJ102:EJ114)</f>
        <v>300</v>
      </c>
      <c r="EK101" s="2">
        <f t="shared" si="999"/>
        <v>300</v>
      </c>
      <c r="EL101" s="2">
        <f t="shared" si="999"/>
        <v>140</v>
      </c>
      <c r="EM101" s="131">
        <f>SUM(EM102:EM114)</f>
        <v>120</v>
      </c>
      <c r="EN101" s="2">
        <f t="shared" si="999"/>
        <v>40</v>
      </c>
      <c r="EO101" s="131">
        <f t="shared" si="999"/>
        <v>80</v>
      </c>
      <c r="EP101" s="2">
        <f t="shared" ref="EP101:EQ101" si="1000">SUM(EP102:EP114)</f>
        <v>146</v>
      </c>
      <c r="EQ101" s="131">
        <f t="shared" si="1000"/>
        <v>292</v>
      </c>
      <c r="ER101" s="2">
        <f t="shared" si="999"/>
        <v>0</v>
      </c>
      <c r="ES101" s="131">
        <f t="shared" si="999"/>
        <v>0</v>
      </c>
      <c r="ET101" s="2">
        <f t="shared" si="999"/>
        <v>0</v>
      </c>
      <c r="EU101" s="131">
        <f t="shared" si="999"/>
        <v>0</v>
      </c>
      <c r="EV101" s="131">
        <f t="shared" si="999"/>
        <v>4.33</v>
      </c>
      <c r="EW101" s="353">
        <f t="shared" si="999"/>
        <v>30</v>
      </c>
      <c r="EX101" s="2">
        <f t="shared" si="999"/>
        <v>0</v>
      </c>
      <c r="EY101" s="131">
        <f t="shared" si="999"/>
        <v>0</v>
      </c>
      <c r="EZ101" s="2">
        <f t="shared" si="999"/>
        <v>0</v>
      </c>
      <c r="FA101" s="131">
        <f t="shared" si="999"/>
        <v>0</v>
      </c>
      <c r="FB101" s="2">
        <f t="shared" si="999"/>
        <v>2</v>
      </c>
      <c r="FC101" s="131">
        <f t="shared" si="999"/>
        <v>90</v>
      </c>
      <c r="FD101" s="2">
        <f t="shared" si="999"/>
        <v>0</v>
      </c>
      <c r="FE101" s="131">
        <f t="shared" si="999"/>
        <v>0</v>
      </c>
      <c r="FF101" s="2">
        <f t="shared" si="999"/>
        <v>0</v>
      </c>
      <c r="FG101" s="353">
        <f t="shared" si="999"/>
        <v>0</v>
      </c>
      <c r="FH101" s="2">
        <f t="shared" si="999"/>
        <v>0</v>
      </c>
      <c r="FI101" s="433">
        <f t="shared" si="999"/>
        <v>0</v>
      </c>
      <c r="FJ101" s="2">
        <f t="shared" si="999"/>
        <v>2</v>
      </c>
      <c r="FK101" s="131">
        <f t="shared" si="999"/>
        <v>158</v>
      </c>
      <c r="FL101" s="2">
        <f t="shared" si="999"/>
        <v>0</v>
      </c>
      <c r="FM101" s="131">
        <f t="shared" si="999"/>
        <v>0</v>
      </c>
      <c r="FN101" s="2">
        <f t="shared" si="999"/>
        <v>0</v>
      </c>
      <c r="FO101" s="131">
        <f t="shared" si="999"/>
        <v>0</v>
      </c>
      <c r="FP101" s="2">
        <f t="shared" si="999"/>
        <v>2</v>
      </c>
      <c r="FQ101" s="131">
        <f t="shared" si="999"/>
        <v>36</v>
      </c>
      <c r="FR101" s="2"/>
      <c r="FS101" s="433">
        <f t="shared" ref="FS101" si="1001">SUM(FS102:FS114)</f>
        <v>34.663333333333327</v>
      </c>
      <c r="FT101" s="131">
        <f t="shared" si="999"/>
        <v>0</v>
      </c>
      <c r="FU101" s="131">
        <f t="shared" si="999"/>
        <v>0</v>
      </c>
      <c r="FV101" s="2">
        <f t="shared" si="999"/>
        <v>1</v>
      </c>
      <c r="FW101" s="433">
        <f t="shared" si="999"/>
        <v>16</v>
      </c>
      <c r="FX101" s="2">
        <f t="shared" si="999"/>
        <v>0</v>
      </c>
      <c r="FY101" s="433">
        <f t="shared" si="999"/>
        <v>0</v>
      </c>
      <c r="FZ101" s="2">
        <f t="shared" si="999"/>
        <v>0</v>
      </c>
      <c r="GA101" s="131">
        <f t="shared" si="999"/>
        <v>0</v>
      </c>
      <c r="GB101" s="2">
        <f t="shared" si="999"/>
        <v>0</v>
      </c>
      <c r="GC101" s="131">
        <f t="shared" si="999"/>
        <v>0</v>
      </c>
      <c r="GD101" s="440">
        <f>SUM(GD102:GD114)</f>
        <v>860.99333333333334</v>
      </c>
      <c r="GE101" s="441">
        <f t="shared" si="999"/>
        <v>548.33000000000004</v>
      </c>
      <c r="GF101" s="2"/>
      <c r="GG101" s="2"/>
      <c r="GH101" s="2"/>
      <c r="GI101" s="356"/>
      <c r="GK101" s="347"/>
      <c r="GL101" s="347"/>
      <c r="GM101" s="357"/>
      <c r="GN101" s="357"/>
      <c r="GO101" s="358"/>
      <c r="GP101" s="348"/>
      <c r="GQ101" s="350"/>
    </row>
    <row r="102" spans="1:199" ht="24.95" customHeight="1" x14ac:dyDescent="0.35">
      <c r="A102" s="51"/>
      <c r="B102" s="175" t="s">
        <v>100</v>
      </c>
      <c r="C102" s="220" t="s">
        <v>147</v>
      </c>
      <c r="D102" s="137" t="s">
        <v>102</v>
      </c>
      <c r="E102" s="137" t="s">
        <v>148</v>
      </c>
      <c r="F102" s="138" t="s">
        <v>149</v>
      </c>
      <c r="G102" s="137">
        <v>3</v>
      </c>
      <c r="H102" s="137">
        <v>55</v>
      </c>
      <c r="I102" s="137">
        <v>1</v>
      </c>
      <c r="J102" s="137">
        <v>2</v>
      </c>
      <c r="K102" s="137">
        <f t="shared" ref="K102" si="1002">SUM(J102)*2</f>
        <v>4</v>
      </c>
      <c r="L102" s="169">
        <v>60</v>
      </c>
      <c r="M102" s="140">
        <f t="shared" ref="M102:M103" si="1003">SUM(N102+P102+R102+T102+V102)</f>
        <v>60</v>
      </c>
      <c r="N102" s="453">
        <v>36</v>
      </c>
      <c r="O102" s="221">
        <f>SUM(N102)*I102</f>
        <v>36</v>
      </c>
      <c r="P102" s="453">
        <v>10</v>
      </c>
      <c r="Q102" s="142">
        <f t="shared" ref="Q102" si="1004">P102*J102</f>
        <v>20</v>
      </c>
      <c r="R102" s="453">
        <v>14</v>
      </c>
      <c r="S102" s="221">
        <v>20</v>
      </c>
      <c r="T102" s="170"/>
      <c r="U102" s="221">
        <f t="shared" ref="U102:U103" si="1005">SUM(T102)*K102</f>
        <v>0</v>
      </c>
      <c r="V102" s="172"/>
      <c r="W102" s="171">
        <f t="shared" ref="W102" si="1006">SUM(V102)*J102*5</f>
        <v>0</v>
      </c>
      <c r="X102" s="146">
        <f t="shared" ref="X102" si="1007">SUM(J102*AX102*2+K102*AZ102*2)</f>
        <v>0</v>
      </c>
      <c r="Y102" s="146">
        <f t="shared" ref="Y102" si="1008">SUM(L102*5/100*J102)</f>
        <v>6</v>
      </c>
      <c r="Z102" s="172"/>
      <c r="AA102" s="171"/>
      <c r="AB102" s="172"/>
      <c r="AC102" s="174">
        <f t="shared" ref="AC102:AC103" si="1009">SUM(AB102)*3*H102/5</f>
        <v>0</v>
      </c>
      <c r="AD102" s="172"/>
      <c r="AE102" s="171">
        <f t="shared" ref="AE102" si="1010">SUM(AD102*H102*(30+4))</f>
        <v>0</v>
      </c>
      <c r="AF102" s="172"/>
      <c r="AG102" s="171">
        <f t="shared" ref="AG102:AG103" si="1011">SUM(AF102*H102*3)</f>
        <v>0</v>
      </c>
      <c r="AH102" s="172"/>
      <c r="AI102" s="146">
        <f t="shared" ref="AI102:AI103" si="1012">SUM(AH102*H102/3)</f>
        <v>0</v>
      </c>
      <c r="AJ102" s="172"/>
      <c r="AK102" s="146">
        <f t="shared" ref="AK102" si="1013">SUM(AJ102*H102*2/3)</f>
        <v>0</v>
      </c>
      <c r="AL102" s="172"/>
      <c r="AM102" s="262">
        <f t="shared" ref="AM102" si="1014">SUM(AL102*H102*2)</f>
        <v>0</v>
      </c>
      <c r="AN102" s="172"/>
      <c r="AO102" s="171">
        <f t="shared" ref="AO102" si="1015">SUM(AN102*J102*2)</f>
        <v>0</v>
      </c>
      <c r="AP102" s="172"/>
      <c r="AQ102" s="174">
        <f t="shared" ref="AQ102:AQ103" si="1016">SUM(AP102*H102*2)</f>
        <v>0</v>
      </c>
      <c r="AR102" s="172"/>
      <c r="AS102" s="146">
        <f>SUM(J102*AR102*6)</f>
        <v>0</v>
      </c>
      <c r="AT102" s="144">
        <v>1</v>
      </c>
      <c r="AU102" s="146">
        <f t="shared" ref="AU102:AU103" si="1017">AT102*H102/3</f>
        <v>18.333333333333332</v>
      </c>
      <c r="AV102" s="172"/>
      <c r="AW102" s="145">
        <f t="shared" ref="AW102" si="1018">SUM(AV102*H102/3)</f>
        <v>0</v>
      </c>
      <c r="AX102" s="172"/>
      <c r="AY102" s="146">
        <f t="shared" ref="AY102" si="1019">SUM(AX102*H102/3)</f>
        <v>0</v>
      </c>
      <c r="AZ102" s="172"/>
      <c r="BA102" s="146">
        <f t="shared" ref="BA102" si="1020">SUM(AZ102*K102*5*6)</f>
        <v>0</v>
      </c>
      <c r="BB102" s="172"/>
      <c r="BC102" s="174">
        <f t="shared" ref="BC102" si="1021">SUM(BB102*K102*4*6)</f>
        <v>0</v>
      </c>
      <c r="BD102" s="172"/>
      <c r="BE102" s="148">
        <v>0</v>
      </c>
      <c r="BF102" s="146">
        <f t="shared" ref="BF102:BF103" si="1022">O102+Q102+S102+U102+W102+X102+Y102+AA102+AC102+AE102+AG102+AI102+AK102+AM102+AO102+AQ102+AS102+AU102+AW102+AY102+BA102+BC102+BE102</f>
        <v>100.33333333333333</v>
      </c>
      <c r="BG102" s="146"/>
      <c r="BH102" s="146">
        <f t="shared" ref="BH102:BH103" si="1023">BC102+BA102+AY102+AW102+AS102+AQ102+X102+W102+U102+S102+Q102+O102</f>
        <v>76</v>
      </c>
      <c r="BI102" s="7"/>
      <c r="BJ102" s="7"/>
      <c r="BK102" s="7"/>
      <c r="BL102" s="7"/>
      <c r="BM102" s="52"/>
      <c r="BN102" s="51"/>
      <c r="BO102" s="175" t="s">
        <v>100</v>
      </c>
      <c r="BP102" s="220" t="s">
        <v>147</v>
      </c>
      <c r="BQ102" s="137" t="s">
        <v>102</v>
      </c>
      <c r="BR102" s="137" t="s">
        <v>148</v>
      </c>
      <c r="BS102" s="137" t="s">
        <v>149</v>
      </c>
      <c r="BT102" s="137">
        <v>4</v>
      </c>
      <c r="BU102" s="137">
        <v>55</v>
      </c>
      <c r="BV102" s="137">
        <v>1</v>
      </c>
      <c r="BW102" s="137">
        <v>2</v>
      </c>
      <c r="BX102" s="137">
        <f t="shared" ref="BX102" si="1024">SUM(BW102)*2</f>
        <v>4</v>
      </c>
      <c r="BY102" s="169">
        <v>110</v>
      </c>
      <c r="BZ102" s="140">
        <f t="shared" ref="BZ102:BZ103" si="1025">SUM(CA102+CC102+CE102+CG102+CI102)</f>
        <v>110</v>
      </c>
      <c r="CA102" s="453">
        <v>44</v>
      </c>
      <c r="CB102" s="221">
        <f t="shared" ref="CB102" si="1026">SUM(CA102)*BV102</f>
        <v>44</v>
      </c>
      <c r="CC102" s="453">
        <v>10</v>
      </c>
      <c r="CD102" s="142">
        <f t="shared" ref="CD102" si="1027">CC102*BW102</f>
        <v>20</v>
      </c>
      <c r="CE102" s="453">
        <v>56</v>
      </c>
      <c r="CF102" s="221">
        <f t="shared" ref="CF102:CF103" si="1028">SUM(CE102)*BW102</f>
        <v>112</v>
      </c>
      <c r="CG102" s="170"/>
      <c r="CH102" s="221">
        <f t="shared" ref="CH102:CH103" si="1029">SUM(CG102)*BX102</f>
        <v>0</v>
      </c>
      <c r="CI102" s="172"/>
      <c r="CJ102" s="171">
        <f t="shared" ref="CJ102" si="1030">SUM(CI102)*BW102*5</f>
        <v>0</v>
      </c>
      <c r="CK102" s="146">
        <f t="shared" ref="CK102" si="1031">SUM(BW102*DK102*2+BX102*DM102*2)</f>
        <v>4</v>
      </c>
      <c r="CL102" s="146">
        <f t="shared" ref="CL102" si="1032">SUM(BY102*5/100*BW102)</f>
        <v>11</v>
      </c>
      <c r="CM102" s="172"/>
      <c r="CN102" s="171"/>
      <c r="CO102" s="172"/>
      <c r="CP102" s="174">
        <f t="shared" ref="CP102:CP104" si="1033">SUM(CO102)*3*BU102/5</f>
        <v>0</v>
      </c>
      <c r="CQ102" s="172"/>
      <c r="CR102" s="171">
        <f t="shared" ref="CR102" si="1034">SUM(CQ102*BU102*(30+4))</f>
        <v>0</v>
      </c>
      <c r="CS102" s="172"/>
      <c r="CT102" s="449">
        <f t="shared" ref="CT102:CT104" si="1035">SUM(CS102*BU102*3)</f>
        <v>0</v>
      </c>
      <c r="CU102" s="172"/>
      <c r="CV102" s="146">
        <f t="shared" ref="CV102:CV103" si="1036">SUM(CU102*BU102/3)</f>
        <v>0</v>
      </c>
      <c r="CW102" s="172"/>
      <c r="CX102" s="146">
        <f t="shared" ref="CX102" si="1037">SUM(CW102*BU102*2/3)</f>
        <v>0</v>
      </c>
      <c r="CY102" s="172">
        <v>1</v>
      </c>
      <c r="CZ102" s="142">
        <f t="shared" ref="CZ102" si="1038">SUM(CY102*BU102)*2</f>
        <v>110</v>
      </c>
      <c r="DA102" s="172"/>
      <c r="DB102" s="171">
        <f t="shared" ref="DB102:DB103" si="1039">SUM(DA102*BW102)</f>
        <v>0</v>
      </c>
      <c r="DC102" s="172"/>
      <c r="DD102" s="174">
        <f t="shared" ref="DD102" si="1040">SUM(DC102*BU102*2)</f>
        <v>0</v>
      </c>
      <c r="DE102" s="172"/>
      <c r="DF102" s="146">
        <f>SUM(BW102*DE102*6)</f>
        <v>0</v>
      </c>
      <c r="DG102" s="144"/>
      <c r="DH102" s="146">
        <f t="shared" ref="DH102:DH105" si="1041">DG102*BU102/3</f>
        <v>0</v>
      </c>
      <c r="DI102" s="172"/>
      <c r="DJ102" s="145">
        <f t="shared" ref="DJ102" si="1042">SUM(DI102*BU102/3)</f>
        <v>0</v>
      </c>
      <c r="DK102" s="172">
        <v>1</v>
      </c>
      <c r="DL102" s="146">
        <f>DK102*BW102*8</f>
        <v>16</v>
      </c>
      <c r="DM102" s="172"/>
      <c r="DN102" s="146">
        <f t="shared" ref="DN102" si="1043">SUM(DM102*BX102*5*6)</f>
        <v>0</v>
      </c>
      <c r="DO102" s="172"/>
      <c r="DP102" s="174">
        <f t="shared" ref="DP102" si="1044">SUM(DO102*BX102*4*6)</f>
        <v>0</v>
      </c>
      <c r="DQ102" s="172"/>
      <c r="DR102" s="148">
        <f t="shared" ref="DR102:DR105" si="1045">SUM(DQ102*50)</f>
        <v>0</v>
      </c>
      <c r="DS102" s="20">
        <f t="shared" ref="DS102" si="1046">SUM(DB102+DR102+DP102+DN102+DL102+DJ102+DF102+DD102+CX102+CZ102+CV102+CT102+CR102+CP102+CN102+CL102+CK102+CJ102+CH102+CD102+CB102+CF102+DH102)</f>
        <v>317</v>
      </c>
      <c r="DT102" s="20">
        <f t="shared" ref="DT102" si="1047">SUM(CB102+CD102+CH102+CJ102+CK102+DF102+DJ102+DL102+DN102+DP102+CF102+DD102)</f>
        <v>196</v>
      </c>
      <c r="DU102" s="29"/>
      <c r="DV102" s="1"/>
      <c r="DW102" s="1"/>
      <c r="DX102" s="55"/>
      <c r="DY102" s="51"/>
      <c r="DZ102" s="20"/>
      <c r="EA102" s="78"/>
      <c r="EB102" s="78"/>
      <c r="EC102" s="7"/>
      <c r="ED102" s="7"/>
      <c r="EE102" s="7"/>
      <c r="EF102" s="7"/>
      <c r="EG102" s="7"/>
      <c r="EH102" s="7"/>
      <c r="EI102" s="7"/>
      <c r="EJ102" s="7">
        <f t="shared" ref="EJ102:ES107" si="1048">SUM(L102+BY102)</f>
        <v>170</v>
      </c>
      <c r="EK102" s="7">
        <f t="shared" si="1048"/>
        <v>170</v>
      </c>
      <c r="EL102" s="7">
        <f t="shared" si="1048"/>
        <v>80</v>
      </c>
      <c r="EM102" s="18">
        <f t="shared" si="1048"/>
        <v>80</v>
      </c>
      <c r="EN102" s="7">
        <f t="shared" si="1048"/>
        <v>20</v>
      </c>
      <c r="EO102" s="7">
        <f t="shared" si="1048"/>
        <v>40</v>
      </c>
      <c r="EP102" s="7">
        <f t="shared" si="1048"/>
        <v>70</v>
      </c>
      <c r="EQ102" s="7">
        <f t="shared" si="1048"/>
        <v>132</v>
      </c>
      <c r="ER102" s="7">
        <f t="shared" si="1048"/>
        <v>0</v>
      </c>
      <c r="ES102" s="7">
        <f t="shared" si="1048"/>
        <v>0</v>
      </c>
      <c r="ET102" s="7">
        <f t="shared" ref="ET102:FC107" si="1049">SUM(V102+CI102)</f>
        <v>0</v>
      </c>
      <c r="EU102" s="7">
        <f t="shared" si="1049"/>
        <v>0</v>
      </c>
      <c r="EV102" s="7">
        <f t="shared" si="1049"/>
        <v>4</v>
      </c>
      <c r="EW102" s="18">
        <f t="shared" si="1049"/>
        <v>17</v>
      </c>
      <c r="EX102" s="7">
        <f t="shared" si="1049"/>
        <v>0</v>
      </c>
      <c r="EY102" s="7">
        <f t="shared" si="1049"/>
        <v>0</v>
      </c>
      <c r="EZ102" s="7">
        <f t="shared" si="1049"/>
        <v>0</v>
      </c>
      <c r="FA102" s="7">
        <f t="shared" si="1049"/>
        <v>0</v>
      </c>
      <c r="FB102" s="7">
        <f t="shared" si="1049"/>
        <v>0</v>
      </c>
      <c r="FC102" s="7">
        <f t="shared" si="1049"/>
        <v>0</v>
      </c>
      <c r="FD102" s="7">
        <f t="shared" ref="FD102:FM107" si="1050">SUM(AF102+CS102)</f>
        <v>0</v>
      </c>
      <c r="FE102" s="7">
        <f t="shared" si="1050"/>
        <v>0</v>
      </c>
      <c r="FF102" s="7">
        <f t="shared" si="1050"/>
        <v>0</v>
      </c>
      <c r="FG102" s="18">
        <f t="shared" si="1050"/>
        <v>0</v>
      </c>
      <c r="FH102" s="7">
        <f t="shared" si="1050"/>
        <v>0</v>
      </c>
      <c r="FI102" s="7">
        <f t="shared" si="1050"/>
        <v>0</v>
      </c>
      <c r="FJ102" s="7">
        <f t="shared" si="1050"/>
        <v>1</v>
      </c>
      <c r="FK102" s="7">
        <f t="shared" si="1050"/>
        <v>110</v>
      </c>
      <c r="FL102" s="7">
        <f t="shared" si="1050"/>
        <v>0</v>
      </c>
      <c r="FM102" s="7">
        <f t="shared" si="1050"/>
        <v>0</v>
      </c>
      <c r="FN102" s="7">
        <f t="shared" ref="FN102:FQ107" si="1051">SUM(AP102+DC102)</f>
        <v>0</v>
      </c>
      <c r="FO102" s="7">
        <f t="shared" si="1051"/>
        <v>0</v>
      </c>
      <c r="FP102" s="7">
        <f t="shared" si="1051"/>
        <v>0</v>
      </c>
      <c r="FQ102" s="7">
        <f t="shared" si="1051"/>
        <v>0</v>
      </c>
      <c r="FR102" s="7"/>
      <c r="FS102" s="7">
        <f t="shared" ref="FS102:FS114" si="1052">SUM(AU102+DH102)</f>
        <v>18.333333333333332</v>
      </c>
      <c r="FT102" s="7">
        <f t="shared" ref="FT102:FT114" si="1053">SUM(AV102+DI102)</f>
        <v>0</v>
      </c>
      <c r="FU102" s="7">
        <f t="shared" ref="FU102:FU114" si="1054">SUM(AW102+DJ102)</f>
        <v>0</v>
      </c>
      <c r="FV102" s="7">
        <f t="shared" ref="FV102:FV114" si="1055">SUM(AX102+DK102)</f>
        <v>1</v>
      </c>
      <c r="FW102" s="7">
        <f t="shared" ref="FW102:FW114" si="1056">SUM(AY102+DL102)</f>
        <v>16</v>
      </c>
      <c r="FX102" s="7">
        <f t="shared" ref="FX102:FX114" si="1057">SUM(AZ102+DM102)</f>
        <v>0</v>
      </c>
      <c r="FY102" s="7">
        <f t="shared" ref="FY102:FY114" si="1058">SUM(BA102+DN102)</f>
        <v>0</v>
      </c>
      <c r="FZ102" s="7">
        <f t="shared" ref="FZ102:FZ114" si="1059">SUM(BB102+DO102)</f>
        <v>0</v>
      </c>
      <c r="GA102" s="7">
        <f t="shared" ref="GA102:GA114" si="1060">SUM(BC102+DP102)</f>
        <v>0</v>
      </c>
      <c r="GB102" s="7">
        <f t="shared" ref="GB102:GB114" si="1061">SUM(BD102+DQ102)</f>
        <v>0</v>
      </c>
      <c r="GC102" s="7">
        <f t="shared" ref="GC102:GC114" si="1062">SUM(BE102+DR102)</f>
        <v>0</v>
      </c>
      <c r="GD102" s="116">
        <f t="shared" ref="GD102:GD114" si="1063">SUM(BF102+DS102)</f>
        <v>417.33333333333331</v>
      </c>
      <c r="GE102" s="117">
        <f t="shared" ref="GE102:GE114" si="1064">SUM(BH102+DT102)</f>
        <v>272</v>
      </c>
      <c r="GF102" s="7"/>
      <c r="GG102" s="7"/>
      <c r="GH102" s="7"/>
      <c r="GI102" s="52"/>
      <c r="GK102" s="18"/>
      <c r="GL102" s="18"/>
      <c r="GM102" s="1"/>
      <c r="GN102" s="23"/>
      <c r="GO102" s="61"/>
      <c r="GP102" s="7"/>
      <c r="GQ102" s="67"/>
    </row>
    <row r="103" spans="1:199" ht="24.95" customHeight="1" x14ac:dyDescent="0.35">
      <c r="A103" s="51"/>
      <c r="B103" s="175" t="s">
        <v>104</v>
      </c>
      <c r="C103" s="220" t="s">
        <v>147</v>
      </c>
      <c r="D103" s="136" t="s">
        <v>102</v>
      </c>
      <c r="E103" s="136" t="s">
        <v>148</v>
      </c>
      <c r="F103" s="138" t="s">
        <v>187</v>
      </c>
      <c r="G103" s="176">
        <v>1</v>
      </c>
      <c r="H103" s="137">
        <v>52</v>
      </c>
      <c r="I103" s="137">
        <v>1</v>
      </c>
      <c r="J103" s="137">
        <v>2</v>
      </c>
      <c r="K103" s="136">
        <f t="shared" ref="K103" si="1065">SUM(J103)*2</f>
        <v>4</v>
      </c>
      <c r="L103" s="178">
        <v>50</v>
      </c>
      <c r="M103" s="153">
        <f t="shared" si="1003"/>
        <v>50</v>
      </c>
      <c r="N103" s="178">
        <v>26</v>
      </c>
      <c r="O103" s="255">
        <v>18</v>
      </c>
      <c r="P103" s="178">
        <v>16</v>
      </c>
      <c r="Q103" s="179">
        <v>20</v>
      </c>
      <c r="R103" s="178">
        <v>8</v>
      </c>
      <c r="S103" s="179">
        <f t="shared" ref="S103" si="1066">SUM(R103)*J103</f>
        <v>16</v>
      </c>
      <c r="T103" s="172"/>
      <c r="U103" s="180">
        <f t="shared" si="1005"/>
        <v>0</v>
      </c>
      <c r="V103" s="172"/>
      <c r="W103" s="180">
        <f t="shared" ref="W103" si="1067">SUM(V103)*J103*3</f>
        <v>0</v>
      </c>
      <c r="X103" s="146">
        <f t="shared" ref="X103" si="1068">2/8*J103*AX103</f>
        <v>0</v>
      </c>
      <c r="Y103" s="146">
        <f t="shared" ref="Y103" si="1069">SUM(L103*5/100*J103)</f>
        <v>5</v>
      </c>
      <c r="Z103" s="172"/>
      <c r="AA103" s="180"/>
      <c r="AB103" s="172"/>
      <c r="AC103" s="181">
        <f t="shared" si="1009"/>
        <v>0</v>
      </c>
      <c r="AD103" s="172"/>
      <c r="AE103" s="180">
        <f t="shared" ref="AE103" si="1070">SUM(AD103*H103*(30+4))</f>
        <v>0</v>
      </c>
      <c r="AF103" s="172"/>
      <c r="AG103" s="180">
        <f t="shared" si="1011"/>
        <v>0</v>
      </c>
      <c r="AH103" s="172"/>
      <c r="AI103" s="146">
        <f t="shared" si="1012"/>
        <v>0</v>
      </c>
      <c r="AJ103" s="172"/>
      <c r="AK103" s="146">
        <f t="shared" ref="AK103" si="1071">SUM(AJ103*H103*2/3)</f>
        <v>0</v>
      </c>
      <c r="AL103" s="172"/>
      <c r="AM103" s="258">
        <f t="shared" ref="AM103" si="1072">SUM(AL103*H103)</f>
        <v>0</v>
      </c>
      <c r="AN103" s="172"/>
      <c r="AO103" s="180">
        <f t="shared" ref="AO103" si="1073">SUM(AN103*J103)</f>
        <v>0</v>
      </c>
      <c r="AP103" s="172"/>
      <c r="AQ103" s="181">
        <f t="shared" si="1016"/>
        <v>0</v>
      </c>
      <c r="AR103" s="172">
        <v>1</v>
      </c>
      <c r="AS103" s="146">
        <f t="shared" ref="AS103" si="1074">SUM(J103*AR103*6)</f>
        <v>12</v>
      </c>
      <c r="AT103" s="144"/>
      <c r="AU103" s="146">
        <f t="shared" si="1017"/>
        <v>0</v>
      </c>
      <c r="AV103" s="172"/>
      <c r="AW103" s="145">
        <f t="shared" ref="AW103" si="1075">SUM(AV103*H103/3)</f>
        <v>0</v>
      </c>
      <c r="AX103" s="144"/>
      <c r="AY103" s="146">
        <f t="shared" ref="AY103" si="1076">AX103*J103*8/2</f>
        <v>0</v>
      </c>
      <c r="AZ103" s="172"/>
      <c r="BA103" s="146">
        <f t="shared" ref="BA103" si="1077">SUM(AZ103*K103*5*6)</f>
        <v>0</v>
      </c>
      <c r="BB103" s="172"/>
      <c r="BC103" s="181">
        <f t="shared" ref="BC103" si="1078">SUM(BB103*K103*4*6)</f>
        <v>0</v>
      </c>
      <c r="BD103" s="172"/>
      <c r="BE103" s="148">
        <f t="shared" ref="BE103" si="1079">SUM(BD103*50)</f>
        <v>0</v>
      </c>
      <c r="BF103" s="146">
        <f t="shared" si="1022"/>
        <v>71</v>
      </c>
      <c r="BG103" s="146"/>
      <c r="BH103" s="146">
        <f t="shared" si="1023"/>
        <v>66</v>
      </c>
      <c r="BI103" s="1"/>
      <c r="BJ103" s="1"/>
      <c r="BK103" s="1"/>
      <c r="BL103" s="1"/>
      <c r="BM103" s="55"/>
      <c r="BN103" s="51"/>
      <c r="BO103" s="175" t="s">
        <v>104</v>
      </c>
      <c r="BP103" s="220" t="s">
        <v>147</v>
      </c>
      <c r="BQ103" s="136" t="s">
        <v>102</v>
      </c>
      <c r="BR103" s="136" t="s">
        <v>148</v>
      </c>
      <c r="BS103" s="137" t="s">
        <v>250</v>
      </c>
      <c r="BT103" s="176">
        <v>2</v>
      </c>
      <c r="BU103" s="137">
        <v>51</v>
      </c>
      <c r="BV103" s="137">
        <v>1</v>
      </c>
      <c r="BW103" s="137">
        <v>2</v>
      </c>
      <c r="BX103" s="136">
        <f t="shared" ref="BX103" si="1080">SUM(BW103)*2</f>
        <v>4</v>
      </c>
      <c r="BY103" s="178">
        <v>10</v>
      </c>
      <c r="BZ103" s="153">
        <f t="shared" si="1025"/>
        <v>10</v>
      </c>
      <c r="CA103" s="178">
        <v>2</v>
      </c>
      <c r="CB103" s="222">
        <f t="shared" ref="CB103" si="1081">SUM(CA103)*BV103</f>
        <v>2</v>
      </c>
      <c r="CC103" s="178">
        <v>4</v>
      </c>
      <c r="CD103" s="179">
        <f t="shared" ref="CD103" si="1082">BW103*CC103</f>
        <v>8</v>
      </c>
      <c r="CE103" s="178">
        <v>4</v>
      </c>
      <c r="CF103" s="179">
        <f t="shared" si="1028"/>
        <v>8</v>
      </c>
      <c r="CG103" s="172"/>
      <c r="CH103" s="180">
        <f t="shared" si="1029"/>
        <v>0</v>
      </c>
      <c r="CI103" s="172"/>
      <c r="CJ103" s="180">
        <f t="shared" ref="CJ103" si="1083">SUM(CI103)*BW103*3</f>
        <v>0</v>
      </c>
      <c r="CK103" s="146">
        <f t="shared" ref="CK103" si="1084">2/8*BW103*DK103</f>
        <v>0</v>
      </c>
      <c r="CL103" s="146">
        <f t="shared" ref="CL103" si="1085">SUM(BY103*5/100*BW103)</f>
        <v>1</v>
      </c>
      <c r="CM103" s="172"/>
      <c r="CN103" s="180"/>
      <c r="CO103" s="172"/>
      <c r="CP103" s="181">
        <f t="shared" si="1033"/>
        <v>0</v>
      </c>
      <c r="CQ103" s="172"/>
      <c r="CR103" s="180">
        <f t="shared" ref="CR103" si="1086">SUM(CQ103*BU103*(30+4))</f>
        <v>0</v>
      </c>
      <c r="CS103" s="172"/>
      <c r="CT103" s="333">
        <f t="shared" si="1035"/>
        <v>0</v>
      </c>
      <c r="CU103" s="172"/>
      <c r="CV103" s="146">
        <f t="shared" si="1036"/>
        <v>0</v>
      </c>
      <c r="CW103" s="172"/>
      <c r="CX103" s="146">
        <f t="shared" ref="CX103" si="1087">SUM(CW103*BU103*2/3)</f>
        <v>0</v>
      </c>
      <c r="CY103" s="172"/>
      <c r="CZ103" s="331">
        <f t="shared" ref="CZ103" si="1088">SUM(CY103*BU103)</f>
        <v>0</v>
      </c>
      <c r="DA103" s="172"/>
      <c r="DB103" s="180">
        <f t="shared" si="1039"/>
        <v>0</v>
      </c>
      <c r="DC103" s="172"/>
      <c r="DD103" s="181">
        <f t="shared" ref="DD103" si="1089">SUM(DC103*BU103*2)</f>
        <v>0</v>
      </c>
      <c r="DE103" s="172"/>
      <c r="DF103" s="146">
        <f t="shared" ref="DF103" si="1090">SUM(BW103*DE103*6)</f>
        <v>0</v>
      </c>
      <c r="DG103" s="144"/>
      <c r="DH103" s="146">
        <f t="shared" si="1041"/>
        <v>0</v>
      </c>
      <c r="DI103" s="172"/>
      <c r="DJ103" s="148">
        <f t="shared" ref="DJ103" si="1091">SUM(DI103*BU103/3)</f>
        <v>0</v>
      </c>
      <c r="DK103" s="144"/>
      <c r="DL103" s="146">
        <f t="shared" ref="DL103" si="1092">DK103*BW103*8/2</f>
        <v>0</v>
      </c>
      <c r="DM103" s="172"/>
      <c r="DN103" s="146">
        <f t="shared" ref="DN103" si="1093">SUM(DM103*BX103*5*6)</f>
        <v>0</v>
      </c>
      <c r="DO103" s="172"/>
      <c r="DP103" s="181">
        <f t="shared" ref="DP103" si="1094">SUM(DO103*BX103*4*6)</f>
        <v>0</v>
      </c>
      <c r="DQ103" s="172"/>
      <c r="DR103" s="148">
        <f t="shared" si="1045"/>
        <v>0</v>
      </c>
      <c r="DS103" s="20">
        <f t="shared" ref="DS103:DS114" si="1095">SUM(DB103+DR103+DP103+DN103+DL103+DJ103+DF103+DD103+CX103+CZ103+CV103+CT103+CR103+CP103+CN103+CL103+CK103+CJ103+CH103+CD103+CB103+CF103+DH103)</f>
        <v>19</v>
      </c>
      <c r="DT103" s="20">
        <f t="shared" ref="DT103:DT114" si="1096">SUM(CB103+CD103+CH103+CJ103+CK103+DF103+DJ103+DL103+DN103+DP103+CF103+DD103)</f>
        <v>18</v>
      </c>
      <c r="DU103" s="7"/>
      <c r="DV103" s="7"/>
      <c r="DW103" s="7"/>
      <c r="DX103" s="52"/>
      <c r="DY103" s="51"/>
      <c r="DZ103" s="20"/>
      <c r="EA103" s="71"/>
      <c r="EB103" s="71"/>
      <c r="EC103" s="7"/>
      <c r="ED103" s="7"/>
      <c r="EE103" s="7"/>
      <c r="EF103" s="7"/>
      <c r="EG103" s="7"/>
      <c r="EH103" s="7"/>
      <c r="EI103" s="7"/>
      <c r="EJ103" s="6">
        <f t="shared" si="1048"/>
        <v>60</v>
      </c>
      <c r="EK103" s="6">
        <f t="shared" si="1048"/>
        <v>60</v>
      </c>
      <c r="EL103" s="7">
        <f t="shared" si="1048"/>
        <v>28</v>
      </c>
      <c r="EM103" s="18">
        <f t="shared" si="1048"/>
        <v>20</v>
      </c>
      <c r="EN103" s="7">
        <f t="shared" si="1048"/>
        <v>20</v>
      </c>
      <c r="EO103" s="7">
        <f t="shared" si="1048"/>
        <v>28</v>
      </c>
      <c r="EP103" s="7">
        <f t="shared" si="1048"/>
        <v>12</v>
      </c>
      <c r="EQ103" s="7">
        <f t="shared" si="1048"/>
        <v>24</v>
      </c>
      <c r="ER103" s="7">
        <f t="shared" si="1048"/>
        <v>0</v>
      </c>
      <c r="ES103" s="7">
        <f t="shared" si="1048"/>
        <v>0</v>
      </c>
      <c r="ET103" s="7">
        <f t="shared" si="1049"/>
        <v>0</v>
      </c>
      <c r="EU103" s="7">
        <f t="shared" si="1049"/>
        <v>0</v>
      </c>
      <c r="EV103" s="7">
        <f t="shared" si="1049"/>
        <v>0</v>
      </c>
      <c r="EW103" s="18">
        <f t="shared" si="1049"/>
        <v>6</v>
      </c>
      <c r="EX103" s="7">
        <f t="shared" si="1049"/>
        <v>0</v>
      </c>
      <c r="EY103" s="7">
        <f t="shared" si="1049"/>
        <v>0</v>
      </c>
      <c r="EZ103" s="7">
        <f t="shared" si="1049"/>
        <v>0</v>
      </c>
      <c r="FA103" s="7">
        <f t="shared" si="1049"/>
        <v>0</v>
      </c>
      <c r="FB103" s="7">
        <f t="shared" si="1049"/>
        <v>0</v>
      </c>
      <c r="FC103" s="7">
        <f t="shared" si="1049"/>
        <v>0</v>
      </c>
      <c r="FD103" s="7">
        <f t="shared" si="1050"/>
        <v>0</v>
      </c>
      <c r="FE103" s="7">
        <f t="shared" si="1050"/>
        <v>0</v>
      </c>
      <c r="FF103" s="7">
        <f t="shared" si="1050"/>
        <v>0</v>
      </c>
      <c r="FG103" s="18">
        <f t="shared" si="1050"/>
        <v>0</v>
      </c>
      <c r="FH103" s="7">
        <f t="shared" si="1050"/>
        <v>0</v>
      </c>
      <c r="FI103" s="7">
        <f t="shared" si="1050"/>
        <v>0</v>
      </c>
      <c r="FJ103" s="7">
        <f t="shared" si="1050"/>
        <v>0</v>
      </c>
      <c r="FK103" s="7">
        <f t="shared" si="1050"/>
        <v>0</v>
      </c>
      <c r="FL103" s="7">
        <f t="shared" si="1050"/>
        <v>0</v>
      </c>
      <c r="FM103" s="7">
        <f t="shared" si="1050"/>
        <v>0</v>
      </c>
      <c r="FN103" s="7">
        <f t="shared" si="1051"/>
        <v>0</v>
      </c>
      <c r="FO103" s="7">
        <f t="shared" si="1051"/>
        <v>0</v>
      </c>
      <c r="FP103" s="7">
        <f t="shared" si="1051"/>
        <v>1</v>
      </c>
      <c r="FQ103" s="7">
        <f t="shared" si="1051"/>
        <v>12</v>
      </c>
      <c r="FR103" s="7"/>
      <c r="FS103" s="7">
        <f t="shared" si="1052"/>
        <v>0</v>
      </c>
      <c r="FT103" s="7">
        <f t="shared" si="1053"/>
        <v>0</v>
      </c>
      <c r="FU103" s="7">
        <f t="shared" si="1054"/>
        <v>0</v>
      </c>
      <c r="FV103" s="7">
        <f t="shared" si="1055"/>
        <v>0</v>
      </c>
      <c r="FW103" s="7">
        <f t="shared" si="1056"/>
        <v>0</v>
      </c>
      <c r="FX103" s="7">
        <f t="shared" si="1057"/>
        <v>0</v>
      </c>
      <c r="FY103" s="7">
        <f t="shared" si="1058"/>
        <v>0</v>
      </c>
      <c r="FZ103" s="7">
        <f t="shared" si="1059"/>
        <v>0</v>
      </c>
      <c r="GA103" s="7">
        <f t="shared" si="1060"/>
        <v>0</v>
      </c>
      <c r="GB103" s="7">
        <f t="shared" si="1061"/>
        <v>0</v>
      </c>
      <c r="GC103" s="7">
        <f t="shared" si="1062"/>
        <v>0</v>
      </c>
      <c r="GD103" s="116">
        <f t="shared" si="1063"/>
        <v>90</v>
      </c>
      <c r="GE103" s="117">
        <f t="shared" si="1064"/>
        <v>84</v>
      </c>
      <c r="GF103" s="7"/>
      <c r="GG103" s="7"/>
      <c r="GH103" s="7"/>
      <c r="GI103" s="52"/>
      <c r="GK103" s="18"/>
      <c r="GL103" s="18"/>
      <c r="GM103" s="1"/>
      <c r="GN103" s="23"/>
      <c r="GO103" s="61"/>
      <c r="GP103" s="7"/>
      <c r="GQ103" s="67"/>
    </row>
    <row r="104" spans="1:199" ht="24.95" customHeight="1" x14ac:dyDescent="0.35">
      <c r="A104" s="51"/>
      <c r="B104" s="20" t="s">
        <v>346</v>
      </c>
      <c r="C104" s="78"/>
      <c r="D104" s="78"/>
      <c r="E104" s="78"/>
      <c r="F104" s="71"/>
      <c r="G104" s="79"/>
      <c r="H104" s="79"/>
      <c r="I104" s="79"/>
      <c r="J104" s="79"/>
      <c r="K104" s="79"/>
      <c r="L104" s="26"/>
      <c r="M104" s="73">
        <f t="shared" ref="M104:M114" si="1097">SUM(N104+P104+T104+V104+AR104*2)</f>
        <v>0</v>
      </c>
      <c r="N104" s="32"/>
      <c r="O104" s="263"/>
      <c r="P104" s="32"/>
      <c r="Q104" s="20"/>
      <c r="R104" s="32"/>
      <c r="S104" s="20"/>
      <c r="T104" s="32"/>
      <c r="U104" s="20"/>
      <c r="V104" s="74"/>
      <c r="W104" s="20"/>
      <c r="X104" s="417">
        <v>0.33</v>
      </c>
      <c r="Y104" s="20"/>
      <c r="Z104" s="74"/>
      <c r="AA104" s="20"/>
      <c r="AB104" s="74"/>
      <c r="AC104" s="20"/>
      <c r="AD104" s="74"/>
      <c r="AE104" s="24"/>
      <c r="AF104" s="74"/>
      <c r="AG104" s="20"/>
      <c r="AH104" s="74"/>
      <c r="AI104" s="20"/>
      <c r="AJ104" s="74"/>
      <c r="AK104" s="20"/>
      <c r="AL104" s="74"/>
      <c r="AM104" s="263"/>
      <c r="AN104" s="74"/>
      <c r="AO104" s="20"/>
      <c r="AP104" s="74"/>
      <c r="AQ104" s="20"/>
      <c r="AR104" s="74"/>
      <c r="AS104" s="20"/>
      <c r="AT104" s="74"/>
      <c r="AU104" s="20"/>
      <c r="AV104" s="74"/>
      <c r="AW104" s="20"/>
      <c r="AX104" s="74"/>
      <c r="AY104" s="20"/>
      <c r="AZ104" s="74"/>
      <c r="BA104" s="20"/>
      <c r="BB104" s="74"/>
      <c r="BC104" s="20"/>
      <c r="BD104" s="74"/>
      <c r="BE104" s="20"/>
      <c r="BF104" s="417">
        <f t="shared" ref="BF104:BF114" si="1098">SUM(AO104+BE104+BC104+BA104+AY104+AW104+AS104+AQ104+AK104+AM104+AI104+AG104+AE104+AC104+AA104+Y104+X104+W104+U104+Q104+O104+S104+AU104)</f>
        <v>0.33</v>
      </c>
      <c r="BG104" s="417"/>
      <c r="BH104" s="417">
        <f t="shared" ref="BH104:BH114" si="1099">SUM(O104+Q104+U104+W104+X104+AS104+AW104+AY104+BA104+BC104+S104+AQ104)</f>
        <v>0.33</v>
      </c>
      <c r="BI104" s="7"/>
      <c r="BJ104" s="7"/>
      <c r="BK104" s="7"/>
      <c r="BL104" s="7"/>
      <c r="BM104" s="52"/>
      <c r="BN104" s="51"/>
      <c r="BO104" s="183" t="s">
        <v>165</v>
      </c>
      <c r="BP104" s="185" t="s">
        <v>114</v>
      </c>
      <c r="BQ104" s="185" t="s">
        <v>102</v>
      </c>
      <c r="BR104" s="184" t="s">
        <v>158</v>
      </c>
      <c r="BS104" s="185" t="s">
        <v>178</v>
      </c>
      <c r="BT104" s="185">
        <v>10</v>
      </c>
      <c r="BU104" s="251">
        <v>49</v>
      </c>
      <c r="BV104" s="184">
        <v>1</v>
      </c>
      <c r="BW104" s="184">
        <v>2</v>
      </c>
      <c r="BX104" s="185">
        <f>SUM(BW104)*2</f>
        <v>4</v>
      </c>
      <c r="BY104" s="187">
        <v>70</v>
      </c>
      <c r="BZ104" s="188">
        <f t="shared" ref="BZ104:BZ105" si="1100">SUM(CA104+CC104+CE104+CG104+CI104)</f>
        <v>70</v>
      </c>
      <c r="CA104" s="189">
        <v>6</v>
      </c>
      <c r="CB104" s="142">
        <f t="shared" ref="CB104:CB105" si="1101">SUM(CA104)*BV104</f>
        <v>6</v>
      </c>
      <c r="CC104" s="189"/>
      <c r="CD104" s="190">
        <f t="shared" ref="CD104:CD105" si="1102">CC104*BW104</f>
        <v>0</v>
      </c>
      <c r="CE104" s="189">
        <v>64</v>
      </c>
      <c r="CF104" s="190">
        <f t="shared" ref="CF104:CF105" si="1103">SUM(CE104)*BW104</f>
        <v>128</v>
      </c>
      <c r="CG104" s="189"/>
      <c r="CH104" s="190">
        <f t="shared" ref="CH104:CH105" si="1104">SUM(CG104)*BX104</f>
        <v>0</v>
      </c>
      <c r="CI104" s="189"/>
      <c r="CJ104" s="190">
        <f t="shared" ref="CJ104:CJ105" si="1105">SUM(CI104)*BW104*5</f>
        <v>0</v>
      </c>
      <c r="CK104" s="191">
        <f t="shared" ref="CK104" si="1106">SUM(BW104*DK104*2+BX104*DM104*2)</f>
        <v>0</v>
      </c>
      <c r="CL104" s="191">
        <f t="shared" ref="CL104:CL105" si="1107">BY104*BW104*0.05</f>
        <v>7</v>
      </c>
      <c r="CM104" s="189"/>
      <c r="CN104" s="190"/>
      <c r="CO104" s="189"/>
      <c r="CP104" s="191">
        <f t="shared" si="1033"/>
        <v>0</v>
      </c>
      <c r="CQ104" s="189"/>
      <c r="CR104" s="193">
        <f t="shared" ref="CR104" si="1108">SUM(CQ104*BU104*(30+4))</f>
        <v>0</v>
      </c>
      <c r="CS104" s="189"/>
      <c r="CT104" s="142">
        <f t="shared" si="1035"/>
        <v>0</v>
      </c>
      <c r="CU104" s="190"/>
      <c r="CV104" s="191">
        <f t="shared" ref="CV104" si="1109">SUM(CU104*BU104/3)</f>
        <v>0</v>
      </c>
      <c r="CW104" s="189"/>
      <c r="CX104" s="191">
        <f t="shared" ref="CX104" si="1110">SUM(CW104*BU104*2/3)</f>
        <v>0</v>
      </c>
      <c r="CY104" s="189">
        <v>1</v>
      </c>
      <c r="CZ104" s="142">
        <v>48</v>
      </c>
      <c r="DA104" s="189"/>
      <c r="DB104" s="190">
        <f t="shared" ref="DB104" si="1111">SUM(DA104*BW104*2)</f>
        <v>0</v>
      </c>
      <c r="DC104" s="189"/>
      <c r="DD104" s="191">
        <f t="shared" ref="DD104" si="1112">SUM(DC104*BU104*2)</f>
        <v>0</v>
      </c>
      <c r="DE104" s="189">
        <v>1</v>
      </c>
      <c r="DF104" s="191">
        <f>DE104*BW104*6</f>
        <v>12</v>
      </c>
      <c r="DG104" s="32"/>
      <c r="DH104" s="194">
        <f t="shared" si="1041"/>
        <v>0</v>
      </c>
      <c r="DI104" s="190"/>
      <c r="DJ104" s="190">
        <f t="shared" ref="DJ104" si="1113">SUM(BW104*DI104*6)</f>
        <v>0</v>
      </c>
      <c r="DK104" s="190"/>
      <c r="DL104" s="191">
        <f t="shared" ref="DL104:DL105" si="1114">SUM(BW104*DK104*8)</f>
        <v>0</v>
      </c>
      <c r="DM104" s="190"/>
      <c r="DN104" s="191">
        <f t="shared" ref="DN104" si="1115">SUM(DM104*BX104*5*6)</f>
        <v>0</v>
      </c>
      <c r="DO104" s="189"/>
      <c r="DP104" s="191">
        <f t="shared" ref="DP104" si="1116">SUM(DO104*BX104*4*6)</f>
        <v>0</v>
      </c>
      <c r="DQ104" s="189"/>
      <c r="DR104" s="195">
        <f t="shared" si="1045"/>
        <v>0</v>
      </c>
      <c r="DS104" s="20">
        <f t="shared" si="1095"/>
        <v>201</v>
      </c>
      <c r="DT104" s="20">
        <f t="shared" si="1096"/>
        <v>146</v>
      </c>
      <c r="DU104" s="7"/>
      <c r="DV104" s="7"/>
      <c r="DW104" s="7"/>
      <c r="DX104" s="52"/>
      <c r="DY104" s="51"/>
      <c r="DZ104" s="20"/>
      <c r="EA104" s="78"/>
      <c r="EB104" s="78"/>
      <c r="EC104" s="7"/>
      <c r="ED104" s="7"/>
      <c r="EE104" s="7"/>
      <c r="EF104" s="7"/>
      <c r="EG104" s="7"/>
      <c r="EH104" s="7"/>
      <c r="EI104" s="7"/>
      <c r="EJ104" s="6">
        <f t="shared" si="1048"/>
        <v>70</v>
      </c>
      <c r="EK104" s="6">
        <f t="shared" si="1048"/>
        <v>70</v>
      </c>
      <c r="EL104" s="7">
        <f t="shared" si="1048"/>
        <v>6</v>
      </c>
      <c r="EM104" s="18">
        <f t="shared" si="1048"/>
        <v>6</v>
      </c>
      <c r="EN104" s="7">
        <f t="shared" si="1048"/>
        <v>0</v>
      </c>
      <c r="EO104" s="7">
        <f t="shared" si="1048"/>
        <v>0</v>
      </c>
      <c r="EP104" s="7">
        <f t="shared" si="1048"/>
        <v>64</v>
      </c>
      <c r="EQ104" s="7">
        <f t="shared" si="1048"/>
        <v>128</v>
      </c>
      <c r="ER104" s="7">
        <f t="shared" si="1048"/>
        <v>0</v>
      </c>
      <c r="ES104" s="7">
        <f t="shared" si="1048"/>
        <v>0</v>
      </c>
      <c r="ET104" s="7">
        <f t="shared" si="1049"/>
        <v>0</v>
      </c>
      <c r="EU104" s="7">
        <f t="shared" si="1049"/>
        <v>0</v>
      </c>
      <c r="EV104" s="7">
        <f t="shared" si="1049"/>
        <v>0.33</v>
      </c>
      <c r="EW104" s="18">
        <f t="shared" si="1049"/>
        <v>7</v>
      </c>
      <c r="EX104" s="7">
        <f t="shared" si="1049"/>
        <v>0</v>
      </c>
      <c r="EY104" s="7">
        <f t="shared" si="1049"/>
        <v>0</v>
      </c>
      <c r="EZ104" s="7">
        <f t="shared" si="1049"/>
        <v>0</v>
      </c>
      <c r="FA104" s="7">
        <f t="shared" si="1049"/>
        <v>0</v>
      </c>
      <c r="FB104" s="7">
        <f t="shared" si="1049"/>
        <v>0</v>
      </c>
      <c r="FC104" s="7">
        <f t="shared" si="1049"/>
        <v>0</v>
      </c>
      <c r="FD104" s="7">
        <f t="shared" si="1050"/>
        <v>0</v>
      </c>
      <c r="FE104" s="7">
        <f t="shared" si="1050"/>
        <v>0</v>
      </c>
      <c r="FF104" s="7">
        <f t="shared" si="1050"/>
        <v>0</v>
      </c>
      <c r="FG104" s="18">
        <f t="shared" si="1050"/>
        <v>0</v>
      </c>
      <c r="FH104" s="7">
        <f t="shared" si="1050"/>
        <v>0</v>
      </c>
      <c r="FI104" s="7">
        <f t="shared" si="1050"/>
        <v>0</v>
      </c>
      <c r="FJ104" s="7">
        <f t="shared" si="1050"/>
        <v>1</v>
      </c>
      <c r="FK104" s="7">
        <f t="shared" si="1050"/>
        <v>48</v>
      </c>
      <c r="FL104" s="7">
        <f t="shared" si="1050"/>
        <v>0</v>
      </c>
      <c r="FM104" s="7">
        <f t="shared" si="1050"/>
        <v>0</v>
      </c>
      <c r="FN104" s="7">
        <f t="shared" si="1051"/>
        <v>0</v>
      </c>
      <c r="FO104" s="7">
        <f t="shared" si="1051"/>
        <v>0</v>
      </c>
      <c r="FP104" s="7">
        <f t="shared" si="1051"/>
        <v>1</v>
      </c>
      <c r="FQ104" s="7">
        <f t="shared" si="1051"/>
        <v>12</v>
      </c>
      <c r="FR104" s="7"/>
      <c r="FS104" s="7">
        <f t="shared" si="1052"/>
        <v>0</v>
      </c>
      <c r="FT104" s="7">
        <f t="shared" si="1053"/>
        <v>0</v>
      </c>
      <c r="FU104" s="7">
        <f t="shared" si="1054"/>
        <v>0</v>
      </c>
      <c r="FV104" s="7">
        <f t="shared" si="1055"/>
        <v>0</v>
      </c>
      <c r="FW104" s="7">
        <f t="shared" si="1056"/>
        <v>0</v>
      </c>
      <c r="FX104" s="7">
        <f t="shared" si="1057"/>
        <v>0</v>
      </c>
      <c r="FY104" s="7">
        <f t="shared" si="1058"/>
        <v>0</v>
      </c>
      <c r="FZ104" s="7">
        <f t="shared" si="1059"/>
        <v>0</v>
      </c>
      <c r="GA104" s="7">
        <f t="shared" si="1060"/>
        <v>0</v>
      </c>
      <c r="GB104" s="7">
        <f t="shared" si="1061"/>
        <v>0</v>
      </c>
      <c r="GC104" s="7">
        <f t="shared" si="1062"/>
        <v>0</v>
      </c>
      <c r="GD104" s="116">
        <f t="shared" si="1063"/>
        <v>201.33</v>
      </c>
      <c r="GE104" s="117">
        <f t="shared" si="1064"/>
        <v>146.33000000000001</v>
      </c>
      <c r="GF104" s="7"/>
      <c r="GG104" s="7"/>
      <c r="GH104" s="7"/>
      <c r="GI104" s="52"/>
      <c r="GK104" s="18"/>
      <c r="GL104" s="18"/>
      <c r="GM104" s="1"/>
      <c r="GN104" s="23"/>
      <c r="GO104" s="61"/>
      <c r="GP104" s="7"/>
      <c r="GQ104" s="67"/>
    </row>
    <row r="105" spans="1:199" ht="24.95" customHeight="1" x14ac:dyDescent="0.35">
      <c r="A105" s="51"/>
      <c r="B105" s="20" t="s">
        <v>224</v>
      </c>
      <c r="C105" s="78"/>
      <c r="D105" s="78" t="s">
        <v>225</v>
      </c>
      <c r="E105" s="78"/>
      <c r="F105" s="72"/>
      <c r="G105" s="79"/>
      <c r="H105" s="79">
        <v>3</v>
      </c>
      <c r="I105" s="79"/>
      <c r="J105" s="79"/>
      <c r="K105" s="79"/>
      <c r="L105" s="187"/>
      <c r="M105" s="188">
        <f t="shared" ref="M105" si="1117">SUM(N105+P105+R105+T105+V105)</f>
        <v>0</v>
      </c>
      <c r="N105" s="189"/>
      <c r="O105" s="262">
        <f t="shared" ref="O105" si="1118">SUM(N105)*I105</f>
        <v>0</v>
      </c>
      <c r="P105" s="189"/>
      <c r="Q105" s="190">
        <f t="shared" ref="Q105" si="1119">P105*J105</f>
        <v>0</v>
      </c>
      <c r="R105" s="189"/>
      <c r="S105" s="190">
        <f t="shared" ref="S105" si="1120">SUM(R105)*J105</f>
        <v>0</v>
      </c>
      <c r="T105" s="189"/>
      <c r="U105" s="190">
        <f t="shared" ref="U105" si="1121">SUM(T105)*K105</f>
        <v>0</v>
      </c>
      <c r="V105" s="189"/>
      <c r="W105" s="190">
        <f t="shared" ref="W105" si="1122">SUM(V105)*J105*5</f>
        <v>0</v>
      </c>
      <c r="X105" s="191"/>
      <c r="Y105" s="191">
        <f t="shared" ref="Y105" si="1123">L105*J105*0.05</f>
        <v>0</v>
      </c>
      <c r="Z105" s="189"/>
      <c r="AA105" s="190"/>
      <c r="AB105" s="189"/>
      <c r="AC105" s="191">
        <f t="shared" ref="AC105" si="1124">SUM(AB105)*3*H105/5</f>
        <v>0</v>
      </c>
      <c r="AD105" s="189">
        <v>1</v>
      </c>
      <c r="AE105" s="193">
        <f t="shared" ref="AE105" si="1125">SUM(AD105*H105*(15))</f>
        <v>45</v>
      </c>
      <c r="AF105" s="189"/>
      <c r="AG105" s="190">
        <f t="shared" ref="AG105" si="1126">SUM(AF105*H105*3)</f>
        <v>0</v>
      </c>
      <c r="AH105" s="190"/>
      <c r="AI105" s="191">
        <f t="shared" ref="AI105" si="1127">SUM(AH105*H105/3)</f>
        <v>0</v>
      </c>
      <c r="AJ105" s="189"/>
      <c r="AK105" s="191">
        <f t="shared" ref="AK105" si="1128">SUM(AJ105*H105*2/3)</f>
        <v>0</v>
      </c>
      <c r="AL105" s="189"/>
      <c r="AM105" s="262">
        <f>SUM(AL105*H105)</f>
        <v>0</v>
      </c>
      <c r="AN105" s="189"/>
      <c r="AO105" s="190">
        <f>SUM(AN105*J105)</f>
        <v>0</v>
      </c>
      <c r="AP105" s="189"/>
      <c r="AQ105" s="191">
        <f t="shared" ref="AQ105" si="1129">SUM(AP105*H105*2)</f>
        <v>0</v>
      </c>
      <c r="AR105" s="189"/>
      <c r="AS105" s="191">
        <f t="shared" ref="AS105" si="1130">SUM(J105*AR105*6)</f>
        <v>0</v>
      </c>
      <c r="AT105" s="32"/>
      <c r="AU105" s="194">
        <f t="shared" ref="AU105" si="1131">AT105*H105/3</f>
        <v>0</v>
      </c>
      <c r="AV105" s="189"/>
      <c r="AW105" s="190">
        <f>SUM(AV105*H105/3)</f>
        <v>0</v>
      </c>
      <c r="AX105" s="189"/>
      <c r="AY105" s="191">
        <f t="shared" ref="AY105" si="1132">SUM(J105*AX105*8)</f>
        <v>0</v>
      </c>
      <c r="AZ105" s="190"/>
      <c r="BA105" s="191">
        <f>SUM(AZ105*K105*3*8)</f>
        <v>0</v>
      </c>
      <c r="BB105" s="189"/>
      <c r="BC105" s="191">
        <f t="shared" ref="BC105" si="1133">SUM(BB105*K105*4*6)</f>
        <v>0</v>
      </c>
      <c r="BD105" s="189"/>
      <c r="BE105" s="195">
        <f t="shared" ref="BE105" si="1134">SUM(BD105*50)</f>
        <v>0</v>
      </c>
      <c r="BF105" s="194">
        <f t="shared" ref="BF105" si="1135">O105+Q105+S105+U105+W105+X105+Y105+AA105+AC105+AE105+AG105+AI105+AK105+AM105+AO105+AQ105+AS105+AU105+AW105+AY105+BA105+BC105+BE105</f>
        <v>45</v>
      </c>
      <c r="BG105" s="194"/>
      <c r="BH105" s="194">
        <f t="shared" ref="BH105" si="1136">BC105+BA105+AY105+AW105+AS105+AQ105+X105+W105+U105+S105+Q105+O105</f>
        <v>0</v>
      </c>
      <c r="BI105" s="7"/>
      <c r="BJ105" s="7"/>
      <c r="BK105" s="7"/>
      <c r="BL105" s="7"/>
      <c r="BM105" s="52"/>
      <c r="BN105" s="51"/>
      <c r="BO105" s="20" t="s">
        <v>224</v>
      </c>
      <c r="BP105" s="78"/>
      <c r="BQ105" s="78" t="s">
        <v>225</v>
      </c>
      <c r="BR105" s="78"/>
      <c r="BS105" s="72"/>
      <c r="BT105" s="79"/>
      <c r="BU105" s="326">
        <v>3</v>
      </c>
      <c r="BV105" s="79"/>
      <c r="BW105" s="79"/>
      <c r="BX105" s="79"/>
      <c r="BY105" s="187"/>
      <c r="BZ105" s="188">
        <f t="shared" si="1100"/>
        <v>0</v>
      </c>
      <c r="CA105" s="189"/>
      <c r="CB105" s="142">
        <f t="shared" si="1101"/>
        <v>0</v>
      </c>
      <c r="CC105" s="189"/>
      <c r="CD105" s="190">
        <f t="shared" si="1102"/>
        <v>0</v>
      </c>
      <c r="CE105" s="189"/>
      <c r="CF105" s="190">
        <f t="shared" si="1103"/>
        <v>0</v>
      </c>
      <c r="CG105" s="189"/>
      <c r="CH105" s="190">
        <f t="shared" si="1104"/>
        <v>0</v>
      </c>
      <c r="CI105" s="189"/>
      <c r="CJ105" s="190">
        <f t="shared" si="1105"/>
        <v>0</v>
      </c>
      <c r="CK105" s="191"/>
      <c r="CL105" s="191">
        <f t="shared" si="1107"/>
        <v>0</v>
      </c>
      <c r="CM105" s="189"/>
      <c r="CN105" s="190"/>
      <c r="CO105" s="189"/>
      <c r="CP105" s="191">
        <f t="shared" ref="CP105" si="1137">SUM(CO105)*3*BU105/5</f>
        <v>0</v>
      </c>
      <c r="CQ105" s="189">
        <v>1</v>
      </c>
      <c r="CR105" s="193">
        <f t="shared" ref="CR105" si="1138">SUM(CQ105*BU105*(15))</f>
        <v>45</v>
      </c>
      <c r="CS105" s="189"/>
      <c r="CT105" s="142">
        <f t="shared" ref="CT105" si="1139">SUM(CS105*BU105*3)</f>
        <v>0</v>
      </c>
      <c r="CU105" s="190"/>
      <c r="CV105" s="191">
        <f t="shared" ref="CV105" si="1140">SUM(CU105*BU105/3)</f>
        <v>0</v>
      </c>
      <c r="CW105" s="189"/>
      <c r="CX105" s="191">
        <f t="shared" ref="CX105" si="1141">SUM(CW105*BU105*2/3)</f>
        <v>0</v>
      </c>
      <c r="CY105" s="189"/>
      <c r="CZ105" s="142">
        <f>SUM(CY105*BU105)</f>
        <v>0</v>
      </c>
      <c r="DA105" s="189"/>
      <c r="DB105" s="190">
        <f>SUM(DA105*BW105)</f>
        <v>0</v>
      </c>
      <c r="DC105" s="189"/>
      <c r="DD105" s="191">
        <f t="shared" ref="DD105" si="1142">SUM(DC105*BU105*2)</f>
        <v>0</v>
      </c>
      <c r="DE105" s="189"/>
      <c r="DF105" s="191">
        <f t="shared" ref="DF105" si="1143">SUM(BW105*DE105*6)</f>
        <v>0</v>
      </c>
      <c r="DG105" s="32"/>
      <c r="DH105" s="194">
        <f t="shared" si="1041"/>
        <v>0</v>
      </c>
      <c r="DI105" s="189"/>
      <c r="DJ105" s="190">
        <f>SUM(DI105*BU105/3)</f>
        <v>0</v>
      </c>
      <c r="DK105" s="189"/>
      <c r="DL105" s="191">
        <f t="shared" si="1114"/>
        <v>0</v>
      </c>
      <c r="DM105" s="190"/>
      <c r="DN105" s="191">
        <f>SUM(DM105*BX105*3*8)</f>
        <v>0</v>
      </c>
      <c r="DO105" s="189"/>
      <c r="DP105" s="191">
        <f t="shared" ref="DP105" si="1144">SUM(DO105*BX105*4*6)</f>
        <v>0</v>
      </c>
      <c r="DQ105" s="189"/>
      <c r="DR105" s="195">
        <f t="shared" si="1045"/>
        <v>0</v>
      </c>
      <c r="DS105" s="20">
        <f t="shared" si="1095"/>
        <v>45</v>
      </c>
      <c r="DT105" s="20">
        <f t="shared" si="1096"/>
        <v>0</v>
      </c>
      <c r="DU105" s="7"/>
      <c r="DV105" s="7"/>
      <c r="DW105" s="7"/>
      <c r="DX105" s="52"/>
      <c r="DY105" s="51"/>
      <c r="DZ105" s="20"/>
      <c r="EA105" s="78"/>
      <c r="EB105" s="78"/>
      <c r="EC105" s="7"/>
      <c r="ED105" s="7"/>
      <c r="EE105" s="7"/>
      <c r="EF105" s="7"/>
      <c r="EG105" s="7"/>
      <c r="EH105" s="7"/>
      <c r="EI105" s="7"/>
      <c r="EJ105" s="6">
        <f t="shared" si="1048"/>
        <v>0</v>
      </c>
      <c r="EK105" s="6">
        <f t="shared" si="1048"/>
        <v>0</v>
      </c>
      <c r="EL105" s="7">
        <f t="shared" si="1048"/>
        <v>0</v>
      </c>
      <c r="EM105" s="18">
        <f t="shared" si="1048"/>
        <v>0</v>
      </c>
      <c r="EN105" s="7">
        <f t="shared" si="1048"/>
        <v>0</v>
      </c>
      <c r="EO105" s="7">
        <f t="shared" si="1048"/>
        <v>0</v>
      </c>
      <c r="EP105" s="7">
        <f t="shared" si="1048"/>
        <v>0</v>
      </c>
      <c r="EQ105" s="7">
        <f t="shared" si="1048"/>
        <v>0</v>
      </c>
      <c r="ER105" s="7">
        <f t="shared" si="1048"/>
        <v>0</v>
      </c>
      <c r="ES105" s="7">
        <f t="shared" si="1048"/>
        <v>0</v>
      </c>
      <c r="ET105" s="7">
        <f t="shared" si="1049"/>
        <v>0</v>
      </c>
      <c r="EU105" s="7">
        <f t="shared" si="1049"/>
        <v>0</v>
      </c>
      <c r="EV105" s="7">
        <f t="shared" si="1049"/>
        <v>0</v>
      </c>
      <c r="EW105" s="18">
        <f t="shared" si="1049"/>
        <v>0</v>
      </c>
      <c r="EX105" s="7">
        <f t="shared" si="1049"/>
        <v>0</v>
      </c>
      <c r="EY105" s="7">
        <f t="shared" si="1049"/>
        <v>0</v>
      </c>
      <c r="EZ105" s="7">
        <f t="shared" si="1049"/>
        <v>0</v>
      </c>
      <c r="FA105" s="7">
        <f t="shared" si="1049"/>
        <v>0</v>
      </c>
      <c r="FB105" s="7">
        <f t="shared" si="1049"/>
        <v>2</v>
      </c>
      <c r="FC105" s="7">
        <f t="shared" si="1049"/>
        <v>90</v>
      </c>
      <c r="FD105" s="7">
        <f t="shared" si="1050"/>
        <v>0</v>
      </c>
      <c r="FE105" s="7">
        <f t="shared" si="1050"/>
        <v>0</v>
      </c>
      <c r="FF105" s="7">
        <f t="shared" si="1050"/>
        <v>0</v>
      </c>
      <c r="FG105" s="18">
        <f t="shared" si="1050"/>
        <v>0</v>
      </c>
      <c r="FH105" s="7">
        <f t="shared" si="1050"/>
        <v>0</v>
      </c>
      <c r="FI105" s="7">
        <f t="shared" si="1050"/>
        <v>0</v>
      </c>
      <c r="FJ105" s="7">
        <f t="shared" si="1050"/>
        <v>0</v>
      </c>
      <c r="FK105" s="7">
        <f t="shared" si="1050"/>
        <v>0</v>
      </c>
      <c r="FL105" s="7">
        <f t="shared" si="1050"/>
        <v>0</v>
      </c>
      <c r="FM105" s="7">
        <f t="shared" si="1050"/>
        <v>0</v>
      </c>
      <c r="FN105" s="7">
        <f t="shared" si="1051"/>
        <v>0</v>
      </c>
      <c r="FO105" s="7">
        <f t="shared" si="1051"/>
        <v>0</v>
      </c>
      <c r="FP105" s="7">
        <f t="shared" si="1051"/>
        <v>0</v>
      </c>
      <c r="FQ105" s="7">
        <f t="shared" si="1051"/>
        <v>0</v>
      </c>
      <c r="FR105" s="7"/>
      <c r="FS105" s="7">
        <f t="shared" si="1052"/>
        <v>0</v>
      </c>
      <c r="FT105" s="7">
        <f t="shared" si="1053"/>
        <v>0</v>
      </c>
      <c r="FU105" s="7">
        <f t="shared" si="1054"/>
        <v>0</v>
      </c>
      <c r="FV105" s="7">
        <f t="shared" si="1055"/>
        <v>0</v>
      </c>
      <c r="FW105" s="7">
        <f t="shared" si="1056"/>
        <v>0</v>
      </c>
      <c r="FX105" s="7">
        <f t="shared" si="1057"/>
        <v>0</v>
      </c>
      <c r="FY105" s="7">
        <f t="shared" si="1058"/>
        <v>0</v>
      </c>
      <c r="FZ105" s="7">
        <f t="shared" si="1059"/>
        <v>0</v>
      </c>
      <c r="GA105" s="7">
        <f t="shared" si="1060"/>
        <v>0</v>
      </c>
      <c r="GB105" s="7">
        <f t="shared" si="1061"/>
        <v>0</v>
      </c>
      <c r="GC105" s="7">
        <f t="shared" si="1062"/>
        <v>0</v>
      </c>
      <c r="GD105" s="116">
        <f t="shared" si="1063"/>
        <v>90</v>
      </c>
      <c r="GE105" s="117">
        <f t="shared" si="1064"/>
        <v>0</v>
      </c>
      <c r="GF105" s="7"/>
      <c r="GG105" s="7"/>
      <c r="GH105" s="7"/>
      <c r="GI105" s="52"/>
      <c r="GK105" s="18"/>
      <c r="GL105" s="18"/>
      <c r="GM105" s="1"/>
      <c r="GN105" s="23"/>
      <c r="GO105" s="61"/>
      <c r="GP105" s="7"/>
      <c r="GQ105" s="67"/>
    </row>
    <row r="106" spans="1:199" ht="24.95" customHeight="1" x14ac:dyDescent="0.35">
      <c r="A106" s="51"/>
      <c r="B106" s="17"/>
      <c r="C106" s="17"/>
      <c r="D106" s="7"/>
      <c r="E106" s="7"/>
      <c r="F106" s="7"/>
      <c r="G106" s="7"/>
      <c r="H106" s="7"/>
      <c r="I106" s="7"/>
      <c r="J106" s="7"/>
      <c r="K106" s="7"/>
      <c r="L106" s="7"/>
      <c r="M106" s="73">
        <f t="shared" si="1097"/>
        <v>0</v>
      </c>
      <c r="N106" s="32"/>
      <c r="O106" s="263"/>
      <c r="P106" s="32"/>
      <c r="Q106" s="20"/>
      <c r="R106" s="32"/>
      <c r="S106" s="20"/>
      <c r="T106" s="32"/>
      <c r="U106" s="20"/>
      <c r="V106" s="74"/>
      <c r="W106" s="20"/>
      <c r="X106" s="20"/>
      <c r="Y106" s="20"/>
      <c r="Z106" s="74"/>
      <c r="AA106" s="20"/>
      <c r="AB106" s="74"/>
      <c r="AC106" s="20"/>
      <c r="AD106" s="74"/>
      <c r="AE106" s="24"/>
      <c r="AF106" s="74"/>
      <c r="AG106" s="20"/>
      <c r="AH106" s="74"/>
      <c r="AI106" s="20"/>
      <c r="AJ106" s="74"/>
      <c r="AK106" s="20"/>
      <c r="AL106" s="74"/>
      <c r="AM106" s="263"/>
      <c r="AN106" s="74"/>
      <c r="AO106" s="20"/>
      <c r="AP106" s="74"/>
      <c r="AQ106" s="20"/>
      <c r="AR106" s="74"/>
      <c r="AS106" s="20"/>
      <c r="AT106" s="74"/>
      <c r="AU106" s="20"/>
      <c r="AV106" s="74"/>
      <c r="AW106" s="20"/>
      <c r="AX106" s="74"/>
      <c r="AY106" s="20"/>
      <c r="AZ106" s="74"/>
      <c r="BA106" s="20"/>
      <c r="BB106" s="74"/>
      <c r="BC106" s="20"/>
      <c r="BD106" s="74"/>
      <c r="BE106" s="20"/>
      <c r="BF106" s="20">
        <f t="shared" si="1098"/>
        <v>0</v>
      </c>
      <c r="BG106" s="20"/>
      <c r="BH106" s="20">
        <f t="shared" si="1099"/>
        <v>0</v>
      </c>
      <c r="BI106" s="7"/>
      <c r="BJ106" s="7"/>
      <c r="BK106" s="7"/>
      <c r="BL106" s="7"/>
      <c r="BM106" s="52"/>
      <c r="BN106" s="51"/>
      <c r="BO106" s="17"/>
      <c r="BP106" s="17"/>
      <c r="BQ106" s="7"/>
      <c r="BR106" s="7"/>
      <c r="BS106" s="7"/>
      <c r="BT106" s="7"/>
      <c r="BU106" s="7"/>
      <c r="BV106" s="7"/>
      <c r="BW106" s="7"/>
      <c r="BX106" s="7"/>
      <c r="BY106" s="7"/>
      <c r="BZ106" s="73">
        <f t="shared" ref="BZ106:BZ114" si="1145">SUM(CA106+CC106+CG106+CI106+DE106*2)</f>
        <v>0</v>
      </c>
      <c r="CA106" s="32"/>
      <c r="CB106" s="334"/>
      <c r="CC106" s="32"/>
      <c r="CD106" s="20"/>
      <c r="CE106" s="32"/>
      <c r="CF106" s="20"/>
      <c r="CG106" s="32"/>
      <c r="CH106" s="20"/>
      <c r="CI106" s="74"/>
      <c r="CJ106" s="20"/>
      <c r="CK106" s="20"/>
      <c r="CL106" s="20"/>
      <c r="CM106" s="74"/>
      <c r="CN106" s="20"/>
      <c r="CO106" s="74"/>
      <c r="CP106" s="20"/>
      <c r="CQ106" s="74"/>
      <c r="CR106" s="24"/>
      <c r="CS106" s="74"/>
      <c r="CT106" s="334"/>
      <c r="CU106" s="74"/>
      <c r="CV106" s="20"/>
      <c r="CW106" s="74"/>
      <c r="CX106" s="20"/>
      <c r="CY106" s="74"/>
      <c r="CZ106" s="334"/>
      <c r="DA106" s="74"/>
      <c r="DB106" s="20"/>
      <c r="DC106" s="74"/>
      <c r="DD106" s="20"/>
      <c r="DE106" s="74"/>
      <c r="DF106" s="20"/>
      <c r="DG106" s="74"/>
      <c r="DH106" s="20"/>
      <c r="DI106" s="74"/>
      <c r="DJ106" s="20"/>
      <c r="DK106" s="74"/>
      <c r="DL106" s="20"/>
      <c r="DM106" s="74"/>
      <c r="DN106" s="20"/>
      <c r="DO106" s="74"/>
      <c r="DP106" s="20"/>
      <c r="DQ106" s="74"/>
      <c r="DR106" s="20"/>
      <c r="DS106" s="20">
        <f t="shared" si="1095"/>
        <v>0</v>
      </c>
      <c r="DT106" s="20">
        <f t="shared" si="1096"/>
        <v>0</v>
      </c>
      <c r="DU106" s="7"/>
      <c r="DV106" s="7"/>
      <c r="DW106" s="7"/>
      <c r="DX106" s="52"/>
      <c r="DY106" s="51"/>
      <c r="DZ106" s="17"/>
      <c r="EA106" s="17"/>
      <c r="EB106" s="7"/>
      <c r="EC106" s="7"/>
      <c r="ED106" s="7"/>
      <c r="EE106" s="7"/>
      <c r="EF106" s="7"/>
      <c r="EG106" s="7"/>
      <c r="EH106" s="7"/>
      <c r="EI106" s="7"/>
      <c r="EJ106" s="6">
        <f t="shared" si="1048"/>
        <v>0</v>
      </c>
      <c r="EK106" s="6">
        <f t="shared" si="1048"/>
        <v>0</v>
      </c>
      <c r="EL106" s="7">
        <f t="shared" si="1048"/>
        <v>0</v>
      </c>
      <c r="EM106" s="18">
        <f t="shared" si="1048"/>
        <v>0</v>
      </c>
      <c r="EN106" s="7">
        <f t="shared" si="1048"/>
        <v>0</v>
      </c>
      <c r="EO106" s="7">
        <f t="shared" si="1048"/>
        <v>0</v>
      </c>
      <c r="EP106" s="7">
        <f t="shared" si="1048"/>
        <v>0</v>
      </c>
      <c r="EQ106" s="7">
        <f t="shared" si="1048"/>
        <v>0</v>
      </c>
      <c r="ER106" s="7">
        <f t="shared" si="1048"/>
        <v>0</v>
      </c>
      <c r="ES106" s="7">
        <f t="shared" si="1048"/>
        <v>0</v>
      </c>
      <c r="ET106" s="7">
        <f t="shared" si="1049"/>
        <v>0</v>
      </c>
      <c r="EU106" s="7">
        <f t="shared" si="1049"/>
        <v>0</v>
      </c>
      <c r="EV106" s="7">
        <f t="shared" si="1049"/>
        <v>0</v>
      </c>
      <c r="EW106" s="18">
        <f t="shared" si="1049"/>
        <v>0</v>
      </c>
      <c r="EX106" s="7">
        <f t="shared" si="1049"/>
        <v>0</v>
      </c>
      <c r="EY106" s="7">
        <f t="shared" si="1049"/>
        <v>0</v>
      </c>
      <c r="EZ106" s="7">
        <f t="shared" si="1049"/>
        <v>0</v>
      </c>
      <c r="FA106" s="7">
        <f t="shared" si="1049"/>
        <v>0</v>
      </c>
      <c r="FB106" s="7">
        <f t="shared" si="1049"/>
        <v>0</v>
      </c>
      <c r="FC106" s="7">
        <f t="shared" si="1049"/>
        <v>0</v>
      </c>
      <c r="FD106" s="7">
        <f t="shared" si="1050"/>
        <v>0</v>
      </c>
      <c r="FE106" s="7">
        <f t="shared" si="1050"/>
        <v>0</v>
      </c>
      <c r="FF106" s="7">
        <f t="shared" si="1050"/>
        <v>0</v>
      </c>
      <c r="FG106" s="18">
        <f t="shared" si="1050"/>
        <v>0</v>
      </c>
      <c r="FH106" s="7">
        <f t="shared" si="1050"/>
        <v>0</v>
      </c>
      <c r="FI106" s="7">
        <f t="shared" si="1050"/>
        <v>0</v>
      </c>
      <c r="FJ106" s="7">
        <f t="shared" si="1050"/>
        <v>0</v>
      </c>
      <c r="FK106" s="7">
        <f t="shared" si="1050"/>
        <v>0</v>
      </c>
      <c r="FL106" s="7">
        <f t="shared" si="1050"/>
        <v>0</v>
      </c>
      <c r="FM106" s="7">
        <f t="shared" si="1050"/>
        <v>0</v>
      </c>
      <c r="FN106" s="7">
        <f t="shared" si="1051"/>
        <v>0</v>
      </c>
      <c r="FO106" s="7">
        <f t="shared" si="1051"/>
        <v>0</v>
      </c>
      <c r="FP106" s="7">
        <f t="shared" si="1051"/>
        <v>0</v>
      </c>
      <c r="FQ106" s="7">
        <f t="shared" si="1051"/>
        <v>0</v>
      </c>
      <c r="FR106" s="7"/>
      <c r="FS106" s="7">
        <f t="shared" si="1052"/>
        <v>0</v>
      </c>
      <c r="FT106" s="7">
        <f t="shared" si="1053"/>
        <v>0</v>
      </c>
      <c r="FU106" s="7">
        <f t="shared" si="1054"/>
        <v>0</v>
      </c>
      <c r="FV106" s="7">
        <f t="shared" si="1055"/>
        <v>0</v>
      </c>
      <c r="FW106" s="7">
        <f t="shared" si="1056"/>
        <v>0</v>
      </c>
      <c r="FX106" s="7">
        <f t="shared" si="1057"/>
        <v>0</v>
      </c>
      <c r="FY106" s="7">
        <f t="shared" si="1058"/>
        <v>0</v>
      </c>
      <c r="FZ106" s="7">
        <f t="shared" si="1059"/>
        <v>0</v>
      </c>
      <c r="GA106" s="7">
        <f t="shared" si="1060"/>
        <v>0</v>
      </c>
      <c r="GB106" s="7">
        <f t="shared" si="1061"/>
        <v>0</v>
      </c>
      <c r="GC106" s="7">
        <f t="shared" si="1062"/>
        <v>0</v>
      </c>
      <c r="GD106" s="116">
        <f t="shared" si="1063"/>
        <v>0</v>
      </c>
      <c r="GE106" s="117">
        <f t="shared" si="1064"/>
        <v>0</v>
      </c>
      <c r="GF106" s="7"/>
      <c r="GG106" s="7"/>
      <c r="GH106" s="7"/>
      <c r="GI106" s="52"/>
      <c r="GK106" s="18"/>
      <c r="GL106" s="18"/>
      <c r="GM106" s="1"/>
      <c r="GN106" s="23"/>
      <c r="GO106" s="61"/>
      <c r="GP106" s="7"/>
      <c r="GQ106" s="67"/>
    </row>
    <row r="107" spans="1:199" ht="24.95" customHeight="1" x14ac:dyDescent="0.35">
      <c r="A107" s="51"/>
      <c r="B107" s="17"/>
      <c r="C107" s="17"/>
      <c r="D107" s="7"/>
      <c r="E107" s="7"/>
      <c r="F107" s="7"/>
      <c r="G107" s="7"/>
      <c r="H107" s="7"/>
      <c r="I107" s="7"/>
      <c r="J107" s="7"/>
      <c r="K107" s="7"/>
      <c r="L107" s="7"/>
      <c r="M107" s="73">
        <f t="shared" si="1097"/>
        <v>0</v>
      </c>
      <c r="N107" s="32"/>
      <c r="O107" s="263"/>
      <c r="P107" s="32"/>
      <c r="Q107" s="20"/>
      <c r="R107" s="32"/>
      <c r="S107" s="20"/>
      <c r="T107" s="32"/>
      <c r="U107" s="20"/>
      <c r="V107" s="74"/>
      <c r="W107" s="20"/>
      <c r="X107" s="20"/>
      <c r="Y107" s="20"/>
      <c r="Z107" s="74"/>
      <c r="AA107" s="20"/>
      <c r="AB107" s="74"/>
      <c r="AC107" s="20"/>
      <c r="AD107" s="74"/>
      <c r="AE107" s="24"/>
      <c r="AF107" s="74"/>
      <c r="AG107" s="20"/>
      <c r="AH107" s="74"/>
      <c r="AI107" s="20"/>
      <c r="AJ107" s="74"/>
      <c r="AK107" s="20"/>
      <c r="AL107" s="74"/>
      <c r="AM107" s="263"/>
      <c r="AN107" s="74"/>
      <c r="AO107" s="20"/>
      <c r="AP107" s="74"/>
      <c r="AQ107" s="20"/>
      <c r="AR107" s="74"/>
      <c r="AS107" s="20"/>
      <c r="AT107" s="74"/>
      <c r="AU107" s="20"/>
      <c r="AV107" s="74"/>
      <c r="AW107" s="20"/>
      <c r="AX107" s="74"/>
      <c r="AY107" s="20"/>
      <c r="AZ107" s="74"/>
      <c r="BA107" s="20"/>
      <c r="BB107" s="74"/>
      <c r="BC107" s="20"/>
      <c r="BD107" s="74"/>
      <c r="BE107" s="20"/>
      <c r="BF107" s="20">
        <f t="shared" si="1098"/>
        <v>0</v>
      </c>
      <c r="BG107" s="20"/>
      <c r="BH107" s="20">
        <f t="shared" si="1099"/>
        <v>0</v>
      </c>
      <c r="BI107" s="7"/>
      <c r="BJ107" s="7"/>
      <c r="BK107" s="7"/>
      <c r="BL107" s="7"/>
      <c r="BM107" s="52"/>
      <c r="BN107" s="51"/>
      <c r="BO107" s="17"/>
      <c r="BP107" s="17"/>
      <c r="BQ107" s="7"/>
      <c r="BR107" s="7"/>
      <c r="BS107" s="7"/>
      <c r="BT107" s="7"/>
      <c r="BU107" s="7"/>
      <c r="BV107" s="7"/>
      <c r="BW107" s="7"/>
      <c r="BX107" s="7"/>
      <c r="BY107" s="7"/>
      <c r="BZ107" s="73">
        <f t="shared" si="1145"/>
        <v>0</v>
      </c>
      <c r="CA107" s="32"/>
      <c r="CB107" s="334"/>
      <c r="CC107" s="32"/>
      <c r="CD107" s="20"/>
      <c r="CE107" s="32"/>
      <c r="CF107" s="20"/>
      <c r="CG107" s="32"/>
      <c r="CH107" s="20"/>
      <c r="CI107" s="74"/>
      <c r="CJ107" s="20"/>
      <c r="CK107" s="20"/>
      <c r="CL107" s="20"/>
      <c r="CM107" s="74"/>
      <c r="CN107" s="20"/>
      <c r="CO107" s="74"/>
      <c r="CP107" s="20"/>
      <c r="CQ107" s="74"/>
      <c r="CR107" s="24"/>
      <c r="CS107" s="74"/>
      <c r="CT107" s="334"/>
      <c r="CU107" s="74"/>
      <c r="CV107" s="20"/>
      <c r="CW107" s="74"/>
      <c r="CX107" s="20"/>
      <c r="CY107" s="74"/>
      <c r="CZ107" s="334"/>
      <c r="DA107" s="74"/>
      <c r="DB107" s="20"/>
      <c r="DC107" s="74"/>
      <c r="DD107" s="20"/>
      <c r="DE107" s="74"/>
      <c r="DF107" s="20"/>
      <c r="DG107" s="74"/>
      <c r="DH107" s="20"/>
      <c r="DI107" s="74"/>
      <c r="DJ107" s="20"/>
      <c r="DK107" s="74"/>
      <c r="DL107" s="20"/>
      <c r="DM107" s="74"/>
      <c r="DN107" s="20"/>
      <c r="DO107" s="74"/>
      <c r="DP107" s="20"/>
      <c r="DQ107" s="74"/>
      <c r="DR107" s="20"/>
      <c r="DS107" s="20">
        <f t="shared" si="1095"/>
        <v>0</v>
      </c>
      <c r="DT107" s="20">
        <f t="shared" si="1096"/>
        <v>0</v>
      </c>
      <c r="DU107" s="7"/>
      <c r="DV107" s="7"/>
      <c r="DW107" s="7"/>
      <c r="DX107" s="52"/>
      <c r="DY107" s="51"/>
      <c r="DZ107" s="17"/>
      <c r="EA107" s="17"/>
      <c r="EB107" s="7"/>
      <c r="EC107" s="7"/>
      <c r="ED107" s="7"/>
      <c r="EE107" s="7"/>
      <c r="EF107" s="7"/>
      <c r="EG107" s="7"/>
      <c r="EH107" s="7"/>
      <c r="EI107" s="7"/>
      <c r="EJ107" s="6">
        <f t="shared" si="1048"/>
        <v>0</v>
      </c>
      <c r="EK107" s="6">
        <f t="shared" si="1048"/>
        <v>0</v>
      </c>
      <c r="EL107" s="7">
        <f t="shared" si="1048"/>
        <v>0</v>
      </c>
      <c r="EM107" s="18">
        <f t="shared" si="1048"/>
        <v>0</v>
      </c>
      <c r="EN107" s="7">
        <f t="shared" si="1048"/>
        <v>0</v>
      </c>
      <c r="EO107" s="7">
        <f t="shared" si="1048"/>
        <v>0</v>
      </c>
      <c r="EP107" s="7">
        <f t="shared" si="1048"/>
        <v>0</v>
      </c>
      <c r="EQ107" s="7">
        <f t="shared" si="1048"/>
        <v>0</v>
      </c>
      <c r="ER107" s="7">
        <f t="shared" si="1048"/>
        <v>0</v>
      </c>
      <c r="ES107" s="7">
        <f t="shared" si="1048"/>
        <v>0</v>
      </c>
      <c r="ET107" s="7">
        <f t="shared" si="1049"/>
        <v>0</v>
      </c>
      <c r="EU107" s="7">
        <f t="shared" si="1049"/>
        <v>0</v>
      </c>
      <c r="EV107" s="7">
        <f t="shared" si="1049"/>
        <v>0</v>
      </c>
      <c r="EW107" s="18">
        <f t="shared" si="1049"/>
        <v>0</v>
      </c>
      <c r="EX107" s="7">
        <f t="shared" si="1049"/>
        <v>0</v>
      </c>
      <c r="EY107" s="7">
        <f t="shared" si="1049"/>
        <v>0</v>
      </c>
      <c r="EZ107" s="7">
        <f t="shared" si="1049"/>
        <v>0</v>
      </c>
      <c r="FA107" s="7">
        <f t="shared" si="1049"/>
        <v>0</v>
      </c>
      <c r="FB107" s="7">
        <f t="shared" si="1049"/>
        <v>0</v>
      </c>
      <c r="FC107" s="7">
        <f t="shared" si="1049"/>
        <v>0</v>
      </c>
      <c r="FD107" s="7">
        <f t="shared" si="1050"/>
        <v>0</v>
      </c>
      <c r="FE107" s="7">
        <f t="shared" si="1050"/>
        <v>0</v>
      </c>
      <c r="FF107" s="7">
        <f t="shared" si="1050"/>
        <v>0</v>
      </c>
      <c r="FG107" s="18">
        <f t="shared" si="1050"/>
        <v>0</v>
      </c>
      <c r="FH107" s="7">
        <f t="shared" si="1050"/>
        <v>0</v>
      </c>
      <c r="FI107" s="7">
        <f t="shared" si="1050"/>
        <v>0</v>
      </c>
      <c r="FJ107" s="7">
        <f t="shared" si="1050"/>
        <v>0</v>
      </c>
      <c r="FK107" s="7">
        <f t="shared" si="1050"/>
        <v>0</v>
      </c>
      <c r="FL107" s="7">
        <f t="shared" si="1050"/>
        <v>0</v>
      </c>
      <c r="FM107" s="7">
        <f t="shared" si="1050"/>
        <v>0</v>
      </c>
      <c r="FN107" s="7">
        <f t="shared" si="1051"/>
        <v>0</v>
      </c>
      <c r="FO107" s="7">
        <f t="shared" si="1051"/>
        <v>0</v>
      </c>
      <c r="FP107" s="7">
        <f t="shared" si="1051"/>
        <v>0</v>
      </c>
      <c r="FQ107" s="7">
        <f t="shared" si="1051"/>
        <v>0</v>
      </c>
      <c r="FR107" s="7"/>
      <c r="FS107" s="7">
        <f t="shared" si="1052"/>
        <v>0</v>
      </c>
      <c r="FT107" s="7">
        <f t="shared" si="1053"/>
        <v>0</v>
      </c>
      <c r="FU107" s="7">
        <f t="shared" si="1054"/>
        <v>0</v>
      </c>
      <c r="FV107" s="7">
        <f t="shared" si="1055"/>
        <v>0</v>
      </c>
      <c r="FW107" s="7">
        <f t="shared" si="1056"/>
        <v>0</v>
      </c>
      <c r="FX107" s="7">
        <f t="shared" si="1057"/>
        <v>0</v>
      </c>
      <c r="FY107" s="7">
        <f t="shared" si="1058"/>
        <v>0</v>
      </c>
      <c r="FZ107" s="7">
        <f t="shared" si="1059"/>
        <v>0</v>
      </c>
      <c r="GA107" s="7">
        <f t="shared" si="1060"/>
        <v>0</v>
      </c>
      <c r="GB107" s="7">
        <f t="shared" si="1061"/>
        <v>0</v>
      </c>
      <c r="GC107" s="7">
        <f t="shared" si="1062"/>
        <v>0</v>
      </c>
      <c r="GD107" s="116">
        <f t="shared" si="1063"/>
        <v>0</v>
      </c>
      <c r="GE107" s="117">
        <f t="shared" si="1064"/>
        <v>0</v>
      </c>
      <c r="GF107" s="7"/>
      <c r="GG107" s="7"/>
      <c r="GH107" s="7"/>
      <c r="GI107" s="52"/>
      <c r="GK107" s="18"/>
      <c r="GL107" s="18"/>
      <c r="GM107" s="1"/>
      <c r="GN107" s="23"/>
      <c r="GO107" s="61"/>
      <c r="GP107" s="7"/>
      <c r="GQ107" s="67"/>
    </row>
    <row r="108" spans="1:199" ht="24.95" customHeight="1" x14ac:dyDescent="0.35">
      <c r="A108" s="51"/>
      <c r="B108" s="17"/>
      <c r="C108" s="17"/>
      <c r="D108" s="7"/>
      <c r="E108" s="7"/>
      <c r="F108" s="7"/>
      <c r="G108" s="7"/>
      <c r="H108" s="7"/>
      <c r="I108" s="7"/>
      <c r="J108" s="7"/>
      <c r="K108" s="7"/>
      <c r="L108" s="7"/>
      <c r="M108" s="73">
        <f t="shared" si="1097"/>
        <v>0</v>
      </c>
      <c r="N108" s="32"/>
      <c r="O108" s="263"/>
      <c r="P108" s="32"/>
      <c r="Q108" s="20"/>
      <c r="R108" s="32"/>
      <c r="S108" s="20"/>
      <c r="T108" s="32"/>
      <c r="U108" s="20"/>
      <c r="V108" s="74"/>
      <c r="W108" s="20"/>
      <c r="X108" s="20"/>
      <c r="Y108" s="20"/>
      <c r="Z108" s="74"/>
      <c r="AA108" s="20"/>
      <c r="AB108" s="74"/>
      <c r="AC108" s="20"/>
      <c r="AD108" s="74"/>
      <c r="AE108" s="24"/>
      <c r="AF108" s="74"/>
      <c r="AG108" s="20"/>
      <c r="AH108" s="74"/>
      <c r="AI108" s="20"/>
      <c r="AJ108" s="74"/>
      <c r="AK108" s="20"/>
      <c r="AL108" s="74"/>
      <c r="AM108" s="263"/>
      <c r="AN108" s="74"/>
      <c r="AO108" s="20"/>
      <c r="AP108" s="74"/>
      <c r="AQ108" s="20"/>
      <c r="AR108" s="74"/>
      <c r="AS108" s="20"/>
      <c r="AT108" s="74"/>
      <c r="AU108" s="20"/>
      <c r="AV108" s="74"/>
      <c r="AW108" s="20"/>
      <c r="AX108" s="74"/>
      <c r="AY108" s="20"/>
      <c r="AZ108" s="74"/>
      <c r="BA108" s="20"/>
      <c r="BB108" s="74"/>
      <c r="BC108" s="20"/>
      <c r="BD108" s="74"/>
      <c r="BE108" s="20"/>
      <c r="BF108" s="20">
        <f t="shared" si="1098"/>
        <v>0</v>
      </c>
      <c r="BG108" s="20"/>
      <c r="BH108" s="20">
        <f t="shared" si="1099"/>
        <v>0</v>
      </c>
      <c r="BI108" s="7"/>
      <c r="BJ108" s="7"/>
      <c r="BK108" s="7"/>
      <c r="BL108" s="7"/>
      <c r="BM108" s="52"/>
      <c r="BN108" s="51"/>
      <c r="BO108" s="17"/>
      <c r="BP108" s="17"/>
      <c r="BQ108" s="7"/>
      <c r="BR108" s="7"/>
      <c r="BS108" s="7"/>
      <c r="BT108" s="7"/>
      <c r="BU108" s="7"/>
      <c r="BV108" s="7"/>
      <c r="BW108" s="7"/>
      <c r="BX108" s="7"/>
      <c r="BY108" s="7"/>
      <c r="BZ108" s="73">
        <f t="shared" si="1145"/>
        <v>0</v>
      </c>
      <c r="CA108" s="32"/>
      <c r="CB108" s="334"/>
      <c r="CC108" s="32"/>
      <c r="CD108" s="20"/>
      <c r="CE108" s="32"/>
      <c r="CF108" s="20"/>
      <c r="CG108" s="32"/>
      <c r="CH108" s="20"/>
      <c r="CI108" s="74"/>
      <c r="CJ108" s="20"/>
      <c r="CK108" s="20"/>
      <c r="CL108" s="20"/>
      <c r="CM108" s="74"/>
      <c r="CN108" s="20"/>
      <c r="CO108" s="74"/>
      <c r="CP108" s="20"/>
      <c r="CQ108" s="74"/>
      <c r="CR108" s="24"/>
      <c r="CS108" s="74"/>
      <c r="CT108" s="334"/>
      <c r="CU108" s="74"/>
      <c r="CV108" s="20"/>
      <c r="CW108" s="74"/>
      <c r="CX108" s="20"/>
      <c r="CY108" s="74"/>
      <c r="CZ108" s="334"/>
      <c r="DA108" s="74"/>
      <c r="DB108" s="20"/>
      <c r="DC108" s="74"/>
      <c r="DD108" s="20"/>
      <c r="DE108" s="74"/>
      <c r="DF108" s="20"/>
      <c r="DG108" s="74"/>
      <c r="DH108" s="20"/>
      <c r="DI108" s="74"/>
      <c r="DJ108" s="20"/>
      <c r="DK108" s="74"/>
      <c r="DL108" s="20"/>
      <c r="DM108" s="74"/>
      <c r="DN108" s="20"/>
      <c r="DO108" s="74"/>
      <c r="DP108" s="20"/>
      <c r="DQ108" s="74"/>
      <c r="DR108" s="20"/>
      <c r="DS108" s="20">
        <f t="shared" si="1095"/>
        <v>0</v>
      </c>
      <c r="DT108" s="20">
        <f t="shared" si="1096"/>
        <v>0</v>
      </c>
      <c r="DU108" s="7"/>
      <c r="DV108" s="7"/>
      <c r="DW108" s="7"/>
      <c r="DX108" s="52"/>
      <c r="DY108" s="51"/>
      <c r="DZ108" s="17"/>
      <c r="EA108" s="17"/>
      <c r="EB108" s="7"/>
      <c r="EC108" s="7"/>
      <c r="ED108" s="7"/>
      <c r="EE108" s="7"/>
      <c r="EF108" s="7"/>
      <c r="EG108" s="7"/>
      <c r="EH108" s="7"/>
      <c r="EI108" s="7"/>
      <c r="EJ108" s="6">
        <f>SUM(L108+BY108)</f>
        <v>0</v>
      </c>
      <c r="EK108" s="6">
        <f>SUM(M108+BZ108)</f>
        <v>0</v>
      </c>
      <c r="EL108" s="7">
        <f>SUM(N108+N103)</f>
        <v>26</v>
      </c>
      <c r="EM108" s="18">
        <f t="shared" ref="EM108:EV114" si="1146">SUM(O108+CB108)</f>
        <v>0</v>
      </c>
      <c r="EN108" s="7">
        <f t="shared" si="1146"/>
        <v>0</v>
      </c>
      <c r="EO108" s="7">
        <f t="shared" si="1146"/>
        <v>0</v>
      </c>
      <c r="EP108" s="7">
        <f t="shared" si="1146"/>
        <v>0</v>
      </c>
      <c r="EQ108" s="7">
        <f t="shared" si="1146"/>
        <v>0</v>
      </c>
      <c r="ER108" s="7">
        <f t="shared" si="1146"/>
        <v>0</v>
      </c>
      <c r="ES108" s="7">
        <f t="shared" si="1146"/>
        <v>0</v>
      </c>
      <c r="ET108" s="7">
        <f t="shared" si="1146"/>
        <v>0</v>
      </c>
      <c r="EU108" s="7">
        <f t="shared" si="1146"/>
        <v>0</v>
      </c>
      <c r="EV108" s="7">
        <f t="shared" si="1146"/>
        <v>0</v>
      </c>
      <c r="EW108" s="18">
        <f t="shared" ref="EW108:FF114" si="1147">SUM(Y108+CL108)</f>
        <v>0</v>
      </c>
      <c r="EX108" s="7">
        <f t="shared" si="1147"/>
        <v>0</v>
      </c>
      <c r="EY108" s="7">
        <f t="shared" si="1147"/>
        <v>0</v>
      </c>
      <c r="EZ108" s="7">
        <f t="shared" si="1147"/>
        <v>0</v>
      </c>
      <c r="FA108" s="7">
        <f t="shared" si="1147"/>
        <v>0</v>
      </c>
      <c r="FB108" s="7">
        <f t="shared" si="1147"/>
        <v>0</v>
      </c>
      <c r="FC108" s="7">
        <f t="shared" si="1147"/>
        <v>0</v>
      </c>
      <c r="FD108" s="7">
        <f t="shared" si="1147"/>
        <v>0</v>
      </c>
      <c r="FE108" s="7">
        <f t="shared" si="1147"/>
        <v>0</v>
      </c>
      <c r="FF108" s="7">
        <f t="shared" si="1147"/>
        <v>0</v>
      </c>
      <c r="FG108" s="18">
        <f t="shared" ref="FG108:FP114" si="1148">SUM(AI108+CV108)</f>
        <v>0</v>
      </c>
      <c r="FH108" s="7">
        <f t="shared" si="1148"/>
        <v>0</v>
      </c>
      <c r="FI108" s="7">
        <f t="shared" si="1148"/>
        <v>0</v>
      </c>
      <c r="FJ108" s="7">
        <f t="shared" si="1148"/>
        <v>0</v>
      </c>
      <c r="FK108" s="7">
        <f t="shared" si="1148"/>
        <v>0</v>
      </c>
      <c r="FL108" s="7">
        <f t="shared" si="1148"/>
        <v>0</v>
      </c>
      <c r="FM108" s="7">
        <f t="shared" si="1148"/>
        <v>0</v>
      </c>
      <c r="FN108" s="7">
        <f t="shared" si="1148"/>
        <v>0</v>
      </c>
      <c r="FO108" s="7">
        <f t="shared" si="1148"/>
        <v>0</v>
      </c>
      <c r="FP108" s="7">
        <f t="shared" si="1148"/>
        <v>0</v>
      </c>
      <c r="FQ108" s="7">
        <f t="shared" ref="FQ108:FQ114" si="1149">SUM(AS108+DF108)</f>
        <v>0</v>
      </c>
      <c r="FR108" s="7"/>
      <c r="FS108" s="7">
        <f t="shared" si="1052"/>
        <v>0</v>
      </c>
      <c r="FT108" s="7">
        <f t="shared" si="1053"/>
        <v>0</v>
      </c>
      <c r="FU108" s="7">
        <f t="shared" si="1054"/>
        <v>0</v>
      </c>
      <c r="FV108" s="7">
        <f t="shared" si="1055"/>
        <v>0</v>
      </c>
      <c r="FW108" s="7">
        <f t="shared" si="1056"/>
        <v>0</v>
      </c>
      <c r="FX108" s="7">
        <f t="shared" si="1057"/>
        <v>0</v>
      </c>
      <c r="FY108" s="7">
        <f t="shared" si="1058"/>
        <v>0</v>
      </c>
      <c r="FZ108" s="7">
        <f t="shared" si="1059"/>
        <v>0</v>
      </c>
      <c r="GA108" s="7">
        <f t="shared" si="1060"/>
        <v>0</v>
      </c>
      <c r="GB108" s="7">
        <f t="shared" si="1061"/>
        <v>0</v>
      </c>
      <c r="GC108" s="7">
        <f t="shared" si="1062"/>
        <v>0</v>
      </c>
      <c r="GD108" s="116">
        <f t="shared" si="1063"/>
        <v>0</v>
      </c>
      <c r="GE108" s="117">
        <f t="shared" si="1064"/>
        <v>0</v>
      </c>
      <c r="GF108" s="7"/>
      <c r="GG108" s="7"/>
      <c r="GH108" s="7"/>
      <c r="GI108" s="52"/>
      <c r="GK108" s="18"/>
      <c r="GL108" s="18"/>
      <c r="GM108" s="1"/>
      <c r="GN108" s="23"/>
      <c r="GO108" s="61"/>
      <c r="GP108" s="7"/>
      <c r="GQ108" s="67"/>
    </row>
    <row r="109" spans="1:199" ht="24.95" customHeight="1" x14ac:dyDescent="0.35">
      <c r="A109" s="51"/>
      <c r="B109" s="17" t="s">
        <v>333</v>
      </c>
      <c r="C109" s="17"/>
      <c r="D109" s="7" t="s">
        <v>225</v>
      </c>
      <c r="E109" s="7"/>
      <c r="F109" s="7"/>
      <c r="G109" s="7"/>
      <c r="H109" s="7"/>
      <c r="I109" s="7"/>
      <c r="J109" s="7"/>
      <c r="K109" s="7"/>
      <c r="L109" s="7"/>
      <c r="M109" s="73">
        <f t="shared" si="1097"/>
        <v>0</v>
      </c>
      <c r="N109" s="32"/>
      <c r="O109" s="263">
        <v>14</v>
      </c>
      <c r="P109" s="32"/>
      <c r="Q109" s="20">
        <v>12</v>
      </c>
      <c r="R109" s="32"/>
      <c r="S109" s="20">
        <v>8</v>
      </c>
      <c r="T109" s="32"/>
      <c r="U109" s="20"/>
      <c r="V109" s="74"/>
      <c r="W109" s="20"/>
      <c r="X109" s="20"/>
      <c r="Y109" s="20"/>
      <c r="Z109" s="74"/>
      <c r="AA109" s="20"/>
      <c r="AB109" s="74"/>
      <c r="AC109" s="20"/>
      <c r="AD109" s="74"/>
      <c r="AE109" s="24"/>
      <c r="AF109" s="74"/>
      <c r="AG109" s="20"/>
      <c r="AH109" s="74"/>
      <c r="AI109" s="20"/>
      <c r="AJ109" s="74"/>
      <c r="AK109" s="20"/>
      <c r="AL109" s="74"/>
      <c r="AM109" s="263"/>
      <c r="AN109" s="74"/>
      <c r="AO109" s="20"/>
      <c r="AP109" s="74"/>
      <c r="AQ109" s="20"/>
      <c r="AR109" s="74"/>
      <c r="AS109" s="20">
        <v>12</v>
      </c>
      <c r="AT109" s="74"/>
      <c r="AU109" s="417">
        <v>16.329999999999998</v>
      </c>
      <c r="AV109" s="74"/>
      <c r="AW109" s="20"/>
      <c r="AX109" s="74"/>
      <c r="AY109" s="20"/>
      <c r="AZ109" s="74"/>
      <c r="BA109" s="20"/>
      <c r="BB109" s="74"/>
      <c r="BC109" s="20"/>
      <c r="BD109" s="74"/>
      <c r="BE109" s="20"/>
      <c r="BF109" s="417">
        <f t="shared" si="1098"/>
        <v>62.33</v>
      </c>
      <c r="BG109" s="417"/>
      <c r="BH109" s="417">
        <f t="shared" si="1099"/>
        <v>46</v>
      </c>
      <c r="BI109" s="7"/>
      <c r="BJ109" s="7"/>
      <c r="BK109" s="7"/>
      <c r="BL109" s="7"/>
      <c r="BM109" s="52"/>
      <c r="BN109" s="51"/>
      <c r="BO109" s="17"/>
      <c r="BP109" s="17"/>
      <c r="BQ109" s="7"/>
      <c r="BR109" s="7"/>
      <c r="BS109" s="7"/>
      <c r="BT109" s="7"/>
      <c r="BU109" s="7"/>
      <c r="BV109" s="7"/>
      <c r="BW109" s="7"/>
      <c r="BX109" s="7"/>
      <c r="BY109" s="7"/>
      <c r="BZ109" s="73">
        <f t="shared" si="1145"/>
        <v>0</v>
      </c>
      <c r="CA109" s="32"/>
      <c r="CB109" s="334"/>
      <c r="CC109" s="32"/>
      <c r="CD109" s="20"/>
      <c r="CE109" s="32"/>
      <c r="CF109" s="20"/>
      <c r="CG109" s="32"/>
      <c r="CH109" s="20"/>
      <c r="CI109" s="74"/>
      <c r="CJ109" s="20"/>
      <c r="CK109" s="20"/>
      <c r="CL109" s="20"/>
      <c r="CM109" s="74"/>
      <c r="CN109" s="20"/>
      <c r="CO109" s="74"/>
      <c r="CP109" s="20"/>
      <c r="CQ109" s="74"/>
      <c r="CR109" s="24"/>
      <c r="CS109" s="74"/>
      <c r="CT109" s="334"/>
      <c r="CU109" s="74"/>
      <c r="CV109" s="20"/>
      <c r="CW109" s="74"/>
      <c r="CX109" s="20"/>
      <c r="CY109" s="74"/>
      <c r="CZ109" s="334"/>
      <c r="DA109" s="74"/>
      <c r="DB109" s="20"/>
      <c r="DC109" s="74"/>
      <c r="DD109" s="20"/>
      <c r="DE109" s="74"/>
      <c r="DF109" s="20"/>
      <c r="DG109" s="74"/>
      <c r="DH109" s="20"/>
      <c r="DI109" s="74"/>
      <c r="DJ109" s="20"/>
      <c r="DK109" s="74"/>
      <c r="DL109" s="20"/>
      <c r="DM109" s="74"/>
      <c r="DN109" s="20"/>
      <c r="DO109" s="74"/>
      <c r="DP109" s="20"/>
      <c r="DQ109" s="74"/>
      <c r="DR109" s="20"/>
      <c r="DS109" s="20">
        <f t="shared" si="1095"/>
        <v>0</v>
      </c>
      <c r="DT109" s="20">
        <f t="shared" si="1096"/>
        <v>0</v>
      </c>
      <c r="DU109" s="7"/>
      <c r="DV109" s="7"/>
      <c r="DW109" s="7"/>
      <c r="DX109" s="52"/>
      <c r="DY109" s="51"/>
      <c r="DZ109" s="17"/>
      <c r="EA109" s="17"/>
      <c r="EB109" s="7"/>
      <c r="EC109" s="7"/>
      <c r="ED109" s="7"/>
      <c r="EE109" s="7"/>
      <c r="EF109" s="7"/>
      <c r="EG109" s="7"/>
      <c r="EH109" s="7"/>
      <c r="EI109" s="7"/>
      <c r="EJ109" s="6"/>
      <c r="EK109" s="6"/>
      <c r="EL109" s="7"/>
      <c r="EM109" s="18">
        <f t="shared" si="1146"/>
        <v>14</v>
      </c>
      <c r="EN109" s="7">
        <f t="shared" si="1146"/>
        <v>0</v>
      </c>
      <c r="EO109" s="7">
        <f t="shared" si="1146"/>
        <v>12</v>
      </c>
      <c r="EP109" s="7">
        <f t="shared" si="1146"/>
        <v>0</v>
      </c>
      <c r="EQ109" s="7">
        <f t="shared" si="1146"/>
        <v>8</v>
      </c>
      <c r="ER109" s="7">
        <f t="shared" si="1146"/>
        <v>0</v>
      </c>
      <c r="ES109" s="7">
        <f t="shared" si="1146"/>
        <v>0</v>
      </c>
      <c r="ET109" s="7">
        <f t="shared" si="1146"/>
        <v>0</v>
      </c>
      <c r="EU109" s="7">
        <f t="shared" si="1146"/>
        <v>0</v>
      </c>
      <c r="EV109" s="7">
        <f t="shared" si="1146"/>
        <v>0</v>
      </c>
      <c r="EW109" s="18">
        <f t="shared" si="1147"/>
        <v>0</v>
      </c>
      <c r="EX109" s="7">
        <f t="shared" si="1147"/>
        <v>0</v>
      </c>
      <c r="EY109" s="7">
        <f t="shared" si="1147"/>
        <v>0</v>
      </c>
      <c r="EZ109" s="7">
        <f t="shared" si="1147"/>
        <v>0</v>
      </c>
      <c r="FA109" s="7">
        <f t="shared" si="1147"/>
        <v>0</v>
      </c>
      <c r="FB109" s="7">
        <f t="shared" si="1147"/>
        <v>0</v>
      </c>
      <c r="FC109" s="7">
        <f t="shared" si="1147"/>
        <v>0</v>
      </c>
      <c r="FD109" s="7">
        <f t="shared" si="1147"/>
        <v>0</v>
      </c>
      <c r="FE109" s="7">
        <f t="shared" si="1147"/>
        <v>0</v>
      </c>
      <c r="FF109" s="7">
        <f t="shared" si="1147"/>
        <v>0</v>
      </c>
      <c r="FG109" s="18">
        <f t="shared" si="1148"/>
        <v>0</v>
      </c>
      <c r="FH109" s="7">
        <f t="shared" si="1148"/>
        <v>0</v>
      </c>
      <c r="FI109" s="7">
        <f t="shared" si="1148"/>
        <v>0</v>
      </c>
      <c r="FJ109" s="7">
        <f t="shared" si="1148"/>
        <v>0</v>
      </c>
      <c r="FK109" s="7">
        <f t="shared" si="1148"/>
        <v>0</v>
      </c>
      <c r="FL109" s="7">
        <f t="shared" si="1148"/>
        <v>0</v>
      </c>
      <c r="FM109" s="7">
        <f t="shared" si="1148"/>
        <v>0</v>
      </c>
      <c r="FN109" s="7">
        <f t="shared" si="1148"/>
        <v>0</v>
      </c>
      <c r="FO109" s="7">
        <f t="shared" si="1148"/>
        <v>0</v>
      </c>
      <c r="FP109" s="7">
        <f t="shared" si="1148"/>
        <v>0</v>
      </c>
      <c r="FQ109" s="7">
        <f t="shared" si="1149"/>
        <v>12</v>
      </c>
      <c r="FR109" s="7"/>
      <c r="FS109" s="7">
        <f t="shared" si="1052"/>
        <v>16.329999999999998</v>
      </c>
      <c r="FT109" s="7">
        <f t="shared" si="1053"/>
        <v>0</v>
      </c>
      <c r="FU109" s="7">
        <f t="shared" si="1054"/>
        <v>0</v>
      </c>
      <c r="FV109" s="7">
        <f t="shared" si="1055"/>
        <v>0</v>
      </c>
      <c r="FW109" s="7">
        <f t="shared" si="1056"/>
        <v>0</v>
      </c>
      <c r="FX109" s="7">
        <f t="shared" si="1057"/>
        <v>0</v>
      </c>
      <c r="FY109" s="7">
        <f t="shared" si="1058"/>
        <v>0</v>
      </c>
      <c r="FZ109" s="7">
        <f t="shared" si="1059"/>
        <v>0</v>
      </c>
      <c r="GA109" s="7">
        <f t="shared" si="1060"/>
        <v>0</v>
      </c>
      <c r="GB109" s="7">
        <f t="shared" si="1061"/>
        <v>0</v>
      </c>
      <c r="GC109" s="7">
        <f t="shared" si="1062"/>
        <v>0</v>
      </c>
      <c r="GD109" s="116">
        <f t="shared" si="1063"/>
        <v>62.33</v>
      </c>
      <c r="GE109" s="117">
        <f t="shared" si="1064"/>
        <v>46</v>
      </c>
      <c r="GF109" s="7"/>
      <c r="GG109" s="7"/>
      <c r="GH109" s="7"/>
      <c r="GI109" s="52"/>
      <c r="GK109" s="18"/>
      <c r="GL109" s="18"/>
      <c r="GM109" s="1"/>
      <c r="GN109" s="23"/>
      <c r="GO109" s="61"/>
      <c r="GP109" s="7"/>
      <c r="GQ109" s="67"/>
    </row>
    <row r="110" spans="1:199" ht="24.95" customHeight="1" x14ac:dyDescent="0.35">
      <c r="A110" s="51"/>
      <c r="B110" s="17"/>
      <c r="C110" s="17"/>
      <c r="D110" s="7"/>
      <c r="E110" s="7"/>
      <c r="F110" s="7"/>
      <c r="G110" s="7"/>
      <c r="H110" s="7"/>
      <c r="I110" s="7"/>
      <c r="J110" s="7"/>
      <c r="K110" s="7"/>
      <c r="L110" s="7"/>
      <c r="M110" s="73">
        <f t="shared" si="1097"/>
        <v>0</v>
      </c>
      <c r="N110" s="32"/>
      <c r="O110" s="263"/>
      <c r="P110" s="32"/>
      <c r="Q110" s="20"/>
      <c r="R110" s="32"/>
      <c r="S110" s="20"/>
      <c r="T110" s="32"/>
      <c r="U110" s="20"/>
      <c r="V110" s="74"/>
      <c r="W110" s="20"/>
      <c r="X110" s="20"/>
      <c r="Y110" s="20"/>
      <c r="Z110" s="74"/>
      <c r="AA110" s="20"/>
      <c r="AB110" s="74"/>
      <c r="AC110" s="20"/>
      <c r="AD110" s="74"/>
      <c r="AE110" s="24"/>
      <c r="AF110" s="74"/>
      <c r="AG110" s="20"/>
      <c r="AH110" s="74"/>
      <c r="AI110" s="20"/>
      <c r="AJ110" s="74"/>
      <c r="AK110" s="20"/>
      <c r="AL110" s="74"/>
      <c r="AM110" s="263"/>
      <c r="AN110" s="74"/>
      <c r="AO110" s="20"/>
      <c r="AP110" s="74"/>
      <c r="AQ110" s="20"/>
      <c r="AR110" s="74"/>
      <c r="AS110" s="20"/>
      <c r="AT110" s="74"/>
      <c r="AU110" s="20"/>
      <c r="AV110" s="74"/>
      <c r="AW110" s="20"/>
      <c r="AX110" s="74"/>
      <c r="AY110" s="20"/>
      <c r="AZ110" s="74"/>
      <c r="BA110" s="20"/>
      <c r="BB110" s="74"/>
      <c r="BC110" s="20"/>
      <c r="BD110" s="74"/>
      <c r="BE110" s="20"/>
      <c r="BF110" s="20">
        <f t="shared" si="1098"/>
        <v>0</v>
      </c>
      <c r="BG110" s="20"/>
      <c r="BH110" s="20">
        <f t="shared" si="1099"/>
        <v>0</v>
      </c>
      <c r="BI110" s="7"/>
      <c r="BJ110" s="7"/>
      <c r="BK110" s="7"/>
      <c r="BL110" s="7"/>
      <c r="BM110" s="52"/>
      <c r="BN110" s="51"/>
      <c r="BO110" s="17"/>
      <c r="BP110" s="17"/>
      <c r="BQ110" s="7"/>
      <c r="BR110" s="7"/>
      <c r="BS110" s="7"/>
      <c r="BT110" s="7"/>
      <c r="BU110" s="7"/>
      <c r="BV110" s="7"/>
      <c r="BW110" s="7"/>
      <c r="BX110" s="7"/>
      <c r="BY110" s="7"/>
      <c r="BZ110" s="73">
        <f t="shared" si="1145"/>
        <v>0</v>
      </c>
      <c r="CA110" s="32"/>
      <c r="CB110" s="334"/>
      <c r="CC110" s="32"/>
      <c r="CD110" s="20"/>
      <c r="CE110" s="32"/>
      <c r="CF110" s="20"/>
      <c r="CG110" s="32"/>
      <c r="CH110" s="20"/>
      <c r="CI110" s="74"/>
      <c r="CJ110" s="20"/>
      <c r="CK110" s="20"/>
      <c r="CL110" s="20"/>
      <c r="CM110" s="74"/>
      <c r="CN110" s="20"/>
      <c r="CO110" s="74"/>
      <c r="CP110" s="20"/>
      <c r="CQ110" s="74"/>
      <c r="CR110" s="24"/>
      <c r="CS110" s="74"/>
      <c r="CT110" s="334"/>
      <c r="CU110" s="74"/>
      <c r="CV110" s="20"/>
      <c r="CW110" s="74"/>
      <c r="CX110" s="20"/>
      <c r="CY110" s="74"/>
      <c r="CZ110" s="334"/>
      <c r="DA110" s="74"/>
      <c r="DB110" s="20"/>
      <c r="DC110" s="74"/>
      <c r="DD110" s="20"/>
      <c r="DE110" s="74"/>
      <c r="DF110" s="20"/>
      <c r="DG110" s="74"/>
      <c r="DH110" s="20"/>
      <c r="DI110" s="74"/>
      <c r="DJ110" s="20"/>
      <c r="DK110" s="74"/>
      <c r="DL110" s="20"/>
      <c r="DM110" s="74"/>
      <c r="DN110" s="20"/>
      <c r="DO110" s="74"/>
      <c r="DP110" s="20"/>
      <c r="DQ110" s="74"/>
      <c r="DR110" s="20"/>
      <c r="DS110" s="20">
        <f t="shared" si="1095"/>
        <v>0</v>
      </c>
      <c r="DT110" s="20">
        <f t="shared" si="1096"/>
        <v>0</v>
      </c>
      <c r="DU110" s="7"/>
      <c r="DV110" s="7"/>
      <c r="DW110" s="7"/>
      <c r="DX110" s="52"/>
      <c r="DY110" s="51"/>
      <c r="DZ110" s="17"/>
      <c r="EA110" s="17"/>
      <c r="EB110" s="7"/>
      <c r="EC110" s="7"/>
      <c r="ED110" s="7"/>
      <c r="EE110" s="7"/>
      <c r="EF110" s="7"/>
      <c r="EG110" s="7"/>
      <c r="EH110" s="7"/>
      <c r="EI110" s="7"/>
      <c r="EJ110" s="6">
        <f t="shared" ref="EJ110:EL111" si="1150">SUM(L110+BY110)</f>
        <v>0</v>
      </c>
      <c r="EK110" s="6">
        <f t="shared" si="1150"/>
        <v>0</v>
      </c>
      <c r="EL110" s="7">
        <f t="shared" si="1150"/>
        <v>0</v>
      </c>
      <c r="EM110" s="18">
        <f t="shared" si="1146"/>
        <v>0</v>
      </c>
      <c r="EN110" s="7">
        <f t="shared" si="1146"/>
        <v>0</v>
      </c>
      <c r="EO110" s="7">
        <f t="shared" si="1146"/>
        <v>0</v>
      </c>
      <c r="EP110" s="7">
        <f t="shared" si="1146"/>
        <v>0</v>
      </c>
      <c r="EQ110" s="7">
        <f t="shared" si="1146"/>
        <v>0</v>
      </c>
      <c r="ER110" s="7">
        <f t="shared" si="1146"/>
        <v>0</v>
      </c>
      <c r="ES110" s="7">
        <f t="shared" si="1146"/>
        <v>0</v>
      </c>
      <c r="ET110" s="7">
        <f t="shared" si="1146"/>
        <v>0</v>
      </c>
      <c r="EU110" s="7">
        <f t="shared" si="1146"/>
        <v>0</v>
      </c>
      <c r="EV110" s="7">
        <f t="shared" si="1146"/>
        <v>0</v>
      </c>
      <c r="EW110" s="18">
        <f t="shared" si="1147"/>
        <v>0</v>
      </c>
      <c r="EX110" s="7">
        <f t="shared" si="1147"/>
        <v>0</v>
      </c>
      <c r="EY110" s="7">
        <f t="shared" si="1147"/>
        <v>0</v>
      </c>
      <c r="EZ110" s="7">
        <f t="shared" si="1147"/>
        <v>0</v>
      </c>
      <c r="FA110" s="7">
        <f t="shared" si="1147"/>
        <v>0</v>
      </c>
      <c r="FB110" s="7">
        <f t="shared" si="1147"/>
        <v>0</v>
      </c>
      <c r="FC110" s="7">
        <f t="shared" si="1147"/>
        <v>0</v>
      </c>
      <c r="FD110" s="7">
        <f t="shared" si="1147"/>
        <v>0</v>
      </c>
      <c r="FE110" s="7">
        <f t="shared" si="1147"/>
        <v>0</v>
      </c>
      <c r="FF110" s="7">
        <f t="shared" si="1147"/>
        <v>0</v>
      </c>
      <c r="FG110" s="18">
        <f t="shared" si="1148"/>
        <v>0</v>
      </c>
      <c r="FH110" s="7">
        <f t="shared" si="1148"/>
        <v>0</v>
      </c>
      <c r="FI110" s="7">
        <f t="shared" si="1148"/>
        <v>0</v>
      </c>
      <c r="FJ110" s="7">
        <f t="shared" si="1148"/>
        <v>0</v>
      </c>
      <c r="FK110" s="7">
        <f t="shared" si="1148"/>
        <v>0</v>
      </c>
      <c r="FL110" s="7">
        <f t="shared" si="1148"/>
        <v>0</v>
      </c>
      <c r="FM110" s="7">
        <f t="shared" si="1148"/>
        <v>0</v>
      </c>
      <c r="FN110" s="7">
        <f t="shared" si="1148"/>
        <v>0</v>
      </c>
      <c r="FO110" s="7">
        <f t="shared" si="1148"/>
        <v>0</v>
      </c>
      <c r="FP110" s="7">
        <f t="shared" si="1148"/>
        <v>0</v>
      </c>
      <c r="FQ110" s="7">
        <f t="shared" si="1149"/>
        <v>0</v>
      </c>
      <c r="FR110" s="7"/>
      <c r="FS110" s="7">
        <f t="shared" si="1052"/>
        <v>0</v>
      </c>
      <c r="FT110" s="7">
        <f t="shared" si="1053"/>
        <v>0</v>
      </c>
      <c r="FU110" s="7">
        <f t="shared" si="1054"/>
        <v>0</v>
      </c>
      <c r="FV110" s="7">
        <f t="shared" si="1055"/>
        <v>0</v>
      </c>
      <c r="FW110" s="7">
        <f t="shared" si="1056"/>
        <v>0</v>
      </c>
      <c r="FX110" s="7">
        <f t="shared" si="1057"/>
        <v>0</v>
      </c>
      <c r="FY110" s="7">
        <f t="shared" si="1058"/>
        <v>0</v>
      </c>
      <c r="FZ110" s="7">
        <f t="shared" si="1059"/>
        <v>0</v>
      </c>
      <c r="GA110" s="7">
        <f t="shared" si="1060"/>
        <v>0</v>
      </c>
      <c r="GB110" s="7">
        <f t="shared" si="1061"/>
        <v>0</v>
      </c>
      <c r="GC110" s="7">
        <f t="shared" si="1062"/>
        <v>0</v>
      </c>
      <c r="GD110" s="116">
        <f t="shared" si="1063"/>
        <v>0</v>
      </c>
      <c r="GE110" s="117">
        <f t="shared" si="1064"/>
        <v>0</v>
      </c>
      <c r="GF110" s="7"/>
      <c r="GG110" s="7"/>
      <c r="GH110" s="7"/>
      <c r="GI110" s="52"/>
      <c r="GK110" s="18"/>
      <c r="GL110" s="18"/>
      <c r="GM110" s="1"/>
      <c r="GN110" s="23"/>
      <c r="GO110" s="61"/>
      <c r="GP110" s="7"/>
      <c r="GQ110" s="67"/>
    </row>
    <row r="111" spans="1:199" ht="24.95" customHeight="1" x14ac:dyDescent="0.35">
      <c r="A111" s="51"/>
      <c r="D111" s="7"/>
      <c r="E111" s="7"/>
      <c r="F111" s="7"/>
      <c r="G111" s="7"/>
      <c r="H111" s="7"/>
      <c r="I111" s="7"/>
      <c r="J111" s="7"/>
      <c r="K111" s="7"/>
      <c r="L111" s="7"/>
      <c r="M111" s="73">
        <f t="shared" si="1097"/>
        <v>0</v>
      </c>
      <c r="N111" s="32"/>
      <c r="O111" s="263"/>
      <c r="P111" s="32"/>
      <c r="Q111" s="20"/>
      <c r="R111" s="32"/>
      <c r="S111" s="20"/>
      <c r="T111" s="32"/>
      <c r="U111" s="20"/>
      <c r="V111" s="74"/>
      <c r="W111" s="20"/>
      <c r="X111" s="20"/>
      <c r="Y111" s="20"/>
      <c r="Z111" s="74"/>
      <c r="AA111" s="20"/>
      <c r="AB111" s="74"/>
      <c r="AC111" s="20"/>
      <c r="AD111" s="74"/>
      <c r="AE111" s="24"/>
      <c r="AF111" s="74"/>
      <c r="AG111" s="20"/>
      <c r="AH111" s="74"/>
      <c r="AI111" s="20"/>
      <c r="AJ111" s="74"/>
      <c r="AK111" s="20"/>
      <c r="AL111" s="74"/>
      <c r="AM111" s="263"/>
      <c r="AN111" s="74"/>
      <c r="AO111" s="20"/>
      <c r="AP111" s="74"/>
      <c r="AQ111" s="20"/>
      <c r="AR111" s="74"/>
      <c r="AS111" s="20"/>
      <c r="AT111" s="74"/>
      <c r="AU111" s="20"/>
      <c r="AV111" s="74"/>
      <c r="AW111" s="20"/>
      <c r="AX111" s="74"/>
      <c r="AY111" s="20"/>
      <c r="AZ111" s="74"/>
      <c r="BA111" s="20"/>
      <c r="BB111" s="74"/>
      <c r="BC111" s="20"/>
      <c r="BD111" s="74"/>
      <c r="BE111" s="20"/>
      <c r="BF111" s="20">
        <f t="shared" si="1098"/>
        <v>0</v>
      </c>
      <c r="BG111" s="20"/>
      <c r="BH111" s="20">
        <f t="shared" si="1099"/>
        <v>0</v>
      </c>
      <c r="BI111" s="7"/>
      <c r="BJ111" s="7"/>
      <c r="BK111" s="7"/>
      <c r="BL111" s="7"/>
      <c r="BM111" s="52"/>
      <c r="BN111" s="51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3">
        <f t="shared" si="1145"/>
        <v>0</v>
      </c>
      <c r="CA111" s="32"/>
      <c r="CB111" s="334"/>
      <c r="CC111" s="32"/>
      <c r="CD111" s="20"/>
      <c r="CE111" s="32"/>
      <c r="CF111" s="20"/>
      <c r="CG111" s="32"/>
      <c r="CH111" s="20"/>
      <c r="CI111" s="74"/>
      <c r="CJ111" s="20"/>
      <c r="CK111" s="20"/>
      <c r="CL111" s="20"/>
      <c r="CM111" s="74"/>
      <c r="CN111" s="20"/>
      <c r="CO111" s="74"/>
      <c r="CP111" s="20"/>
      <c r="CQ111" s="74"/>
      <c r="CR111" s="24"/>
      <c r="CS111" s="74"/>
      <c r="CT111" s="334"/>
      <c r="CU111" s="74"/>
      <c r="CV111" s="20"/>
      <c r="CW111" s="74"/>
      <c r="CX111" s="20"/>
      <c r="CY111" s="74"/>
      <c r="CZ111" s="334"/>
      <c r="DA111" s="74"/>
      <c r="DB111" s="20"/>
      <c r="DC111" s="74"/>
      <c r="DD111" s="20"/>
      <c r="DE111" s="74"/>
      <c r="DF111" s="20"/>
      <c r="DG111" s="74"/>
      <c r="DH111" s="20"/>
      <c r="DI111" s="74"/>
      <c r="DJ111" s="20"/>
      <c r="DK111" s="74"/>
      <c r="DL111" s="20"/>
      <c r="DM111" s="74"/>
      <c r="DN111" s="20"/>
      <c r="DO111" s="74"/>
      <c r="DP111" s="20"/>
      <c r="DQ111" s="74"/>
      <c r="DR111" s="20"/>
      <c r="DS111" s="20">
        <f t="shared" si="1095"/>
        <v>0</v>
      </c>
      <c r="DT111" s="20">
        <f t="shared" si="1096"/>
        <v>0</v>
      </c>
      <c r="DU111" s="7"/>
      <c r="DV111" s="7"/>
      <c r="DW111" s="7"/>
      <c r="DX111" s="52"/>
      <c r="DY111" s="51"/>
      <c r="DZ111" s="7"/>
      <c r="EA111" s="7"/>
      <c r="EB111" s="7"/>
      <c r="EC111" s="8"/>
      <c r="ED111" s="8"/>
      <c r="EE111" s="8"/>
      <c r="EF111" s="8"/>
      <c r="EG111" s="8"/>
      <c r="EH111" s="8"/>
      <c r="EI111" s="8"/>
      <c r="EJ111" s="7">
        <f t="shared" si="1150"/>
        <v>0</v>
      </c>
      <c r="EK111" s="7">
        <f t="shared" si="1150"/>
        <v>0</v>
      </c>
      <c r="EL111" s="7">
        <f t="shared" si="1150"/>
        <v>0</v>
      </c>
      <c r="EM111" s="18">
        <f t="shared" si="1146"/>
        <v>0</v>
      </c>
      <c r="EN111" s="7">
        <f t="shared" si="1146"/>
        <v>0</v>
      </c>
      <c r="EO111" s="7">
        <f t="shared" si="1146"/>
        <v>0</v>
      </c>
      <c r="EP111" s="7">
        <f t="shared" si="1146"/>
        <v>0</v>
      </c>
      <c r="EQ111" s="7">
        <f t="shared" si="1146"/>
        <v>0</v>
      </c>
      <c r="ER111" s="7">
        <f t="shared" si="1146"/>
        <v>0</v>
      </c>
      <c r="ES111" s="7">
        <f t="shared" si="1146"/>
        <v>0</v>
      </c>
      <c r="ET111" s="7">
        <f t="shared" si="1146"/>
        <v>0</v>
      </c>
      <c r="EU111" s="7">
        <f t="shared" si="1146"/>
        <v>0</v>
      </c>
      <c r="EV111" s="7">
        <f t="shared" si="1146"/>
        <v>0</v>
      </c>
      <c r="EW111" s="18">
        <f t="shared" si="1147"/>
        <v>0</v>
      </c>
      <c r="EX111" s="7">
        <f t="shared" si="1147"/>
        <v>0</v>
      </c>
      <c r="EY111" s="7">
        <f t="shared" si="1147"/>
        <v>0</v>
      </c>
      <c r="EZ111" s="7">
        <f t="shared" si="1147"/>
        <v>0</v>
      </c>
      <c r="FA111" s="7">
        <f t="shared" si="1147"/>
        <v>0</v>
      </c>
      <c r="FB111" s="7">
        <f t="shared" si="1147"/>
        <v>0</v>
      </c>
      <c r="FC111" s="7">
        <f t="shared" si="1147"/>
        <v>0</v>
      </c>
      <c r="FD111" s="7">
        <f t="shared" si="1147"/>
        <v>0</v>
      </c>
      <c r="FE111" s="7">
        <f t="shared" si="1147"/>
        <v>0</v>
      </c>
      <c r="FF111" s="7">
        <f t="shared" si="1147"/>
        <v>0</v>
      </c>
      <c r="FG111" s="18">
        <f t="shared" si="1148"/>
        <v>0</v>
      </c>
      <c r="FH111" s="7">
        <f t="shared" si="1148"/>
        <v>0</v>
      </c>
      <c r="FI111" s="7">
        <f t="shared" si="1148"/>
        <v>0</v>
      </c>
      <c r="FJ111" s="7">
        <f t="shared" si="1148"/>
        <v>0</v>
      </c>
      <c r="FK111" s="7">
        <f t="shared" si="1148"/>
        <v>0</v>
      </c>
      <c r="FL111" s="7">
        <f t="shared" si="1148"/>
        <v>0</v>
      </c>
      <c r="FM111" s="7">
        <f t="shared" si="1148"/>
        <v>0</v>
      </c>
      <c r="FN111" s="7">
        <f t="shared" si="1148"/>
        <v>0</v>
      </c>
      <c r="FO111" s="7">
        <f t="shared" si="1148"/>
        <v>0</v>
      </c>
      <c r="FP111" s="7">
        <f t="shared" si="1148"/>
        <v>0</v>
      </c>
      <c r="FQ111" s="7">
        <f t="shared" si="1149"/>
        <v>0</v>
      </c>
      <c r="FR111" s="7"/>
      <c r="FS111" s="7">
        <f t="shared" si="1052"/>
        <v>0</v>
      </c>
      <c r="FT111" s="7">
        <f t="shared" si="1053"/>
        <v>0</v>
      </c>
      <c r="FU111" s="7">
        <f t="shared" si="1054"/>
        <v>0</v>
      </c>
      <c r="FV111" s="7">
        <f t="shared" si="1055"/>
        <v>0</v>
      </c>
      <c r="FW111" s="7">
        <f t="shared" si="1056"/>
        <v>0</v>
      </c>
      <c r="FX111" s="7">
        <f t="shared" si="1057"/>
        <v>0</v>
      </c>
      <c r="FY111" s="7">
        <f t="shared" si="1058"/>
        <v>0</v>
      </c>
      <c r="FZ111" s="7">
        <f t="shared" si="1059"/>
        <v>0</v>
      </c>
      <c r="GA111" s="7">
        <f t="shared" si="1060"/>
        <v>0</v>
      </c>
      <c r="GB111" s="7">
        <f t="shared" si="1061"/>
        <v>0</v>
      </c>
      <c r="GC111" s="7">
        <f t="shared" si="1062"/>
        <v>0</v>
      </c>
      <c r="GD111" s="116">
        <f t="shared" si="1063"/>
        <v>0</v>
      </c>
      <c r="GE111" s="117">
        <f t="shared" si="1064"/>
        <v>0</v>
      </c>
      <c r="GF111" s="8"/>
      <c r="GG111" s="8"/>
      <c r="GH111" s="8"/>
      <c r="GI111" s="97"/>
      <c r="GK111" s="18"/>
      <c r="GL111" s="18"/>
      <c r="GM111" s="1"/>
      <c r="GN111" s="23"/>
      <c r="GO111" s="61"/>
      <c r="GP111" s="7"/>
      <c r="GQ111" s="67"/>
    </row>
    <row r="112" spans="1:199" ht="24.95" customHeight="1" x14ac:dyDescent="0.35">
      <c r="A112" s="51"/>
      <c r="D112" s="7"/>
      <c r="E112" s="7"/>
      <c r="F112" s="7"/>
      <c r="G112" s="7"/>
      <c r="H112" s="7"/>
      <c r="I112" s="7"/>
      <c r="J112" s="7"/>
      <c r="K112" s="7"/>
      <c r="L112" s="7"/>
      <c r="M112" s="73">
        <f t="shared" si="1097"/>
        <v>0</v>
      </c>
      <c r="N112" s="32"/>
      <c r="O112" s="263"/>
      <c r="P112" s="32"/>
      <c r="Q112" s="20"/>
      <c r="R112" s="32"/>
      <c r="S112" s="20"/>
      <c r="T112" s="32"/>
      <c r="U112" s="20"/>
      <c r="V112" s="74"/>
      <c r="W112" s="20"/>
      <c r="X112" s="20"/>
      <c r="Y112" s="20"/>
      <c r="Z112" s="74"/>
      <c r="AA112" s="20"/>
      <c r="AB112" s="74"/>
      <c r="AC112" s="20"/>
      <c r="AD112" s="74"/>
      <c r="AE112" s="24"/>
      <c r="AF112" s="74"/>
      <c r="AG112" s="20"/>
      <c r="AH112" s="74"/>
      <c r="AI112" s="20"/>
      <c r="AJ112" s="74"/>
      <c r="AK112" s="20"/>
      <c r="AL112" s="74"/>
      <c r="AM112" s="263"/>
      <c r="AN112" s="74"/>
      <c r="AO112" s="20"/>
      <c r="AP112" s="74"/>
      <c r="AQ112" s="20"/>
      <c r="AR112" s="74"/>
      <c r="AS112" s="20"/>
      <c r="AT112" s="74"/>
      <c r="AU112" s="20"/>
      <c r="AV112" s="74"/>
      <c r="AW112" s="20"/>
      <c r="AX112" s="74"/>
      <c r="AY112" s="20"/>
      <c r="AZ112" s="74"/>
      <c r="BA112" s="20"/>
      <c r="BB112" s="74"/>
      <c r="BC112" s="20"/>
      <c r="BD112" s="74"/>
      <c r="BE112" s="20"/>
      <c r="BF112" s="20">
        <f t="shared" si="1098"/>
        <v>0</v>
      </c>
      <c r="BG112" s="20"/>
      <c r="BH112" s="20">
        <f t="shared" si="1099"/>
        <v>0</v>
      </c>
      <c r="BI112" s="7"/>
      <c r="BJ112" s="7"/>
      <c r="BK112" s="7"/>
      <c r="BL112" s="7"/>
      <c r="BM112" s="52"/>
      <c r="BN112" s="51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3">
        <f t="shared" si="1145"/>
        <v>0</v>
      </c>
      <c r="CA112" s="32"/>
      <c r="CB112" s="334"/>
      <c r="CC112" s="32"/>
      <c r="CD112" s="20"/>
      <c r="CE112" s="32"/>
      <c r="CF112" s="20"/>
      <c r="CG112" s="32"/>
      <c r="CH112" s="20"/>
      <c r="CI112" s="74"/>
      <c r="CJ112" s="20"/>
      <c r="CK112" s="20"/>
      <c r="CL112" s="20"/>
      <c r="CM112" s="74"/>
      <c r="CN112" s="20"/>
      <c r="CO112" s="74"/>
      <c r="CP112" s="20"/>
      <c r="CQ112" s="74"/>
      <c r="CR112" s="24"/>
      <c r="CS112" s="74"/>
      <c r="CT112" s="334"/>
      <c r="CU112" s="74"/>
      <c r="CV112" s="20"/>
      <c r="CW112" s="74"/>
      <c r="CX112" s="20"/>
      <c r="CY112" s="74"/>
      <c r="CZ112" s="334"/>
      <c r="DA112" s="74"/>
      <c r="DB112" s="20"/>
      <c r="DC112" s="74"/>
      <c r="DD112" s="20"/>
      <c r="DE112" s="74"/>
      <c r="DF112" s="20"/>
      <c r="DG112" s="74"/>
      <c r="DH112" s="20"/>
      <c r="DI112" s="74"/>
      <c r="DJ112" s="20"/>
      <c r="DK112" s="74"/>
      <c r="DL112" s="20"/>
      <c r="DM112" s="74"/>
      <c r="DN112" s="20"/>
      <c r="DO112" s="74"/>
      <c r="DP112" s="20"/>
      <c r="DQ112" s="74"/>
      <c r="DR112" s="20"/>
      <c r="DS112" s="20">
        <f t="shared" si="1095"/>
        <v>0</v>
      </c>
      <c r="DT112" s="20">
        <f t="shared" si="1096"/>
        <v>0</v>
      </c>
      <c r="DU112" s="7"/>
      <c r="DV112" s="7"/>
      <c r="DW112" s="7"/>
      <c r="DX112" s="52"/>
      <c r="DY112" s="51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18">
        <f t="shared" si="1146"/>
        <v>0</v>
      </c>
      <c r="EN112" s="7">
        <f t="shared" si="1146"/>
        <v>0</v>
      </c>
      <c r="EO112" s="7">
        <f t="shared" si="1146"/>
        <v>0</v>
      </c>
      <c r="EP112" s="7">
        <f t="shared" si="1146"/>
        <v>0</v>
      </c>
      <c r="EQ112" s="7">
        <f t="shared" si="1146"/>
        <v>0</v>
      </c>
      <c r="ER112" s="7">
        <f t="shared" si="1146"/>
        <v>0</v>
      </c>
      <c r="ES112" s="7">
        <f t="shared" si="1146"/>
        <v>0</v>
      </c>
      <c r="ET112" s="7">
        <f t="shared" si="1146"/>
        <v>0</v>
      </c>
      <c r="EU112" s="7">
        <f t="shared" si="1146"/>
        <v>0</v>
      </c>
      <c r="EV112" s="7">
        <f t="shared" si="1146"/>
        <v>0</v>
      </c>
      <c r="EW112" s="18">
        <f t="shared" si="1147"/>
        <v>0</v>
      </c>
      <c r="EX112" s="7">
        <f t="shared" si="1147"/>
        <v>0</v>
      </c>
      <c r="EY112" s="7">
        <f t="shared" si="1147"/>
        <v>0</v>
      </c>
      <c r="EZ112" s="7">
        <f t="shared" si="1147"/>
        <v>0</v>
      </c>
      <c r="FA112" s="7">
        <f t="shared" si="1147"/>
        <v>0</v>
      </c>
      <c r="FB112" s="7">
        <f t="shared" si="1147"/>
        <v>0</v>
      </c>
      <c r="FC112" s="7">
        <f t="shared" si="1147"/>
        <v>0</v>
      </c>
      <c r="FD112" s="7">
        <f t="shared" si="1147"/>
        <v>0</v>
      </c>
      <c r="FE112" s="7">
        <f t="shared" si="1147"/>
        <v>0</v>
      </c>
      <c r="FF112" s="7">
        <f t="shared" si="1147"/>
        <v>0</v>
      </c>
      <c r="FG112" s="18">
        <f t="shared" si="1148"/>
        <v>0</v>
      </c>
      <c r="FH112" s="7">
        <f t="shared" si="1148"/>
        <v>0</v>
      </c>
      <c r="FI112" s="7">
        <f t="shared" si="1148"/>
        <v>0</v>
      </c>
      <c r="FJ112" s="7">
        <f t="shared" si="1148"/>
        <v>0</v>
      </c>
      <c r="FK112" s="7">
        <f t="shared" si="1148"/>
        <v>0</v>
      </c>
      <c r="FL112" s="7">
        <f t="shared" si="1148"/>
        <v>0</v>
      </c>
      <c r="FM112" s="7">
        <f t="shared" si="1148"/>
        <v>0</v>
      </c>
      <c r="FN112" s="7">
        <f t="shared" si="1148"/>
        <v>0</v>
      </c>
      <c r="FO112" s="7">
        <f t="shared" si="1148"/>
        <v>0</v>
      </c>
      <c r="FP112" s="7">
        <f t="shared" si="1148"/>
        <v>0</v>
      </c>
      <c r="FQ112" s="7">
        <f t="shared" si="1149"/>
        <v>0</v>
      </c>
      <c r="FR112" s="7"/>
      <c r="FS112" s="7">
        <f t="shared" si="1052"/>
        <v>0</v>
      </c>
      <c r="FT112" s="7">
        <f t="shared" si="1053"/>
        <v>0</v>
      </c>
      <c r="FU112" s="7">
        <f t="shared" si="1054"/>
        <v>0</v>
      </c>
      <c r="FV112" s="7">
        <f t="shared" si="1055"/>
        <v>0</v>
      </c>
      <c r="FW112" s="7">
        <f t="shared" si="1056"/>
        <v>0</v>
      </c>
      <c r="FX112" s="7">
        <f t="shared" si="1057"/>
        <v>0</v>
      </c>
      <c r="FY112" s="7">
        <f t="shared" si="1058"/>
        <v>0</v>
      </c>
      <c r="FZ112" s="7">
        <f t="shared" si="1059"/>
        <v>0</v>
      </c>
      <c r="GA112" s="7">
        <f t="shared" si="1060"/>
        <v>0</v>
      </c>
      <c r="GB112" s="7">
        <f t="shared" si="1061"/>
        <v>0</v>
      </c>
      <c r="GC112" s="7">
        <f t="shared" si="1062"/>
        <v>0</v>
      </c>
      <c r="GD112" s="116">
        <f t="shared" si="1063"/>
        <v>0</v>
      </c>
      <c r="GE112" s="117">
        <f t="shared" si="1064"/>
        <v>0</v>
      </c>
      <c r="GF112" s="7"/>
      <c r="GG112" s="7"/>
      <c r="GH112" s="7"/>
      <c r="GI112" s="52"/>
      <c r="GK112" s="18"/>
      <c r="GL112" s="18"/>
      <c r="GM112" s="1"/>
      <c r="GN112" s="23"/>
      <c r="GO112" s="61"/>
      <c r="GP112" s="7"/>
      <c r="GQ112" s="67"/>
    </row>
    <row r="113" spans="1:199" ht="24.95" customHeight="1" x14ac:dyDescent="0.35">
      <c r="A113" s="51"/>
      <c r="D113" s="7"/>
      <c r="E113" s="7"/>
      <c r="F113" s="7"/>
      <c r="G113" s="7"/>
      <c r="H113" s="7"/>
      <c r="I113" s="7"/>
      <c r="J113" s="7"/>
      <c r="K113" s="7"/>
      <c r="L113" s="7"/>
      <c r="M113" s="73">
        <f t="shared" si="1097"/>
        <v>0</v>
      </c>
      <c r="N113" s="32"/>
      <c r="O113" s="263"/>
      <c r="P113" s="32"/>
      <c r="Q113" s="20"/>
      <c r="R113" s="32"/>
      <c r="S113" s="20"/>
      <c r="T113" s="32"/>
      <c r="U113" s="20"/>
      <c r="V113" s="74"/>
      <c r="W113" s="20"/>
      <c r="X113" s="20"/>
      <c r="Y113" s="20"/>
      <c r="Z113" s="74"/>
      <c r="AA113" s="20"/>
      <c r="AB113" s="74"/>
      <c r="AC113" s="20"/>
      <c r="AD113" s="74"/>
      <c r="AE113" s="24"/>
      <c r="AF113" s="74"/>
      <c r="AG113" s="20"/>
      <c r="AH113" s="74"/>
      <c r="AI113" s="20"/>
      <c r="AJ113" s="74"/>
      <c r="AK113" s="20"/>
      <c r="AL113" s="74"/>
      <c r="AM113" s="263"/>
      <c r="AN113" s="74"/>
      <c r="AO113" s="20"/>
      <c r="AP113" s="74"/>
      <c r="AQ113" s="20"/>
      <c r="AR113" s="74"/>
      <c r="AS113" s="20"/>
      <c r="AT113" s="74"/>
      <c r="AU113" s="20"/>
      <c r="AV113" s="74"/>
      <c r="AW113" s="20"/>
      <c r="AX113" s="74"/>
      <c r="AY113" s="20"/>
      <c r="AZ113" s="74"/>
      <c r="BA113" s="20"/>
      <c r="BB113" s="74"/>
      <c r="BC113" s="20"/>
      <c r="BD113" s="74"/>
      <c r="BE113" s="20"/>
      <c r="BF113" s="20">
        <f t="shared" si="1098"/>
        <v>0</v>
      </c>
      <c r="BG113" s="20"/>
      <c r="BH113" s="20">
        <f t="shared" si="1099"/>
        <v>0</v>
      </c>
      <c r="BI113" s="7"/>
      <c r="BJ113" s="7"/>
      <c r="BK113" s="7"/>
      <c r="BL113" s="7"/>
      <c r="BM113" s="52"/>
      <c r="BN113" s="51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3">
        <f t="shared" si="1145"/>
        <v>0</v>
      </c>
      <c r="CA113" s="32"/>
      <c r="CB113" s="334"/>
      <c r="CC113" s="32"/>
      <c r="CD113" s="20"/>
      <c r="CE113" s="32"/>
      <c r="CF113" s="20"/>
      <c r="CG113" s="32"/>
      <c r="CH113" s="20"/>
      <c r="CI113" s="74"/>
      <c r="CJ113" s="20"/>
      <c r="CK113" s="20"/>
      <c r="CL113" s="20"/>
      <c r="CM113" s="74"/>
      <c r="CN113" s="20"/>
      <c r="CO113" s="74"/>
      <c r="CP113" s="20"/>
      <c r="CQ113" s="74"/>
      <c r="CR113" s="24"/>
      <c r="CS113" s="74"/>
      <c r="CT113" s="334"/>
      <c r="CU113" s="74"/>
      <c r="CV113" s="20"/>
      <c r="CW113" s="74"/>
      <c r="CX113" s="20"/>
      <c r="CY113" s="74"/>
      <c r="CZ113" s="334"/>
      <c r="DA113" s="74"/>
      <c r="DB113" s="20"/>
      <c r="DC113" s="74"/>
      <c r="DD113" s="20"/>
      <c r="DE113" s="74"/>
      <c r="DF113" s="20"/>
      <c r="DG113" s="74"/>
      <c r="DH113" s="20"/>
      <c r="DI113" s="74"/>
      <c r="DJ113" s="20"/>
      <c r="DK113" s="74"/>
      <c r="DL113" s="20"/>
      <c r="DM113" s="74"/>
      <c r="DN113" s="20"/>
      <c r="DO113" s="74"/>
      <c r="DP113" s="20"/>
      <c r="DQ113" s="74"/>
      <c r="DR113" s="20"/>
      <c r="DS113" s="20">
        <f t="shared" si="1095"/>
        <v>0</v>
      </c>
      <c r="DT113" s="20">
        <f t="shared" si="1096"/>
        <v>0</v>
      </c>
      <c r="DU113" s="7"/>
      <c r="DV113" s="7"/>
      <c r="DW113" s="7"/>
      <c r="DX113" s="52"/>
      <c r="DY113" s="51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18">
        <f t="shared" si="1146"/>
        <v>0</v>
      </c>
      <c r="EN113" s="7">
        <f t="shared" si="1146"/>
        <v>0</v>
      </c>
      <c r="EO113" s="7">
        <f t="shared" si="1146"/>
        <v>0</v>
      </c>
      <c r="EP113" s="7">
        <f t="shared" si="1146"/>
        <v>0</v>
      </c>
      <c r="EQ113" s="7">
        <f t="shared" si="1146"/>
        <v>0</v>
      </c>
      <c r="ER113" s="7">
        <f t="shared" si="1146"/>
        <v>0</v>
      </c>
      <c r="ES113" s="7">
        <f t="shared" si="1146"/>
        <v>0</v>
      </c>
      <c r="ET113" s="7">
        <f t="shared" si="1146"/>
        <v>0</v>
      </c>
      <c r="EU113" s="7">
        <f t="shared" si="1146"/>
        <v>0</v>
      </c>
      <c r="EV113" s="7">
        <f t="shared" si="1146"/>
        <v>0</v>
      </c>
      <c r="EW113" s="18">
        <f t="shared" si="1147"/>
        <v>0</v>
      </c>
      <c r="EX113" s="7">
        <f t="shared" si="1147"/>
        <v>0</v>
      </c>
      <c r="EY113" s="7">
        <f t="shared" si="1147"/>
        <v>0</v>
      </c>
      <c r="EZ113" s="7">
        <f t="shared" si="1147"/>
        <v>0</v>
      </c>
      <c r="FA113" s="7">
        <f t="shared" si="1147"/>
        <v>0</v>
      </c>
      <c r="FB113" s="7">
        <f t="shared" si="1147"/>
        <v>0</v>
      </c>
      <c r="FC113" s="7">
        <f t="shared" si="1147"/>
        <v>0</v>
      </c>
      <c r="FD113" s="7">
        <f t="shared" si="1147"/>
        <v>0</v>
      </c>
      <c r="FE113" s="7">
        <f t="shared" si="1147"/>
        <v>0</v>
      </c>
      <c r="FF113" s="7">
        <f t="shared" si="1147"/>
        <v>0</v>
      </c>
      <c r="FG113" s="18">
        <f t="shared" si="1148"/>
        <v>0</v>
      </c>
      <c r="FH113" s="7">
        <f t="shared" si="1148"/>
        <v>0</v>
      </c>
      <c r="FI113" s="7">
        <f t="shared" si="1148"/>
        <v>0</v>
      </c>
      <c r="FJ113" s="7">
        <f t="shared" si="1148"/>
        <v>0</v>
      </c>
      <c r="FK113" s="7">
        <f t="shared" si="1148"/>
        <v>0</v>
      </c>
      <c r="FL113" s="7">
        <f t="shared" si="1148"/>
        <v>0</v>
      </c>
      <c r="FM113" s="7">
        <f t="shared" si="1148"/>
        <v>0</v>
      </c>
      <c r="FN113" s="7">
        <f t="shared" si="1148"/>
        <v>0</v>
      </c>
      <c r="FO113" s="7">
        <f t="shared" si="1148"/>
        <v>0</v>
      </c>
      <c r="FP113" s="7">
        <f t="shared" si="1148"/>
        <v>0</v>
      </c>
      <c r="FQ113" s="7">
        <f t="shared" si="1149"/>
        <v>0</v>
      </c>
      <c r="FR113" s="7"/>
      <c r="FS113" s="7">
        <f t="shared" si="1052"/>
        <v>0</v>
      </c>
      <c r="FT113" s="7">
        <f t="shared" si="1053"/>
        <v>0</v>
      </c>
      <c r="FU113" s="7">
        <f t="shared" si="1054"/>
        <v>0</v>
      </c>
      <c r="FV113" s="7">
        <f t="shared" si="1055"/>
        <v>0</v>
      </c>
      <c r="FW113" s="7">
        <f t="shared" si="1056"/>
        <v>0</v>
      </c>
      <c r="FX113" s="7">
        <f t="shared" si="1057"/>
        <v>0</v>
      </c>
      <c r="FY113" s="7">
        <f t="shared" si="1058"/>
        <v>0</v>
      </c>
      <c r="FZ113" s="7">
        <f t="shared" si="1059"/>
        <v>0</v>
      </c>
      <c r="GA113" s="7">
        <f t="shared" si="1060"/>
        <v>0</v>
      </c>
      <c r="GB113" s="7">
        <f t="shared" si="1061"/>
        <v>0</v>
      </c>
      <c r="GC113" s="7">
        <f t="shared" si="1062"/>
        <v>0</v>
      </c>
      <c r="GD113" s="116">
        <f t="shared" si="1063"/>
        <v>0</v>
      </c>
      <c r="GE113" s="117">
        <f t="shared" si="1064"/>
        <v>0</v>
      </c>
      <c r="GF113" s="7"/>
      <c r="GG113" s="7"/>
      <c r="GH113" s="7"/>
      <c r="GI113" s="52"/>
      <c r="GK113" s="18"/>
      <c r="GL113" s="18"/>
      <c r="GM113" s="1"/>
      <c r="GN113" s="23"/>
      <c r="GO113" s="61"/>
      <c r="GP113" s="7"/>
      <c r="GQ113" s="67"/>
    </row>
    <row r="114" spans="1:199" ht="24.95" customHeight="1" thickBot="1" x14ac:dyDescent="0.4">
      <c r="A114" s="51"/>
      <c r="D114" s="7"/>
      <c r="E114" s="7"/>
      <c r="F114" s="7"/>
      <c r="G114" s="7"/>
      <c r="H114" s="7"/>
      <c r="I114" s="7"/>
      <c r="J114" s="7"/>
      <c r="K114" s="7"/>
      <c r="L114" s="7"/>
      <c r="M114" s="73">
        <f t="shared" si="1097"/>
        <v>0</v>
      </c>
      <c r="N114" s="32"/>
      <c r="O114" s="263"/>
      <c r="P114" s="32"/>
      <c r="Q114" s="20"/>
      <c r="R114" s="32"/>
      <c r="S114" s="20"/>
      <c r="T114" s="32"/>
      <c r="U114" s="20"/>
      <c r="V114" s="74"/>
      <c r="W114" s="20"/>
      <c r="X114" s="20"/>
      <c r="Y114" s="20"/>
      <c r="Z114" s="74"/>
      <c r="AA114" s="20"/>
      <c r="AB114" s="74"/>
      <c r="AC114" s="20"/>
      <c r="AD114" s="74"/>
      <c r="AE114" s="24"/>
      <c r="AF114" s="74"/>
      <c r="AG114" s="20"/>
      <c r="AH114" s="74"/>
      <c r="AI114" s="20"/>
      <c r="AJ114" s="74"/>
      <c r="AK114" s="20"/>
      <c r="AL114" s="74"/>
      <c r="AM114" s="263"/>
      <c r="AN114" s="74"/>
      <c r="AO114" s="20"/>
      <c r="AP114" s="74"/>
      <c r="AQ114" s="20"/>
      <c r="AR114" s="74"/>
      <c r="AS114" s="20"/>
      <c r="AT114" s="74"/>
      <c r="AU114" s="20"/>
      <c r="AV114" s="74"/>
      <c r="AW114" s="20"/>
      <c r="AX114" s="74"/>
      <c r="AY114" s="20"/>
      <c r="AZ114" s="74"/>
      <c r="BA114" s="20"/>
      <c r="BB114" s="74"/>
      <c r="BC114" s="20"/>
      <c r="BD114" s="74"/>
      <c r="BE114" s="20"/>
      <c r="BF114" s="20">
        <f t="shared" si="1098"/>
        <v>0</v>
      </c>
      <c r="BG114" s="20"/>
      <c r="BH114" s="20">
        <f t="shared" si="1099"/>
        <v>0</v>
      </c>
      <c r="BI114" s="7"/>
      <c r="BJ114" s="7"/>
      <c r="BK114" s="7"/>
      <c r="BL114" s="7"/>
      <c r="BM114" s="52"/>
      <c r="BN114" s="51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3">
        <f t="shared" si="1145"/>
        <v>0</v>
      </c>
      <c r="CA114" s="32"/>
      <c r="CB114" s="334"/>
      <c r="CC114" s="32"/>
      <c r="CD114" s="20"/>
      <c r="CE114" s="32"/>
      <c r="CF114" s="20"/>
      <c r="CG114" s="32"/>
      <c r="CH114" s="20"/>
      <c r="CI114" s="74"/>
      <c r="CJ114" s="20"/>
      <c r="CK114" s="20"/>
      <c r="CL114" s="20"/>
      <c r="CM114" s="74"/>
      <c r="CN114" s="20"/>
      <c r="CO114" s="74"/>
      <c r="CP114" s="20"/>
      <c r="CQ114" s="74"/>
      <c r="CR114" s="24"/>
      <c r="CS114" s="74"/>
      <c r="CT114" s="334"/>
      <c r="CU114" s="74"/>
      <c r="CV114" s="20"/>
      <c r="CW114" s="74"/>
      <c r="CX114" s="20"/>
      <c r="CY114" s="74"/>
      <c r="CZ114" s="334"/>
      <c r="DA114" s="74"/>
      <c r="DB114" s="20"/>
      <c r="DC114" s="74"/>
      <c r="DD114" s="20"/>
      <c r="DE114" s="74"/>
      <c r="DF114" s="20"/>
      <c r="DG114" s="74"/>
      <c r="DH114" s="20"/>
      <c r="DI114" s="74"/>
      <c r="DJ114" s="20"/>
      <c r="DK114" s="74"/>
      <c r="DL114" s="20"/>
      <c r="DM114" s="74"/>
      <c r="DN114" s="20"/>
      <c r="DO114" s="74"/>
      <c r="DP114" s="20"/>
      <c r="DQ114" s="74"/>
      <c r="DR114" s="20"/>
      <c r="DS114" s="20">
        <f t="shared" si="1095"/>
        <v>0</v>
      </c>
      <c r="DT114" s="20">
        <f t="shared" si="1096"/>
        <v>0</v>
      </c>
      <c r="DU114" s="7"/>
      <c r="DV114" s="7"/>
      <c r="DW114" s="7"/>
      <c r="DX114" s="52"/>
      <c r="DY114" s="51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>
        <f>SUM(L114+BY114)</f>
        <v>0</v>
      </c>
      <c r="EK114" s="7">
        <f>SUM(M114+BZ114)</f>
        <v>0</v>
      </c>
      <c r="EL114" s="7">
        <f>SUM(N114+CA114)</f>
        <v>0</v>
      </c>
      <c r="EM114" s="18">
        <f t="shared" si="1146"/>
        <v>0</v>
      </c>
      <c r="EN114" s="7">
        <f t="shared" si="1146"/>
        <v>0</v>
      </c>
      <c r="EO114" s="7">
        <f t="shared" si="1146"/>
        <v>0</v>
      </c>
      <c r="EP114" s="7">
        <f t="shared" si="1146"/>
        <v>0</v>
      </c>
      <c r="EQ114" s="7">
        <f t="shared" si="1146"/>
        <v>0</v>
      </c>
      <c r="ER114" s="7">
        <f t="shared" si="1146"/>
        <v>0</v>
      </c>
      <c r="ES114" s="7">
        <f t="shared" si="1146"/>
        <v>0</v>
      </c>
      <c r="ET114" s="7">
        <f t="shared" si="1146"/>
        <v>0</v>
      </c>
      <c r="EU114" s="7">
        <f t="shared" si="1146"/>
        <v>0</v>
      </c>
      <c r="EV114" s="7">
        <f t="shared" si="1146"/>
        <v>0</v>
      </c>
      <c r="EW114" s="18">
        <f t="shared" si="1147"/>
        <v>0</v>
      </c>
      <c r="EX114" s="7">
        <f t="shared" si="1147"/>
        <v>0</v>
      </c>
      <c r="EY114" s="7">
        <f t="shared" si="1147"/>
        <v>0</v>
      </c>
      <c r="EZ114" s="7">
        <f t="shared" si="1147"/>
        <v>0</v>
      </c>
      <c r="FA114" s="7">
        <f t="shared" si="1147"/>
        <v>0</v>
      </c>
      <c r="FB114" s="7">
        <f t="shared" si="1147"/>
        <v>0</v>
      </c>
      <c r="FC114" s="7">
        <f t="shared" si="1147"/>
        <v>0</v>
      </c>
      <c r="FD114" s="7">
        <f t="shared" si="1147"/>
        <v>0</v>
      </c>
      <c r="FE114" s="7">
        <f t="shared" si="1147"/>
        <v>0</v>
      </c>
      <c r="FF114" s="7">
        <f t="shared" si="1147"/>
        <v>0</v>
      </c>
      <c r="FG114" s="18">
        <f t="shared" si="1148"/>
        <v>0</v>
      </c>
      <c r="FH114" s="7">
        <f t="shared" si="1148"/>
        <v>0</v>
      </c>
      <c r="FI114" s="7">
        <f t="shared" si="1148"/>
        <v>0</v>
      </c>
      <c r="FJ114" s="7">
        <f t="shared" si="1148"/>
        <v>0</v>
      </c>
      <c r="FK114" s="7">
        <f t="shared" si="1148"/>
        <v>0</v>
      </c>
      <c r="FL114" s="7">
        <f t="shared" si="1148"/>
        <v>0</v>
      </c>
      <c r="FM114" s="7">
        <f t="shared" si="1148"/>
        <v>0</v>
      </c>
      <c r="FN114" s="7">
        <f t="shared" si="1148"/>
        <v>0</v>
      </c>
      <c r="FO114" s="7">
        <f t="shared" si="1148"/>
        <v>0</v>
      </c>
      <c r="FP114" s="7">
        <f t="shared" si="1148"/>
        <v>0</v>
      </c>
      <c r="FQ114" s="7">
        <f t="shared" si="1149"/>
        <v>0</v>
      </c>
      <c r="FR114" s="7"/>
      <c r="FS114" s="7">
        <f t="shared" si="1052"/>
        <v>0</v>
      </c>
      <c r="FT114" s="7">
        <f t="shared" si="1053"/>
        <v>0</v>
      </c>
      <c r="FU114" s="7">
        <f t="shared" si="1054"/>
        <v>0</v>
      </c>
      <c r="FV114" s="7">
        <f t="shared" si="1055"/>
        <v>0</v>
      </c>
      <c r="FW114" s="7">
        <f t="shared" si="1056"/>
        <v>0</v>
      </c>
      <c r="FX114" s="7">
        <f t="shared" si="1057"/>
        <v>0</v>
      </c>
      <c r="FY114" s="7">
        <f t="shared" si="1058"/>
        <v>0</v>
      </c>
      <c r="FZ114" s="7">
        <f t="shared" si="1059"/>
        <v>0</v>
      </c>
      <c r="GA114" s="7">
        <f t="shared" si="1060"/>
        <v>0</v>
      </c>
      <c r="GB114" s="7">
        <f t="shared" si="1061"/>
        <v>0</v>
      </c>
      <c r="GC114" s="7">
        <f t="shared" si="1062"/>
        <v>0</v>
      </c>
      <c r="GD114" s="116">
        <f t="shared" si="1063"/>
        <v>0</v>
      </c>
      <c r="GE114" s="117">
        <f t="shared" si="1064"/>
        <v>0</v>
      </c>
      <c r="GF114" s="7"/>
      <c r="GG114" s="7"/>
      <c r="GH114" s="7"/>
      <c r="GI114" s="52"/>
      <c r="GK114" s="18"/>
      <c r="GL114" s="18"/>
      <c r="GM114" s="1"/>
      <c r="GN114" s="23"/>
      <c r="GO114" s="61"/>
      <c r="GP114" s="7"/>
      <c r="GQ114" s="67"/>
    </row>
    <row r="115" spans="1:199" s="346" customFormat="1" ht="24.95" customHeight="1" x14ac:dyDescent="0.35">
      <c r="A115" s="351">
        <v>8</v>
      </c>
      <c r="B115" s="131" t="s">
        <v>62</v>
      </c>
      <c r="C115" s="130" t="s">
        <v>63</v>
      </c>
      <c r="D115" s="131">
        <v>1</v>
      </c>
      <c r="E115" s="131"/>
      <c r="F115" s="131"/>
      <c r="G115" s="131"/>
      <c r="H115" s="131"/>
      <c r="I115" s="131"/>
      <c r="J115" s="131"/>
      <c r="K115" s="131"/>
      <c r="L115" s="131">
        <f t="shared" ref="L115:N115" si="1151">SUM(L116:L125)</f>
        <v>62</v>
      </c>
      <c r="M115" s="131">
        <f t="shared" si="1151"/>
        <v>62</v>
      </c>
      <c r="N115" s="131">
        <f t="shared" si="1151"/>
        <v>10</v>
      </c>
      <c r="O115" s="425">
        <f>SUM(O116:O128)</f>
        <v>18</v>
      </c>
      <c r="P115" s="407">
        <f t="shared" ref="P115:BE115" si="1152">SUM(P116:P128)</f>
        <v>32</v>
      </c>
      <c r="Q115" s="425">
        <f t="shared" si="1152"/>
        <v>38</v>
      </c>
      <c r="R115" s="407">
        <f t="shared" si="1152"/>
        <v>20</v>
      </c>
      <c r="S115" s="425">
        <f>SUM(S116:S128)</f>
        <v>26</v>
      </c>
      <c r="T115" s="407">
        <f t="shared" si="1152"/>
        <v>0</v>
      </c>
      <c r="U115" s="425">
        <f t="shared" si="1152"/>
        <v>0</v>
      </c>
      <c r="V115" s="407">
        <f t="shared" si="1152"/>
        <v>0</v>
      </c>
      <c r="W115" s="425">
        <f t="shared" si="1152"/>
        <v>0</v>
      </c>
      <c r="X115" s="425">
        <f t="shared" si="1152"/>
        <v>2</v>
      </c>
      <c r="Y115" s="433">
        <f t="shared" si="1152"/>
        <v>9.1</v>
      </c>
      <c r="Z115" s="407">
        <f t="shared" si="1152"/>
        <v>0</v>
      </c>
      <c r="AA115" s="425">
        <f t="shared" si="1152"/>
        <v>0</v>
      </c>
      <c r="AB115" s="407">
        <f t="shared" si="1152"/>
        <v>0</v>
      </c>
      <c r="AC115" s="425">
        <f t="shared" si="1152"/>
        <v>0</v>
      </c>
      <c r="AD115" s="407">
        <f t="shared" si="1152"/>
        <v>2</v>
      </c>
      <c r="AE115" s="425">
        <f t="shared" si="1152"/>
        <v>120</v>
      </c>
      <c r="AF115" s="407">
        <f t="shared" si="1152"/>
        <v>0</v>
      </c>
      <c r="AG115" s="425">
        <f t="shared" si="1152"/>
        <v>0</v>
      </c>
      <c r="AH115" s="407">
        <f t="shared" si="1152"/>
        <v>0</v>
      </c>
      <c r="AI115" s="425">
        <f t="shared" si="1152"/>
        <v>0</v>
      </c>
      <c r="AJ115" s="407">
        <f t="shared" si="1152"/>
        <v>2</v>
      </c>
      <c r="AK115" s="433">
        <f t="shared" si="1152"/>
        <v>12</v>
      </c>
      <c r="AL115" s="407">
        <f t="shared" si="1152"/>
        <v>2</v>
      </c>
      <c r="AM115" s="425">
        <f t="shared" si="1152"/>
        <v>90</v>
      </c>
      <c r="AN115" s="407">
        <f t="shared" si="1152"/>
        <v>0</v>
      </c>
      <c r="AO115" s="425">
        <f t="shared" si="1152"/>
        <v>0</v>
      </c>
      <c r="AP115" s="407">
        <f t="shared" si="1152"/>
        <v>0</v>
      </c>
      <c r="AQ115" s="425">
        <f t="shared" si="1152"/>
        <v>0</v>
      </c>
      <c r="AR115" s="407">
        <f t="shared" si="1152"/>
        <v>3</v>
      </c>
      <c r="AS115" s="433">
        <f t="shared" si="1152"/>
        <v>18</v>
      </c>
      <c r="AT115" s="407">
        <f t="shared" si="1152"/>
        <v>0</v>
      </c>
      <c r="AU115" s="433">
        <f t="shared" si="1152"/>
        <v>0</v>
      </c>
      <c r="AV115" s="407">
        <f t="shared" si="1152"/>
        <v>0</v>
      </c>
      <c r="AW115" s="425">
        <f t="shared" si="1152"/>
        <v>0</v>
      </c>
      <c r="AX115" s="407">
        <f t="shared" si="1152"/>
        <v>1</v>
      </c>
      <c r="AY115" s="433">
        <f t="shared" si="1152"/>
        <v>8</v>
      </c>
      <c r="AZ115" s="407">
        <f t="shared" si="1152"/>
        <v>2</v>
      </c>
      <c r="BA115" s="433">
        <f t="shared" si="1152"/>
        <v>16</v>
      </c>
      <c r="BB115" s="407">
        <f t="shared" si="1152"/>
        <v>0</v>
      </c>
      <c r="BC115" s="433">
        <f t="shared" si="1152"/>
        <v>0</v>
      </c>
      <c r="BD115" s="407">
        <f t="shared" si="1152"/>
        <v>1</v>
      </c>
      <c r="BE115" s="425">
        <f t="shared" si="1152"/>
        <v>25</v>
      </c>
      <c r="BF115" s="433">
        <f>SUM(BF116:BF130)</f>
        <v>382.1</v>
      </c>
      <c r="BG115" s="434">
        <f>Расчет!BF115</f>
        <v>335.7</v>
      </c>
      <c r="BH115" s="433">
        <f>SUM(BH116:BH130)</f>
        <v>126</v>
      </c>
      <c r="BI115" s="2"/>
      <c r="BJ115" s="2"/>
      <c r="BK115" s="2"/>
      <c r="BL115" s="553">
        <f>Расчет!BG115</f>
        <v>84</v>
      </c>
      <c r="BM115" s="356"/>
      <c r="BN115" s="351">
        <v>8</v>
      </c>
      <c r="BO115" s="131" t="s">
        <v>62</v>
      </c>
      <c r="BP115" s="130" t="s">
        <v>63</v>
      </c>
      <c r="BQ115" s="131">
        <v>1</v>
      </c>
      <c r="BR115" s="131"/>
      <c r="BS115" s="131"/>
      <c r="BT115" s="131"/>
      <c r="BU115" s="131"/>
      <c r="BV115" s="131"/>
      <c r="BW115" s="131"/>
      <c r="BX115" s="131"/>
      <c r="BY115" s="131">
        <f t="shared" ref="BY115:CA115" si="1153">SUM(BY116:BY125)</f>
        <v>92</v>
      </c>
      <c r="BZ115" s="131">
        <f t="shared" si="1153"/>
        <v>92</v>
      </c>
      <c r="CA115" s="131">
        <f t="shared" si="1153"/>
        <v>26</v>
      </c>
      <c r="CB115" s="353">
        <f>SUM(CB116:CB130)</f>
        <v>20</v>
      </c>
      <c r="CC115" s="353">
        <f t="shared" ref="CC115:DT115" si="1154">SUM(CC116:CC130)</f>
        <v>38</v>
      </c>
      <c r="CD115" s="353">
        <f t="shared" si="1154"/>
        <v>38</v>
      </c>
      <c r="CE115" s="353">
        <f t="shared" si="1154"/>
        <v>28</v>
      </c>
      <c r="CF115" s="353">
        <f t="shared" si="1154"/>
        <v>28</v>
      </c>
      <c r="CG115" s="353">
        <f t="shared" si="1154"/>
        <v>0</v>
      </c>
      <c r="CH115" s="353">
        <f t="shared" si="1154"/>
        <v>0</v>
      </c>
      <c r="CI115" s="353">
        <f t="shared" si="1154"/>
        <v>0</v>
      </c>
      <c r="CJ115" s="353">
        <f t="shared" si="1154"/>
        <v>0</v>
      </c>
      <c r="CK115" s="353">
        <f t="shared" si="1154"/>
        <v>14</v>
      </c>
      <c r="CL115" s="353">
        <f t="shared" si="1154"/>
        <v>17</v>
      </c>
      <c r="CM115" s="353">
        <f t="shared" si="1154"/>
        <v>0</v>
      </c>
      <c r="CN115" s="353">
        <f t="shared" si="1154"/>
        <v>0</v>
      </c>
      <c r="CO115" s="353">
        <f t="shared" si="1154"/>
        <v>0</v>
      </c>
      <c r="CP115" s="353">
        <f t="shared" si="1154"/>
        <v>0</v>
      </c>
      <c r="CQ115" s="353">
        <f t="shared" si="1154"/>
        <v>3</v>
      </c>
      <c r="CR115" s="353">
        <f t="shared" si="1154"/>
        <v>120</v>
      </c>
      <c r="CS115" s="353">
        <f t="shared" si="1154"/>
        <v>2</v>
      </c>
      <c r="CT115" s="353">
        <f t="shared" si="1154"/>
        <v>66</v>
      </c>
      <c r="CU115" s="353">
        <f t="shared" si="1154"/>
        <v>0</v>
      </c>
      <c r="CV115" s="353">
        <f t="shared" si="1154"/>
        <v>0</v>
      </c>
      <c r="CW115" s="353">
        <f t="shared" si="1154"/>
        <v>0</v>
      </c>
      <c r="CX115" s="353">
        <f t="shared" si="1154"/>
        <v>0</v>
      </c>
      <c r="CY115" s="353">
        <f t="shared" si="1154"/>
        <v>1</v>
      </c>
      <c r="CZ115" s="353">
        <f t="shared" si="1154"/>
        <v>76</v>
      </c>
      <c r="DA115" s="353">
        <f t="shared" si="1154"/>
        <v>0</v>
      </c>
      <c r="DB115" s="353">
        <f t="shared" si="1154"/>
        <v>0</v>
      </c>
      <c r="DC115" s="353">
        <f t="shared" si="1154"/>
        <v>0</v>
      </c>
      <c r="DD115" s="353">
        <f t="shared" si="1154"/>
        <v>0</v>
      </c>
      <c r="DE115" s="353">
        <f t="shared" si="1154"/>
        <v>2</v>
      </c>
      <c r="DF115" s="433">
        <f t="shared" si="1154"/>
        <v>12</v>
      </c>
      <c r="DG115" s="353">
        <f t="shared" si="1154"/>
        <v>0</v>
      </c>
      <c r="DH115" s="353">
        <f t="shared" si="1154"/>
        <v>0</v>
      </c>
      <c r="DI115" s="353">
        <f t="shared" si="1154"/>
        <v>0</v>
      </c>
      <c r="DJ115" s="353">
        <f t="shared" si="1154"/>
        <v>0</v>
      </c>
      <c r="DK115" s="353">
        <f t="shared" si="1154"/>
        <v>1</v>
      </c>
      <c r="DL115" s="433">
        <f t="shared" si="1154"/>
        <v>8</v>
      </c>
      <c r="DM115" s="353">
        <f t="shared" si="1154"/>
        <v>4</v>
      </c>
      <c r="DN115" s="353">
        <f t="shared" si="1154"/>
        <v>16</v>
      </c>
      <c r="DO115" s="353">
        <f t="shared" si="1154"/>
        <v>0</v>
      </c>
      <c r="DP115" s="353">
        <f t="shared" si="1154"/>
        <v>0</v>
      </c>
      <c r="DQ115" s="353">
        <f t="shared" si="1154"/>
        <v>0</v>
      </c>
      <c r="DR115" s="353">
        <f t="shared" si="1154"/>
        <v>0</v>
      </c>
      <c r="DS115" s="433">
        <f t="shared" si="1154"/>
        <v>415</v>
      </c>
      <c r="DT115" s="433">
        <f t="shared" si="1154"/>
        <v>136</v>
      </c>
      <c r="DU115" s="2"/>
      <c r="DV115" s="2"/>
      <c r="DW115" s="2"/>
      <c r="DX115" s="344"/>
      <c r="DY115" s="351">
        <v>8</v>
      </c>
      <c r="DZ115" s="131" t="s">
        <v>62</v>
      </c>
      <c r="EA115" s="130" t="s">
        <v>63</v>
      </c>
      <c r="EB115" s="131">
        <v>1</v>
      </c>
      <c r="EC115" s="2"/>
      <c r="ED115" s="2"/>
      <c r="EE115" s="2"/>
      <c r="EF115" s="2"/>
      <c r="EG115" s="2"/>
      <c r="EH115" s="2"/>
      <c r="EI115" s="2"/>
      <c r="EJ115" s="14">
        <f t="shared" ref="EJ115:GE115" si="1155">SUM(EJ116:EJ130)</f>
        <v>154</v>
      </c>
      <c r="EK115" s="14">
        <f t="shared" si="1155"/>
        <v>154</v>
      </c>
      <c r="EL115" s="14">
        <f t="shared" si="1155"/>
        <v>36</v>
      </c>
      <c r="EM115" s="353">
        <f>SUM(EM116:EM130)</f>
        <v>38</v>
      </c>
      <c r="EN115" s="14">
        <f t="shared" si="1155"/>
        <v>70</v>
      </c>
      <c r="EO115" s="353">
        <f t="shared" si="1155"/>
        <v>76</v>
      </c>
      <c r="EP115" s="14">
        <f t="shared" ref="EP115:EQ115" si="1156">SUM(EP116:EP130)</f>
        <v>48</v>
      </c>
      <c r="EQ115" s="353">
        <f t="shared" si="1156"/>
        <v>54</v>
      </c>
      <c r="ER115" s="14">
        <f t="shared" si="1155"/>
        <v>0</v>
      </c>
      <c r="ES115" s="353">
        <f t="shared" si="1155"/>
        <v>0</v>
      </c>
      <c r="ET115" s="14">
        <f t="shared" si="1155"/>
        <v>0</v>
      </c>
      <c r="EU115" s="353">
        <f t="shared" si="1155"/>
        <v>0</v>
      </c>
      <c r="EV115" s="353">
        <f t="shared" si="1155"/>
        <v>16</v>
      </c>
      <c r="EW115" s="353">
        <f t="shared" si="1155"/>
        <v>26.1</v>
      </c>
      <c r="EX115" s="14">
        <f t="shared" si="1155"/>
        <v>0</v>
      </c>
      <c r="EY115" s="353">
        <f t="shared" si="1155"/>
        <v>0</v>
      </c>
      <c r="EZ115" s="14">
        <f t="shared" si="1155"/>
        <v>0</v>
      </c>
      <c r="FA115" s="353">
        <f t="shared" si="1155"/>
        <v>0</v>
      </c>
      <c r="FB115" s="14">
        <f t="shared" si="1155"/>
        <v>5</v>
      </c>
      <c r="FC115" s="353">
        <f t="shared" si="1155"/>
        <v>240</v>
      </c>
      <c r="FD115" s="14">
        <f t="shared" si="1155"/>
        <v>2</v>
      </c>
      <c r="FE115" s="353">
        <f t="shared" si="1155"/>
        <v>66</v>
      </c>
      <c r="FF115" s="14">
        <f t="shared" si="1155"/>
        <v>0</v>
      </c>
      <c r="FG115" s="353">
        <f t="shared" si="1155"/>
        <v>0</v>
      </c>
      <c r="FH115" s="14">
        <f t="shared" si="1155"/>
        <v>2</v>
      </c>
      <c r="FI115" s="433">
        <f t="shared" si="1155"/>
        <v>12</v>
      </c>
      <c r="FJ115" s="14">
        <f t="shared" si="1155"/>
        <v>3</v>
      </c>
      <c r="FK115" s="353">
        <f t="shared" si="1155"/>
        <v>166</v>
      </c>
      <c r="FL115" s="14">
        <f t="shared" si="1155"/>
        <v>0</v>
      </c>
      <c r="FM115" s="353">
        <f t="shared" si="1155"/>
        <v>0</v>
      </c>
      <c r="FN115" s="14">
        <f t="shared" si="1155"/>
        <v>0</v>
      </c>
      <c r="FO115" s="353">
        <f t="shared" si="1155"/>
        <v>0</v>
      </c>
      <c r="FP115" s="14">
        <f t="shared" si="1155"/>
        <v>5</v>
      </c>
      <c r="FQ115" s="353">
        <f t="shared" si="1155"/>
        <v>30</v>
      </c>
      <c r="FR115" s="14"/>
      <c r="FS115" s="433">
        <f t="shared" ref="FS115" si="1157">SUM(FS116:FS130)</f>
        <v>0</v>
      </c>
      <c r="FT115" s="353">
        <f t="shared" si="1155"/>
        <v>0</v>
      </c>
      <c r="FU115" s="353">
        <f t="shared" si="1155"/>
        <v>0</v>
      </c>
      <c r="FV115" s="14">
        <f t="shared" si="1155"/>
        <v>2</v>
      </c>
      <c r="FW115" s="433">
        <f t="shared" si="1155"/>
        <v>16</v>
      </c>
      <c r="FX115" s="14">
        <f t="shared" si="1155"/>
        <v>6</v>
      </c>
      <c r="FY115" s="433">
        <f t="shared" si="1155"/>
        <v>32</v>
      </c>
      <c r="FZ115" s="14">
        <f t="shared" si="1155"/>
        <v>0</v>
      </c>
      <c r="GA115" s="353">
        <f t="shared" si="1155"/>
        <v>0</v>
      </c>
      <c r="GB115" s="14">
        <f t="shared" si="1155"/>
        <v>1</v>
      </c>
      <c r="GC115" s="353">
        <f t="shared" si="1155"/>
        <v>25</v>
      </c>
      <c r="GD115" s="440">
        <f>SUM(GD116:GD130)</f>
        <v>797.1</v>
      </c>
      <c r="GE115" s="441">
        <f t="shared" si="1155"/>
        <v>262</v>
      </c>
      <c r="GF115" s="2"/>
      <c r="GG115" s="2"/>
      <c r="GH115" s="2"/>
      <c r="GI115" s="356"/>
      <c r="GK115" s="347"/>
      <c r="GL115" s="347"/>
      <c r="GM115" s="357"/>
      <c r="GN115" s="357"/>
      <c r="GO115" s="358"/>
      <c r="GP115" s="348"/>
      <c r="GQ115" s="350"/>
    </row>
    <row r="116" spans="1:199" ht="19.5" customHeight="1" x14ac:dyDescent="0.35">
      <c r="A116" s="51"/>
      <c r="B116" s="10" t="s">
        <v>100</v>
      </c>
      <c r="C116" s="385" t="s">
        <v>110</v>
      </c>
      <c r="D116" s="385" t="s">
        <v>267</v>
      </c>
      <c r="E116" s="385" t="s">
        <v>268</v>
      </c>
      <c r="F116" s="385" t="s">
        <v>269</v>
      </c>
      <c r="G116" s="386">
        <v>5</v>
      </c>
      <c r="H116" s="386">
        <v>187</v>
      </c>
      <c r="I116" s="386">
        <v>1</v>
      </c>
      <c r="J116" s="480">
        <v>8</v>
      </c>
      <c r="K116" s="386">
        <v>16</v>
      </c>
      <c r="L116" s="388">
        <v>16</v>
      </c>
      <c r="M116" s="389">
        <v>16</v>
      </c>
      <c r="N116" s="390">
        <v>4</v>
      </c>
      <c r="O116" s="10"/>
      <c r="P116" s="390">
        <v>8</v>
      </c>
      <c r="Q116" s="10">
        <v>8</v>
      </c>
      <c r="R116" s="390">
        <v>4</v>
      </c>
      <c r="S116" s="10">
        <v>4</v>
      </c>
      <c r="T116" s="390"/>
      <c r="U116" s="10">
        <v>0</v>
      </c>
      <c r="V116" s="391"/>
      <c r="W116" s="10">
        <v>0</v>
      </c>
      <c r="X116" s="10">
        <v>0</v>
      </c>
      <c r="Y116" s="10">
        <v>2.4</v>
      </c>
      <c r="Z116" s="391"/>
      <c r="AA116" s="10"/>
      <c r="AB116" s="391"/>
      <c r="AC116" s="10">
        <v>0</v>
      </c>
      <c r="AD116" s="391"/>
      <c r="AE116" s="392">
        <v>0</v>
      </c>
      <c r="AF116" s="391"/>
      <c r="AG116" s="10">
        <v>0</v>
      </c>
      <c r="AH116" s="391"/>
      <c r="AI116" s="10">
        <v>0</v>
      </c>
      <c r="AJ116" s="391"/>
      <c r="AK116" s="10">
        <v>0</v>
      </c>
      <c r="AL116" s="391">
        <v>1</v>
      </c>
      <c r="AM116" s="10">
        <v>40</v>
      </c>
      <c r="AN116" s="391"/>
      <c r="AO116" s="10">
        <v>0</v>
      </c>
      <c r="AP116" s="391"/>
      <c r="AQ116" s="10">
        <v>0</v>
      </c>
      <c r="AR116" s="391"/>
      <c r="AS116" s="10">
        <v>0</v>
      </c>
      <c r="AT116" s="391"/>
      <c r="AU116" s="10">
        <v>0</v>
      </c>
      <c r="AV116" s="391"/>
      <c r="AW116" s="10">
        <v>0</v>
      </c>
      <c r="AX116" s="391">
        <v>1</v>
      </c>
      <c r="AY116" s="10">
        <v>8</v>
      </c>
      <c r="AZ116" s="391"/>
      <c r="BA116" s="10">
        <v>0</v>
      </c>
      <c r="BB116" s="391"/>
      <c r="BC116" s="10">
        <v>0</v>
      </c>
      <c r="BD116" s="391"/>
      <c r="BE116" s="10">
        <v>0</v>
      </c>
      <c r="BF116" s="10">
        <f t="shared" ref="BF116:BF120" si="1158">SUM(AO116+BE116+BC116+BA116+AY116+AW116+AS116+AQ116+AK116+AM116+AI116+AG116+AE116+AC116+AA116+Y116+X116+W116+U116+Q116+O116+S116+AU116)</f>
        <v>62.4</v>
      </c>
      <c r="BG116" s="10"/>
      <c r="BH116" s="10">
        <f t="shared" ref="BH116:BH120" si="1159">SUM(O116+Q116+U116+W116+X116+AS116+AW116+AY116+BA116+BC116+S116+AQ116)</f>
        <v>20</v>
      </c>
      <c r="BI116" s="7"/>
      <c r="BJ116" s="7"/>
      <c r="BK116" s="7"/>
      <c r="BL116" s="7"/>
      <c r="BM116" s="52"/>
      <c r="BN116" s="51"/>
      <c r="BO116" s="20" t="s">
        <v>100</v>
      </c>
      <c r="BP116" s="71" t="s">
        <v>110</v>
      </c>
      <c r="BQ116" s="71" t="s">
        <v>279</v>
      </c>
      <c r="BR116" s="71" t="s">
        <v>268</v>
      </c>
      <c r="BS116" s="71" t="s">
        <v>283</v>
      </c>
      <c r="BT116" s="72">
        <v>4</v>
      </c>
      <c r="BU116" s="72">
        <v>156</v>
      </c>
      <c r="BV116" s="72">
        <v>1</v>
      </c>
      <c r="BW116" s="396">
        <v>1</v>
      </c>
      <c r="BX116" s="72">
        <v>14</v>
      </c>
      <c r="BY116" s="26">
        <v>22</v>
      </c>
      <c r="BZ116" s="73">
        <v>22</v>
      </c>
      <c r="CA116" s="32">
        <v>6</v>
      </c>
      <c r="CB116" s="334"/>
      <c r="CC116" s="32">
        <v>8</v>
      </c>
      <c r="CD116" s="20">
        <v>8</v>
      </c>
      <c r="CE116" s="32">
        <v>8</v>
      </c>
      <c r="CF116" s="20">
        <v>8</v>
      </c>
      <c r="CG116" s="32"/>
      <c r="CH116" s="20">
        <v>0</v>
      </c>
      <c r="CI116" s="74"/>
      <c r="CJ116" s="20">
        <v>0</v>
      </c>
      <c r="CK116" s="20">
        <v>0</v>
      </c>
      <c r="CL116" s="20">
        <v>4</v>
      </c>
      <c r="CM116" s="74"/>
      <c r="CN116" s="20"/>
      <c r="CO116" s="74"/>
      <c r="CP116" s="20">
        <v>0</v>
      </c>
      <c r="CQ116" s="74"/>
      <c r="CR116" s="24">
        <v>0</v>
      </c>
      <c r="CS116" s="74">
        <v>1</v>
      </c>
      <c r="CT116" s="334">
        <v>66</v>
      </c>
      <c r="CU116" s="74"/>
      <c r="CV116" s="20">
        <v>0</v>
      </c>
      <c r="CW116" s="74"/>
      <c r="CX116" s="20">
        <v>0</v>
      </c>
      <c r="CY116" s="74"/>
      <c r="CZ116" s="334">
        <v>0</v>
      </c>
      <c r="DA116" s="74"/>
      <c r="DB116" s="20">
        <v>0</v>
      </c>
      <c r="DC116" s="74"/>
      <c r="DD116" s="20">
        <v>0</v>
      </c>
      <c r="DE116" s="74">
        <v>1</v>
      </c>
      <c r="DF116" s="20">
        <v>6</v>
      </c>
      <c r="DG116" s="74"/>
      <c r="DH116" s="20">
        <v>0</v>
      </c>
      <c r="DI116" s="74"/>
      <c r="DJ116" s="20">
        <v>0</v>
      </c>
      <c r="DK116" s="74"/>
      <c r="DL116" s="20">
        <v>0</v>
      </c>
      <c r="DM116" s="74"/>
      <c r="DN116" s="20">
        <v>0</v>
      </c>
      <c r="DO116" s="74"/>
      <c r="DP116" s="20">
        <v>0</v>
      </c>
      <c r="DQ116" s="74"/>
      <c r="DR116" s="20">
        <v>0</v>
      </c>
      <c r="DS116" s="20">
        <f t="shared" ref="DS116" si="1160">SUM(DB116+DR116+DP116+DN116+DL116+DJ116+DF116+DD116+CX116+CZ116+CV116+CT116+CR116+CP116+CN116+CL116+CK116+CJ116+CH116+CD116+CB116+CF116+DH116)</f>
        <v>92</v>
      </c>
      <c r="DT116" s="20">
        <f t="shared" ref="DT116" si="1161">SUM(CB116+CD116+CH116+CJ116+CK116+DF116+DJ116+DL116+DN116+DP116+CF116+DD116)</f>
        <v>22</v>
      </c>
      <c r="DU116" s="7"/>
      <c r="DV116" s="7"/>
      <c r="DW116" s="7"/>
      <c r="DX116" s="52"/>
      <c r="DY116" s="51"/>
      <c r="DZ116" s="34"/>
      <c r="EA116" s="68"/>
      <c r="EB116" s="68"/>
      <c r="EC116" s="7"/>
      <c r="ED116" s="7"/>
      <c r="EE116" s="7"/>
      <c r="EF116" s="7"/>
      <c r="EG116" s="7"/>
      <c r="EH116" s="7"/>
      <c r="EI116" s="7"/>
      <c r="EJ116" s="7">
        <f t="shared" ref="EJ116:EJ130" si="1162">SUM(L116+BY116)</f>
        <v>38</v>
      </c>
      <c r="EK116" s="7">
        <f t="shared" ref="EK116:EK130" si="1163">SUM(M116+BZ116)</f>
        <v>38</v>
      </c>
      <c r="EL116" s="7">
        <f t="shared" ref="EL116:EL130" si="1164">SUM(N116+CA116)</f>
        <v>10</v>
      </c>
      <c r="EM116" s="18">
        <f t="shared" ref="EM116:EM130" si="1165">SUM(O116+CB116)</f>
        <v>0</v>
      </c>
      <c r="EN116" s="7">
        <f t="shared" ref="EN116:EN130" si="1166">SUM(P116+CC116)</f>
        <v>16</v>
      </c>
      <c r="EO116" s="7">
        <f t="shared" ref="EO116:EO130" si="1167">SUM(Q116+CD116)</f>
        <v>16</v>
      </c>
      <c r="EP116" s="7">
        <f t="shared" ref="EP116:EP130" si="1168">SUM(R116+CE116)</f>
        <v>12</v>
      </c>
      <c r="EQ116" s="7">
        <f t="shared" ref="EQ116:EQ130" si="1169">SUM(S116+CF116)</f>
        <v>12</v>
      </c>
      <c r="ER116" s="7">
        <f t="shared" ref="ER116:ER130" si="1170">SUM(T116+CG116)</f>
        <v>0</v>
      </c>
      <c r="ES116" s="7">
        <f t="shared" ref="ES116:ES130" si="1171">SUM(U116+CH116)</f>
        <v>0</v>
      </c>
      <c r="ET116" s="7">
        <f t="shared" ref="ET116:ET130" si="1172">SUM(V116+CI116)</f>
        <v>0</v>
      </c>
      <c r="EU116" s="7">
        <f t="shared" ref="EU116:EU130" si="1173">SUM(W116+CJ116)</f>
        <v>0</v>
      </c>
      <c r="EV116" s="7">
        <f t="shared" ref="EV116:EV130" si="1174">SUM(X116+CK116)</f>
        <v>0</v>
      </c>
      <c r="EW116" s="18">
        <f t="shared" ref="EW116:EW130" si="1175">SUM(Y116+CL116)</f>
        <v>6.4</v>
      </c>
      <c r="EX116" s="7">
        <f t="shared" ref="EX116:EX130" si="1176">SUM(Z116+CM116)</f>
        <v>0</v>
      </c>
      <c r="EY116" s="7">
        <f t="shared" ref="EY116:EY130" si="1177">SUM(AA116+CN116)</f>
        <v>0</v>
      </c>
      <c r="EZ116" s="7">
        <f t="shared" ref="EZ116:EZ130" si="1178">SUM(AB116+CO116)</f>
        <v>0</v>
      </c>
      <c r="FA116" s="7">
        <f t="shared" ref="FA116:FA130" si="1179">SUM(AC116+CP116)</f>
        <v>0</v>
      </c>
      <c r="FB116" s="7">
        <f t="shared" ref="FB116:FB130" si="1180">SUM(AD116+CQ116)</f>
        <v>0</v>
      </c>
      <c r="FC116" s="7">
        <f t="shared" ref="FC116:FC130" si="1181">SUM(AE116+CR116)</f>
        <v>0</v>
      </c>
      <c r="FD116" s="7">
        <f t="shared" ref="FD116:FD130" si="1182">SUM(AF116+CS116)</f>
        <v>1</v>
      </c>
      <c r="FE116" s="7">
        <f t="shared" ref="FE116:FE130" si="1183">SUM(AG116+CT116)</f>
        <v>66</v>
      </c>
      <c r="FF116" s="7">
        <f t="shared" ref="FF116:FF130" si="1184">SUM(AH116+CU116)</f>
        <v>0</v>
      </c>
      <c r="FG116" s="18">
        <f t="shared" ref="FG116:FG130" si="1185">SUM(AI116+CV116)</f>
        <v>0</v>
      </c>
      <c r="FH116" s="7">
        <f t="shared" ref="FH116:FH130" si="1186">SUM(AJ116+CW116)</f>
        <v>0</v>
      </c>
      <c r="FI116" s="7">
        <f t="shared" ref="FI116:FI130" si="1187">SUM(AK116+CX116)</f>
        <v>0</v>
      </c>
      <c r="FJ116" s="7">
        <f t="shared" ref="FJ116:FJ130" si="1188">SUM(AL116+CY116)</f>
        <v>1</v>
      </c>
      <c r="FK116" s="7">
        <f t="shared" ref="FK116:FK130" si="1189">SUM(AM116+CZ116)</f>
        <v>40</v>
      </c>
      <c r="FL116" s="7">
        <f t="shared" ref="FL116:FL130" si="1190">SUM(AN116+DA116)</f>
        <v>0</v>
      </c>
      <c r="FM116" s="7">
        <f t="shared" ref="FM116:FM130" si="1191">SUM(AO116+DB116)</f>
        <v>0</v>
      </c>
      <c r="FN116" s="7">
        <f t="shared" ref="FN116:FN130" si="1192">SUM(AP116+DC116)</f>
        <v>0</v>
      </c>
      <c r="FO116" s="7">
        <f t="shared" ref="FO116:FO130" si="1193">SUM(AQ116+DD116)</f>
        <v>0</v>
      </c>
      <c r="FP116" s="7">
        <f t="shared" ref="FP116:FP130" si="1194">SUM(AR116+DE116)</f>
        <v>1</v>
      </c>
      <c r="FQ116" s="7">
        <f t="shared" ref="FQ116:FQ130" si="1195">SUM(AS116+DF116)</f>
        <v>6</v>
      </c>
      <c r="FR116" s="7"/>
      <c r="FS116" s="7">
        <f t="shared" ref="FS116:FS130" si="1196">SUM(AU116+DH116)</f>
        <v>0</v>
      </c>
      <c r="FT116" s="7">
        <f t="shared" ref="FT116:FT130" si="1197">SUM(AV116+DI116)</f>
        <v>0</v>
      </c>
      <c r="FU116" s="7">
        <f t="shared" ref="FU116:FU130" si="1198">SUM(AW116+DJ116)</f>
        <v>0</v>
      </c>
      <c r="FV116" s="7">
        <f t="shared" ref="FV116:FV130" si="1199">SUM(AX116+DK116)</f>
        <v>1</v>
      </c>
      <c r="FW116" s="7">
        <f t="shared" ref="FW116:FW130" si="1200">SUM(AY116+DL116)</f>
        <v>8</v>
      </c>
      <c r="FX116" s="7">
        <f t="shared" ref="FX116:FX130" si="1201">SUM(AZ116+DM116)</f>
        <v>0</v>
      </c>
      <c r="FY116" s="7">
        <f t="shared" ref="FY116:FY130" si="1202">SUM(BA116+DN116)</f>
        <v>0</v>
      </c>
      <c r="FZ116" s="7">
        <f t="shared" ref="FZ116:FZ130" si="1203">SUM(BB116+DO116)</f>
        <v>0</v>
      </c>
      <c r="GA116" s="7">
        <f t="shared" ref="GA116:GA130" si="1204">SUM(BC116+DP116)</f>
        <v>0</v>
      </c>
      <c r="GB116" s="7">
        <f t="shared" ref="GB116:GB130" si="1205">SUM(BD116+DQ116)</f>
        <v>0</v>
      </c>
      <c r="GC116" s="7">
        <f t="shared" ref="GC116:GC130" si="1206">SUM(BE116+DR116)</f>
        <v>0</v>
      </c>
      <c r="GD116" s="116">
        <f t="shared" ref="GD116:GD130" si="1207">SUM(BF116+DS116)</f>
        <v>154.4</v>
      </c>
      <c r="GE116" s="117">
        <f t="shared" ref="GE116:GE130" si="1208">SUM(BH116+DT116)</f>
        <v>42</v>
      </c>
      <c r="GF116" s="7"/>
      <c r="GG116" s="7"/>
      <c r="GH116" s="7"/>
      <c r="GI116" s="52"/>
      <c r="GK116" s="18"/>
      <c r="GL116" s="18"/>
      <c r="GM116" s="1"/>
      <c r="GN116" s="23"/>
      <c r="GO116" s="61"/>
      <c r="GP116" s="7"/>
      <c r="GQ116" s="67"/>
    </row>
    <row r="117" spans="1:199" ht="24.95" customHeight="1" x14ac:dyDescent="0.35">
      <c r="A117" s="51"/>
      <c r="B117" s="7" t="s">
        <v>270</v>
      </c>
      <c r="C117" s="7" t="s">
        <v>110</v>
      </c>
      <c r="D117" s="7" t="s">
        <v>279</v>
      </c>
      <c r="E117" s="7" t="s">
        <v>268</v>
      </c>
      <c r="F117" s="7" t="s">
        <v>280</v>
      </c>
      <c r="G117" s="7">
        <v>11</v>
      </c>
      <c r="H117" s="7">
        <v>108</v>
      </c>
      <c r="I117" s="7">
        <v>1</v>
      </c>
      <c r="J117" s="495">
        <v>5</v>
      </c>
      <c r="K117" s="7">
        <v>10</v>
      </c>
      <c r="L117" s="7">
        <v>18</v>
      </c>
      <c r="M117" s="389">
        <v>18</v>
      </c>
      <c r="N117" s="390">
        <v>2</v>
      </c>
      <c r="O117" s="10"/>
      <c r="P117" s="390"/>
      <c r="Q117" s="10">
        <v>0</v>
      </c>
      <c r="R117" s="390">
        <v>16</v>
      </c>
      <c r="S117" s="515">
        <v>16</v>
      </c>
      <c r="T117" s="390"/>
      <c r="U117" s="10">
        <v>0</v>
      </c>
      <c r="V117" s="391"/>
      <c r="W117" s="10">
        <v>0</v>
      </c>
      <c r="X117" s="10">
        <v>0</v>
      </c>
      <c r="Y117" s="10">
        <v>2.7</v>
      </c>
      <c r="Z117" s="391"/>
      <c r="AA117" s="10"/>
      <c r="AB117" s="391"/>
      <c r="AC117" s="10">
        <v>0</v>
      </c>
      <c r="AD117" s="391"/>
      <c r="AE117" s="392">
        <v>0</v>
      </c>
      <c r="AF117" s="391"/>
      <c r="AG117" s="10">
        <v>0</v>
      </c>
      <c r="AH117" s="391"/>
      <c r="AI117" s="10">
        <v>0</v>
      </c>
      <c r="AJ117" s="391"/>
      <c r="AK117" s="10">
        <v>0</v>
      </c>
      <c r="AL117" s="391">
        <v>1</v>
      </c>
      <c r="AM117" s="10">
        <v>50</v>
      </c>
      <c r="AN117" s="391"/>
      <c r="AO117" s="10">
        <v>0</v>
      </c>
      <c r="AP117" s="391"/>
      <c r="AQ117" s="10">
        <v>0</v>
      </c>
      <c r="AR117" s="391">
        <v>1</v>
      </c>
      <c r="AS117" s="10">
        <v>6</v>
      </c>
      <c r="AT117" s="391"/>
      <c r="AU117" s="10">
        <v>0</v>
      </c>
      <c r="AV117" s="391"/>
      <c r="AW117" s="10">
        <v>0</v>
      </c>
      <c r="AX117" s="391"/>
      <c r="AY117" s="10">
        <v>0</v>
      </c>
      <c r="AZ117" s="391"/>
      <c r="BA117" s="10">
        <v>0</v>
      </c>
      <c r="BB117" s="391"/>
      <c r="BC117" s="10">
        <v>0</v>
      </c>
      <c r="BD117" s="391"/>
      <c r="BE117" s="10">
        <v>0</v>
      </c>
      <c r="BF117" s="10">
        <f t="shared" si="1158"/>
        <v>74.7</v>
      </c>
      <c r="BG117" s="10"/>
      <c r="BH117" s="10">
        <f t="shared" si="1159"/>
        <v>22</v>
      </c>
      <c r="BI117" s="1"/>
      <c r="BJ117" s="1"/>
      <c r="BK117" s="1"/>
      <c r="BL117" s="1"/>
      <c r="BM117" s="55"/>
      <c r="BN117" s="51"/>
      <c r="BO117" s="20" t="s">
        <v>100</v>
      </c>
      <c r="BP117" s="71" t="s">
        <v>110</v>
      </c>
      <c r="BQ117" s="71" t="s">
        <v>279</v>
      </c>
      <c r="BR117" s="71" t="s">
        <v>268</v>
      </c>
      <c r="BS117" s="72" t="s">
        <v>303</v>
      </c>
      <c r="BT117" s="72">
        <v>6</v>
      </c>
      <c r="BU117" s="72">
        <v>68</v>
      </c>
      <c r="BV117" s="72">
        <v>1</v>
      </c>
      <c r="BW117" s="396">
        <v>1</v>
      </c>
      <c r="BX117" s="72">
        <v>6</v>
      </c>
      <c r="BY117" s="26">
        <v>30</v>
      </c>
      <c r="BZ117" s="73">
        <v>30</v>
      </c>
      <c r="CA117" s="32">
        <v>10</v>
      </c>
      <c r="CB117" s="334">
        <v>10</v>
      </c>
      <c r="CC117" s="32">
        <v>10</v>
      </c>
      <c r="CD117" s="20">
        <v>10</v>
      </c>
      <c r="CE117" s="32">
        <v>10</v>
      </c>
      <c r="CF117" s="20">
        <v>10</v>
      </c>
      <c r="CG117" s="32"/>
      <c r="CH117" s="20">
        <v>0</v>
      </c>
      <c r="CI117" s="74"/>
      <c r="CJ117" s="20">
        <v>0</v>
      </c>
      <c r="CK117" s="20">
        <v>0</v>
      </c>
      <c r="CL117" s="20">
        <v>5</v>
      </c>
      <c r="CM117" s="74"/>
      <c r="CN117" s="20"/>
      <c r="CO117" s="74"/>
      <c r="CP117" s="20">
        <v>0</v>
      </c>
      <c r="CQ117" s="74"/>
      <c r="CR117" s="24">
        <v>0</v>
      </c>
      <c r="CS117" s="74"/>
      <c r="CT117" s="334">
        <v>0</v>
      </c>
      <c r="CU117" s="74"/>
      <c r="CV117" s="20">
        <v>0</v>
      </c>
      <c r="CW117" s="74"/>
      <c r="CX117" s="20">
        <v>0</v>
      </c>
      <c r="CY117" s="74">
        <v>1</v>
      </c>
      <c r="CZ117" s="334">
        <v>76</v>
      </c>
      <c r="DA117" s="74"/>
      <c r="DB117" s="20">
        <v>0</v>
      </c>
      <c r="DC117" s="74"/>
      <c r="DD117" s="20">
        <v>0</v>
      </c>
      <c r="DE117" s="74"/>
      <c r="DF117" s="20">
        <v>0</v>
      </c>
      <c r="DG117" s="74"/>
      <c r="DH117" s="20">
        <v>0</v>
      </c>
      <c r="DI117" s="74"/>
      <c r="DJ117" s="20">
        <v>0</v>
      </c>
      <c r="DK117" s="74">
        <v>1</v>
      </c>
      <c r="DL117" s="20">
        <v>8</v>
      </c>
      <c r="DM117" s="74"/>
      <c r="DN117" s="20">
        <v>0</v>
      </c>
      <c r="DO117" s="74"/>
      <c r="DP117" s="20">
        <v>0</v>
      </c>
      <c r="DQ117" s="74"/>
      <c r="DR117" s="20">
        <v>0</v>
      </c>
      <c r="DS117" s="20">
        <f t="shared" ref="DS117:DS130" si="1209">SUM(DB117+DR117+DP117+DN117+DL117+DJ117+DF117+DD117+CX117+CZ117+CV117+CT117+CR117+CP117+CN117+CL117+CK117+CJ117+CH117+CD117+CB117+CF117+DH117)</f>
        <v>119</v>
      </c>
      <c r="DT117" s="20">
        <f t="shared" ref="DT117:DT130" si="1210">SUM(CB117+CD117+CH117+CJ117+CK117+DF117+DJ117+DL117+DN117+DP117+CF117+DD117)</f>
        <v>38</v>
      </c>
      <c r="DU117" s="7"/>
      <c r="DV117" s="7"/>
      <c r="DW117" s="7"/>
      <c r="DX117" s="52"/>
      <c r="DY117" s="51"/>
      <c r="DZ117" s="20"/>
      <c r="EA117" s="78"/>
      <c r="EB117" s="78"/>
      <c r="EC117" s="7"/>
      <c r="ED117" s="7"/>
      <c r="EE117" s="7"/>
      <c r="EF117" s="7"/>
      <c r="EG117" s="7"/>
      <c r="EH117" s="7"/>
      <c r="EI117" s="7"/>
      <c r="EJ117" s="7">
        <f t="shared" si="1162"/>
        <v>48</v>
      </c>
      <c r="EK117" s="7">
        <f t="shared" si="1163"/>
        <v>48</v>
      </c>
      <c r="EL117" s="7">
        <f t="shared" si="1164"/>
        <v>12</v>
      </c>
      <c r="EM117" s="18">
        <f t="shared" si="1165"/>
        <v>10</v>
      </c>
      <c r="EN117" s="7">
        <f t="shared" si="1166"/>
        <v>10</v>
      </c>
      <c r="EO117" s="7">
        <f t="shared" si="1167"/>
        <v>10</v>
      </c>
      <c r="EP117" s="7">
        <f t="shared" si="1168"/>
        <v>26</v>
      </c>
      <c r="EQ117" s="7">
        <f t="shared" si="1169"/>
        <v>26</v>
      </c>
      <c r="ER117" s="7">
        <f t="shared" si="1170"/>
        <v>0</v>
      </c>
      <c r="ES117" s="7">
        <f t="shared" si="1171"/>
        <v>0</v>
      </c>
      <c r="ET117" s="7">
        <f t="shared" si="1172"/>
        <v>0</v>
      </c>
      <c r="EU117" s="7">
        <f t="shared" si="1173"/>
        <v>0</v>
      </c>
      <c r="EV117" s="7">
        <f t="shared" si="1174"/>
        <v>0</v>
      </c>
      <c r="EW117" s="18">
        <f t="shared" si="1175"/>
        <v>7.7</v>
      </c>
      <c r="EX117" s="7">
        <f t="shared" si="1176"/>
        <v>0</v>
      </c>
      <c r="EY117" s="7">
        <f t="shared" si="1177"/>
        <v>0</v>
      </c>
      <c r="EZ117" s="7">
        <f t="shared" si="1178"/>
        <v>0</v>
      </c>
      <c r="FA117" s="7">
        <f t="shared" si="1179"/>
        <v>0</v>
      </c>
      <c r="FB117" s="7">
        <f t="shared" si="1180"/>
        <v>0</v>
      </c>
      <c r="FC117" s="7">
        <f t="shared" si="1181"/>
        <v>0</v>
      </c>
      <c r="FD117" s="7">
        <f t="shared" si="1182"/>
        <v>0</v>
      </c>
      <c r="FE117" s="7">
        <f t="shared" si="1183"/>
        <v>0</v>
      </c>
      <c r="FF117" s="7">
        <f t="shared" si="1184"/>
        <v>0</v>
      </c>
      <c r="FG117" s="18">
        <f t="shared" si="1185"/>
        <v>0</v>
      </c>
      <c r="FH117" s="7">
        <f t="shared" si="1186"/>
        <v>0</v>
      </c>
      <c r="FI117" s="7">
        <f t="shared" si="1187"/>
        <v>0</v>
      </c>
      <c r="FJ117" s="7">
        <f t="shared" si="1188"/>
        <v>2</v>
      </c>
      <c r="FK117" s="7">
        <f t="shared" si="1189"/>
        <v>126</v>
      </c>
      <c r="FL117" s="7">
        <f t="shared" si="1190"/>
        <v>0</v>
      </c>
      <c r="FM117" s="7">
        <f t="shared" si="1191"/>
        <v>0</v>
      </c>
      <c r="FN117" s="7">
        <f t="shared" si="1192"/>
        <v>0</v>
      </c>
      <c r="FO117" s="7">
        <f t="shared" si="1193"/>
        <v>0</v>
      </c>
      <c r="FP117" s="7">
        <f t="shared" si="1194"/>
        <v>1</v>
      </c>
      <c r="FQ117" s="7">
        <f t="shared" si="1195"/>
        <v>6</v>
      </c>
      <c r="FR117" s="7"/>
      <c r="FS117" s="7">
        <f t="shared" si="1196"/>
        <v>0</v>
      </c>
      <c r="FT117" s="7">
        <f t="shared" si="1197"/>
        <v>0</v>
      </c>
      <c r="FU117" s="7">
        <f t="shared" si="1198"/>
        <v>0</v>
      </c>
      <c r="FV117" s="7">
        <f t="shared" si="1199"/>
        <v>1</v>
      </c>
      <c r="FW117" s="7">
        <f t="shared" si="1200"/>
        <v>8</v>
      </c>
      <c r="FX117" s="7">
        <f t="shared" si="1201"/>
        <v>0</v>
      </c>
      <c r="FY117" s="7">
        <f t="shared" si="1202"/>
        <v>0</v>
      </c>
      <c r="FZ117" s="7">
        <f t="shared" si="1203"/>
        <v>0</v>
      </c>
      <c r="GA117" s="7">
        <f t="shared" si="1204"/>
        <v>0</v>
      </c>
      <c r="GB117" s="7">
        <f t="shared" si="1205"/>
        <v>0</v>
      </c>
      <c r="GC117" s="7">
        <f t="shared" si="1206"/>
        <v>0</v>
      </c>
      <c r="GD117" s="116">
        <f t="shared" si="1207"/>
        <v>193.7</v>
      </c>
      <c r="GE117" s="117">
        <f t="shared" si="1208"/>
        <v>60</v>
      </c>
      <c r="GF117" s="7"/>
      <c r="GG117" s="7"/>
      <c r="GH117" s="7"/>
      <c r="GI117" s="52"/>
      <c r="GK117" s="18"/>
      <c r="GL117" s="18"/>
      <c r="GM117" s="1"/>
      <c r="GN117" s="23"/>
      <c r="GO117" s="61"/>
      <c r="GP117" s="7"/>
      <c r="GQ117" s="67"/>
    </row>
    <row r="118" spans="1:199" ht="24.95" customHeight="1" x14ac:dyDescent="0.35">
      <c r="A118" s="51"/>
      <c r="B118" s="10" t="s">
        <v>270</v>
      </c>
      <c r="C118" s="385" t="s">
        <v>281</v>
      </c>
      <c r="D118" s="385" t="s">
        <v>299</v>
      </c>
      <c r="E118" s="385" t="s">
        <v>268</v>
      </c>
      <c r="F118" s="399" t="s">
        <v>300</v>
      </c>
      <c r="G118" s="386">
        <v>7</v>
      </c>
      <c r="H118" s="386">
        <v>39</v>
      </c>
      <c r="I118" s="386">
        <v>1</v>
      </c>
      <c r="J118" s="480">
        <v>2</v>
      </c>
      <c r="K118" s="386">
        <v>4</v>
      </c>
      <c r="L118" s="388">
        <v>14</v>
      </c>
      <c r="M118" s="389">
        <v>14</v>
      </c>
      <c r="N118" s="390">
        <v>2</v>
      </c>
      <c r="O118" s="519">
        <v>2</v>
      </c>
      <c r="P118" s="390">
        <v>12</v>
      </c>
      <c r="Q118" s="10">
        <v>12</v>
      </c>
      <c r="R118" s="390"/>
      <c r="S118" s="10">
        <v>0</v>
      </c>
      <c r="T118" s="390"/>
      <c r="U118" s="10">
        <v>0</v>
      </c>
      <c r="V118" s="391"/>
      <c r="W118" s="10">
        <v>0</v>
      </c>
      <c r="X118" s="10">
        <v>0</v>
      </c>
      <c r="Y118" s="10">
        <v>2</v>
      </c>
      <c r="Z118" s="391"/>
      <c r="AA118" s="10"/>
      <c r="AB118" s="391"/>
      <c r="AC118" s="10">
        <v>0</v>
      </c>
      <c r="AD118" s="391"/>
      <c r="AE118" s="392">
        <v>0</v>
      </c>
      <c r="AF118" s="391"/>
      <c r="AG118" s="10">
        <v>0</v>
      </c>
      <c r="AH118" s="391"/>
      <c r="AI118" s="10">
        <v>0</v>
      </c>
      <c r="AJ118" s="391">
        <v>1</v>
      </c>
      <c r="AK118" s="10">
        <v>12</v>
      </c>
      <c r="AL118" s="391"/>
      <c r="AM118" s="10">
        <v>0</v>
      </c>
      <c r="AN118" s="391"/>
      <c r="AO118" s="10">
        <v>0</v>
      </c>
      <c r="AP118" s="391"/>
      <c r="AQ118" s="10">
        <v>0</v>
      </c>
      <c r="AR118" s="391">
        <v>1</v>
      </c>
      <c r="AS118" s="10">
        <v>6</v>
      </c>
      <c r="AT118" s="391"/>
      <c r="AU118" s="10">
        <v>0</v>
      </c>
      <c r="AV118" s="391"/>
      <c r="AW118" s="10">
        <v>0</v>
      </c>
      <c r="AX118" s="391"/>
      <c r="AY118" s="10">
        <v>0</v>
      </c>
      <c r="AZ118" s="391"/>
      <c r="BA118" s="10">
        <v>0</v>
      </c>
      <c r="BB118" s="391"/>
      <c r="BC118" s="10">
        <v>0</v>
      </c>
      <c r="BD118" s="391"/>
      <c r="BE118" s="10">
        <v>0</v>
      </c>
      <c r="BF118" s="10">
        <f t="shared" si="1158"/>
        <v>34</v>
      </c>
      <c r="BG118" s="10"/>
      <c r="BH118" s="10">
        <f t="shared" si="1159"/>
        <v>20</v>
      </c>
      <c r="BI118" s="7"/>
      <c r="BJ118" s="7"/>
      <c r="BK118" s="7"/>
      <c r="BL118" s="7"/>
      <c r="BM118" s="52"/>
      <c r="BN118" s="51"/>
      <c r="BO118" s="20" t="s">
        <v>100</v>
      </c>
      <c r="BP118" s="78" t="s">
        <v>110</v>
      </c>
      <c r="BQ118" s="71" t="s">
        <v>279</v>
      </c>
      <c r="BR118" s="71" t="s">
        <v>268</v>
      </c>
      <c r="BS118" s="86" t="s">
        <v>304</v>
      </c>
      <c r="BT118" s="72">
        <v>4</v>
      </c>
      <c r="BU118" s="82">
        <v>80</v>
      </c>
      <c r="BV118" s="72">
        <v>1</v>
      </c>
      <c r="BW118" s="396">
        <v>1</v>
      </c>
      <c r="BX118" s="72">
        <v>6</v>
      </c>
      <c r="BY118" s="79">
        <v>40</v>
      </c>
      <c r="BZ118" s="73">
        <v>40</v>
      </c>
      <c r="CA118" s="32">
        <v>10</v>
      </c>
      <c r="CB118" s="334">
        <v>10</v>
      </c>
      <c r="CC118" s="32">
        <v>20</v>
      </c>
      <c r="CD118" s="20">
        <v>20</v>
      </c>
      <c r="CE118" s="32">
        <v>10</v>
      </c>
      <c r="CF118" s="20">
        <v>10</v>
      </c>
      <c r="CG118" s="32"/>
      <c r="CH118" s="20">
        <v>0</v>
      </c>
      <c r="CI118" s="74"/>
      <c r="CJ118" s="20">
        <v>0</v>
      </c>
      <c r="CK118" s="20">
        <v>0</v>
      </c>
      <c r="CL118" s="20">
        <v>8</v>
      </c>
      <c r="CM118" s="74"/>
      <c r="CN118" s="20"/>
      <c r="CO118" s="74"/>
      <c r="CP118" s="20">
        <v>0</v>
      </c>
      <c r="CQ118" s="74"/>
      <c r="CR118" s="24">
        <v>0</v>
      </c>
      <c r="CS118" s="74">
        <v>1</v>
      </c>
      <c r="CT118" s="334"/>
      <c r="CU118" s="74"/>
      <c r="CV118" s="20">
        <v>0</v>
      </c>
      <c r="CW118" s="74"/>
      <c r="CX118" s="20">
        <v>0</v>
      </c>
      <c r="CY118" s="74"/>
      <c r="CZ118" s="334">
        <v>0</v>
      </c>
      <c r="DA118" s="74"/>
      <c r="DB118" s="20">
        <v>0</v>
      </c>
      <c r="DC118" s="74"/>
      <c r="DD118" s="20">
        <v>0</v>
      </c>
      <c r="DE118" s="74">
        <v>1</v>
      </c>
      <c r="DF118" s="20">
        <v>6</v>
      </c>
      <c r="DG118" s="74"/>
      <c r="DH118" s="20">
        <v>0</v>
      </c>
      <c r="DI118" s="74"/>
      <c r="DJ118" s="20">
        <v>0</v>
      </c>
      <c r="DK118" s="74"/>
      <c r="DL118" s="20">
        <v>0</v>
      </c>
      <c r="DM118" s="74"/>
      <c r="DN118" s="20">
        <v>0</v>
      </c>
      <c r="DO118" s="74"/>
      <c r="DP118" s="20">
        <v>0</v>
      </c>
      <c r="DQ118" s="74"/>
      <c r="DR118" s="20">
        <v>0</v>
      </c>
      <c r="DS118" s="20">
        <f t="shared" si="1209"/>
        <v>54</v>
      </c>
      <c r="DT118" s="20">
        <f t="shared" si="1210"/>
        <v>46</v>
      </c>
      <c r="DU118" s="7"/>
      <c r="DV118" s="7"/>
      <c r="DW118" s="7"/>
      <c r="DX118" s="52"/>
      <c r="DY118" s="51"/>
      <c r="DZ118" s="20"/>
      <c r="EA118" s="71"/>
      <c r="EB118" s="71"/>
      <c r="EC118" s="7"/>
      <c r="ED118" s="7"/>
      <c r="EE118" s="7"/>
      <c r="EF118" s="7"/>
      <c r="EG118" s="7"/>
      <c r="EH118" s="7"/>
      <c r="EI118" s="7"/>
      <c r="EJ118" s="7">
        <f t="shared" si="1162"/>
        <v>54</v>
      </c>
      <c r="EK118" s="7">
        <f t="shared" si="1163"/>
        <v>54</v>
      </c>
      <c r="EL118" s="7">
        <f t="shared" si="1164"/>
        <v>12</v>
      </c>
      <c r="EM118" s="18">
        <f t="shared" si="1165"/>
        <v>12</v>
      </c>
      <c r="EN118" s="7">
        <f t="shared" si="1166"/>
        <v>32</v>
      </c>
      <c r="EO118" s="7">
        <f t="shared" si="1167"/>
        <v>32</v>
      </c>
      <c r="EP118" s="7">
        <f t="shared" si="1168"/>
        <v>10</v>
      </c>
      <c r="EQ118" s="7">
        <f t="shared" si="1169"/>
        <v>10</v>
      </c>
      <c r="ER118" s="7">
        <f t="shared" si="1170"/>
        <v>0</v>
      </c>
      <c r="ES118" s="7">
        <f t="shared" si="1171"/>
        <v>0</v>
      </c>
      <c r="ET118" s="7">
        <f t="shared" si="1172"/>
        <v>0</v>
      </c>
      <c r="EU118" s="7">
        <f t="shared" si="1173"/>
        <v>0</v>
      </c>
      <c r="EV118" s="7">
        <f t="shared" si="1174"/>
        <v>0</v>
      </c>
      <c r="EW118" s="18">
        <f t="shared" si="1175"/>
        <v>10</v>
      </c>
      <c r="EX118" s="7">
        <f t="shared" si="1176"/>
        <v>0</v>
      </c>
      <c r="EY118" s="7">
        <f t="shared" si="1177"/>
        <v>0</v>
      </c>
      <c r="EZ118" s="7">
        <f t="shared" si="1178"/>
        <v>0</v>
      </c>
      <c r="FA118" s="7">
        <f t="shared" si="1179"/>
        <v>0</v>
      </c>
      <c r="FB118" s="7">
        <f t="shared" si="1180"/>
        <v>0</v>
      </c>
      <c r="FC118" s="7">
        <f t="shared" si="1181"/>
        <v>0</v>
      </c>
      <c r="FD118" s="7">
        <f t="shared" si="1182"/>
        <v>1</v>
      </c>
      <c r="FE118" s="7">
        <f t="shared" si="1183"/>
        <v>0</v>
      </c>
      <c r="FF118" s="7">
        <f t="shared" si="1184"/>
        <v>0</v>
      </c>
      <c r="FG118" s="18">
        <f t="shared" si="1185"/>
        <v>0</v>
      </c>
      <c r="FH118" s="7">
        <f t="shared" si="1186"/>
        <v>1</v>
      </c>
      <c r="FI118" s="7">
        <f t="shared" si="1187"/>
        <v>12</v>
      </c>
      <c r="FJ118" s="7">
        <f t="shared" si="1188"/>
        <v>0</v>
      </c>
      <c r="FK118" s="7">
        <f t="shared" si="1189"/>
        <v>0</v>
      </c>
      <c r="FL118" s="7">
        <f t="shared" si="1190"/>
        <v>0</v>
      </c>
      <c r="FM118" s="7">
        <f t="shared" si="1191"/>
        <v>0</v>
      </c>
      <c r="FN118" s="7">
        <f t="shared" si="1192"/>
        <v>0</v>
      </c>
      <c r="FO118" s="7">
        <f t="shared" si="1193"/>
        <v>0</v>
      </c>
      <c r="FP118" s="7">
        <f t="shared" si="1194"/>
        <v>2</v>
      </c>
      <c r="FQ118" s="7">
        <f t="shared" si="1195"/>
        <v>12</v>
      </c>
      <c r="FR118" s="7"/>
      <c r="FS118" s="7">
        <f t="shared" si="1196"/>
        <v>0</v>
      </c>
      <c r="FT118" s="7">
        <f t="shared" si="1197"/>
        <v>0</v>
      </c>
      <c r="FU118" s="7">
        <f t="shared" si="1198"/>
        <v>0</v>
      </c>
      <c r="FV118" s="7">
        <f t="shared" si="1199"/>
        <v>0</v>
      </c>
      <c r="FW118" s="7">
        <f t="shared" si="1200"/>
        <v>0</v>
      </c>
      <c r="FX118" s="7">
        <f t="shared" si="1201"/>
        <v>0</v>
      </c>
      <c r="FY118" s="7">
        <f t="shared" si="1202"/>
        <v>0</v>
      </c>
      <c r="FZ118" s="7">
        <f t="shared" si="1203"/>
        <v>0</v>
      </c>
      <c r="GA118" s="7">
        <f t="shared" si="1204"/>
        <v>0</v>
      </c>
      <c r="GB118" s="7">
        <f t="shared" si="1205"/>
        <v>0</v>
      </c>
      <c r="GC118" s="7">
        <f t="shared" si="1206"/>
        <v>0</v>
      </c>
      <c r="GD118" s="116">
        <f t="shared" si="1207"/>
        <v>88</v>
      </c>
      <c r="GE118" s="117">
        <f t="shared" si="1208"/>
        <v>66</v>
      </c>
      <c r="GF118" s="7"/>
      <c r="GG118" s="7"/>
      <c r="GH118" s="7"/>
      <c r="GI118" s="52"/>
      <c r="GK118" s="18"/>
      <c r="GL118" s="18"/>
      <c r="GM118" s="47"/>
      <c r="GN118" s="23"/>
      <c r="GO118" s="61"/>
      <c r="GP118" s="7"/>
      <c r="GQ118" s="67"/>
    </row>
    <row r="119" spans="1:199" ht="24.95" customHeight="1" x14ac:dyDescent="0.35">
      <c r="A119" s="51"/>
      <c r="B119" s="17" t="s">
        <v>270</v>
      </c>
      <c r="C119" s="17" t="s">
        <v>281</v>
      </c>
      <c r="D119" s="7" t="s">
        <v>267</v>
      </c>
      <c r="E119" s="21" t="s">
        <v>268</v>
      </c>
      <c r="F119" s="7" t="s">
        <v>282</v>
      </c>
      <c r="G119" s="7">
        <v>7</v>
      </c>
      <c r="H119" s="7">
        <v>221</v>
      </c>
      <c r="I119" s="7">
        <v>1</v>
      </c>
      <c r="J119" s="495">
        <v>9</v>
      </c>
      <c r="K119" s="7">
        <v>18</v>
      </c>
      <c r="L119" s="7">
        <v>14</v>
      </c>
      <c r="M119" s="389">
        <v>14</v>
      </c>
      <c r="N119" s="390">
        <v>2</v>
      </c>
      <c r="O119" s="519">
        <v>2</v>
      </c>
      <c r="P119" s="390">
        <v>12</v>
      </c>
      <c r="Q119" s="10">
        <v>12</v>
      </c>
      <c r="R119" s="390"/>
      <c r="S119" s="10">
        <v>0</v>
      </c>
      <c r="T119" s="390"/>
      <c r="U119" s="10">
        <v>0</v>
      </c>
      <c r="V119" s="391"/>
      <c r="W119" s="10">
        <v>0</v>
      </c>
      <c r="X119" s="10">
        <v>0</v>
      </c>
      <c r="Y119" s="10">
        <v>2</v>
      </c>
      <c r="Z119" s="391"/>
      <c r="AA119" s="10"/>
      <c r="AB119" s="391"/>
      <c r="AC119" s="10">
        <v>0</v>
      </c>
      <c r="AD119" s="391"/>
      <c r="AE119" s="392">
        <v>0</v>
      </c>
      <c r="AF119" s="391"/>
      <c r="AG119" s="10">
        <v>0</v>
      </c>
      <c r="AH119" s="391"/>
      <c r="AI119" s="10">
        <v>0</v>
      </c>
      <c r="AJ119" s="391">
        <v>1</v>
      </c>
      <c r="AK119" s="10"/>
      <c r="AL119" s="391"/>
      <c r="AM119" s="10">
        <v>0</v>
      </c>
      <c r="AN119" s="391"/>
      <c r="AO119" s="10">
        <v>0</v>
      </c>
      <c r="AP119" s="391"/>
      <c r="AQ119" s="10">
        <v>0</v>
      </c>
      <c r="AR119" s="391">
        <v>1</v>
      </c>
      <c r="AS119" s="10">
        <v>6</v>
      </c>
      <c r="AT119" s="391"/>
      <c r="AU119" s="10">
        <v>0</v>
      </c>
      <c r="AV119" s="391"/>
      <c r="AW119" s="10">
        <v>0</v>
      </c>
      <c r="AX119" s="391"/>
      <c r="AY119" s="10">
        <v>0</v>
      </c>
      <c r="AZ119" s="391"/>
      <c r="BA119" s="10">
        <v>0</v>
      </c>
      <c r="BB119" s="391"/>
      <c r="BC119" s="10">
        <v>0</v>
      </c>
      <c r="BD119" s="391"/>
      <c r="BE119" s="10">
        <v>0</v>
      </c>
      <c r="BF119" s="10">
        <f t="shared" si="1158"/>
        <v>22</v>
      </c>
      <c r="BG119" s="10"/>
      <c r="BH119" s="10">
        <f t="shared" si="1159"/>
        <v>20</v>
      </c>
      <c r="BI119" s="7"/>
      <c r="BJ119" s="7"/>
      <c r="BK119" s="7"/>
      <c r="BL119" s="7"/>
      <c r="BM119" s="52"/>
      <c r="BN119" s="51"/>
      <c r="BO119" s="11" t="s">
        <v>301</v>
      </c>
      <c r="BP119" s="21" t="s">
        <v>110</v>
      </c>
      <c r="BQ119" s="21" t="s">
        <v>279</v>
      </c>
      <c r="BR119" s="21" t="s">
        <v>268</v>
      </c>
      <c r="BS119" s="21" t="s">
        <v>302</v>
      </c>
      <c r="BT119" s="21">
        <v>12</v>
      </c>
      <c r="BU119" s="21">
        <v>10</v>
      </c>
      <c r="BV119" s="21">
        <v>1</v>
      </c>
      <c r="BW119" s="397">
        <v>1</v>
      </c>
      <c r="BX119" s="21">
        <v>1</v>
      </c>
      <c r="BY119" s="11"/>
      <c r="BZ119" s="389">
        <v>0</v>
      </c>
      <c r="CA119" s="390"/>
      <c r="CB119" s="405">
        <v>0</v>
      </c>
      <c r="CC119" s="390"/>
      <c r="CD119" s="10">
        <v>0</v>
      </c>
      <c r="CE119" s="390"/>
      <c r="CF119" s="10">
        <v>0</v>
      </c>
      <c r="CG119" s="390"/>
      <c r="CH119" s="10">
        <v>0</v>
      </c>
      <c r="CI119" s="391"/>
      <c r="CJ119" s="10">
        <v>0</v>
      </c>
      <c r="CK119" s="10"/>
      <c r="CL119" s="10">
        <v>0</v>
      </c>
      <c r="CM119" s="391"/>
      <c r="CN119" s="10"/>
      <c r="CO119" s="391"/>
      <c r="CP119" s="10">
        <v>0</v>
      </c>
      <c r="CQ119" s="391">
        <v>1</v>
      </c>
      <c r="CR119" s="392">
        <v>45</v>
      </c>
      <c r="CS119" s="391"/>
      <c r="CT119" s="405">
        <v>0</v>
      </c>
      <c r="CU119" s="391"/>
      <c r="CV119" s="10">
        <v>0</v>
      </c>
      <c r="CW119" s="391"/>
      <c r="CX119" s="10">
        <v>0</v>
      </c>
      <c r="CY119" s="391"/>
      <c r="CZ119" s="405">
        <v>0</v>
      </c>
      <c r="DA119" s="391"/>
      <c r="DB119" s="10">
        <v>0</v>
      </c>
      <c r="DC119" s="391"/>
      <c r="DD119" s="10">
        <v>0</v>
      </c>
      <c r="DE119" s="391"/>
      <c r="DF119" s="10">
        <v>0</v>
      </c>
      <c r="DG119" s="391"/>
      <c r="DH119" s="10">
        <v>0</v>
      </c>
      <c r="DI119" s="391"/>
      <c r="DJ119" s="10">
        <v>0</v>
      </c>
      <c r="DK119" s="391"/>
      <c r="DL119" s="10">
        <v>0</v>
      </c>
      <c r="DM119" s="391">
        <v>1</v>
      </c>
      <c r="DN119" s="10"/>
      <c r="DO119" s="391"/>
      <c r="DP119" s="10">
        <v>0</v>
      </c>
      <c r="DQ119" s="391"/>
      <c r="DR119" s="10">
        <v>0</v>
      </c>
      <c r="DS119" s="20">
        <f t="shared" si="1209"/>
        <v>45</v>
      </c>
      <c r="DT119" s="20">
        <f t="shared" si="1210"/>
        <v>0</v>
      </c>
      <c r="DU119" s="7"/>
      <c r="DV119" s="7"/>
      <c r="DW119" s="7"/>
      <c r="DX119" s="52"/>
      <c r="DY119" s="51"/>
      <c r="DZ119" s="20"/>
      <c r="EA119" s="78"/>
      <c r="EB119" s="78"/>
      <c r="EC119" s="7"/>
      <c r="ED119" s="7"/>
      <c r="EE119" s="7"/>
      <c r="EF119" s="7"/>
      <c r="EG119" s="7"/>
      <c r="EH119" s="7"/>
      <c r="EI119" s="7"/>
      <c r="EJ119" s="7">
        <f t="shared" si="1162"/>
        <v>14</v>
      </c>
      <c r="EK119" s="7">
        <f t="shared" si="1163"/>
        <v>14</v>
      </c>
      <c r="EL119" s="7">
        <f t="shared" si="1164"/>
        <v>2</v>
      </c>
      <c r="EM119" s="18">
        <f t="shared" si="1165"/>
        <v>2</v>
      </c>
      <c r="EN119" s="7">
        <f t="shared" si="1166"/>
        <v>12</v>
      </c>
      <c r="EO119" s="7">
        <f t="shared" si="1167"/>
        <v>12</v>
      </c>
      <c r="EP119" s="7">
        <f t="shared" si="1168"/>
        <v>0</v>
      </c>
      <c r="EQ119" s="7">
        <f t="shared" si="1169"/>
        <v>0</v>
      </c>
      <c r="ER119" s="7">
        <f t="shared" si="1170"/>
        <v>0</v>
      </c>
      <c r="ES119" s="7">
        <f t="shared" si="1171"/>
        <v>0</v>
      </c>
      <c r="ET119" s="7">
        <f t="shared" si="1172"/>
        <v>0</v>
      </c>
      <c r="EU119" s="7">
        <f t="shared" si="1173"/>
        <v>0</v>
      </c>
      <c r="EV119" s="7">
        <f t="shared" si="1174"/>
        <v>0</v>
      </c>
      <c r="EW119" s="18">
        <f t="shared" si="1175"/>
        <v>2</v>
      </c>
      <c r="EX119" s="7">
        <f t="shared" si="1176"/>
        <v>0</v>
      </c>
      <c r="EY119" s="7">
        <f t="shared" si="1177"/>
        <v>0</v>
      </c>
      <c r="EZ119" s="7">
        <f t="shared" si="1178"/>
        <v>0</v>
      </c>
      <c r="FA119" s="7">
        <f t="shared" si="1179"/>
        <v>0</v>
      </c>
      <c r="FB119" s="7">
        <f t="shared" si="1180"/>
        <v>1</v>
      </c>
      <c r="FC119" s="7">
        <f t="shared" si="1181"/>
        <v>45</v>
      </c>
      <c r="FD119" s="7">
        <f t="shared" si="1182"/>
        <v>0</v>
      </c>
      <c r="FE119" s="7">
        <f t="shared" si="1183"/>
        <v>0</v>
      </c>
      <c r="FF119" s="7">
        <f t="shared" si="1184"/>
        <v>0</v>
      </c>
      <c r="FG119" s="18">
        <f t="shared" si="1185"/>
        <v>0</v>
      </c>
      <c r="FH119" s="7">
        <f t="shared" si="1186"/>
        <v>1</v>
      </c>
      <c r="FI119" s="7">
        <f t="shared" si="1187"/>
        <v>0</v>
      </c>
      <c r="FJ119" s="7">
        <f t="shared" si="1188"/>
        <v>0</v>
      </c>
      <c r="FK119" s="7">
        <f t="shared" si="1189"/>
        <v>0</v>
      </c>
      <c r="FL119" s="7">
        <f t="shared" si="1190"/>
        <v>0</v>
      </c>
      <c r="FM119" s="7">
        <f t="shared" si="1191"/>
        <v>0</v>
      </c>
      <c r="FN119" s="7">
        <f t="shared" si="1192"/>
        <v>0</v>
      </c>
      <c r="FO119" s="7">
        <f t="shared" si="1193"/>
        <v>0</v>
      </c>
      <c r="FP119" s="7">
        <f t="shared" si="1194"/>
        <v>1</v>
      </c>
      <c r="FQ119" s="7">
        <f t="shared" si="1195"/>
        <v>6</v>
      </c>
      <c r="FR119" s="7"/>
      <c r="FS119" s="7">
        <f t="shared" si="1196"/>
        <v>0</v>
      </c>
      <c r="FT119" s="7">
        <f t="shared" si="1197"/>
        <v>0</v>
      </c>
      <c r="FU119" s="7">
        <f t="shared" si="1198"/>
        <v>0</v>
      </c>
      <c r="FV119" s="7">
        <f t="shared" si="1199"/>
        <v>0</v>
      </c>
      <c r="FW119" s="7">
        <f t="shared" si="1200"/>
        <v>0</v>
      </c>
      <c r="FX119" s="7">
        <f t="shared" si="1201"/>
        <v>1</v>
      </c>
      <c r="FY119" s="7">
        <f t="shared" si="1202"/>
        <v>0</v>
      </c>
      <c r="FZ119" s="7">
        <f t="shared" si="1203"/>
        <v>0</v>
      </c>
      <c r="GA119" s="7">
        <f t="shared" si="1204"/>
        <v>0</v>
      </c>
      <c r="GB119" s="7">
        <f t="shared" si="1205"/>
        <v>0</v>
      </c>
      <c r="GC119" s="7">
        <f t="shared" si="1206"/>
        <v>0</v>
      </c>
      <c r="GD119" s="116">
        <f t="shared" si="1207"/>
        <v>67</v>
      </c>
      <c r="GE119" s="117">
        <f t="shared" si="1208"/>
        <v>20</v>
      </c>
      <c r="GF119" s="7"/>
      <c r="GG119" s="7"/>
      <c r="GH119" s="7"/>
      <c r="GI119" s="52"/>
      <c r="GK119" s="18"/>
      <c r="GL119" s="18"/>
      <c r="GM119" s="1"/>
      <c r="GN119" s="23"/>
      <c r="GO119" s="61"/>
      <c r="GP119" s="7"/>
      <c r="GQ119" s="67"/>
    </row>
    <row r="120" spans="1:199" ht="24.95" customHeight="1" x14ac:dyDescent="0.35">
      <c r="A120" s="51"/>
      <c r="B120" s="1" t="s">
        <v>289</v>
      </c>
      <c r="C120" s="23" t="s">
        <v>281</v>
      </c>
      <c r="D120" s="23" t="s">
        <v>299</v>
      </c>
      <c r="E120" s="23" t="s">
        <v>268</v>
      </c>
      <c r="F120" s="23" t="s">
        <v>300</v>
      </c>
      <c r="G120" s="23">
        <v>7</v>
      </c>
      <c r="H120" s="23">
        <v>39</v>
      </c>
      <c r="I120" s="23">
        <v>1</v>
      </c>
      <c r="J120" s="509">
        <v>2</v>
      </c>
      <c r="K120" s="23">
        <v>2</v>
      </c>
      <c r="L120" s="1"/>
      <c r="M120" s="73">
        <v>0</v>
      </c>
      <c r="N120" s="32"/>
      <c r="O120" s="20">
        <v>0</v>
      </c>
      <c r="P120" s="32"/>
      <c r="Q120" s="20">
        <v>0</v>
      </c>
      <c r="R120" s="32"/>
      <c r="S120" s="20">
        <v>0</v>
      </c>
      <c r="T120" s="32"/>
      <c r="U120" s="20">
        <v>0</v>
      </c>
      <c r="V120" s="74"/>
      <c r="W120" s="20">
        <v>0</v>
      </c>
      <c r="X120" s="20">
        <v>2</v>
      </c>
      <c r="Y120" s="20">
        <v>0</v>
      </c>
      <c r="Z120" s="74"/>
      <c r="AA120" s="20"/>
      <c r="AB120" s="74"/>
      <c r="AC120" s="20">
        <v>0</v>
      </c>
      <c r="AD120" s="74"/>
      <c r="AE120" s="24">
        <v>0</v>
      </c>
      <c r="AF120" s="74"/>
      <c r="AG120" s="20">
        <v>0</v>
      </c>
      <c r="AH120" s="74"/>
      <c r="AI120" s="20">
        <v>0</v>
      </c>
      <c r="AJ120" s="74"/>
      <c r="AK120" s="20">
        <v>0</v>
      </c>
      <c r="AL120" s="74"/>
      <c r="AM120" s="20">
        <v>0</v>
      </c>
      <c r="AN120" s="74"/>
      <c r="AO120" s="20">
        <v>0</v>
      </c>
      <c r="AP120" s="74"/>
      <c r="AQ120" s="20">
        <v>0</v>
      </c>
      <c r="AR120" s="74"/>
      <c r="AS120" s="20">
        <v>0</v>
      </c>
      <c r="AT120" s="74"/>
      <c r="AU120" s="20">
        <v>0</v>
      </c>
      <c r="AV120" s="74"/>
      <c r="AW120" s="20">
        <v>0</v>
      </c>
      <c r="AX120" s="74"/>
      <c r="AY120" s="20">
        <v>0</v>
      </c>
      <c r="AZ120" s="74">
        <v>1</v>
      </c>
      <c r="BA120" s="20">
        <v>16</v>
      </c>
      <c r="BB120" s="74"/>
      <c r="BC120" s="20">
        <v>0</v>
      </c>
      <c r="BD120" s="74"/>
      <c r="BE120" s="20">
        <v>0</v>
      </c>
      <c r="BF120" s="20">
        <f t="shared" si="1158"/>
        <v>18</v>
      </c>
      <c r="BG120" s="20"/>
      <c r="BH120" s="20">
        <f t="shared" si="1159"/>
        <v>18</v>
      </c>
      <c r="BI120" s="7"/>
      <c r="BJ120" s="7"/>
      <c r="BK120" s="7"/>
      <c r="BL120" s="7"/>
      <c r="BM120" s="52"/>
      <c r="BN120" s="51"/>
      <c r="BO120" s="1" t="s">
        <v>277</v>
      </c>
      <c r="BP120" s="17"/>
      <c r="BQ120" s="21" t="s">
        <v>294</v>
      </c>
      <c r="BR120" s="7"/>
      <c r="BS120" s="7"/>
      <c r="BT120" s="7"/>
      <c r="BU120" s="7">
        <v>5</v>
      </c>
      <c r="BV120" s="7"/>
      <c r="BW120" s="394"/>
      <c r="BX120" s="7"/>
      <c r="BY120" s="187"/>
      <c r="BZ120" s="188">
        <f t="shared" ref="BZ120" si="1211">SUM(CA120+CC120+CE120+CG120+CI120)</f>
        <v>0</v>
      </c>
      <c r="CA120" s="189"/>
      <c r="CB120" s="142">
        <f t="shared" ref="CB120:CB123" si="1212">SUM(CA120)*BV120</f>
        <v>0</v>
      </c>
      <c r="CC120" s="189"/>
      <c r="CD120" s="190">
        <f t="shared" ref="CD120:CD123" si="1213">CC120*BW120</f>
        <v>0</v>
      </c>
      <c r="CE120" s="189"/>
      <c r="CF120" s="190">
        <f t="shared" ref="CF120:CF123" si="1214">SUM(CE120)*BW120</f>
        <v>0</v>
      </c>
      <c r="CG120" s="189"/>
      <c r="CH120" s="190">
        <f t="shared" ref="CH120:CH123" si="1215">SUM(CG120)*BX120</f>
        <v>0</v>
      </c>
      <c r="CI120" s="189"/>
      <c r="CJ120" s="190">
        <f t="shared" ref="CJ120:CJ123" si="1216">SUM(CI120)*BW120*5</f>
        <v>0</v>
      </c>
      <c r="CK120" s="191"/>
      <c r="CL120" s="191">
        <f t="shared" ref="CL120" si="1217">BY120*BW120*0.05</f>
        <v>0</v>
      </c>
      <c r="CM120" s="189"/>
      <c r="CN120" s="190"/>
      <c r="CO120" s="189"/>
      <c r="CP120" s="191">
        <f t="shared" ref="CP120" si="1218">SUM(CO120)*3*BU120/5</f>
        <v>0</v>
      </c>
      <c r="CQ120" s="189">
        <v>1</v>
      </c>
      <c r="CR120" s="193">
        <f t="shared" ref="CR120" si="1219">SUM(CQ120*BU120*(15))</f>
        <v>75</v>
      </c>
      <c r="CS120" s="189"/>
      <c r="CT120" s="142">
        <f t="shared" ref="CT120" si="1220">SUM(CS120*BU120*3)</f>
        <v>0</v>
      </c>
      <c r="CU120" s="190"/>
      <c r="CV120" s="191">
        <f t="shared" ref="CV120:CV123" si="1221">SUM(CU120*BU120/3)</f>
        <v>0</v>
      </c>
      <c r="CW120" s="189"/>
      <c r="CX120" s="191">
        <f t="shared" ref="CX120" si="1222">SUM(CW120*BU120*2/3)</f>
        <v>0</v>
      </c>
      <c r="CY120" s="189"/>
      <c r="CZ120" s="142">
        <f>SUM(CY120*BU120)</f>
        <v>0</v>
      </c>
      <c r="DA120" s="189"/>
      <c r="DB120" s="190">
        <f>SUM(DA120*BW120)</f>
        <v>0</v>
      </c>
      <c r="DC120" s="189"/>
      <c r="DD120" s="191">
        <f t="shared" ref="DD120" si="1223">SUM(DC120*BU120*2)</f>
        <v>0</v>
      </c>
      <c r="DE120" s="189"/>
      <c r="DF120" s="191">
        <f t="shared" ref="DF120" si="1224">SUM(BW120*DE120*6)</f>
        <v>0</v>
      </c>
      <c r="DG120" s="32"/>
      <c r="DH120" s="194">
        <f t="shared" ref="DH120:DH123" si="1225">DG120*BU120/3</f>
        <v>0</v>
      </c>
      <c r="DI120" s="189"/>
      <c r="DJ120" s="190">
        <f>SUM(DI120*BU120/3)</f>
        <v>0</v>
      </c>
      <c r="DK120" s="189"/>
      <c r="DL120" s="191">
        <f t="shared" ref="DL120" si="1226">SUM(BW120*DK120*8)</f>
        <v>0</v>
      </c>
      <c r="DM120" s="190"/>
      <c r="DN120" s="191">
        <f>SUM(DM120*BX120*3*8)</f>
        <v>0</v>
      </c>
      <c r="DO120" s="189"/>
      <c r="DP120" s="191">
        <f t="shared" ref="DP120" si="1227">SUM(DO120*BX120*4*6)</f>
        <v>0</v>
      </c>
      <c r="DQ120" s="189"/>
      <c r="DR120" s="195">
        <f t="shared" ref="DR120:DR123" si="1228">SUM(DQ120*50)</f>
        <v>0</v>
      </c>
      <c r="DS120" s="20">
        <f t="shared" si="1209"/>
        <v>75</v>
      </c>
      <c r="DT120" s="20">
        <f t="shared" si="1210"/>
        <v>0</v>
      </c>
      <c r="DU120" s="7"/>
      <c r="DV120" s="7"/>
      <c r="DW120" s="7"/>
      <c r="DX120" s="52"/>
      <c r="DY120" s="51"/>
      <c r="DZ120" s="20"/>
      <c r="EA120" s="71"/>
      <c r="EB120" s="71"/>
      <c r="EC120" s="7"/>
      <c r="ED120" s="7"/>
      <c r="EE120" s="7"/>
      <c r="EF120" s="7"/>
      <c r="EG120" s="7"/>
      <c r="EH120" s="7"/>
      <c r="EI120" s="7"/>
      <c r="EJ120" s="7">
        <f t="shared" si="1162"/>
        <v>0</v>
      </c>
      <c r="EK120" s="7">
        <f t="shared" si="1163"/>
        <v>0</v>
      </c>
      <c r="EL120" s="7">
        <f t="shared" si="1164"/>
        <v>0</v>
      </c>
      <c r="EM120" s="18">
        <f t="shared" si="1165"/>
        <v>0</v>
      </c>
      <c r="EN120" s="7">
        <f t="shared" si="1166"/>
        <v>0</v>
      </c>
      <c r="EO120" s="7">
        <f t="shared" si="1167"/>
        <v>0</v>
      </c>
      <c r="EP120" s="7">
        <f t="shared" si="1168"/>
        <v>0</v>
      </c>
      <c r="EQ120" s="7">
        <f t="shared" si="1169"/>
        <v>0</v>
      </c>
      <c r="ER120" s="7">
        <f t="shared" si="1170"/>
        <v>0</v>
      </c>
      <c r="ES120" s="7">
        <f t="shared" si="1171"/>
        <v>0</v>
      </c>
      <c r="ET120" s="7">
        <f t="shared" si="1172"/>
        <v>0</v>
      </c>
      <c r="EU120" s="7">
        <f t="shared" si="1173"/>
        <v>0</v>
      </c>
      <c r="EV120" s="7">
        <f t="shared" si="1174"/>
        <v>2</v>
      </c>
      <c r="EW120" s="18">
        <f t="shared" si="1175"/>
        <v>0</v>
      </c>
      <c r="EX120" s="7">
        <f t="shared" si="1176"/>
        <v>0</v>
      </c>
      <c r="EY120" s="7">
        <f t="shared" si="1177"/>
        <v>0</v>
      </c>
      <c r="EZ120" s="7">
        <f t="shared" si="1178"/>
        <v>0</v>
      </c>
      <c r="FA120" s="7">
        <f t="shared" si="1179"/>
        <v>0</v>
      </c>
      <c r="FB120" s="7">
        <f t="shared" si="1180"/>
        <v>1</v>
      </c>
      <c r="FC120" s="7">
        <f t="shared" si="1181"/>
        <v>75</v>
      </c>
      <c r="FD120" s="7">
        <f t="shared" si="1182"/>
        <v>0</v>
      </c>
      <c r="FE120" s="7">
        <f t="shared" si="1183"/>
        <v>0</v>
      </c>
      <c r="FF120" s="7">
        <f t="shared" si="1184"/>
        <v>0</v>
      </c>
      <c r="FG120" s="18">
        <f t="shared" si="1185"/>
        <v>0</v>
      </c>
      <c r="FH120" s="7">
        <f t="shared" si="1186"/>
        <v>0</v>
      </c>
      <c r="FI120" s="7">
        <f t="shared" si="1187"/>
        <v>0</v>
      </c>
      <c r="FJ120" s="7">
        <f t="shared" si="1188"/>
        <v>0</v>
      </c>
      <c r="FK120" s="7">
        <f t="shared" si="1189"/>
        <v>0</v>
      </c>
      <c r="FL120" s="7">
        <f t="shared" si="1190"/>
        <v>0</v>
      </c>
      <c r="FM120" s="7">
        <f t="shared" si="1191"/>
        <v>0</v>
      </c>
      <c r="FN120" s="7">
        <f t="shared" si="1192"/>
        <v>0</v>
      </c>
      <c r="FO120" s="7">
        <f t="shared" si="1193"/>
        <v>0</v>
      </c>
      <c r="FP120" s="7">
        <f t="shared" si="1194"/>
        <v>0</v>
      </c>
      <c r="FQ120" s="7">
        <f t="shared" si="1195"/>
        <v>0</v>
      </c>
      <c r="FR120" s="7"/>
      <c r="FS120" s="7">
        <f t="shared" si="1196"/>
        <v>0</v>
      </c>
      <c r="FT120" s="7">
        <f t="shared" si="1197"/>
        <v>0</v>
      </c>
      <c r="FU120" s="7">
        <f t="shared" si="1198"/>
        <v>0</v>
      </c>
      <c r="FV120" s="7">
        <f t="shared" si="1199"/>
        <v>0</v>
      </c>
      <c r="FW120" s="7">
        <f t="shared" si="1200"/>
        <v>0</v>
      </c>
      <c r="FX120" s="7">
        <f t="shared" si="1201"/>
        <v>1</v>
      </c>
      <c r="FY120" s="7">
        <f t="shared" si="1202"/>
        <v>16</v>
      </c>
      <c r="FZ120" s="7">
        <f t="shared" si="1203"/>
        <v>0</v>
      </c>
      <c r="GA120" s="7">
        <f t="shared" si="1204"/>
        <v>0</v>
      </c>
      <c r="GB120" s="7">
        <f t="shared" si="1205"/>
        <v>0</v>
      </c>
      <c r="GC120" s="7">
        <f t="shared" si="1206"/>
        <v>0</v>
      </c>
      <c r="GD120" s="116">
        <f t="shared" si="1207"/>
        <v>93</v>
      </c>
      <c r="GE120" s="117">
        <f t="shared" si="1208"/>
        <v>18</v>
      </c>
      <c r="GF120" s="7"/>
      <c r="GG120" s="7"/>
      <c r="GH120" s="7"/>
      <c r="GI120" s="52"/>
      <c r="GK120" s="18"/>
      <c r="GL120" s="18"/>
      <c r="GM120" s="1"/>
      <c r="GN120" s="23"/>
      <c r="GO120" s="61"/>
      <c r="GP120" s="7"/>
      <c r="GQ120" s="67"/>
    </row>
    <row r="121" spans="1:199" ht="24.95" customHeight="1" x14ac:dyDescent="0.35">
      <c r="A121" s="51"/>
      <c r="B121" s="11" t="s">
        <v>301</v>
      </c>
      <c r="C121" s="21" t="s">
        <v>110</v>
      </c>
      <c r="D121" s="21" t="s">
        <v>279</v>
      </c>
      <c r="E121" s="21" t="s">
        <v>268</v>
      </c>
      <c r="F121" s="21" t="s">
        <v>302</v>
      </c>
      <c r="G121" s="21"/>
      <c r="H121" s="21">
        <v>3</v>
      </c>
      <c r="I121" s="21"/>
      <c r="J121" s="397"/>
      <c r="K121" s="21"/>
      <c r="L121" s="11"/>
      <c r="M121" s="389">
        <v>0</v>
      </c>
      <c r="N121" s="390"/>
      <c r="O121" s="423">
        <v>0</v>
      </c>
      <c r="P121" s="390"/>
      <c r="Q121" s="10">
        <v>0</v>
      </c>
      <c r="R121" s="390"/>
      <c r="S121" s="10">
        <v>0</v>
      </c>
      <c r="T121" s="390"/>
      <c r="U121" s="10">
        <v>0</v>
      </c>
      <c r="V121" s="391"/>
      <c r="W121" s="10">
        <v>0</v>
      </c>
      <c r="X121" s="10"/>
      <c r="Y121" s="10">
        <v>0</v>
      </c>
      <c r="Z121" s="391"/>
      <c r="AA121" s="10"/>
      <c r="AB121" s="391"/>
      <c r="AC121" s="10">
        <v>0</v>
      </c>
      <c r="AD121" s="391">
        <v>1</v>
      </c>
      <c r="AE121" s="517">
        <v>45</v>
      </c>
      <c r="AF121" s="391"/>
      <c r="AG121" s="10">
        <v>0</v>
      </c>
      <c r="AH121" s="391"/>
      <c r="AI121" s="10">
        <v>0</v>
      </c>
      <c r="AJ121" s="391"/>
      <c r="AK121" s="10">
        <v>0</v>
      </c>
      <c r="AL121" s="391"/>
      <c r="AM121" s="423">
        <v>0</v>
      </c>
      <c r="AN121" s="391"/>
      <c r="AO121" s="10">
        <v>0</v>
      </c>
      <c r="AP121" s="391"/>
      <c r="AQ121" s="10">
        <v>0</v>
      </c>
      <c r="AR121" s="391"/>
      <c r="AS121" s="10">
        <v>0</v>
      </c>
      <c r="AT121" s="391"/>
      <c r="AU121" s="10">
        <v>0</v>
      </c>
      <c r="AV121" s="391"/>
      <c r="AW121" s="10">
        <v>0</v>
      </c>
      <c r="AX121" s="391"/>
      <c r="AY121" s="10">
        <v>0</v>
      </c>
      <c r="AZ121" s="391">
        <v>1</v>
      </c>
      <c r="BA121" s="10"/>
      <c r="BB121" s="391"/>
      <c r="BC121" s="10">
        <v>0</v>
      </c>
      <c r="BD121" s="391"/>
      <c r="BE121" s="10">
        <v>0</v>
      </c>
      <c r="BF121" s="10">
        <f t="shared" ref="BF121" si="1229">SUM(AO121+BE121+BC121+BA121+AY121+AW121+AS121+AQ121+AK121+AM121+AI121+AG121+AE121+AC121+AA121+Y121+X121+W121+U121+Q121+O121+S121+AU121)</f>
        <v>45</v>
      </c>
      <c r="BG121" s="10"/>
      <c r="BH121" s="10">
        <f t="shared" ref="BH121" si="1230">SUM(O121+Q121+U121+W121+X121+AS121+AW121+AY121+BA121+BC121+S121+AQ121)</f>
        <v>0</v>
      </c>
      <c r="BI121" s="7"/>
      <c r="BJ121" s="7"/>
      <c r="BK121" s="7"/>
      <c r="BL121" s="7"/>
      <c r="BM121" s="52"/>
      <c r="BN121" s="51"/>
      <c r="BO121" s="187" t="s">
        <v>287</v>
      </c>
      <c r="BP121" s="184" t="s">
        <v>114</v>
      </c>
      <c r="BQ121" s="185" t="s">
        <v>279</v>
      </c>
      <c r="BR121" s="184" t="s">
        <v>268</v>
      </c>
      <c r="BS121" s="184" t="s">
        <v>288</v>
      </c>
      <c r="BT121" s="185">
        <v>12</v>
      </c>
      <c r="BU121" s="185">
        <v>10</v>
      </c>
      <c r="BV121" s="185">
        <v>1</v>
      </c>
      <c r="BW121" s="185">
        <v>1</v>
      </c>
      <c r="BX121" s="185">
        <v>1</v>
      </c>
      <c r="BY121" s="216"/>
      <c r="BZ121" s="188">
        <f t="shared" ref="BZ121" si="1231">SUM(CA121+CC121+CE121+CG121+CI121)</f>
        <v>0</v>
      </c>
      <c r="CA121" s="189"/>
      <c r="CB121" s="190">
        <f t="shared" si="1212"/>
        <v>0</v>
      </c>
      <c r="CC121" s="189"/>
      <c r="CD121" s="190">
        <f t="shared" si="1213"/>
        <v>0</v>
      </c>
      <c r="CE121" s="189"/>
      <c r="CF121" s="190">
        <f t="shared" si="1214"/>
        <v>0</v>
      </c>
      <c r="CG121" s="189"/>
      <c r="CH121" s="190">
        <f t="shared" si="1215"/>
        <v>0</v>
      </c>
      <c r="CI121" s="189"/>
      <c r="CJ121" s="190">
        <f t="shared" si="1216"/>
        <v>0</v>
      </c>
      <c r="CK121" s="191"/>
      <c r="CL121" s="192">
        <f>SUM(BY121*15/100*BW121)</f>
        <v>0</v>
      </c>
      <c r="CM121" s="189"/>
      <c r="CN121" s="190"/>
      <c r="CO121" s="189"/>
      <c r="CP121" s="191">
        <f t="shared" ref="CP121" si="1232">SUM(CO121)*3*BU121/5</f>
        <v>0</v>
      </c>
      <c r="CQ121" s="189">
        <v>1</v>
      </c>
      <c r="CR121" s="193">
        <v>0</v>
      </c>
      <c r="CS121" s="189"/>
      <c r="CT121" s="334">
        <f t="shared" ref="CT121:CT122" si="1233">SUM(CS121*BU121*3)</f>
        <v>0</v>
      </c>
      <c r="CU121" s="189"/>
      <c r="CV121" s="191">
        <f t="shared" si="1221"/>
        <v>0</v>
      </c>
      <c r="CW121" s="189"/>
      <c r="CX121" s="191">
        <f t="shared" ref="CX121" si="1234">SUM(CW121*BU121*2/3)</f>
        <v>0</v>
      </c>
      <c r="CY121" s="189"/>
      <c r="CZ121" s="190">
        <f>SUM(CY121*BU121*2)</f>
        <v>0</v>
      </c>
      <c r="DA121" s="189"/>
      <c r="DB121" s="190">
        <f>SUM(DA121*BW121)</f>
        <v>0</v>
      </c>
      <c r="DC121" s="189"/>
      <c r="DD121" s="191">
        <f t="shared" ref="DD121" si="1235">SUM(DC121*BU121*2)</f>
        <v>0</v>
      </c>
      <c r="DE121" s="189"/>
      <c r="DF121" s="191">
        <f t="shared" ref="DF121" si="1236">SUM(BW121*DE121*6)</f>
        <v>0</v>
      </c>
      <c r="DG121" s="32"/>
      <c r="DH121" s="194">
        <f t="shared" si="1225"/>
        <v>0</v>
      </c>
      <c r="DI121" s="189"/>
      <c r="DJ121" s="195">
        <f>SUM(DI121*BU121/3)</f>
        <v>0</v>
      </c>
      <c r="DK121" s="189"/>
      <c r="DL121" s="191">
        <f t="shared" ref="DL121" si="1237">SUM(BW121*DK121*8)</f>
        <v>0</v>
      </c>
      <c r="DM121" s="189">
        <v>1</v>
      </c>
      <c r="DN121" s="191">
        <f>SUM(DM121*BW121*3*8)/3</f>
        <v>8</v>
      </c>
      <c r="DO121" s="189"/>
      <c r="DP121" s="191">
        <f t="shared" ref="DP121" si="1238">SUM(DO121*BX121*4*6)</f>
        <v>0</v>
      </c>
      <c r="DQ121" s="189"/>
      <c r="DR121" s="195">
        <f t="shared" si="1228"/>
        <v>0</v>
      </c>
      <c r="DS121" s="194">
        <f t="shared" ref="DS121:DS123" si="1239">CB121+CD121+CF121+CH121+CJ121+CK121+CL121+CN121+CP121+CR121+CT121+CV121+CX121+CZ121+DB121+DD121+DF121+DH121+DJ121+DL121+DN121+DP121+DR121</f>
        <v>8</v>
      </c>
      <c r="DT121" s="194">
        <f t="shared" ref="DT121:DT123" si="1240">DP121+DN121+DL121+DJ121+DF121+DD121+CK121+CJ121+CH121+CF121+CD121+CB121</f>
        <v>8</v>
      </c>
      <c r="DU121" s="7"/>
      <c r="DV121" s="7"/>
      <c r="DW121" s="7"/>
      <c r="DX121" s="52"/>
      <c r="DY121" s="51"/>
      <c r="DZ121" s="11"/>
      <c r="EA121" s="17"/>
      <c r="EB121" s="21"/>
      <c r="EC121" s="7"/>
      <c r="ED121" s="7"/>
      <c r="EE121" s="7"/>
      <c r="EF121" s="7"/>
      <c r="EG121" s="7"/>
      <c r="EH121" s="7"/>
      <c r="EI121" s="7"/>
      <c r="EJ121" s="7">
        <f t="shared" si="1162"/>
        <v>0</v>
      </c>
      <c r="EK121" s="7">
        <f t="shared" si="1163"/>
        <v>0</v>
      </c>
      <c r="EL121" s="7">
        <f t="shared" si="1164"/>
        <v>0</v>
      </c>
      <c r="EM121" s="18">
        <f t="shared" si="1165"/>
        <v>0</v>
      </c>
      <c r="EN121" s="7">
        <f t="shared" si="1166"/>
        <v>0</v>
      </c>
      <c r="EO121" s="7">
        <f t="shared" si="1167"/>
        <v>0</v>
      </c>
      <c r="EP121" s="7">
        <f t="shared" si="1168"/>
        <v>0</v>
      </c>
      <c r="EQ121" s="7">
        <f t="shared" si="1169"/>
        <v>0</v>
      </c>
      <c r="ER121" s="7">
        <f t="shared" si="1170"/>
        <v>0</v>
      </c>
      <c r="ES121" s="7">
        <f t="shared" si="1171"/>
        <v>0</v>
      </c>
      <c r="ET121" s="7">
        <f t="shared" si="1172"/>
        <v>0</v>
      </c>
      <c r="EU121" s="7">
        <f t="shared" si="1173"/>
        <v>0</v>
      </c>
      <c r="EV121" s="7">
        <f t="shared" si="1174"/>
        <v>0</v>
      </c>
      <c r="EW121" s="18">
        <f t="shared" si="1175"/>
        <v>0</v>
      </c>
      <c r="EX121" s="7">
        <f t="shared" si="1176"/>
        <v>0</v>
      </c>
      <c r="EY121" s="7">
        <f t="shared" si="1177"/>
        <v>0</v>
      </c>
      <c r="EZ121" s="7">
        <f t="shared" si="1178"/>
        <v>0</v>
      </c>
      <c r="FA121" s="7">
        <f t="shared" si="1179"/>
        <v>0</v>
      </c>
      <c r="FB121" s="7">
        <f t="shared" si="1180"/>
        <v>2</v>
      </c>
      <c r="FC121" s="7">
        <f t="shared" si="1181"/>
        <v>45</v>
      </c>
      <c r="FD121" s="7">
        <f t="shared" si="1182"/>
        <v>0</v>
      </c>
      <c r="FE121" s="7">
        <f t="shared" si="1183"/>
        <v>0</v>
      </c>
      <c r="FF121" s="7">
        <f t="shared" si="1184"/>
        <v>0</v>
      </c>
      <c r="FG121" s="18">
        <f t="shared" si="1185"/>
        <v>0</v>
      </c>
      <c r="FH121" s="7">
        <f t="shared" si="1186"/>
        <v>0</v>
      </c>
      <c r="FI121" s="7">
        <f t="shared" si="1187"/>
        <v>0</v>
      </c>
      <c r="FJ121" s="7">
        <f t="shared" si="1188"/>
        <v>0</v>
      </c>
      <c r="FK121" s="7">
        <f t="shared" si="1189"/>
        <v>0</v>
      </c>
      <c r="FL121" s="7">
        <f t="shared" si="1190"/>
        <v>0</v>
      </c>
      <c r="FM121" s="7">
        <f t="shared" si="1191"/>
        <v>0</v>
      </c>
      <c r="FN121" s="7">
        <f t="shared" si="1192"/>
        <v>0</v>
      </c>
      <c r="FO121" s="7">
        <f t="shared" si="1193"/>
        <v>0</v>
      </c>
      <c r="FP121" s="7">
        <f t="shared" si="1194"/>
        <v>0</v>
      </c>
      <c r="FQ121" s="7">
        <f t="shared" si="1195"/>
        <v>0</v>
      </c>
      <c r="FR121" s="7"/>
      <c r="FS121" s="7">
        <f t="shared" si="1196"/>
        <v>0</v>
      </c>
      <c r="FT121" s="7">
        <f t="shared" si="1197"/>
        <v>0</v>
      </c>
      <c r="FU121" s="7">
        <f t="shared" si="1198"/>
        <v>0</v>
      </c>
      <c r="FV121" s="7">
        <f t="shared" si="1199"/>
        <v>0</v>
      </c>
      <c r="FW121" s="7">
        <f t="shared" si="1200"/>
        <v>0</v>
      </c>
      <c r="FX121" s="7">
        <f t="shared" si="1201"/>
        <v>2</v>
      </c>
      <c r="FY121" s="7">
        <f t="shared" si="1202"/>
        <v>8</v>
      </c>
      <c r="FZ121" s="7">
        <f t="shared" si="1203"/>
        <v>0</v>
      </c>
      <c r="GA121" s="7">
        <f t="shared" si="1204"/>
        <v>0</v>
      </c>
      <c r="GB121" s="7">
        <f t="shared" si="1205"/>
        <v>0</v>
      </c>
      <c r="GC121" s="7">
        <f t="shared" si="1206"/>
        <v>0</v>
      </c>
      <c r="GD121" s="116">
        <f t="shared" si="1207"/>
        <v>53</v>
      </c>
      <c r="GE121" s="117">
        <f t="shared" si="1208"/>
        <v>8</v>
      </c>
      <c r="GF121" s="7"/>
      <c r="GG121" s="7"/>
      <c r="GH121" s="7"/>
      <c r="GI121" s="52"/>
      <c r="GK121" s="18"/>
      <c r="GL121" s="18"/>
      <c r="GM121" s="1"/>
      <c r="GN121" s="23"/>
      <c r="GO121" s="61"/>
      <c r="GP121" s="7"/>
      <c r="GQ121" s="67"/>
    </row>
    <row r="122" spans="1:199" ht="24.95" customHeight="1" x14ac:dyDescent="0.35">
      <c r="A122" s="51"/>
      <c r="B122" s="1" t="s">
        <v>277</v>
      </c>
      <c r="C122" s="17"/>
      <c r="D122" s="21" t="s">
        <v>294</v>
      </c>
      <c r="E122" s="7"/>
      <c r="F122" s="7"/>
      <c r="G122" s="7"/>
      <c r="H122" s="384">
        <v>5</v>
      </c>
      <c r="I122" s="7"/>
      <c r="J122" s="394"/>
      <c r="K122" s="7"/>
      <c r="L122" s="187"/>
      <c r="M122" s="188">
        <f t="shared" ref="M122" si="1241">SUM(N122+P122+R122+T122+V122)</f>
        <v>0</v>
      </c>
      <c r="N122" s="189"/>
      <c r="O122" s="262">
        <f t="shared" ref="O122" si="1242">SUM(N122)*I122</f>
        <v>0</v>
      </c>
      <c r="P122" s="189"/>
      <c r="Q122" s="190">
        <f t="shared" ref="Q122" si="1243">P122*J122</f>
        <v>0</v>
      </c>
      <c r="R122" s="189"/>
      <c r="S122" s="190">
        <f t="shared" ref="S122" si="1244">SUM(R122)*J122</f>
        <v>0</v>
      </c>
      <c r="T122" s="189"/>
      <c r="U122" s="190">
        <f t="shared" ref="U122" si="1245">SUM(T122)*K122</f>
        <v>0</v>
      </c>
      <c r="V122" s="189"/>
      <c r="W122" s="190">
        <f t="shared" ref="W122" si="1246">SUM(V122)*J122*5</f>
        <v>0</v>
      </c>
      <c r="X122" s="191"/>
      <c r="Y122" s="191">
        <f t="shared" ref="Y122" si="1247">L122*J122*0.05</f>
        <v>0</v>
      </c>
      <c r="Z122" s="189"/>
      <c r="AA122" s="190"/>
      <c r="AB122" s="189"/>
      <c r="AC122" s="191">
        <f t="shared" ref="AC122" si="1248">SUM(AB122)*3*H122/5</f>
        <v>0</v>
      </c>
      <c r="AD122" s="189">
        <v>1</v>
      </c>
      <c r="AE122" s="518">
        <f t="shared" ref="AE122" si="1249">SUM(AD122*H122*(15))</f>
        <v>75</v>
      </c>
      <c r="AF122" s="189"/>
      <c r="AG122" s="190">
        <f t="shared" ref="AG122" si="1250">SUM(AF122*H122*3)</f>
        <v>0</v>
      </c>
      <c r="AH122" s="190"/>
      <c r="AI122" s="191">
        <f t="shared" ref="AI122" si="1251">SUM(AH122*H122/3)</f>
        <v>0</v>
      </c>
      <c r="AJ122" s="189"/>
      <c r="AK122" s="191">
        <f t="shared" ref="AK122" si="1252">SUM(AJ122*H122*2/3)</f>
        <v>0</v>
      </c>
      <c r="AL122" s="189"/>
      <c r="AM122" s="262">
        <f>SUM(AL122*H122)</f>
        <v>0</v>
      </c>
      <c r="AN122" s="189"/>
      <c r="AO122" s="190">
        <f>SUM(AN122*J122)</f>
        <v>0</v>
      </c>
      <c r="AP122" s="189"/>
      <c r="AQ122" s="191">
        <f t="shared" ref="AQ122" si="1253">SUM(AP122*H122*2)</f>
        <v>0</v>
      </c>
      <c r="AR122" s="189"/>
      <c r="AS122" s="191">
        <f t="shared" ref="AS122" si="1254">SUM(J122*AR122*6)</f>
        <v>0</v>
      </c>
      <c r="AT122" s="32"/>
      <c r="AU122" s="194">
        <f t="shared" ref="AU122" si="1255">AT122*H122/3</f>
        <v>0</v>
      </c>
      <c r="AV122" s="189"/>
      <c r="AW122" s="190">
        <f>SUM(AV122*H122/3)</f>
        <v>0</v>
      </c>
      <c r="AX122" s="189"/>
      <c r="AY122" s="191">
        <f t="shared" ref="AY122" si="1256">SUM(J122*AX122*8)</f>
        <v>0</v>
      </c>
      <c r="AZ122" s="190"/>
      <c r="BA122" s="191">
        <f>SUM(AZ122*K122*3*8)</f>
        <v>0</v>
      </c>
      <c r="BB122" s="189"/>
      <c r="BC122" s="191">
        <f t="shared" ref="BC122" si="1257">SUM(BB122*K122*4*6)</f>
        <v>0</v>
      </c>
      <c r="BD122" s="189"/>
      <c r="BE122" s="195">
        <f t="shared" ref="BE122" si="1258">SUM(BD122*50)</f>
        <v>0</v>
      </c>
      <c r="BF122" s="194">
        <f t="shared" ref="BF122" si="1259">O122+Q122+S122+U122+W122+X122+Y122+AA122+AC122+AE122+AG122+AI122+AK122+AM122+AO122+AQ122+AS122+AU122+AW122+AY122+BA122+BC122+BE122</f>
        <v>75</v>
      </c>
      <c r="BG122" s="194"/>
      <c r="BH122" s="194">
        <f t="shared" ref="BH122" si="1260">BC122+BA122+AY122+AW122+AS122+AQ122+X122+W122+U122+S122+Q122+O122</f>
        <v>0</v>
      </c>
      <c r="BI122" s="7"/>
      <c r="BJ122" s="7"/>
      <c r="BK122" s="7"/>
      <c r="BL122" s="7"/>
      <c r="BM122" s="52"/>
      <c r="BN122" s="51"/>
      <c r="BO122" s="187" t="s">
        <v>289</v>
      </c>
      <c r="BP122" s="251" t="s">
        <v>290</v>
      </c>
      <c r="BQ122" s="251" t="s">
        <v>291</v>
      </c>
      <c r="BR122" s="251" t="s">
        <v>268</v>
      </c>
      <c r="BS122" s="251" t="s">
        <v>292</v>
      </c>
      <c r="BT122" s="186">
        <v>6</v>
      </c>
      <c r="BU122" s="186">
        <v>15</v>
      </c>
      <c r="BV122" s="186">
        <v>1</v>
      </c>
      <c r="BW122" s="186">
        <v>1</v>
      </c>
      <c r="BX122" s="186">
        <v>1</v>
      </c>
      <c r="BY122" s="187"/>
      <c r="BZ122" s="188">
        <f t="shared" ref="BZ122:BZ123" si="1261">SUM(CA122+CC122+CE122+CG122+CI122)</f>
        <v>0</v>
      </c>
      <c r="CA122" s="189"/>
      <c r="CB122" s="190">
        <f t="shared" si="1212"/>
        <v>0</v>
      </c>
      <c r="CC122" s="189"/>
      <c r="CD122" s="190">
        <f t="shared" si="1213"/>
        <v>0</v>
      </c>
      <c r="CE122" s="189"/>
      <c r="CF122" s="190">
        <f t="shared" si="1214"/>
        <v>0</v>
      </c>
      <c r="CG122" s="189"/>
      <c r="CH122" s="190">
        <f t="shared" si="1215"/>
        <v>0</v>
      </c>
      <c r="CI122" s="189"/>
      <c r="CJ122" s="190">
        <f t="shared" si="1216"/>
        <v>0</v>
      </c>
      <c r="CK122" s="191">
        <v>0</v>
      </c>
      <c r="CL122" s="192">
        <f t="shared" ref="CL122" si="1262">SUM(BY122*15/100*BW122)</f>
        <v>0</v>
      </c>
      <c r="CM122" s="189"/>
      <c r="CN122" s="190"/>
      <c r="CO122" s="189"/>
      <c r="CP122" s="191">
        <f t="shared" ref="CP122:CP123" si="1263">SUM(CO122)*3*BU122/5</f>
        <v>0</v>
      </c>
      <c r="CQ122" s="189"/>
      <c r="CR122" s="193">
        <f>SUM(CQ122*BU122*(15+4))</f>
        <v>0</v>
      </c>
      <c r="CS122" s="189"/>
      <c r="CT122" s="334">
        <f t="shared" si="1233"/>
        <v>0</v>
      </c>
      <c r="CU122" s="190"/>
      <c r="CV122" s="191">
        <f t="shared" si="1221"/>
        <v>0</v>
      </c>
      <c r="CW122" s="189"/>
      <c r="CX122" s="191">
        <f t="shared" ref="CX122" si="1264">SUM(CW122*BU122*2/3)</f>
        <v>0</v>
      </c>
      <c r="CY122" s="189"/>
      <c r="CZ122" s="190">
        <f>SUM(CY122*BU122)</f>
        <v>0</v>
      </c>
      <c r="DA122" s="189"/>
      <c r="DB122" s="190">
        <f t="shared" ref="DB122" si="1265">SUM(DA122*BW122)</f>
        <v>0</v>
      </c>
      <c r="DC122" s="189"/>
      <c r="DD122" s="191">
        <f t="shared" ref="DD122" si="1266">SUM(DC122*BU122*2)</f>
        <v>0</v>
      </c>
      <c r="DE122" s="189"/>
      <c r="DF122" s="191">
        <f>DE122*BU122/3</f>
        <v>0</v>
      </c>
      <c r="DG122" s="32"/>
      <c r="DH122" s="194">
        <f t="shared" si="1225"/>
        <v>0</v>
      </c>
      <c r="DI122" s="189"/>
      <c r="DJ122" s="195">
        <f t="shared" ref="DJ122" si="1267">SUM(DI122*BU122/3)</f>
        <v>0</v>
      </c>
      <c r="DK122" s="189"/>
      <c r="DL122" s="191">
        <f t="shared" ref="DL122:DL123" si="1268">SUM(BW122*DK122*8)</f>
        <v>0</v>
      </c>
      <c r="DM122" s="190">
        <v>1</v>
      </c>
      <c r="DN122" s="191">
        <f>SUM(DM122*BW122*3*8)/3</f>
        <v>8</v>
      </c>
      <c r="DO122" s="189"/>
      <c r="DP122" s="191">
        <f t="shared" ref="DP122" si="1269">SUM(DO122*BX122*4*6)</f>
        <v>0</v>
      </c>
      <c r="DQ122" s="189"/>
      <c r="DR122" s="195">
        <f t="shared" si="1228"/>
        <v>0</v>
      </c>
      <c r="DS122" s="194">
        <f t="shared" si="1239"/>
        <v>8</v>
      </c>
      <c r="DT122" s="194">
        <f t="shared" si="1240"/>
        <v>8</v>
      </c>
      <c r="DU122" s="7"/>
      <c r="DV122" s="7"/>
      <c r="DW122" s="7"/>
      <c r="DX122" s="52"/>
      <c r="DY122" s="51"/>
      <c r="DZ122" s="11"/>
      <c r="EA122" s="17"/>
      <c r="EB122" s="21"/>
      <c r="EC122" s="7"/>
      <c r="ED122" s="7"/>
      <c r="EE122" s="7"/>
      <c r="EF122" s="7"/>
      <c r="EG122" s="7"/>
      <c r="EH122" s="7"/>
      <c r="EI122" s="7"/>
      <c r="EJ122" s="7">
        <f t="shared" si="1162"/>
        <v>0</v>
      </c>
      <c r="EK122" s="7">
        <f t="shared" si="1163"/>
        <v>0</v>
      </c>
      <c r="EL122" s="7">
        <f t="shared" si="1164"/>
        <v>0</v>
      </c>
      <c r="EM122" s="18">
        <f t="shared" si="1165"/>
        <v>0</v>
      </c>
      <c r="EN122" s="7">
        <f t="shared" si="1166"/>
        <v>0</v>
      </c>
      <c r="EO122" s="7">
        <f t="shared" si="1167"/>
        <v>0</v>
      </c>
      <c r="EP122" s="7">
        <f t="shared" si="1168"/>
        <v>0</v>
      </c>
      <c r="EQ122" s="7">
        <f t="shared" si="1169"/>
        <v>0</v>
      </c>
      <c r="ER122" s="7">
        <f t="shared" si="1170"/>
        <v>0</v>
      </c>
      <c r="ES122" s="7">
        <f t="shared" si="1171"/>
        <v>0</v>
      </c>
      <c r="ET122" s="7">
        <f t="shared" si="1172"/>
        <v>0</v>
      </c>
      <c r="EU122" s="7">
        <f t="shared" si="1173"/>
        <v>0</v>
      </c>
      <c r="EV122" s="7">
        <f t="shared" si="1174"/>
        <v>0</v>
      </c>
      <c r="EW122" s="18">
        <f t="shared" si="1175"/>
        <v>0</v>
      </c>
      <c r="EX122" s="7">
        <f t="shared" si="1176"/>
        <v>0</v>
      </c>
      <c r="EY122" s="7">
        <f t="shared" si="1177"/>
        <v>0</v>
      </c>
      <c r="EZ122" s="7">
        <f t="shared" si="1178"/>
        <v>0</v>
      </c>
      <c r="FA122" s="7">
        <f t="shared" si="1179"/>
        <v>0</v>
      </c>
      <c r="FB122" s="7">
        <f t="shared" si="1180"/>
        <v>1</v>
      </c>
      <c r="FC122" s="7">
        <f t="shared" si="1181"/>
        <v>75</v>
      </c>
      <c r="FD122" s="7">
        <f t="shared" si="1182"/>
        <v>0</v>
      </c>
      <c r="FE122" s="7">
        <f t="shared" si="1183"/>
        <v>0</v>
      </c>
      <c r="FF122" s="7">
        <f t="shared" si="1184"/>
        <v>0</v>
      </c>
      <c r="FG122" s="18">
        <f t="shared" si="1185"/>
        <v>0</v>
      </c>
      <c r="FH122" s="7">
        <f t="shared" si="1186"/>
        <v>0</v>
      </c>
      <c r="FI122" s="7">
        <f t="shared" si="1187"/>
        <v>0</v>
      </c>
      <c r="FJ122" s="7">
        <f t="shared" si="1188"/>
        <v>0</v>
      </c>
      <c r="FK122" s="7">
        <f t="shared" si="1189"/>
        <v>0</v>
      </c>
      <c r="FL122" s="7">
        <f t="shared" si="1190"/>
        <v>0</v>
      </c>
      <c r="FM122" s="7">
        <f t="shared" si="1191"/>
        <v>0</v>
      </c>
      <c r="FN122" s="7">
        <f t="shared" si="1192"/>
        <v>0</v>
      </c>
      <c r="FO122" s="7">
        <f t="shared" si="1193"/>
        <v>0</v>
      </c>
      <c r="FP122" s="7">
        <f t="shared" si="1194"/>
        <v>0</v>
      </c>
      <c r="FQ122" s="7">
        <f t="shared" si="1195"/>
        <v>0</v>
      </c>
      <c r="FR122" s="7"/>
      <c r="FS122" s="7">
        <f t="shared" si="1196"/>
        <v>0</v>
      </c>
      <c r="FT122" s="7">
        <f t="shared" si="1197"/>
        <v>0</v>
      </c>
      <c r="FU122" s="7">
        <f t="shared" si="1198"/>
        <v>0</v>
      </c>
      <c r="FV122" s="7">
        <f t="shared" si="1199"/>
        <v>0</v>
      </c>
      <c r="FW122" s="7">
        <f t="shared" si="1200"/>
        <v>0</v>
      </c>
      <c r="FX122" s="7">
        <f t="shared" si="1201"/>
        <v>1</v>
      </c>
      <c r="FY122" s="7">
        <f t="shared" si="1202"/>
        <v>8</v>
      </c>
      <c r="FZ122" s="7">
        <f t="shared" si="1203"/>
        <v>0</v>
      </c>
      <c r="GA122" s="7">
        <f t="shared" si="1204"/>
        <v>0</v>
      </c>
      <c r="GB122" s="7">
        <f t="shared" si="1205"/>
        <v>0</v>
      </c>
      <c r="GC122" s="7">
        <f t="shared" si="1206"/>
        <v>0</v>
      </c>
      <c r="GD122" s="116">
        <f t="shared" si="1207"/>
        <v>83</v>
      </c>
      <c r="GE122" s="117">
        <f t="shared" si="1208"/>
        <v>8</v>
      </c>
      <c r="GF122" s="7"/>
      <c r="GG122" s="7"/>
      <c r="GH122" s="7"/>
      <c r="GI122" s="52"/>
      <c r="GK122" s="18"/>
      <c r="GL122" s="18"/>
      <c r="GM122" s="1"/>
      <c r="GN122" s="23"/>
      <c r="GO122" s="61"/>
      <c r="GP122" s="7"/>
      <c r="GQ122" s="67"/>
    </row>
    <row r="123" spans="1:199" ht="24.95" customHeight="1" x14ac:dyDescent="0.35">
      <c r="A123" s="51"/>
      <c r="B123" s="10" t="s">
        <v>167</v>
      </c>
      <c r="C123" s="385" t="s">
        <v>168</v>
      </c>
      <c r="D123" s="385"/>
      <c r="E123" s="385" t="s">
        <v>139</v>
      </c>
      <c r="F123" s="385"/>
      <c r="G123" s="386">
        <v>3</v>
      </c>
      <c r="H123" s="386"/>
      <c r="I123" s="386"/>
      <c r="J123" s="480"/>
      <c r="K123" s="386"/>
      <c r="L123" s="388"/>
      <c r="M123" s="389">
        <v>0</v>
      </c>
      <c r="N123" s="390"/>
      <c r="O123" s="10">
        <v>0</v>
      </c>
      <c r="P123" s="390"/>
      <c r="Q123" s="10">
        <v>0</v>
      </c>
      <c r="R123" s="390"/>
      <c r="S123" s="10">
        <v>0</v>
      </c>
      <c r="T123" s="390"/>
      <c r="U123" s="10">
        <v>0</v>
      </c>
      <c r="V123" s="391"/>
      <c r="W123" s="10">
        <v>0</v>
      </c>
      <c r="X123" s="10">
        <v>0</v>
      </c>
      <c r="Y123" s="10">
        <v>0</v>
      </c>
      <c r="Z123" s="391"/>
      <c r="AA123" s="10"/>
      <c r="AB123" s="391"/>
      <c r="AC123" s="10">
        <v>0</v>
      </c>
      <c r="AD123" s="391"/>
      <c r="AE123" s="392">
        <v>0</v>
      </c>
      <c r="AF123" s="391"/>
      <c r="AG123" s="10">
        <v>0</v>
      </c>
      <c r="AH123" s="391"/>
      <c r="AI123" s="10">
        <v>0</v>
      </c>
      <c r="AJ123" s="391"/>
      <c r="AK123" s="10">
        <v>0</v>
      </c>
      <c r="AL123" s="391"/>
      <c r="AM123" s="10">
        <v>0</v>
      </c>
      <c r="AN123" s="391"/>
      <c r="AO123" s="10">
        <v>0</v>
      </c>
      <c r="AP123" s="391"/>
      <c r="AQ123" s="10">
        <v>0</v>
      </c>
      <c r="AR123" s="391"/>
      <c r="AS123" s="10">
        <v>0</v>
      </c>
      <c r="AT123" s="391"/>
      <c r="AU123" s="10">
        <v>0</v>
      </c>
      <c r="AV123" s="391"/>
      <c r="AW123" s="10">
        <v>0</v>
      </c>
      <c r="AX123" s="391"/>
      <c r="AY123" s="10">
        <v>0</v>
      </c>
      <c r="AZ123" s="391"/>
      <c r="BA123" s="10">
        <v>0</v>
      </c>
      <c r="BB123" s="391"/>
      <c r="BC123" s="10">
        <v>0</v>
      </c>
      <c r="BD123" s="391">
        <v>1</v>
      </c>
      <c r="BE123" s="10">
        <f>SUM(BD123*50)/2</f>
        <v>25</v>
      </c>
      <c r="BF123" s="10">
        <f t="shared" ref="BF123" si="1270">SUM(AO123+BE123+BC123+BA123+AY123+AW123+AS123+AQ123+AK123+AM123+AI123+AG123+AE123+AC123+AA123+Y123+X123+W123+U123+Q123+O123+S123+AU123)</f>
        <v>25</v>
      </c>
      <c r="BG123" s="10"/>
      <c r="BH123" s="10">
        <f t="shared" ref="BH123" si="1271">SUM(O123+Q123+U123+W123+X123+AS123+AW123+AY123+BA123+BC123+S123+AQ123)</f>
        <v>0</v>
      </c>
      <c r="BI123" s="7"/>
      <c r="BJ123" s="7"/>
      <c r="BK123" s="7"/>
      <c r="BL123" s="7"/>
      <c r="BM123" s="52"/>
      <c r="BN123" s="51"/>
      <c r="BO123" s="300" t="s">
        <v>289</v>
      </c>
      <c r="BP123" s="184" t="s">
        <v>281</v>
      </c>
      <c r="BQ123" s="185" t="s">
        <v>267</v>
      </c>
      <c r="BR123" s="184" t="s">
        <v>268</v>
      </c>
      <c r="BS123" s="184" t="s">
        <v>305</v>
      </c>
      <c r="BT123" s="185">
        <v>8</v>
      </c>
      <c r="BU123" s="184">
        <v>182</v>
      </c>
      <c r="BV123" s="184">
        <v>1</v>
      </c>
      <c r="BW123" s="184">
        <v>7</v>
      </c>
      <c r="BX123" s="185">
        <f>BW123</f>
        <v>7</v>
      </c>
      <c r="BY123" s="187"/>
      <c r="BZ123" s="188">
        <f t="shared" si="1261"/>
        <v>0</v>
      </c>
      <c r="CA123" s="189"/>
      <c r="CB123" s="190">
        <f t="shared" si="1212"/>
        <v>0</v>
      </c>
      <c r="CC123" s="189"/>
      <c r="CD123" s="190">
        <f t="shared" si="1213"/>
        <v>0</v>
      </c>
      <c r="CE123" s="189"/>
      <c r="CF123" s="190">
        <f t="shared" si="1214"/>
        <v>0</v>
      </c>
      <c r="CG123" s="189"/>
      <c r="CH123" s="190">
        <f t="shared" si="1215"/>
        <v>0</v>
      </c>
      <c r="CI123" s="189"/>
      <c r="CJ123" s="190">
        <f t="shared" si="1216"/>
        <v>0</v>
      </c>
      <c r="CK123" s="448">
        <f>SUM(BY123)*BW123*5/100+DK123*BW123*2+DM123*BW123*2</f>
        <v>14</v>
      </c>
      <c r="CL123" s="192">
        <f t="shared" ref="CL123" si="1272">SUM(BY123*15/100*BW123)</f>
        <v>0</v>
      </c>
      <c r="CM123" s="189"/>
      <c r="CN123" s="190"/>
      <c r="CO123" s="189"/>
      <c r="CP123" s="191">
        <f t="shared" si="1263"/>
        <v>0</v>
      </c>
      <c r="CQ123" s="189"/>
      <c r="CR123" s="193">
        <f>SUM(CQ123*BU123*(30+4))</f>
        <v>0</v>
      </c>
      <c r="CS123" s="189"/>
      <c r="CT123" s="334">
        <f t="shared" ref="CT123" si="1273">SUM(CS123*BU123*3)</f>
        <v>0</v>
      </c>
      <c r="CU123" s="190"/>
      <c r="CV123" s="191">
        <f t="shared" si="1221"/>
        <v>0</v>
      </c>
      <c r="CW123" s="189"/>
      <c r="CX123" s="191">
        <f t="shared" ref="CX123" si="1274">SUM(CW123*BU123*2/3)</f>
        <v>0</v>
      </c>
      <c r="CY123" s="189"/>
      <c r="CZ123" s="190">
        <f>SUM(CY123*BU123*2)</f>
        <v>0</v>
      </c>
      <c r="DA123" s="189"/>
      <c r="DB123" s="190">
        <f>SUM(DA123*BW123)</f>
        <v>0</v>
      </c>
      <c r="DC123" s="189"/>
      <c r="DD123" s="191">
        <f t="shared" ref="DD123" si="1275">SUM(DC123*BU123*2)</f>
        <v>0</v>
      </c>
      <c r="DE123" s="189"/>
      <c r="DF123" s="191">
        <f>DE123*BU123/3</f>
        <v>0</v>
      </c>
      <c r="DG123" s="32"/>
      <c r="DH123" s="194">
        <f t="shared" si="1225"/>
        <v>0</v>
      </c>
      <c r="DI123" s="189"/>
      <c r="DJ123" s="195">
        <f>SUM(DI123*BU123/3)</f>
        <v>0</v>
      </c>
      <c r="DK123" s="189"/>
      <c r="DL123" s="191">
        <f t="shared" si="1268"/>
        <v>0</v>
      </c>
      <c r="DM123" s="190">
        <v>1</v>
      </c>
      <c r="DN123" s="191">
        <v>0</v>
      </c>
      <c r="DO123" s="189"/>
      <c r="DP123" s="191">
        <f t="shared" ref="DP123" si="1276">SUM(DO123*BX123*4*6)</f>
        <v>0</v>
      </c>
      <c r="DQ123" s="189"/>
      <c r="DR123" s="195">
        <f t="shared" si="1228"/>
        <v>0</v>
      </c>
      <c r="DS123" s="194">
        <f t="shared" si="1239"/>
        <v>14</v>
      </c>
      <c r="DT123" s="194">
        <f t="shared" si="1240"/>
        <v>14</v>
      </c>
      <c r="DU123" s="7"/>
      <c r="DV123" s="7"/>
      <c r="DW123" s="7"/>
      <c r="DX123" s="52"/>
      <c r="DY123" s="51"/>
      <c r="DZ123" s="11"/>
      <c r="EA123" s="17"/>
      <c r="EB123" s="21"/>
      <c r="EC123" s="7"/>
      <c r="ED123" s="7"/>
      <c r="EE123" s="7"/>
      <c r="EF123" s="7"/>
      <c r="EG123" s="7"/>
      <c r="EH123" s="7"/>
      <c r="EI123" s="7"/>
      <c r="EJ123" s="7">
        <f t="shared" si="1162"/>
        <v>0</v>
      </c>
      <c r="EK123" s="7">
        <f t="shared" si="1163"/>
        <v>0</v>
      </c>
      <c r="EL123" s="7">
        <f t="shared" si="1164"/>
        <v>0</v>
      </c>
      <c r="EM123" s="18">
        <f t="shared" si="1165"/>
        <v>0</v>
      </c>
      <c r="EN123" s="7">
        <f t="shared" si="1166"/>
        <v>0</v>
      </c>
      <c r="EO123" s="7">
        <f t="shared" si="1167"/>
        <v>0</v>
      </c>
      <c r="EP123" s="7">
        <f t="shared" si="1168"/>
        <v>0</v>
      </c>
      <c r="EQ123" s="7">
        <f t="shared" si="1169"/>
        <v>0</v>
      </c>
      <c r="ER123" s="7">
        <f t="shared" si="1170"/>
        <v>0</v>
      </c>
      <c r="ES123" s="7">
        <f t="shared" si="1171"/>
        <v>0</v>
      </c>
      <c r="ET123" s="7">
        <f t="shared" si="1172"/>
        <v>0</v>
      </c>
      <c r="EU123" s="7">
        <f t="shared" si="1173"/>
        <v>0</v>
      </c>
      <c r="EV123" s="7">
        <f t="shared" si="1174"/>
        <v>14</v>
      </c>
      <c r="EW123" s="18">
        <f t="shared" si="1175"/>
        <v>0</v>
      </c>
      <c r="EX123" s="7">
        <f t="shared" si="1176"/>
        <v>0</v>
      </c>
      <c r="EY123" s="7">
        <f t="shared" si="1177"/>
        <v>0</v>
      </c>
      <c r="EZ123" s="7">
        <f t="shared" si="1178"/>
        <v>0</v>
      </c>
      <c r="FA123" s="7">
        <f t="shared" si="1179"/>
        <v>0</v>
      </c>
      <c r="FB123" s="7">
        <f t="shared" si="1180"/>
        <v>0</v>
      </c>
      <c r="FC123" s="7">
        <f t="shared" si="1181"/>
        <v>0</v>
      </c>
      <c r="FD123" s="7">
        <f t="shared" si="1182"/>
        <v>0</v>
      </c>
      <c r="FE123" s="7">
        <f t="shared" si="1183"/>
        <v>0</v>
      </c>
      <c r="FF123" s="7">
        <f t="shared" si="1184"/>
        <v>0</v>
      </c>
      <c r="FG123" s="18">
        <f t="shared" si="1185"/>
        <v>0</v>
      </c>
      <c r="FH123" s="7">
        <f t="shared" si="1186"/>
        <v>0</v>
      </c>
      <c r="FI123" s="7">
        <f t="shared" si="1187"/>
        <v>0</v>
      </c>
      <c r="FJ123" s="7">
        <f t="shared" si="1188"/>
        <v>0</v>
      </c>
      <c r="FK123" s="7">
        <f t="shared" si="1189"/>
        <v>0</v>
      </c>
      <c r="FL123" s="7">
        <f t="shared" si="1190"/>
        <v>0</v>
      </c>
      <c r="FM123" s="7">
        <f t="shared" si="1191"/>
        <v>0</v>
      </c>
      <c r="FN123" s="7">
        <f t="shared" si="1192"/>
        <v>0</v>
      </c>
      <c r="FO123" s="7">
        <f t="shared" si="1193"/>
        <v>0</v>
      </c>
      <c r="FP123" s="7">
        <f t="shared" si="1194"/>
        <v>0</v>
      </c>
      <c r="FQ123" s="7">
        <f t="shared" si="1195"/>
        <v>0</v>
      </c>
      <c r="FR123" s="7"/>
      <c r="FS123" s="7">
        <f t="shared" si="1196"/>
        <v>0</v>
      </c>
      <c r="FT123" s="7">
        <f t="shared" si="1197"/>
        <v>0</v>
      </c>
      <c r="FU123" s="7">
        <f t="shared" si="1198"/>
        <v>0</v>
      </c>
      <c r="FV123" s="7">
        <f t="shared" si="1199"/>
        <v>0</v>
      </c>
      <c r="FW123" s="7">
        <f t="shared" si="1200"/>
        <v>0</v>
      </c>
      <c r="FX123" s="7">
        <f t="shared" si="1201"/>
        <v>1</v>
      </c>
      <c r="FY123" s="7">
        <f t="shared" si="1202"/>
        <v>0</v>
      </c>
      <c r="FZ123" s="7">
        <f t="shared" si="1203"/>
        <v>0</v>
      </c>
      <c r="GA123" s="7">
        <f t="shared" si="1204"/>
        <v>0</v>
      </c>
      <c r="GB123" s="7">
        <f t="shared" si="1205"/>
        <v>1</v>
      </c>
      <c r="GC123" s="7">
        <f t="shared" si="1206"/>
        <v>25</v>
      </c>
      <c r="GD123" s="116">
        <f t="shared" si="1207"/>
        <v>39</v>
      </c>
      <c r="GE123" s="117">
        <f t="shared" si="1208"/>
        <v>14</v>
      </c>
      <c r="GF123" s="7"/>
      <c r="GG123" s="7"/>
      <c r="GH123" s="7"/>
      <c r="GI123" s="52"/>
      <c r="GK123" s="18"/>
      <c r="GL123" s="18"/>
      <c r="GM123" s="1"/>
      <c r="GN123" s="23"/>
      <c r="GO123" s="61"/>
      <c r="GP123" s="7"/>
      <c r="GQ123" s="67"/>
    </row>
    <row r="124" spans="1:199" ht="24.95" customHeight="1" x14ac:dyDescent="0.35">
      <c r="A124" s="51"/>
      <c r="B124" s="11" t="s">
        <v>355</v>
      </c>
      <c r="C124" s="17"/>
      <c r="D124" s="21" t="s">
        <v>368</v>
      </c>
      <c r="E124" s="21"/>
      <c r="F124" s="21"/>
      <c r="G124" s="21"/>
      <c r="H124" s="21"/>
      <c r="I124" s="21"/>
      <c r="J124" s="21"/>
      <c r="K124" s="21"/>
      <c r="L124" s="31"/>
      <c r="M124" s="73">
        <f t="shared" ref="M124:M130" si="1277">SUM(N124+P124+T124+V124+AR124*2)</f>
        <v>0</v>
      </c>
      <c r="N124" s="32"/>
      <c r="O124" s="520">
        <v>4</v>
      </c>
      <c r="P124" s="32"/>
      <c r="Q124" s="20"/>
      <c r="R124" s="32"/>
      <c r="S124" s="462">
        <v>4</v>
      </c>
      <c r="T124" s="32"/>
      <c r="U124" s="20"/>
      <c r="V124" s="74"/>
      <c r="W124" s="20"/>
      <c r="X124" s="20"/>
      <c r="Y124" s="20"/>
      <c r="Z124" s="74"/>
      <c r="AA124" s="20"/>
      <c r="AB124" s="74"/>
      <c r="AC124" s="20"/>
      <c r="AD124" s="74"/>
      <c r="AE124" s="24"/>
      <c r="AF124" s="74"/>
      <c r="AG124" s="20"/>
      <c r="AH124" s="74"/>
      <c r="AI124" s="20"/>
      <c r="AJ124" s="74"/>
      <c r="AK124" s="20"/>
      <c r="AL124" s="74"/>
      <c r="AM124" s="263"/>
      <c r="AN124" s="74"/>
      <c r="AO124" s="20"/>
      <c r="AP124" s="74"/>
      <c r="AQ124" s="20"/>
      <c r="AR124" s="74"/>
      <c r="AS124" s="20"/>
      <c r="AT124" s="74"/>
      <c r="AU124" s="20"/>
      <c r="AV124" s="74"/>
      <c r="AW124" s="20"/>
      <c r="AX124" s="74"/>
      <c r="AY124" s="20"/>
      <c r="AZ124" s="74"/>
      <c r="BA124" s="20"/>
      <c r="BB124" s="74"/>
      <c r="BC124" s="20"/>
      <c r="BD124" s="74"/>
      <c r="BE124" s="20"/>
      <c r="BF124" s="20">
        <f t="shared" ref="BF124:BF130" si="1278">SUM(AO124+BE124+BC124+BA124+AY124+AW124+AS124+AQ124+AK124+AM124+AI124+AG124+AE124+AC124+AA124+Y124+X124+W124+U124+Q124+O124+S124+AU124)</f>
        <v>8</v>
      </c>
      <c r="BG124" s="20"/>
      <c r="BH124" s="20">
        <f t="shared" ref="BH124:BH130" si="1279">SUM(O124+Q124+U124+W124+X124+AS124+AW124+AY124+BA124+BC124+S124+AQ124)</f>
        <v>8</v>
      </c>
      <c r="BI124" s="7"/>
      <c r="BJ124" s="7"/>
      <c r="BK124" s="7"/>
      <c r="BL124" s="7"/>
      <c r="BM124" s="52"/>
      <c r="BN124" s="51"/>
      <c r="BO124" s="11"/>
      <c r="BP124" s="17"/>
      <c r="BQ124" s="21"/>
      <c r="BR124" s="21"/>
      <c r="BS124" s="21"/>
      <c r="BT124" s="21"/>
      <c r="BU124" s="21"/>
      <c r="BV124" s="21"/>
      <c r="BW124" s="21"/>
      <c r="BX124" s="21"/>
      <c r="BY124" s="31"/>
      <c r="BZ124" s="73">
        <f t="shared" ref="BZ124:BZ130" si="1280">SUM(CA124+CC124+CG124+CI124+DE124*2)</f>
        <v>0</v>
      </c>
      <c r="CA124" s="32"/>
      <c r="CB124" s="334"/>
      <c r="CC124" s="32"/>
      <c r="CD124" s="20"/>
      <c r="CE124" s="32"/>
      <c r="CF124" s="20"/>
      <c r="CG124" s="32"/>
      <c r="CH124" s="20"/>
      <c r="CI124" s="74"/>
      <c r="CJ124" s="20"/>
      <c r="CK124" s="20"/>
      <c r="CL124" s="20"/>
      <c r="CM124" s="74"/>
      <c r="CN124" s="20"/>
      <c r="CO124" s="74"/>
      <c r="CP124" s="20"/>
      <c r="CQ124" s="74"/>
      <c r="CR124" s="24"/>
      <c r="CS124" s="74"/>
      <c r="CT124" s="334"/>
      <c r="CU124" s="74"/>
      <c r="CV124" s="20"/>
      <c r="CW124" s="74"/>
      <c r="CX124" s="20"/>
      <c r="CY124" s="74"/>
      <c r="CZ124" s="334"/>
      <c r="DA124" s="74"/>
      <c r="DB124" s="20"/>
      <c r="DC124" s="74"/>
      <c r="DD124" s="20"/>
      <c r="DE124" s="74"/>
      <c r="DF124" s="20"/>
      <c r="DG124" s="74"/>
      <c r="DH124" s="20"/>
      <c r="DI124" s="74"/>
      <c r="DJ124" s="20"/>
      <c r="DK124" s="74"/>
      <c r="DL124" s="20"/>
      <c r="DM124" s="74"/>
      <c r="DN124" s="20"/>
      <c r="DO124" s="74"/>
      <c r="DP124" s="20"/>
      <c r="DQ124" s="74"/>
      <c r="DR124" s="20"/>
      <c r="DS124" s="20">
        <f t="shared" si="1209"/>
        <v>0</v>
      </c>
      <c r="DT124" s="20">
        <f t="shared" si="1210"/>
        <v>0</v>
      </c>
      <c r="DU124" s="7"/>
      <c r="DV124" s="7"/>
      <c r="DW124" s="7"/>
      <c r="DX124" s="52"/>
      <c r="DY124" s="51"/>
      <c r="DZ124" s="11"/>
      <c r="EA124" s="17"/>
      <c r="EB124" s="21"/>
      <c r="EC124" s="7"/>
      <c r="ED124" s="7"/>
      <c r="EE124" s="7"/>
      <c r="EF124" s="7"/>
      <c r="EG124" s="7"/>
      <c r="EH124" s="7"/>
      <c r="EI124" s="7"/>
      <c r="EJ124" s="7">
        <f t="shared" si="1162"/>
        <v>0</v>
      </c>
      <c r="EK124" s="7">
        <f t="shared" si="1163"/>
        <v>0</v>
      </c>
      <c r="EL124" s="7">
        <f t="shared" si="1164"/>
        <v>0</v>
      </c>
      <c r="EM124" s="18">
        <f t="shared" si="1165"/>
        <v>4</v>
      </c>
      <c r="EN124" s="7">
        <f t="shared" si="1166"/>
        <v>0</v>
      </c>
      <c r="EO124" s="7">
        <f t="shared" si="1167"/>
        <v>0</v>
      </c>
      <c r="EP124" s="7">
        <f t="shared" si="1168"/>
        <v>0</v>
      </c>
      <c r="EQ124" s="7">
        <f t="shared" si="1169"/>
        <v>4</v>
      </c>
      <c r="ER124" s="7">
        <f t="shared" si="1170"/>
        <v>0</v>
      </c>
      <c r="ES124" s="7">
        <f t="shared" si="1171"/>
        <v>0</v>
      </c>
      <c r="ET124" s="7">
        <f t="shared" si="1172"/>
        <v>0</v>
      </c>
      <c r="EU124" s="7">
        <f t="shared" si="1173"/>
        <v>0</v>
      </c>
      <c r="EV124" s="7">
        <f t="shared" si="1174"/>
        <v>0</v>
      </c>
      <c r="EW124" s="18">
        <f t="shared" si="1175"/>
        <v>0</v>
      </c>
      <c r="EX124" s="7">
        <f t="shared" si="1176"/>
        <v>0</v>
      </c>
      <c r="EY124" s="7">
        <f t="shared" si="1177"/>
        <v>0</v>
      </c>
      <c r="EZ124" s="7">
        <f t="shared" si="1178"/>
        <v>0</v>
      </c>
      <c r="FA124" s="7">
        <f t="shared" si="1179"/>
        <v>0</v>
      </c>
      <c r="FB124" s="7">
        <f t="shared" si="1180"/>
        <v>0</v>
      </c>
      <c r="FC124" s="7">
        <f t="shared" si="1181"/>
        <v>0</v>
      </c>
      <c r="FD124" s="7">
        <f t="shared" si="1182"/>
        <v>0</v>
      </c>
      <c r="FE124" s="7">
        <f t="shared" si="1183"/>
        <v>0</v>
      </c>
      <c r="FF124" s="7">
        <f t="shared" si="1184"/>
        <v>0</v>
      </c>
      <c r="FG124" s="18">
        <f t="shared" si="1185"/>
        <v>0</v>
      </c>
      <c r="FH124" s="7">
        <f t="shared" si="1186"/>
        <v>0</v>
      </c>
      <c r="FI124" s="7">
        <f t="shared" si="1187"/>
        <v>0</v>
      </c>
      <c r="FJ124" s="7">
        <f t="shared" si="1188"/>
        <v>0</v>
      </c>
      <c r="FK124" s="7">
        <f t="shared" si="1189"/>
        <v>0</v>
      </c>
      <c r="FL124" s="7">
        <f t="shared" si="1190"/>
        <v>0</v>
      </c>
      <c r="FM124" s="7">
        <f t="shared" si="1191"/>
        <v>0</v>
      </c>
      <c r="FN124" s="7">
        <f t="shared" si="1192"/>
        <v>0</v>
      </c>
      <c r="FO124" s="7">
        <f t="shared" si="1193"/>
        <v>0</v>
      </c>
      <c r="FP124" s="7">
        <f t="shared" si="1194"/>
        <v>0</v>
      </c>
      <c r="FQ124" s="7">
        <f t="shared" si="1195"/>
        <v>0</v>
      </c>
      <c r="FR124" s="7"/>
      <c r="FS124" s="7">
        <f t="shared" si="1196"/>
        <v>0</v>
      </c>
      <c r="FT124" s="7">
        <f t="shared" si="1197"/>
        <v>0</v>
      </c>
      <c r="FU124" s="7">
        <f t="shared" si="1198"/>
        <v>0</v>
      </c>
      <c r="FV124" s="7">
        <f t="shared" si="1199"/>
        <v>0</v>
      </c>
      <c r="FW124" s="7">
        <f t="shared" si="1200"/>
        <v>0</v>
      </c>
      <c r="FX124" s="7">
        <f t="shared" si="1201"/>
        <v>0</v>
      </c>
      <c r="FY124" s="7">
        <f t="shared" si="1202"/>
        <v>0</v>
      </c>
      <c r="FZ124" s="7">
        <f t="shared" si="1203"/>
        <v>0</v>
      </c>
      <c r="GA124" s="7">
        <f t="shared" si="1204"/>
        <v>0</v>
      </c>
      <c r="GB124" s="7">
        <f t="shared" si="1205"/>
        <v>0</v>
      </c>
      <c r="GC124" s="7">
        <f t="shared" si="1206"/>
        <v>0</v>
      </c>
      <c r="GD124" s="116">
        <f t="shared" si="1207"/>
        <v>8</v>
      </c>
      <c r="GE124" s="117">
        <f t="shared" si="1208"/>
        <v>8</v>
      </c>
      <c r="GF124" s="7"/>
      <c r="GG124" s="7"/>
      <c r="GH124" s="7"/>
      <c r="GI124" s="52"/>
      <c r="GK124" s="18"/>
      <c r="GL124" s="18"/>
      <c r="GM124" s="1"/>
      <c r="GN124" s="23"/>
      <c r="GO124" s="61"/>
      <c r="GP124" s="7"/>
      <c r="GQ124" s="67"/>
    </row>
    <row r="125" spans="1:199" ht="24.95" customHeight="1" x14ac:dyDescent="0.35">
      <c r="A125" s="51"/>
      <c r="B125" s="11" t="s">
        <v>333</v>
      </c>
      <c r="C125" s="17"/>
      <c r="D125" s="21" t="s">
        <v>225</v>
      </c>
      <c r="E125" s="21"/>
      <c r="F125" s="21"/>
      <c r="G125" s="21"/>
      <c r="H125" s="21"/>
      <c r="I125" s="21"/>
      <c r="J125" s="21"/>
      <c r="K125" s="21"/>
      <c r="L125" s="11"/>
      <c r="M125" s="73">
        <f t="shared" si="1277"/>
        <v>0</v>
      </c>
      <c r="N125" s="32"/>
      <c r="O125" s="263">
        <v>10</v>
      </c>
      <c r="P125" s="32"/>
      <c r="Q125" s="20">
        <v>6</v>
      </c>
      <c r="R125" s="32"/>
      <c r="S125" s="20">
        <v>2</v>
      </c>
      <c r="T125" s="32"/>
      <c r="U125" s="20"/>
      <c r="V125" s="74"/>
      <c r="W125" s="20"/>
      <c r="X125" s="20"/>
      <c r="Y125" s="20"/>
      <c r="Z125" s="74"/>
      <c r="AA125" s="20"/>
      <c r="AB125" s="74"/>
      <c r="AC125" s="20"/>
      <c r="AD125" s="74"/>
      <c r="AE125" s="24"/>
      <c r="AF125" s="74"/>
      <c r="AG125" s="20"/>
      <c r="AH125" s="74"/>
      <c r="AI125" s="20"/>
      <c r="AJ125" s="74"/>
      <c r="AK125" s="20"/>
      <c r="AL125" s="74"/>
      <c r="AM125" s="263"/>
      <c r="AN125" s="74"/>
      <c r="AO125" s="20"/>
      <c r="AP125" s="74"/>
      <c r="AQ125" s="20"/>
      <c r="AR125" s="74"/>
      <c r="AS125" s="20"/>
      <c r="AT125" s="74"/>
      <c r="AU125" s="20"/>
      <c r="AV125" s="74"/>
      <c r="AW125" s="20"/>
      <c r="AX125" s="74"/>
      <c r="AY125" s="20"/>
      <c r="AZ125" s="74"/>
      <c r="BA125" s="20"/>
      <c r="BB125" s="74"/>
      <c r="BC125" s="20"/>
      <c r="BD125" s="74"/>
      <c r="BE125" s="20"/>
      <c r="BF125" s="20">
        <f t="shared" si="1278"/>
        <v>18</v>
      </c>
      <c r="BG125" s="20"/>
      <c r="BH125" s="20">
        <f t="shared" si="1279"/>
        <v>18</v>
      </c>
      <c r="BI125" s="7"/>
      <c r="BJ125" s="7"/>
      <c r="BK125" s="7"/>
      <c r="BL125" s="7"/>
      <c r="BM125" s="52"/>
      <c r="BN125" s="51"/>
      <c r="BO125" s="11"/>
      <c r="BP125" s="17"/>
      <c r="BQ125" s="21"/>
      <c r="BR125" s="21"/>
      <c r="BS125" s="21"/>
      <c r="BT125" s="21"/>
      <c r="BU125" s="21"/>
      <c r="BV125" s="21"/>
      <c r="BW125" s="21"/>
      <c r="BX125" s="21"/>
      <c r="BY125" s="11"/>
      <c r="BZ125" s="73">
        <f t="shared" si="1280"/>
        <v>0</v>
      </c>
      <c r="CA125" s="32"/>
      <c r="CB125" s="334"/>
      <c r="CC125" s="32"/>
      <c r="CD125" s="20"/>
      <c r="CE125" s="32"/>
      <c r="CF125" s="20"/>
      <c r="CG125" s="32"/>
      <c r="CH125" s="20"/>
      <c r="CI125" s="74"/>
      <c r="CJ125" s="20"/>
      <c r="CK125" s="20"/>
      <c r="CL125" s="20"/>
      <c r="CM125" s="74"/>
      <c r="CN125" s="20"/>
      <c r="CO125" s="74"/>
      <c r="CP125" s="20"/>
      <c r="CQ125" s="74"/>
      <c r="CR125" s="24"/>
      <c r="CS125" s="74"/>
      <c r="CT125" s="334"/>
      <c r="CU125" s="74"/>
      <c r="CV125" s="20"/>
      <c r="CW125" s="74"/>
      <c r="CX125" s="20"/>
      <c r="CY125" s="74"/>
      <c r="CZ125" s="334"/>
      <c r="DA125" s="74"/>
      <c r="DB125" s="20"/>
      <c r="DC125" s="74"/>
      <c r="DD125" s="20"/>
      <c r="DE125" s="74"/>
      <c r="DF125" s="20"/>
      <c r="DG125" s="74"/>
      <c r="DH125" s="20"/>
      <c r="DI125" s="74"/>
      <c r="DJ125" s="20"/>
      <c r="DK125" s="74"/>
      <c r="DL125" s="20"/>
      <c r="DM125" s="74"/>
      <c r="DN125" s="20"/>
      <c r="DO125" s="74"/>
      <c r="DP125" s="20"/>
      <c r="DQ125" s="74"/>
      <c r="DR125" s="20"/>
      <c r="DS125" s="20">
        <f t="shared" si="1209"/>
        <v>0</v>
      </c>
      <c r="DT125" s="20">
        <f t="shared" si="1210"/>
        <v>0</v>
      </c>
      <c r="DU125" s="7"/>
      <c r="DV125" s="7"/>
      <c r="DW125" s="7"/>
      <c r="DX125" s="52"/>
      <c r="DY125" s="51"/>
      <c r="DZ125" s="11"/>
      <c r="EA125" s="17"/>
      <c r="EB125" s="21"/>
      <c r="EC125" s="8"/>
      <c r="ED125" s="8"/>
      <c r="EE125" s="8"/>
      <c r="EF125" s="8"/>
      <c r="EG125" s="8"/>
      <c r="EH125" s="8"/>
      <c r="EI125" s="8"/>
      <c r="EJ125" s="7">
        <f t="shared" si="1162"/>
        <v>0</v>
      </c>
      <c r="EK125" s="7">
        <f t="shared" si="1163"/>
        <v>0</v>
      </c>
      <c r="EL125" s="7">
        <f t="shared" si="1164"/>
        <v>0</v>
      </c>
      <c r="EM125" s="18">
        <f t="shared" si="1165"/>
        <v>10</v>
      </c>
      <c r="EN125" s="7">
        <f t="shared" si="1166"/>
        <v>0</v>
      </c>
      <c r="EO125" s="7">
        <f t="shared" si="1167"/>
        <v>6</v>
      </c>
      <c r="EP125" s="7">
        <f t="shared" si="1168"/>
        <v>0</v>
      </c>
      <c r="EQ125" s="7">
        <f t="shared" si="1169"/>
        <v>2</v>
      </c>
      <c r="ER125" s="7">
        <f t="shared" si="1170"/>
        <v>0</v>
      </c>
      <c r="ES125" s="7">
        <f t="shared" si="1171"/>
        <v>0</v>
      </c>
      <c r="ET125" s="7">
        <f t="shared" si="1172"/>
        <v>0</v>
      </c>
      <c r="EU125" s="7">
        <f t="shared" si="1173"/>
        <v>0</v>
      </c>
      <c r="EV125" s="7">
        <f t="shared" si="1174"/>
        <v>0</v>
      </c>
      <c r="EW125" s="18">
        <f t="shared" si="1175"/>
        <v>0</v>
      </c>
      <c r="EX125" s="7">
        <f t="shared" si="1176"/>
        <v>0</v>
      </c>
      <c r="EY125" s="7">
        <f t="shared" si="1177"/>
        <v>0</v>
      </c>
      <c r="EZ125" s="7">
        <f t="shared" si="1178"/>
        <v>0</v>
      </c>
      <c r="FA125" s="7">
        <f t="shared" si="1179"/>
        <v>0</v>
      </c>
      <c r="FB125" s="7">
        <f t="shared" si="1180"/>
        <v>0</v>
      </c>
      <c r="FC125" s="7">
        <f t="shared" si="1181"/>
        <v>0</v>
      </c>
      <c r="FD125" s="7">
        <f t="shared" si="1182"/>
        <v>0</v>
      </c>
      <c r="FE125" s="7">
        <f t="shared" si="1183"/>
        <v>0</v>
      </c>
      <c r="FF125" s="7">
        <f t="shared" si="1184"/>
        <v>0</v>
      </c>
      <c r="FG125" s="18">
        <f t="shared" si="1185"/>
        <v>0</v>
      </c>
      <c r="FH125" s="7">
        <f t="shared" si="1186"/>
        <v>0</v>
      </c>
      <c r="FI125" s="7">
        <f t="shared" si="1187"/>
        <v>0</v>
      </c>
      <c r="FJ125" s="7">
        <f t="shared" si="1188"/>
        <v>0</v>
      </c>
      <c r="FK125" s="7">
        <f t="shared" si="1189"/>
        <v>0</v>
      </c>
      <c r="FL125" s="7">
        <f t="shared" si="1190"/>
        <v>0</v>
      </c>
      <c r="FM125" s="7">
        <f t="shared" si="1191"/>
        <v>0</v>
      </c>
      <c r="FN125" s="7">
        <f t="shared" si="1192"/>
        <v>0</v>
      </c>
      <c r="FO125" s="7">
        <f t="shared" si="1193"/>
        <v>0</v>
      </c>
      <c r="FP125" s="7">
        <f t="shared" si="1194"/>
        <v>0</v>
      </c>
      <c r="FQ125" s="7">
        <f t="shared" si="1195"/>
        <v>0</v>
      </c>
      <c r="FR125" s="7"/>
      <c r="FS125" s="7">
        <f t="shared" si="1196"/>
        <v>0</v>
      </c>
      <c r="FT125" s="7">
        <f t="shared" si="1197"/>
        <v>0</v>
      </c>
      <c r="FU125" s="7">
        <f t="shared" si="1198"/>
        <v>0</v>
      </c>
      <c r="FV125" s="7">
        <f t="shared" si="1199"/>
        <v>0</v>
      </c>
      <c r="FW125" s="7">
        <f t="shared" si="1200"/>
        <v>0</v>
      </c>
      <c r="FX125" s="7">
        <f t="shared" si="1201"/>
        <v>0</v>
      </c>
      <c r="FY125" s="7">
        <f t="shared" si="1202"/>
        <v>0</v>
      </c>
      <c r="FZ125" s="7">
        <f t="shared" si="1203"/>
        <v>0</v>
      </c>
      <c r="GA125" s="7">
        <f t="shared" si="1204"/>
        <v>0</v>
      </c>
      <c r="GB125" s="7">
        <f t="shared" si="1205"/>
        <v>0</v>
      </c>
      <c r="GC125" s="7">
        <f t="shared" si="1206"/>
        <v>0</v>
      </c>
      <c r="GD125" s="116">
        <f t="shared" si="1207"/>
        <v>18</v>
      </c>
      <c r="GE125" s="117">
        <f t="shared" si="1208"/>
        <v>18</v>
      </c>
      <c r="GF125" s="8"/>
      <c r="GG125" s="8"/>
      <c r="GH125" s="8"/>
      <c r="GI125" s="97"/>
      <c r="GK125" s="18"/>
      <c r="GL125" s="18"/>
      <c r="GM125" s="1"/>
      <c r="GN125" s="23"/>
      <c r="GO125" s="61"/>
      <c r="GP125" s="7"/>
      <c r="GQ125" s="67"/>
    </row>
    <row r="126" spans="1:199" ht="24.95" customHeight="1" x14ac:dyDescent="0.35">
      <c r="A126" s="51"/>
      <c r="B126" s="11"/>
      <c r="C126" s="17"/>
      <c r="D126" s="21"/>
      <c r="E126" s="21"/>
      <c r="F126" s="21"/>
      <c r="G126" s="21"/>
      <c r="H126" s="21"/>
      <c r="I126" s="21"/>
      <c r="J126" s="21"/>
      <c r="K126" s="21"/>
      <c r="L126" s="11"/>
      <c r="M126" s="73">
        <f t="shared" si="1277"/>
        <v>0</v>
      </c>
      <c r="N126" s="32"/>
      <c r="O126" s="263"/>
      <c r="P126" s="32"/>
      <c r="Q126" s="20"/>
      <c r="R126" s="32"/>
      <c r="S126" s="20"/>
      <c r="T126" s="32"/>
      <c r="U126" s="20"/>
      <c r="V126" s="74"/>
      <c r="W126" s="20"/>
      <c r="X126" s="20"/>
      <c r="Y126" s="20"/>
      <c r="Z126" s="74"/>
      <c r="AA126" s="20"/>
      <c r="AB126" s="74"/>
      <c r="AC126" s="20"/>
      <c r="AD126" s="74"/>
      <c r="AE126" s="24"/>
      <c r="AF126" s="74"/>
      <c r="AG126" s="20"/>
      <c r="AH126" s="74"/>
      <c r="AI126" s="20"/>
      <c r="AJ126" s="74"/>
      <c r="AK126" s="20"/>
      <c r="AL126" s="74"/>
      <c r="AM126" s="263"/>
      <c r="AN126" s="74"/>
      <c r="AO126" s="20"/>
      <c r="AP126" s="74"/>
      <c r="AQ126" s="20"/>
      <c r="AR126" s="74"/>
      <c r="AS126" s="20"/>
      <c r="AT126" s="74"/>
      <c r="AU126" s="20"/>
      <c r="AV126" s="74"/>
      <c r="AW126" s="20"/>
      <c r="AX126" s="74"/>
      <c r="AY126" s="20"/>
      <c r="AZ126" s="74"/>
      <c r="BA126" s="20"/>
      <c r="BB126" s="74"/>
      <c r="BC126" s="20"/>
      <c r="BD126" s="74"/>
      <c r="BE126" s="20"/>
      <c r="BF126" s="20">
        <f t="shared" si="1278"/>
        <v>0</v>
      </c>
      <c r="BG126" s="20"/>
      <c r="BH126" s="20">
        <f t="shared" si="1279"/>
        <v>0</v>
      </c>
      <c r="BI126" s="7"/>
      <c r="BJ126" s="7"/>
      <c r="BK126" s="7"/>
      <c r="BL126" s="7"/>
      <c r="BM126" s="52"/>
      <c r="BN126" s="51"/>
      <c r="BO126" s="11"/>
      <c r="BP126" s="17"/>
      <c r="BQ126" s="21"/>
      <c r="BR126" s="21"/>
      <c r="BS126" s="21"/>
      <c r="BT126" s="21"/>
      <c r="BU126" s="21"/>
      <c r="BV126" s="21"/>
      <c r="BW126" s="21"/>
      <c r="BX126" s="21"/>
      <c r="BY126" s="11"/>
      <c r="BZ126" s="73">
        <f t="shared" si="1280"/>
        <v>0</v>
      </c>
      <c r="CA126" s="32"/>
      <c r="CB126" s="334"/>
      <c r="CC126" s="32"/>
      <c r="CD126" s="20"/>
      <c r="CE126" s="32"/>
      <c r="CF126" s="20"/>
      <c r="CG126" s="32"/>
      <c r="CH126" s="20"/>
      <c r="CI126" s="74"/>
      <c r="CJ126" s="20"/>
      <c r="CK126" s="20"/>
      <c r="CL126" s="20"/>
      <c r="CM126" s="74"/>
      <c r="CN126" s="20"/>
      <c r="CO126" s="74"/>
      <c r="CP126" s="20"/>
      <c r="CQ126" s="74"/>
      <c r="CR126" s="24"/>
      <c r="CS126" s="74"/>
      <c r="CT126" s="334"/>
      <c r="CU126" s="74"/>
      <c r="CV126" s="20"/>
      <c r="CW126" s="74"/>
      <c r="CX126" s="20"/>
      <c r="CY126" s="74"/>
      <c r="CZ126" s="334"/>
      <c r="DA126" s="74"/>
      <c r="DB126" s="20"/>
      <c r="DC126" s="74"/>
      <c r="DD126" s="20"/>
      <c r="DE126" s="74"/>
      <c r="DF126" s="20"/>
      <c r="DG126" s="74"/>
      <c r="DH126" s="20"/>
      <c r="DI126" s="74"/>
      <c r="DJ126" s="20"/>
      <c r="DK126" s="74"/>
      <c r="DL126" s="20"/>
      <c r="DM126" s="74"/>
      <c r="DN126" s="20"/>
      <c r="DO126" s="74"/>
      <c r="DP126" s="20"/>
      <c r="DQ126" s="74"/>
      <c r="DR126" s="20"/>
      <c r="DS126" s="20">
        <f t="shared" si="1209"/>
        <v>0</v>
      </c>
      <c r="DT126" s="20">
        <f t="shared" si="1210"/>
        <v>0</v>
      </c>
      <c r="DU126" s="7"/>
      <c r="DV126" s="7"/>
      <c r="DW126" s="7"/>
      <c r="DX126" s="52"/>
      <c r="DY126" s="51"/>
      <c r="DZ126" s="11"/>
      <c r="EA126" s="17"/>
      <c r="EB126" s="21"/>
      <c r="EC126" s="8"/>
      <c r="ED126" s="8"/>
      <c r="EE126" s="8"/>
      <c r="EF126" s="8"/>
      <c r="EG126" s="8"/>
      <c r="EH126" s="8"/>
      <c r="EI126" s="8"/>
      <c r="EJ126" s="7">
        <f t="shared" si="1162"/>
        <v>0</v>
      </c>
      <c r="EK126" s="7">
        <f t="shared" si="1163"/>
        <v>0</v>
      </c>
      <c r="EL126" s="7">
        <f t="shared" si="1164"/>
        <v>0</v>
      </c>
      <c r="EM126" s="18">
        <f t="shared" si="1165"/>
        <v>0</v>
      </c>
      <c r="EN126" s="7">
        <f t="shared" si="1166"/>
        <v>0</v>
      </c>
      <c r="EO126" s="7">
        <f t="shared" si="1167"/>
        <v>0</v>
      </c>
      <c r="EP126" s="7">
        <f t="shared" si="1168"/>
        <v>0</v>
      </c>
      <c r="EQ126" s="7">
        <f t="shared" si="1169"/>
        <v>0</v>
      </c>
      <c r="ER126" s="7">
        <f t="shared" si="1170"/>
        <v>0</v>
      </c>
      <c r="ES126" s="7">
        <f t="shared" si="1171"/>
        <v>0</v>
      </c>
      <c r="ET126" s="7">
        <f t="shared" si="1172"/>
        <v>0</v>
      </c>
      <c r="EU126" s="7">
        <f t="shared" si="1173"/>
        <v>0</v>
      </c>
      <c r="EV126" s="7">
        <f t="shared" si="1174"/>
        <v>0</v>
      </c>
      <c r="EW126" s="18">
        <f t="shared" si="1175"/>
        <v>0</v>
      </c>
      <c r="EX126" s="7">
        <f t="shared" si="1176"/>
        <v>0</v>
      </c>
      <c r="EY126" s="7">
        <f t="shared" si="1177"/>
        <v>0</v>
      </c>
      <c r="EZ126" s="7">
        <f t="shared" si="1178"/>
        <v>0</v>
      </c>
      <c r="FA126" s="7">
        <f t="shared" si="1179"/>
        <v>0</v>
      </c>
      <c r="FB126" s="7">
        <f t="shared" si="1180"/>
        <v>0</v>
      </c>
      <c r="FC126" s="7">
        <f t="shared" si="1181"/>
        <v>0</v>
      </c>
      <c r="FD126" s="7">
        <f t="shared" si="1182"/>
        <v>0</v>
      </c>
      <c r="FE126" s="7">
        <f t="shared" si="1183"/>
        <v>0</v>
      </c>
      <c r="FF126" s="7">
        <f t="shared" si="1184"/>
        <v>0</v>
      </c>
      <c r="FG126" s="18">
        <f t="shared" si="1185"/>
        <v>0</v>
      </c>
      <c r="FH126" s="7">
        <f t="shared" si="1186"/>
        <v>0</v>
      </c>
      <c r="FI126" s="7">
        <f t="shared" si="1187"/>
        <v>0</v>
      </c>
      <c r="FJ126" s="7">
        <f t="shared" si="1188"/>
        <v>0</v>
      </c>
      <c r="FK126" s="7">
        <f t="shared" si="1189"/>
        <v>0</v>
      </c>
      <c r="FL126" s="7">
        <f t="shared" si="1190"/>
        <v>0</v>
      </c>
      <c r="FM126" s="7">
        <f t="shared" si="1191"/>
        <v>0</v>
      </c>
      <c r="FN126" s="7">
        <f t="shared" si="1192"/>
        <v>0</v>
      </c>
      <c r="FO126" s="7">
        <f t="shared" si="1193"/>
        <v>0</v>
      </c>
      <c r="FP126" s="7">
        <f t="shared" si="1194"/>
        <v>0</v>
      </c>
      <c r="FQ126" s="7">
        <f t="shared" si="1195"/>
        <v>0</v>
      </c>
      <c r="FR126" s="7"/>
      <c r="FS126" s="7">
        <f t="shared" si="1196"/>
        <v>0</v>
      </c>
      <c r="FT126" s="7">
        <f t="shared" si="1197"/>
        <v>0</v>
      </c>
      <c r="FU126" s="7">
        <f t="shared" si="1198"/>
        <v>0</v>
      </c>
      <c r="FV126" s="7">
        <f t="shared" si="1199"/>
        <v>0</v>
      </c>
      <c r="FW126" s="7">
        <f t="shared" si="1200"/>
        <v>0</v>
      </c>
      <c r="FX126" s="7">
        <f t="shared" si="1201"/>
        <v>0</v>
      </c>
      <c r="FY126" s="7">
        <f t="shared" si="1202"/>
        <v>0</v>
      </c>
      <c r="FZ126" s="7">
        <f t="shared" si="1203"/>
        <v>0</v>
      </c>
      <c r="GA126" s="7">
        <f t="shared" si="1204"/>
        <v>0</v>
      </c>
      <c r="GB126" s="7">
        <f t="shared" si="1205"/>
        <v>0</v>
      </c>
      <c r="GC126" s="7">
        <f t="shared" si="1206"/>
        <v>0</v>
      </c>
      <c r="GD126" s="116">
        <f t="shared" si="1207"/>
        <v>0</v>
      </c>
      <c r="GE126" s="117">
        <f t="shared" si="1208"/>
        <v>0</v>
      </c>
      <c r="GF126" s="8"/>
      <c r="GG126" s="8"/>
      <c r="GH126" s="8"/>
      <c r="GI126" s="97"/>
      <c r="GK126" s="18"/>
      <c r="GL126" s="18"/>
      <c r="GM126" s="1"/>
      <c r="GN126" s="44"/>
      <c r="GO126" s="63"/>
      <c r="GP126" s="7"/>
      <c r="GQ126" s="67"/>
    </row>
    <row r="127" spans="1:199" ht="24.95" customHeight="1" x14ac:dyDescent="0.35">
      <c r="A127" s="51"/>
      <c r="B127" s="11"/>
      <c r="C127" s="17"/>
      <c r="D127" s="21"/>
      <c r="E127" s="21"/>
      <c r="F127" s="21"/>
      <c r="G127" s="21"/>
      <c r="H127" s="21"/>
      <c r="I127" s="21"/>
      <c r="J127" s="21"/>
      <c r="K127" s="21"/>
      <c r="L127" s="11"/>
      <c r="M127" s="73">
        <f t="shared" si="1277"/>
        <v>0</v>
      </c>
      <c r="N127" s="32"/>
      <c r="O127" s="263"/>
      <c r="P127" s="32"/>
      <c r="Q127" s="20"/>
      <c r="R127" s="32"/>
      <c r="S127" s="20"/>
      <c r="T127" s="32"/>
      <c r="U127" s="20"/>
      <c r="V127" s="74"/>
      <c r="W127" s="20"/>
      <c r="X127" s="20"/>
      <c r="Y127" s="20"/>
      <c r="Z127" s="74"/>
      <c r="AA127" s="20"/>
      <c r="AB127" s="74"/>
      <c r="AC127" s="20"/>
      <c r="AD127" s="74"/>
      <c r="AE127" s="24"/>
      <c r="AF127" s="74"/>
      <c r="AG127" s="20"/>
      <c r="AH127" s="74"/>
      <c r="AI127" s="20"/>
      <c r="AJ127" s="74"/>
      <c r="AK127" s="20"/>
      <c r="AL127" s="74"/>
      <c r="AM127" s="263"/>
      <c r="AN127" s="74"/>
      <c r="AO127" s="20"/>
      <c r="AP127" s="74"/>
      <c r="AQ127" s="20"/>
      <c r="AR127" s="74"/>
      <c r="AS127" s="20"/>
      <c r="AT127" s="74"/>
      <c r="AU127" s="20"/>
      <c r="AV127" s="74"/>
      <c r="AW127" s="20"/>
      <c r="AX127" s="74"/>
      <c r="AY127" s="20"/>
      <c r="AZ127" s="74"/>
      <c r="BA127" s="20"/>
      <c r="BB127" s="74"/>
      <c r="BC127" s="20"/>
      <c r="BD127" s="74"/>
      <c r="BE127" s="20"/>
      <c r="BF127" s="20">
        <f t="shared" si="1278"/>
        <v>0</v>
      </c>
      <c r="BG127" s="20"/>
      <c r="BH127" s="20">
        <f t="shared" si="1279"/>
        <v>0</v>
      </c>
      <c r="BI127" s="7"/>
      <c r="BJ127" s="7"/>
      <c r="BK127" s="7"/>
      <c r="BL127" s="7"/>
      <c r="BM127" s="52"/>
      <c r="BN127" s="51"/>
      <c r="BO127" s="11"/>
      <c r="BP127" s="17"/>
      <c r="BQ127" s="21"/>
      <c r="BR127" s="21"/>
      <c r="BS127" s="21"/>
      <c r="BT127" s="21"/>
      <c r="BU127" s="21"/>
      <c r="BV127" s="21"/>
      <c r="BW127" s="21"/>
      <c r="BX127" s="21"/>
      <c r="BY127" s="11"/>
      <c r="BZ127" s="73">
        <f t="shared" si="1280"/>
        <v>0</v>
      </c>
      <c r="CA127" s="32"/>
      <c r="CB127" s="334"/>
      <c r="CC127" s="32"/>
      <c r="CD127" s="20"/>
      <c r="CE127" s="32"/>
      <c r="CF127" s="20"/>
      <c r="CG127" s="32"/>
      <c r="CH127" s="20"/>
      <c r="CI127" s="74"/>
      <c r="CJ127" s="20"/>
      <c r="CK127" s="20"/>
      <c r="CL127" s="20"/>
      <c r="CM127" s="74"/>
      <c r="CN127" s="20"/>
      <c r="CO127" s="74"/>
      <c r="CP127" s="20"/>
      <c r="CQ127" s="74"/>
      <c r="CR127" s="24"/>
      <c r="CS127" s="74"/>
      <c r="CT127" s="334"/>
      <c r="CU127" s="74"/>
      <c r="CV127" s="20"/>
      <c r="CW127" s="74"/>
      <c r="CX127" s="20"/>
      <c r="CY127" s="74"/>
      <c r="CZ127" s="334"/>
      <c r="DA127" s="74"/>
      <c r="DB127" s="20"/>
      <c r="DC127" s="74"/>
      <c r="DD127" s="20"/>
      <c r="DE127" s="74"/>
      <c r="DF127" s="20"/>
      <c r="DG127" s="74"/>
      <c r="DH127" s="20"/>
      <c r="DI127" s="74"/>
      <c r="DJ127" s="20"/>
      <c r="DK127" s="74"/>
      <c r="DL127" s="20"/>
      <c r="DM127" s="74"/>
      <c r="DN127" s="20"/>
      <c r="DO127" s="74"/>
      <c r="DP127" s="20"/>
      <c r="DQ127" s="74"/>
      <c r="DR127" s="20"/>
      <c r="DS127" s="20">
        <f t="shared" si="1209"/>
        <v>0</v>
      </c>
      <c r="DT127" s="20">
        <f t="shared" si="1210"/>
        <v>0</v>
      </c>
      <c r="DU127" s="7"/>
      <c r="DV127" s="7"/>
      <c r="DW127" s="7"/>
      <c r="DX127" s="52"/>
      <c r="DY127" s="51"/>
      <c r="DZ127" s="11"/>
      <c r="EA127" s="17"/>
      <c r="EB127" s="21"/>
      <c r="EC127" s="8"/>
      <c r="ED127" s="8"/>
      <c r="EE127" s="8"/>
      <c r="EF127" s="8"/>
      <c r="EG127" s="8"/>
      <c r="EH127" s="8"/>
      <c r="EI127" s="8"/>
      <c r="EJ127" s="7">
        <f t="shared" si="1162"/>
        <v>0</v>
      </c>
      <c r="EK127" s="7">
        <f t="shared" si="1163"/>
        <v>0</v>
      </c>
      <c r="EL127" s="7">
        <f t="shared" si="1164"/>
        <v>0</v>
      </c>
      <c r="EM127" s="18">
        <f t="shared" si="1165"/>
        <v>0</v>
      </c>
      <c r="EN127" s="7">
        <f t="shared" si="1166"/>
        <v>0</v>
      </c>
      <c r="EO127" s="7">
        <f t="shared" si="1167"/>
        <v>0</v>
      </c>
      <c r="EP127" s="7">
        <f t="shared" si="1168"/>
        <v>0</v>
      </c>
      <c r="EQ127" s="7">
        <f t="shared" si="1169"/>
        <v>0</v>
      </c>
      <c r="ER127" s="7">
        <f t="shared" si="1170"/>
        <v>0</v>
      </c>
      <c r="ES127" s="7">
        <f t="shared" si="1171"/>
        <v>0</v>
      </c>
      <c r="ET127" s="7">
        <f t="shared" si="1172"/>
        <v>0</v>
      </c>
      <c r="EU127" s="7">
        <f t="shared" si="1173"/>
        <v>0</v>
      </c>
      <c r="EV127" s="7">
        <f t="shared" si="1174"/>
        <v>0</v>
      </c>
      <c r="EW127" s="18">
        <f t="shared" si="1175"/>
        <v>0</v>
      </c>
      <c r="EX127" s="7">
        <f t="shared" si="1176"/>
        <v>0</v>
      </c>
      <c r="EY127" s="7">
        <f t="shared" si="1177"/>
        <v>0</v>
      </c>
      <c r="EZ127" s="7">
        <f t="shared" si="1178"/>
        <v>0</v>
      </c>
      <c r="FA127" s="7">
        <f t="shared" si="1179"/>
        <v>0</v>
      </c>
      <c r="FB127" s="7">
        <f t="shared" si="1180"/>
        <v>0</v>
      </c>
      <c r="FC127" s="7">
        <f t="shared" si="1181"/>
        <v>0</v>
      </c>
      <c r="FD127" s="7">
        <f t="shared" si="1182"/>
        <v>0</v>
      </c>
      <c r="FE127" s="7">
        <f t="shared" si="1183"/>
        <v>0</v>
      </c>
      <c r="FF127" s="7">
        <f t="shared" si="1184"/>
        <v>0</v>
      </c>
      <c r="FG127" s="18">
        <f t="shared" si="1185"/>
        <v>0</v>
      </c>
      <c r="FH127" s="7">
        <f t="shared" si="1186"/>
        <v>0</v>
      </c>
      <c r="FI127" s="7">
        <f t="shared" si="1187"/>
        <v>0</v>
      </c>
      <c r="FJ127" s="7">
        <f t="shared" si="1188"/>
        <v>0</v>
      </c>
      <c r="FK127" s="7">
        <f t="shared" si="1189"/>
        <v>0</v>
      </c>
      <c r="FL127" s="7">
        <f t="shared" si="1190"/>
        <v>0</v>
      </c>
      <c r="FM127" s="7">
        <f t="shared" si="1191"/>
        <v>0</v>
      </c>
      <c r="FN127" s="7">
        <f t="shared" si="1192"/>
        <v>0</v>
      </c>
      <c r="FO127" s="7">
        <f t="shared" si="1193"/>
        <v>0</v>
      </c>
      <c r="FP127" s="7">
        <f t="shared" si="1194"/>
        <v>0</v>
      </c>
      <c r="FQ127" s="7">
        <f t="shared" si="1195"/>
        <v>0</v>
      </c>
      <c r="FR127" s="7"/>
      <c r="FS127" s="7">
        <f t="shared" si="1196"/>
        <v>0</v>
      </c>
      <c r="FT127" s="7">
        <f t="shared" si="1197"/>
        <v>0</v>
      </c>
      <c r="FU127" s="7">
        <f t="shared" si="1198"/>
        <v>0</v>
      </c>
      <c r="FV127" s="7">
        <f t="shared" si="1199"/>
        <v>0</v>
      </c>
      <c r="FW127" s="7">
        <f t="shared" si="1200"/>
        <v>0</v>
      </c>
      <c r="FX127" s="7">
        <f t="shared" si="1201"/>
        <v>0</v>
      </c>
      <c r="FY127" s="7">
        <f t="shared" si="1202"/>
        <v>0</v>
      </c>
      <c r="FZ127" s="7">
        <f t="shared" si="1203"/>
        <v>0</v>
      </c>
      <c r="GA127" s="7">
        <f t="shared" si="1204"/>
        <v>0</v>
      </c>
      <c r="GB127" s="7">
        <f t="shared" si="1205"/>
        <v>0</v>
      </c>
      <c r="GC127" s="7">
        <f t="shared" si="1206"/>
        <v>0</v>
      </c>
      <c r="GD127" s="116">
        <f t="shared" si="1207"/>
        <v>0</v>
      </c>
      <c r="GE127" s="117">
        <f t="shared" si="1208"/>
        <v>0</v>
      </c>
      <c r="GF127" s="8"/>
      <c r="GG127" s="8"/>
      <c r="GH127" s="8"/>
      <c r="GI127" s="97"/>
      <c r="GK127" s="18"/>
      <c r="GL127" s="18"/>
      <c r="GM127" s="1"/>
      <c r="GN127" s="23"/>
      <c r="GO127" s="61"/>
      <c r="GP127" s="7"/>
      <c r="GQ127" s="67"/>
    </row>
    <row r="128" spans="1:199" ht="24.95" customHeight="1" x14ac:dyDescent="0.35">
      <c r="A128" s="51"/>
      <c r="B128" s="11"/>
      <c r="C128" s="17"/>
      <c r="D128" s="21"/>
      <c r="E128" s="21"/>
      <c r="F128" s="21"/>
      <c r="G128" s="21"/>
      <c r="H128" s="21"/>
      <c r="I128" s="21"/>
      <c r="J128" s="21"/>
      <c r="K128" s="21"/>
      <c r="L128" s="11"/>
      <c r="M128" s="73">
        <f t="shared" si="1277"/>
        <v>0</v>
      </c>
      <c r="N128" s="32"/>
      <c r="O128" s="263"/>
      <c r="P128" s="32"/>
      <c r="Q128" s="20"/>
      <c r="R128" s="32"/>
      <c r="S128" s="20"/>
      <c r="T128" s="32"/>
      <c r="U128" s="20"/>
      <c r="V128" s="74"/>
      <c r="W128" s="20"/>
      <c r="X128" s="20"/>
      <c r="Y128" s="20"/>
      <c r="Z128" s="74"/>
      <c r="AA128" s="20"/>
      <c r="AB128" s="74"/>
      <c r="AC128" s="20"/>
      <c r="AD128" s="74"/>
      <c r="AE128" s="24"/>
      <c r="AF128" s="74"/>
      <c r="AG128" s="20"/>
      <c r="AH128" s="74"/>
      <c r="AI128" s="20"/>
      <c r="AJ128" s="74"/>
      <c r="AK128" s="20"/>
      <c r="AL128" s="74"/>
      <c r="AM128" s="263"/>
      <c r="AN128" s="74"/>
      <c r="AO128" s="20"/>
      <c r="AP128" s="74"/>
      <c r="AQ128" s="20"/>
      <c r="AR128" s="74"/>
      <c r="AS128" s="20"/>
      <c r="AT128" s="74"/>
      <c r="AU128" s="20"/>
      <c r="AV128" s="74"/>
      <c r="AW128" s="20"/>
      <c r="AX128" s="74"/>
      <c r="AY128" s="20"/>
      <c r="AZ128" s="74"/>
      <c r="BA128" s="20"/>
      <c r="BB128" s="74"/>
      <c r="BC128" s="20"/>
      <c r="BD128" s="74"/>
      <c r="BE128" s="20"/>
      <c r="BF128" s="20">
        <f t="shared" si="1278"/>
        <v>0</v>
      </c>
      <c r="BG128" s="20"/>
      <c r="BH128" s="20">
        <f t="shared" si="1279"/>
        <v>0</v>
      </c>
      <c r="BI128" s="7"/>
      <c r="BJ128" s="7"/>
      <c r="BK128" s="7"/>
      <c r="BL128" s="7"/>
      <c r="BM128" s="52"/>
      <c r="BN128" s="51"/>
      <c r="BO128" s="11"/>
      <c r="BP128" s="17"/>
      <c r="BQ128" s="21"/>
      <c r="BR128" s="21"/>
      <c r="BS128" s="21"/>
      <c r="BT128" s="21"/>
      <c r="BU128" s="21"/>
      <c r="BV128" s="21"/>
      <c r="BW128" s="21"/>
      <c r="BX128" s="21"/>
      <c r="BY128" s="11"/>
      <c r="BZ128" s="73">
        <f t="shared" si="1280"/>
        <v>0</v>
      </c>
      <c r="CA128" s="32"/>
      <c r="CB128" s="334"/>
      <c r="CC128" s="32"/>
      <c r="CD128" s="20"/>
      <c r="CE128" s="32"/>
      <c r="CF128" s="20"/>
      <c r="CG128" s="32"/>
      <c r="CH128" s="20"/>
      <c r="CI128" s="74"/>
      <c r="CJ128" s="20"/>
      <c r="CK128" s="20"/>
      <c r="CL128" s="20"/>
      <c r="CM128" s="74"/>
      <c r="CN128" s="20"/>
      <c r="CO128" s="74"/>
      <c r="CP128" s="20"/>
      <c r="CQ128" s="74"/>
      <c r="CR128" s="24"/>
      <c r="CS128" s="74"/>
      <c r="CT128" s="334"/>
      <c r="CU128" s="74"/>
      <c r="CV128" s="20"/>
      <c r="CW128" s="74"/>
      <c r="CX128" s="20"/>
      <c r="CY128" s="74"/>
      <c r="CZ128" s="334"/>
      <c r="DA128" s="74"/>
      <c r="DB128" s="20"/>
      <c r="DC128" s="74"/>
      <c r="DD128" s="20"/>
      <c r="DE128" s="74"/>
      <c r="DF128" s="20"/>
      <c r="DG128" s="74"/>
      <c r="DH128" s="20"/>
      <c r="DI128" s="74"/>
      <c r="DJ128" s="20"/>
      <c r="DK128" s="74"/>
      <c r="DL128" s="20"/>
      <c r="DM128" s="74"/>
      <c r="DN128" s="20"/>
      <c r="DO128" s="74"/>
      <c r="DP128" s="20"/>
      <c r="DQ128" s="74"/>
      <c r="DR128" s="20"/>
      <c r="DS128" s="20">
        <f t="shared" si="1209"/>
        <v>0</v>
      </c>
      <c r="DT128" s="20">
        <f t="shared" si="1210"/>
        <v>0</v>
      </c>
      <c r="DU128" s="7"/>
      <c r="DV128" s="7"/>
      <c r="DW128" s="7"/>
      <c r="DX128" s="52"/>
      <c r="DY128" s="51"/>
      <c r="DZ128" s="11"/>
      <c r="EA128" s="17"/>
      <c r="EB128" s="21"/>
      <c r="EC128" s="8"/>
      <c r="ED128" s="8"/>
      <c r="EE128" s="8"/>
      <c r="EF128" s="8"/>
      <c r="EG128" s="8"/>
      <c r="EH128" s="8"/>
      <c r="EI128" s="8"/>
      <c r="EJ128" s="7">
        <f t="shared" si="1162"/>
        <v>0</v>
      </c>
      <c r="EK128" s="7">
        <f t="shared" si="1163"/>
        <v>0</v>
      </c>
      <c r="EL128" s="7">
        <f t="shared" si="1164"/>
        <v>0</v>
      </c>
      <c r="EM128" s="18">
        <f t="shared" si="1165"/>
        <v>0</v>
      </c>
      <c r="EN128" s="7">
        <f t="shared" si="1166"/>
        <v>0</v>
      </c>
      <c r="EO128" s="7">
        <f t="shared" si="1167"/>
        <v>0</v>
      </c>
      <c r="EP128" s="7">
        <f t="shared" si="1168"/>
        <v>0</v>
      </c>
      <c r="EQ128" s="7">
        <f t="shared" si="1169"/>
        <v>0</v>
      </c>
      <c r="ER128" s="7">
        <f t="shared" si="1170"/>
        <v>0</v>
      </c>
      <c r="ES128" s="7">
        <f t="shared" si="1171"/>
        <v>0</v>
      </c>
      <c r="ET128" s="7">
        <f t="shared" si="1172"/>
        <v>0</v>
      </c>
      <c r="EU128" s="7">
        <f t="shared" si="1173"/>
        <v>0</v>
      </c>
      <c r="EV128" s="7">
        <f t="shared" si="1174"/>
        <v>0</v>
      </c>
      <c r="EW128" s="18">
        <f t="shared" si="1175"/>
        <v>0</v>
      </c>
      <c r="EX128" s="7">
        <f t="shared" si="1176"/>
        <v>0</v>
      </c>
      <c r="EY128" s="7">
        <f t="shared" si="1177"/>
        <v>0</v>
      </c>
      <c r="EZ128" s="7">
        <f t="shared" si="1178"/>
        <v>0</v>
      </c>
      <c r="FA128" s="7">
        <f t="shared" si="1179"/>
        <v>0</v>
      </c>
      <c r="FB128" s="7">
        <f t="shared" si="1180"/>
        <v>0</v>
      </c>
      <c r="FC128" s="7">
        <f t="shared" si="1181"/>
        <v>0</v>
      </c>
      <c r="FD128" s="7">
        <f t="shared" si="1182"/>
        <v>0</v>
      </c>
      <c r="FE128" s="7">
        <f t="shared" si="1183"/>
        <v>0</v>
      </c>
      <c r="FF128" s="7">
        <f t="shared" si="1184"/>
        <v>0</v>
      </c>
      <c r="FG128" s="18">
        <f t="shared" si="1185"/>
        <v>0</v>
      </c>
      <c r="FH128" s="7">
        <f t="shared" si="1186"/>
        <v>0</v>
      </c>
      <c r="FI128" s="7">
        <f t="shared" si="1187"/>
        <v>0</v>
      </c>
      <c r="FJ128" s="7">
        <f t="shared" si="1188"/>
        <v>0</v>
      </c>
      <c r="FK128" s="7">
        <f t="shared" si="1189"/>
        <v>0</v>
      </c>
      <c r="FL128" s="7">
        <f t="shared" si="1190"/>
        <v>0</v>
      </c>
      <c r="FM128" s="7">
        <f t="shared" si="1191"/>
        <v>0</v>
      </c>
      <c r="FN128" s="7">
        <f t="shared" si="1192"/>
        <v>0</v>
      </c>
      <c r="FO128" s="7">
        <f t="shared" si="1193"/>
        <v>0</v>
      </c>
      <c r="FP128" s="7">
        <f t="shared" si="1194"/>
        <v>0</v>
      </c>
      <c r="FQ128" s="7">
        <f t="shared" si="1195"/>
        <v>0</v>
      </c>
      <c r="FR128" s="7"/>
      <c r="FS128" s="7">
        <f t="shared" si="1196"/>
        <v>0</v>
      </c>
      <c r="FT128" s="7">
        <f t="shared" si="1197"/>
        <v>0</v>
      </c>
      <c r="FU128" s="7">
        <f t="shared" si="1198"/>
        <v>0</v>
      </c>
      <c r="FV128" s="7">
        <f t="shared" si="1199"/>
        <v>0</v>
      </c>
      <c r="FW128" s="7">
        <f t="shared" si="1200"/>
        <v>0</v>
      </c>
      <c r="FX128" s="7">
        <f t="shared" si="1201"/>
        <v>0</v>
      </c>
      <c r="FY128" s="7">
        <f t="shared" si="1202"/>
        <v>0</v>
      </c>
      <c r="FZ128" s="7">
        <f t="shared" si="1203"/>
        <v>0</v>
      </c>
      <c r="GA128" s="7">
        <f t="shared" si="1204"/>
        <v>0</v>
      </c>
      <c r="GB128" s="7">
        <f t="shared" si="1205"/>
        <v>0</v>
      </c>
      <c r="GC128" s="7">
        <f t="shared" si="1206"/>
        <v>0</v>
      </c>
      <c r="GD128" s="116">
        <f t="shared" si="1207"/>
        <v>0</v>
      </c>
      <c r="GE128" s="117">
        <f t="shared" si="1208"/>
        <v>0</v>
      </c>
      <c r="GF128" s="8"/>
      <c r="GG128" s="8"/>
      <c r="GH128" s="8"/>
      <c r="GI128" s="97"/>
      <c r="GK128" s="18"/>
      <c r="GL128" s="18"/>
      <c r="GM128" s="1"/>
      <c r="GN128" s="23"/>
      <c r="GO128" s="61"/>
      <c r="GP128" s="7"/>
      <c r="GQ128" s="67"/>
    </row>
    <row r="129" spans="1:199" ht="24.95" customHeight="1" x14ac:dyDescent="0.35">
      <c r="A129" s="51"/>
      <c r="B129" s="11"/>
      <c r="C129" s="17"/>
      <c r="D129" s="21"/>
      <c r="E129" s="21"/>
      <c r="F129" s="21"/>
      <c r="G129" s="21"/>
      <c r="H129" s="21"/>
      <c r="I129" s="21"/>
      <c r="J129" s="21"/>
      <c r="K129" s="21"/>
      <c r="L129" s="11"/>
      <c r="M129" s="73">
        <f t="shared" si="1277"/>
        <v>0</v>
      </c>
      <c r="N129" s="32"/>
      <c r="O129" s="263"/>
      <c r="P129" s="32"/>
      <c r="Q129" s="20"/>
      <c r="R129" s="32"/>
      <c r="S129" s="20"/>
      <c r="T129" s="32"/>
      <c r="U129" s="20"/>
      <c r="V129" s="74"/>
      <c r="W129" s="20"/>
      <c r="X129" s="20"/>
      <c r="Y129" s="20"/>
      <c r="Z129" s="74"/>
      <c r="AA129" s="20"/>
      <c r="AB129" s="74"/>
      <c r="AC129" s="20"/>
      <c r="AD129" s="74"/>
      <c r="AE129" s="24"/>
      <c r="AF129" s="74"/>
      <c r="AG129" s="20"/>
      <c r="AH129" s="74"/>
      <c r="AI129" s="20"/>
      <c r="AJ129" s="74"/>
      <c r="AK129" s="20"/>
      <c r="AL129" s="74"/>
      <c r="AM129" s="263"/>
      <c r="AN129" s="74"/>
      <c r="AO129" s="20"/>
      <c r="AP129" s="74"/>
      <c r="AQ129" s="20"/>
      <c r="AR129" s="74"/>
      <c r="AS129" s="20"/>
      <c r="AT129" s="74"/>
      <c r="AU129" s="20"/>
      <c r="AV129" s="74"/>
      <c r="AW129" s="20"/>
      <c r="AX129" s="74"/>
      <c r="AY129" s="20"/>
      <c r="AZ129" s="74"/>
      <c r="BA129" s="20"/>
      <c r="BB129" s="74"/>
      <c r="BC129" s="20"/>
      <c r="BD129" s="74"/>
      <c r="BE129" s="20"/>
      <c r="BF129" s="20">
        <f t="shared" si="1278"/>
        <v>0</v>
      </c>
      <c r="BG129" s="20"/>
      <c r="BH129" s="20">
        <f t="shared" si="1279"/>
        <v>0</v>
      </c>
      <c r="BI129" s="7"/>
      <c r="BJ129" s="7"/>
      <c r="BK129" s="7"/>
      <c r="BL129" s="7"/>
      <c r="BM129" s="52"/>
      <c r="BN129" s="51"/>
      <c r="BO129" s="11"/>
      <c r="BP129" s="17"/>
      <c r="BQ129" s="21"/>
      <c r="BR129" s="21"/>
      <c r="BS129" s="21"/>
      <c r="BT129" s="21"/>
      <c r="BU129" s="21"/>
      <c r="BV129" s="21"/>
      <c r="BW129" s="21"/>
      <c r="BX129" s="21"/>
      <c r="BY129" s="11"/>
      <c r="BZ129" s="73">
        <f t="shared" si="1280"/>
        <v>0</v>
      </c>
      <c r="CA129" s="32"/>
      <c r="CB129" s="334"/>
      <c r="CC129" s="32"/>
      <c r="CD129" s="20"/>
      <c r="CE129" s="32"/>
      <c r="CF129" s="20"/>
      <c r="CG129" s="32"/>
      <c r="CH129" s="20"/>
      <c r="CI129" s="74"/>
      <c r="CJ129" s="20"/>
      <c r="CK129" s="20"/>
      <c r="CL129" s="20"/>
      <c r="CM129" s="74"/>
      <c r="CN129" s="20"/>
      <c r="CO129" s="74"/>
      <c r="CP129" s="20"/>
      <c r="CQ129" s="74"/>
      <c r="CR129" s="24"/>
      <c r="CS129" s="74"/>
      <c r="CT129" s="334"/>
      <c r="CU129" s="74"/>
      <c r="CV129" s="20"/>
      <c r="CW129" s="74"/>
      <c r="CX129" s="20"/>
      <c r="CY129" s="74"/>
      <c r="CZ129" s="334"/>
      <c r="DA129" s="74"/>
      <c r="DB129" s="20"/>
      <c r="DC129" s="74"/>
      <c r="DD129" s="20"/>
      <c r="DE129" s="74"/>
      <c r="DF129" s="20"/>
      <c r="DG129" s="74"/>
      <c r="DH129" s="20"/>
      <c r="DI129" s="74"/>
      <c r="DJ129" s="20"/>
      <c r="DK129" s="74"/>
      <c r="DL129" s="20"/>
      <c r="DM129" s="74"/>
      <c r="DN129" s="20"/>
      <c r="DO129" s="74"/>
      <c r="DP129" s="20"/>
      <c r="DQ129" s="74"/>
      <c r="DR129" s="20"/>
      <c r="DS129" s="20">
        <f t="shared" si="1209"/>
        <v>0</v>
      </c>
      <c r="DT129" s="20">
        <f t="shared" si="1210"/>
        <v>0</v>
      </c>
      <c r="DU129" s="7"/>
      <c r="DV129" s="7"/>
      <c r="DW129" s="7"/>
      <c r="DX129" s="52"/>
      <c r="DY129" s="51"/>
      <c r="DZ129" s="11"/>
      <c r="EA129" s="17"/>
      <c r="EB129" s="21"/>
      <c r="EC129" s="8"/>
      <c r="ED129" s="8"/>
      <c r="EE129" s="8"/>
      <c r="EF129" s="8"/>
      <c r="EG129" s="8"/>
      <c r="EH129" s="8"/>
      <c r="EI129" s="8"/>
      <c r="EJ129" s="7">
        <f t="shared" si="1162"/>
        <v>0</v>
      </c>
      <c r="EK129" s="7">
        <f t="shared" si="1163"/>
        <v>0</v>
      </c>
      <c r="EL129" s="7">
        <f t="shared" si="1164"/>
        <v>0</v>
      </c>
      <c r="EM129" s="18">
        <f t="shared" si="1165"/>
        <v>0</v>
      </c>
      <c r="EN129" s="7">
        <f t="shared" si="1166"/>
        <v>0</v>
      </c>
      <c r="EO129" s="7">
        <f t="shared" si="1167"/>
        <v>0</v>
      </c>
      <c r="EP129" s="7">
        <f t="shared" si="1168"/>
        <v>0</v>
      </c>
      <c r="EQ129" s="7">
        <f t="shared" si="1169"/>
        <v>0</v>
      </c>
      <c r="ER129" s="7">
        <f t="shared" si="1170"/>
        <v>0</v>
      </c>
      <c r="ES129" s="7">
        <f t="shared" si="1171"/>
        <v>0</v>
      </c>
      <c r="ET129" s="7">
        <f t="shared" si="1172"/>
        <v>0</v>
      </c>
      <c r="EU129" s="7">
        <f t="shared" si="1173"/>
        <v>0</v>
      </c>
      <c r="EV129" s="7">
        <f t="shared" si="1174"/>
        <v>0</v>
      </c>
      <c r="EW129" s="18">
        <f t="shared" si="1175"/>
        <v>0</v>
      </c>
      <c r="EX129" s="7">
        <f t="shared" si="1176"/>
        <v>0</v>
      </c>
      <c r="EY129" s="7">
        <f t="shared" si="1177"/>
        <v>0</v>
      </c>
      <c r="EZ129" s="7">
        <f t="shared" si="1178"/>
        <v>0</v>
      </c>
      <c r="FA129" s="7">
        <f t="shared" si="1179"/>
        <v>0</v>
      </c>
      <c r="FB129" s="7">
        <f t="shared" si="1180"/>
        <v>0</v>
      </c>
      <c r="FC129" s="7">
        <f t="shared" si="1181"/>
        <v>0</v>
      </c>
      <c r="FD129" s="7">
        <f t="shared" si="1182"/>
        <v>0</v>
      </c>
      <c r="FE129" s="7">
        <f t="shared" si="1183"/>
        <v>0</v>
      </c>
      <c r="FF129" s="7">
        <f t="shared" si="1184"/>
        <v>0</v>
      </c>
      <c r="FG129" s="18">
        <f t="shared" si="1185"/>
        <v>0</v>
      </c>
      <c r="FH129" s="7">
        <f t="shared" si="1186"/>
        <v>0</v>
      </c>
      <c r="FI129" s="7">
        <f t="shared" si="1187"/>
        <v>0</v>
      </c>
      <c r="FJ129" s="7">
        <f t="shared" si="1188"/>
        <v>0</v>
      </c>
      <c r="FK129" s="7">
        <f t="shared" si="1189"/>
        <v>0</v>
      </c>
      <c r="FL129" s="7">
        <f t="shared" si="1190"/>
        <v>0</v>
      </c>
      <c r="FM129" s="7">
        <f t="shared" si="1191"/>
        <v>0</v>
      </c>
      <c r="FN129" s="7">
        <f t="shared" si="1192"/>
        <v>0</v>
      </c>
      <c r="FO129" s="7">
        <f t="shared" si="1193"/>
        <v>0</v>
      </c>
      <c r="FP129" s="7">
        <f t="shared" si="1194"/>
        <v>0</v>
      </c>
      <c r="FQ129" s="7">
        <f t="shared" si="1195"/>
        <v>0</v>
      </c>
      <c r="FR129" s="7"/>
      <c r="FS129" s="7">
        <f t="shared" si="1196"/>
        <v>0</v>
      </c>
      <c r="FT129" s="7">
        <f t="shared" si="1197"/>
        <v>0</v>
      </c>
      <c r="FU129" s="7">
        <f t="shared" si="1198"/>
        <v>0</v>
      </c>
      <c r="FV129" s="7">
        <f t="shared" si="1199"/>
        <v>0</v>
      </c>
      <c r="FW129" s="7">
        <f t="shared" si="1200"/>
        <v>0</v>
      </c>
      <c r="FX129" s="7">
        <f t="shared" si="1201"/>
        <v>0</v>
      </c>
      <c r="FY129" s="7">
        <f t="shared" si="1202"/>
        <v>0</v>
      </c>
      <c r="FZ129" s="7">
        <f t="shared" si="1203"/>
        <v>0</v>
      </c>
      <c r="GA129" s="7">
        <f t="shared" si="1204"/>
        <v>0</v>
      </c>
      <c r="GB129" s="7">
        <f t="shared" si="1205"/>
        <v>0</v>
      </c>
      <c r="GC129" s="7">
        <f t="shared" si="1206"/>
        <v>0</v>
      </c>
      <c r="GD129" s="116">
        <f t="shared" si="1207"/>
        <v>0</v>
      </c>
      <c r="GE129" s="117">
        <f t="shared" si="1208"/>
        <v>0</v>
      </c>
      <c r="GF129" s="8"/>
      <c r="GG129" s="8"/>
      <c r="GH129" s="8"/>
      <c r="GI129" s="97"/>
      <c r="GK129" s="18"/>
      <c r="GL129" s="18"/>
      <c r="GM129" s="1"/>
      <c r="GN129" s="23"/>
      <c r="GO129" s="61"/>
      <c r="GP129" s="7"/>
      <c r="GQ129" s="67"/>
    </row>
    <row r="130" spans="1:199" ht="24.95" customHeight="1" thickBot="1" x14ac:dyDescent="0.4">
      <c r="A130" s="51"/>
      <c r="B130" s="11"/>
      <c r="C130" s="81"/>
      <c r="D130" s="21"/>
      <c r="E130" s="21"/>
      <c r="F130" s="21"/>
      <c r="G130" s="21"/>
      <c r="H130" s="21"/>
      <c r="I130" s="21"/>
      <c r="J130" s="21"/>
      <c r="K130" s="21"/>
      <c r="L130" s="11"/>
      <c r="M130" s="73">
        <f t="shared" si="1277"/>
        <v>0</v>
      </c>
      <c r="N130" s="32"/>
      <c r="O130" s="263"/>
      <c r="P130" s="32"/>
      <c r="Q130" s="20"/>
      <c r="R130" s="32"/>
      <c r="S130" s="20"/>
      <c r="T130" s="32"/>
      <c r="U130" s="20"/>
      <c r="V130" s="74"/>
      <c r="W130" s="20"/>
      <c r="X130" s="20"/>
      <c r="Y130" s="20"/>
      <c r="Z130" s="74"/>
      <c r="AA130" s="20"/>
      <c r="AB130" s="74"/>
      <c r="AC130" s="20"/>
      <c r="AD130" s="74"/>
      <c r="AE130" s="24"/>
      <c r="AF130" s="74"/>
      <c r="AG130" s="20"/>
      <c r="AH130" s="74"/>
      <c r="AI130" s="20"/>
      <c r="AJ130" s="74"/>
      <c r="AK130" s="20"/>
      <c r="AL130" s="74"/>
      <c r="AM130" s="263"/>
      <c r="AN130" s="74"/>
      <c r="AO130" s="20"/>
      <c r="AP130" s="74"/>
      <c r="AQ130" s="20"/>
      <c r="AR130" s="74"/>
      <c r="AS130" s="20"/>
      <c r="AT130" s="74"/>
      <c r="AU130" s="20"/>
      <c r="AV130" s="74"/>
      <c r="AW130" s="20"/>
      <c r="AX130" s="74"/>
      <c r="AY130" s="20"/>
      <c r="AZ130" s="74"/>
      <c r="BA130" s="20"/>
      <c r="BB130" s="74"/>
      <c r="BC130" s="20"/>
      <c r="BD130" s="74"/>
      <c r="BE130" s="20"/>
      <c r="BF130" s="20">
        <f t="shared" si="1278"/>
        <v>0</v>
      </c>
      <c r="BG130" s="20"/>
      <c r="BH130" s="20">
        <f t="shared" si="1279"/>
        <v>0</v>
      </c>
      <c r="BI130" s="7"/>
      <c r="BJ130" s="7"/>
      <c r="BK130" s="7"/>
      <c r="BL130" s="7"/>
      <c r="BM130" s="52"/>
      <c r="BN130" s="51"/>
      <c r="BO130" s="11"/>
      <c r="BP130" s="81"/>
      <c r="BQ130" s="21"/>
      <c r="BR130" s="21"/>
      <c r="BS130" s="21"/>
      <c r="BT130" s="21"/>
      <c r="BU130" s="21"/>
      <c r="BV130" s="21"/>
      <c r="BW130" s="21"/>
      <c r="BX130" s="21"/>
      <c r="BY130" s="11"/>
      <c r="BZ130" s="73">
        <f t="shared" si="1280"/>
        <v>0</v>
      </c>
      <c r="CA130" s="32"/>
      <c r="CB130" s="334"/>
      <c r="CC130" s="32"/>
      <c r="CD130" s="20"/>
      <c r="CE130" s="32"/>
      <c r="CF130" s="20"/>
      <c r="CG130" s="32"/>
      <c r="CH130" s="20"/>
      <c r="CI130" s="74"/>
      <c r="CJ130" s="20"/>
      <c r="CK130" s="20"/>
      <c r="CL130" s="20"/>
      <c r="CM130" s="74"/>
      <c r="CN130" s="20"/>
      <c r="CO130" s="74"/>
      <c r="CP130" s="20"/>
      <c r="CQ130" s="74"/>
      <c r="CR130" s="24"/>
      <c r="CS130" s="74"/>
      <c r="CT130" s="334"/>
      <c r="CU130" s="74"/>
      <c r="CV130" s="20"/>
      <c r="CW130" s="74"/>
      <c r="CX130" s="20"/>
      <c r="CY130" s="74"/>
      <c r="CZ130" s="334"/>
      <c r="DA130" s="74"/>
      <c r="DB130" s="20"/>
      <c r="DC130" s="74"/>
      <c r="DD130" s="20"/>
      <c r="DE130" s="74"/>
      <c r="DF130" s="20"/>
      <c r="DG130" s="74"/>
      <c r="DH130" s="20"/>
      <c r="DI130" s="74"/>
      <c r="DJ130" s="20"/>
      <c r="DK130" s="74"/>
      <c r="DL130" s="20"/>
      <c r="DM130" s="74"/>
      <c r="DN130" s="20"/>
      <c r="DO130" s="74"/>
      <c r="DP130" s="20"/>
      <c r="DQ130" s="74"/>
      <c r="DR130" s="20"/>
      <c r="DS130" s="20">
        <f t="shared" si="1209"/>
        <v>0</v>
      </c>
      <c r="DT130" s="20">
        <f t="shared" si="1210"/>
        <v>0</v>
      </c>
      <c r="DU130" s="7"/>
      <c r="DV130" s="7"/>
      <c r="DW130" s="7"/>
      <c r="DX130" s="52"/>
      <c r="DY130" s="51"/>
      <c r="DZ130" s="11"/>
      <c r="EA130" s="81"/>
      <c r="EB130" s="21"/>
      <c r="EC130" s="7"/>
      <c r="ED130" s="7"/>
      <c r="EE130" s="7"/>
      <c r="EF130" s="7"/>
      <c r="EG130" s="7"/>
      <c r="EH130" s="7"/>
      <c r="EI130" s="7"/>
      <c r="EJ130" s="7">
        <f t="shared" si="1162"/>
        <v>0</v>
      </c>
      <c r="EK130" s="7">
        <f t="shared" si="1163"/>
        <v>0</v>
      </c>
      <c r="EL130" s="7">
        <f t="shared" si="1164"/>
        <v>0</v>
      </c>
      <c r="EM130" s="18">
        <f t="shared" si="1165"/>
        <v>0</v>
      </c>
      <c r="EN130" s="7">
        <f t="shared" si="1166"/>
        <v>0</v>
      </c>
      <c r="EO130" s="7">
        <f t="shared" si="1167"/>
        <v>0</v>
      </c>
      <c r="EP130" s="7">
        <f t="shared" si="1168"/>
        <v>0</v>
      </c>
      <c r="EQ130" s="7">
        <f t="shared" si="1169"/>
        <v>0</v>
      </c>
      <c r="ER130" s="7">
        <f t="shared" si="1170"/>
        <v>0</v>
      </c>
      <c r="ES130" s="7">
        <f t="shared" si="1171"/>
        <v>0</v>
      </c>
      <c r="ET130" s="7">
        <f t="shared" si="1172"/>
        <v>0</v>
      </c>
      <c r="EU130" s="7">
        <f t="shared" si="1173"/>
        <v>0</v>
      </c>
      <c r="EV130" s="7">
        <f t="shared" si="1174"/>
        <v>0</v>
      </c>
      <c r="EW130" s="18">
        <f t="shared" si="1175"/>
        <v>0</v>
      </c>
      <c r="EX130" s="7">
        <f t="shared" si="1176"/>
        <v>0</v>
      </c>
      <c r="EY130" s="7">
        <f t="shared" si="1177"/>
        <v>0</v>
      </c>
      <c r="EZ130" s="7">
        <f t="shared" si="1178"/>
        <v>0</v>
      </c>
      <c r="FA130" s="7">
        <f t="shared" si="1179"/>
        <v>0</v>
      </c>
      <c r="FB130" s="7">
        <f t="shared" si="1180"/>
        <v>0</v>
      </c>
      <c r="FC130" s="7">
        <f t="shared" si="1181"/>
        <v>0</v>
      </c>
      <c r="FD130" s="7">
        <f t="shared" si="1182"/>
        <v>0</v>
      </c>
      <c r="FE130" s="7">
        <f t="shared" si="1183"/>
        <v>0</v>
      </c>
      <c r="FF130" s="7">
        <f t="shared" si="1184"/>
        <v>0</v>
      </c>
      <c r="FG130" s="18">
        <f t="shared" si="1185"/>
        <v>0</v>
      </c>
      <c r="FH130" s="7">
        <f t="shared" si="1186"/>
        <v>0</v>
      </c>
      <c r="FI130" s="7">
        <f t="shared" si="1187"/>
        <v>0</v>
      </c>
      <c r="FJ130" s="7">
        <f t="shared" si="1188"/>
        <v>0</v>
      </c>
      <c r="FK130" s="7">
        <f t="shared" si="1189"/>
        <v>0</v>
      </c>
      <c r="FL130" s="7">
        <f t="shared" si="1190"/>
        <v>0</v>
      </c>
      <c r="FM130" s="7">
        <f t="shared" si="1191"/>
        <v>0</v>
      </c>
      <c r="FN130" s="7">
        <f t="shared" si="1192"/>
        <v>0</v>
      </c>
      <c r="FO130" s="7">
        <f t="shared" si="1193"/>
        <v>0</v>
      </c>
      <c r="FP130" s="7">
        <f t="shared" si="1194"/>
        <v>0</v>
      </c>
      <c r="FQ130" s="7">
        <f t="shared" si="1195"/>
        <v>0</v>
      </c>
      <c r="FR130" s="7"/>
      <c r="FS130" s="7">
        <f t="shared" si="1196"/>
        <v>0</v>
      </c>
      <c r="FT130" s="7">
        <f t="shared" si="1197"/>
        <v>0</v>
      </c>
      <c r="FU130" s="7">
        <f t="shared" si="1198"/>
        <v>0</v>
      </c>
      <c r="FV130" s="7">
        <f t="shared" si="1199"/>
        <v>0</v>
      </c>
      <c r="FW130" s="7">
        <f t="shared" si="1200"/>
        <v>0</v>
      </c>
      <c r="FX130" s="7">
        <f t="shared" si="1201"/>
        <v>0</v>
      </c>
      <c r="FY130" s="7">
        <f t="shared" si="1202"/>
        <v>0</v>
      </c>
      <c r="FZ130" s="7">
        <f t="shared" si="1203"/>
        <v>0</v>
      </c>
      <c r="GA130" s="7">
        <f t="shared" si="1204"/>
        <v>0</v>
      </c>
      <c r="GB130" s="7">
        <f t="shared" si="1205"/>
        <v>0</v>
      </c>
      <c r="GC130" s="7">
        <f t="shared" si="1206"/>
        <v>0</v>
      </c>
      <c r="GD130" s="116">
        <f t="shared" si="1207"/>
        <v>0</v>
      </c>
      <c r="GE130" s="117">
        <f t="shared" si="1208"/>
        <v>0</v>
      </c>
      <c r="GF130" s="7"/>
      <c r="GG130" s="7"/>
      <c r="GH130" s="7"/>
      <c r="GI130" s="52"/>
      <c r="GK130" s="18"/>
      <c r="GL130" s="18"/>
      <c r="GM130" s="1"/>
      <c r="GN130" s="23"/>
      <c r="GO130" s="61"/>
      <c r="GP130" s="7"/>
      <c r="GQ130" s="67"/>
    </row>
    <row r="131" spans="1:199" s="346" customFormat="1" ht="24.95" customHeight="1" x14ac:dyDescent="0.35">
      <c r="A131" s="351">
        <v>9</v>
      </c>
      <c r="B131" s="134" t="s">
        <v>64</v>
      </c>
      <c r="C131" s="130" t="s">
        <v>65</v>
      </c>
      <c r="D131" s="131">
        <v>1</v>
      </c>
      <c r="E131" s="131"/>
      <c r="F131" s="131"/>
      <c r="G131" s="131"/>
      <c r="H131" s="131"/>
      <c r="I131" s="131"/>
      <c r="J131" s="131"/>
      <c r="K131" s="131"/>
      <c r="L131" s="131">
        <f t="shared" ref="L131:BH131" si="1281">SUM(L132:L144)</f>
        <v>118</v>
      </c>
      <c r="M131" s="131">
        <f t="shared" si="1281"/>
        <v>118</v>
      </c>
      <c r="N131" s="131">
        <f t="shared" si="1281"/>
        <v>50</v>
      </c>
      <c r="O131" s="353">
        <f>SUM(O132:O144)</f>
        <v>48</v>
      </c>
      <c r="P131" s="2">
        <f t="shared" si="1281"/>
        <v>36</v>
      </c>
      <c r="Q131" s="131">
        <f t="shared" si="1281"/>
        <v>48</v>
      </c>
      <c r="R131" s="2">
        <f t="shared" ref="R131" si="1282">SUM(R132:R144)</f>
        <v>32</v>
      </c>
      <c r="S131" s="425">
        <f>SUM(S132:S144)</f>
        <v>54</v>
      </c>
      <c r="T131" s="2">
        <f t="shared" si="1281"/>
        <v>0</v>
      </c>
      <c r="U131" s="131">
        <f t="shared" si="1281"/>
        <v>0</v>
      </c>
      <c r="V131" s="2">
        <f t="shared" si="1281"/>
        <v>0</v>
      </c>
      <c r="W131" s="131">
        <f t="shared" si="1281"/>
        <v>0</v>
      </c>
      <c r="X131" s="131">
        <f t="shared" si="1281"/>
        <v>0</v>
      </c>
      <c r="Y131" s="433">
        <f t="shared" si="1281"/>
        <v>9.3000000000000007</v>
      </c>
      <c r="Z131" s="2">
        <f t="shared" si="1281"/>
        <v>0</v>
      </c>
      <c r="AA131" s="131">
        <f t="shared" si="1281"/>
        <v>0</v>
      </c>
      <c r="AB131" s="2">
        <f t="shared" si="1281"/>
        <v>0</v>
      </c>
      <c r="AC131" s="131">
        <f t="shared" si="1281"/>
        <v>0</v>
      </c>
      <c r="AD131" s="2">
        <f t="shared" si="1281"/>
        <v>1</v>
      </c>
      <c r="AE131" s="131">
        <f t="shared" si="1281"/>
        <v>90</v>
      </c>
      <c r="AF131" s="2">
        <f t="shared" si="1281"/>
        <v>0</v>
      </c>
      <c r="AG131" s="131">
        <f t="shared" si="1281"/>
        <v>0</v>
      </c>
      <c r="AH131" s="2">
        <f t="shared" si="1281"/>
        <v>0</v>
      </c>
      <c r="AI131" s="353">
        <f t="shared" si="1281"/>
        <v>0</v>
      </c>
      <c r="AJ131" s="2">
        <f t="shared" si="1281"/>
        <v>0</v>
      </c>
      <c r="AK131" s="433">
        <f t="shared" si="1281"/>
        <v>0</v>
      </c>
      <c r="AL131" s="2">
        <f t="shared" si="1281"/>
        <v>0</v>
      </c>
      <c r="AM131" s="131">
        <f t="shared" si="1281"/>
        <v>0</v>
      </c>
      <c r="AN131" s="2">
        <f>SUM(AN132:AN144)</f>
        <v>0</v>
      </c>
      <c r="AO131" s="131">
        <f t="shared" si="1281"/>
        <v>0</v>
      </c>
      <c r="AP131" s="2">
        <f t="shared" si="1281"/>
        <v>0</v>
      </c>
      <c r="AQ131" s="131">
        <f t="shared" si="1281"/>
        <v>0</v>
      </c>
      <c r="AR131" s="131">
        <f t="shared" si="1281"/>
        <v>1</v>
      </c>
      <c r="AS131" s="433">
        <f t="shared" si="1281"/>
        <v>6</v>
      </c>
      <c r="AT131" s="2">
        <f t="shared" ref="AT131:AU131" si="1283">SUM(AT132:AT144)</f>
        <v>1</v>
      </c>
      <c r="AU131" s="433">
        <f t="shared" si="1283"/>
        <v>19.333333333333332</v>
      </c>
      <c r="AV131" s="2">
        <f t="shared" si="1281"/>
        <v>0</v>
      </c>
      <c r="AW131" s="131">
        <f t="shared" si="1281"/>
        <v>0</v>
      </c>
      <c r="AX131" s="2">
        <f t="shared" si="1281"/>
        <v>0</v>
      </c>
      <c r="AY131" s="433">
        <f t="shared" si="1281"/>
        <v>0</v>
      </c>
      <c r="AZ131" s="2">
        <f t="shared" si="1281"/>
        <v>0</v>
      </c>
      <c r="BA131" s="433">
        <f t="shared" si="1281"/>
        <v>8</v>
      </c>
      <c r="BB131" s="131">
        <f t="shared" si="1281"/>
        <v>0</v>
      </c>
      <c r="BC131" s="433">
        <f t="shared" si="1281"/>
        <v>0</v>
      </c>
      <c r="BD131" s="131">
        <f t="shared" si="1281"/>
        <v>0</v>
      </c>
      <c r="BE131" s="131">
        <f t="shared" si="1281"/>
        <v>0</v>
      </c>
      <c r="BF131" s="433">
        <f t="shared" si="1281"/>
        <v>282.63333333333333</v>
      </c>
      <c r="BG131" s="434">
        <f>Расчет!BF131</f>
        <v>286.63333333333333</v>
      </c>
      <c r="BH131" s="433">
        <f t="shared" si="1281"/>
        <v>164</v>
      </c>
      <c r="BI131" s="2"/>
      <c r="BJ131" s="2"/>
      <c r="BK131" s="2"/>
      <c r="BL131" s="553">
        <f>Расчет!BG131</f>
        <v>168</v>
      </c>
      <c r="BM131" s="356"/>
      <c r="BN131" s="351">
        <v>9</v>
      </c>
      <c r="BO131" s="134" t="s">
        <v>64</v>
      </c>
      <c r="BP131" s="130" t="s">
        <v>65</v>
      </c>
      <c r="BQ131" s="131">
        <v>1</v>
      </c>
      <c r="BR131" s="131"/>
      <c r="BS131" s="131"/>
      <c r="BT131" s="131"/>
      <c r="BU131" s="131"/>
      <c r="BV131" s="131"/>
      <c r="BW131" s="131"/>
      <c r="BX131" s="131"/>
      <c r="BY131" s="131">
        <f t="shared" ref="BY131:CA131" si="1284">SUM(BY132:BY144)</f>
        <v>290</v>
      </c>
      <c r="BZ131" s="131">
        <f t="shared" si="1284"/>
        <v>290</v>
      </c>
      <c r="CA131" s="131">
        <f t="shared" si="1284"/>
        <v>50</v>
      </c>
      <c r="CB131" s="353">
        <f>SUM(CB132:CB144)</f>
        <v>40</v>
      </c>
      <c r="CC131" s="2">
        <f t="shared" ref="CC131:CD131" si="1285">SUM(CC132:CC144)</f>
        <v>24</v>
      </c>
      <c r="CD131" s="131">
        <f t="shared" si="1285"/>
        <v>56</v>
      </c>
      <c r="CE131" s="2">
        <f t="shared" ref="CE131:CF131" si="1286">SUM(CE132:CE144)</f>
        <v>216</v>
      </c>
      <c r="CF131" s="131">
        <f t="shared" si="1286"/>
        <v>120</v>
      </c>
      <c r="CG131" s="2">
        <f t="shared" ref="CG131:CZ131" si="1287">SUM(CG132:CG144)</f>
        <v>0</v>
      </c>
      <c r="CH131" s="131">
        <f t="shared" si="1287"/>
        <v>0</v>
      </c>
      <c r="CI131" s="2">
        <f t="shared" si="1287"/>
        <v>0</v>
      </c>
      <c r="CJ131" s="131">
        <f t="shared" si="1287"/>
        <v>0</v>
      </c>
      <c r="CK131" s="131">
        <f t="shared" si="1287"/>
        <v>4</v>
      </c>
      <c r="CL131" s="353">
        <f t="shared" si="1287"/>
        <v>12.5</v>
      </c>
      <c r="CM131" s="2">
        <f t="shared" si="1287"/>
        <v>0</v>
      </c>
      <c r="CN131" s="131">
        <f t="shared" si="1287"/>
        <v>0</v>
      </c>
      <c r="CO131" s="131">
        <f t="shared" si="1287"/>
        <v>0</v>
      </c>
      <c r="CP131" s="131">
        <f t="shared" si="1287"/>
        <v>0</v>
      </c>
      <c r="CQ131" s="2">
        <f t="shared" si="1287"/>
        <v>1</v>
      </c>
      <c r="CR131" s="131">
        <f t="shared" si="1287"/>
        <v>90</v>
      </c>
      <c r="CS131" s="131">
        <f t="shared" si="1287"/>
        <v>0</v>
      </c>
      <c r="CT131" s="131">
        <f t="shared" si="1287"/>
        <v>0</v>
      </c>
      <c r="CU131" s="2">
        <f t="shared" si="1287"/>
        <v>0</v>
      </c>
      <c r="CV131" s="353">
        <f t="shared" si="1287"/>
        <v>0</v>
      </c>
      <c r="CW131" s="2">
        <f t="shared" si="1287"/>
        <v>0</v>
      </c>
      <c r="CX131" s="131">
        <f t="shared" si="1287"/>
        <v>0</v>
      </c>
      <c r="CY131" s="131">
        <f t="shared" si="1287"/>
        <v>4</v>
      </c>
      <c r="CZ131" s="131">
        <f t="shared" si="1287"/>
        <v>230</v>
      </c>
      <c r="DA131" s="2">
        <f>SUM(DA132:DA144)</f>
        <v>0</v>
      </c>
      <c r="DB131" s="131">
        <f t="shared" ref="DB131:DT131" si="1288">SUM(DB132:DB144)</f>
        <v>0</v>
      </c>
      <c r="DC131" s="2">
        <f t="shared" si="1288"/>
        <v>0</v>
      </c>
      <c r="DD131" s="131">
        <f t="shared" si="1288"/>
        <v>0</v>
      </c>
      <c r="DE131" s="2">
        <f t="shared" si="1288"/>
        <v>3</v>
      </c>
      <c r="DF131" s="433">
        <f t="shared" si="1288"/>
        <v>6</v>
      </c>
      <c r="DG131" s="2">
        <f t="shared" si="1288"/>
        <v>0</v>
      </c>
      <c r="DH131" s="131">
        <f t="shared" si="1288"/>
        <v>0</v>
      </c>
      <c r="DI131" s="2">
        <f t="shared" si="1288"/>
        <v>0</v>
      </c>
      <c r="DJ131" s="131">
        <f t="shared" si="1288"/>
        <v>0</v>
      </c>
      <c r="DK131" s="131">
        <f t="shared" si="1288"/>
        <v>1</v>
      </c>
      <c r="DL131" s="433">
        <f t="shared" si="1288"/>
        <v>16</v>
      </c>
      <c r="DM131" s="2">
        <f t="shared" si="1288"/>
        <v>2</v>
      </c>
      <c r="DN131" s="131">
        <f t="shared" si="1288"/>
        <v>0</v>
      </c>
      <c r="DO131" s="2">
        <f t="shared" si="1288"/>
        <v>0</v>
      </c>
      <c r="DP131" s="131">
        <f t="shared" si="1288"/>
        <v>0</v>
      </c>
      <c r="DQ131" s="131">
        <f t="shared" si="1288"/>
        <v>0</v>
      </c>
      <c r="DR131" s="131">
        <f t="shared" si="1288"/>
        <v>0</v>
      </c>
      <c r="DS131" s="433">
        <f t="shared" si="1288"/>
        <v>574.5</v>
      </c>
      <c r="DT131" s="433">
        <f t="shared" si="1288"/>
        <v>242</v>
      </c>
      <c r="DU131" s="2"/>
      <c r="DV131" s="2"/>
      <c r="DW131" s="2"/>
      <c r="DX131" s="344"/>
      <c r="DY131" s="351">
        <v>9</v>
      </c>
      <c r="DZ131" s="134" t="s">
        <v>64</v>
      </c>
      <c r="EA131" s="130" t="s">
        <v>65</v>
      </c>
      <c r="EB131" s="131">
        <v>1</v>
      </c>
      <c r="EC131" s="2"/>
      <c r="ED131" s="2"/>
      <c r="EE131" s="2"/>
      <c r="EF131" s="2"/>
      <c r="EG131" s="2"/>
      <c r="EH131" s="2"/>
      <c r="EI131" s="2"/>
      <c r="EJ131" s="2">
        <f t="shared" ref="EJ131:GE131" si="1289">SUM(EJ132:EJ144)</f>
        <v>408</v>
      </c>
      <c r="EK131" s="2">
        <f t="shared" si="1289"/>
        <v>408</v>
      </c>
      <c r="EL131" s="2">
        <f t="shared" si="1289"/>
        <v>100</v>
      </c>
      <c r="EM131" s="131">
        <f t="shared" si="1289"/>
        <v>88</v>
      </c>
      <c r="EN131" s="2">
        <f t="shared" si="1289"/>
        <v>60</v>
      </c>
      <c r="EO131" s="131">
        <f t="shared" si="1289"/>
        <v>104</v>
      </c>
      <c r="EP131" s="2">
        <f t="shared" si="1289"/>
        <v>248</v>
      </c>
      <c r="EQ131" s="131">
        <f t="shared" si="1289"/>
        <v>174</v>
      </c>
      <c r="ER131" s="2">
        <f t="shared" si="1289"/>
        <v>0</v>
      </c>
      <c r="ES131" s="131">
        <f t="shared" si="1289"/>
        <v>0</v>
      </c>
      <c r="ET131" s="2">
        <f t="shared" si="1289"/>
        <v>0</v>
      </c>
      <c r="EU131" s="131">
        <f t="shared" si="1289"/>
        <v>0</v>
      </c>
      <c r="EV131" s="131">
        <f t="shared" si="1289"/>
        <v>4</v>
      </c>
      <c r="EW131" s="353">
        <f t="shared" si="1289"/>
        <v>21.8</v>
      </c>
      <c r="EX131" s="2">
        <f t="shared" si="1289"/>
        <v>0</v>
      </c>
      <c r="EY131" s="131">
        <f t="shared" si="1289"/>
        <v>0</v>
      </c>
      <c r="EZ131" s="2">
        <f t="shared" si="1289"/>
        <v>0</v>
      </c>
      <c r="FA131" s="131">
        <f t="shared" si="1289"/>
        <v>0</v>
      </c>
      <c r="FB131" s="2">
        <f t="shared" si="1289"/>
        <v>2</v>
      </c>
      <c r="FC131" s="131">
        <f t="shared" si="1289"/>
        <v>180</v>
      </c>
      <c r="FD131" s="2">
        <f t="shared" si="1289"/>
        <v>0</v>
      </c>
      <c r="FE131" s="131">
        <f t="shared" si="1289"/>
        <v>0</v>
      </c>
      <c r="FF131" s="2">
        <f t="shared" si="1289"/>
        <v>0</v>
      </c>
      <c r="FG131" s="353">
        <f t="shared" si="1289"/>
        <v>0</v>
      </c>
      <c r="FH131" s="2">
        <f t="shared" si="1289"/>
        <v>0</v>
      </c>
      <c r="FI131" s="433">
        <f t="shared" si="1289"/>
        <v>0</v>
      </c>
      <c r="FJ131" s="2">
        <f t="shared" si="1289"/>
        <v>4</v>
      </c>
      <c r="FK131" s="131">
        <f t="shared" si="1289"/>
        <v>230</v>
      </c>
      <c r="FL131" s="2">
        <f t="shared" si="1289"/>
        <v>0</v>
      </c>
      <c r="FM131" s="131">
        <f t="shared" si="1289"/>
        <v>0</v>
      </c>
      <c r="FN131" s="2">
        <f t="shared" si="1289"/>
        <v>0</v>
      </c>
      <c r="FO131" s="131">
        <f t="shared" si="1289"/>
        <v>0</v>
      </c>
      <c r="FP131" s="2">
        <f t="shared" si="1289"/>
        <v>4</v>
      </c>
      <c r="FQ131" s="131">
        <f t="shared" si="1289"/>
        <v>12</v>
      </c>
      <c r="FR131" s="2"/>
      <c r="FS131" s="433">
        <f t="shared" ref="FS131" si="1290">SUM(FS132:FS144)</f>
        <v>19.333333333333332</v>
      </c>
      <c r="FT131" s="131">
        <f t="shared" si="1289"/>
        <v>0</v>
      </c>
      <c r="FU131" s="131">
        <f t="shared" si="1289"/>
        <v>0</v>
      </c>
      <c r="FV131" s="2">
        <f t="shared" si="1289"/>
        <v>1</v>
      </c>
      <c r="FW131" s="433">
        <f t="shared" si="1289"/>
        <v>16</v>
      </c>
      <c r="FX131" s="2">
        <f t="shared" si="1289"/>
        <v>2</v>
      </c>
      <c r="FY131" s="433">
        <f t="shared" si="1289"/>
        <v>8</v>
      </c>
      <c r="FZ131" s="2">
        <f t="shared" si="1289"/>
        <v>0</v>
      </c>
      <c r="GA131" s="131">
        <f t="shared" si="1289"/>
        <v>0</v>
      </c>
      <c r="GB131" s="2">
        <f t="shared" si="1289"/>
        <v>0</v>
      </c>
      <c r="GC131" s="131">
        <f t="shared" si="1289"/>
        <v>0</v>
      </c>
      <c r="GD131" s="440">
        <f t="shared" si="1289"/>
        <v>857.13333333333333</v>
      </c>
      <c r="GE131" s="441">
        <f t="shared" si="1289"/>
        <v>406</v>
      </c>
      <c r="GF131" s="2"/>
      <c r="GG131" s="2"/>
      <c r="GH131" s="2"/>
      <c r="GI131" s="356"/>
      <c r="GK131" s="347"/>
      <c r="GL131" s="347"/>
      <c r="GM131" s="357"/>
      <c r="GN131" s="357"/>
      <c r="GO131" s="358"/>
      <c r="GP131" s="348"/>
      <c r="GQ131" s="350"/>
    </row>
    <row r="132" spans="1:199" ht="24.95" customHeight="1" x14ac:dyDescent="0.35">
      <c r="A132" s="51"/>
      <c r="B132" s="213" t="s">
        <v>100</v>
      </c>
      <c r="C132" s="214" t="s">
        <v>114</v>
      </c>
      <c r="D132" s="214" t="s">
        <v>102</v>
      </c>
      <c r="E132" s="200" t="s">
        <v>158</v>
      </c>
      <c r="F132" s="198" t="s">
        <v>161</v>
      </c>
      <c r="G132" s="214">
        <v>3</v>
      </c>
      <c r="H132" s="197">
        <v>58</v>
      </c>
      <c r="I132" s="197">
        <v>1</v>
      </c>
      <c r="J132" s="200">
        <v>2</v>
      </c>
      <c r="K132" s="200">
        <f>SUM(J132)*2</f>
        <v>4</v>
      </c>
      <c r="L132" s="215">
        <v>68</v>
      </c>
      <c r="M132" s="140">
        <f t="shared" ref="M132:M133" si="1291">SUM(N132+P132+R132+T132+V132)</f>
        <v>68</v>
      </c>
      <c r="N132" s="452">
        <v>24</v>
      </c>
      <c r="O132" s="142">
        <v>22</v>
      </c>
      <c r="P132" s="144">
        <v>20</v>
      </c>
      <c r="Q132" s="142">
        <v>32</v>
      </c>
      <c r="R132" s="452">
        <v>24</v>
      </c>
      <c r="S132" s="142">
        <v>44</v>
      </c>
      <c r="T132" s="208"/>
      <c r="U132" s="210">
        <f t="shared" ref="U132:U133" si="1292">SUM(T132)*K132</f>
        <v>0</v>
      </c>
      <c r="V132" s="208"/>
      <c r="W132" s="210">
        <f t="shared" ref="W132" si="1293">SUM(V132)*J132*5</f>
        <v>0</v>
      </c>
      <c r="X132" s="206">
        <f t="shared" ref="X132" si="1294">SUM(J132*AX132*2+K132*AZ132*2)</f>
        <v>0</v>
      </c>
      <c r="Y132" s="207">
        <f t="shared" ref="Y132" si="1295">SUM(L132*5/100*J132)</f>
        <v>6.8</v>
      </c>
      <c r="Z132" s="208"/>
      <c r="AA132" s="210"/>
      <c r="AB132" s="208"/>
      <c r="AC132" s="206">
        <f t="shared" ref="AC132:AC133" si="1296">SUM(AB132)*3*H132/5</f>
        <v>0</v>
      </c>
      <c r="AD132" s="208"/>
      <c r="AE132" s="209">
        <f t="shared" ref="AE132" si="1297">SUM(AD132*H132*(30+4))</f>
        <v>0</v>
      </c>
      <c r="AF132" s="208"/>
      <c r="AG132" s="210">
        <f t="shared" ref="AG132:AG133" si="1298">SUM(AF132*H132*3)</f>
        <v>0</v>
      </c>
      <c r="AH132" s="210"/>
      <c r="AI132" s="206">
        <f t="shared" ref="AI132:AI133" si="1299">SUM(AH132*H132/3)</f>
        <v>0</v>
      </c>
      <c r="AJ132" s="208"/>
      <c r="AK132" s="206">
        <f t="shared" ref="AK132" si="1300">SUM(AJ132*H132*2/3)</f>
        <v>0</v>
      </c>
      <c r="AL132" s="208"/>
      <c r="AM132" s="262">
        <f t="shared" ref="AM132:AM133" si="1301">SUM(AL132*H132)</f>
        <v>0</v>
      </c>
      <c r="AN132" s="208"/>
      <c r="AO132" s="210">
        <f t="shared" ref="AO132:AO133" si="1302">SUM(AN132*J132)</f>
        <v>0</v>
      </c>
      <c r="AP132" s="208"/>
      <c r="AQ132" s="206">
        <f t="shared" ref="AQ132:AQ133" si="1303">SUM(AP132*H132*2)</f>
        <v>0</v>
      </c>
      <c r="AR132" s="208"/>
      <c r="AS132" s="206">
        <f>SUM(J132*AR132*6)</f>
        <v>0</v>
      </c>
      <c r="AT132" s="32">
        <v>1</v>
      </c>
      <c r="AU132" s="194">
        <f t="shared" ref="AU132:AU133" si="1304">AT132*H132/3</f>
        <v>19.333333333333332</v>
      </c>
      <c r="AV132" s="190"/>
      <c r="AW132" s="190">
        <f t="shared" ref="AW132" si="1305">SUM(J132*AV132*6)</f>
        <v>0</v>
      </c>
      <c r="AX132" s="189"/>
      <c r="AY132" s="191">
        <f t="shared" ref="AY132" si="1306">AX132*H132/3</f>
        <v>0</v>
      </c>
      <c r="AZ132" s="190"/>
      <c r="BA132" s="191">
        <f t="shared" ref="BA132" si="1307">SUM(AZ132*K132*5*6)</f>
        <v>0</v>
      </c>
      <c r="BB132" s="189"/>
      <c r="BC132" s="191">
        <f t="shared" ref="BC132" si="1308">SUM(BB132*K132*4*6)</f>
        <v>0</v>
      </c>
      <c r="BD132" s="189"/>
      <c r="BE132" s="195">
        <f t="shared" ref="BE132:BE133" si="1309">SUM(BD132*50)</f>
        <v>0</v>
      </c>
      <c r="BF132" s="194">
        <f t="shared" ref="BF132:BF133" si="1310">O132+Q132+S132+U132+W132+X132+Y132+AA132+AC132+AE132+AG132+AI132+AK132+AM132+AO132+AQ132+AS132+AU132+AW132+AY132+BA132+BC132+BE132</f>
        <v>124.13333333333333</v>
      </c>
      <c r="BG132" s="194"/>
      <c r="BH132" s="194">
        <f t="shared" ref="BH132:BH133" si="1311">BC132+BA132+AY132+AW132+AS132+AQ132+X132+W132+U132+S132+Q132+O132</f>
        <v>98</v>
      </c>
      <c r="BI132" s="7"/>
      <c r="BJ132" s="7"/>
      <c r="BK132" s="7"/>
      <c r="BL132" s="7"/>
      <c r="BM132" s="52"/>
      <c r="BN132" s="51"/>
      <c r="BO132" s="213" t="s">
        <v>100</v>
      </c>
      <c r="BP132" s="214" t="s">
        <v>114</v>
      </c>
      <c r="BQ132" s="214" t="s">
        <v>102</v>
      </c>
      <c r="BR132" s="200" t="s">
        <v>158</v>
      </c>
      <c r="BS132" s="199" t="s">
        <v>161</v>
      </c>
      <c r="BT132" s="214">
        <v>4</v>
      </c>
      <c r="BU132" s="197">
        <v>58</v>
      </c>
      <c r="BV132" s="197">
        <v>1</v>
      </c>
      <c r="BW132" s="200">
        <v>2</v>
      </c>
      <c r="BX132" s="200">
        <f>SUM(BW132)*2</f>
        <v>4</v>
      </c>
      <c r="BY132" s="215">
        <v>70</v>
      </c>
      <c r="BZ132" s="140">
        <f t="shared" ref="BZ132:BZ134" si="1312">SUM(CA132+CC132+CE132+CG132+CI132)</f>
        <v>70</v>
      </c>
      <c r="CA132" s="141">
        <v>30</v>
      </c>
      <c r="CB132" s="142">
        <f t="shared" ref="CB132:CB137" si="1313">SUM(CA132)*BV132</f>
        <v>30</v>
      </c>
      <c r="CC132" s="141">
        <v>20</v>
      </c>
      <c r="CD132" s="142">
        <f t="shared" ref="CD132:CD133" si="1314">CC132*BW132</f>
        <v>40</v>
      </c>
      <c r="CE132" s="141">
        <v>20</v>
      </c>
      <c r="CF132" s="142">
        <f t="shared" ref="CF132:CF133" si="1315">SUM(CE132)*BW132</f>
        <v>40</v>
      </c>
      <c r="CG132" s="208"/>
      <c r="CH132" s="210">
        <f t="shared" ref="CH132:CH133" si="1316">SUM(CG132)*BX132</f>
        <v>0</v>
      </c>
      <c r="CI132" s="208"/>
      <c r="CJ132" s="210">
        <f t="shared" ref="CJ132:CJ133" si="1317">SUM(CI132)*BW132*5</f>
        <v>0</v>
      </c>
      <c r="CK132" s="206">
        <f t="shared" ref="CK132" si="1318">SUM(BW132*DK132*2+BX132*DM132*2)</f>
        <v>4</v>
      </c>
      <c r="CL132" s="207">
        <f t="shared" ref="CL132" si="1319">SUM(BY132*5/100*BW132)</f>
        <v>7</v>
      </c>
      <c r="CM132" s="208"/>
      <c r="CN132" s="210"/>
      <c r="CO132" s="208"/>
      <c r="CP132" s="206">
        <f t="shared" ref="CP132:CP136" si="1320">SUM(CO132)*3*BU132/5</f>
        <v>0</v>
      </c>
      <c r="CQ132" s="208"/>
      <c r="CR132" s="209">
        <f t="shared" ref="CR132" si="1321">SUM(CQ132*BU132*(30+4))</f>
        <v>0</v>
      </c>
      <c r="CS132" s="208"/>
      <c r="CT132" s="334">
        <f t="shared" ref="CT132:CT138" si="1322">SUM(CS132*BU132*3)</f>
        <v>0</v>
      </c>
      <c r="CU132" s="210"/>
      <c r="CV132" s="206">
        <f>SUM(CU132*BU132/3)</f>
        <v>0</v>
      </c>
      <c r="CW132" s="208"/>
      <c r="CX132" s="206">
        <f t="shared" ref="CX132" si="1323">SUM(CW132*BU132*2/3)</f>
        <v>0</v>
      </c>
      <c r="CY132" s="208">
        <v>1</v>
      </c>
      <c r="CZ132" s="142">
        <f t="shared" ref="CZ132" si="1324">SUM(CY132*BU132)*2</f>
        <v>116</v>
      </c>
      <c r="DA132" s="208"/>
      <c r="DB132" s="210">
        <f t="shared" ref="DB132" si="1325">SUM(DA132*BW132)</f>
        <v>0</v>
      </c>
      <c r="DC132" s="208"/>
      <c r="DD132" s="206">
        <f t="shared" ref="DD132" si="1326">SUM(DC132*BU132*2)</f>
        <v>0</v>
      </c>
      <c r="DE132" s="208"/>
      <c r="DF132" s="206">
        <f t="shared" ref="DF132" si="1327">SUM(BW132*DE132*6)</f>
        <v>0</v>
      </c>
      <c r="DG132" s="32"/>
      <c r="DH132" s="194">
        <f t="shared" ref="DH132:DH138" si="1328">DG132*BU132/3</f>
        <v>0</v>
      </c>
      <c r="DI132" s="208"/>
      <c r="DJ132" s="210">
        <f t="shared" ref="DJ132" si="1329">SUM(DI132*BU132/3)</f>
        <v>0</v>
      </c>
      <c r="DK132" s="208">
        <v>1</v>
      </c>
      <c r="DL132" s="206">
        <f t="shared" ref="DL132" si="1330">SUM(BW132*DK132*8)</f>
        <v>16</v>
      </c>
      <c r="DM132" s="210"/>
      <c r="DN132" s="206">
        <f t="shared" ref="DN132" si="1331">SUM(DM132*BX132*5*6)</f>
        <v>0</v>
      </c>
      <c r="DO132" s="208"/>
      <c r="DP132" s="206">
        <f t="shared" ref="DP132" si="1332">SUM(DO132*BX132*4*6)</f>
        <v>0</v>
      </c>
      <c r="DQ132" s="208"/>
      <c r="DR132" s="212">
        <f t="shared" ref="DR132:DR138" si="1333">SUM(DQ132*50)</f>
        <v>0</v>
      </c>
      <c r="DS132" s="20">
        <f t="shared" ref="DS132" si="1334">SUM(DB132+DR132+DP132+DN132+DL132+DJ132+DF132+DD132+CX132+CZ132+CV132+CT132+CR132+CP132+CN132+CL132+CK132+CJ132+CH132+CD132+CB132+CF132+DH132)</f>
        <v>253</v>
      </c>
      <c r="DT132" s="20">
        <f t="shared" ref="DT132" si="1335">SUM(CB132+CD132+CH132+CJ132+CK132+DF132+DJ132+DL132+DN132+DP132+CF132+DD132)</f>
        <v>130</v>
      </c>
      <c r="DU132" s="7"/>
      <c r="DV132" s="7"/>
      <c r="DW132" s="7"/>
      <c r="DX132" s="52"/>
      <c r="DY132" s="51"/>
      <c r="DZ132" s="34"/>
      <c r="EA132" s="71"/>
      <c r="EB132" s="68"/>
      <c r="EC132" s="7"/>
      <c r="ED132" s="7"/>
      <c r="EE132" s="7"/>
      <c r="EF132" s="7"/>
      <c r="EG132" s="7"/>
      <c r="EH132" s="7"/>
      <c r="EI132" s="7"/>
      <c r="EJ132" s="7">
        <f>SUM(BY132+L132)</f>
        <v>138</v>
      </c>
      <c r="EK132" s="7">
        <f t="shared" ref="EK132:EK144" si="1336">SUM(M132+BZ132)</f>
        <v>138</v>
      </c>
      <c r="EL132" s="7">
        <f t="shared" ref="EL132:EL144" si="1337">SUM(N132+CA132)</f>
        <v>54</v>
      </c>
      <c r="EM132" s="18">
        <f t="shared" ref="EM132:EM144" si="1338">SUM(O132+CB132)</f>
        <v>52</v>
      </c>
      <c r="EN132" s="7">
        <f t="shared" ref="EN132:EN144" si="1339">SUM(P132+CC132)</f>
        <v>40</v>
      </c>
      <c r="EO132" s="7">
        <f t="shared" ref="EO132:EO144" si="1340">SUM(Q132+CD132)</f>
        <v>72</v>
      </c>
      <c r="EP132" s="7">
        <f t="shared" ref="EP132:EP144" si="1341">SUM(R132+CE132)</f>
        <v>44</v>
      </c>
      <c r="EQ132" s="7">
        <f t="shared" ref="EQ132:EQ144" si="1342">SUM(S132+CF132)</f>
        <v>84</v>
      </c>
      <c r="ER132" s="7">
        <f t="shared" ref="ER132:ER144" si="1343">SUM(T132+CG132)</f>
        <v>0</v>
      </c>
      <c r="ES132" s="7">
        <f t="shared" ref="ES132:ES144" si="1344">SUM(U132+CH132)</f>
        <v>0</v>
      </c>
      <c r="ET132" s="7">
        <f t="shared" ref="ET132:ET144" si="1345">SUM(V132+CI132)</f>
        <v>0</v>
      </c>
      <c r="EU132" s="7">
        <f t="shared" ref="EU132:EU144" si="1346">SUM(W132+CJ132)</f>
        <v>0</v>
      </c>
      <c r="EV132" s="7">
        <f t="shared" ref="EV132:EV144" si="1347">SUM(X132+CK132)</f>
        <v>4</v>
      </c>
      <c r="EW132" s="18">
        <f t="shared" ref="EW132:EW144" si="1348">SUM(Y132+CL132)</f>
        <v>13.8</v>
      </c>
      <c r="EX132" s="7">
        <f t="shared" ref="EX132:EX144" si="1349">SUM(Z132+CM132)</f>
        <v>0</v>
      </c>
      <c r="EY132" s="7">
        <f t="shared" ref="EY132:EY144" si="1350">SUM(AA132+CN132)</f>
        <v>0</v>
      </c>
      <c r="EZ132" s="7">
        <f t="shared" ref="EZ132:EZ144" si="1351">SUM(AB132+CO132)</f>
        <v>0</v>
      </c>
      <c r="FA132" s="7">
        <f t="shared" ref="FA132:FA144" si="1352">SUM(AC132+CP132)</f>
        <v>0</v>
      </c>
      <c r="FB132" s="7">
        <f t="shared" ref="FB132:FB144" si="1353">SUM(AD132+CQ132)</f>
        <v>0</v>
      </c>
      <c r="FC132" s="7">
        <f t="shared" ref="FC132:FC144" si="1354">SUM(AE132+CR132)</f>
        <v>0</v>
      </c>
      <c r="FD132" s="7">
        <f t="shared" ref="FD132:FD144" si="1355">SUM(AF132+CS132)</f>
        <v>0</v>
      </c>
      <c r="FE132" s="7">
        <f t="shared" ref="FE132:FE144" si="1356">SUM(AG132+CT132)</f>
        <v>0</v>
      </c>
      <c r="FF132" s="7">
        <f t="shared" ref="FF132:FF144" si="1357">SUM(AH132+CU132)</f>
        <v>0</v>
      </c>
      <c r="FG132" s="18">
        <f t="shared" ref="FG132:FG144" si="1358">SUM(AI132+CV132)</f>
        <v>0</v>
      </c>
      <c r="FH132" s="7">
        <f t="shared" ref="FH132:FH144" si="1359">SUM(AJ132+CW132)</f>
        <v>0</v>
      </c>
      <c r="FI132" s="7">
        <f t="shared" ref="FI132:FI144" si="1360">SUM(AK132+CX132)</f>
        <v>0</v>
      </c>
      <c r="FJ132" s="7">
        <f t="shared" ref="FJ132:FJ144" si="1361">SUM(AL132+CY132)</f>
        <v>1</v>
      </c>
      <c r="FK132" s="7">
        <f t="shared" ref="FK132:FK144" si="1362">SUM(AM132+CZ132)</f>
        <v>116</v>
      </c>
      <c r="FL132" s="7">
        <f t="shared" ref="FL132:FL144" si="1363">SUM(AN132+DA132)</f>
        <v>0</v>
      </c>
      <c r="FM132" s="7">
        <f t="shared" ref="FM132:FM144" si="1364">SUM(AO132+DB132)</f>
        <v>0</v>
      </c>
      <c r="FN132" s="7">
        <f t="shared" ref="FN132:FN144" si="1365">SUM(AP132+DC132)</f>
        <v>0</v>
      </c>
      <c r="FO132" s="7">
        <f t="shared" ref="FO132:FO144" si="1366">SUM(AQ132+DD132)</f>
        <v>0</v>
      </c>
      <c r="FP132" s="7">
        <f t="shared" ref="FP132:FP144" si="1367">SUM(AR132+DE132)</f>
        <v>0</v>
      </c>
      <c r="FQ132" s="7">
        <f t="shared" ref="FQ132:FQ144" si="1368">SUM(AS132+DF132)</f>
        <v>0</v>
      </c>
      <c r="FR132" s="7"/>
      <c r="FS132" s="7">
        <f t="shared" ref="FS132:FS144" si="1369">SUM(AU132+DH132)</f>
        <v>19.333333333333332</v>
      </c>
      <c r="FT132" s="7">
        <f t="shared" ref="FT132:FT144" si="1370">SUM(AV132+DI132)</f>
        <v>0</v>
      </c>
      <c r="FU132" s="7">
        <f t="shared" ref="FU132:FU144" si="1371">SUM(AW132+DJ132)</f>
        <v>0</v>
      </c>
      <c r="FV132" s="7">
        <f t="shared" ref="FV132:FV144" si="1372">SUM(AX132+DK132)</f>
        <v>1</v>
      </c>
      <c r="FW132" s="7">
        <f t="shared" ref="FW132:FW144" si="1373">SUM(AY132+DL132)</f>
        <v>16</v>
      </c>
      <c r="FX132" s="7">
        <f t="shared" ref="FX132:FX144" si="1374">SUM(AZ132+DM132)</f>
        <v>0</v>
      </c>
      <c r="FY132" s="7">
        <f t="shared" ref="FY132:FY144" si="1375">SUM(BA132+DN132)</f>
        <v>0</v>
      </c>
      <c r="FZ132" s="7">
        <f t="shared" ref="FZ132:FZ144" si="1376">SUM(BB132+DO132)</f>
        <v>0</v>
      </c>
      <c r="GA132" s="7">
        <f t="shared" ref="GA132:GA144" si="1377">SUM(BC132+DP132)</f>
        <v>0</v>
      </c>
      <c r="GB132" s="7">
        <f t="shared" ref="GB132:GB144" si="1378">SUM(BD132+DQ132)</f>
        <v>0</v>
      </c>
      <c r="GC132" s="7">
        <f t="shared" ref="GC132:GC144" si="1379">SUM(BE132+DR132)</f>
        <v>0</v>
      </c>
      <c r="GD132" s="116">
        <f t="shared" ref="GD132:GD144" si="1380">SUM(BF132+DS132)</f>
        <v>377.13333333333333</v>
      </c>
      <c r="GE132" s="117">
        <f t="shared" ref="GE132:GE144" si="1381">SUM(BH132+DT132)</f>
        <v>228</v>
      </c>
      <c r="GF132" s="7"/>
      <c r="GG132" s="7"/>
      <c r="GH132" s="7"/>
      <c r="GI132" s="52"/>
      <c r="GK132" s="18"/>
      <c r="GL132" s="18"/>
      <c r="GM132" s="1"/>
      <c r="GN132" s="23"/>
      <c r="GO132" s="61"/>
      <c r="GP132" s="7"/>
      <c r="GQ132" s="67"/>
    </row>
    <row r="133" spans="1:199" ht="24.95" customHeight="1" x14ac:dyDescent="0.35">
      <c r="A133" s="51"/>
      <c r="B133" s="175" t="s">
        <v>104</v>
      </c>
      <c r="C133" s="182" t="s">
        <v>114</v>
      </c>
      <c r="D133" s="176" t="s">
        <v>102</v>
      </c>
      <c r="E133" s="182" t="s">
        <v>158</v>
      </c>
      <c r="F133" s="198" t="s">
        <v>188</v>
      </c>
      <c r="G133" s="176">
        <v>1</v>
      </c>
      <c r="H133" s="182">
        <v>27</v>
      </c>
      <c r="I133" s="182">
        <v>1</v>
      </c>
      <c r="J133" s="182">
        <v>1</v>
      </c>
      <c r="K133" s="176">
        <f>SUM(J133)*2</f>
        <v>2</v>
      </c>
      <c r="L133" s="178">
        <v>50</v>
      </c>
      <c r="M133" s="153">
        <f t="shared" si="1291"/>
        <v>50</v>
      </c>
      <c r="N133" s="178">
        <v>26</v>
      </c>
      <c r="O133" s="255">
        <v>24</v>
      </c>
      <c r="P133" s="178">
        <v>16</v>
      </c>
      <c r="Q133" s="179">
        <f t="shared" ref="Q133" si="1382">J133*P133</f>
        <v>16</v>
      </c>
      <c r="R133" s="178">
        <v>8</v>
      </c>
      <c r="S133" s="179">
        <f t="shared" ref="S133" si="1383">SUM(R133)*J133</f>
        <v>8</v>
      </c>
      <c r="T133" s="172"/>
      <c r="U133" s="180">
        <f t="shared" si="1292"/>
        <v>0</v>
      </c>
      <c r="V133" s="172"/>
      <c r="W133" s="180">
        <f>SUM(V133)*J133*3</f>
        <v>0</v>
      </c>
      <c r="X133" s="146">
        <f>2/8*J133*AX133</f>
        <v>0</v>
      </c>
      <c r="Y133" s="146">
        <f>SUM(L133*5/100*J133)</f>
        <v>2.5</v>
      </c>
      <c r="Z133" s="172"/>
      <c r="AA133" s="180"/>
      <c r="AB133" s="172"/>
      <c r="AC133" s="181">
        <f t="shared" si="1296"/>
        <v>0</v>
      </c>
      <c r="AD133" s="172"/>
      <c r="AE133" s="180">
        <f t="shared" ref="AE133" si="1384">SUM(AD133*H133*(30+4))</f>
        <v>0</v>
      </c>
      <c r="AF133" s="172"/>
      <c r="AG133" s="180">
        <f t="shared" si="1298"/>
        <v>0</v>
      </c>
      <c r="AH133" s="172"/>
      <c r="AI133" s="146">
        <f t="shared" si="1299"/>
        <v>0</v>
      </c>
      <c r="AJ133" s="172"/>
      <c r="AK133" s="146">
        <f t="shared" ref="AK133" si="1385">SUM(AJ133*H133*2/3)</f>
        <v>0</v>
      </c>
      <c r="AL133" s="172"/>
      <c r="AM133" s="258">
        <f t="shared" si="1301"/>
        <v>0</v>
      </c>
      <c r="AN133" s="172"/>
      <c r="AO133" s="180">
        <f t="shared" si="1302"/>
        <v>0</v>
      </c>
      <c r="AP133" s="172"/>
      <c r="AQ133" s="181">
        <f t="shared" si="1303"/>
        <v>0</v>
      </c>
      <c r="AR133" s="172">
        <v>1</v>
      </c>
      <c r="AS133" s="146">
        <f t="shared" ref="AS133" si="1386">SUM(J133*AR133*6)</f>
        <v>6</v>
      </c>
      <c r="AT133" s="144"/>
      <c r="AU133" s="146">
        <f t="shared" si="1304"/>
        <v>0</v>
      </c>
      <c r="AV133" s="172"/>
      <c r="AW133" s="145">
        <f>SUM(AV133*H133/3)</f>
        <v>0</v>
      </c>
      <c r="AX133" s="144"/>
      <c r="AY133" s="146">
        <f>AX133*J133*8/2</f>
        <v>0</v>
      </c>
      <c r="AZ133" s="172"/>
      <c r="BA133" s="146">
        <f t="shared" ref="BA133" si="1387">SUM(AZ133*K133*5*6)</f>
        <v>0</v>
      </c>
      <c r="BB133" s="172"/>
      <c r="BC133" s="181">
        <f t="shared" ref="BC133" si="1388">SUM(BB133*K133*4*6)</f>
        <v>0</v>
      </c>
      <c r="BD133" s="172"/>
      <c r="BE133" s="148">
        <f t="shared" si="1309"/>
        <v>0</v>
      </c>
      <c r="BF133" s="146">
        <f t="shared" si="1310"/>
        <v>56.5</v>
      </c>
      <c r="BG133" s="146"/>
      <c r="BH133" s="146">
        <f t="shared" si="1311"/>
        <v>54</v>
      </c>
      <c r="BI133" s="1"/>
      <c r="BJ133" s="1"/>
      <c r="BK133" s="1"/>
      <c r="BL133" s="1"/>
      <c r="BM133" s="55"/>
      <c r="BN133" s="51"/>
      <c r="BO133" s="300"/>
      <c r="BP133" s="185"/>
      <c r="BQ133" s="185"/>
      <c r="BR133" s="184"/>
      <c r="BS133" s="185"/>
      <c r="BT133" s="185"/>
      <c r="BU133" s="184"/>
      <c r="BV133" s="184"/>
      <c r="BW133" s="184"/>
      <c r="BX133" s="185"/>
      <c r="BY133" s="187"/>
      <c r="BZ133" s="188">
        <f t="shared" ref="BZ133" si="1389">SUM(CA133+CC133+CE133+CG133+CI133)</f>
        <v>0</v>
      </c>
      <c r="CA133" s="189"/>
      <c r="CB133" s="142">
        <f t="shared" si="1313"/>
        <v>0</v>
      </c>
      <c r="CC133" s="189"/>
      <c r="CD133" s="190">
        <f t="shared" si="1314"/>
        <v>0</v>
      </c>
      <c r="CE133" s="189"/>
      <c r="CF133" s="190">
        <f t="shared" si="1315"/>
        <v>0</v>
      </c>
      <c r="CG133" s="189"/>
      <c r="CH133" s="190">
        <f t="shared" si="1316"/>
        <v>0</v>
      </c>
      <c r="CI133" s="189"/>
      <c r="CJ133" s="190">
        <f t="shared" si="1317"/>
        <v>0</v>
      </c>
      <c r="CK133" s="191">
        <f>BW133*2/4</f>
        <v>0</v>
      </c>
      <c r="CL133" s="191">
        <f t="shared" ref="CL133" si="1390">BY133*BW133*0.05</f>
        <v>0</v>
      </c>
      <c r="CM133" s="189"/>
      <c r="CN133" s="190"/>
      <c r="CO133" s="189"/>
      <c r="CP133" s="191">
        <f t="shared" ref="CP133" si="1391">SUM(CO133)*3*BU133/5</f>
        <v>0</v>
      </c>
      <c r="CQ133" s="189"/>
      <c r="CR133" s="193">
        <f>SUM(CQ133*BU133*(30))</f>
        <v>0</v>
      </c>
      <c r="CS133" s="189"/>
      <c r="CT133" s="142">
        <f t="shared" si="1322"/>
        <v>0</v>
      </c>
      <c r="CU133" s="190"/>
      <c r="CV133" s="191">
        <f t="shared" ref="CV133" si="1392">SUM(CU133*BU133/3)</f>
        <v>0</v>
      </c>
      <c r="CW133" s="189"/>
      <c r="CX133" s="191">
        <f t="shared" ref="CX133" si="1393">SUM(CW133*BU133*2/3)</f>
        <v>0</v>
      </c>
      <c r="CY133" s="189"/>
      <c r="CZ133" s="142">
        <f t="shared" ref="CZ133" si="1394">SUM(CY133*BU133*2)</f>
        <v>0</v>
      </c>
      <c r="DA133" s="189"/>
      <c r="DB133" s="190">
        <f t="shared" ref="DB133" si="1395">SUM(DA133*BW133*2)</f>
        <v>0</v>
      </c>
      <c r="DC133" s="189"/>
      <c r="DD133" s="191">
        <f t="shared" ref="DD133" si="1396">SUM(DC133*BU133*2)</f>
        <v>0</v>
      </c>
      <c r="DE133" s="189"/>
      <c r="DF133" s="191">
        <f t="shared" ref="DF133" si="1397">SUM(BW133*DE133*6)</f>
        <v>0</v>
      </c>
      <c r="DG133" s="32"/>
      <c r="DH133" s="194">
        <f t="shared" si="1328"/>
        <v>0</v>
      </c>
      <c r="DI133" s="189"/>
      <c r="DJ133" s="190">
        <f t="shared" ref="DJ133" si="1398">SUM(BW133*DI133*6)</f>
        <v>0</v>
      </c>
      <c r="DK133" s="189"/>
      <c r="DL133" s="191">
        <f>SUM(BW133*DK133*8)</f>
        <v>0</v>
      </c>
      <c r="DM133" s="189">
        <v>2</v>
      </c>
      <c r="DN133" s="191">
        <f>SUM(DM133*BW133*1*8)</f>
        <v>0</v>
      </c>
      <c r="DO133" s="189"/>
      <c r="DP133" s="191">
        <f t="shared" ref="DP133" si="1399">SUM(DO133*BX133*4*6)</f>
        <v>0</v>
      </c>
      <c r="DQ133" s="189"/>
      <c r="DR133" s="195">
        <f t="shared" si="1333"/>
        <v>0</v>
      </c>
      <c r="DS133" s="20">
        <f t="shared" ref="DS133:DS144" si="1400">SUM(DB133+DR133+DP133+DN133+DL133+DJ133+DF133+DD133+CX133+CZ133+CV133+CT133+CR133+CP133+CN133+CL133+CK133+CJ133+CH133+CD133+CB133+CF133+DH133)</f>
        <v>0</v>
      </c>
      <c r="DT133" s="20">
        <f t="shared" ref="DT133:DT144" si="1401">SUM(CB133+CD133+CH133+CJ133+CK133+DF133+DJ133+DL133+DN133+DP133+CF133+DD133)</f>
        <v>0</v>
      </c>
      <c r="DU133" s="7"/>
      <c r="DV133" s="7"/>
      <c r="DW133" s="7"/>
      <c r="DX133" s="52"/>
      <c r="DY133" s="51"/>
      <c r="DZ133" s="20"/>
      <c r="EA133" s="78"/>
      <c r="EB133" s="78"/>
      <c r="EC133" s="7"/>
      <c r="ED133" s="7"/>
      <c r="EE133" s="7"/>
      <c r="EF133" s="7"/>
      <c r="EG133" s="7"/>
      <c r="EH133" s="7"/>
      <c r="EI133" s="7"/>
      <c r="EJ133" s="6">
        <f t="shared" ref="EJ133:EJ144" si="1402">SUM(L133+BY133)</f>
        <v>50</v>
      </c>
      <c r="EK133" s="6">
        <f t="shared" si="1336"/>
        <v>50</v>
      </c>
      <c r="EL133" s="6">
        <f t="shared" si="1337"/>
        <v>26</v>
      </c>
      <c r="EM133" s="18">
        <f t="shared" si="1338"/>
        <v>24</v>
      </c>
      <c r="EN133" s="7">
        <f t="shared" si="1339"/>
        <v>16</v>
      </c>
      <c r="EO133" s="7">
        <f t="shared" si="1340"/>
        <v>16</v>
      </c>
      <c r="EP133" s="7">
        <f t="shared" si="1341"/>
        <v>8</v>
      </c>
      <c r="EQ133" s="7">
        <f t="shared" si="1342"/>
        <v>8</v>
      </c>
      <c r="ER133" s="7">
        <f t="shared" si="1343"/>
        <v>0</v>
      </c>
      <c r="ES133" s="7">
        <f t="shared" si="1344"/>
        <v>0</v>
      </c>
      <c r="ET133" s="7">
        <f t="shared" si="1345"/>
        <v>0</v>
      </c>
      <c r="EU133" s="7">
        <f t="shared" si="1346"/>
        <v>0</v>
      </c>
      <c r="EV133" s="7">
        <f t="shared" si="1347"/>
        <v>0</v>
      </c>
      <c r="EW133" s="18">
        <f t="shared" si="1348"/>
        <v>2.5</v>
      </c>
      <c r="EX133" s="7">
        <f t="shared" si="1349"/>
        <v>0</v>
      </c>
      <c r="EY133" s="7">
        <f t="shared" si="1350"/>
        <v>0</v>
      </c>
      <c r="EZ133" s="7">
        <f t="shared" si="1351"/>
        <v>0</v>
      </c>
      <c r="FA133" s="7">
        <f t="shared" si="1352"/>
        <v>0</v>
      </c>
      <c r="FB133" s="7">
        <f t="shared" si="1353"/>
        <v>0</v>
      </c>
      <c r="FC133" s="7">
        <f t="shared" si="1354"/>
        <v>0</v>
      </c>
      <c r="FD133" s="7">
        <f t="shared" si="1355"/>
        <v>0</v>
      </c>
      <c r="FE133" s="7">
        <f t="shared" si="1356"/>
        <v>0</v>
      </c>
      <c r="FF133" s="7">
        <f t="shared" si="1357"/>
        <v>0</v>
      </c>
      <c r="FG133" s="18">
        <f t="shared" si="1358"/>
        <v>0</v>
      </c>
      <c r="FH133" s="7">
        <f t="shared" si="1359"/>
        <v>0</v>
      </c>
      <c r="FI133" s="7">
        <f t="shared" si="1360"/>
        <v>0</v>
      </c>
      <c r="FJ133" s="7">
        <f t="shared" si="1361"/>
        <v>0</v>
      </c>
      <c r="FK133" s="7">
        <f t="shared" si="1362"/>
        <v>0</v>
      </c>
      <c r="FL133" s="7">
        <f t="shared" si="1363"/>
        <v>0</v>
      </c>
      <c r="FM133" s="7">
        <f t="shared" si="1364"/>
        <v>0</v>
      </c>
      <c r="FN133" s="7">
        <f t="shared" si="1365"/>
        <v>0</v>
      </c>
      <c r="FO133" s="7">
        <f t="shared" si="1366"/>
        <v>0</v>
      </c>
      <c r="FP133" s="7">
        <f t="shared" si="1367"/>
        <v>1</v>
      </c>
      <c r="FQ133" s="7">
        <f t="shared" si="1368"/>
        <v>6</v>
      </c>
      <c r="FR133" s="7"/>
      <c r="FS133" s="7">
        <f t="shared" si="1369"/>
        <v>0</v>
      </c>
      <c r="FT133" s="7">
        <f t="shared" si="1370"/>
        <v>0</v>
      </c>
      <c r="FU133" s="7">
        <f t="shared" si="1371"/>
        <v>0</v>
      </c>
      <c r="FV133" s="7">
        <f t="shared" si="1372"/>
        <v>0</v>
      </c>
      <c r="FW133" s="7">
        <f t="shared" si="1373"/>
        <v>0</v>
      </c>
      <c r="FX133" s="7">
        <f t="shared" si="1374"/>
        <v>2</v>
      </c>
      <c r="FY133" s="7">
        <f t="shared" si="1375"/>
        <v>0</v>
      </c>
      <c r="FZ133" s="7">
        <f t="shared" si="1376"/>
        <v>0</v>
      </c>
      <c r="GA133" s="7">
        <f t="shared" si="1377"/>
        <v>0</v>
      </c>
      <c r="GB133" s="7">
        <f t="shared" si="1378"/>
        <v>0</v>
      </c>
      <c r="GC133" s="7">
        <f t="shared" si="1379"/>
        <v>0</v>
      </c>
      <c r="GD133" s="116">
        <f t="shared" si="1380"/>
        <v>56.5</v>
      </c>
      <c r="GE133" s="117">
        <f t="shared" si="1381"/>
        <v>54</v>
      </c>
      <c r="GF133" s="7"/>
      <c r="GG133" s="7"/>
      <c r="GH133" s="7"/>
      <c r="GI133" s="52"/>
      <c r="GK133" s="18"/>
      <c r="GL133" s="18"/>
      <c r="GM133" s="47"/>
      <c r="GN133" s="23"/>
      <c r="GO133" s="61"/>
      <c r="GP133" s="7"/>
      <c r="GQ133" s="67"/>
    </row>
    <row r="134" spans="1:199" ht="24.95" customHeight="1" x14ac:dyDescent="0.35">
      <c r="A134" s="51"/>
      <c r="B134" s="252" t="s">
        <v>340</v>
      </c>
      <c r="C134" s="455">
        <v>43712</v>
      </c>
      <c r="D134" s="23"/>
      <c r="E134" s="23"/>
      <c r="F134" s="23"/>
      <c r="G134" s="23"/>
      <c r="H134" s="23"/>
      <c r="I134" s="23"/>
      <c r="J134" s="23"/>
      <c r="K134" s="23"/>
      <c r="L134" s="22"/>
      <c r="M134" s="73">
        <f t="shared" ref="M134" si="1403">SUM(N134+P134+T134+V134+AR134*2)</f>
        <v>0</v>
      </c>
      <c r="N134" s="32"/>
      <c r="O134" s="263"/>
      <c r="P134" s="32"/>
      <c r="Q134" s="20"/>
      <c r="R134" s="32"/>
      <c r="S134" s="20"/>
      <c r="T134" s="32"/>
      <c r="U134" s="20"/>
      <c r="V134" s="74"/>
      <c r="W134" s="20"/>
      <c r="X134" s="20"/>
      <c r="Y134" s="20"/>
      <c r="Z134" s="74"/>
      <c r="AA134" s="20"/>
      <c r="AB134" s="74"/>
      <c r="AC134" s="20"/>
      <c r="AD134" s="74"/>
      <c r="AE134" s="24"/>
      <c r="AF134" s="74"/>
      <c r="AG134" s="20"/>
      <c r="AH134" s="74"/>
      <c r="AI134" s="20"/>
      <c r="AJ134" s="74"/>
      <c r="AK134" s="20"/>
      <c r="AL134" s="74"/>
      <c r="AM134" s="263"/>
      <c r="AN134" s="74"/>
      <c r="AO134" s="20"/>
      <c r="AP134" s="74"/>
      <c r="AQ134" s="20"/>
      <c r="AR134" s="74"/>
      <c r="AS134" s="20"/>
      <c r="AT134" s="74"/>
      <c r="AU134" s="20"/>
      <c r="AV134" s="74"/>
      <c r="AW134" s="20"/>
      <c r="AX134" s="74"/>
      <c r="AY134" s="20"/>
      <c r="AZ134" s="74"/>
      <c r="BA134" s="20">
        <v>8</v>
      </c>
      <c r="BB134" s="74"/>
      <c r="BC134" s="20"/>
      <c r="BD134" s="74"/>
      <c r="BE134" s="20"/>
      <c r="BF134" s="20">
        <f t="shared" ref="BF134" si="1404">SUM(AO134+BE134+BC134+BA134+AY134+AW134+AS134+AQ134+AK134+AM134+AI134+AG134+AE134+AC134+AA134+Y134+X134+W134+U134+Q134+O134+S134+AU134)</f>
        <v>8</v>
      </c>
      <c r="BG134" s="20"/>
      <c r="BH134" s="20">
        <f t="shared" ref="BH134" si="1405">SUM(O134+Q134+U134+W134+X134+AS134+AW134+AY134+BA134+BC134+S134+AQ134)</f>
        <v>8</v>
      </c>
      <c r="BI134" s="7"/>
      <c r="BJ134" s="7"/>
      <c r="BK134" s="7"/>
      <c r="BL134" s="7"/>
      <c r="BM134" s="52"/>
      <c r="BN134" s="51"/>
      <c r="BO134" s="183" t="s">
        <v>165</v>
      </c>
      <c r="BP134" s="185" t="s">
        <v>114</v>
      </c>
      <c r="BQ134" s="185" t="s">
        <v>102</v>
      </c>
      <c r="BR134" s="184" t="s">
        <v>158</v>
      </c>
      <c r="BS134" s="184" t="s">
        <v>222</v>
      </c>
      <c r="BT134" s="185">
        <v>10</v>
      </c>
      <c r="BU134" s="185">
        <v>23</v>
      </c>
      <c r="BV134" s="185">
        <v>1</v>
      </c>
      <c r="BW134" s="185">
        <v>1</v>
      </c>
      <c r="BX134" s="185">
        <f t="shared" ref="BX134" si="1406">SUM(BW134)*2</f>
        <v>2</v>
      </c>
      <c r="BY134" s="187">
        <v>70</v>
      </c>
      <c r="BZ134" s="188">
        <f t="shared" si="1312"/>
        <v>70</v>
      </c>
      <c r="CA134" s="189">
        <v>6</v>
      </c>
      <c r="CB134" s="142">
        <f t="shared" si="1313"/>
        <v>6</v>
      </c>
      <c r="CC134" s="189"/>
      <c r="CD134" s="190">
        <f t="shared" ref="CD134:CD135" si="1407">CC134*BW134</f>
        <v>0</v>
      </c>
      <c r="CE134" s="189">
        <v>64</v>
      </c>
      <c r="CF134" s="190">
        <f t="shared" ref="CF134:CF138" si="1408">SUM(CE134)*BW134</f>
        <v>64</v>
      </c>
      <c r="CG134" s="189"/>
      <c r="CH134" s="190">
        <f t="shared" ref="CH134:CH138" si="1409">SUM(CG134)*BX134</f>
        <v>0</v>
      </c>
      <c r="CI134" s="189"/>
      <c r="CJ134" s="190">
        <f>SUM(CI134)*BW134*5</f>
        <v>0</v>
      </c>
      <c r="CK134" s="191">
        <f>SUM(BW134*DK134*2+BX134*DM134*2)</f>
        <v>0</v>
      </c>
      <c r="CL134" s="191">
        <f t="shared" ref="CL134:CL135" si="1410">BY134*BW134*0.05</f>
        <v>3.5</v>
      </c>
      <c r="CM134" s="189"/>
      <c r="CN134" s="190"/>
      <c r="CO134" s="189"/>
      <c r="CP134" s="191">
        <f t="shared" si="1320"/>
        <v>0</v>
      </c>
      <c r="CQ134" s="189"/>
      <c r="CR134" s="193">
        <f t="shared" ref="CR134" si="1411">SUM(CQ134*BU134*(30+4))</f>
        <v>0</v>
      </c>
      <c r="CS134" s="189"/>
      <c r="CT134" s="142">
        <f t="shared" si="1322"/>
        <v>0</v>
      </c>
      <c r="CU134" s="190"/>
      <c r="CV134" s="191">
        <f>SUM(CU134*BU134/3)</f>
        <v>0</v>
      </c>
      <c r="CW134" s="189"/>
      <c r="CX134" s="191">
        <f t="shared" ref="CX134" si="1412">SUM(CW134*BU134*2/3)</f>
        <v>0</v>
      </c>
      <c r="CY134" s="189">
        <v>1</v>
      </c>
      <c r="CZ134" s="142">
        <f t="shared" ref="CZ134" si="1413">SUM(CY134*BU134*2)</f>
        <v>46</v>
      </c>
      <c r="DA134" s="189"/>
      <c r="DB134" s="190">
        <f t="shared" ref="DB134" si="1414">SUM(DA134*BW134*2)</f>
        <v>0</v>
      </c>
      <c r="DC134" s="189"/>
      <c r="DD134" s="191">
        <f t="shared" ref="DD134" si="1415">SUM(DC134*BU134*2)</f>
        <v>0</v>
      </c>
      <c r="DE134" s="189">
        <v>1</v>
      </c>
      <c r="DF134" s="191">
        <f t="shared" ref="DF134" si="1416">DE134*BW134*6</f>
        <v>6</v>
      </c>
      <c r="DG134" s="32"/>
      <c r="DH134" s="194">
        <f t="shared" si="1328"/>
        <v>0</v>
      </c>
      <c r="DI134" s="190"/>
      <c r="DJ134" s="190">
        <f t="shared" ref="DJ134" si="1417">SUM(BW134*DI134*6)</f>
        <v>0</v>
      </c>
      <c r="DK134" s="190"/>
      <c r="DL134" s="191">
        <f t="shared" ref="DL134" si="1418">SUM(BW134*DK134*8)</f>
        <v>0</v>
      </c>
      <c r="DM134" s="190"/>
      <c r="DN134" s="191">
        <f t="shared" ref="DN134" si="1419">SUM(DM134*BX134*5*6)</f>
        <v>0</v>
      </c>
      <c r="DO134" s="189"/>
      <c r="DP134" s="191">
        <f t="shared" ref="DP134" si="1420">SUM(DO134*BX134*4*6)</f>
        <v>0</v>
      </c>
      <c r="DQ134" s="189"/>
      <c r="DR134" s="195">
        <f t="shared" si="1333"/>
        <v>0</v>
      </c>
      <c r="DS134" s="20">
        <f t="shared" si="1400"/>
        <v>125.5</v>
      </c>
      <c r="DT134" s="20">
        <f t="shared" si="1401"/>
        <v>76</v>
      </c>
      <c r="DU134" s="7"/>
      <c r="DV134" s="7"/>
      <c r="DW134" s="7"/>
      <c r="DX134" s="52"/>
      <c r="DY134" s="51"/>
      <c r="DZ134" s="20"/>
      <c r="EA134" s="78"/>
      <c r="EB134" s="78"/>
      <c r="EC134" s="7"/>
      <c r="ED134" s="7"/>
      <c r="EE134" s="7"/>
      <c r="EF134" s="7"/>
      <c r="EG134" s="7"/>
      <c r="EH134" s="7"/>
      <c r="EI134" s="7"/>
      <c r="EJ134" s="6">
        <f t="shared" si="1402"/>
        <v>70</v>
      </c>
      <c r="EK134" s="6">
        <f t="shared" si="1336"/>
        <v>70</v>
      </c>
      <c r="EL134" s="6">
        <f t="shared" si="1337"/>
        <v>6</v>
      </c>
      <c r="EM134" s="18">
        <f t="shared" si="1338"/>
        <v>6</v>
      </c>
      <c r="EN134" s="7">
        <f t="shared" si="1339"/>
        <v>0</v>
      </c>
      <c r="EO134" s="7">
        <f t="shared" si="1340"/>
        <v>0</v>
      </c>
      <c r="EP134" s="7">
        <f t="shared" si="1341"/>
        <v>64</v>
      </c>
      <c r="EQ134" s="7">
        <f t="shared" si="1342"/>
        <v>64</v>
      </c>
      <c r="ER134" s="7">
        <f t="shared" si="1343"/>
        <v>0</v>
      </c>
      <c r="ES134" s="7">
        <f t="shared" si="1344"/>
        <v>0</v>
      </c>
      <c r="ET134" s="7">
        <f t="shared" si="1345"/>
        <v>0</v>
      </c>
      <c r="EU134" s="7">
        <f t="shared" si="1346"/>
        <v>0</v>
      </c>
      <c r="EV134" s="7">
        <f t="shared" si="1347"/>
        <v>0</v>
      </c>
      <c r="EW134" s="18">
        <f t="shared" si="1348"/>
        <v>3.5</v>
      </c>
      <c r="EX134" s="7">
        <f t="shared" si="1349"/>
        <v>0</v>
      </c>
      <c r="EY134" s="7">
        <f t="shared" si="1350"/>
        <v>0</v>
      </c>
      <c r="EZ134" s="7">
        <f t="shared" si="1351"/>
        <v>0</v>
      </c>
      <c r="FA134" s="7">
        <f t="shared" si="1352"/>
        <v>0</v>
      </c>
      <c r="FB134" s="7">
        <f t="shared" si="1353"/>
        <v>0</v>
      </c>
      <c r="FC134" s="7">
        <f t="shared" si="1354"/>
        <v>0</v>
      </c>
      <c r="FD134" s="7">
        <f t="shared" si="1355"/>
        <v>0</v>
      </c>
      <c r="FE134" s="7">
        <f t="shared" si="1356"/>
        <v>0</v>
      </c>
      <c r="FF134" s="7">
        <f t="shared" si="1357"/>
        <v>0</v>
      </c>
      <c r="FG134" s="18">
        <f t="shared" si="1358"/>
        <v>0</v>
      </c>
      <c r="FH134" s="7">
        <f t="shared" si="1359"/>
        <v>0</v>
      </c>
      <c r="FI134" s="7">
        <f t="shared" si="1360"/>
        <v>0</v>
      </c>
      <c r="FJ134" s="7">
        <f t="shared" si="1361"/>
        <v>1</v>
      </c>
      <c r="FK134" s="7">
        <f t="shared" si="1362"/>
        <v>46</v>
      </c>
      <c r="FL134" s="7">
        <f t="shared" si="1363"/>
        <v>0</v>
      </c>
      <c r="FM134" s="7">
        <f t="shared" si="1364"/>
        <v>0</v>
      </c>
      <c r="FN134" s="7">
        <f t="shared" si="1365"/>
        <v>0</v>
      </c>
      <c r="FO134" s="7">
        <f t="shared" si="1366"/>
        <v>0</v>
      </c>
      <c r="FP134" s="7">
        <f t="shared" si="1367"/>
        <v>1</v>
      </c>
      <c r="FQ134" s="7">
        <f t="shared" si="1368"/>
        <v>6</v>
      </c>
      <c r="FR134" s="7"/>
      <c r="FS134" s="7">
        <f t="shared" si="1369"/>
        <v>0</v>
      </c>
      <c r="FT134" s="7">
        <f t="shared" si="1370"/>
        <v>0</v>
      </c>
      <c r="FU134" s="7">
        <f t="shared" si="1371"/>
        <v>0</v>
      </c>
      <c r="FV134" s="7">
        <f t="shared" si="1372"/>
        <v>0</v>
      </c>
      <c r="FW134" s="7">
        <f t="shared" si="1373"/>
        <v>0</v>
      </c>
      <c r="FX134" s="7">
        <f t="shared" si="1374"/>
        <v>0</v>
      </c>
      <c r="FY134" s="7">
        <f t="shared" si="1375"/>
        <v>8</v>
      </c>
      <c r="FZ134" s="7">
        <f t="shared" si="1376"/>
        <v>0</v>
      </c>
      <c r="GA134" s="7">
        <f t="shared" si="1377"/>
        <v>0</v>
      </c>
      <c r="GB134" s="7">
        <f t="shared" si="1378"/>
        <v>0</v>
      </c>
      <c r="GC134" s="7">
        <f t="shared" si="1379"/>
        <v>0</v>
      </c>
      <c r="GD134" s="116">
        <f t="shared" si="1380"/>
        <v>133.5</v>
      </c>
      <c r="GE134" s="117">
        <f t="shared" si="1381"/>
        <v>84</v>
      </c>
      <c r="GF134" s="7"/>
      <c r="GG134" s="7"/>
      <c r="GH134" s="7"/>
      <c r="GI134" s="52"/>
      <c r="GK134" s="18"/>
      <c r="GL134" s="18"/>
      <c r="GM134" s="47"/>
      <c r="GN134" s="23"/>
      <c r="GO134" s="61"/>
      <c r="GP134" s="7"/>
      <c r="GQ134" s="67"/>
    </row>
    <row r="135" spans="1:199" ht="24.95" customHeight="1" x14ac:dyDescent="0.35">
      <c r="A135" s="51"/>
      <c r="B135" s="20" t="s">
        <v>224</v>
      </c>
      <c r="C135" s="78"/>
      <c r="D135" s="78" t="s">
        <v>225</v>
      </c>
      <c r="E135" s="78"/>
      <c r="F135" s="72"/>
      <c r="G135" s="79"/>
      <c r="H135" s="79">
        <v>6</v>
      </c>
      <c r="I135" s="79"/>
      <c r="J135" s="79"/>
      <c r="K135" s="79"/>
      <c r="L135" s="187"/>
      <c r="M135" s="188">
        <f t="shared" ref="M135" si="1421">SUM(N135+P135+R135+T135+V135)</f>
        <v>0</v>
      </c>
      <c r="N135" s="189"/>
      <c r="O135" s="262">
        <f t="shared" ref="O135" si="1422">SUM(N135)*I135</f>
        <v>0</v>
      </c>
      <c r="P135" s="189"/>
      <c r="Q135" s="190">
        <f t="shared" ref="Q135" si="1423">P135*J135</f>
        <v>0</v>
      </c>
      <c r="R135" s="189"/>
      <c r="S135" s="190">
        <f t="shared" ref="S135" si="1424">SUM(R135)*J135</f>
        <v>0</v>
      </c>
      <c r="T135" s="189"/>
      <c r="U135" s="190">
        <f t="shared" ref="U135" si="1425">SUM(T135)*K135</f>
        <v>0</v>
      </c>
      <c r="V135" s="189"/>
      <c r="W135" s="190">
        <f t="shared" ref="W135" si="1426">SUM(V135)*J135*5</f>
        <v>0</v>
      </c>
      <c r="X135" s="191"/>
      <c r="Y135" s="191">
        <f t="shared" ref="Y135" si="1427">L135*J135*0.05</f>
        <v>0</v>
      </c>
      <c r="Z135" s="189"/>
      <c r="AA135" s="190"/>
      <c r="AB135" s="189"/>
      <c r="AC135" s="191">
        <f t="shared" ref="AC135" si="1428">SUM(AB135)*3*H135/5</f>
        <v>0</v>
      </c>
      <c r="AD135" s="189">
        <v>1</v>
      </c>
      <c r="AE135" s="193">
        <f t="shared" ref="AE135" si="1429">SUM(AD135*H135*(15))</f>
        <v>90</v>
      </c>
      <c r="AF135" s="189"/>
      <c r="AG135" s="190">
        <f t="shared" ref="AG135" si="1430">SUM(AF135*H135*3)</f>
        <v>0</v>
      </c>
      <c r="AH135" s="190"/>
      <c r="AI135" s="191">
        <f t="shared" ref="AI135" si="1431">SUM(AH135*H135/3)</f>
        <v>0</v>
      </c>
      <c r="AJ135" s="189"/>
      <c r="AK135" s="191">
        <f t="shared" ref="AK135" si="1432">SUM(AJ135*H135*2/3)</f>
        <v>0</v>
      </c>
      <c r="AL135" s="189"/>
      <c r="AM135" s="262">
        <f>SUM(AL135*H135)</f>
        <v>0</v>
      </c>
      <c r="AN135" s="189"/>
      <c r="AO135" s="190">
        <f>SUM(AN135*J135)</f>
        <v>0</v>
      </c>
      <c r="AP135" s="189"/>
      <c r="AQ135" s="191">
        <f t="shared" ref="AQ135" si="1433">SUM(AP135*H135*2)</f>
        <v>0</v>
      </c>
      <c r="AR135" s="189"/>
      <c r="AS135" s="191">
        <f t="shared" ref="AS135" si="1434">SUM(J135*AR135*6)</f>
        <v>0</v>
      </c>
      <c r="AT135" s="32"/>
      <c r="AU135" s="194">
        <f t="shared" ref="AU135" si="1435">AT135*H135/3</f>
        <v>0</v>
      </c>
      <c r="AV135" s="189"/>
      <c r="AW135" s="190">
        <f>SUM(AV135*H135/3)</f>
        <v>0</v>
      </c>
      <c r="AX135" s="189"/>
      <c r="AY135" s="191">
        <f t="shared" ref="AY135" si="1436">SUM(J135*AX135*8)</f>
        <v>0</v>
      </c>
      <c r="AZ135" s="190"/>
      <c r="BA135" s="191">
        <f>SUM(AZ135*K135*3*8)</f>
        <v>0</v>
      </c>
      <c r="BB135" s="189"/>
      <c r="BC135" s="191">
        <f t="shared" ref="BC135" si="1437">SUM(BB135*K135*4*6)</f>
        <v>0</v>
      </c>
      <c r="BD135" s="189"/>
      <c r="BE135" s="195">
        <f t="shared" ref="BE135" si="1438">SUM(BD135*50)</f>
        <v>0</v>
      </c>
      <c r="BF135" s="194">
        <f t="shared" ref="BF135" si="1439">O135+Q135+S135+U135+W135+X135+Y135+AA135+AC135+AE135+AG135+AI135+AK135+AM135+AO135+AQ135+AS135+AU135+AW135+AY135+BA135+BC135+BE135</f>
        <v>90</v>
      </c>
      <c r="BG135" s="194"/>
      <c r="BH135" s="194">
        <f t="shared" ref="BH135" si="1440">BC135+BA135+AY135+AW135+AS135+AQ135+X135+W135+U135+S135+Q135+O135</f>
        <v>0</v>
      </c>
      <c r="BI135" s="7"/>
      <c r="BJ135" s="7"/>
      <c r="BK135" s="7"/>
      <c r="BL135" s="7"/>
      <c r="BM135" s="52"/>
      <c r="BN135" s="51"/>
      <c r="BO135" s="20" t="s">
        <v>224</v>
      </c>
      <c r="BP135" s="78"/>
      <c r="BQ135" s="78" t="s">
        <v>225</v>
      </c>
      <c r="BR135" s="78"/>
      <c r="BS135" s="72"/>
      <c r="BT135" s="79"/>
      <c r="BU135" s="326">
        <v>6</v>
      </c>
      <c r="BV135" s="79"/>
      <c r="BW135" s="79"/>
      <c r="BX135" s="79"/>
      <c r="BY135" s="187"/>
      <c r="BZ135" s="188">
        <f t="shared" ref="BZ135:BZ138" si="1441">SUM(CA135+CC135+CE135+CG135+CI135)</f>
        <v>0</v>
      </c>
      <c r="CA135" s="189"/>
      <c r="CB135" s="142">
        <f t="shared" si="1313"/>
        <v>0</v>
      </c>
      <c r="CC135" s="189"/>
      <c r="CD135" s="190">
        <f t="shared" si="1407"/>
        <v>0</v>
      </c>
      <c r="CE135" s="189"/>
      <c r="CF135" s="190">
        <f t="shared" si="1408"/>
        <v>0</v>
      </c>
      <c r="CG135" s="189"/>
      <c r="CH135" s="190">
        <f t="shared" si="1409"/>
        <v>0</v>
      </c>
      <c r="CI135" s="189"/>
      <c r="CJ135" s="190">
        <f t="shared" ref="CJ135" si="1442">SUM(CI135)*BW135*5</f>
        <v>0</v>
      </c>
      <c r="CK135" s="191"/>
      <c r="CL135" s="191">
        <f t="shared" si="1410"/>
        <v>0</v>
      </c>
      <c r="CM135" s="189"/>
      <c r="CN135" s="190"/>
      <c r="CO135" s="189"/>
      <c r="CP135" s="191">
        <f t="shared" si="1320"/>
        <v>0</v>
      </c>
      <c r="CQ135" s="189">
        <v>1</v>
      </c>
      <c r="CR135" s="193">
        <f t="shared" ref="CR135" si="1443">SUM(CQ135*BU135*(15))</f>
        <v>90</v>
      </c>
      <c r="CS135" s="189"/>
      <c r="CT135" s="142">
        <f t="shared" si="1322"/>
        <v>0</v>
      </c>
      <c r="CU135" s="190"/>
      <c r="CV135" s="191">
        <f t="shared" ref="CV135" si="1444">SUM(CU135*BU135/3)</f>
        <v>0</v>
      </c>
      <c r="CW135" s="189"/>
      <c r="CX135" s="191">
        <f t="shared" ref="CX135" si="1445">SUM(CW135*BU135*2/3)</f>
        <v>0</v>
      </c>
      <c r="CY135" s="189"/>
      <c r="CZ135" s="142">
        <f>SUM(CY135*BU135)</f>
        <v>0</v>
      </c>
      <c r="DA135" s="189"/>
      <c r="DB135" s="190">
        <f>SUM(DA135*BW135)</f>
        <v>0</v>
      </c>
      <c r="DC135" s="189"/>
      <c r="DD135" s="191">
        <f t="shared" ref="DD135:DD136" si="1446">SUM(DC135*BU135*2)</f>
        <v>0</v>
      </c>
      <c r="DE135" s="189"/>
      <c r="DF135" s="191">
        <f t="shared" ref="DF135:DF136" si="1447">SUM(BW135*DE135*6)</f>
        <v>0</v>
      </c>
      <c r="DG135" s="32"/>
      <c r="DH135" s="194">
        <f t="shared" si="1328"/>
        <v>0</v>
      </c>
      <c r="DI135" s="189"/>
      <c r="DJ135" s="190">
        <f>SUM(DI135*BU135/3)</f>
        <v>0</v>
      </c>
      <c r="DK135" s="189"/>
      <c r="DL135" s="191">
        <f t="shared" ref="DL135" si="1448">SUM(BW135*DK135*8)</f>
        <v>0</v>
      </c>
      <c r="DM135" s="190"/>
      <c r="DN135" s="191">
        <f>SUM(DM135*BX135*3*8)</f>
        <v>0</v>
      </c>
      <c r="DO135" s="189"/>
      <c r="DP135" s="191">
        <f t="shared" ref="DP135" si="1449">SUM(DO135*BX135*4*6)</f>
        <v>0</v>
      </c>
      <c r="DQ135" s="189"/>
      <c r="DR135" s="195">
        <f t="shared" si="1333"/>
        <v>0</v>
      </c>
      <c r="DS135" s="20">
        <f t="shared" si="1400"/>
        <v>90</v>
      </c>
      <c r="DT135" s="20">
        <f t="shared" si="1401"/>
        <v>0</v>
      </c>
      <c r="DU135" s="7"/>
      <c r="DV135" s="7"/>
      <c r="DW135" s="7"/>
      <c r="DX135" s="52"/>
      <c r="DY135" s="51"/>
      <c r="DZ135" s="20"/>
      <c r="EA135" s="78"/>
      <c r="EB135" s="78"/>
      <c r="EC135" s="7"/>
      <c r="ED135" s="7"/>
      <c r="EE135" s="7"/>
      <c r="EF135" s="7"/>
      <c r="EG135" s="7"/>
      <c r="EH135" s="7"/>
      <c r="EI135" s="7"/>
      <c r="EJ135" s="6">
        <f t="shared" si="1402"/>
        <v>0</v>
      </c>
      <c r="EK135" s="6">
        <f t="shared" si="1336"/>
        <v>0</v>
      </c>
      <c r="EL135" s="6">
        <f t="shared" si="1337"/>
        <v>0</v>
      </c>
      <c r="EM135" s="18">
        <f t="shared" si="1338"/>
        <v>0</v>
      </c>
      <c r="EN135" s="7">
        <f t="shared" si="1339"/>
        <v>0</v>
      </c>
      <c r="EO135" s="7">
        <f t="shared" si="1340"/>
        <v>0</v>
      </c>
      <c r="EP135" s="7">
        <f t="shared" si="1341"/>
        <v>0</v>
      </c>
      <c r="EQ135" s="7">
        <f t="shared" si="1342"/>
        <v>0</v>
      </c>
      <c r="ER135" s="7">
        <f t="shared" si="1343"/>
        <v>0</v>
      </c>
      <c r="ES135" s="7">
        <f t="shared" si="1344"/>
        <v>0</v>
      </c>
      <c r="ET135" s="7">
        <f t="shared" si="1345"/>
        <v>0</v>
      </c>
      <c r="EU135" s="7">
        <f t="shared" si="1346"/>
        <v>0</v>
      </c>
      <c r="EV135" s="7">
        <f t="shared" si="1347"/>
        <v>0</v>
      </c>
      <c r="EW135" s="18">
        <f t="shared" si="1348"/>
        <v>0</v>
      </c>
      <c r="EX135" s="7">
        <f t="shared" si="1349"/>
        <v>0</v>
      </c>
      <c r="EY135" s="7">
        <f t="shared" si="1350"/>
        <v>0</v>
      </c>
      <c r="EZ135" s="7">
        <f t="shared" si="1351"/>
        <v>0</v>
      </c>
      <c r="FA135" s="7">
        <f t="shared" si="1352"/>
        <v>0</v>
      </c>
      <c r="FB135" s="7">
        <f t="shared" si="1353"/>
        <v>2</v>
      </c>
      <c r="FC135" s="7">
        <f t="shared" si="1354"/>
        <v>180</v>
      </c>
      <c r="FD135" s="7">
        <f t="shared" si="1355"/>
        <v>0</v>
      </c>
      <c r="FE135" s="7">
        <f t="shared" si="1356"/>
        <v>0</v>
      </c>
      <c r="FF135" s="7">
        <f t="shared" si="1357"/>
        <v>0</v>
      </c>
      <c r="FG135" s="18">
        <f t="shared" si="1358"/>
        <v>0</v>
      </c>
      <c r="FH135" s="7">
        <f t="shared" si="1359"/>
        <v>0</v>
      </c>
      <c r="FI135" s="7">
        <f t="shared" si="1360"/>
        <v>0</v>
      </c>
      <c r="FJ135" s="7">
        <f t="shared" si="1361"/>
        <v>0</v>
      </c>
      <c r="FK135" s="7">
        <f t="shared" si="1362"/>
        <v>0</v>
      </c>
      <c r="FL135" s="7">
        <f t="shared" si="1363"/>
        <v>0</v>
      </c>
      <c r="FM135" s="7">
        <f t="shared" si="1364"/>
        <v>0</v>
      </c>
      <c r="FN135" s="7">
        <f t="shared" si="1365"/>
        <v>0</v>
      </c>
      <c r="FO135" s="7">
        <f t="shared" si="1366"/>
        <v>0</v>
      </c>
      <c r="FP135" s="7">
        <f t="shared" si="1367"/>
        <v>0</v>
      </c>
      <c r="FQ135" s="7">
        <f t="shared" si="1368"/>
        <v>0</v>
      </c>
      <c r="FR135" s="7"/>
      <c r="FS135" s="7">
        <f t="shared" si="1369"/>
        <v>0</v>
      </c>
      <c r="FT135" s="7">
        <f t="shared" si="1370"/>
        <v>0</v>
      </c>
      <c r="FU135" s="7">
        <f t="shared" si="1371"/>
        <v>0</v>
      </c>
      <c r="FV135" s="7">
        <f t="shared" si="1372"/>
        <v>0</v>
      </c>
      <c r="FW135" s="7">
        <f t="shared" si="1373"/>
        <v>0</v>
      </c>
      <c r="FX135" s="7">
        <f t="shared" si="1374"/>
        <v>0</v>
      </c>
      <c r="FY135" s="7">
        <f t="shared" si="1375"/>
        <v>0</v>
      </c>
      <c r="FZ135" s="7">
        <f t="shared" si="1376"/>
        <v>0</v>
      </c>
      <c r="GA135" s="7">
        <f t="shared" si="1377"/>
        <v>0</v>
      </c>
      <c r="GB135" s="7">
        <f t="shared" si="1378"/>
        <v>0</v>
      </c>
      <c r="GC135" s="7">
        <f t="shared" si="1379"/>
        <v>0</v>
      </c>
      <c r="GD135" s="116">
        <f t="shared" si="1380"/>
        <v>180</v>
      </c>
      <c r="GE135" s="117">
        <f t="shared" si="1381"/>
        <v>0</v>
      </c>
      <c r="GF135" s="7"/>
      <c r="GG135" s="7"/>
      <c r="GH135" s="7"/>
      <c r="GI135" s="52"/>
      <c r="GK135" s="18"/>
      <c r="GL135" s="18"/>
      <c r="GM135" s="1"/>
      <c r="GN135" s="23"/>
      <c r="GO135" s="61"/>
      <c r="GP135" s="7"/>
      <c r="GQ135" s="67"/>
    </row>
    <row r="136" spans="1:199" ht="24.95" customHeight="1" x14ac:dyDescent="0.35">
      <c r="A136" s="51"/>
      <c r="B136" s="20"/>
      <c r="C136" s="78"/>
      <c r="D136" s="78"/>
      <c r="E136" s="78"/>
      <c r="F136" s="72"/>
      <c r="G136" s="79"/>
      <c r="H136" s="79"/>
      <c r="I136" s="79"/>
      <c r="J136" s="79"/>
      <c r="K136" s="79"/>
      <c r="L136" s="26"/>
      <c r="M136" s="73">
        <f t="shared" ref="M136:M144" si="1450">SUM(N136+P136+T136+V136+AR136*2)</f>
        <v>0</v>
      </c>
      <c r="N136" s="32"/>
      <c r="O136" s="263"/>
      <c r="P136" s="32"/>
      <c r="Q136" s="20"/>
      <c r="R136" s="32"/>
      <c r="S136" s="20"/>
      <c r="T136" s="32"/>
      <c r="U136" s="20"/>
      <c r="V136" s="74"/>
      <c r="W136" s="20"/>
      <c r="X136" s="20"/>
      <c r="Y136" s="20"/>
      <c r="Z136" s="74"/>
      <c r="AA136" s="20"/>
      <c r="AB136" s="74"/>
      <c r="AC136" s="20"/>
      <c r="AD136" s="74"/>
      <c r="AE136" s="24"/>
      <c r="AF136" s="74"/>
      <c r="AG136" s="20"/>
      <c r="AH136" s="74"/>
      <c r="AI136" s="20"/>
      <c r="AJ136" s="74"/>
      <c r="AK136" s="20"/>
      <c r="AL136" s="74"/>
      <c r="AM136" s="263"/>
      <c r="AN136" s="74"/>
      <c r="AO136" s="20"/>
      <c r="AP136" s="74"/>
      <c r="AQ136" s="20"/>
      <c r="AR136" s="74"/>
      <c r="AS136" s="20"/>
      <c r="AT136" s="74"/>
      <c r="AU136" s="20"/>
      <c r="AV136" s="74"/>
      <c r="AW136" s="20"/>
      <c r="AX136" s="74"/>
      <c r="AY136" s="20"/>
      <c r="AZ136" s="74"/>
      <c r="BA136" s="20"/>
      <c r="BB136" s="74"/>
      <c r="BC136" s="20"/>
      <c r="BD136" s="74"/>
      <c r="BE136" s="20"/>
      <c r="BF136" s="20">
        <f t="shared" ref="BF136:BF144" si="1451">SUM(AO136+BE136+BC136+BA136+AY136+AW136+AS136+AQ136+AK136+AM136+AI136+AG136+AE136+AC136+AA136+Y136+X136+W136+U136+Q136+O136+S136+AU136)</f>
        <v>0</v>
      </c>
      <c r="BG136" s="20"/>
      <c r="BH136" s="20">
        <f t="shared" ref="BH136:BH144" si="1452">SUM(O136+Q136+U136+W136+X136+AS136+AW136+AY136+BA136+BC136+S136+AQ136)</f>
        <v>0</v>
      </c>
      <c r="BI136" s="7"/>
      <c r="BJ136" s="7"/>
      <c r="BK136" s="7"/>
      <c r="BL136" s="7"/>
      <c r="BM136" s="52"/>
      <c r="BN136" s="51"/>
      <c r="BO136" s="175" t="s">
        <v>104</v>
      </c>
      <c r="BP136" s="182" t="s">
        <v>114</v>
      </c>
      <c r="BQ136" s="176" t="s">
        <v>102</v>
      </c>
      <c r="BR136" s="182" t="s">
        <v>158</v>
      </c>
      <c r="BS136" s="182" t="s">
        <v>254</v>
      </c>
      <c r="BT136" s="176">
        <v>2</v>
      </c>
      <c r="BU136" s="137">
        <v>116</v>
      </c>
      <c r="BV136" s="137">
        <v>2</v>
      </c>
      <c r="BW136" s="137">
        <v>4</v>
      </c>
      <c r="BX136" s="137">
        <f t="shared" ref="BX136:BX137" si="1453">SUM(BW136)*2</f>
        <v>8</v>
      </c>
      <c r="BY136" s="178">
        <v>10</v>
      </c>
      <c r="BZ136" s="153">
        <f t="shared" si="1441"/>
        <v>10</v>
      </c>
      <c r="CA136" s="178">
        <v>2</v>
      </c>
      <c r="CB136" s="222">
        <f t="shared" si="1313"/>
        <v>4</v>
      </c>
      <c r="CC136" s="178">
        <v>4</v>
      </c>
      <c r="CD136" s="179">
        <f t="shared" ref="CD136" si="1454">BW136*CC136</f>
        <v>16</v>
      </c>
      <c r="CE136" s="178">
        <v>4</v>
      </c>
      <c r="CF136" s="179">
        <f t="shared" si="1408"/>
        <v>16</v>
      </c>
      <c r="CG136" s="172"/>
      <c r="CH136" s="180">
        <f t="shared" si="1409"/>
        <v>0</v>
      </c>
      <c r="CI136" s="172"/>
      <c r="CJ136" s="180">
        <f t="shared" ref="CJ136" si="1455">SUM(CI136)*BW136*3</f>
        <v>0</v>
      </c>
      <c r="CK136" s="146">
        <f t="shared" ref="CK136" si="1456">2/8*BW136*DK136</f>
        <v>0</v>
      </c>
      <c r="CL136" s="146">
        <f t="shared" ref="CL136" si="1457">SUM(BY136*5/100*BW136)</f>
        <v>2</v>
      </c>
      <c r="CM136" s="172"/>
      <c r="CN136" s="180"/>
      <c r="CO136" s="172"/>
      <c r="CP136" s="181">
        <f t="shared" si="1320"/>
        <v>0</v>
      </c>
      <c r="CQ136" s="172"/>
      <c r="CR136" s="180">
        <f t="shared" ref="CR136" si="1458">SUM(CQ136*BU136*(30+4))</f>
        <v>0</v>
      </c>
      <c r="CS136" s="172"/>
      <c r="CT136" s="333">
        <f t="shared" si="1322"/>
        <v>0</v>
      </c>
      <c r="CU136" s="172"/>
      <c r="CV136" s="146">
        <f t="shared" ref="CV136" si="1459">SUM(CU136*BU136/3)</f>
        <v>0</v>
      </c>
      <c r="CW136" s="172"/>
      <c r="CX136" s="146">
        <f t="shared" ref="CX136" si="1460">SUM(CW136*BU136*2/3)</f>
        <v>0</v>
      </c>
      <c r="CY136" s="172"/>
      <c r="CZ136" s="331">
        <f t="shared" ref="CZ136" si="1461">SUM(CY136*BU136)</f>
        <v>0</v>
      </c>
      <c r="DA136" s="172"/>
      <c r="DB136" s="180">
        <f t="shared" ref="DB136" si="1462">SUM(DA136*BW136)</f>
        <v>0</v>
      </c>
      <c r="DC136" s="172"/>
      <c r="DD136" s="181">
        <f t="shared" si="1446"/>
        <v>0</v>
      </c>
      <c r="DE136" s="172"/>
      <c r="DF136" s="146">
        <f t="shared" si="1447"/>
        <v>0</v>
      </c>
      <c r="DG136" s="144"/>
      <c r="DH136" s="146">
        <f t="shared" si="1328"/>
        <v>0</v>
      </c>
      <c r="DI136" s="172"/>
      <c r="DJ136" s="148">
        <f t="shared" ref="DJ136" si="1463">SUM(DI136*BU136/3)</f>
        <v>0</v>
      </c>
      <c r="DK136" s="144"/>
      <c r="DL136" s="146">
        <f t="shared" ref="DL136" si="1464">DK136*BW136*8/2</f>
        <v>0</v>
      </c>
      <c r="DM136" s="172"/>
      <c r="DN136" s="146">
        <f t="shared" ref="DN136" si="1465">SUM(DM136*BX136*5*6)</f>
        <v>0</v>
      </c>
      <c r="DO136" s="172"/>
      <c r="DP136" s="181">
        <f t="shared" ref="DP136" si="1466">SUM(DO136*BX136*4*6)</f>
        <v>0</v>
      </c>
      <c r="DQ136" s="172"/>
      <c r="DR136" s="148">
        <f t="shared" si="1333"/>
        <v>0</v>
      </c>
      <c r="DS136" s="20">
        <f t="shared" si="1400"/>
        <v>38</v>
      </c>
      <c r="DT136" s="20">
        <f t="shared" si="1401"/>
        <v>36</v>
      </c>
      <c r="DU136" s="7"/>
      <c r="DV136" s="7"/>
      <c r="DW136" s="7"/>
      <c r="DX136" s="52"/>
      <c r="DY136" s="51"/>
      <c r="DZ136" s="20"/>
      <c r="EA136" s="78"/>
      <c r="EB136" s="78"/>
      <c r="EC136" s="7"/>
      <c r="ED136" s="7"/>
      <c r="EE136" s="7"/>
      <c r="EF136" s="7"/>
      <c r="EG136" s="7"/>
      <c r="EH136" s="7"/>
      <c r="EI136" s="7"/>
      <c r="EJ136" s="6">
        <f t="shared" si="1402"/>
        <v>10</v>
      </c>
      <c r="EK136" s="6">
        <f t="shared" si="1336"/>
        <v>10</v>
      </c>
      <c r="EL136" s="6">
        <f t="shared" si="1337"/>
        <v>2</v>
      </c>
      <c r="EM136" s="18">
        <f t="shared" si="1338"/>
        <v>4</v>
      </c>
      <c r="EN136" s="7">
        <f t="shared" si="1339"/>
        <v>4</v>
      </c>
      <c r="EO136" s="7">
        <f t="shared" si="1340"/>
        <v>16</v>
      </c>
      <c r="EP136" s="7">
        <f t="shared" si="1341"/>
        <v>4</v>
      </c>
      <c r="EQ136" s="7">
        <f t="shared" si="1342"/>
        <v>16</v>
      </c>
      <c r="ER136" s="7">
        <f t="shared" si="1343"/>
        <v>0</v>
      </c>
      <c r="ES136" s="7">
        <f t="shared" si="1344"/>
        <v>0</v>
      </c>
      <c r="ET136" s="7">
        <f t="shared" si="1345"/>
        <v>0</v>
      </c>
      <c r="EU136" s="7">
        <f t="shared" si="1346"/>
        <v>0</v>
      </c>
      <c r="EV136" s="7">
        <f t="shared" si="1347"/>
        <v>0</v>
      </c>
      <c r="EW136" s="18">
        <f t="shared" si="1348"/>
        <v>2</v>
      </c>
      <c r="EX136" s="7">
        <f t="shared" si="1349"/>
        <v>0</v>
      </c>
      <c r="EY136" s="7">
        <f t="shared" si="1350"/>
        <v>0</v>
      </c>
      <c r="EZ136" s="7">
        <f t="shared" si="1351"/>
        <v>0</v>
      </c>
      <c r="FA136" s="7">
        <f t="shared" si="1352"/>
        <v>0</v>
      </c>
      <c r="FB136" s="7">
        <f t="shared" si="1353"/>
        <v>0</v>
      </c>
      <c r="FC136" s="7">
        <f t="shared" si="1354"/>
        <v>0</v>
      </c>
      <c r="FD136" s="7">
        <f t="shared" si="1355"/>
        <v>0</v>
      </c>
      <c r="FE136" s="7">
        <f t="shared" si="1356"/>
        <v>0</v>
      </c>
      <c r="FF136" s="7">
        <f t="shared" si="1357"/>
        <v>0</v>
      </c>
      <c r="FG136" s="18">
        <f t="shared" si="1358"/>
        <v>0</v>
      </c>
      <c r="FH136" s="7">
        <f t="shared" si="1359"/>
        <v>0</v>
      </c>
      <c r="FI136" s="7">
        <f t="shared" si="1360"/>
        <v>0</v>
      </c>
      <c r="FJ136" s="7">
        <f t="shared" si="1361"/>
        <v>0</v>
      </c>
      <c r="FK136" s="7">
        <f t="shared" si="1362"/>
        <v>0</v>
      </c>
      <c r="FL136" s="7">
        <f t="shared" si="1363"/>
        <v>0</v>
      </c>
      <c r="FM136" s="7">
        <f t="shared" si="1364"/>
        <v>0</v>
      </c>
      <c r="FN136" s="7">
        <f t="shared" si="1365"/>
        <v>0</v>
      </c>
      <c r="FO136" s="7">
        <f t="shared" si="1366"/>
        <v>0</v>
      </c>
      <c r="FP136" s="7">
        <f t="shared" si="1367"/>
        <v>0</v>
      </c>
      <c r="FQ136" s="7">
        <f t="shared" si="1368"/>
        <v>0</v>
      </c>
      <c r="FR136" s="7"/>
      <c r="FS136" s="7">
        <f t="shared" si="1369"/>
        <v>0</v>
      </c>
      <c r="FT136" s="7">
        <f t="shared" si="1370"/>
        <v>0</v>
      </c>
      <c r="FU136" s="7">
        <f t="shared" si="1371"/>
        <v>0</v>
      </c>
      <c r="FV136" s="7">
        <f t="shared" si="1372"/>
        <v>0</v>
      </c>
      <c r="FW136" s="7">
        <f t="shared" si="1373"/>
        <v>0</v>
      </c>
      <c r="FX136" s="7">
        <f t="shared" si="1374"/>
        <v>0</v>
      </c>
      <c r="FY136" s="7">
        <f t="shared" si="1375"/>
        <v>0</v>
      </c>
      <c r="FZ136" s="7">
        <f t="shared" si="1376"/>
        <v>0</v>
      </c>
      <c r="GA136" s="7">
        <f t="shared" si="1377"/>
        <v>0</v>
      </c>
      <c r="GB136" s="7">
        <f t="shared" si="1378"/>
        <v>0</v>
      </c>
      <c r="GC136" s="7">
        <f t="shared" si="1379"/>
        <v>0</v>
      </c>
      <c r="GD136" s="116">
        <f t="shared" si="1380"/>
        <v>38</v>
      </c>
      <c r="GE136" s="117">
        <f t="shared" si="1381"/>
        <v>36</v>
      </c>
      <c r="GF136" s="7"/>
      <c r="GG136" s="7"/>
      <c r="GH136" s="7"/>
      <c r="GI136" s="52"/>
      <c r="GK136" s="18"/>
      <c r="GL136" s="18"/>
      <c r="GM136" s="1"/>
      <c r="GN136" s="23"/>
      <c r="GO136" s="61"/>
      <c r="GP136" s="7"/>
      <c r="GQ136" s="67"/>
    </row>
    <row r="137" spans="1:199" ht="24.95" customHeight="1" x14ac:dyDescent="0.35">
      <c r="A137" s="51"/>
      <c r="B137" s="17"/>
      <c r="C137" s="17"/>
      <c r="D137" s="7"/>
      <c r="E137" s="7"/>
      <c r="F137" s="7"/>
      <c r="G137" s="7"/>
      <c r="H137" s="7"/>
      <c r="I137" s="7"/>
      <c r="J137" s="7"/>
      <c r="K137" s="7"/>
      <c r="L137" s="7"/>
      <c r="M137" s="73">
        <f t="shared" si="1450"/>
        <v>0</v>
      </c>
      <c r="N137" s="32"/>
      <c r="O137" s="263"/>
      <c r="P137" s="32"/>
      <c r="Q137" s="20"/>
      <c r="R137" s="32"/>
      <c r="S137" s="20"/>
      <c r="T137" s="32"/>
      <c r="U137" s="20"/>
      <c r="V137" s="74"/>
      <c r="W137" s="20"/>
      <c r="X137" s="20"/>
      <c r="Y137" s="20"/>
      <c r="Z137" s="74"/>
      <c r="AA137" s="20"/>
      <c r="AB137" s="74"/>
      <c r="AC137" s="20"/>
      <c r="AD137" s="74"/>
      <c r="AE137" s="24"/>
      <c r="AF137" s="74"/>
      <c r="AG137" s="20"/>
      <c r="AH137" s="74"/>
      <c r="AI137" s="20"/>
      <c r="AJ137" s="74"/>
      <c r="AK137" s="20"/>
      <c r="AL137" s="74"/>
      <c r="AM137" s="263"/>
      <c r="AN137" s="74"/>
      <c r="AO137" s="20"/>
      <c r="AP137" s="74"/>
      <c r="AQ137" s="20"/>
      <c r="AR137" s="74"/>
      <c r="AS137" s="20"/>
      <c r="AT137" s="74"/>
      <c r="AU137" s="20"/>
      <c r="AV137" s="74"/>
      <c r="AW137" s="20"/>
      <c r="AX137" s="74"/>
      <c r="AY137" s="20"/>
      <c r="AZ137" s="74"/>
      <c r="BA137" s="20"/>
      <c r="BB137" s="74"/>
      <c r="BC137" s="20"/>
      <c r="BD137" s="74"/>
      <c r="BE137" s="20"/>
      <c r="BF137" s="20">
        <f t="shared" si="1451"/>
        <v>0</v>
      </c>
      <c r="BG137" s="20"/>
      <c r="BH137" s="20">
        <f t="shared" si="1452"/>
        <v>0</v>
      </c>
      <c r="BI137" s="7"/>
      <c r="BJ137" s="7"/>
      <c r="BK137" s="7"/>
      <c r="BL137" s="7"/>
      <c r="BM137" s="52"/>
      <c r="BN137" s="51"/>
      <c r="BO137" s="183" t="s">
        <v>228</v>
      </c>
      <c r="BP137" s="185" t="s">
        <v>114</v>
      </c>
      <c r="BQ137" s="185" t="s">
        <v>102</v>
      </c>
      <c r="BR137" s="184" t="s">
        <v>158</v>
      </c>
      <c r="BS137" s="184" t="s">
        <v>212</v>
      </c>
      <c r="BT137" s="185">
        <v>10</v>
      </c>
      <c r="BU137" s="185">
        <v>22</v>
      </c>
      <c r="BV137" s="185"/>
      <c r="BW137" s="185"/>
      <c r="BX137" s="185">
        <f t="shared" si="1453"/>
        <v>0</v>
      </c>
      <c r="BY137" s="187">
        <v>70</v>
      </c>
      <c r="BZ137" s="188">
        <f t="shared" si="1441"/>
        <v>70</v>
      </c>
      <c r="CA137" s="189">
        <v>6</v>
      </c>
      <c r="CB137" s="142">
        <f t="shared" si="1313"/>
        <v>0</v>
      </c>
      <c r="CC137" s="189"/>
      <c r="CD137" s="190">
        <f t="shared" ref="CD137:CD138" si="1467">CC137*BW137</f>
        <v>0</v>
      </c>
      <c r="CE137" s="189">
        <v>64</v>
      </c>
      <c r="CF137" s="190">
        <f t="shared" si="1408"/>
        <v>0</v>
      </c>
      <c r="CG137" s="189"/>
      <c r="CH137" s="190">
        <f t="shared" si="1409"/>
        <v>0</v>
      </c>
      <c r="CI137" s="189"/>
      <c r="CJ137" s="190">
        <f>SUM(CI137)*BW137*5</f>
        <v>0</v>
      </c>
      <c r="CK137" s="191">
        <f>SUM(BW137*DK137*2+BX137*DM137*2)</f>
        <v>0</v>
      </c>
      <c r="CL137" s="191">
        <f t="shared" ref="CL137:CL138" si="1468">BY137*BW137*0.05</f>
        <v>0</v>
      </c>
      <c r="CM137" s="189"/>
      <c r="CN137" s="190"/>
      <c r="CO137" s="189"/>
      <c r="CP137" s="191">
        <f t="shared" ref="CP137:CP138" si="1469">SUM(CO137)*3*BU137/5</f>
        <v>0</v>
      </c>
      <c r="CQ137" s="189"/>
      <c r="CR137" s="193">
        <f t="shared" ref="CR137" si="1470">SUM(CQ137*BU137*(30+4))</f>
        <v>0</v>
      </c>
      <c r="CS137" s="189"/>
      <c r="CT137" s="142">
        <f t="shared" si="1322"/>
        <v>0</v>
      </c>
      <c r="CU137" s="190"/>
      <c r="CV137" s="191">
        <f>SUM(CU137*BU137/3)</f>
        <v>0</v>
      </c>
      <c r="CW137" s="189"/>
      <c r="CX137" s="191">
        <f t="shared" ref="CX137" si="1471">SUM(CW137*BU137*2/3)</f>
        <v>0</v>
      </c>
      <c r="CY137" s="189">
        <v>1</v>
      </c>
      <c r="CZ137" s="142">
        <f t="shared" ref="CZ137:CZ138" si="1472">SUM(CY137*BU137*2)</f>
        <v>44</v>
      </c>
      <c r="DA137" s="189"/>
      <c r="DB137" s="190">
        <f t="shared" ref="DB137:DB138" si="1473">SUM(DA137*BW137*2)</f>
        <v>0</v>
      </c>
      <c r="DC137" s="189"/>
      <c r="DD137" s="191">
        <f t="shared" ref="DD137:DD138" si="1474">SUM(DC137*BU137*2)</f>
        <v>0</v>
      </c>
      <c r="DE137" s="189">
        <v>1</v>
      </c>
      <c r="DF137" s="191">
        <f t="shared" ref="DF137" si="1475">DE137*BW137*6</f>
        <v>0</v>
      </c>
      <c r="DG137" s="32"/>
      <c r="DH137" s="194">
        <f t="shared" si="1328"/>
        <v>0</v>
      </c>
      <c r="DI137" s="190"/>
      <c r="DJ137" s="190">
        <f t="shared" ref="DJ137:DJ138" si="1476">SUM(BW137*DI137*6)</f>
        <v>0</v>
      </c>
      <c r="DK137" s="190"/>
      <c r="DL137" s="191">
        <f t="shared" ref="DL137:DL138" si="1477">SUM(BW137*DK137*8)</f>
        <v>0</v>
      </c>
      <c r="DM137" s="190"/>
      <c r="DN137" s="191">
        <f t="shared" ref="DN137:DN138" si="1478">SUM(DM137*BX137*5*6)</f>
        <v>0</v>
      </c>
      <c r="DO137" s="189"/>
      <c r="DP137" s="191">
        <f t="shared" ref="DP137:DP138" si="1479">SUM(DO137*BX137*4*6)</f>
        <v>0</v>
      </c>
      <c r="DQ137" s="189"/>
      <c r="DR137" s="195">
        <f t="shared" si="1333"/>
        <v>0</v>
      </c>
      <c r="DS137" s="20">
        <f t="shared" si="1400"/>
        <v>44</v>
      </c>
      <c r="DT137" s="20">
        <f t="shared" si="1401"/>
        <v>0</v>
      </c>
      <c r="DU137" s="7"/>
      <c r="DV137" s="7"/>
      <c r="DW137" s="7"/>
      <c r="DX137" s="52"/>
      <c r="DY137" s="51"/>
      <c r="DZ137" s="17"/>
      <c r="EA137" s="17"/>
      <c r="EB137" s="7"/>
      <c r="EC137" s="7"/>
      <c r="ED137" s="7"/>
      <c r="EE137" s="7"/>
      <c r="EF137" s="7"/>
      <c r="EG137" s="7"/>
      <c r="EH137" s="7"/>
      <c r="EI137" s="7"/>
      <c r="EJ137" s="6">
        <f t="shared" si="1402"/>
        <v>70</v>
      </c>
      <c r="EK137" s="6">
        <f t="shared" si="1336"/>
        <v>70</v>
      </c>
      <c r="EL137" s="6">
        <f t="shared" si="1337"/>
        <v>6</v>
      </c>
      <c r="EM137" s="18">
        <f t="shared" si="1338"/>
        <v>0</v>
      </c>
      <c r="EN137" s="7">
        <f t="shared" si="1339"/>
        <v>0</v>
      </c>
      <c r="EO137" s="7">
        <f t="shared" si="1340"/>
        <v>0</v>
      </c>
      <c r="EP137" s="7">
        <f t="shared" si="1341"/>
        <v>64</v>
      </c>
      <c r="EQ137" s="7">
        <f t="shared" si="1342"/>
        <v>0</v>
      </c>
      <c r="ER137" s="7">
        <f t="shared" si="1343"/>
        <v>0</v>
      </c>
      <c r="ES137" s="7">
        <f t="shared" si="1344"/>
        <v>0</v>
      </c>
      <c r="ET137" s="7">
        <f t="shared" si="1345"/>
        <v>0</v>
      </c>
      <c r="EU137" s="7">
        <f t="shared" si="1346"/>
        <v>0</v>
      </c>
      <c r="EV137" s="7">
        <f t="shared" si="1347"/>
        <v>0</v>
      </c>
      <c r="EW137" s="18">
        <f t="shared" si="1348"/>
        <v>0</v>
      </c>
      <c r="EX137" s="7">
        <f t="shared" si="1349"/>
        <v>0</v>
      </c>
      <c r="EY137" s="7">
        <f t="shared" si="1350"/>
        <v>0</v>
      </c>
      <c r="EZ137" s="7">
        <f t="shared" si="1351"/>
        <v>0</v>
      </c>
      <c r="FA137" s="7">
        <f t="shared" si="1352"/>
        <v>0</v>
      </c>
      <c r="FB137" s="7">
        <f t="shared" si="1353"/>
        <v>0</v>
      </c>
      <c r="FC137" s="7">
        <f t="shared" si="1354"/>
        <v>0</v>
      </c>
      <c r="FD137" s="7">
        <f t="shared" si="1355"/>
        <v>0</v>
      </c>
      <c r="FE137" s="7">
        <f t="shared" si="1356"/>
        <v>0</v>
      </c>
      <c r="FF137" s="7">
        <f t="shared" si="1357"/>
        <v>0</v>
      </c>
      <c r="FG137" s="18">
        <f t="shared" si="1358"/>
        <v>0</v>
      </c>
      <c r="FH137" s="7">
        <f t="shared" si="1359"/>
        <v>0</v>
      </c>
      <c r="FI137" s="7">
        <f t="shared" si="1360"/>
        <v>0</v>
      </c>
      <c r="FJ137" s="7">
        <f t="shared" si="1361"/>
        <v>1</v>
      </c>
      <c r="FK137" s="7">
        <f t="shared" si="1362"/>
        <v>44</v>
      </c>
      <c r="FL137" s="7">
        <f t="shared" si="1363"/>
        <v>0</v>
      </c>
      <c r="FM137" s="7">
        <f t="shared" si="1364"/>
        <v>0</v>
      </c>
      <c r="FN137" s="7">
        <f t="shared" si="1365"/>
        <v>0</v>
      </c>
      <c r="FO137" s="7">
        <f t="shared" si="1366"/>
        <v>0</v>
      </c>
      <c r="FP137" s="7">
        <f t="shared" si="1367"/>
        <v>1</v>
      </c>
      <c r="FQ137" s="7">
        <f t="shared" si="1368"/>
        <v>0</v>
      </c>
      <c r="FR137" s="7"/>
      <c r="FS137" s="7">
        <f t="shared" si="1369"/>
        <v>0</v>
      </c>
      <c r="FT137" s="7">
        <f t="shared" si="1370"/>
        <v>0</v>
      </c>
      <c r="FU137" s="7">
        <f t="shared" si="1371"/>
        <v>0</v>
      </c>
      <c r="FV137" s="7">
        <f t="shared" si="1372"/>
        <v>0</v>
      </c>
      <c r="FW137" s="7">
        <f t="shared" si="1373"/>
        <v>0</v>
      </c>
      <c r="FX137" s="7">
        <f t="shared" si="1374"/>
        <v>0</v>
      </c>
      <c r="FY137" s="7">
        <f t="shared" si="1375"/>
        <v>0</v>
      </c>
      <c r="FZ137" s="7">
        <f t="shared" si="1376"/>
        <v>0</v>
      </c>
      <c r="GA137" s="7">
        <f t="shared" si="1377"/>
        <v>0</v>
      </c>
      <c r="GB137" s="7">
        <f t="shared" si="1378"/>
        <v>0</v>
      </c>
      <c r="GC137" s="7">
        <f t="shared" si="1379"/>
        <v>0</v>
      </c>
      <c r="GD137" s="116">
        <f t="shared" si="1380"/>
        <v>44</v>
      </c>
      <c r="GE137" s="117">
        <f t="shared" si="1381"/>
        <v>0</v>
      </c>
      <c r="GF137" s="7"/>
      <c r="GG137" s="7"/>
      <c r="GH137" s="7"/>
      <c r="GI137" s="52"/>
      <c r="GK137" s="18"/>
      <c r="GL137" s="18"/>
      <c r="GM137" s="1"/>
      <c r="GN137" s="23"/>
      <c r="GO137" s="61"/>
      <c r="GP137" s="7"/>
      <c r="GQ137" s="67"/>
    </row>
    <row r="138" spans="1:199" ht="24.95" customHeight="1" x14ac:dyDescent="0.35">
      <c r="A138" s="51"/>
      <c r="B138" s="17" t="s">
        <v>333</v>
      </c>
      <c r="C138" s="17"/>
      <c r="D138" s="7" t="s">
        <v>225</v>
      </c>
      <c r="E138" s="7"/>
      <c r="F138" s="7"/>
      <c r="G138" s="7"/>
      <c r="H138" s="7"/>
      <c r="I138" s="7"/>
      <c r="J138" s="7"/>
      <c r="K138" s="7"/>
      <c r="L138" s="7"/>
      <c r="M138" s="73">
        <f t="shared" si="1450"/>
        <v>0</v>
      </c>
      <c r="N138" s="32"/>
      <c r="O138" s="263">
        <v>2</v>
      </c>
      <c r="P138" s="32"/>
      <c r="Q138" s="20"/>
      <c r="R138" s="32"/>
      <c r="S138" s="20">
        <v>2</v>
      </c>
      <c r="T138" s="32"/>
      <c r="U138" s="20"/>
      <c r="V138" s="74"/>
      <c r="W138" s="20"/>
      <c r="X138" s="20"/>
      <c r="Y138" s="20"/>
      <c r="Z138" s="74"/>
      <c r="AA138" s="20"/>
      <c r="AB138" s="74"/>
      <c r="AC138" s="20"/>
      <c r="AD138" s="74"/>
      <c r="AE138" s="24"/>
      <c r="AF138" s="74"/>
      <c r="AG138" s="20"/>
      <c r="AH138" s="74"/>
      <c r="AI138" s="20"/>
      <c r="AJ138" s="74"/>
      <c r="AK138" s="20"/>
      <c r="AL138" s="74"/>
      <c r="AM138" s="263"/>
      <c r="AN138" s="74"/>
      <c r="AO138" s="20"/>
      <c r="AP138" s="74"/>
      <c r="AQ138" s="20"/>
      <c r="AR138" s="74"/>
      <c r="AS138" s="20"/>
      <c r="AT138" s="74"/>
      <c r="AU138" s="417"/>
      <c r="AV138" s="513"/>
      <c r="AW138" s="417"/>
      <c r="AX138" s="513"/>
      <c r="AY138" s="417"/>
      <c r="AZ138" s="513"/>
      <c r="BA138" s="417"/>
      <c r="BB138" s="513"/>
      <c r="BC138" s="417"/>
      <c r="BD138" s="513"/>
      <c r="BE138" s="417"/>
      <c r="BF138" s="417">
        <f t="shared" si="1451"/>
        <v>4</v>
      </c>
      <c r="BG138" s="417"/>
      <c r="BH138" s="417">
        <f t="shared" si="1452"/>
        <v>4</v>
      </c>
      <c r="BI138" s="7"/>
      <c r="BJ138" s="7"/>
      <c r="BK138" s="7"/>
      <c r="BL138" s="7"/>
      <c r="BM138" s="52"/>
      <c r="BN138" s="51"/>
      <c r="BO138" s="183" t="s">
        <v>266</v>
      </c>
      <c r="BP138" s="185" t="s">
        <v>114</v>
      </c>
      <c r="BQ138" s="185" t="s">
        <v>102</v>
      </c>
      <c r="BR138" s="184" t="s">
        <v>158</v>
      </c>
      <c r="BS138" s="185" t="s">
        <v>180</v>
      </c>
      <c r="BT138" s="185">
        <v>10</v>
      </c>
      <c r="BU138" s="251">
        <v>12</v>
      </c>
      <c r="BV138" s="184"/>
      <c r="BW138" s="184"/>
      <c r="BX138" s="185"/>
      <c r="BY138" s="187">
        <v>70</v>
      </c>
      <c r="BZ138" s="188">
        <f t="shared" si="1441"/>
        <v>70</v>
      </c>
      <c r="CA138" s="189">
        <v>6</v>
      </c>
      <c r="CB138" s="142">
        <f t="shared" ref="CB138" si="1480">SUM(CA138)*BV138</f>
        <v>0</v>
      </c>
      <c r="CC138" s="189"/>
      <c r="CD138" s="190">
        <f t="shared" si="1467"/>
        <v>0</v>
      </c>
      <c r="CE138" s="189">
        <v>64</v>
      </c>
      <c r="CF138" s="190">
        <f t="shared" si="1408"/>
        <v>0</v>
      </c>
      <c r="CG138" s="189"/>
      <c r="CH138" s="190">
        <f t="shared" si="1409"/>
        <v>0</v>
      </c>
      <c r="CI138" s="189"/>
      <c r="CJ138" s="190">
        <f t="shared" ref="CJ138" si="1481">SUM(CI138)*BW138*5</f>
        <v>0</v>
      </c>
      <c r="CK138" s="191">
        <f t="shared" ref="CK138" si="1482">SUM(BW138*DK138*2+BX138*DM138*2)</f>
        <v>0</v>
      </c>
      <c r="CL138" s="191">
        <f t="shared" si="1468"/>
        <v>0</v>
      </c>
      <c r="CM138" s="189"/>
      <c r="CN138" s="190"/>
      <c r="CO138" s="189"/>
      <c r="CP138" s="191">
        <f t="shared" si="1469"/>
        <v>0</v>
      </c>
      <c r="CQ138" s="189"/>
      <c r="CR138" s="193">
        <f t="shared" ref="CR138" si="1483">SUM(CQ138*BU138*(30+4))</f>
        <v>0</v>
      </c>
      <c r="CS138" s="189"/>
      <c r="CT138" s="142">
        <f t="shared" si="1322"/>
        <v>0</v>
      </c>
      <c r="CU138" s="190"/>
      <c r="CV138" s="191">
        <f t="shared" ref="CV138" si="1484">SUM(CU138*BU138/3)</f>
        <v>0</v>
      </c>
      <c r="CW138" s="189"/>
      <c r="CX138" s="191">
        <f t="shared" ref="CX138" si="1485">SUM(CW138*BU138*2/3)</f>
        <v>0</v>
      </c>
      <c r="CY138" s="189">
        <v>1</v>
      </c>
      <c r="CZ138" s="142">
        <f t="shared" si="1472"/>
        <v>24</v>
      </c>
      <c r="DA138" s="189"/>
      <c r="DB138" s="190">
        <f t="shared" si="1473"/>
        <v>0</v>
      </c>
      <c r="DC138" s="189"/>
      <c r="DD138" s="191">
        <f t="shared" si="1474"/>
        <v>0</v>
      </c>
      <c r="DE138" s="189">
        <v>1</v>
      </c>
      <c r="DF138" s="191">
        <f>DE138*BW138*6</f>
        <v>0</v>
      </c>
      <c r="DG138" s="32"/>
      <c r="DH138" s="194">
        <f t="shared" si="1328"/>
        <v>0</v>
      </c>
      <c r="DI138" s="190"/>
      <c r="DJ138" s="190">
        <f t="shared" si="1476"/>
        <v>0</v>
      </c>
      <c r="DK138" s="190"/>
      <c r="DL138" s="191">
        <f t="shared" si="1477"/>
        <v>0</v>
      </c>
      <c r="DM138" s="190"/>
      <c r="DN138" s="191">
        <f t="shared" si="1478"/>
        <v>0</v>
      </c>
      <c r="DO138" s="189"/>
      <c r="DP138" s="191">
        <f t="shared" si="1479"/>
        <v>0</v>
      </c>
      <c r="DQ138" s="189"/>
      <c r="DR138" s="195">
        <f t="shared" si="1333"/>
        <v>0</v>
      </c>
      <c r="DS138" s="20">
        <f t="shared" si="1400"/>
        <v>24</v>
      </c>
      <c r="DT138" s="20">
        <f t="shared" si="1401"/>
        <v>0</v>
      </c>
      <c r="DU138" s="7"/>
      <c r="DV138" s="7"/>
      <c r="DW138" s="7"/>
      <c r="DX138" s="52"/>
      <c r="DY138" s="51"/>
      <c r="DZ138" s="17"/>
      <c r="EA138" s="17"/>
      <c r="EB138" s="7"/>
      <c r="EC138" s="7"/>
      <c r="ED138" s="7"/>
      <c r="EE138" s="7"/>
      <c r="EF138" s="7"/>
      <c r="EG138" s="7"/>
      <c r="EH138" s="7"/>
      <c r="EI138" s="7"/>
      <c r="EJ138" s="6">
        <f t="shared" si="1402"/>
        <v>70</v>
      </c>
      <c r="EK138" s="6">
        <f t="shared" si="1336"/>
        <v>70</v>
      </c>
      <c r="EL138" s="6">
        <f t="shared" si="1337"/>
        <v>6</v>
      </c>
      <c r="EM138" s="18">
        <f t="shared" si="1338"/>
        <v>2</v>
      </c>
      <c r="EN138" s="7">
        <f t="shared" si="1339"/>
        <v>0</v>
      </c>
      <c r="EO138" s="7">
        <f t="shared" si="1340"/>
        <v>0</v>
      </c>
      <c r="EP138" s="7">
        <f t="shared" si="1341"/>
        <v>64</v>
      </c>
      <c r="EQ138" s="7">
        <f t="shared" si="1342"/>
        <v>2</v>
      </c>
      <c r="ER138" s="7">
        <f t="shared" si="1343"/>
        <v>0</v>
      </c>
      <c r="ES138" s="7">
        <f t="shared" si="1344"/>
        <v>0</v>
      </c>
      <c r="ET138" s="7">
        <f t="shared" si="1345"/>
        <v>0</v>
      </c>
      <c r="EU138" s="7">
        <f t="shared" si="1346"/>
        <v>0</v>
      </c>
      <c r="EV138" s="7">
        <f t="shared" si="1347"/>
        <v>0</v>
      </c>
      <c r="EW138" s="18">
        <f t="shared" si="1348"/>
        <v>0</v>
      </c>
      <c r="EX138" s="7">
        <f t="shared" si="1349"/>
        <v>0</v>
      </c>
      <c r="EY138" s="7">
        <f t="shared" si="1350"/>
        <v>0</v>
      </c>
      <c r="EZ138" s="7">
        <f t="shared" si="1351"/>
        <v>0</v>
      </c>
      <c r="FA138" s="7">
        <f t="shared" si="1352"/>
        <v>0</v>
      </c>
      <c r="FB138" s="7">
        <f t="shared" si="1353"/>
        <v>0</v>
      </c>
      <c r="FC138" s="7">
        <f t="shared" si="1354"/>
        <v>0</v>
      </c>
      <c r="FD138" s="7">
        <f t="shared" si="1355"/>
        <v>0</v>
      </c>
      <c r="FE138" s="7">
        <f t="shared" si="1356"/>
        <v>0</v>
      </c>
      <c r="FF138" s="7">
        <f t="shared" si="1357"/>
        <v>0</v>
      </c>
      <c r="FG138" s="18">
        <f t="shared" si="1358"/>
        <v>0</v>
      </c>
      <c r="FH138" s="7">
        <f t="shared" si="1359"/>
        <v>0</v>
      </c>
      <c r="FI138" s="7">
        <f t="shared" si="1360"/>
        <v>0</v>
      </c>
      <c r="FJ138" s="7">
        <f t="shared" si="1361"/>
        <v>1</v>
      </c>
      <c r="FK138" s="7">
        <f t="shared" si="1362"/>
        <v>24</v>
      </c>
      <c r="FL138" s="7">
        <f t="shared" si="1363"/>
        <v>0</v>
      </c>
      <c r="FM138" s="7">
        <f t="shared" si="1364"/>
        <v>0</v>
      </c>
      <c r="FN138" s="7">
        <f t="shared" si="1365"/>
        <v>0</v>
      </c>
      <c r="FO138" s="7">
        <f t="shared" si="1366"/>
        <v>0</v>
      </c>
      <c r="FP138" s="7">
        <f t="shared" si="1367"/>
        <v>1</v>
      </c>
      <c r="FQ138" s="7">
        <f t="shared" si="1368"/>
        <v>0</v>
      </c>
      <c r="FR138" s="7"/>
      <c r="FS138" s="7">
        <f t="shared" si="1369"/>
        <v>0</v>
      </c>
      <c r="FT138" s="7">
        <f t="shared" si="1370"/>
        <v>0</v>
      </c>
      <c r="FU138" s="7">
        <f t="shared" si="1371"/>
        <v>0</v>
      </c>
      <c r="FV138" s="7">
        <f t="shared" si="1372"/>
        <v>0</v>
      </c>
      <c r="FW138" s="7">
        <f t="shared" si="1373"/>
        <v>0</v>
      </c>
      <c r="FX138" s="7">
        <f t="shared" si="1374"/>
        <v>0</v>
      </c>
      <c r="FY138" s="7">
        <f t="shared" si="1375"/>
        <v>0</v>
      </c>
      <c r="FZ138" s="7">
        <f t="shared" si="1376"/>
        <v>0</v>
      </c>
      <c r="GA138" s="7">
        <f t="shared" si="1377"/>
        <v>0</v>
      </c>
      <c r="GB138" s="7">
        <f t="shared" si="1378"/>
        <v>0</v>
      </c>
      <c r="GC138" s="7">
        <f t="shared" si="1379"/>
        <v>0</v>
      </c>
      <c r="GD138" s="116">
        <f t="shared" si="1380"/>
        <v>28</v>
      </c>
      <c r="GE138" s="117">
        <f t="shared" si="1381"/>
        <v>4</v>
      </c>
      <c r="GF138" s="7"/>
      <c r="GG138" s="7"/>
      <c r="GH138" s="7"/>
      <c r="GI138" s="52"/>
      <c r="GK138" s="18"/>
      <c r="GL138" s="18"/>
      <c r="GM138" s="1"/>
      <c r="GN138" s="23"/>
      <c r="GO138" s="61"/>
      <c r="GP138" s="7"/>
      <c r="GQ138" s="67"/>
    </row>
    <row r="139" spans="1:199" ht="24.95" customHeight="1" x14ac:dyDescent="0.35">
      <c r="A139" s="51"/>
      <c r="B139" s="17"/>
      <c r="C139" s="17"/>
      <c r="D139" s="7"/>
      <c r="E139" s="7"/>
      <c r="F139" s="7"/>
      <c r="G139" s="7"/>
      <c r="H139" s="7"/>
      <c r="I139" s="7"/>
      <c r="J139" s="7"/>
      <c r="K139" s="7"/>
      <c r="L139" s="7"/>
      <c r="M139" s="73">
        <f t="shared" si="1450"/>
        <v>0</v>
      </c>
      <c r="N139" s="32"/>
      <c r="O139" s="263"/>
      <c r="P139" s="32"/>
      <c r="Q139" s="20"/>
      <c r="R139" s="32"/>
      <c r="S139" s="20"/>
      <c r="T139" s="32"/>
      <c r="U139" s="20"/>
      <c r="V139" s="74"/>
      <c r="W139" s="20"/>
      <c r="X139" s="20"/>
      <c r="Y139" s="20"/>
      <c r="Z139" s="74"/>
      <c r="AA139" s="20"/>
      <c r="AB139" s="74"/>
      <c r="AC139" s="20"/>
      <c r="AD139" s="74"/>
      <c r="AE139" s="24"/>
      <c r="AF139" s="74"/>
      <c r="AG139" s="20"/>
      <c r="AH139" s="74"/>
      <c r="AI139" s="20"/>
      <c r="AJ139" s="74"/>
      <c r="AK139" s="20"/>
      <c r="AL139" s="74"/>
      <c r="AM139" s="263"/>
      <c r="AN139" s="74"/>
      <c r="AO139" s="20"/>
      <c r="AP139" s="74"/>
      <c r="AQ139" s="20"/>
      <c r="AR139" s="74"/>
      <c r="AS139" s="20"/>
      <c r="AT139" s="74"/>
      <c r="AU139" s="20"/>
      <c r="AV139" s="74"/>
      <c r="AW139" s="20"/>
      <c r="AX139" s="74"/>
      <c r="AY139" s="20"/>
      <c r="AZ139" s="74"/>
      <c r="BA139" s="20"/>
      <c r="BB139" s="74"/>
      <c r="BC139" s="20"/>
      <c r="BD139" s="74"/>
      <c r="BE139" s="20"/>
      <c r="BF139" s="20">
        <f t="shared" si="1451"/>
        <v>0</v>
      </c>
      <c r="BG139" s="20"/>
      <c r="BH139" s="20">
        <f t="shared" si="1452"/>
        <v>0</v>
      </c>
      <c r="BI139" s="7"/>
      <c r="BJ139" s="7"/>
      <c r="BK139" s="7"/>
      <c r="BL139" s="7"/>
      <c r="BM139" s="52"/>
      <c r="BN139" s="51"/>
      <c r="BO139" s="17"/>
      <c r="BP139" s="17"/>
      <c r="BQ139" s="7"/>
      <c r="BR139" s="7"/>
      <c r="BS139" s="7"/>
      <c r="BT139" s="7"/>
      <c r="BU139" s="7"/>
      <c r="BV139" s="7"/>
      <c r="BW139" s="7"/>
      <c r="BX139" s="7"/>
      <c r="BY139" s="7"/>
      <c r="BZ139" s="73">
        <f t="shared" ref="BZ139:BZ144" si="1486">SUM(CA139+CC139+CG139+CI139+DE139*2)</f>
        <v>0</v>
      </c>
      <c r="CA139" s="32"/>
      <c r="CB139" s="334"/>
      <c r="CC139" s="32"/>
      <c r="CD139" s="20"/>
      <c r="CE139" s="32"/>
      <c r="CF139" s="20"/>
      <c r="CG139" s="32"/>
      <c r="CH139" s="20"/>
      <c r="CI139" s="74"/>
      <c r="CJ139" s="20"/>
      <c r="CK139" s="20"/>
      <c r="CL139" s="20"/>
      <c r="CM139" s="74"/>
      <c r="CN139" s="20"/>
      <c r="CO139" s="74"/>
      <c r="CP139" s="20"/>
      <c r="CQ139" s="74"/>
      <c r="CR139" s="24"/>
      <c r="CS139" s="74"/>
      <c r="CT139" s="334"/>
      <c r="CU139" s="74"/>
      <c r="CV139" s="20"/>
      <c r="CW139" s="74"/>
      <c r="CX139" s="20"/>
      <c r="CY139" s="74"/>
      <c r="CZ139" s="334"/>
      <c r="DA139" s="74"/>
      <c r="DB139" s="20"/>
      <c r="DC139" s="74"/>
      <c r="DD139" s="20"/>
      <c r="DE139" s="74"/>
      <c r="DF139" s="20"/>
      <c r="DG139" s="74"/>
      <c r="DH139" s="20"/>
      <c r="DI139" s="74"/>
      <c r="DJ139" s="20"/>
      <c r="DK139" s="74"/>
      <c r="DL139" s="20"/>
      <c r="DM139" s="74"/>
      <c r="DN139" s="20"/>
      <c r="DO139" s="74"/>
      <c r="DP139" s="20"/>
      <c r="DQ139" s="74"/>
      <c r="DR139" s="20"/>
      <c r="DS139" s="20">
        <f t="shared" si="1400"/>
        <v>0</v>
      </c>
      <c r="DT139" s="20">
        <f t="shared" si="1401"/>
        <v>0</v>
      </c>
      <c r="DU139" s="7"/>
      <c r="DV139" s="7"/>
      <c r="DW139" s="7"/>
      <c r="DX139" s="52"/>
      <c r="DY139" s="51"/>
      <c r="DZ139" s="17"/>
      <c r="EA139" s="17"/>
      <c r="EB139" s="7"/>
      <c r="EC139" s="7"/>
      <c r="ED139" s="7"/>
      <c r="EE139" s="7"/>
      <c r="EF139" s="7"/>
      <c r="EG139" s="7"/>
      <c r="EH139" s="7"/>
      <c r="EI139" s="7"/>
      <c r="EJ139" s="6">
        <f t="shared" si="1402"/>
        <v>0</v>
      </c>
      <c r="EK139" s="6">
        <f t="shared" si="1336"/>
        <v>0</v>
      </c>
      <c r="EL139" s="6">
        <f t="shared" si="1337"/>
        <v>0</v>
      </c>
      <c r="EM139" s="18">
        <f t="shared" si="1338"/>
        <v>0</v>
      </c>
      <c r="EN139" s="7">
        <f t="shared" si="1339"/>
        <v>0</v>
      </c>
      <c r="EO139" s="7">
        <f t="shared" si="1340"/>
        <v>0</v>
      </c>
      <c r="EP139" s="7">
        <f t="shared" si="1341"/>
        <v>0</v>
      </c>
      <c r="EQ139" s="7">
        <f t="shared" si="1342"/>
        <v>0</v>
      </c>
      <c r="ER139" s="7">
        <f t="shared" si="1343"/>
        <v>0</v>
      </c>
      <c r="ES139" s="7">
        <f t="shared" si="1344"/>
        <v>0</v>
      </c>
      <c r="ET139" s="7">
        <f t="shared" si="1345"/>
        <v>0</v>
      </c>
      <c r="EU139" s="7">
        <f t="shared" si="1346"/>
        <v>0</v>
      </c>
      <c r="EV139" s="7">
        <f t="shared" si="1347"/>
        <v>0</v>
      </c>
      <c r="EW139" s="18">
        <f t="shared" si="1348"/>
        <v>0</v>
      </c>
      <c r="EX139" s="7">
        <f t="shared" si="1349"/>
        <v>0</v>
      </c>
      <c r="EY139" s="7">
        <f t="shared" si="1350"/>
        <v>0</v>
      </c>
      <c r="EZ139" s="7">
        <f t="shared" si="1351"/>
        <v>0</v>
      </c>
      <c r="FA139" s="7">
        <f t="shared" si="1352"/>
        <v>0</v>
      </c>
      <c r="FB139" s="7">
        <f t="shared" si="1353"/>
        <v>0</v>
      </c>
      <c r="FC139" s="7">
        <f t="shared" si="1354"/>
        <v>0</v>
      </c>
      <c r="FD139" s="7">
        <f t="shared" si="1355"/>
        <v>0</v>
      </c>
      <c r="FE139" s="7">
        <f t="shared" si="1356"/>
        <v>0</v>
      </c>
      <c r="FF139" s="7">
        <f t="shared" si="1357"/>
        <v>0</v>
      </c>
      <c r="FG139" s="18">
        <f t="shared" si="1358"/>
        <v>0</v>
      </c>
      <c r="FH139" s="7">
        <f t="shared" si="1359"/>
        <v>0</v>
      </c>
      <c r="FI139" s="7">
        <f t="shared" si="1360"/>
        <v>0</v>
      </c>
      <c r="FJ139" s="7">
        <f t="shared" si="1361"/>
        <v>0</v>
      </c>
      <c r="FK139" s="7">
        <f t="shared" si="1362"/>
        <v>0</v>
      </c>
      <c r="FL139" s="7">
        <f t="shared" si="1363"/>
        <v>0</v>
      </c>
      <c r="FM139" s="7">
        <f t="shared" si="1364"/>
        <v>0</v>
      </c>
      <c r="FN139" s="7">
        <f t="shared" si="1365"/>
        <v>0</v>
      </c>
      <c r="FO139" s="7">
        <f t="shared" si="1366"/>
        <v>0</v>
      </c>
      <c r="FP139" s="7">
        <f t="shared" si="1367"/>
        <v>0</v>
      </c>
      <c r="FQ139" s="7">
        <f t="shared" si="1368"/>
        <v>0</v>
      </c>
      <c r="FR139" s="7"/>
      <c r="FS139" s="7">
        <f t="shared" si="1369"/>
        <v>0</v>
      </c>
      <c r="FT139" s="7">
        <f t="shared" si="1370"/>
        <v>0</v>
      </c>
      <c r="FU139" s="7">
        <f t="shared" si="1371"/>
        <v>0</v>
      </c>
      <c r="FV139" s="7">
        <f t="shared" si="1372"/>
        <v>0</v>
      </c>
      <c r="FW139" s="7">
        <f t="shared" si="1373"/>
        <v>0</v>
      </c>
      <c r="FX139" s="7">
        <f t="shared" si="1374"/>
        <v>0</v>
      </c>
      <c r="FY139" s="7">
        <f t="shared" si="1375"/>
        <v>0</v>
      </c>
      <c r="FZ139" s="7">
        <f t="shared" si="1376"/>
        <v>0</v>
      </c>
      <c r="GA139" s="7">
        <f t="shared" si="1377"/>
        <v>0</v>
      </c>
      <c r="GB139" s="7">
        <f t="shared" si="1378"/>
        <v>0</v>
      </c>
      <c r="GC139" s="7">
        <f t="shared" si="1379"/>
        <v>0</v>
      </c>
      <c r="GD139" s="116">
        <f t="shared" si="1380"/>
        <v>0</v>
      </c>
      <c r="GE139" s="117">
        <f t="shared" si="1381"/>
        <v>0</v>
      </c>
      <c r="GF139" s="7"/>
      <c r="GG139" s="7"/>
      <c r="GH139" s="7"/>
      <c r="GI139" s="52"/>
      <c r="GK139" s="18"/>
      <c r="GL139" s="18"/>
      <c r="GM139" s="1"/>
      <c r="GN139" s="23"/>
      <c r="GO139" s="61"/>
      <c r="GP139" s="7"/>
      <c r="GQ139" s="67"/>
    </row>
    <row r="140" spans="1:199" ht="24.95" customHeight="1" x14ac:dyDescent="0.35">
      <c r="A140" s="51"/>
      <c r="B140" s="17"/>
      <c r="C140" s="17"/>
      <c r="D140" s="7"/>
      <c r="E140" s="7"/>
      <c r="F140" s="7"/>
      <c r="G140" s="7"/>
      <c r="H140" s="7"/>
      <c r="I140" s="7"/>
      <c r="J140" s="7"/>
      <c r="K140" s="7"/>
      <c r="L140" s="7"/>
      <c r="M140" s="73">
        <f t="shared" si="1450"/>
        <v>0</v>
      </c>
      <c r="N140" s="32"/>
      <c r="O140" s="263"/>
      <c r="P140" s="32"/>
      <c r="Q140" s="20"/>
      <c r="R140" s="32"/>
      <c r="S140" s="20"/>
      <c r="T140" s="32"/>
      <c r="U140" s="20"/>
      <c r="V140" s="74"/>
      <c r="W140" s="20"/>
      <c r="X140" s="20"/>
      <c r="Y140" s="20"/>
      <c r="Z140" s="74"/>
      <c r="AA140" s="20"/>
      <c r="AB140" s="74"/>
      <c r="AC140" s="20"/>
      <c r="AD140" s="74"/>
      <c r="AE140" s="24"/>
      <c r="AF140" s="74"/>
      <c r="AG140" s="20"/>
      <c r="AH140" s="74"/>
      <c r="AI140" s="20"/>
      <c r="AJ140" s="74"/>
      <c r="AK140" s="20"/>
      <c r="AL140" s="74"/>
      <c r="AM140" s="263"/>
      <c r="AN140" s="74"/>
      <c r="AO140" s="20"/>
      <c r="AP140" s="74"/>
      <c r="AQ140" s="20"/>
      <c r="AR140" s="74"/>
      <c r="AS140" s="20"/>
      <c r="AT140" s="74"/>
      <c r="AU140" s="20"/>
      <c r="AV140" s="74"/>
      <c r="AW140" s="20"/>
      <c r="AX140" s="74"/>
      <c r="AY140" s="20"/>
      <c r="AZ140" s="74"/>
      <c r="BA140" s="20"/>
      <c r="BB140" s="74"/>
      <c r="BC140" s="20"/>
      <c r="BD140" s="74"/>
      <c r="BE140" s="20"/>
      <c r="BF140" s="20">
        <f t="shared" si="1451"/>
        <v>0</v>
      </c>
      <c r="BG140" s="20"/>
      <c r="BH140" s="20">
        <f t="shared" si="1452"/>
        <v>0</v>
      </c>
      <c r="BI140" s="7"/>
      <c r="BJ140" s="7"/>
      <c r="BK140" s="7"/>
      <c r="BL140" s="7"/>
      <c r="BM140" s="52"/>
      <c r="BN140" s="51"/>
      <c r="BO140" s="17"/>
      <c r="BP140" s="17"/>
      <c r="BQ140" s="7"/>
      <c r="BR140" s="7"/>
      <c r="BS140" s="7"/>
      <c r="BT140" s="7"/>
      <c r="BU140" s="7"/>
      <c r="BV140" s="7"/>
      <c r="BW140" s="7"/>
      <c r="BX140" s="7"/>
      <c r="BY140" s="7"/>
      <c r="BZ140" s="73">
        <f t="shared" si="1486"/>
        <v>0</v>
      </c>
      <c r="CA140" s="32"/>
      <c r="CB140" s="334"/>
      <c r="CC140" s="32"/>
      <c r="CD140" s="20"/>
      <c r="CE140" s="32"/>
      <c r="CF140" s="20"/>
      <c r="CG140" s="32"/>
      <c r="CH140" s="20"/>
      <c r="CI140" s="74"/>
      <c r="CJ140" s="20"/>
      <c r="CK140" s="20"/>
      <c r="CL140" s="20"/>
      <c r="CM140" s="74"/>
      <c r="CN140" s="20"/>
      <c r="CO140" s="74"/>
      <c r="CP140" s="20"/>
      <c r="CQ140" s="74"/>
      <c r="CR140" s="24"/>
      <c r="CS140" s="74"/>
      <c r="CT140" s="334"/>
      <c r="CU140" s="74"/>
      <c r="CV140" s="20"/>
      <c r="CW140" s="74"/>
      <c r="CX140" s="20"/>
      <c r="CY140" s="74"/>
      <c r="CZ140" s="334"/>
      <c r="DA140" s="74"/>
      <c r="DB140" s="20"/>
      <c r="DC140" s="74"/>
      <c r="DD140" s="20"/>
      <c r="DE140" s="74"/>
      <c r="DF140" s="20"/>
      <c r="DG140" s="74"/>
      <c r="DH140" s="20"/>
      <c r="DI140" s="74"/>
      <c r="DJ140" s="20"/>
      <c r="DK140" s="74"/>
      <c r="DL140" s="20"/>
      <c r="DM140" s="74"/>
      <c r="DN140" s="20"/>
      <c r="DO140" s="74"/>
      <c r="DP140" s="20"/>
      <c r="DQ140" s="74"/>
      <c r="DR140" s="20"/>
      <c r="DS140" s="20">
        <f t="shared" si="1400"/>
        <v>0</v>
      </c>
      <c r="DT140" s="20">
        <f t="shared" si="1401"/>
        <v>0</v>
      </c>
      <c r="DU140" s="7"/>
      <c r="DV140" s="7"/>
      <c r="DW140" s="7"/>
      <c r="DX140" s="52"/>
      <c r="DY140" s="51"/>
      <c r="DZ140" s="17"/>
      <c r="EA140" s="17"/>
      <c r="EB140" s="7"/>
      <c r="EC140" s="7"/>
      <c r="ED140" s="7"/>
      <c r="EE140" s="7"/>
      <c r="EF140" s="7"/>
      <c r="EG140" s="7"/>
      <c r="EH140" s="7"/>
      <c r="EI140" s="7"/>
      <c r="EJ140" s="6">
        <f t="shared" si="1402"/>
        <v>0</v>
      </c>
      <c r="EK140" s="6">
        <f t="shared" si="1336"/>
        <v>0</v>
      </c>
      <c r="EL140" s="6">
        <f t="shared" si="1337"/>
        <v>0</v>
      </c>
      <c r="EM140" s="18">
        <f t="shared" si="1338"/>
        <v>0</v>
      </c>
      <c r="EN140" s="7">
        <f t="shared" si="1339"/>
        <v>0</v>
      </c>
      <c r="EO140" s="7">
        <f t="shared" si="1340"/>
        <v>0</v>
      </c>
      <c r="EP140" s="7">
        <f t="shared" si="1341"/>
        <v>0</v>
      </c>
      <c r="EQ140" s="7">
        <f t="shared" si="1342"/>
        <v>0</v>
      </c>
      <c r="ER140" s="7">
        <f t="shared" si="1343"/>
        <v>0</v>
      </c>
      <c r="ES140" s="7">
        <f t="shared" si="1344"/>
        <v>0</v>
      </c>
      <c r="ET140" s="7">
        <f t="shared" si="1345"/>
        <v>0</v>
      </c>
      <c r="EU140" s="7">
        <f t="shared" si="1346"/>
        <v>0</v>
      </c>
      <c r="EV140" s="7">
        <f t="shared" si="1347"/>
        <v>0</v>
      </c>
      <c r="EW140" s="18">
        <f t="shared" si="1348"/>
        <v>0</v>
      </c>
      <c r="EX140" s="7">
        <f t="shared" si="1349"/>
        <v>0</v>
      </c>
      <c r="EY140" s="7">
        <f t="shared" si="1350"/>
        <v>0</v>
      </c>
      <c r="EZ140" s="7">
        <f t="shared" si="1351"/>
        <v>0</v>
      </c>
      <c r="FA140" s="7">
        <f t="shared" si="1352"/>
        <v>0</v>
      </c>
      <c r="FB140" s="7">
        <f t="shared" si="1353"/>
        <v>0</v>
      </c>
      <c r="FC140" s="7">
        <f t="shared" si="1354"/>
        <v>0</v>
      </c>
      <c r="FD140" s="7">
        <f t="shared" si="1355"/>
        <v>0</v>
      </c>
      <c r="FE140" s="7">
        <f t="shared" si="1356"/>
        <v>0</v>
      </c>
      <c r="FF140" s="7">
        <f t="shared" si="1357"/>
        <v>0</v>
      </c>
      <c r="FG140" s="18">
        <f t="shared" si="1358"/>
        <v>0</v>
      </c>
      <c r="FH140" s="7">
        <f t="shared" si="1359"/>
        <v>0</v>
      </c>
      <c r="FI140" s="7">
        <f t="shared" si="1360"/>
        <v>0</v>
      </c>
      <c r="FJ140" s="7">
        <f t="shared" si="1361"/>
        <v>0</v>
      </c>
      <c r="FK140" s="7">
        <f t="shared" si="1362"/>
        <v>0</v>
      </c>
      <c r="FL140" s="7">
        <f t="shared" si="1363"/>
        <v>0</v>
      </c>
      <c r="FM140" s="7">
        <f t="shared" si="1364"/>
        <v>0</v>
      </c>
      <c r="FN140" s="7">
        <f t="shared" si="1365"/>
        <v>0</v>
      </c>
      <c r="FO140" s="7">
        <f t="shared" si="1366"/>
        <v>0</v>
      </c>
      <c r="FP140" s="7">
        <f t="shared" si="1367"/>
        <v>0</v>
      </c>
      <c r="FQ140" s="7">
        <f t="shared" si="1368"/>
        <v>0</v>
      </c>
      <c r="FR140" s="7"/>
      <c r="FS140" s="7">
        <f t="shared" si="1369"/>
        <v>0</v>
      </c>
      <c r="FT140" s="7">
        <f t="shared" si="1370"/>
        <v>0</v>
      </c>
      <c r="FU140" s="7">
        <f t="shared" si="1371"/>
        <v>0</v>
      </c>
      <c r="FV140" s="7">
        <f t="shared" si="1372"/>
        <v>0</v>
      </c>
      <c r="FW140" s="7">
        <f t="shared" si="1373"/>
        <v>0</v>
      </c>
      <c r="FX140" s="7">
        <f t="shared" si="1374"/>
        <v>0</v>
      </c>
      <c r="FY140" s="7">
        <f t="shared" si="1375"/>
        <v>0</v>
      </c>
      <c r="FZ140" s="7">
        <f t="shared" si="1376"/>
        <v>0</v>
      </c>
      <c r="GA140" s="7">
        <f t="shared" si="1377"/>
        <v>0</v>
      </c>
      <c r="GB140" s="7">
        <f t="shared" si="1378"/>
        <v>0</v>
      </c>
      <c r="GC140" s="7">
        <f t="shared" si="1379"/>
        <v>0</v>
      </c>
      <c r="GD140" s="116">
        <f t="shared" si="1380"/>
        <v>0</v>
      </c>
      <c r="GE140" s="117">
        <f t="shared" si="1381"/>
        <v>0</v>
      </c>
      <c r="GF140" s="7"/>
      <c r="GG140" s="7"/>
      <c r="GH140" s="7"/>
      <c r="GI140" s="52"/>
      <c r="GK140" s="18"/>
      <c r="GL140" s="18"/>
      <c r="GM140" s="1"/>
      <c r="GN140" s="23"/>
      <c r="GO140" s="61"/>
      <c r="GP140" s="7"/>
      <c r="GQ140" s="67"/>
    </row>
    <row r="141" spans="1:199" ht="24.95" customHeight="1" x14ac:dyDescent="0.35">
      <c r="A141" s="51"/>
      <c r="B141" s="17"/>
      <c r="C141" s="17"/>
      <c r="D141" s="7"/>
      <c r="E141" s="7"/>
      <c r="F141" s="7"/>
      <c r="G141" s="7"/>
      <c r="H141" s="7"/>
      <c r="I141" s="7"/>
      <c r="J141" s="7"/>
      <c r="K141" s="7"/>
      <c r="L141" s="7"/>
      <c r="M141" s="73">
        <f t="shared" si="1450"/>
        <v>0</v>
      </c>
      <c r="N141" s="32"/>
      <c r="O141" s="263"/>
      <c r="P141" s="32"/>
      <c r="Q141" s="20"/>
      <c r="R141" s="32"/>
      <c r="S141" s="20"/>
      <c r="T141" s="32"/>
      <c r="U141" s="20"/>
      <c r="V141" s="74"/>
      <c r="W141" s="20"/>
      <c r="X141" s="20"/>
      <c r="Y141" s="20"/>
      <c r="Z141" s="74"/>
      <c r="AA141" s="20"/>
      <c r="AB141" s="74"/>
      <c r="AC141" s="20"/>
      <c r="AD141" s="74"/>
      <c r="AE141" s="24"/>
      <c r="AF141" s="74"/>
      <c r="AG141" s="20"/>
      <c r="AH141" s="74"/>
      <c r="AI141" s="20"/>
      <c r="AJ141" s="74"/>
      <c r="AK141" s="20"/>
      <c r="AL141" s="74"/>
      <c r="AM141" s="263"/>
      <c r="AN141" s="74"/>
      <c r="AO141" s="20"/>
      <c r="AP141" s="74"/>
      <c r="AQ141" s="20"/>
      <c r="AR141" s="74"/>
      <c r="AS141" s="20"/>
      <c r="AT141" s="74"/>
      <c r="AU141" s="20"/>
      <c r="AV141" s="74"/>
      <c r="AW141" s="20"/>
      <c r="AX141" s="74"/>
      <c r="AY141" s="20"/>
      <c r="AZ141" s="74"/>
      <c r="BA141" s="20"/>
      <c r="BB141" s="74"/>
      <c r="BC141" s="20"/>
      <c r="BD141" s="74"/>
      <c r="BE141" s="20"/>
      <c r="BF141" s="20">
        <f t="shared" si="1451"/>
        <v>0</v>
      </c>
      <c r="BG141" s="20"/>
      <c r="BH141" s="20">
        <f t="shared" si="1452"/>
        <v>0</v>
      </c>
      <c r="BI141" s="7"/>
      <c r="BJ141" s="7"/>
      <c r="BK141" s="7"/>
      <c r="BL141" s="7"/>
      <c r="BM141" s="52"/>
      <c r="BN141" s="51"/>
      <c r="BO141" s="17"/>
      <c r="BP141" s="17"/>
      <c r="BQ141" s="7"/>
      <c r="BR141" s="7"/>
      <c r="BS141" s="7"/>
      <c r="BT141" s="7"/>
      <c r="BU141" s="7"/>
      <c r="BV141" s="7"/>
      <c r="BW141" s="7"/>
      <c r="BX141" s="7"/>
      <c r="BY141" s="7"/>
      <c r="BZ141" s="73">
        <f t="shared" si="1486"/>
        <v>0</v>
      </c>
      <c r="CA141" s="32"/>
      <c r="CB141" s="334"/>
      <c r="CC141" s="32"/>
      <c r="CD141" s="20"/>
      <c r="CE141" s="32"/>
      <c r="CF141" s="20"/>
      <c r="CG141" s="32"/>
      <c r="CH141" s="20"/>
      <c r="CI141" s="74"/>
      <c r="CJ141" s="20"/>
      <c r="CK141" s="20"/>
      <c r="CL141" s="20"/>
      <c r="CM141" s="74"/>
      <c r="CN141" s="20"/>
      <c r="CO141" s="74"/>
      <c r="CP141" s="20"/>
      <c r="CQ141" s="74"/>
      <c r="CR141" s="24"/>
      <c r="CS141" s="74"/>
      <c r="CT141" s="334"/>
      <c r="CU141" s="74"/>
      <c r="CV141" s="20"/>
      <c r="CW141" s="74"/>
      <c r="CX141" s="20"/>
      <c r="CY141" s="74"/>
      <c r="CZ141" s="334"/>
      <c r="DA141" s="74"/>
      <c r="DB141" s="20"/>
      <c r="DC141" s="74"/>
      <c r="DD141" s="20"/>
      <c r="DE141" s="74"/>
      <c r="DF141" s="20"/>
      <c r="DG141" s="74"/>
      <c r="DH141" s="20"/>
      <c r="DI141" s="74"/>
      <c r="DJ141" s="20"/>
      <c r="DK141" s="74"/>
      <c r="DL141" s="20"/>
      <c r="DM141" s="74"/>
      <c r="DN141" s="20"/>
      <c r="DO141" s="74"/>
      <c r="DP141" s="20"/>
      <c r="DQ141" s="74"/>
      <c r="DR141" s="20"/>
      <c r="DS141" s="20">
        <f t="shared" si="1400"/>
        <v>0</v>
      </c>
      <c r="DT141" s="20">
        <f t="shared" si="1401"/>
        <v>0</v>
      </c>
      <c r="DU141" s="7"/>
      <c r="DV141" s="7"/>
      <c r="DW141" s="7"/>
      <c r="DX141" s="52"/>
      <c r="DY141" s="51"/>
      <c r="DZ141" s="17"/>
      <c r="EA141" s="17"/>
      <c r="EB141" s="7"/>
      <c r="EC141" s="7"/>
      <c r="ED141" s="7"/>
      <c r="EE141" s="7"/>
      <c r="EF141" s="7"/>
      <c r="EG141" s="7"/>
      <c r="EH141" s="7"/>
      <c r="EI141" s="7"/>
      <c r="EJ141" s="6">
        <f t="shared" si="1402"/>
        <v>0</v>
      </c>
      <c r="EK141" s="6">
        <f t="shared" si="1336"/>
        <v>0</v>
      </c>
      <c r="EL141" s="6">
        <f t="shared" si="1337"/>
        <v>0</v>
      </c>
      <c r="EM141" s="18">
        <f t="shared" si="1338"/>
        <v>0</v>
      </c>
      <c r="EN141" s="7">
        <f t="shared" si="1339"/>
        <v>0</v>
      </c>
      <c r="EO141" s="7">
        <f t="shared" si="1340"/>
        <v>0</v>
      </c>
      <c r="EP141" s="7">
        <f t="shared" si="1341"/>
        <v>0</v>
      </c>
      <c r="EQ141" s="7">
        <f t="shared" si="1342"/>
        <v>0</v>
      </c>
      <c r="ER141" s="7">
        <f t="shared" si="1343"/>
        <v>0</v>
      </c>
      <c r="ES141" s="7">
        <f t="shared" si="1344"/>
        <v>0</v>
      </c>
      <c r="ET141" s="7">
        <f t="shared" si="1345"/>
        <v>0</v>
      </c>
      <c r="EU141" s="7">
        <f t="shared" si="1346"/>
        <v>0</v>
      </c>
      <c r="EV141" s="7">
        <f t="shared" si="1347"/>
        <v>0</v>
      </c>
      <c r="EW141" s="18">
        <f t="shared" si="1348"/>
        <v>0</v>
      </c>
      <c r="EX141" s="7">
        <f t="shared" si="1349"/>
        <v>0</v>
      </c>
      <c r="EY141" s="7">
        <f t="shared" si="1350"/>
        <v>0</v>
      </c>
      <c r="EZ141" s="7">
        <f t="shared" si="1351"/>
        <v>0</v>
      </c>
      <c r="FA141" s="7">
        <f t="shared" si="1352"/>
        <v>0</v>
      </c>
      <c r="FB141" s="7">
        <f t="shared" si="1353"/>
        <v>0</v>
      </c>
      <c r="FC141" s="7">
        <f t="shared" si="1354"/>
        <v>0</v>
      </c>
      <c r="FD141" s="7">
        <f t="shared" si="1355"/>
        <v>0</v>
      </c>
      <c r="FE141" s="7">
        <f t="shared" si="1356"/>
        <v>0</v>
      </c>
      <c r="FF141" s="7">
        <f t="shared" si="1357"/>
        <v>0</v>
      </c>
      <c r="FG141" s="18">
        <f t="shared" si="1358"/>
        <v>0</v>
      </c>
      <c r="FH141" s="7">
        <f t="shared" si="1359"/>
        <v>0</v>
      </c>
      <c r="FI141" s="7">
        <f t="shared" si="1360"/>
        <v>0</v>
      </c>
      <c r="FJ141" s="7">
        <f t="shared" si="1361"/>
        <v>0</v>
      </c>
      <c r="FK141" s="7">
        <f t="shared" si="1362"/>
        <v>0</v>
      </c>
      <c r="FL141" s="7">
        <f t="shared" si="1363"/>
        <v>0</v>
      </c>
      <c r="FM141" s="7">
        <f t="shared" si="1364"/>
        <v>0</v>
      </c>
      <c r="FN141" s="7">
        <f t="shared" si="1365"/>
        <v>0</v>
      </c>
      <c r="FO141" s="7">
        <f t="shared" si="1366"/>
        <v>0</v>
      </c>
      <c r="FP141" s="7">
        <f t="shared" si="1367"/>
        <v>0</v>
      </c>
      <c r="FQ141" s="7">
        <f t="shared" si="1368"/>
        <v>0</v>
      </c>
      <c r="FR141" s="7"/>
      <c r="FS141" s="7">
        <f t="shared" si="1369"/>
        <v>0</v>
      </c>
      <c r="FT141" s="7">
        <f t="shared" si="1370"/>
        <v>0</v>
      </c>
      <c r="FU141" s="7">
        <f t="shared" si="1371"/>
        <v>0</v>
      </c>
      <c r="FV141" s="7">
        <f t="shared" si="1372"/>
        <v>0</v>
      </c>
      <c r="FW141" s="7">
        <f t="shared" si="1373"/>
        <v>0</v>
      </c>
      <c r="FX141" s="7">
        <f t="shared" si="1374"/>
        <v>0</v>
      </c>
      <c r="FY141" s="7">
        <f t="shared" si="1375"/>
        <v>0</v>
      </c>
      <c r="FZ141" s="7">
        <f t="shared" si="1376"/>
        <v>0</v>
      </c>
      <c r="GA141" s="7">
        <f t="shared" si="1377"/>
        <v>0</v>
      </c>
      <c r="GB141" s="7">
        <f t="shared" si="1378"/>
        <v>0</v>
      </c>
      <c r="GC141" s="7">
        <f t="shared" si="1379"/>
        <v>0</v>
      </c>
      <c r="GD141" s="116">
        <f t="shared" si="1380"/>
        <v>0</v>
      </c>
      <c r="GE141" s="117">
        <f t="shared" si="1381"/>
        <v>0</v>
      </c>
      <c r="GF141" s="7"/>
      <c r="GG141" s="7"/>
      <c r="GH141" s="7"/>
      <c r="GI141" s="52"/>
      <c r="GK141" s="18"/>
      <c r="GL141" s="18"/>
      <c r="GM141" s="1"/>
      <c r="GN141" s="23"/>
      <c r="GO141" s="61"/>
      <c r="GP141" s="7"/>
      <c r="GQ141" s="67"/>
    </row>
    <row r="142" spans="1:199" ht="24.95" customHeight="1" x14ac:dyDescent="0.35">
      <c r="A142" s="51"/>
      <c r="C142" s="17"/>
      <c r="D142" s="7"/>
      <c r="E142" s="7"/>
      <c r="F142" s="7"/>
      <c r="G142" s="7"/>
      <c r="H142" s="7"/>
      <c r="I142" s="7"/>
      <c r="J142" s="7"/>
      <c r="K142" s="7"/>
      <c r="L142" s="7"/>
      <c r="M142" s="73">
        <f t="shared" si="1450"/>
        <v>0</v>
      </c>
      <c r="N142" s="32"/>
      <c r="O142" s="263"/>
      <c r="P142" s="32"/>
      <c r="Q142" s="20"/>
      <c r="R142" s="32"/>
      <c r="S142" s="20"/>
      <c r="T142" s="32"/>
      <c r="U142" s="20"/>
      <c r="V142" s="74"/>
      <c r="W142" s="20"/>
      <c r="X142" s="20"/>
      <c r="Y142" s="20"/>
      <c r="Z142" s="74"/>
      <c r="AA142" s="20"/>
      <c r="AB142" s="74"/>
      <c r="AC142" s="20"/>
      <c r="AD142" s="74"/>
      <c r="AE142" s="24"/>
      <c r="AF142" s="74"/>
      <c r="AG142" s="20"/>
      <c r="AH142" s="74"/>
      <c r="AI142" s="20"/>
      <c r="AJ142" s="74"/>
      <c r="AK142" s="20"/>
      <c r="AL142" s="74"/>
      <c r="AM142" s="263"/>
      <c r="AN142" s="74"/>
      <c r="AO142" s="20"/>
      <c r="AP142" s="74"/>
      <c r="AQ142" s="20"/>
      <c r="AR142" s="74"/>
      <c r="AS142" s="20"/>
      <c r="AT142" s="74"/>
      <c r="AU142" s="20"/>
      <c r="AV142" s="74"/>
      <c r="AW142" s="20"/>
      <c r="AX142" s="74"/>
      <c r="AY142" s="20"/>
      <c r="AZ142" s="74"/>
      <c r="BA142" s="20"/>
      <c r="BB142" s="74"/>
      <c r="BC142" s="20"/>
      <c r="BD142" s="74"/>
      <c r="BE142" s="20"/>
      <c r="BF142" s="20">
        <f t="shared" si="1451"/>
        <v>0</v>
      </c>
      <c r="BG142" s="20"/>
      <c r="BH142" s="20">
        <f t="shared" si="1452"/>
        <v>0</v>
      </c>
      <c r="BI142" s="7"/>
      <c r="BJ142" s="7"/>
      <c r="BK142" s="7"/>
      <c r="BL142" s="7"/>
      <c r="BM142" s="52"/>
      <c r="BN142" s="51"/>
      <c r="BO142" s="7"/>
      <c r="BP142" s="17"/>
      <c r="BQ142" s="7"/>
      <c r="BR142" s="7"/>
      <c r="BS142" s="7"/>
      <c r="BT142" s="7"/>
      <c r="BU142" s="7"/>
      <c r="BV142" s="7"/>
      <c r="BW142" s="7"/>
      <c r="BX142" s="7"/>
      <c r="BY142" s="7"/>
      <c r="BZ142" s="73">
        <f t="shared" si="1486"/>
        <v>0</v>
      </c>
      <c r="CA142" s="32"/>
      <c r="CB142" s="334"/>
      <c r="CC142" s="32"/>
      <c r="CD142" s="20"/>
      <c r="CE142" s="32"/>
      <c r="CF142" s="20"/>
      <c r="CG142" s="32"/>
      <c r="CH142" s="20"/>
      <c r="CI142" s="74"/>
      <c r="CJ142" s="20"/>
      <c r="CK142" s="20"/>
      <c r="CL142" s="20"/>
      <c r="CM142" s="74"/>
      <c r="CN142" s="20"/>
      <c r="CO142" s="74"/>
      <c r="CP142" s="20"/>
      <c r="CQ142" s="74"/>
      <c r="CR142" s="24"/>
      <c r="CS142" s="74"/>
      <c r="CT142" s="334"/>
      <c r="CU142" s="74"/>
      <c r="CV142" s="20"/>
      <c r="CW142" s="74"/>
      <c r="CX142" s="20"/>
      <c r="CY142" s="74"/>
      <c r="CZ142" s="334"/>
      <c r="DA142" s="74"/>
      <c r="DB142" s="20"/>
      <c r="DC142" s="74"/>
      <c r="DD142" s="20"/>
      <c r="DE142" s="74"/>
      <c r="DF142" s="20"/>
      <c r="DG142" s="74"/>
      <c r="DH142" s="20"/>
      <c r="DI142" s="74"/>
      <c r="DJ142" s="20"/>
      <c r="DK142" s="74"/>
      <c r="DL142" s="20"/>
      <c r="DM142" s="74"/>
      <c r="DN142" s="20"/>
      <c r="DO142" s="74"/>
      <c r="DP142" s="20"/>
      <c r="DQ142" s="74"/>
      <c r="DR142" s="20"/>
      <c r="DS142" s="20">
        <f t="shared" si="1400"/>
        <v>0</v>
      </c>
      <c r="DT142" s="20">
        <f t="shared" si="1401"/>
        <v>0</v>
      </c>
      <c r="DU142" s="7"/>
      <c r="DV142" s="7"/>
      <c r="DW142" s="7"/>
      <c r="DX142" s="52"/>
      <c r="DY142" s="51"/>
      <c r="DZ142" s="7"/>
      <c r="EA142" s="17"/>
      <c r="EB142" s="7"/>
      <c r="EC142" s="8"/>
      <c r="ED142" s="8"/>
      <c r="EE142" s="8"/>
      <c r="EF142" s="8"/>
      <c r="EG142" s="8"/>
      <c r="EH142" s="8"/>
      <c r="EI142" s="8"/>
      <c r="EJ142" s="6">
        <f t="shared" si="1402"/>
        <v>0</v>
      </c>
      <c r="EK142" s="6">
        <f t="shared" si="1336"/>
        <v>0</v>
      </c>
      <c r="EL142" s="6">
        <f t="shared" si="1337"/>
        <v>0</v>
      </c>
      <c r="EM142" s="18">
        <f t="shared" si="1338"/>
        <v>0</v>
      </c>
      <c r="EN142" s="7">
        <f t="shared" si="1339"/>
        <v>0</v>
      </c>
      <c r="EO142" s="7">
        <f t="shared" si="1340"/>
        <v>0</v>
      </c>
      <c r="EP142" s="7">
        <f t="shared" si="1341"/>
        <v>0</v>
      </c>
      <c r="EQ142" s="7">
        <f t="shared" si="1342"/>
        <v>0</v>
      </c>
      <c r="ER142" s="7">
        <f t="shared" si="1343"/>
        <v>0</v>
      </c>
      <c r="ES142" s="7">
        <f t="shared" si="1344"/>
        <v>0</v>
      </c>
      <c r="ET142" s="7">
        <f t="shared" si="1345"/>
        <v>0</v>
      </c>
      <c r="EU142" s="7">
        <f t="shared" si="1346"/>
        <v>0</v>
      </c>
      <c r="EV142" s="7">
        <f t="shared" si="1347"/>
        <v>0</v>
      </c>
      <c r="EW142" s="18">
        <f t="shared" si="1348"/>
        <v>0</v>
      </c>
      <c r="EX142" s="7">
        <f t="shared" si="1349"/>
        <v>0</v>
      </c>
      <c r="EY142" s="7">
        <f t="shared" si="1350"/>
        <v>0</v>
      </c>
      <c r="EZ142" s="7">
        <f t="shared" si="1351"/>
        <v>0</v>
      </c>
      <c r="FA142" s="7">
        <f t="shared" si="1352"/>
        <v>0</v>
      </c>
      <c r="FB142" s="7">
        <f t="shared" si="1353"/>
        <v>0</v>
      </c>
      <c r="FC142" s="7">
        <f t="shared" si="1354"/>
        <v>0</v>
      </c>
      <c r="FD142" s="7">
        <f t="shared" si="1355"/>
        <v>0</v>
      </c>
      <c r="FE142" s="7">
        <f t="shared" si="1356"/>
        <v>0</v>
      </c>
      <c r="FF142" s="7">
        <f t="shared" si="1357"/>
        <v>0</v>
      </c>
      <c r="FG142" s="18">
        <f t="shared" si="1358"/>
        <v>0</v>
      </c>
      <c r="FH142" s="7">
        <f t="shared" si="1359"/>
        <v>0</v>
      </c>
      <c r="FI142" s="7">
        <f t="shared" si="1360"/>
        <v>0</v>
      </c>
      <c r="FJ142" s="7">
        <f t="shared" si="1361"/>
        <v>0</v>
      </c>
      <c r="FK142" s="7">
        <f t="shared" si="1362"/>
        <v>0</v>
      </c>
      <c r="FL142" s="7">
        <f t="shared" si="1363"/>
        <v>0</v>
      </c>
      <c r="FM142" s="7">
        <f t="shared" si="1364"/>
        <v>0</v>
      </c>
      <c r="FN142" s="7">
        <f t="shared" si="1365"/>
        <v>0</v>
      </c>
      <c r="FO142" s="7">
        <f t="shared" si="1366"/>
        <v>0</v>
      </c>
      <c r="FP142" s="7">
        <f t="shared" si="1367"/>
        <v>0</v>
      </c>
      <c r="FQ142" s="7">
        <f t="shared" si="1368"/>
        <v>0</v>
      </c>
      <c r="FR142" s="7"/>
      <c r="FS142" s="7">
        <f t="shared" si="1369"/>
        <v>0</v>
      </c>
      <c r="FT142" s="7">
        <f t="shared" si="1370"/>
        <v>0</v>
      </c>
      <c r="FU142" s="7">
        <f t="shared" si="1371"/>
        <v>0</v>
      </c>
      <c r="FV142" s="7">
        <f t="shared" si="1372"/>
        <v>0</v>
      </c>
      <c r="FW142" s="7">
        <f t="shared" si="1373"/>
        <v>0</v>
      </c>
      <c r="FX142" s="7">
        <f t="shared" si="1374"/>
        <v>0</v>
      </c>
      <c r="FY142" s="7">
        <f t="shared" si="1375"/>
        <v>0</v>
      </c>
      <c r="FZ142" s="7">
        <f t="shared" si="1376"/>
        <v>0</v>
      </c>
      <c r="GA142" s="7">
        <f t="shared" si="1377"/>
        <v>0</v>
      </c>
      <c r="GB142" s="7">
        <f t="shared" si="1378"/>
        <v>0</v>
      </c>
      <c r="GC142" s="7">
        <f t="shared" si="1379"/>
        <v>0</v>
      </c>
      <c r="GD142" s="116">
        <f t="shared" si="1380"/>
        <v>0</v>
      </c>
      <c r="GE142" s="117">
        <f t="shared" si="1381"/>
        <v>0</v>
      </c>
      <c r="GF142" s="8"/>
      <c r="GG142" s="8"/>
      <c r="GH142" s="8"/>
      <c r="GI142" s="97"/>
      <c r="GK142" s="18"/>
      <c r="GL142" s="18"/>
      <c r="GM142" s="1"/>
      <c r="GN142" s="23"/>
      <c r="GO142" s="61"/>
      <c r="GP142" s="7"/>
      <c r="GQ142" s="67"/>
    </row>
    <row r="143" spans="1:199" ht="24.95" customHeight="1" x14ac:dyDescent="0.35">
      <c r="A143" s="51"/>
      <c r="C143" s="17"/>
      <c r="D143" s="7"/>
      <c r="E143" s="7"/>
      <c r="F143" s="7"/>
      <c r="G143" s="7"/>
      <c r="H143" s="7"/>
      <c r="I143" s="7"/>
      <c r="J143" s="7"/>
      <c r="K143" s="7"/>
      <c r="L143" s="7"/>
      <c r="M143" s="73">
        <f t="shared" si="1450"/>
        <v>0</v>
      </c>
      <c r="N143" s="32"/>
      <c r="O143" s="263"/>
      <c r="P143" s="32"/>
      <c r="Q143" s="20"/>
      <c r="R143" s="32"/>
      <c r="S143" s="20"/>
      <c r="T143" s="32"/>
      <c r="U143" s="20"/>
      <c r="V143" s="74"/>
      <c r="W143" s="20"/>
      <c r="X143" s="20"/>
      <c r="Y143" s="20"/>
      <c r="Z143" s="74"/>
      <c r="AA143" s="20"/>
      <c r="AB143" s="74"/>
      <c r="AC143" s="20"/>
      <c r="AD143" s="74"/>
      <c r="AE143" s="24"/>
      <c r="AF143" s="74"/>
      <c r="AG143" s="20"/>
      <c r="AH143" s="74"/>
      <c r="AI143" s="20"/>
      <c r="AJ143" s="74"/>
      <c r="AK143" s="20"/>
      <c r="AL143" s="74"/>
      <c r="AM143" s="263"/>
      <c r="AN143" s="74"/>
      <c r="AO143" s="20"/>
      <c r="AP143" s="74"/>
      <c r="AQ143" s="20"/>
      <c r="AR143" s="74"/>
      <c r="AS143" s="20"/>
      <c r="AT143" s="74"/>
      <c r="AU143" s="20"/>
      <c r="AV143" s="74"/>
      <c r="AW143" s="20"/>
      <c r="AX143" s="74"/>
      <c r="AY143" s="20"/>
      <c r="AZ143" s="74"/>
      <c r="BA143" s="20"/>
      <c r="BB143" s="74"/>
      <c r="BC143" s="20"/>
      <c r="BD143" s="74"/>
      <c r="BE143" s="20"/>
      <c r="BF143" s="20">
        <f t="shared" si="1451"/>
        <v>0</v>
      </c>
      <c r="BG143" s="20"/>
      <c r="BH143" s="20">
        <f t="shared" si="1452"/>
        <v>0</v>
      </c>
      <c r="BI143" s="7"/>
      <c r="BJ143" s="7"/>
      <c r="BK143" s="7"/>
      <c r="BL143" s="7"/>
      <c r="BM143" s="52"/>
      <c r="BN143" s="51"/>
      <c r="BO143" s="7"/>
      <c r="BP143" s="17"/>
      <c r="BQ143" s="7"/>
      <c r="BR143" s="7"/>
      <c r="BS143" s="7"/>
      <c r="BT143" s="7"/>
      <c r="BU143" s="7"/>
      <c r="BV143" s="7"/>
      <c r="BW143" s="7"/>
      <c r="BX143" s="7"/>
      <c r="BY143" s="7"/>
      <c r="BZ143" s="73">
        <f t="shared" si="1486"/>
        <v>0</v>
      </c>
      <c r="CA143" s="32"/>
      <c r="CB143" s="334"/>
      <c r="CC143" s="32"/>
      <c r="CD143" s="20"/>
      <c r="CE143" s="32"/>
      <c r="CF143" s="20"/>
      <c r="CG143" s="32"/>
      <c r="CH143" s="20"/>
      <c r="CI143" s="74"/>
      <c r="CJ143" s="20"/>
      <c r="CK143" s="20"/>
      <c r="CL143" s="20"/>
      <c r="CM143" s="74"/>
      <c r="CN143" s="20"/>
      <c r="CO143" s="74"/>
      <c r="CP143" s="20"/>
      <c r="CQ143" s="74"/>
      <c r="CR143" s="24"/>
      <c r="CS143" s="74"/>
      <c r="CT143" s="334"/>
      <c r="CU143" s="74"/>
      <c r="CV143" s="20"/>
      <c r="CW143" s="74"/>
      <c r="CX143" s="20"/>
      <c r="CY143" s="74"/>
      <c r="CZ143" s="334"/>
      <c r="DA143" s="74"/>
      <c r="DB143" s="20"/>
      <c r="DC143" s="74"/>
      <c r="DD143" s="20"/>
      <c r="DE143" s="74"/>
      <c r="DF143" s="20"/>
      <c r="DG143" s="74"/>
      <c r="DH143" s="20"/>
      <c r="DI143" s="74"/>
      <c r="DJ143" s="20"/>
      <c r="DK143" s="74"/>
      <c r="DL143" s="20"/>
      <c r="DM143" s="74"/>
      <c r="DN143" s="20"/>
      <c r="DO143" s="74"/>
      <c r="DP143" s="20"/>
      <c r="DQ143" s="74"/>
      <c r="DR143" s="20"/>
      <c r="DS143" s="20">
        <f t="shared" si="1400"/>
        <v>0</v>
      </c>
      <c r="DT143" s="20">
        <f t="shared" si="1401"/>
        <v>0</v>
      </c>
      <c r="DU143" s="7"/>
      <c r="DV143" s="7"/>
      <c r="DW143" s="7"/>
      <c r="DX143" s="52"/>
      <c r="DY143" s="51"/>
      <c r="DZ143" s="7"/>
      <c r="EA143" s="17"/>
      <c r="EB143" s="7"/>
      <c r="EC143" s="8"/>
      <c r="ED143" s="8"/>
      <c r="EE143" s="8"/>
      <c r="EF143" s="8"/>
      <c r="EG143" s="8"/>
      <c r="EH143" s="8"/>
      <c r="EI143" s="8"/>
      <c r="EJ143" s="6">
        <f t="shared" si="1402"/>
        <v>0</v>
      </c>
      <c r="EK143" s="6">
        <f t="shared" si="1336"/>
        <v>0</v>
      </c>
      <c r="EL143" s="6">
        <f t="shared" si="1337"/>
        <v>0</v>
      </c>
      <c r="EM143" s="18">
        <f t="shared" si="1338"/>
        <v>0</v>
      </c>
      <c r="EN143" s="7">
        <f t="shared" si="1339"/>
        <v>0</v>
      </c>
      <c r="EO143" s="7">
        <f t="shared" si="1340"/>
        <v>0</v>
      </c>
      <c r="EP143" s="7">
        <f t="shared" si="1341"/>
        <v>0</v>
      </c>
      <c r="EQ143" s="7">
        <f t="shared" si="1342"/>
        <v>0</v>
      </c>
      <c r="ER143" s="7">
        <f t="shared" si="1343"/>
        <v>0</v>
      </c>
      <c r="ES143" s="7">
        <f t="shared" si="1344"/>
        <v>0</v>
      </c>
      <c r="ET143" s="7">
        <f t="shared" si="1345"/>
        <v>0</v>
      </c>
      <c r="EU143" s="7">
        <f t="shared" si="1346"/>
        <v>0</v>
      </c>
      <c r="EV143" s="7">
        <f t="shared" si="1347"/>
        <v>0</v>
      </c>
      <c r="EW143" s="18">
        <f t="shared" si="1348"/>
        <v>0</v>
      </c>
      <c r="EX143" s="7">
        <f t="shared" si="1349"/>
        <v>0</v>
      </c>
      <c r="EY143" s="7">
        <f t="shared" si="1350"/>
        <v>0</v>
      </c>
      <c r="EZ143" s="7">
        <f t="shared" si="1351"/>
        <v>0</v>
      </c>
      <c r="FA143" s="7">
        <f t="shared" si="1352"/>
        <v>0</v>
      </c>
      <c r="FB143" s="7">
        <f t="shared" si="1353"/>
        <v>0</v>
      </c>
      <c r="FC143" s="7">
        <f t="shared" si="1354"/>
        <v>0</v>
      </c>
      <c r="FD143" s="7">
        <f t="shared" si="1355"/>
        <v>0</v>
      </c>
      <c r="FE143" s="7">
        <f t="shared" si="1356"/>
        <v>0</v>
      </c>
      <c r="FF143" s="7">
        <f t="shared" si="1357"/>
        <v>0</v>
      </c>
      <c r="FG143" s="18">
        <f t="shared" si="1358"/>
        <v>0</v>
      </c>
      <c r="FH143" s="7">
        <f t="shared" si="1359"/>
        <v>0</v>
      </c>
      <c r="FI143" s="7">
        <f t="shared" si="1360"/>
        <v>0</v>
      </c>
      <c r="FJ143" s="7">
        <f t="shared" si="1361"/>
        <v>0</v>
      </c>
      <c r="FK143" s="7">
        <f t="shared" si="1362"/>
        <v>0</v>
      </c>
      <c r="FL143" s="7">
        <f t="shared" si="1363"/>
        <v>0</v>
      </c>
      <c r="FM143" s="7">
        <f t="shared" si="1364"/>
        <v>0</v>
      </c>
      <c r="FN143" s="7">
        <f t="shared" si="1365"/>
        <v>0</v>
      </c>
      <c r="FO143" s="7">
        <f t="shared" si="1366"/>
        <v>0</v>
      </c>
      <c r="FP143" s="7">
        <f t="shared" si="1367"/>
        <v>0</v>
      </c>
      <c r="FQ143" s="7">
        <f t="shared" si="1368"/>
        <v>0</v>
      </c>
      <c r="FR143" s="7"/>
      <c r="FS143" s="7">
        <f t="shared" si="1369"/>
        <v>0</v>
      </c>
      <c r="FT143" s="7">
        <f t="shared" si="1370"/>
        <v>0</v>
      </c>
      <c r="FU143" s="7">
        <f t="shared" si="1371"/>
        <v>0</v>
      </c>
      <c r="FV143" s="7">
        <f t="shared" si="1372"/>
        <v>0</v>
      </c>
      <c r="FW143" s="7">
        <f t="shared" si="1373"/>
        <v>0</v>
      </c>
      <c r="FX143" s="7">
        <f t="shared" si="1374"/>
        <v>0</v>
      </c>
      <c r="FY143" s="7">
        <f t="shared" si="1375"/>
        <v>0</v>
      </c>
      <c r="FZ143" s="7">
        <f t="shared" si="1376"/>
        <v>0</v>
      </c>
      <c r="GA143" s="7">
        <f t="shared" si="1377"/>
        <v>0</v>
      </c>
      <c r="GB143" s="7">
        <f t="shared" si="1378"/>
        <v>0</v>
      </c>
      <c r="GC143" s="7">
        <f t="shared" si="1379"/>
        <v>0</v>
      </c>
      <c r="GD143" s="116">
        <f t="shared" si="1380"/>
        <v>0</v>
      </c>
      <c r="GE143" s="117">
        <f t="shared" si="1381"/>
        <v>0</v>
      </c>
      <c r="GF143" s="8"/>
      <c r="GG143" s="8"/>
      <c r="GH143" s="8"/>
      <c r="GI143" s="97"/>
      <c r="GK143" s="18"/>
      <c r="GL143" s="18"/>
      <c r="GM143" s="1"/>
      <c r="GN143" s="23"/>
      <c r="GO143" s="61"/>
      <c r="GP143" s="7"/>
      <c r="GQ143" s="67"/>
    </row>
    <row r="144" spans="1:199" ht="24.95" customHeight="1" thickBot="1" x14ac:dyDescent="0.4">
      <c r="A144" s="51"/>
      <c r="C144" s="17"/>
      <c r="D144" s="7"/>
      <c r="E144" s="7"/>
      <c r="F144" s="7"/>
      <c r="G144" s="7"/>
      <c r="H144" s="7"/>
      <c r="I144" s="7"/>
      <c r="J144" s="7"/>
      <c r="K144" s="7"/>
      <c r="L144" s="7"/>
      <c r="M144" s="73">
        <f t="shared" si="1450"/>
        <v>0</v>
      </c>
      <c r="N144" s="32"/>
      <c r="O144" s="263"/>
      <c r="P144" s="32"/>
      <c r="Q144" s="20"/>
      <c r="R144" s="32"/>
      <c r="S144" s="20"/>
      <c r="T144" s="32"/>
      <c r="U144" s="20"/>
      <c r="V144" s="74"/>
      <c r="W144" s="20"/>
      <c r="X144" s="20"/>
      <c r="Y144" s="20"/>
      <c r="Z144" s="74"/>
      <c r="AA144" s="20"/>
      <c r="AB144" s="74"/>
      <c r="AC144" s="20"/>
      <c r="AD144" s="74"/>
      <c r="AE144" s="24"/>
      <c r="AF144" s="74"/>
      <c r="AG144" s="20"/>
      <c r="AH144" s="74"/>
      <c r="AI144" s="20"/>
      <c r="AJ144" s="74"/>
      <c r="AK144" s="20"/>
      <c r="AL144" s="74"/>
      <c r="AM144" s="263"/>
      <c r="AN144" s="74"/>
      <c r="AO144" s="20"/>
      <c r="AP144" s="74"/>
      <c r="AQ144" s="20"/>
      <c r="AR144" s="74"/>
      <c r="AS144" s="20"/>
      <c r="AT144" s="74"/>
      <c r="AU144" s="20"/>
      <c r="AV144" s="74"/>
      <c r="AW144" s="20"/>
      <c r="AX144" s="74"/>
      <c r="AY144" s="20"/>
      <c r="AZ144" s="74"/>
      <c r="BA144" s="20"/>
      <c r="BB144" s="74"/>
      <c r="BC144" s="20"/>
      <c r="BD144" s="74"/>
      <c r="BE144" s="20"/>
      <c r="BF144" s="20">
        <f t="shared" si="1451"/>
        <v>0</v>
      </c>
      <c r="BG144" s="20"/>
      <c r="BH144" s="20">
        <f t="shared" si="1452"/>
        <v>0</v>
      </c>
      <c r="BI144" s="7"/>
      <c r="BJ144" s="7"/>
      <c r="BK144" s="7"/>
      <c r="BL144" s="7"/>
      <c r="BM144" s="52"/>
      <c r="BN144" s="51"/>
      <c r="BO144" s="7"/>
      <c r="BP144" s="17"/>
      <c r="BQ144" s="7"/>
      <c r="BR144" s="7"/>
      <c r="BS144" s="7"/>
      <c r="BT144" s="7"/>
      <c r="BU144" s="7"/>
      <c r="BV144" s="7"/>
      <c r="BW144" s="7"/>
      <c r="BX144" s="7"/>
      <c r="BY144" s="7"/>
      <c r="BZ144" s="73">
        <f t="shared" si="1486"/>
        <v>0</v>
      </c>
      <c r="CA144" s="32"/>
      <c r="CB144" s="334"/>
      <c r="CC144" s="32"/>
      <c r="CD144" s="20"/>
      <c r="CE144" s="32"/>
      <c r="CF144" s="20"/>
      <c r="CG144" s="32"/>
      <c r="CH144" s="20"/>
      <c r="CI144" s="74"/>
      <c r="CJ144" s="20"/>
      <c r="CK144" s="20"/>
      <c r="CL144" s="20"/>
      <c r="CM144" s="74"/>
      <c r="CN144" s="20"/>
      <c r="CO144" s="74"/>
      <c r="CP144" s="20"/>
      <c r="CQ144" s="74"/>
      <c r="CR144" s="24"/>
      <c r="CS144" s="74"/>
      <c r="CT144" s="334"/>
      <c r="CU144" s="74"/>
      <c r="CV144" s="20"/>
      <c r="CW144" s="74"/>
      <c r="CX144" s="20"/>
      <c r="CY144" s="74"/>
      <c r="CZ144" s="334"/>
      <c r="DA144" s="74"/>
      <c r="DB144" s="20"/>
      <c r="DC144" s="74"/>
      <c r="DD144" s="20"/>
      <c r="DE144" s="74"/>
      <c r="DF144" s="20"/>
      <c r="DG144" s="74"/>
      <c r="DH144" s="20"/>
      <c r="DI144" s="74"/>
      <c r="DJ144" s="20"/>
      <c r="DK144" s="74"/>
      <c r="DL144" s="20"/>
      <c r="DM144" s="74"/>
      <c r="DN144" s="20"/>
      <c r="DO144" s="74"/>
      <c r="DP144" s="20"/>
      <c r="DQ144" s="74"/>
      <c r="DR144" s="20"/>
      <c r="DS144" s="20">
        <f t="shared" si="1400"/>
        <v>0</v>
      </c>
      <c r="DT144" s="20">
        <f t="shared" si="1401"/>
        <v>0</v>
      </c>
      <c r="DU144" s="7"/>
      <c r="DV144" s="7"/>
      <c r="DW144" s="7"/>
      <c r="DX144" s="52"/>
      <c r="DY144" s="51"/>
      <c r="DZ144" s="7"/>
      <c r="EA144" s="17"/>
      <c r="EB144" s="7"/>
      <c r="EC144" s="8"/>
      <c r="ED144" s="8"/>
      <c r="EE144" s="8"/>
      <c r="EF144" s="8"/>
      <c r="EG144" s="8"/>
      <c r="EH144" s="8"/>
      <c r="EI144" s="8"/>
      <c r="EJ144" s="6">
        <f t="shared" si="1402"/>
        <v>0</v>
      </c>
      <c r="EK144" s="6">
        <f t="shared" si="1336"/>
        <v>0</v>
      </c>
      <c r="EL144" s="6">
        <f t="shared" si="1337"/>
        <v>0</v>
      </c>
      <c r="EM144" s="18">
        <f t="shared" si="1338"/>
        <v>0</v>
      </c>
      <c r="EN144" s="7">
        <f t="shared" si="1339"/>
        <v>0</v>
      </c>
      <c r="EO144" s="7">
        <f t="shared" si="1340"/>
        <v>0</v>
      </c>
      <c r="EP144" s="7">
        <f t="shared" si="1341"/>
        <v>0</v>
      </c>
      <c r="EQ144" s="7">
        <f t="shared" si="1342"/>
        <v>0</v>
      </c>
      <c r="ER144" s="7">
        <f t="shared" si="1343"/>
        <v>0</v>
      </c>
      <c r="ES144" s="7">
        <f t="shared" si="1344"/>
        <v>0</v>
      </c>
      <c r="ET144" s="7">
        <f t="shared" si="1345"/>
        <v>0</v>
      </c>
      <c r="EU144" s="7">
        <f t="shared" si="1346"/>
        <v>0</v>
      </c>
      <c r="EV144" s="7">
        <f t="shared" si="1347"/>
        <v>0</v>
      </c>
      <c r="EW144" s="18">
        <f t="shared" si="1348"/>
        <v>0</v>
      </c>
      <c r="EX144" s="7">
        <f t="shared" si="1349"/>
        <v>0</v>
      </c>
      <c r="EY144" s="7">
        <f t="shared" si="1350"/>
        <v>0</v>
      </c>
      <c r="EZ144" s="7">
        <f t="shared" si="1351"/>
        <v>0</v>
      </c>
      <c r="FA144" s="7">
        <f t="shared" si="1352"/>
        <v>0</v>
      </c>
      <c r="FB144" s="7">
        <f t="shared" si="1353"/>
        <v>0</v>
      </c>
      <c r="FC144" s="7">
        <f t="shared" si="1354"/>
        <v>0</v>
      </c>
      <c r="FD144" s="7">
        <f t="shared" si="1355"/>
        <v>0</v>
      </c>
      <c r="FE144" s="7">
        <f t="shared" si="1356"/>
        <v>0</v>
      </c>
      <c r="FF144" s="7">
        <f t="shared" si="1357"/>
        <v>0</v>
      </c>
      <c r="FG144" s="18">
        <f t="shared" si="1358"/>
        <v>0</v>
      </c>
      <c r="FH144" s="7">
        <f t="shared" si="1359"/>
        <v>0</v>
      </c>
      <c r="FI144" s="7">
        <f t="shared" si="1360"/>
        <v>0</v>
      </c>
      <c r="FJ144" s="7">
        <f t="shared" si="1361"/>
        <v>0</v>
      </c>
      <c r="FK144" s="7">
        <f t="shared" si="1362"/>
        <v>0</v>
      </c>
      <c r="FL144" s="7">
        <f t="shared" si="1363"/>
        <v>0</v>
      </c>
      <c r="FM144" s="7">
        <f t="shared" si="1364"/>
        <v>0</v>
      </c>
      <c r="FN144" s="7">
        <f t="shared" si="1365"/>
        <v>0</v>
      </c>
      <c r="FO144" s="7">
        <f t="shared" si="1366"/>
        <v>0</v>
      </c>
      <c r="FP144" s="7">
        <f t="shared" si="1367"/>
        <v>0</v>
      </c>
      <c r="FQ144" s="7">
        <f t="shared" si="1368"/>
        <v>0</v>
      </c>
      <c r="FR144" s="7"/>
      <c r="FS144" s="7">
        <f t="shared" si="1369"/>
        <v>0</v>
      </c>
      <c r="FT144" s="7">
        <f t="shared" si="1370"/>
        <v>0</v>
      </c>
      <c r="FU144" s="7">
        <f t="shared" si="1371"/>
        <v>0</v>
      </c>
      <c r="FV144" s="7">
        <f t="shared" si="1372"/>
        <v>0</v>
      </c>
      <c r="FW144" s="7">
        <f t="shared" si="1373"/>
        <v>0</v>
      </c>
      <c r="FX144" s="7">
        <f t="shared" si="1374"/>
        <v>0</v>
      </c>
      <c r="FY144" s="7">
        <f t="shared" si="1375"/>
        <v>0</v>
      </c>
      <c r="FZ144" s="7">
        <f t="shared" si="1376"/>
        <v>0</v>
      </c>
      <c r="GA144" s="7">
        <f t="shared" si="1377"/>
        <v>0</v>
      </c>
      <c r="GB144" s="7">
        <f t="shared" si="1378"/>
        <v>0</v>
      </c>
      <c r="GC144" s="7">
        <f t="shared" si="1379"/>
        <v>0</v>
      </c>
      <c r="GD144" s="116">
        <f t="shared" si="1380"/>
        <v>0</v>
      </c>
      <c r="GE144" s="117">
        <f t="shared" si="1381"/>
        <v>0</v>
      </c>
      <c r="GF144" s="8"/>
      <c r="GG144" s="8"/>
      <c r="GH144" s="8"/>
      <c r="GI144" s="97"/>
      <c r="GK144" s="18"/>
      <c r="GL144" s="18"/>
      <c r="GM144" s="1"/>
      <c r="GN144" s="23"/>
      <c r="GO144" s="61"/>
      <c r="GP144" s="7"/>
      <c r="GQ144" s="67"/>
    </row>
    <row r="145" spans="1:199" s="346" customFormat="1" ht="24.95" customHeight="1" x14ac:dyDescent="0.35">
      <c r="A145" s="351">
        <v>10</v>
      </c>
      <c r="B145" s="131" t="s">
        <v>66</v>
      </c>
      <c r="C145" s="132" t="s">
        <v>67</v>
      </c>
      <c r="D145" s="131">
        <v>1</v>
      </c>
      <c r="E145" s="131"/>
      <c r="F145" s="131"/>
      <c r="G145" s="131"/>
      <c r="H145" s="131"/>
      <c r="I145" s="131"/>
      <c r="J145" s="131"/>
      <c r="K145" s="131"/>
      <c r="L145" s="131">
        <f t="shared" ref="L145:BE145" si="1487">SUM(L146:L156)</f>
        <v>158</v>
      </c>
      <c r="M145" s="131">
        <f t="shared" si="1487"/>
        <v>158</v>
      </c>
      <c r="N145" s="131">
        <f t="shared" si="1487"/>
        <v>76</v>
      </c>
      <c r="O145" s="425">
        <f>SUM(O146:O161)</f>
        <v>24</v>
      </c>
      <c r="P145" s="2">
        <f t="shared" si="1487"/>
        <v>32</v>
      </c>
      <c r="Q145" s="131">
        <f t="shared" si="1487"/>
        <v>18</v>
      </c>
      <c r="R145" s="2">
        <f t="shared" ref="R145" si="1488">SUM(R146:R156)</f>
        <v>80</v>
      </c>
      <c r="S145" s="425">
        <f>SUM(S146:S156)</f>
        <v>38</v>
      </c>
      <c r="T145" s="2">
        <f t="shared" si="1487"/>
        <v>0</v>
      </c>
      <c r="U145" s="131">
        <f t="shared" si="1487"/>
        <v>0</v>
      </c>
      <c r="V145" s="2">
        <f t="shared" si="1487"/>
        <v>0</v>
      </c>
      <c r="W145" s="131">
        <f t="shared" si="1487"/>
        <v>0</v>
      </c>
      <c r="X145" s="131">
        <f t="shared" si="1487"/>
        <v>0</v>
      </c>
      <c r="Y145" s="433">
        <f t="shared" si="1487"/>
        <v>9.4</v>
      </c>
      <c r="Z145" s="2">
        <f t="shared" si="1487"/>
        <v>0</v>
      </c>
      <c r="AA145" s="131">
        <f t="shared" si="1487"/>
        <v>0</v>
      </c>
      <c r="AB145" s="2">
        <f t="shared" si="1487"/>
        <v>0</v>
      </c>
      <c r="AC145" s="131">
        <f t="shared" si="1487"/>
        <v>0</v>
      </c>
      <c r="AD145" s="2">
        <f t="shared" si="1487"/>
        <v>1</v>
      </c>
      <c r="AE145" s="131">
        <f t="shared" si="1487"/>
        <v>0</v>
      </c>
      <c r="AF145" s="2">
        <f t="shared" si="1487"/>
        <v>1</v>
      </c>
      <c r="AG145" s="131">
        <f t="shared" si="1487"/>
        <v>18</v>
      </c>
      <c r="AH145" s="2">
        <f t="shared" si="1487"/>
        <v>0</v>
      </c>
      <c r="AI145" s="353">
        <f t="shared" si="1487"/>
        <v>0</v>
      </c>
      <c r="AJ145" s="2">
        <f t="shared" si="1487"/>
        <v>0</v>
      </c>
      <c r="AK145" s="433">
        <f t="shared" si="1487"/>
        <v>0</v>
      </c>
      <c r="AL145" s="2">
        <f t="shared" si="1487"/>
        <v>1</v>
      </c>
      <c r="AM145" s="131">
        <f t="shared" si="1487"/>
        <v>60</v>
      </c>
      <c r="AN145" s="2">
        <f>SUM(AN146:AN156)</f>
        <v>0</v>
      </c>
      <c r="AO145" s="131">
        <f t="shared" si="1487"/>
        <v>0</v>
      </c>
      <c r="AP145" s="2">
        <f t="shared" si="1487"/>
        <v>0</v>
      </c>
      <c r="AQ145" s="131">
        <f t="shared" si="1487"/>
        <v>0</v>
      </c>
      <c r="AR145" s="131">
        <f t="shared" si="1487"/>
        <v>0</v>
      </c>
      <c r="AS145" s="433">
        <f t="shared" si="1487"/>
        <v>0</v>
      </c>
      <c r="AT145" s="2">
        <f t="shared" ref="AT145:AU145" si="1489">SUM(AT146:AT156)</f>
        <v>2</v>
      </c>
      <c r="AU145" s="433">
        <f t="shared" si="1489"/>
        <v>12.333333333333334</v>
      </c>
      <c r="AV145" s="2">
        <f t="shared" si="1487"/>
        <v>0</v>
      </c>
      <c r="AW145" s="131">
        <f t="shared" si="1487"/>
        <v>0</v>
      </c>
      <c r="AX145" s="2">
        <f t="shared" si="1487"/>
        <v>1</v>
      </c>
      <c r="AY145" s="433">
        <f t="shared" si="1487"/>
        <v>0</v>
      </c>
      <c r="AZ145" s="2">
        <f t="shared" si="1487"/>
        <v>0</v>
      </c>
      <c r="BA145" s="433">
        <f t="shared" si="1487"/>
        <v>32</v>
      </c>
      <c r="BB145" s="131">
        <f t="shared" si="1487"/>
        <v>2</v>
      </c>
      <c r="BC145" s="433">
        <f t="shared" si="1487"/>
        <v>5.6666666666666661</v>
      </c>
      <c r="BD145" s="131">
        <f t="shared" si="1487"/>
        <v>0</v>
      </c>
      <c r="BE145" s="131">
        <f t="shared" si="1487"/>
        <v>0</v>
      </c>
      <c r="BF145" s="433">
        <f>SUM(BF146:BF161)</f>
        <v>217.4</v>
      </c>
      <c r="BG145" s="434">
        <f>Расчет!BF145</f>
        <v>160.73333333333335</v>
      </c>
      <c r="BH145" s="433">
        <f>SUM(BH146:BK161)</f>
        <v>117.66666666666667</v>
      </c>
      <c r="BI145" s="2"/>
      <c r="BJ145" s="2"/>
      <c r="BK145" s="2"/>
      <c r="BL145" s="553">
        <f>Расчет!BG145</f>
        <v>124</v>
      </c>
      <c r="BM145" s="356"/>
      <c r="BN145" s="351">
        <v>10</v>
      </c>
      <c r="BO145" s="131" t="s">
        <v>66</v>
      </c>
      <c r="BP145" s="132" t="s">
        <v>67</v>
      </c>
      <c r="BQ145" s="131">
        <v>1</v>
      </c>
      <c r="BR145" s="131"/>
      <c r="BS145" s="131"/>
      <c r="BT145" s="131"/>
      <c r="BU145" s="131"/>
      <c r="BV145" s="131"/>
      <c r="BW145" s="131"/>
      <c r="BX145" s="131"/>
      <c r="BY145" s="131">
        <f t="shared" ref="BY145:CA145" si="1490">SUM(BY146:BY156)</f>
        <v>266</v>
      </c>
      <c r="BZ145" s="131">
        <f t="shared" si="1490"/>
        <v>266</v>
      </c>
      <c r="CA145" s="131">
        <f t="shared" si="1490"/>
        <v>104</v>
      </c>
      <c r="CB145" s="425">
        <f>SUM(CB146:CB161)</f>
        <v>30</v>
      </c>
      <c r="CC145" s="407">
        <f t="shared" ref="CC145:DR145" si="1491">SUM(CC146:CC161)</f>
        <v>44</v>
      </c>
      <c r="CD145" s="425">
        <f t="shared" si="1491"/>
        <v>24</v>
      </c>
      <c r="CE145" s="407">
        <f t="shared" si="1491"/>
        <v>118</v>
      </c>
      <c r="CF145" s="425">
        <f t="shared" si="1491"/>
        <v>58</v>
      </c>
      <c r="CG145" s="407">
        <f t="shared" si="1491"/>
        <v>0</v>
      </c>
      <c r="CH145" s="425">
        <f t="shared" si="1491"/>
        <v>0</v>
      </c>
      <c r="CI145" s="407">
        <f t="shared" si="1491"/>
        <v>0</v>
      </c>
      <c r="CJ145" s="425">
        <f t="shared" si="1491"/>
        <v>0</v>
      </c>
      <c r="CK145" s="425">
        <f t="shared" si="1491"/>
        <v>8</v>
      </c>
      <c r="CL145" s="353">
        <f t="shared" si="1491"/>
        <v>7.8</v>
      </c>
      <c r="CM145" s="407">
        <f t="shared" si="1491"/>
        <v>0</v>
      </c>
      <c r="CN145" s="425">
        <f t="shared" si="1491"/>
        <v>0</v>
      </c>
      <c r="CO145" s="407">
        <f t="shared" si="1491"/>
        <v>0</v>
      </c>
      <c r="CP145" s="425">
        <f t="shared" si="1491"/>
        <v>0</v>
      </c>
      <c r="CQ145" s="407">
        <f t="shared" si="1491"/>
        <v>1</v>
      </c>
      <c r="CR145" s="425">
        <f t="shared" si="1491"/>
        <v>0</v>
      </c>
      <c r="CS145" s="407">
        <f t="shared" si="1491"/>
        <v>1</v>
      </c>
      <c r="CT145" s="425">
        <f t="shared" si="1491"/>
        <v>37.5</v>
      </c>
      <c r="CU145" s="407">
        <f t="shared" si="1491"/>
        <v>0</v>
      </c>
      <c r="CV145" s="425">
        <f t="shared" si="1491"/>
        <v>0</v>
      </c>
      <c r="CW145" s="407">
        <f t="shared" si="1491"/>
        <v>0</v>
      </c>
      <c r="CX145" s="425">
        <f t="shared" si="1491"/>
        <v>0</v>
      </c>
      <c r="CY145" s="407">
        <f t="shared" si="1491"/>
        <v>3</v>
      </c>
      <c r="CZ145" s="425">
        <f t="shared" si="1491"/>
        <v>154</v>
      </c>
      <c r="DA145" s="407">
        <f t="shared" si="1491"/>
        <v>0</v>
      </c>
      <c r="DB145" s="425">
        <f t="shared" si="1491"/>
        <v>0</v>
      </c>
      <c r="DC145" s="407">
        <f t="shared" si="1491"/>
        <v>0</v>
      </c>
      <c r="DD145" s="425">
        <f t="shared" si="1491"/>
        <v>0</v>
      </c>
      <c r="DE145" s="407">
        <f t="shared" si="1491"/>
        <v>2</v>
      </c>
      <c r="DF145" s="433">
        <f t="shared" si="1491"/>
        <v>6</v>
      </c>
      <c r="DG145" s="407">
        <f t="shared" si="1491"/>
        <v>0</v>
      </c>
      <c r="DH145" s="425">
        <f t="shared" si="1491"/>
        <v>0</v>
      </c>
      <c r="DI145" s="407">
        <f t="shared" si="1491"/>
        <v>0</v>
      </c>
      <c r="DJ145" s="425">
        <f t="shared" si="1491"/>
        <v>0</v>
      </c>
      <c r="DK145" s="407">
        <f t="shared" si="1491"/>
        <v>2</v>
      </c>
      <c r="DL145" s="433">
        <f t="shared" si="1491"/>
        <v>12</v>
      </c>
      <c r="DM145" s="407">
        <f t="shared" si="1491"/>
        <v>5</v>
      </c>
      <c r="DN145" s="425">
        <f t="shared" si="1491"/>
        <v>128</v>
      </c>
      <c r="DO145" s="407">
        <f t="shared" si="1491"/>
        <v>1</v>
      </c>
      <c r="DP145" s="425">
        <f t="shared" si="1491"/>
        <v>0</v>
      </c>
      <c r="DQ145" s="407">
        <f t="shared" si="1491"/>
        <v>0</v>
      </c>
      <c r="DR145" s="425">
        <f t="shared" si="1491"/>
        <v>0</v>
      </c>
      <c r="DS145" s="433">
        <f>SUM(DS146:DS161)</f>
        <v>465.29999999999995</v>
      </c>
      <c r="DT145" s="433">
        <f>SUM(DT146:DT161)</f>
        <v>266</v>
      </c>
      <c r="DU145" s="2"/>
      <c r="DV145" s="2"/>
      <c r="DW145" s="2"/>
      <c r="DX145" s="344"/>
      <c r="DY145" s="351">
        <v>10</v>
      </c>
      <c r="DZ145" s="131" t="s">
        <v>66</v>
      </c>
      <c r="EA145" s="132" t="s">
        <v>67</v>
      </c>
      <c r="EB145" s="131">
        <v>1</v>
      </c>
      <c r="EC145" s="2"/>
      <c r="ED145" s="2"/>
      <c r="EE145" s="2"/>
      <c r="EF145" s="2"/>
      <c r="EG145" s="2"/>
      <c r="EH145" s="2"/>
      <c r="EI145" s="2"/>
      <c r="EJ145" s="2">
        <f t="shared" ref="EJ145:GE145" si="1492">SUM(EJ146:EJ161)</f>
        <v>424</v>
      </c>
      <c r="EK145" s="2">
        <f t="shared" si="1492"/>
        <v>424</v>
      </c>
      <c r="EL145" s="2">
        <f t="shared" si="1492"/>
        <v>180</v>
      </c>
      <c r="EM145" s="131">
        <f>SUM(EM146:EM161)</f>
        <v>54</v>
      </c>
      <c r="EN145" s="2">
        <f t="shared" si="1492"/>
        <v>76</v>
      </c>
      <c r="EO145" s="131">
        <f t="shared" si="1492"/>
        <v>42</v>
      </c>
      <c r="EP145" s="2">
        <f t="shared" ref="EP145:EQ145" si="1493">SUM(EP146:EP161)</f>
        <v>198</v>
      </c>
      <c r="EQ145" s="131">
        <f t="shared" si="1493"/>
        <v>96</v>
      </c>
      <c r="ER145" s="2">
        <f t="shared" si="1492"/>
        <v>0</v>
      </c>
      <c r="ES145" s="131">
        <f t="shared" si="1492"/>
        <v>0</v>
      </c>
      <c r="ET145" s="2">
        <f t="shared" si="1492"/>
        <v>0</v>
      </c>
      <c r="EU145" s="131">
        <f t="shared" si="1492"/>
        <v>0</v>
      </c>
      <c r="EV145" s="131">
        <f t="shared" si="1492"/>
        <v>8</v>
      </c>
      <c r="EW145" s="353">
        <f t="shared" si="1492"/>
        <v>17.2</v>
      </c>
      <c r="EX145" s="2">
        <f t="shared" si="1492"/>
        <v>0</v>
      </c>
      <c r="EY145" s="131">
        <f t="shared" si="1492"/>
        <v>0</v>
      </c>
      <c r="EZ145" s="2">
        <f t="shared" si="1492"/>
        <v>0</v>
      </c>
      <c r="FA145" s="131">
        <f t="shared" si="1492"/>
        <v>0</v>
      </c>
      <c r="FB145" s="2">
        <f t="shared" si="1492"/>
        <v>2</v>
      </c>
      <c r="FC145" s="131">
        <f t="shared" si="1492"/>
        <v>0</v>
      </c>
      <c r="FD145" s="2">
        <f t="shared" si="1492"/>
        <v>2</v>
      </c>
      <c r="FE145" s="131">
        <f t="shared" si="1492"/>
        <v>55.5</v>
      </c>
      <c r="FF145" s="2">
        <f t="shared" si="1492"/>
        <v>0</v>
      </c>
      <c r="FG145" s="353">
        <f t="shared" si="1492"/>
        <v>0</v>
      </c>
      <c r="FH145" s="2">
        <f t="shared" si="1492"/>
        <v>0</v>
      </c>
      <c r="FI145" s="433">
        <f t="shared" si="1492"/>
        <v>0</v>
      </c>
      <c r="FJ145" s="2">
        <f t="shared" si="1492"/>
        <v>4</v>
      </c>
      <c r="FK145" s="131">
        <f t="shared" si="1492"/>
        <v>214</v>
      </c>
      <c r="FL145" s="2">
        <f t="shared" si="1492"/>
        <v>0</v>
      </c>
      <c r="FM145" s="131">
        <f t="shared" si="1492"/>
        <v>0</v>
      </c>
      <c r="FN145" s="2">
        <f t="shared" si="1492"/>
        <v>0</v>
      </c>
      <c r="FO145" s="131">
        <f t="shared" si="1492"/>
        <v>0</v>
      </c>
      <c r="FP145" s="2">
        <f t="shared" si="1492"/>
        <v>2</v>
      </c>
      <c r="FQ145" s="131">
        <f t="shared" si="1492"/>
        <v>6</v>
      </c>
      <c r="FR145" s="2"/>
      <c r="FS145" s="433">
        <f t="shared" ref="FS145" si="1494">SUM(FS146:FS161)</f>
        <v>12.333333333333334</v>
      </c>
      <c r="FT145" s="131">
        <f t="shared" si="1492"/>
        <v>0</v>
      </c>
      <c r="FU145" s="131">
        <f t="shared" si="1492"/>
        <v>0</v>
      </c>
      <c r="FV145" s="2">
        <f t="shared" si="1492"/>
        <v>3</v>
      </c>
      <c r="FW145" s="433">
        <f t="shared" si="1492"/>
        <v>12</v>
      </c>
      <c r="FX145" s="2">
        <f t="shared" si="1492"/>
        <v>5</v>
      </c>
      <c r="FY145" s="433">
        <f t="shared" si="1492"/>
        <v>160</v>
      </c>
      <c r="FZ145" s="2">
        <f t="shared" si="1492"/>
        <v>3</v>
      </c>
      <c r="GA145" s="131">
        <f t="shared" si="1492"/>
        <v>5.6666666666666661</v>
      </c>
      <c r="GB145" s="2">
        <f t="shared" si="1492"/>
        <v>0</v>
      </c>
      <c r="GC145" s="131">
        <f t="shared" si="1492"/>
        <v>0</v>
      </c>
      <c r="GD145" s="440">
        <f t="shared" si="1492"/>
        <v>682.69999999999993</v>
      </c>
      <c r="GE145" s="441">
        <f t="shared" si="1492"/>
        <v>383.66666666666669</v>
      </c>
      <c r="GF145" s="2"/>
      <c r="GG145" s="2"/>
      <c r="GH145" s="2"/>
      <c r="GI145" s="356"/>
      <c r="GK145" s="347"/>
      <c r="GL145" s="347"/>
      <c r="GM145" s="357"/>
      <c r="GN145" s="357"/>
      <c r="GO145" s="358"/>
      <c r="GP145" s="348"/>
      <c r="GQ145" s="350"/>
    </row>
    <row r="146" spans="1:199" ht="24.95" customHeight="1" x14ac:dyDescent="0.35">
      <c r="A146" s="51"/>
      <c r="B146" s="213" t="s">
        <v>100</v>
      </c>
      <c r="C146" s="199" t="s">
        <v>114</v>
      </c>
      <c r="D146" s="214" t="s">
        <v>102</v>
      </c>
      <c r="E146" s="214" t="s">
        <v>115</v>
      </c>
      <c r="F146" s="138" t="s">
        <v>189</v>
      </c>
      <c r="G146" s="214">
        <v>3</v>
      </c>
      <c r="H146" s="200">
        <v>12</v>
      </c>
      <c r="I146" s="200">
        <v>1</v>
      </c>
      <c r="J146" s="200">
        <v>1</v>
      </c>
      <c r="K146" s="200">
        <v>1</v>
      </c>
      <c r="L146" s="215">
        <v>68</v>
      </c>
      <c r="M146" s="140">
        <f>SUM(N146+P146+R146+T146+V146)</f>
        <v>68</v>
      </c>
      <c r="N146" s="141">
        <v>26</v>
      </c>
      <c r="O146" s="262">
        <v>20</v>
      </c>
      <c r="P146" s="141">
        <v>20</v>
      </c>
      <c r="Q146" s="142">
        <v>14</v>
      </c>
      <c r="R146" s="141">
        <v>22</v>
      </c>
      <c r="S146" s="142">
        <v>18</v>
      </c>
      <c r="T146" s="208"/>
      <c r="U146" s="210">
        <f>SUM(T146)*K146</f>
        <v>0</v>
      </c>
      <c r="V146" s="208"/>
      <c r="W146" s="210">
        <f>SUM(V146)*J146*5</f>
        <v>0</v>
      </c>
      <c r="X146" s="206">
        <f>SUM(J146*AX146*2+K146*AZ146*2)</f>
        <v>0</v>
      </c>
      <c r="Y146" s="207">
        <v>4.4000000000000004</v>
      </c>
      <c r="Z146" s="208"/>
      <c r="AA146" s="210"/>
      <c r="AB146" s="208"/>
      <c r="AC146" s="206">
        <f>SUM(AB146)*3*H146/5</f>
        <v>0</v>
      </c>
      <c r="AD146" s="208"/>
      <c r="AE146" s="209">
        <f>SUM(AD146*H146*(30+4))</f>
        <v>0</v>
      </c>
      <c r="AF146" s="208"/>
      <c r="AG146" s="210">
        <f>SUM(AF146*H146*3)</f>
        <v>0</v>
      </c>
      <c r="AH146" s="210"/>
      <c r="AI146" s="206">
        <f>SUM(AH146*H146/3)</f>
        <v>0</v>
      </c>
      <c r="AJ146" s="208"/>
      <c r="AK146" s="206">
        <f>SUM(AJ146*H146*2/3)</f>
        <v>0</v>
      </c>
      <c r="AL146" s="208"/>
      <c r="AM146" s="262">
        <f>SUM(AL146*H146)</f>
        <v>0</v>
      </c>
      <c r="AN146" s="208"/>
      <c r="AO146" s="210">
        <f>SUM(AN146*J146)</f>
        <v>0</v>
      </c>
      <c r="AP146" s="208"/>
      <c r="AQ146" s="206">
        <f>SUM(AP146*H146*2)</f>
        <v>0</v>
      </c>
      <c r="AR146" s="208"/>
      <c r="AS146" s="206">
        <f>SUM(H146*AR146/3)</f>
        <v>0</v>
      </c>
      <c r="AT146" s="32">
        <v>1</v>
      </c>
      <c r="AU146" s="194">
        <f t="shared" ref="AU146:AU150" si="1495">AT146*H146/3</f>
        <v>4</v>
      </c>
      <c r="AV146" s="190"/>
      <c r="AW146" s="190">
        <f t="shared" ref="AW146" si="1496">SUM(J146*AV146*6)</f>
        <v>0</v>
      </c>
      <c r="AX146" s="189"/>
      <c r="AY146" s="191">
        <f t="shared" ref="AY146" si="1497">AX146*H146/3</f>
        <v>0</v>
      </c>
      <c r="AZ146" s="190"/>
      <c r="BA146" s="191">
        <f t="shared" ref="BA146:BA147" si="1498">SUM(AZ146*K146*5*6)</f>
        <v>0</v>
      </c>
      <c r="BB146" s="189"/>
      <c r="BC146" s="191">
        <f t="shared" ref="BC146:BC147" si="1499">SUM(BB146*K146*4*6)</f>
        <v>0</v>
      </c>
      <c r="BD146" s="189"/>
      <c r="BE146" s="195">
        <f t="shared" ref="BE146:BE147" si="1500">SUM(BD146*50)</f>
        <v>0</v>
      </c>
      <c r="BF146" s="194">
        <f t="shared" ref="BF146:BF150" si="1501">O146+Q146+S146+U146+W146+X146+Y146+AA146+AC146+AE146+AG146+AI146+AK146+AM146+AO146+AQ146+AS146+AU146+AW146+AY146+BA146+BC146+BE146</f>
        <v>60.4</v>
      </c>
      <c r="BG146" s="194"/>
      <c r="BH146" s="194">
        <f t="shared" ref="BH146:BH150" si="1502">BC146+BA146+AY146+AW146+AS146+AQ146+X146+W146+U146+S146+Q146+O146</f>
        <v>52</v>
      </c>
      <c r="BI146" s="1"/>
      <c r="BJ146" s="1"/>
      <c r="BK146" s="1"/>
      <c r="BL146" s="1"/>
      <c r="BM146" s="55"/>
      <c r="BN146" s="51"/>
      <c r="BO146" s="213" t="s">
        <v>100</v>
      </c>
      <c r="BP146" s="199" t="s">
        <v>114</v>
      </c>
      <c r="BQ146" s="214" t="s">
        <v>102</v>
      </c>
      <c r="BR146" s="214" t="s">
        <v>115</v>
      </c>
      <c r="BS146" s="200" t="s">
        <v>214</v>
      </c>
      <c r="BT146" s="214">
        <v>4</v>
      </c>
      <c r="BU146" s="214">
        <v>12</v>
      </c>
      <c r="BV146" s="200">
        <v>1</v>
      </c>
      <c r="BW146" s="200">
        <v>1</v>
      </c>
      <c r="BX146" s="200">
        <v>1</v>
      </c>
      <c r="BY146" s="215">
        <v>70</v>
      </c>
      <c r="BZ146" s="140">
        <f t="shared" ref="BZ146:BZ147" si="1503">SUM(CA146+CC146+CE146+CG146+CI146)</f>
        <v>70</v>
      </c>
      <c r="CA146" s="141">
        <v>30</v>
      </c>
      <c r="CB146" s="142">
        <f>SUM(CA146)*BV146</f>
        <v>30</v>
      </c>
      <c r="CC146" s="141">
        <v>20</v>
      </c>
      <c r="CD146" s="142">
        <f t="shared" ref="CD146:CD147" si="1504">CC146*BW146</f>
        <v>20</v>
      </c>
      <c r="CE146" s="141">
        <v>20</v>
      </c>
      <c r="CF146" s="142">
        <f>SUM(CE146)*BW146</f>
        <v>20</v>
      </c>
      <c r="CG146" s="208"/>
      <c r="CH146" s="210">
        <f>SUM(CG146)*BX146</f>
        <v>0</v>
      </c>
      <c r="CI146" s="208"/>
      <c r="CJ146" s="210">
        <f>SUM(CI146)*BW146*5</f>
        <v>0</v>
      </c>
      <c r="CK146" s="206">
        <f>SUM(BW146*DK146*2+BX146*DM146*2)</f>
        <v>2</v>
      </c>
      <c r="CL146" s="207">
        <f t="shared" ref="CL146" si="1505">SUM(BY146*5/100*BW146)</f>
        <v>3.5</v>
      </c>
      <c r="CM146" s="208"/>
      <c r="CN146" s="210"/>
      <c r="CO146" s="208"/>
      <c r="CP146" s="206">
        <f>SUM(CO146)*3*BU146/5</f>
        <v>0</v>
      </c>
      <c r="CQ146" s="208"/>
      <c r="CR146" s="209">
        <f>SUM(CQ146*BU146*(30+4))</f>
        <v>0</v>
      </c>
      <c r="CS146" s="208"/>
      <c r="CT146" s="334">
        <f>SUM(CS146*BU146*3)</f>
        <v>0</v>
      </c>
      <c r="CU146" s="210"/>
      <c r="CV146" s="206">
        <f>SUM(CU146*BU146/3)</f>
        <v>0</v>
      </c>
      <c r="CW146" s="208"/>
      <c r="CX146" s="206">
        <f>SUM(CW146*BU146*2/3)</f>
        <v>0</v>
      </c>
      <c r="CY146" s="208">
        <v>1</v>
      </c>
      <c r="CZ146" s="142">
        <f>SUM(CY146*BU146)*2</f>
        <v>24</v>
      </c>
      <c r="DA146" s="208"/>
      <c r="DB146" s="210">
        <f>SUM(DA146*BW146)</f>
        <v>0</v>
      </c>
      <c r="DC146" s="208"/>
      <c r="DD146" s="206">
        <f>SUM(DC146*BU146*2)</f>
        <v>0</v>
      </c>
      <c r="DE146" s="208"/>
      <c r="DF146" s="206">
        <f>SUM(BW146*DE146*6)</f>
        <v>0</v>
      </c>
      <c r="DG146" s="32"/>
      <c r="DH146" s="194">
        <f t="shared" ref="DH146:DH155" si="1506">DG146*BU146/3</f>
        <v>0</v>
      </c>
      <c r="DI146" s="208"/>
      <c r="DJ146" s="210">
        <f>SUM(DI146*BU146/3)</f>
        <v>0</v>
      </c>
      <c r="DK146" s="208">
        <v>1</v>
      </c>
      <c r="DL146" s="206">
        <f>DK146*BU146/3</f>
        <v>4</v>
      </c>
      <c r="DM146" s="210"/>
      <c r="DN146" s="206">
        <f>SUM(DM146*BX146*5*6)</f>
        <v>0</v>
      </c>
      <c r="DO146" s="208"/>
      <c r="DP146" s="206">
        <f>SUM(DO146*BX146*4*6)</f>
        <v>0</v>
      </c>
      <c r="DQ146" s="208"/>
      <c r="DR146" s="212">
        <f>SUM(DQ146*50)</f>
        <v>0</v>
      </c>
      <c r="DS146" s="20">
        <f t="shared" ref="DS146" si="1507">SUM(DB146+DR146+DP146+DN146+DL146+DJ146+DF146+DD146+CX146+CZ146+CV146+CT146+CR146+CP146+CN146+CL146+CK146+CJ146+CH146+CD146+CB146+CF146+DH146)</f>
        <v>103.5</v>
      </c>
      <c r="DT146" s="20">
        <f t="shared" ref="DT146" si="1508">SUM(CB146+CD146+CH146+CJ146+CK146+DF146+DJ146+DL146+DN146+DP146+CF146+DD146)</f>
        <v>76</v>
      </c>
      <c r="DU146" s="29"/>
      <c r="DV146" s="30"/>
      <c r="DW146" s="1"/>
      <c r="DX146" s="55"/>
      <c r="DY146" s="51"/>
      <c r="DZ146" s="20"/>
      <c r="EA146" s="71"/>
      <c r="EB146" s="71"/>
      <c r="EC146" s="7"/>
      <c r="ED146" s="7"/>
      <c r="EE146" s="7"/>
      <c r="EF146" s="7"/>
      <c r="EG146" s="7"/>
      <c r="EH146" s="7"/>
      <c r="EI146" s="7"/>
      <c r="EJ146" s="7">
        <f t="shared" ref="EJ146:EJ161" si="1509">SUM(L146+BY146)</f>
        <v>138</v>
      </c>
      <c r="EK146" s="7">
        <f t="shared" ref="EK146:EK161" si="1510">SUM(M146+BZ146)</f>
        <v>138</v>
      </c>
      <c r="EL146" s="7">
        <f t="shared" ref="EL146:EL161" si="1511">SUM(N146+CA146)</f>
        <v>56</v>
      </c>
      <c r="EM146" s="18">
        <f t="shared" ref="EM146" si="1512">SUM(O146+CB146)</f>
        <v>50</v>
      </c>
      <c r="EN146" s="7">
        <f t="shared" ref="EN146" si="1513">SUM(P146+CC146)</f>
        <v>40</v>
      </c>
      <c r="EO146" s="7">
        <f t="shared" ref="EO146" si="1514">SUM(Q146+CD146)</f>
        <v>34</v>
      </c>
      <c r="EP146" s="7">
        <f t="shared" ref="EP146" si="1515">SUM(R146+CE146)</f>
        <v>42</v>
      </c>
      <c r="EQ146" s="7">
        <f t="shared" ref="EQ146" si="1516">SUM(S146+CF146)</f>
        <v>38</v>
      </c>
      <c r="ER146" s="7">
        <f t="shared" ref="ER146" si="1517">SUM(T146+CG146)</f>
        <v>0</v>
      </c>
      <c r="ES146" s="7">
        <f t="shared" ref="ES146" si="1518">SUM(U146+CH146)</f>
        <v>0</v>
      </c>
      <c r="ET146" s="7">
        <f t="shared" ref="ET146" si="1519">SUM(V146+CI146)</f>
        <v>0</v>
      </c>
      <c r="EU146" s="7">
        <f t="shared" ref="EU146" si="1520">SUM(W146+CJ146)</f>
        <v>0</v>
      </c>
      <c r="EV146" s="7">
        <f t="shared" ref="EV146" si="1521">SUM(X146+CK146)</f>
        <v>2</v>
      </c>
      <c r="EW146" s="18">
        <f t="shared" ref="EW146" si="1522">SUM(Y146+CL146)</f>
        <v>7.9</v>
      </c>
      <c r="EX146" s="7">
        <f t="shared" ref="EX146" si="1523">SUM(Z146+CM146)</f>
        <v>0</v>
      </c>
      <c r="EY146" s="7">
        <f t="shared" ref="EY146" si="1524">SUM(AA146+CN146)</f>
        <v>0</v>
      </c>
      <c r="EZ146" s="7">
        <f t="shared" ref="EZ146" si="1525">SUM(AB146+CO146)</f>
        <v>0</v>
      </c>
      <c r="FA146" s="7">
        <f t="shared" ref="FA146" si="1526">SUM(AC146+CP146)</f>
        <v>0</v>
      </c>
      <c r="FB146" s="7">
        <f t="shared" ref="FB146" si="1527">SUM(AD146+CQ146)</f>
        <v>0</v>
      </c>
      <c r="FC146" s="7">
        <f t="shared" ref="FC146" si="1528">SUM(AE146+CR146)</f>
        <v>0</v>
      </c>
      <c r="FD146" s="7">
        <f t="shared" ref="FD146" si="1529">SUM(AF146+CS146)</f>
        <v>0</v>
      </c>
      <c r="FE146" s="7">
        <f t="shared" ref="FE146" si="1530">SUM(AG146+CT146)</f>
        <v>0</v>
      </c>
      <c r="FF146" s="7">
        <f t="shared" ref="FF146" si="1531">SUM(AH146+CU146)</f>
        <v>0</v>
      </c>
      <c r="FG146" s="18">
        <f t="shared" ref="FG146" si="1532">SUM(AI146+CV146)</f>
        <v>0</v>
      </c>
      <c r="FH146" s="7">
        <f t="shared" ref="FH146" si="1533">SUM(AJ146+CW146)</f>
        <v>0</v>
      </c>
      <c r="FI146" s="7">
        <f t="shared" ref="FI146" si="1534">SUM(AK146+CX146)</f>
        <v>0</v>
      </c>
      <c r="FJ146" s="7">
        <f t="shared" ref="FJ146" si="1535">SUM(AL146+CY146)</f>
        <v>1</v>
      </c>
      <c r="FK146" s="7">
        <f t="shared" ref="FK146" si="1536">SUM(AM146+CZ146)</f>
        <v>24</v>
      </c>
      <c r="FL146" s="7">
        <f t="shared" ref="FL146" si="1537">SUM(AN146+DA146)</f>
        <v>0</v>
      </c>
      <c r="FM146" s="7">
        <f t="shared" ref="FM146" si="1538">SUM(AO146+DB146)</f>
        <v>0</v>
      </c>
      <c r="FN146" s="7">
        <f t="shared" ref="FN146" si="1539">SUM(AP146+DC146)</f>
        <v>0</v>
      </c>
      <c r="FO146" s="7">
        <f t="shared" ref="FO146" si="1540">SUM(AQ146+DD146)</f>
        <v>0</v>
      </c>
      <c r="FP146" s="7">
        <f t="shared" ref="FP146" si="1541">SUM(AR146+DE146)</f>
        <v>0</v>
      </c>
      <c r="FQ146" s="7">
        <f t="shared" ref="FQ146" si="1542">SUM(AS146+DF146)</f>
        <v>0</v>
      </c>
      <c r="FR146" s="7"/>
      <c r="FS146" s="7">
        <f t="shared" ref="FS146" si="1543">SUM(AU146+DH146)</f>
        <v>4</v>
      </c>
      <c r="FT146" s="7">
        <f t="shared" ref="FT146" si="1544">SUM(AV146+DI146)</f>
        <v>0</v>
      </c>
      <c r="FU146" s="7">
        <f t="shared" ref="FU146" si="1545">SUM(AW146+DJ146)</f>
        <v>0</v>
      </c>
      <c r="FV146" s="7">
        <f t="shared" ref="FV146" si="1546">SUM(AX146+DK146)</f>
        <v>1</v>
      </c>
      <c r="FW146" s="7">
        <f t="shared" ref="FW146" si="1547">SUM(AY146+DL146)</f>
        <v>4</v>
      </c>
      <c r="FX146" s="7">
        <f t="shared" ref="FX146" si="1548">SUM(AZ146+DM146)</f>
        <v>0</v>
      </c>
      <c r="FY146" s="7">
        <f t="shared" ref="FY146" si="1549">SUM(BA146+DN146)</f>
        <v>0</v>
      </c>
      <c r="FZ146" s="7">
        <f t="shared" ref="FZ146" si="1550">SUM(BB146+DO146)</f>
        <v>0</v>
      </c>
      <c r="GA146" s="7">
        <f t="shared" ref="GA146" si="1551">SUM(BC146+DP146)</f>
        <v>0</v>
      </c>
      <c r="GB146" s="7">
        <f t="shared" ref="GB146" si="1552">SUM(BD146+DQ146)</f>
        <v>0</v>
      </c>
      <c r="GC146" s="7">
        <f t="shared" ref="GC146" si="1553">SUM(BE146+DR146)</f>
        <v>0</v>
      </c>
      <c r="GD146" s="116">
        <f t="shared" ref="GD146" si="1554">SUM(BF146+DS146)</f>
        <v>163.9</v>
      </c>
      <c r="GE146" s="117">
        <f t="shared" ref="GE146" si="1555">SUM(BH146+DT146)</f>
        <v>128</v>
      </c>
      <c r="GF146" s="7"/>
      <c r="GG146" s="7"/>
      <c r="GH146" s="7"/>
      <c r="GI146" s="52"/>
      <c r="GK146" s="18"/>
      <c r="GL146" s="18"/>
      <c r="GM146" s="1"/>
      <c r="GN146" s="23"/>
      <c r="GO146" s="61"/>
      <c r="GP146" s="7"/>
      <c r="GQ146" s="67"/>
    </row>
    <row r="147" spans="1:199" ht="24.95" customHeight="1" x14ac:dyDescent="0.35">
      <c r="A147" s="51"/>
      <c r="B147" s="187" t="s">
        <v>100</v>
      </c>
      <c r="C147" s="185" t="s">
        <v>110</v>
      </c>
      <c r="D147" s="185" t="s">
        <v>102</v>
      </c>
      <c r="E147" s="185" t="s">
        <v>111</v>
      </c>
      <c r="F147" s="138" t="s">
        <v>116</v>
      </c>
      <c r="G147" s="184">
        <v>5</v>
      </c>
      <c r="H147" s="184">
        <v>25</v>
      </c>
      <c r="I147" s="184"/>
      <c r="J147" s="184">
        <v>1</v>
      </c>
      <c r="K147" s="184">
        <f t="shared" ref="K147" si="1556">SUM(J147)*2</f>
        <v>2</v>
      </c>
      <c r="L147" s="216">
        <v>60</v>
      </c>
      <c r="M147" s="188">
        <f t="shared" ref="M147" si="1557">SUM(N147+P147+R147+T147+V147)</f>
        <v>60</v>
      </c>
      <c r="N147" s="189">
        <v>30</v>
      </c>
      <c r="O147" s="262">
        <f t="shared" ref="O147:O148" si="1558">SUM(N147)*I147</f>
        <v>0</v>
      </c>
      <c r="P147" s="189">
        <v>4</v>
      </c>
      <c r="Q147" s="190">
        <f t="shared" ref="Q147:Q149" si="1559">P147*J147</f>
        <v>4</v>
      </c>
      <c r="R147" s="189">
        <v>26</v>
      </c>
      <c r="S147" s="190">
        <v>20</v>
      </c>
      <c r="T147" s="189"/>
      <c r="U147" s="190">
        <f t="shared" ref="U147" si="1560">SUM(T147)*K147</f>
        <v>0</v>
      </c>
      <c r="V147" s="189"/>
      <c r="W147" s="190">
        <f t="shared" ref="W147:W148" si="1561">SUM(V147)*J147*5</f>
        <v>0</v>
      </c>
      <c r="X147" s="191">
        <f t="shared" ref="X147" si="1562">SUM(J147*AX147*2+K147*AZ147*2)</f>
        <v>0</v>
      </c>
      <c r="Y147" s="191">
        <v>4</v>
      </c>
      <c r="Z147" s="189"/>
      <c r="AA147" s="190"/>
      <c r="AB147" s="189"/>
      <c r="AC147" s="191">
        <f t="shared" ref="AC147" si="1563">SUM(AB147)*3*H147/5</f>
        <v>0</v>
      </c>
      <c r="AD147" s="189"/>
      <c r="AE147" s="193">
        <f t="shared" ref="AE147" si="1564">SUM(AD147*H147*(30+4))</f>
        <v>0</v>
      </c>
      <c r="AF147" s="189"/>
      <c r="AG147" s="190">
        <f t="shared" ref="AG147" si="1565">SUM(AF147*H147*3)</f>
        <v>0</v>
      </c>
      <c r="AH147" s="190"/>
      <c r="AI147" s="191">
        <f t="shared" ref="AI147" si="1566">SUM(AH147*H147/3)</f>
        <v>0</v>
      </c>
      <c r="AJ147" s="189"/>
      <c r="AK147" s="191">
        <f t="shared" ref="AK147" si="1567">SUM(AJ147*H147*2/3)</f>
        <v>0</v>
      </c>
      <c r="AL147" s="189"/>
      <c r="AM147" s="262">
        <f t="shared" ref="AM147" si="1568">SUM(AL147*H147*2)</f>
        <v>0</v>
      </c>
      <c r="AN147" s="189"/>
      <c r="AO147" s="190">
        <f t="shared" ref="AO147" si="1569">SUM(AN147*J147*2)</f>
        <v>0</v>
      </c>
      <c r="AP147" s="189"/>
      <c r="AQ147" s="191">
        <f t="shared" ref="AQ147" si="1570">SUM(AP147*H147*2)</f>
        <v>0</v>
      </c>
      <c r="AR147" s="189"/>
      <c r="AS147" s="191">
        <f>AR147*J147*8</f>
        <v>0</v>
      </c>
      <c r="AT147" s="32">
        <v>1</v>
      </c>
      <c r="AU147" s="194">
        <f t="shared" si="1495"/>
        <v>8.3333333333333339</v>
      </c>
      <c r="AV147" s="189"/>
      <c r="AW147" s="190">
        <f t="shared" ref="AW147" si="1571">SUM(J147*AV147*6)</f>
        <v>0</v>
      </c>
      <c r="AX147" s="189"/>
      <c r="AY147" s="191">
        <f t="shared" ref="AY147" si="1572">SUM(J147*AX147*8)</f>
        <v>0</v>
      </c>
      <c r="AZ147" s="190"/>
      <c r="BA147" s="191">
        <f t="shared" si="1498"/>
        <v>0</v>
      </c>
      <c r="BB147" s="189"/>
      <c r="BC147" s="191">
        <f t="shared" si="1499"/>
        <v>0</v>
      </c>
      <c r="BD147" s="189"/>
      <c r="BE147" s="195">
        <f t="shared" si="1500"/>
        <v>0</v>
      </c>
      <c r="BF147" s="194">
        <f t="shared" si="1501"/>
        <v>36.333333333333336</v>
      </c>
      <c r="BG147" s="194"/>
      <c r="BH147" s="194">
        <f t="shared" si="1502"/>
        <v>24</v>
      </c>
      <c r="BI147" s="7"/>
      <c r="BJ147" s="7"/>
      <c r="BK147" s="7"/>
      <c r="BL147" s="7"/>
      <c r="BM147" s="52"/>
      <c r="BN147" s="51"/>
      <c r="BO147" s="187" t="s">
        <v>100</v>
      </c>
      <c r="BP147" s="185" t="s">
        <v>110</v>
      </c>
      <c r="BQ147" s="185" t="s">
        <v>102</v>
      </c>
      <c r="BR147" s="185" t="s">
        <v>111</v>
      </c>
      <c r="BS147" s="184" t="s">
        <v>116</v>
      </c>
      <c r="BT147" s="184">
        <v>6</v>
      </c>
      <c r="BU147" s="184">
        <v>25</v>
      </c>
      <c r="BV147" s="184"/>
      <c r="BW147" s="184">
        <v>1</v>
      </c>
      <c r="BX147" s="185">
        <f>SUM(BW147)*2</f>
        <v>2</v>
      </c>
      <c r="BY147" s="216">
        <v>82</v>
      </c>
      <c r="BZ147" s="188">
        <f t="shared" si="1503"/>
        <v>82</v>
      </c>
      <c r="CA147" s="189">
        <v>44</v>
      </c>
      <c r="CB147" s="142">
        <f t="shared" ref="CB147" si="1573">SUM(CA147)*BV147</f>
        <v>0</v>
      </c>
      <c r="CC147" s="189">
        <v>4</v>
      </c>
      <c r="CD147" s="190">
        <f t="shared" si="1504"/>
        <v>4</v>
      </c>
      <c r="CE147" s="189">
        <v>34</v>
      </c>
      <c r="CF147" s="190">
        <f t="shared" ref="CF147" si="1574">SUM(CE147)*BW147</f>
        <v>34</v>
      </c>
      <c r="CG147" s="189"/>
      <c r="CH147" s="190">
        <f t="shared" ref="CH147" si="1575">SUM(CG147)*BX147</f>
        <v>0</v>
      </c>
      <c r="CI147" s="189"/>
      <c r="CJ147" s="190">
        <f t="shared" ref="CJ147" si="1576">SUM(CI147)*BW147*5</f>
        <v>0</v>
      </c>
      <c r="CK147" s="191">
        <f t="shared" ref="CK147" si="1577">SUM(BW147*DK147*2+BX147*DM147*2)</f>
        <v>2</v>
      </c>
      <c r="CL147" s="191">
        <f t="shared" ref="CL147" si="1578">SUM(BY147*5/100*BW147)</f>
        <v>4.0999999999999996</v>
      </c>
      <c r="CM147" s="189"/>
      <c r="CN147" s="190"/>
      <c r="CO147" s="189"/>
      <c r="CP147" s="191">
        <f t="shared" ref="CP147" si="1579">SUM(CO147)*3*BU147/5</f>
        <v>0</v>
      </c>
      <c r="CQ147" s="189"/>
      <c r="CR147" s="193">
        <f t="shared" ref="CR147" si="1580">SUM(CQ147*BU147*(30+4))</f>
        <v>0</v>
      </c>
      <c r="CS147" s="189">
        <v>1</v>
      </c>
      <c r="CT147" s="334">
        <f>SUM(CS147*BU147*3)/2</f>
        <v>37.5</v>
      </c>
      <c r="CU147" s="190"/>
      <c r="CV147" s="191">
        <f t="shared" ref="CV147" si="1581">SUM(CU147*BU147/3)</f>
        <v>0</v>
      </c>
      <c r="CW147" s="189"/>
      <c r="CX147" s="191">
        <f t="shared" ref="CX147" si="1582">SUM(CW147*BU147*2/3)</f>
        <v>0</v>
      </c>
      <c r="CY147" s="189"/>
      <c r="CZ147" s="142">
        <f t="shared" ref="CZ147" si="1583">SUM(CY147*BU147)*2</f>
        <v>0</v>
      </c>
      <c r="DA147" s="189"/>
      <c r="DB147" s="190">
        <f t="shared" ref="DB147" si="1584">SUM(DA147*BW147*2)</f>
        <v>0</v>
      </c>
      <c r="DC147" s="189"/>
      <c r="DD147" s="191">
        <f t="shared" ref="DD147" si="1585">SUM(DC147*BU147*2)</f>
        <v>0</v>
      </c>
      <c r="DE147" s="189"/>
      <c r="DF147" s="191">
        <f>DE147*BW147*8</f>
        <v>0</v>
      </c>
      <c r="DG147" s="32"/>
      <c r="DH147" s="194">
        <f t="shared" si="1506"/>
        <v>0</v>
      </c>
      <c r="DI147" s="189"/>
      <c r="DJ147" s="190">
        <f t="shared" ref="DJ147" si="1586">SUM(BW147*DI147*6)</f>
        <v>0</v>
      </c>
      <c r="DK147" s="189">
        <v>1</v>
      </c>
      <c r="DL147" s="191">
        <f t="shared" ref="DL147" si="1587">SUM(BW147*DK147*8)</f>
        <v>8</v>
      </c>
      <c r="DM147" s="190"/>
      <c r="DN147" s="191">
        <f t="shared" ref="DN147" si="1588">SUM(DM147*BX147*5*6)</f>
        <v>0</v>
      </c>
      <c r="DO147" s="189"/>
      <c r="DP147" s="191">
        <f t="shared" ref="DP147" si="1589">SUM(DO147*BX147*4*6)</f>
        <v>0</v>
      </c>
      <c r="DQ147" s="189"/>
      <c r="DR147" s="195">
        <f t="shared" ref="DR147" si="1590">SUM(DQ147*50)</f>
        <v>0</v>
      </c>
      <c r="DS147" s="20">
        <f t="shared" ref="DS147:DS161" si="1591">SUM(DB147+DR147+DP147+DN147+DL147+DJ147+DF147+DD147+CX147+CZ147+CV147+CT147+CR147+CP147+CN147+CL147+CK147+CJ147+CH147+CD147+CB147+CF147+DH147)</f>
        <v>89.6</v>
      </c>
      <c r="DT147" s="20">
        <f t="shared" ref="DT147:DT161" si="1592">SUM(CB147+CD147+CH147+CJ147+CK147+DF147+DJ147+DL147+DN147+DP147+CF147+DD147)</f>
        <v>48</v>
      </c>
      <c r="DU147" s="7"/>
      <c r="DV147" s="30"/>
      <c r="DW147" s="7"/>
      <c r="DX147" s="52"/>
      <c r="DY147" s="51"/>
      <c r="DZ147" s="20"/>
      <c r="EA147" s="78"/>
      <c r="EB147" s="78"/>
      <c r="EC147" s="7"/>
      <c r="ED147" s="7"/>
      <c r="EE147" s="7"/>
      <c r="EF147" s="7"/>
      <c r="EG147" s="7"/>
      <c r="EH147" s="7"/>
      <c r="EI147" s="7"/>
      <c r="EJ147" s="6">
        <f t="shared" si="1509"/>
        <v>142</v>
      </c>
      <c r="EK147" s="6">
        <f t="shared" si="1510"/>
        <v>142</v>
      </c>
      <c r="EL147" s="6">
        <f t="shared" si="1511"/>
        <v>74</v>
      </c>
      <c r="EM147" s="18">
        <f t="shared" ref="EM147:EM161" si="1593">SUM(O147+CB147)</f>
        <v>0</v>
      </c>
      <c r="EN147" s="7">
        <f t="shared" ref="EN147:EN161" si="1594">SUM(P147+CC147)</f>
        <v>8</v>
      </c>
      <c r="EO147" s="7">
        <f t="shared" ref="EO147:EO161" si="1595">SUM(Q147+CD147)</f>
        <v>8</v>
      </c>
      <c r="EP147" s="7">
        <f t="shared" ref="EP147:EP161" si="1596">SUM(R147+CE147)</f>
        <v>60</v>
      </c>
      <c r="EQ147" s="7">
        <f t="shared" ref="EQ147:EQ161" si="1597">SUM(S147+CF147)</f>
        <v>54</v>
      </c>
      <c r="ER147" s="7">
        <f t="shared" ref="ER147:ER161" si="1598">SUM(T147+CG147)</f>
        <v>0</v>
      </c>
      <c r="ES147" s="7">
        <f t="shared" ref="ES147:ES161" si="1599">SUM(U147+CH147)</f>
        <v>0</v>
      </c>
      <c r="ET147" s="7">
        <f t="shared" ref="ET147:ET161" si="1600">SUM(V147+CI147)</f>
        <v>0</v>
      </c>
      <c r="EU147" s="7">
        <f t="shared" ref="EU147:EU161" si="1601">SUM(W147+CJ147)</f>
        <v>0</v>
      </c>
      <c r="EV147" s="7">
        <f t="shared" ref="EV147:EV161" si="1602">SUM(X147+CK147)</f>
        <v>2</v>
      </c>
      <c r="EW147" s="18">
        <f t="shared" ref="EW147:EW161" si="1603">SUM(Y147+CL147)</f>
        <v>8.1</v>
      </c>
      <c r="EX147" s="7">
        <f t="shared" ref="EX147:EX161" si="1604">SUM(Z147+CM147)</f>
        <v>0</v>
      </c>
      <c r="EY147" s="7">
        <f t="shared" ref="EY147:EY161" si="1605">SUM(AA147+CN147)</f>
        <v>0</v>
      </c>
      <c r="EZ147" s="7">
        <f t="shared" ref="EZ147:EZ161" si="1606">SUM(AB147+CO147)</f>
        <v>0</v>
      </c>
      <c r="FA147" s="7">
        <f t="shared" ref="FA147:FA161" si="1607">SUM(AC147+CP147)</f>
        <v>0</v>
      </c>
      <c r="FB147" s="7">
        <f t="shared" ref="FB147:FB161" si="1608">SUM(AD147+CQ147)</f>
        <v>0</v>
      </c>
      <c r="FC147" s="7">
        <f t="shared" ref="FC147:FC161" si="1609">SUM(AE147+CR147)</f>
        <v>0</v>
      </c>
      <c r="FD147" s="7">
        <f t="shared" ref="FD147:FD161" si="1610">SUM(AF147+CS147)</f>
        <v>1</v>
      </c>
      <c r="FE147" s="7">
        <f t="shared" ref="FE147:FE161" si="1611">SUM(AG147+CT147)</f>
        <v>37.5</v>
      </c>
      <c r="FF147" s="7">
        <f t="shared" ref="FF147:FF161" si="1612">SUM(AH147+CU147)</f>
        <v>0</v>
      </c>
      <c r="FG147" s="18">
        <f t="shared" ref="FG147:FG161" si="1613">SUM(AI147+CV147)</f>
        <v>0</v>
      </c>
      <c r="FH147" s="7">
        <f t="shared" ref="FH147:FH161" si="1614">SUM(AJ147+CW147)</f>
        <v>0</v>
      </c>
      <c r="FI147" s="7">
        <f t="shared" ref="FI147:FI161" si="1615">SUM(AK147+CX147)</f>
        <v>0</v>
      </c>
      <c r="FJ147" s="7">
        <f t="shared" ref="FJ147:FJ161" si="1616">SUM(AL147+CY147)</f>
        <v>0</v>
      </c>
      <c r="FK147" s="7">
        <f t="shared" ref="FK147:FK161" si="1617">SUM(AM147+CZ147)</f>
        <v>0</v>
      </c>
      <c r="FL147" s="7">
        <f t="shared" ref="FL147:FL161" si="1618">SUM(AN147+DA147)</f>
        <v>0</v>
      </c>
      <c r="FM147" s="7">
        <f t="shared" ref="FM147:FM161" si="1619">SUM(AO147+DB147)</f>
        <v>0</v>
      </c>
      <c r="FN147" s="7">
        <f t="shared" ref="FN147:FN161" si="1620">SUM(AP147+DC147)</f>
        <v>0</v>
      </c>
      <c r="FO147" s="7">
        <f t="shared" ref="FO147:FO161" si="1621">SUM(AQ147+DD147)</f>
        <v>0</v>
      </c>
      <c r="FP147" s="7">
        <f t="shared" ref="FP147:FP161" si="1622">SUM(AR147+DE147)</f>
        <v>0</v>
      </c>
      <c r="FQ147" s="7">
        <f t="shared" ref="FQ147:FQ161" si="1623">SUM(AS147+DF147)</f>
        <v>0</v>
      </c>
      <c r="FR147" s="7"/>
      <c r="FS147" s="7">
        <f t="shared" ref="FS147:FS161" si="1624">SUM(AU147+DH147)</f>
        <v>8.3333333333333339</v>
      </c>
      <c r="FT147" s="7">
        <f t="shared" ref="FT147:FT161" si="1625">SUM(AV147+DI147)</f>
        <v>0</v>
      </c>
      <c r="FU147" s="7">
        <f t="shared" ref="FU147:FU161" si="1626">SUM(AW147+DJ147)</f>
        <v>0</v>
      </c>
      <c r="FV147" s="7">
        <f t="shared" ref="FV147:FV161" si="1627">SUM(AX147+DK147)</f>
        <v>1</v>
      </c>
      <c r="FW147" s="7">
        <f t="shared" ref="FW147:FW161" si="1628">SUM(AY147+DL147)</f>
        <v>8</v>
      </c>
      <c r="FX147" s="7">
        <f t="shared" ref="FX147:FX161" si="1629">SUM(AZ147+DM147)</f>
        <v>0</v>
      </c>
      <c r="FY147" s="7">
        <f t="shared" ref="FY147:FY161" si="1630">SUM(BA147+DN147)</f>
        <v>0</v>
      </c>
      <c r="FZ147" s="7">
        <f t="shared" ref="FZ147:FZ161" si="1631">SUM(BB147+DO147)</f>
        <v>0</v>
      </c>
      <c r="GA147" s="7">
        <f t="shared" ref="GA147:GA161" si="1632">SUM(BC147+DP147)</f>
        <v>0</v>
      </c>
      <c r="GB147" s="7">
        <f t="shared" ref="GB147:GB161" si="1633">SUM(BD147+DQ147)</f>
        <v>0</v>
      </c>
      <c r="GC147" s="7">
        <f t="shared" ref="GC147:GC161" si="1634">SUM(BE147+DR147)</f>
        <v>0</v>
      </c>
      <c r="GD147" s="116">
        <f t="shared" ref="GD147:GD161" si="1635">SUM(BF147+DS147)</f>
        <v>125.93333333333334</v>
      </c>
      <c r="GE147" s="117">
        <f t="shared" ref="GE147:GE161" si="1636">SUM(BH147+DT147)</f>
        <v>72</v>
      </c>
      <c r="GF147" s="7"/>
      <c r="GG147" s="7"/>
      <c r="GH147" s="7"/>
      <c r="GI147" s="52"/>
      <c r="GK147" s="18"/>
      <c r="GL147" s="18"/>
      <c r="GM147" s="1"/>
      <c r="GN147" s="23"/>
      <c r="GO147" s="61"/>
      <c r="GP147" s="7"/>
      <c r="GQ147" s="67"/>
    </row>
    <row r="148" spans="1:199" ht="24.95" customHeight="1" x14ac:dyDescent="0.35">
      <c r="A148" s="51"/>
      <c r="B148" s="316"/>
      <c r="C148" s="317"/>
      <c r="D148" s="317"/>
      <c r="E148" s="317"/>
      <c r="F148" s="317"/>
      <c r="G148" s="317"/>
      <c r="H148" s="317"/>
      <c r="I148" s="317"/>
      <c r="J148" s="317"/>
      <c r="K148" s="317"/>
      <c r="L148" s="316"/>
      <c r="M148" s="318"/>
      <c r="N148" s="319"/>
      <c r="O148" s="426">
        <f t="shared" si="1558"/>
        <v>0</v>
      </c>
      <c r="P148" s="319"/>
      <c r="Q148" s="320">
        <f t="shared" si="1559"/>
        <v>0</v>
      </c>
      <c r="R148" s="319"/>
      <c r="S148" s="320">
        <f t="shared" ref="S148" si="1637">SUM(R148)*J148</f>
        <v>0</v>
      </c>
      <c r="T148" s="319"/>
      <c r="U148" s="320">
        <f t="shared" ref="U148" si="1638">SUM(T148)*K148</f>
        <v>0</v>
      </c>
      <c r="V148" s="319"/>
      <c r="W148" s="320">
        <f t="shared" si="1561"/>
        <v>0</v>
      </c>
      <c r="X148" s="321">
        <v>0</v>
      </c>
      <c r="Y148" s="321">
        <f t="shared" ref="Y148" si="1639">SUM(L148*5/100*J148)</f>
        <v>0</v>
      </c>
      <c r="Z148" s="319"/>
      <c r="AA148" s="320"/>
      <c r="AB148" s="319"/>
      <c r="AC148" s="321">
        <f t="shared" ref="AC148" si="1640">SUM(AB148)*3*H148/5</f>
        <v>0</v>
      </c>
      <c r="AD148" s="319"/>
      <c r="AE148" s="322">
        <f t="shared" ref="AE148" si="1641">SUM(AD148*H148*(30+4))</f>
        <v>0</v>
      </c>
      <c r="AF148" s="319"/>
      <c r="AG148" s="320">
        <f t="shared" ref="AG148" si="1642">SUM(AF148*H148*3)</f>
        <v>0</v>
      </c>
      <c r="AH148" s="320"/>
      <c r="AI148" s="321">
        <f t="shared" ref="AI148" si="1643">SUM(AH148*H148/3)</f>
        <v>0</v>
      </c>
      <c r="AJ148" s="319"/>
      <c r="AK148" s="321">
        <f t="shared" ref="AK148" si="1644">SUM(AJ148*H148*2/3)</f>
        <v>0</v>
      </c>
      <c r="AL148" s="319"/>
      <c r="AM148" s="426">
        <f>SUM(AL148*H148)</f>
        <v>0</v>
      </c>
      <c r="AN148" s="319"/>
      <c r="AO148" s="320">
        <f t="shared" ref="AO148" si="1645">SUM(AN148*J148)</f>
        <v>0</v>
      </c>
      <c r="AP148" s="319"/>
      <c r="AQ148" s="321">
        <f t="shared" ref="AQ148" si="1646">SUM(AP148*H148*2)</f>
        <v>0</v>
      </c>
      <c r="AR148" s="319"/>
      <c r="AS148" s="321">
        <f t="shared" ref="AS148" si="1647">SUM(AR148*J148*2)</f>
        <v>0</v>
      </c>
      <c r="AT148" s="319"/>
      <c r="AU148" s="321">
        <f t="shared" si="1495"/>
        <v>0</v>
      </c>
      <c r="AV148" s="320"/>
      <c r="AW148" s="320">
        <f>H148*AV148*3*1</f>
        <v>0</v>
      </c>
      <c r="AX148" s="320"/>
      <c r="AY148" s="321">
        <f t="shared" ref="AY148" si="1648">SUM(AX148*H148/3)</f>
        <v>0</v>
      </c>
      <c r="AZ148" s="320"/>
      <c r="BA148" s="321">
        <f t="shared" ref="BA148" si="1649">SUM(AZ148*K148*5*6)</f>
        <v>0</v>
      </c>
      <c r="BB148" s="319">
        <v>1</v>
      </c>
      <c r="BC148" s="321">
        <f>H148*BB148*2*0.5/2</f>
        <v>0</v>
      </c>
      <c r="BD148" s="319"/>
      <c r="BE148" s="323">
        <f t="shared" ref="BE148" si="1650">SUM(BD148*25)/2</f>
        <v>0</v>
      </c>
      <c r="BF148" s="321">
        <f t="shared" si="1501"/>
        <v>0</v>
      </c>
      <c r="BG148" s="321"/>
      <c r="BH148" s="321">
        <f t="shared" si="1502"/>
        <v>0</v>
      </c>
      <c r="BI148" s="7"/>
      <c r="BJ148" s="7"/>
      <c r="BK148" s="7"/>
      <c r="BL148" s="7"/>
      <c r="BM148" s="52"/>
      <c r="BN148" s="51"/>
      <c r="BO148" s="160" t="s">
        <v>181</v>
      </c>
      <c r="BP148" s="226" t="s">
        <v>110</v>
      </c>
      <c r="BQ148" s="226" t="s">
        <v>102</v>
      </c>
      <c r="BR148" s="226" t="s">
        <v>111</v>
      </c>
      <c r="BS148" s="227" t="s">
        <v>166</v>
      </c>
      <c r="BT148" s="226">
        <v>10</v>
      </c>
      <c r="BU148" s="162">
        <v>28</v>
      </c>
      <c r="BV148" s="162"/>
      <c r="BW148" s="162">
        <v>1</v>
      </c>
      <c r="BX148" s="226">
        <f t="shared" ref="BX148:BX149" si="1651">SUM(BW148)*2</f>
        <v>2</v>
      </c>
      <c r="BY148" s="160">
        <v>4</v>
      </c>
      <c r="BZ148" s="228">
        <f>SUM(CA148+CC148+CE148+CG148+CI148)</f>
        <v>4</v>
      </c>
      <c r="CA148" s="166"/>
      <c r="CB148" s="142">
        <f>SUM(CA148)*BV148</f>
        <v>0</v>
      </c>
      <c r="CC148" s="166"/>
      <c r="CD148" s="167">
        <f>CC148*BW148</f>
        <v>0</v>
      </c>
      <c r="CE148" s="166">
        <v>4</v>
      </c>
      <c r="CF148" s="167">
        <f>SUM(CE148)*BW148</f>
        <v>4</v>
      </c>
      <c r="CG148" s="166"/>
      <c r="CH148" s="167">
        <f>SUM(CG148)*BX148</f>
        <v>0</v>
      </c>
      <c r="CI148" s="166"/>
      <c r="CJ148" s="167">
        <f>SUM(CI148)*BW148*4</f>
        <v>0</v>
      </c>
      <c r="CK148" s="165">
        <f t="shared" ref="CK148" si="1652">SUM(BX148*DK148*2+BX148*DM148*2)</f>
        <v>0</v>
      </c>
      <c r="CL148" s="229">
        <f t="shared" ref="CL148:CL149" si="1653">SUM(BY148*5/100*BW148)</f>
        <v>0.2</v>
      </c>
      <c r="CM148" s="166"/>
      <c r="CN148" s="167"/>
      <c r="CO148" s="166"/>
      <c r="CP148" s="165">
        <f>SUM(CO148)*3*BU148/5</f>
        <v>0</v>
      </c>
      <c r="CQ148" s="166"/>
      <c r="CR148" s="230">
        <f>SUM(CQ148*BU148*(30+4))</f>
        <v>0</v>
      </c>
      <c r="CS148" s="166"/>
      <c r="CT148" s="142">
        <f>SUM(CS148*BU148*3)</f>
        <v>0</v>
      </c>
      <c r="CU148" s="166"/>
      <c r="CV148" s="165">
        <f>SUM(CU148*BU148/3)</f>
        <v>0</v>
      </c>
      <c r="CW148" s="166"/>
      <c r="CX148" s="165">
        <f>SUM(CW148*BU148*2/3)</f>
        <v>0</v>
      </c>
      <c r="CY148" s="166"/>
      <c r="CZ148" s="142">
        <f>SUM(CY148*BU148)</f>
        <v>0</v>
      </c>
      <c r="DA148" s="166"/>
      <c r="DB148" s="167">
        <f>SUM(DA148*BW148)</f>
        <v>0</v>
      </c>
      <c r="DC148" s="166"/>
      <c r="DD148" s="165">
        <f>SUM(DC148*BU148*2)</f>
        <v>0</v>
      </c>
      <c r="DE148" s="166">
        <v>1</v>
      </c>
      <c r="DF148" s="165">
        <f t="shared" ref="DF148:DF149" si="1654">DE148*BW148*6</f>
        <v>6</v>
      </c>
      <c r="DG148" s="166"/>
      <c r="DH148" s="165">
        <f t="shared" si="1506"/>
        <v>0</v>
      </c>
      <c r="DI148" s="166"/>
      <c r="DJ148" s="167">
        <f>SUM(DI148*BU148/3)</f>
        <v>0</v>
      </c>
      <c r="DK148" s="166"/>
      <c r="DL148" s="165">
        <f>SUM(BW148*DK148*8)</f>
        <v>0</v>
      </c>
      <c r="DM148" s="166"/>
      <c r="DN148" s="165">
        <f>SUM(DM148*BX148*5*6)</f>
        <v>0</v>
      </c>
      <c r="DO148" s="166"/>
      <c r="DP148" s="165">
        <f>SUM(DO148*BX148*4*6)</f>
        <v>0</v>
      </c>
      <c r="DQ148" s="166"/>
      <c r="DR148" s="168">
        <f>SUM(DQ148*50)</f>
        <v>0</v>
      </c>
      <c r="DS148" s="20">
        <f t="shared" si="1591"/>
        <v>10.199999999999999</v>
      </c>
      <c r="DT148" s="20">
        <f t="shared" si="1592"/>
        <v>10</v>
      </c>
      <c r="DU148" s="7"/>
      <c r="DV148" s="7"/>
      <c r="DW148" s="7"/>
      <c r="DX148" s="52"/>
      <c r="DY148" s="51"/>
      <c r="DZ148" s="20"/>
      <c r="EA148" s="71"/>
      <c r="EB148" s="71"/>
      <c r="EC148" s="7"/>
      <c r="ED148" s="7"/>
      <c r="EE148" s="7"/>
      <c r="EF148" s="7"/>
      <c r="EG148" s="7"/>
      <c r="EH148" s="7"/>
      <c r="EI148" s="7"/>
      <c r="EJ148" s="6">
        <f t="shared" si="1509"/>
        <v>4</v>
      </c>
      <c r="EK148" s="6">
        <f t="shared" si="1510"/>
        <v>4</v>
      </c>
      <c r="EL148" s="6">
        <f t="shared" si="1511"/>
        <v>0</v>
      </c>
      <c r="EM148" s="18">
        <f t="shared" si="1593"/>
        <v>0</v>
      </c>
      <c r="EN148" s="7">
        <f t="shared" si="1594"/>
        <v>0</v>
      </c>
      <c r="EO148" s="7">
        <f t="shared" si="1595"/>
        <v>0</v>
      </c>
      <c r="EP148" s="7">
        <f t="shared" si="1596"/>
        <v>4</v>
      </c>
      <c r="EQ148" s="7">
        <f t="shared" si="1597"/>
        <v>4</v>
      </c>
      <c r="ER148" s="7">
        <f t="shared" si="1598"/>
        <v>0</v>
      </c>
      <c r="ES148" s="7">
        <f t="shared" si="1599"/>
        <v>0</v>
      </c>
      <c r="ET148" s="7">
        <f t="shared" si="1600"/>
        <v>0</v>
      </c>
      <c r="EU148" s="7">
        <f t="shared" si="1601"/>
        <v>0</v>
      </c>
      <c r="EV148" s="7">
        <f t="shared" si="1602"/>
        <v>0</v>
      </c>
      <c r="EW148" s="18">
        <f t="shared" si="1603"/>
        <v>0.2</v>
      </c>
      <c r="EX148" s="7">
        <f t="shared" si="1604"/>
        <v>0</v>
      </c>
      <c r="EY148" s="7">
        <f t="shared" si="1605"/>
        <v>0</v>
      </c>
      <c r="EZ148" s="7">
        <f t="shared" si="1606"/>
        <v>0</v>
      </c>
      <c r="FA148" s="7">
        <f t="shared" si="1607"/>
        <v>0</v>
      </c>
      <c r="FB148" s="7">
        <f t="shared" si="1608"/>
        <v>0</v>
      </c>
      <c r="FC148" s="7">
        <f t="shared" si="1609"/>
        <v>0</v>
      </c>
      <c r="FD148" s="7">
        <f t="shared" si="1610"/>
        <v>0</v>
      </c>
      <c r="FE148" s="7">
        <f t="shared" si="1611"/>
        <v>0</v>
      </c>
      <c r="FF148" s="7">
        <f t="shared" si="1612"/>
        <v>0</v>
      </c>
      <c r="FG148" s="18">
        <f t="shared" si="1613"/>
        <v>0</v>
      </c>
      <c r="FH148" s="7">
        <f t="shared" si="1614"/>
        <v>0</v>
      </c>
      <c r="FI148" s="7">
        <f t="shared" si="1615"/>
        <v>0</v>
      </c>
      <c r="FJ148" s="7">
        <f t="shared" si="1616"/>
        <v>0</v>
      </c>
      <c r="FK148" s="7">
        <f t="shared" si="1617"/>
        <v>0</v>
      </c>
      <c r="FL148" s="7">
        <f t="shared" si="1618"/>
        <v>0</v>
      </c>
      <c r="FM148" s="7">
        <f t="shared" si="1619"/>
        <v>0</v>
      </c>
      <c r="FN148" s="7">
        <f t="shared" si="1620"/>
        <v>0</v>
      </c>
      <c r="FO148" s="7">
        <f t="shared" si="1621"/>
        <v>0</v>
      </c>
      <c r="FP148" s="7">
        <f t="shared" si="1622"/>
        <v>1</v>
      </c>
      <c r="FQ148" s="7">
        <f t="shared" si="1623"/>
        <v>6</v>
      </c>
      <c r="FR148" s="7"/>
      <c r="FS148" s="7">
        <f t="shared" si="1624"/>
        <v>0</v>
      </c>
      <c r="FT148" s="7">
        <f t="shared" si="1625"/>
        <v>0</v>
      </c>
      <c r="FU148" s="7">
        <f t="shared" si="1626"/>
        <v>0</v>
      </c>
      <c r="FV148" s="7">
        <f t="shared" si="1627"/>
        <v>0</v>
      </c>
      <c r="FW148" s="7">
        <f t="shared" si="1628"/>
        <v>0</v>
      </c>
      <c r="FX148" s="7">
        <f t="shared" si="1629"/>
        <v>0</v>
      </c>
      <c r="FY148" s="7">
        <f t="shared" si="1630"/>
        <v>0</v>
      </c>
      <c r="FZ148" s="7">
        <f t="shared" si="1631"/>
        <v>1</v>
      </c>
      <c r="GA148" s="7">
        <f t="shared" si="1632"/>
        <v>0</v>
      </c>
      <c r="GB148" s="7">
        <f t="shared" si="1633"/>
        <v>0</v>
      </c>
      <c r="GC148" s="7">
        <f t="shared" si="1634"/>
        <v>0</v>
      </c>
      <c r="GD148" s="116">
        <f t="shared" si="1635"/>
        <v>10.199999999999999</v>
      </c>
      <c r="GE148" s="117">
        <f t="shared" si="1636"/>
        <v>10</v>
      </c>
      <c r="GF148" s="7"/>
      <c r="GG148" s="7"/>
      <c r="GH148" s="7"/>
      <c r="GI148" s="52"/>
      <c r="GK148" s="18"/>
      <c r="GL148" s="18"/>
      <c r="GM148" s="47"/>
      <c r="GN148" s="23"/>
      <c r="GO148" s="61"/>
      <c r="GP148" s="7"/>
      <c r="GQ148" s="67"/>
    </row>
    <row r="149" spans="1:199" ht="24.95" customHeight="1" x14ac:dyDescent="0.35">
      <c r="A149" s="51"/>
      <c r="B149" s="213" t="s">
        <v>229</v>
      </c>
      <c r="C149" s="214" t="s">
        <v>121</v>
      </c>
      <c r="D149" s="214" t="s">
        <v>102</v>
      </c>
      <c r="E149" s="200" t="s">
        <v>122</v>
      </c>
      <c r="F149" s="138" t="s">
        <v>123</v>
      </c>
      <c r="G149" s="214">
        <v>3</v>
      </c>
      <c r="H149" s="214">
        <v>30</v>
      </c>
      <c r="I149" s="214"/>
      <c r="J149" s="214"/>
      <c r="K149" s="200">
        <f>SUM(J149)*2</f>
        <v>0</v>
      </c>
      <c r="L149" s="213">
        <v>30</v>
      </c>
      <c r="M149" s="219">
        <f t="shared" ref="M149" si="1655">SUM(N149+P149+R149+T149+V149)</f>
        <v>30</v>
      </c>
      <c r="N149" s="452">
        <v>20</v>
      </c>
      <c r="O149" s="210">
        <f>SUM(N149)*I149</f>
        <v>0</v>
      </c>
      <c r="P149" s="452">
        <v>4</v>
      </c>
      <c r="Q149" s="210">
        <f t="shared" si="1559"/>
        <v>0</v>
      </c>
      <c r="R149" s="452">
        <v>6</v>
      </c>
      <c r="S149" s="210">
        <f>SUM(R149)*J149</f>
        <v>0</v>
      </c>
      <c r="T149" s="208"/>
      <c r="U149" s="210">
        <f>SUM(T149)*K149</f>
        <v>0</v>
      </c>
      <c r="V149" s="208"/>
      <c r="W149" s="210">
        <f>SUM(V149)*J149*5</f>
        <v>0</v>
      </c>
      <c r="X149" s="206">
        <f>SUM(J149*AX149*2+K149*AZ149*2)</f>
        <v>0</v>
      </c>
      <c r="Y149" s="206">
        <f t="shared" ref="Y149" si="1656">SUM(L149*5/100*J149)</f>
        <v>0</v>
      </c>
      <c r="Z149" s="208"/>
      <c r="AA149" s="210"/>
      <c r="AB149" s="208"/>
      <c r="AC149" s="206">
        <f>SUM(AB149)*3*H149/5</f>
        <v>0</v>
      </c>
      <c r="AD149" s="208"/>
      <c r="AE149" s="209">
        <f>SUM(AD149*H149*(30+4))</f>
        <v>0</v>
      </c>
      <c r="AF149" s="208"/>
      <c r="AG149" s="210">
        <f>SUM(AF149*H149*3)</f>
        <v>0</v>
      </c>
      <c r="AH149" s="208"/>
      <c r="AI149" s="206">
        <f>SUM(AH149*H149/3)</f>
        <v>0</v>
      </c>
      <c r="AJ149" s="208"/>
      <c r="AK149" s="206">
        <f>SUM(AJ149*H149*2/3)</f>
        <v>0</v>
      </c>
      <c r="AL149" s="208">
        <v>1</v>
      </c>
      <c r="AM149" s="262">
        <f>SUM(AL149*H149)*2</f>
        <v>60</v>
      </c>
      <c r="AN149" s="208"/>
      <c r="AO149" s="210">
        <f>SUM(AN149*J149)</f>
        <v>0</v>
      </c>
      <c r="AP149" s="208"/>
      <c r="AQ149" s="206">
        <f>SUM(AP149*H149*2)</f>
        <v>0</v>
      </c>
      <c r="AR149" s="208"/>
      <c r="AS149" s="206">
        <f>AR149*J149*6</f>
        <v>0</v>
      </c>
      <c r="AT149" s="32"/>
      <c r="AU149" s="194">
        <f t="shared" si="1495"/>
        <v>0</v>
      </c>
      <c r="AV149" s="208"/>
      <c r="AW149" s="210">
        <f>SUM(AV149*H149/3)</f>
        <v>0</v>
      </c>
      <c r="AX149" s="208">
        <v>1</v>
      </c>
      <c r="AY149" s="206">
        <f>SUM(J149*AX149*8)</f>
        <v>0</v>
      </c>
      <c r="AZ149" s="208"/>
      <c r="BA149" s="206">
        <f>SUM(AZ149*K149*5*6)</f>
        <v>0</v>
      </c>
      <c r="BB149" s="208"/>
      <c r="BC149" s="206">
        <f>SUM(BB149*K149*4*6)</f>
        <v>0</v>
      </c>
      <c r="BD149" s="208"/>
      <c r="BE149" s="212">
        <f>SUM(BD149*50)</f>
        <v>0</v>
      </c>
      <c r="BF149" s="194">
        <f t="shared" si="1501"/>
        <v>60</v>
      </c>
      <c r="BG149" s="194"/>
      <c r="BH149" s="194">
        <f t="shared" si="1502"/>
        <v>0</v>
      </c>
      <c r="BI149" s="7"/>
      <c r="BJ149" s="7"/>
      <c r="BK149" s="7"/>
      <c r="BL149" s="7"/>
      <c r="BM149" s="52"/>
      <c r="BN149" s="51"/>
      <c r="BO149" s="225" t="s">
        <v>228</v>
      </c>
      <c r="BP149" s="161" t="s">
        <v>110</v>
      </c>
      <c r="BQ149" s="161" t="s">
        <v>102</v>
      </c>
      <c r="BR149" s="162" t="s">
        <v>150</v>
      </c>
      <c r="BS149" s="227" t="s">
        <v>231</v>
      </c>
      <c r="BT149" s="161">
        <v>10</v>
      </c>
      <c r="BU149" s="162">
        <v>45</v>
      </c>
      <c r="BV149" s="162"/>
      <c r="BW149" s="162"/>
      <c r="BX149" s="161">
        <f t="shared" si="1651"/>
        <v>0</v>
      </c>
      <c r="BY149" s="227">
        <v>40</v>
      </c>
      <c r="BZ149" s="228">
        <f t="shared" ref="BZ149" si="1657">SUM(CA149+CC149+CE149+CG149+CI149)</f>
        <v>40</v>
      </c>
      <c r="CA149" s="166"/>
      <c r="CB149" s="142">
        <f t="shared" ref="CB149:CB153" si="1658">SUM(CA149)*BV149</f>
        <v>0</v>
      </c>
      <c r="CC149" s="166"/>
      <c r="CD149" s="167">
        <f t="shared" ref="CD149:CD153" si="1659">CC149*BW149</f>
        <v>0</v>
      </c>
      <c r="CE149" s="166">
        <v>40</v>
      </c>
      <c r="CF149" s="167">
        <f t="shared" ref="CF149:CF153" si="1660">SUM(CE149)*BW149</f>
        <v>0</v>
      </c>
      <c r="CG149" s="166"/>
      <c r="CH149" s="167">
        <f t="shared" ref="CH149:CH151" si="1661">SUM(CG149)*BX149</f>
        <v>0</v>
      </c>
      <c r="CI149" s="166"/>
      <c r="CJ149" s="167">
        <f t="shared" ref="CJ149:CJ153" si="1662">SUM(CI149)*BW149*5</f>
        <v>0</v>
      </c>
      <c r="CK149" s="165">
        <f t="shared" ref="CK149" si="1663">SUM(BW149*DK149*2+BX149*DM149*2)</f>
        <v>0</v>
      </c>
      <c r="CL149" s="229">
        <f t="shared" si="1653"/>
        <v>0</v>
      </c>
      <c r="CM149" s="166"/>
      <c r="CN149" s="167"/>
      <c r="CO149" s="166"/>
      <c r="CP149" s="165">
        <f t="shared" ref="CP149" si="1664">SUM(CO149)*3*BU149/5</f>
        <v>0</v>
      </c>
      <c r="CQ149" s="166"/>
      <c r="CR149" s="230">
        <f t="shared" ref="CR149" si="1665">SUM(CQ149*BU149*(30+4))</f>
        <v>0</v>
      </c>
      <c r="CS149" s="166"/>
      <c r="CT149" s="142">
        <f t="shared" ref="CT149:CT151" si="1666">SUM(CS149*BU149*3)</f>
        <v>0</v>
      </c>
      <c r="CU149" s="167"/>
      <c r="CV149" s="165">
        <f t="shared" ref="CV149:CV151" si="1667">SUM(CU149*BU149/3)</f>
        <v>0</v>
      </c>
      <c r="CW149" s="166"/>
      <c r="CX149" s="165">
        <f t="shared" ref="CX149" si="1668">SUM(CW149*BU149*2/3)</f>
        <v>0</v>
      </c>
      <c r="CY149" s="166">
        <v>1</v>
      </c>
      <c r="CZ149" s="142">
        <f t="shared" ref="CZ149" si="1669">SUM(CY149*BU149*2)</f>
        <v>90</v>
      </c>
      <c r="DA149" s="166"/>
      <c r="DB149" s="167">
        <f t="shared" ref="DB149" si="1670">SUM(DA149*BW149*2)</f>
        <v>0</v>
      </c>
      <c r="DC149" s="166"/>
      <c r="DD149" s="165">
        <f t="shared" ref="DD149:DD150" si="1671">SUM(DC149*BU149*2)</f>
        <v>0</v>
      </c>
      <c r="DE149" s="166">
        <v>1</v>
      </c>
      <c r="DF149" s="165">
        <f t="shared" si="1654"/>
        <v>0</v>
      </c>
      <c r="DG149" s="166"/>
      <c r="DH149" s="165">
        <f t="shared" si="1506"/>
        <v>0</v>
      </c>
      <c r="DI149" s="167"/>
      <c r="DJ149" s="167">
        <f t="shared" ref="DJ149" si="1672">SUM(BW149*DI149*6)</f>
        <v>0</v>
      </c>
      <c r="DK149" s="167"/>
      <c r="DL149" s="165">
        <f t="shared" ref="DL149" si="1673">SUM(BW149*DK149*8)</f>
        <v>0</v>
      </c>
      <c r="DM149" s="167"/>
      <c r="DN149" s="165">
        <f t="shared" ref="DN149" si="1674">SUM(DM149*BX149*5*6)</f>
        <v>0</v>
      </c>
      <c r="DO149" s="166"/>
      <c r="DP149" s="165">
        <f t="shared" ref="DP149" si="1675">SUM(DO149*BX149*4*6)</f>
        <v>0</v>
      </c>
      <c r="DQ149" s="166"/>
      <c r="DR149" s="168">
        <f t="shared" ref="DR149:DR151" si="1676">SUM(DQ149*50)</f>
        <v>0</v>
      </c>
      <c r="DS149" s="20">
        <f t="shared" si="1591"/>
        <v>90</v>
      </c>
      <c r="DT149" s="20">
        <f t="shared" si="1592"/>
        <v>0</v>
      </c>
      <c r="DU149" s="7"/>
      <c r="DV149" s="7"/>
      <c r="DW149" s="7"/>
      <c r="DX149" s="52"/>
      <c r="DY149" s="51"/>
      <c r="DZ149" s="20"/>
      <c r="EA149" s="71"/>
      <c r="EB149" s="71"/>
      <c r="EC149" s="7"/>
      <c r="ED149" s="7"/>
      <c r="EE149" s="7"/>
      <c r="EF149" s="7"/>
      <c r="EG149" s="7"/>
      <c r="EH149" s="7"/>
      <c r="EI149" s="7"/>
      <c r="EJ149" s="6">
        <f t="shared" si="1509"/>
        <v>70</v>
      </c>
      <c r="EK149" s="6">
        <f t="shared" si="1510"/>
        <v>70</v>
      </c>
      <c r="EL149" s="6">
        <f t="shared" si="1511"/>
        <v>20</v>
      </c>
      <c r="EM149" s="18">
        <f t="shared" si="1593"/>
        <v>0</v>
      </c>
      <c r="EN149" s="7">
        <f t="shared" si="1594"/>
        <v>4</v>
      </c>
      <c r="EO149" s="7">
        <f t="shared" si="1595"/>
        <v>0</v>
      </c>
      <c r="EP149" s="7">
        <f t="shared" si="1596"/>
        <v>46</v>
      </c>
      <c r="EQ149" s="7">
        <f t="shared" si="1597"/>
        <v>0</v>
      </c>
      <c r="ER149" s="7">
        <f t="shared" si="1598"/>
        <v>0</v>
      </c>
      <c r="ES149" s="7">
        <f t="shared" si="1599"/>
        <v>0</v>
      </c>
      <c r="ET149" s="7">
        <f t="shared" si="1600"/>
        <v>0</v>
      </c>
      <c r="EU149" s="7">
        <f t="shared" si="1601"/>
        <v>0</v>
      </c>
      <c r="EV149" s="7">
        <f t="shared" si="1602"/>
        <v>0</v>
      </c>
      <c r="EW149" s="18">
        <f t="shared" si="1603"/>
        <v>0</v>
      </c>
      <c r="EX149" s="7">
        <f t="shared" si="1604"/>
        <v>0</v>
      </c>
      <c r="EY149" s="7">
        <f t="shared" si="1605"/>
        <v>0</v>
      </c>
      <c r="EZ149" s="7">
        <f t="shared" si="1606"/>
        <v>0</v>
      </c>
      <c r="FA149" s="7">
        <f t="shared" si="1607"/>
        <v>0</v>
      </c>
      <c r="FB149" s="7">
        <f t="shared" si="1608"/>
        <v>0</v>
      </c>
      <c r="FC149" s="7">
        <f t="shared" si="1609"/>
        <v>0</v>
      </c>
      <c r="FD149" s="7">
        <f t="shared" si="1610"/>
        <v>0</v>
      </c>
      <c r="FE149" s="7">
        <f t="shared" si="1611"/>
        <v>0</v>
      </c>
      <c r="FF149" s="7">
        <f t="shared" si="1612"/>
        <v>0</v>
      </c>
      <c r="FG149" s="18">
        <f t="shared" si="1613"/>
        <v>0</v>
      </c>
      <c r="FH149" s="7">
        <f t="shared" si="1614"/>
        <v>0</v>
      </c>
      <c r="FI149" s="7">
        <f t="shared" si="1615"/>
        <v>0</v>
      </c>
      <c r="FJ149" s="7">
        <f t="shared" si="1616"/>
        <v>2</v>
      </c>
      <c r="FK149" s="7">
        <f t="shared" si="1617"/>
        <v>150</v>
      </c>
      <c r="FL149" s="7">
        <f t="shared" si="1618"/>
        <v>0</v>
      </c>
      <c r="FM149" s="7">
        <f t="shared" si="1619"/>
        <v>0</v>
      </c>
      <c r="FN149" s="7">
        <f t="shared" si="1620"/>
        <v>0</v>
      </c>
      <c r="FO149" s="7">
        <f t="shared" si="1621"/>
        <v>0</v>
      </c>
      <c r="FP149" s="7">
        <f t="shared" si="1622"/>
        <v>1</v>
      </c>
      <c r="FQ149" s="7">
        <f t="shared" si="1623"/>
        <v>0</v>
      </c>
      <c r="FR149" s="7"/>
      <c r="FS149" s="7">
        <f t="shared" si="1624"/>
        <v>0</v>
      </c>
      <c r="FT149" s="7">
        <f t="shared" si="1625"/>
        <v>0</v>
      </c>
      <c r="FU149" s="7">
        <f t="shared" si="1626"/>
        <v>0</v>
      </c>
      <c r="FV149" s="7">
        <f t="shared" si="1627"/>
        <v>1</v>
      </c>
      <c r="FW149" s="7">
        <f t="shared" si="1628"/>
        <v>0</v>
      </c>
      <c r="FX149" s="7">
        <f t="shared" si="1629"/>
        <v>0</v>
      </c>
      <c r="FY149" s="7">
        <f t="shared" si="1630"/>
        <v>0</v>
      </c>
      <c r="FZ149" s="7">
        <f t="shared" si="1631"/>
        <v>0</v>
      </c>
      <c r="GA149" s="7">
        <f t="shared" si="1632"/>
        <v>0</v>
      </c>
      <c r="GB149" s="7">
        <f t="shared" si="1633"/>
        <v>0</v>
      </c>
      <c r="GC149" s="7">
        <f t="shared" si="1634"/>
        <v>0</v>
      </c>
      <c r="GD149" s="116">
        <f t="shared" si="1635"/>
        <v>150</v>
      </c>
      <c r="GE149" s="117">
        <f t="shared" si="1636"/>
        <v>0</v>
      </c>
      <c r="GF149" s="7"/>
      <c r="GG149" s="7"/>
      <c r="GH149" s="7"/>
      <c r="GI149" s="52"/>
      <c r="GK149" s="18"/>
      <c r="GL149" s="18"/>
      <c r="GM149" s="1"/>
      <c r="GN149" s="23"/>
      <c r="GO149" s="61"/>
      <c r="GP149" s="7"/>
      <c r="GQ149" s="67"/>
    </row>
    <row r="150" spans="1:199" ht="24.95" customHeight="1" x14ac:dyDescent="0.35">
      <c r="A150" s="51"/>
      <c r="B150" s="187" t="s">
        <v>264</v>
      </c>
      <c r="C150" s="184" t="s">
        <v>114</v>
      </c>
      <c r="D150" s="184" t="s">
        <v>102</v>
      </c>
      <c r="E150" s="184" t="s">
        <v>115</v>
      </c>
      <c r="F150" s="138" t="s">
        <v>192</v>
      </c>
      <c r="G150" s="184">
        <v>5</v>
      </c>
      <c r="H150" s="184">
        <v>6</v>
      </c>
      <c r="I150" s="184"/>
      <c r="J150" s="184"/>
      <c r="K150" s="184"/>
      <c r="L150" s="187"/>
      <c r="M150" s="188"/>
      <c r="N150" s="189"/>
      <c r="O150" s="262">
        <f>SUM(N150)*I150</f>
        <v>0</v>
      </c>
      <c r="P150" s="189">
        <v>4</v>
      </c>
      <c r="Q150" s="190">
        <f>J150*P150</f>
        <v>0</v>
      </c>
      <c r="R150" s="189">
        <v>26</v>
      </c>
      <c r="S150" s="190">
        <f>SUM(R150)*J150</f>
        <v>0</v>
      </c>
      <c r="T150" s="189"/>
      <c r="U150" s="190">
        <f>SUM(T150)*K150</f>
        <v>0</v>
      </c>
      <c r="V150" s="189"/>
      <c r="W150" s="190">
        <f t="shared" ref="W150" si="1677">SUM(V150)*J150*5</f>
        <v>0</v>
      </c>
      <c r="X150" s="191">
        <f>SUM(J150*AX150*2+K150*AZ150*2)</f>
        <v>0</v>
      </c>
      <c r="Y150" s="191">
        <v>1</v>
      </c>
      <c r="Z150" s="189"/>
      <c r="AA150" s="190"/>
      <c r="AB150" s="189"/>
      <c r="AC150" s="191">
        <f>SUM(AB150)*3*H150/5</f>
        <v>0</v>
      </c>
      <c r="AD150" s="189"/>
      <c r="AE150" s="193">
        <f>SUM(AD150*H150*(30+4))</f>
        <v>0</v>
      </c>
      <c r="AF150" s="189">
        <v>1</v>
      </c>
      <c r="AG150" s="190">
        <f>SUM(AF150*H150*3)</f>
        <v>18</v>
      </c>
      <c r="AH150" s="190"/>
      <c r="AI150" s="191">
        <f>SUM(AH150*H150/3)</f>
        <v>0</v>
      </c>
      <c r="AJ150" s="189"/>
      <c r="AK150" s="191">
        <f>SUM(AJ150*H150*2/3)</f>
        <v>0</v>
      </c>
      <c r="AL150" s="189"/>
      <c r="AM150" s="262">
        <f>SUM(AL150*H150*2)</f>
        <v>0</v>
      </c>
      <c r="AN150" s="189"/>
      <c r="AO150" s="190">
        <f t="shared" ref="AO150" si="1678">SUM(AN150*J150*2)</f>
        <v>0</v>
      </c>
      <c r="AP150" s="189"/>
      <c r="AQ150" s="191">
        <f>SUM(AP150*H150*2)</f>
        <v>0</v>
      </c>
      <c r="AR150" s="189"/>
      <c r="AS150" s="191">
        <f>AR150*H150/3</f>
        <v>0</v>
      </c>
      <c r="AT150" s="32"/>
      <c r="AU150" s="194">
        <f t="shared" si="1495"/>
        <v>0</v>
      </c>
      <c r="AV150" s="189"/>
      <c r="AW150" s="190">
        <f>SUM(J150*AV150*6)</f>
        <v>0</v>
      </c>
      <c r="AX150" s="189"/>
      <c r="AY150" s="191">
        <f>AX150*H150/3</f>
        <v>0</v>
      </c>
      <c r="AZ150" s="190"/>
      <c r="BA150" s="191">
        <f>SUM(AZ150*K150*5*6)</f>
        <v>0</v>
      </c>
      <c r="BB150" s="189"/>
      <c r="BC150" s="191">
        <f>SUM(BB150*K150*4*6)</f>
        <v>0</v>
      </c>
      <c r="BD150" s="189"/>
      <c r="BE150" s="195">
        <f>SUM(BD150*50)</f>
        <v>0</v>
      </c>
      <c r="BF150" s="194">
        <f t="shared" si="1501"/>
        <v>19</v>
      </c>
      <c r="BG150" s="194"/>
      <c r="BH150" s="194">
        <f t="shared" si="1502"/>
        <v>0</v>
      </c>
      <c r="BI150" s="7"/>
      <c r="BJ150" s="7"/>
      <c r="BK150" s="7"/>
      <c r="BL150" s="7"/>
      <c r="BM150" s="52"/>
      <c r="BN150" s="51"/>
      <c r="BO150" s="300" t="s">
        <v>232</v>
      </c>
      <c r="BP150" s="185" t="s">
        <v>114</v>
      </c>
      <c r="BQ150" s="185" t="s">
        <v>102</v>
      </c>
      <c r="BR150" s="184" t="s">
        <v>158</v>
      </c>
      <c r="BS150" s="184" t="s">
        <v>233</v>
      </c>
      <c r="BT150" s="184">
        <v>10</v>
      </c>
      <c r="BU150" s="185">
        <v>184</v>
      </c>
      <c r="BV150" s="185">
        <v>1</v>
      </c>
      <c r="BW150" s="185">
        <v>8</v>
      </c>
      <c r="BX150" s="185">
        <f>SUM(BW150)*1</f>
        <v>8</v>
      </c>
      <c r="BY150" s="187"/>
      <c r="BZ150" s="188">
        <f t="shared" ref="BZ150:BZ153" si="1679">SUM(CA150+CC150+CE150+CG150+CI150)</f>
        <v>0</v>
      </c>
      <c r="CA150" s="189"/>
      <c r="CB150" s="142">
        <f t="shared" si="1658"/>
        <v>0</v>
      </c>
      <c r="CC150" s="189"/>
      <c r="CD150" s="190">
        <f t="shared" si="1659"/>
        <v>0</v>
      </c>
      <c r="CE150" s="189"/>
      <c r="CF150" s="190">
        <f t="shared" si="1660"/>
        <v>0</v>
      </c>
      <c r="CG150" s="189"/>
      <c r="CH150" s="190">
        <f t="shared" si="1661"/>
        <v>0</v>
      </c>
      <c r="CI150" s="189"/>
      <c r="CJ150" s="190">
        <f t="shared" si="1662"/>
        <v>0</v>
      </c>
      <c r="CK150" s="301">
        <f>BW150*2/4</f>
        <v>4</v>
      </c>
      <c r="CL150" s="191">
        <f t="shared" ref="CL150" si="1680">BY150*BW150*0.05</f>
        <v>0</v>
      </c>
      <c r="CM150" s="189"/>
      <c r="CN150" s="190"/>
      <c r="CO150" s="189"/>
      <c r="CP150" s="191">
        <f t="shared" ref="CP150" si="1681">SUM(CO150)*3*BU150/5</f>
        <v>0</v>
      </c>
      <c r="CQ150" s="189"/>
      <c r="CR150" s="193">
        <f>SUM(CQ150*BU150*(30+4))</f>
        <v>0</v>
      </c>
      <c r="CS150" s="189"/>
      <c r="CT150" s="142">
        <f t="shared" si="1666"/>
        <v>0</v>
      </c>
      <c r="CU150" s="189"/>
      <c r="CV150" s="191">
        <f t="shared" si="1667"/>
        <v>0</v>
      </c>
      <c r="CW150" s="189"/>
      <c r="CX150" s="191">
        <f t="shared" ref="CX150" si="1682">SUM(CW150*BU150*2/3)</f>
        <v>0</v>
      </c>
      <c r="CY150" s="189"/>
      <c r="CZ150" s="142">
        <f>SUM(CY150*BU150)*2</f>
        <v>0</v>
      </c>
      <c r="DA150" s="189"/>
      <c r="DB150" s="190">
        <f>SUM(DA150*BW150)</f>
        <v>0</v>
      </c>
      <c r="DC150" s="189"/>
      <c r="DD150" s="191">
        <f t="shared" si="1671"/>
        <v>0</v>
      </c>
      <c r="DE150" s="189"/>
      <c r="DF150" s="191">
        <f t="shared" ref="DF150:DF151" si="1683">SUM(BW150*DE150*6)</f>
        <v>0</v>
      </c>
      <c r="DG150" s="32"/>
      <c r="DH150" s="194">
        <f t="shared" si="1506"/>
        <v>0</v>
      </c>
      <c r="DI150" s="189"/>
      <c r="DJ150" s="190">
        <f>SUM(DI150*BU150/3)</f>
        <v>0</v>
      </c>
      <c r="DK150" s="189"/>
      <c r="DL150" s="191">
        <f>SUM(BW150*DK150*8)</f>
        <v>0</v>
      </c>
      <c r="DM150" s="189">
        <v>2</v>
      </c>
      <c r="DN150" s="191">
        <f>SUM(DM150*BX150*1*8)</f>
        <v>128</v>
      </c>
      <c r="DO150" s="189"/>
      <c r="DP150" s="191">
        <f t="shared" ref="DP150" si="1684">SUM(DO150*BX150*4*6)</f>
        <v>0</v>
      </c>
      <c r="DQ150" s="189"/>
      <c r="DR150" s="195">
        <f t="shared" si="1676"/>
        <v>0</v>
      </c>
      <c r="DS150" s="20">
        <f t="shared" si="1591"/>
        <v>132</v>
      </c>
      <c r="DT150" s="20">
        <f t="shared" si="1592"/>
        <v>132</v>
      </c>
      <c r="DU150" s="7"/>
      <c r="DV150" s="7"/>
      <c r="DW150" s="7"/>
      <c r="DX150" s="52"/>
      <c r="DY150" s="51"/>
      <c r="DZ150" s="1"/>
      <c r="EA150" s="23"/>
      <c r="EB150" s="23"/>
      <c r="EC150" s="7"/>
      <c r="ED150" s="7"/>
      <c r="EE150" s="7"/>
      <c r="EF150" s="7"/>
      <c r="EG150" s="7"/>
      <c r="EH150" s="7"/>
      <c r="EI150" s="7"/>
      <c r="EJ150" s="6">
        <f t="shared" si="1509"/>
        <v>0</v>
      </c>
      <c r="EK150" s="6">
        <f t="shared" si="1510"/>
        <v>0</v>
      </c>
      <c r="EL150" s="6">
        <f t="shared" si="1511"/>
        <v>0</v>
      </c>
      <c r="EM150" s="18">
        <f t="shared" si="1593"/>
        <v>0</v>
      </c>
      <c r="EN150" s="7">
        <f t="shared" si="1594"/>
        <v>4</v>
      </c>
      <c r="EO150" s="7">
        <f t="shared" si="1595"/>
        <v>0</v>
      </c>
      <c r="EP150" s="7">
        <f t="shared" si="1596"/>
        <v>26</v>
      </c>
      <c r="EQ150" s="7">
        <f t="shared" si="1597"/>
        <v>0</v>
      </c>
      <c r="ER150" s="7">
        <f t="shared" si="1598"/>
        <v>0</v>
      </c>
      <c r="ES150" s="7">
        <f t="shared" si="1599"/>
        <v>0</v>
      </c>
      <c r="ET150" s="7">
        <f t="shared" si="1600"/>
        <v>0</v>
      </c>
      <c r="EU150" s="7">
        <f t="shared" si="1601"/>
        <v>0</v>
      </c>
      <c r="EV150" s="7">
        <f t="shared" si="1602"/>
        <v>4</v>
      </c>
      <c r="EW150" s="18">
        <f t="shared" si="1603"/>
        <v>1</v>
      </c>
      <c r="EX150" s="7">
        <f t="shared" si="1604"/>
        <v>0</v>
      </c>
      <c r="EY150" s="7">
        <f t="shared" si="1605"/>
        <v>0</v>
      </c>
      <c r="EZ150" s="7">
        <f t="shared" si="1606"/>
        <v>0</v>
      </c>
      <c r="FA150" s="7">
        <f t="shared" si="1607"/>
        <v>0</v>
      </c>
      <c r="FB150" s="7">
        <f t="shared" si="1608"/>
        <v>0</v>
      </c>
      <c r="FC150" s="7">
        <f t="shared" si="1609"/>
        <v>0</v>
      </c>
      <c r="FD150" s="7">
        <f t="shared" si="1610"/>
        <v>1</v>
      </c>
      <c r="FE150" s="7">
        <f t="shared" si="1611"/>
        <v>18</v>
      </c>
      <c r="FF150" s="7">
        <f t="shared" si="1612"/>
        <v>0</v>
      </c>
      <c r="FG150" s="18">
        <f t="shared" si="1613"/>
        <v>0</v>
      </c>
      <c r="FH150" s="7">
        <f t="shared" si="1614"/>
        <v>0</v>
      </c>
      <c r="FI150" s="7">
        <f t="shared" si="1615"/>
        <v>0</v>
      </c>
      <c r="FJ150" s="7">
        <f t="shared" si="1616"/>
        <v>0</v>
      </c>
      <c r="FK150" s="7">
        <f t="shared" si="1617"/>
        <v>0</v>
      </c>
      <c r="FL150" s="7">
        <f t="shared" si="1618"/>
        <v>0</v>
      </c>
      <c r="FM150" s="7">
        <f t="shared" si="1619"/>
        <v>0</v>
      </c>
      <c r="FN150" s="7">
        <f t="shared" si="1620"/>
        <v>0</v>
      </c>
      <c r="FO150" s="7">
        <f t="shared" si="1621"/>
        <v>0</v>
      </c>
      <c r="FP150" s="7">
        <f t="shared" si="1622"/>
        <v>0</v>
      </c>
      <c r="FQ150" s="7">
        <f t="shared" si="1623"/>
        <v>0</v>
      </c>
      <c r="FR150" s="7"/>
      <c r="FS150" s="7">
        <f t="shared" si="1624"/>
        <v>0</v>
      </c>
      <c r="FT150" s="7">
        <f t="shared" si="1625"/>
        <v>0</v>
      </c>
      <c r="FU150" s="7">
        <f t="shared" si="1626"/>
        <v>0</v>
      </c>
      <c r="FV150" s="7">
        <f t="shared" si="1627"/>
        <v>0</v>
      </c>
      <c r="FW150" s="7">
        <f t="shared" si="1628"/>
        <v>0</v>
      </c>
      <c r="FX150" s="7">
        <f t="shared" si="1629"/>
        <v>2</v>
      </c>
      <c r="FY150" s="7">
        <f t="shared" si="1630"/>
        <v>128</v>
      </c>
      <c r="FZ150" s="7">
        <f t="shared" si="1631"/>
        <v>0</v>
      </c>
      <c r="GA150" s="7">
        <f t="shared" si="1632"/>
        <v>0</v>
      </c>
      <c r="GB150" s="7">
        <f t="shared" si="1633"/>
        <v>0</v>
      </c>
      <c r="GC150" s="7">
        <f t="shared" si="1634"/>
        <v>0</v>
      </c>
      <c r="GD150" s="116">
        <f t="shared" si="1635"/>
        <v>151</v>
      </c>
      <c r="GE150" s="117">
        <f t="shared" si="1636"/>
        <v>132</v>
      </c>
      <c r="GF150" s="7"/>
      <c r="GG150" s="7"/>
      <c r="GH150" s="7"/>
      <c r="GI150" s="52"/>
      <c r="GK150" s="18"/>
      <c r="GL150" s="18"/>
      <c r="GM150" s="1"/>
      <c r="GN150" s="23"/>
      <c r="GO150" s="61"/>
      <c r="GP150" s="7"/>
      <c r="GQ150" s="67"/>
    </row>
    <row r="151" spans="1:199" ht="24.95" customHeight="1" x14ac:dyDescent="0.35">
      <c r="A151" s="51"/>
      <c r="B151" s="357" t="s">
        <v>248</v>
      </c>
      <c r="C151" s="17" t="s">
        <v>137</v>
      </c>
      <c r="D151" s="7" t="s">
        <v>220</v>
      </c>
      <c r="E151" s="7" t="s">
        <v>139</v>
      </c>
      <c r="F151" s="7" t="s">
        <v>144</v>
      </c>
      <c r="G151" s="7">
        <v>5</v>
      </c>
      <c r="H151" s="7">
        <v>2</v>
      </c>
      <c r="I151" s="7">
        <v>1</v>
      </c>
      <c r="J151" s="394">
        <v>1</v>
      </c>
      <c r="K151" s="7">
        <v>1</v>
      </c>
      <c r="L151" s="7"/>
      <c r="M151" s="73">
        <v>0</v>
      </c>
      <c r="N151" s="32"/>
      <c r="O151" s="263">
        <v>0</v>
      </c>
      <c r="P151" s="32"/>
      <c r="Q151" s="20">
        <v>0</v>
      </c>
      <c r="R151" s="32"/>
      <c r="S151" s="20">
        <v>0</v>
      </c>
      <c r="T151" s="32"/>
      <c r="U151" s="20">
        <v>0</v>
      </c>
      <c r="V151" s="74"/>
      <c r="W151" s="20">
        <v>0</v>
      </c>
      <c r="X151" s="20">
        <v>0</v>
      </c>
      <c r="Y151" s="20">
        <v>0</v>
      </c>
      <c r="Z151" s="74"/>
      <c r="AA151" s="20"/>
      <c r="AB151" s="74"/>
      <c r="AC151" s="20">
        <v>0</v>
      </c>
      <c r="AD151" s="74"/>
      <c r="AE151" s="24">
        <v>0</v>
      </c>
      <c r="AF151" s="74"/>
      <c r="AG151" s="20">
        <v>0</v>
      </c>
      <c r="AH151" s="74"/>
      <c r="AI151" s="20">
        <v>0</v>
      </c>
      <c r="AJ151" s="74"/>
      <c r="AK151" s="20">
        <v>0</v>
      </c>
      <c r="AL151" s="74"/>
      <c r="AM151" s="263">
        <v>0</v>
      </c>
      <c r="AN151" s="74"/>
      <c r="AO151" s="20">
        <v>0</v>
      </c>
      <c r="AP151" s="74"/>
      <c r="AQ151" s="20">
        <v>0</v>
      </c>
      <c r="AR151" s="74"/>
      <c r="AS151" s="20">
        <v>0</v>
      </c>
      <c r="AT151" s="74"/>
      <c r="AU151" s="20">
        <v>0</v>
      </c>
      <c r="AV151" s="74"/>
      <c r="AW151" s="20">
        <v>0</v>
      </c>
      <c r="AX151" s="74"/>
      <c r="AY151" s="20">
        <v>0</v>
      </c>
      <c r="AZ151" s="74"/>
      <c r="BA151" s="20">
        <v>0</v>
      </c>
      <c r="BB151" s="74">
        <v>1</v>
      </c>
      <c r="BC151" s="20">
        <v>2</v>
      </c>
      <c r="BD151" s="74"/>
      <c r="BE151" s="20">
        <v>0</v>
      </c>
      <c r="BF151" s="20">
        <f t="shared" ref="BF151" si="1685">SUM(AO151+BE151+BC151+BA151+AY151+AW151+AS151+AQ151+AK151+AM151+AI151+AG151+AE151+AC151+AA151+Y151+X151+W151+U151+Q151+O151+S151+AU151)</f>
        <v>2</v>
      </c>
      <c r="BG151" s="20"/>
      <c r="BH151" s="20">
        <f t="shared" ref="BH151" si="1686">SUM(O151+Q151+U151+W151+X151+AS151+AW151+AY151+BA151+BC151+S151+AQ151)</f>
        <v>2</v>
      </c>
      <c r="BI151" s="7"/>
      <c r="BJ151" s="7"/>
      <c r="BK151" s="7"/>
      <c r="BL151" s="7"/>
      <c r="BM151" s="52"/>
      <c r="BN151" s="51"/>
      <c r="BO151" s="213" t="s">
        <v>229</v>
      </c>
      <c r="BP151" s="199" t="s">
        <v>114</v>
      </c>
      <c r="BQ151" s="214" t="s">
        <v>117</v>
      </c>
      <c r="BR151" s="214" t="s">
        <v>118</v>
      </c>
      <c r="BS151" s="214" t="s">
        <v>263</v>
      </c>
      <c r="BT151" s="214">
        <v>4</v>
      </c>
      <c r="BU151" s="197">
        <v>20</v>
      </c>
      <c r="BV151" s="197"/>
      <c r="BW151" s="200"/>
      <c r="BX151" s="200">
        <f t="shared" ref="BX151" si="1687">SUM(BW151)*2</f>
        <v>0</v>
      </c>
      <c r="BY151" s="215">
        <v>70</v>
      </c>
      <c r="BZ151" s="140">
        <f t="shared" si="1679"/>
        <v>70</v>
      </c>
      <c r="CA151" s="141">
        <v>30</v>
      </c>
      <c r="CB151" s="142">
        <f t="shared" si="1658"/>
        <v>0</v>
      </c>
      <c r="CC151" s="141">
        <v>20</v>
      </c>
      <c r="CD151" s="142">
        <f t="shared" si="1659"/>
        <v>0</v>
      </c>
      <c r="CE151" s="141">
        <v>20</v>
      </c>
      <c r="CF151" s="142">
        <f t="shared" si="1660"/>
        <v>0</v>
      </c>
      <c r="CG151" s="208"/>
      <c r="CH151" s="210">
        <f t="shared" si="1661"/>
        <v>0</v>
      </c>
      <c r="CI151" s="208"/>
      <c r="CJ151" s="210">
        <f t="shared" si="1662"/>
        <v>0</v>
      </c>
      <c r="CK151" s="206">
        <f t="shared" ref="CK151" si="1688">SUM(BW151*DK151*2+BX151*DM151*2)</f>
        <v>0</v>
      </c>
      <c r="CL151" s="207">
        <f t="shared" ref="CL151" si="1689">SUM(BY151*5/100*BW151)</f>
        <v>0</v>
      </c>
      <c r="CM151" s="208"/>
      <c r="CN151" s="210"/>
      <c r="CO151" s="208"/>
      <c r="CP151" s="206">
        <f t="shared" ref="CP151" si="1690">SUM(CO151)*3*BU151/5</f>
        <v>0</v>
      </c>
      <c r="CQ151" s="208"/>
      <c r="CR151" s="209">
        <f t="shared" ref="CR151" si="1691">SUM(CQ151*BU151*(30+4))</f>
        <v>0</v>
      </c>
      <c r="CS151" s="208"/>
      <c r="CT151" s="334">
        <f t="shared" si="1666"/>
        <v>0</v>
      </c>
      <c r="CU151" s="210"/>
      <c r="CV151" s="206">
        <f t="shared" si="1667"/>
        <v>0</v>
      </c>
      <c r="CW151" s="208"/>
      <c r="CX151" s="206">
        <f t="shared" ref="CX151" si="1692">SUM(CW151*BU151*2/3)</f>
        <v>0</v>
      </c>
      <c r="CY151" s="208">
        <v>1</v>
      </c>
      <c r="CZ151" s="141">
        <f>SUM(CY151*BU151)*2</f>
        <v>40</v>
      </c>
      <c r="DA151" s="208"/>
      <c r="DB151" s="210">
        <f t="shared" ref="DB151" si="1693">SUM(DA151*BW151)</f>
        <v>0</v>
      </c>
      <c r="DC151" s="208"/>
      <c r="DD151" s="206">
        <f t="shared" ref="DD151" si="1694">SUM(DC151*BU151*2)</f>
        <v>0</v>
      </c>
      <c r="DE151" s="208"/>
      <c r="DF151" s="206">
        <f t="shared" si="1683"/>
        <v>0</v>
      </c>
      <c r="DG151" s="32"/>
      <c r="DH151" s="194">
        <f t="shared" si="1506"/>
        <v>0</v>
      </c>
      <c r="DI151" s="208"/>
      <c r="DJ151" s="210">
        <f t="shared" ref="DJ151" si="1695">SUM(DI151*BU151/3)</f>
        <v>0</v>
      </c>
      <c r="DK151" s="208"/>
      <c r="DL151" s="206">
        <f>DK151*BU151/3</f>
        <v>0</v>
      </c>
      <c r="DM151" s="210"/>
      <c r="DN151" s="206">
        <f t="shared" ref="DN151" si="1696">SUM(DM151*BX151*5*6)</f>
        <v>0</v>
      </c>
      <c r="DO151" s="208"/>
      <c r="DP151" s="206">
        <f t="shared" ref="DP151" si="1697">SUM(DO151*BX151*4*6)</f>
        <v>0</v>
      </c>
      <c r="DQ151" s="208"/>
      <c r="DR151" s="212">
        <f t="shared" si="1676"/>
        <v>0</v>
      </c>
      <c r="DS151" s="20">
        <f t="shared" si="1591"/>
        <v>40</v>
      </c>
      <c r="DT151" s="20">
        <f t="shared" si="1592"/>
        <v>0</v>
      </c>
      <c r="DU151" s="7"/>
      <c r="DV151" s="7"/>
      <c r="DW151" s="7"/>
      <c r="DX151" s="52"/>
      <c r="DY151" s="51"/>
      <c r="DZ151" s="1"/>
      <c r="EA151" s="23"/>
      <c r="EB151" s="23"/>
      <c r="EC151" s="7"/>
      <c r="ED151" s="7"/>
      <c r="EE151" s="7"/>
      <c r="EF151" s="7"/>
      <c r="EG151" s="7"/>
      <c r="EH151" s="7"/>
      <c r="EI151" s="7"/>
      <c r="EJ151" s="6">
        <f t="shared" si="1509"/>
        <v>70</v>
      </c>
      <c r="EK151" s="6">
        <f t="shared" si="1510"/>
        <v>70</v>
      </c>
      <c r="EL151" s="6">
        <f t="shared" si="1511"/>
        <v>30</v>
      </c>
      <c r="EM151" s="18">
        <f t="shared" si="1593"/>
        <v>0</v>
      </c>
      <c r="EN151" s="7">
        <f t="shared" si="1594"/>
        <v>20</v>
      </c>
      <c r="EO151" s="7">
        <f t="shared" si="1595"/>
        <v>0</v>
      </c>
      <c r="EP151" s="7">
        <f t="shared" si="1596"/>
        <v>20</v>
      </c>
      <c r="EQ151" s="7">
        <f t="shared" si="1597"/>
        <v>0</v>
      </c>
      <c r="ER151" s="7">
        <f t="shared" si="1598"/>
        <v>0</v>
      </c>
      <c r="ES151" s="7">
        <f t="shared" si="1599"/>
        <v>0</v>
      </c>
      <c r="ET151" s="7">
        <f t="shared" si="1600"/>
        <v>0</v>
      </c>
      <c r="EU151" s="7">
        <f t="shared" si="1601"/>
        <v>0</v>
      </c>
      <c r="EV151" s="7">
        <f t="shared" si="1602"/>
        <v>0</v>
      </c>
      <c r="EW151" s="18">
        <f t="shared" si="1603"/>
        <v>0</v>
      </c>
      <c r="EX151" s="7">
        <f t="shared" si="1604"/>
        <v>0</v>
      </c>
      <c r="EY151" s="7">
        <f t="shared" si="1605"/>
        <v>0</v>
      </c>
      <c r="EZ151" s="7">
        <f t="shared" si="1606"/>
        <v>0</v>
      </c>
      <c r="FA151" s="7">
        <f t="shared" si="1607"/>
        <v>0</v>
      </c>
      <c r="FB151" s="7">
        <f t="shared" si="1608"/>
        <v>0</v>
      </c>
      <c r="FC151" s="7">
        <f t="shared" si="1609"/>
        <v>0</v>
      </c>
      <c r="FD151" s="7">
        <f t="shared" si="1610"/>
        <v>0</v>
      </c>
      <c r="FE151" s="7">
        <f t="shared" si="1611"/>
        <v>0</v>
      </c>
      <c r="FF151" s="7">
        <f t="shared" si="1612"/>
        <v>0</v>
      </c>
      <c r="FG151" s="18">
        <f t="shared" si="1613"/>
        <v>0</v>
      </c>
      <c r="FH151" s="7">
        <f t="shared" si="1614"/>
        <v>0</v>
      </c>
      <c r="FI151" s="7">
        <f t="shared" si="1615"/>
        <v>0</v>
      </c>
      <c r="FJ151" s="7">
        <f t="shared" si="1616"/>
        <v>1</v>
      </c>
      <c r="FK151" s="7">
        <f t="shared" si="1617"/>
        <v>40</v>
      </c>
      <c r="FL151" s="7">
        <f t="shared" si="1618"/>
        <v>0</v>
      </c>
      <c r="FM151" s="7">
        <f t="shared" si="1619"/>
        <v>0</v>
      </c>
      <c r="FN151" s="7">
        <f t="shared" si="1620"/>
        <v>0</v>
      </c>
      <c r="FO151" s="7">
        <f t="shared" si="1621"/>
        <v>0</v>
      </c>
      <c r="FP151" s="7">
        <f t="shared" si="1622"/>
        <v>0</v>
      </c>
      <c r="FQ151" s="7">
        <f t="shared" si="1623"/>
        <v>0</v>
      </c>
      <c r="FR151" s="7"/>
      <c r="FS151" s="7">
        <f t="shared" si="1624"/>
        <v>0</v>
      </c>
      <c r="FT151" s="7">
        <f t="shared" si="1625"/>
        <v>0</v>
      </c>
      <c r="FU151" s="7">
        <f t="shared" si="1626"/>
        <v>0</v>
      </c>
      <c r="FV151" s="7">
        <f t="shared" si="1627"/>
        <v>0</v>
      </c>
      <c r="FW151" s="7">
        <f t="shared" si="1628"/>
        <v>0</v>
      </c>
      <c r="FX151" s="7">
        <f t="shared" si="1629"/>
        <v>0</v>
      </c>
      <c r="FY151" s="7">
        <f t="shared" si="1630"/>
        <v>0</v>
      </c>
      <c r="FZ151" s="7">
        <f t="shared" si="1631"/>
        <v>1</v>
      </c>
      <c r="GA151" s="7">
        <f t="shared" si="1632"/>
        <v>2</v>
      </c>
      <c r="GB151" s="7">
        <f t="shared" si="1633"/>
        <v>0</v>
      </c>
      <c r="GC151" s="7">
        <f t="shared" si="1634"/>
        <v>0</v>
      </c>
      <c r="GD151" s="116">
        <f t="shared" si="1635"/>
        <v>42</v>
      </c>
      <c r="GE151" s="117">
        <f t="shared" si="1636"/>
        <v>2</v>
      </c>
      <c r="GF151" s="7"/>
      <c r="GG151" s="7"/>
      <c r="GH151" s="7"/>
      <c r="GI151" s="52"/>
      <c r="GK151" s="18"/>
      <c r="GL151" s="18"/>
      <c r="GM151" s="1"/>
      <c r="GN151" s="23"/>
      <c r="GO151" s="61"/>
      <c r="GP151" s="7"/>
      <c r="GQ151" s="67"/>
    </row>
    <row r="152" spans="1:199" ht="24.95" customHeight="1" x14ac:dyDescent="0.35">
      <c r="A152" s="51"/>
      <c r="B152" s="252" t="s">
        <v>339</v>
      </c>
      <c r="C152" s="23"/>
      <c r="D152" s="23"/>
      <c r="E152" s="23"/>
      <c r="F152" s="23"/>
      <c r="G152" s="23"/>
      <c r="H152" s="23"/>
      <c r="I152" s="23"/>
      <c r="J152" s="23"/>
      <c r="K152" s="23"/>
      <c r="L152" s="1"/>
      <c r="M152" s="73">
        <f t="shared" ref="M152:M161" si="1698">SUM(N152+P152+T152+V152+AR152*2)</f>
        <v>0</v>
      </c>
      <c r="N152" s="32"/>
      <c r="O152" s="263"/>
      <c r="P152" s="32"/>
      <c r="Q152" s="20"/>
      <c r="R152" s="32"/>
      <c r="S152" s="20"/>
      <c r="T152" s="32"/>
      <c r="U152" s="20"/>
      <c r="V152" s="74"/>
      <c r="W152" s="20"/>
      <c r="X152" s="20"/>
      <c r="Y152" s="20"/>
      <c r="Z152" s="74"/>
      <c r="AA152" s="20"/>
      <c r="AB152" s="74"/>
      <c r="AC152" s="20"/>
      <c r="AD152" s="74"/>
      <c r="AE152" s="24"/>
      <c r="AF152" s="74"/>
      <c r="AG152" s="20"/>
      <c r="AH152" s="74"/>
      <c r="AI152" s="20"/>
      <c r="AJ152" s="74"/>
      <c r="AK152" s="20"/>
      <c r="AL152" s="74"/>
      <c r="AM152" s="263"/>
      <c r="AN152" s="74"/>
      <c r="AO152" s="20"/>
      <c r="AP152" s="74"/>
      <c r="AQ152" s="20"/>
      <c r="AR152" s="74"/>
      <c r="AS152" s="20"/>
      <c r="AT152" s="74"/>
      <c r="AU152" s="20"/>
      <c r="AV152" s="74"/>
      <c r="AW152" s="20"/>
      <c r="AX152" s="74"/>
      <c r="AY152" s="20"/>
      <c r="AZ152" s="74"/>
      <c r="BA152" s="20">
        <v>24</v>
      </c>
      <c r="BB152" s="74"/>
      <c r="BC152" s="20"/>
      <c r="BD152" s="74"/>
      <c r="BE152" s="20"/>
      <c r="BF152" s="20">
        <f t="shared" ref="BF152:BF161" si="1699">SUM(AO152+BE152+BC152+BA152+AY152+AW152+AS152+AQ152+AK152+AM152+AI152+AG152+AE152+AC152+AA152+Y152+X152+W152+U152+Q152+O152+S152+AU152)</f>
        <v>24</v>
      </c>
      <c r="BG152" s="20"/>
      <c r="BH152" s="20">
        <f t="shared" ref="BH152:BH161" si="1700">SUM(O152+Q152+U152+W152+X152+AS152+AW152+AY152+BA152+BC152+S152+AQ152)</f>
        <v>24</v>
      </c>
      <c r="BI152" s="7"/>
      <c r="BJ152" s="7"/>
      <c r="BK152" s="7"/>
      <c r="BL152" s="7"/>
      <c r="BM152" s="52"/>
      <c r="BN152" s="51"/>
      <c r="BO152" s="316"/>
      <c r="BP152" s="317"/>
      <c r="BQ152" s="317"/>
      <c r="BR152" s="317"/>
      <c r="BS152" s="317"/>
      <c r="BT152" s="317"/>
      <c r="BU152" s="317"/>
      <c r="BV152" s="317"/>
      <c r="BW152" s="317"/>
      <c r="BX152" s="317"/>
      <c r="BY152" s="316"/>
      <c r="BZ152" s="318">
        <f t="shared" si="1679"/>
        <v>0</v>
      </c>
      <c r="CA152" s="319"/>
      <c r="CB152" s="409">
        <f t="shared" si="1658"/>
        <v>0</v>
      </c>
      <c r="CC152" s="319"/>
      <c r="CD152" s="320">
        <f t="shared" si="1659"/>
        <v>0</v>
      </c>
      <c r="CE152" s="319"/>
      <c r="CF152" s="320">
        <f t="shared" si="1660"/>
        <v>0</v>
      </c>
      <c r="CG152" s="319"/>
      <c r="CH152" s="320">
        <f t="shared" ref="CH152" si="1701">SUM(CG152)*BX152</f>
        <v>0</v>
      </c>
      <c r="CI152" s="319"/>
      <c r="CJ152" s="320">
        <f t="shared" si="1662"/>
        <v>0</v>
      </c>
      <c r="CK152" s="321">
        <v>0</v>
      </c>
      <c r="CL152" s="321">
        <f t="shared" ref="CL152" si="1702">SUM(BY152*5/100*BW152)</f>
        <v>0</v>
      </c>
      <c r="CM152" s="319"/>
      <c r="CN152" s="320"/>
      <c r="CO152" s="319"/>
      <c r="CP152" s="321">
        <f t="shared" ref="CP152" si="1703">SUM(CO152)*3*BU152/5</f>
        <v>0</v>
      </c>
      <c r="CQ152" s="319"/>
      <c r="CR152" s="322">
        <f t="shared" ref="CR152" si="1704">SUM(CQ152*BU152*(30+4))</f>
        <v>0</v>
      </c>
      <c r="CS152" s="319"/>
      <c r="CT152" s="409">
        <f t="shared" ref="CT152:CT153" si="1705">SUM(CS152*BU152*3)</f>
        <v>0</v>
      </c>
      <c r="CU152" s="320"/>
      <c r="CV152" s="321">
        <f t="shared" ref="CV152:CV153" si="1706">SUM(CU152*BU152/3)</f>
        <v>0</v>
      </c>
      <c r="CW152" s="319"/>
      <c r="CX152" s="321">
        <f t="shared" ref="CX152" si="1707">SUM(CW152*BU152*2/3)</f>
        <v>0</v>
      </c>
      <c r="CY152" s="319"/>
      <c r="CZ152" s="409">
        <f>SUM(CY152*BU152)</f>
        <v>0</v>
      </c>
      <c r="DA152" s="319"/>
      <c r="DB152" s="320">
        <f t="shared" ref="DB152:DB153" si="1708">SUM(DA152*BW152)</f>
        <v>0</v>
      </c>
      <c r="DC152" s="319"/>
      <c r="DD152" s="321">
        <f t="shared" ref="DD152:DD153" si="1709">SUM(DC152*BU152*2)</f>
        <v>0</v>
      </c>
      <c r="DE152" s="319"/>
      <c r="DF152" s="321">
        <f t="shared" ref="DF152" si="1710">SUM(DE152*BW152*2)</f>
        <v>0</v>
      </c>
      <c r="DG152" s="319"/>
      <c r="DH152" s="321">
        <f t="shared" si="1506"/>
        <v>0</v>
      </c>
      <c r="DI152" s="320"/>
      <c r="DJ152" s="320">
        <f>BU152*DI152*3*1</f>
        <v>0</v>
      </c>
      <c r="DK152" s="320"/>
      <c r="DL152" s="321">
        <f t="shared" ref="DL152" si="1711">SUM(DK152*BU152/3)</f>
        <v>0</v>
      </c>
      <c r="DM152" s="320"/>
      <c r="DN152" s="321">
        <f t="shared" ref="DN152" si="1712">SUM(DM152*BX152*5*6)</f>
        <v>0</v>
      </c>
      <c r="DO152" s="319">
        <v>1</v>
      </c>
      <c r="DP152" s="321">
        <f>BU152*DO152*2*0.5/2</f>
        <v>0</v>
      </c>
      <c r="DQ152" s="319"/>
      <c r="DR152" s="323">
        <f t="shared" ref="DR152" si="1713">SUM(DQ152*25)/2</f>
        <v>0</v>
      </c>
      <c r="DS152" s="20">
        <f t="shared" si="1591"/>
        <v>0</v>
      </c>
      <c r="DT152" s="20">
        <f t="shared" si="1592"/>
        <v>0</v>
      </c>
      <c r="DU152" s="7"/>
      <c r="DV152" s="7"/>
      <c r="DW152" s="7"/>
      <c r="DX152" s="52"/>
      <c r="DY152" s="51"/>
      <c r="DZ152" s="1"/>
      <c r="EA152" s="23"/>
      <c r="EB152" s="23"/>
      <c r="EC152" s="7"/>
      <c r="ED152" s="7"/>
      <c r="EE152" s="7"/>
      <c r="EF152" s="7"/>
      <c r="EG152" s="7"/>
      <c r="EH152" s="7"/>
      <c r="EI152" s="7"/>
      <c r="EJ152" s="6">
        <f t="shared" si="1509"/>
        <v>0</v>
      </c>
      <c r="EK152" s="6">
        <f t="shared" si="1510"/>
        <v>0</v>
      </c>
      <c r="EL152" s="6">
        <f t="shared" si="1511"/>
        <v>0</v>
      </c>
      <c r="EM152" s="18">
        <f t="shared" si="1593"/>
        <v>0</v>
      </c>
      <c r="EN152" s="7">
        <f t="shared" si="1594"/>
        <v>0</v>
      </c>
      <c r="EO152" s="7">
        <f t="shared" si="1595"/>
        <v>0</v>
      </c>
      <c r="EP152" s="7">
        <f t="shared" si="1596"/>
        <v>0</v>
      </c>
      <c r="EQ152" s="7">
        <f t="shared" si="1597"/>
        <v>0</v>
      </c>
      <c r="ER152" s="7">
        <f t="shared" si="1598"/>
        <v>0</v>
      </c>
      <c r="ES152" s="7">
        <f t="shared" si="1599"/>
        <v>0</v>
      </c>
      <c r="ET152" s="7">
        <f t="shared" si="1600"/>
        <v>0</v>
      </c>
      <c r="EU152" s="7">
        <f t="shared" si="1601"/>
        <v>0</v>
      </c>
      <c r="EV152" s="7">
        <f t="shared" si="1602"/>
        <v>0</v>
      </c>
      <c r="EW152" s="18">
        <f t="shared" si="1603"/>
        <v>0</v>
      </c>
      <c r="EX152" s="7">
        <f t="shared" si="1604"/>
        <v>0</v>
      </c>
      <c r="EY152" s="7">
        <f t="shared" si="1605"/>
        <v>0</v>
      </c>
      <c r="EZ152" s="7">
        <f t="shared" si="1606"/>
        <v>0</v>
      </c>
      <c r="FA152" s="7">
        <f t="shared" si="1607"/>
        <v>0</v>
      </c>
      <c r="FB152" s="7">
        <f t="shared" si="1608"/>
        <v>0</v>
      </c>
      <c r="FC152" s="7">
        <f t="shared" si="1609"/>
        <v>0</v>
      </c>
      <c r="FD152" s="7">
        <f t="shared" si="1610"/>
        <v>0</v>
      </c>
      <c r="FE152" s="7">
        <f t="shared" si="1611"/>
        <v>0</v>
      </c>
      <c r="FF152" s="7">
        <f t="shared" si="1612"/>
        <v>0</v>
      </c>
      <c r="FG152" s="18">
        <f t="shared" si="1613"/>
        <v>0</v>
      </c>
      <c r="FH152" s="7">
        <f t="shared" si="1614"/>
        <v>0</v>
      </c>
      <c r="FI152" s="7">
        <f t="shared" si="1615"/>
        <v>0</v>
      </c>
      <c r="FJ152" s="7">
        <f t="shared" si="1616"/>
        <v>0</v>
      </c>
      <c r="FK152" s="7">
        <f t="shared" si="1617"/>
        <v>0</v>
      </c>
      <c r="FL152" s="7">
        <f t="shared" si="1618"/>
        <v>0</v>
      </c>
      <c r="FM152" s="7">
        <f t="shared" si="1619"/>
        <v>0</v>
      </c>
      <c r="FN152" s="7">
        <f t="shared" si="1620"/>
        <v>0</v>
      </c>
      <c r="FO152" s="7">
        <f t="shared" si="1621"/>
        <v>0</v>
      </c>
      <c r="FP152" s="7">
        <f t="shared" si="1622"/>
        <v>0</v>
      </c>
      <c r="FQ152" s="7">
        <f t="shared" si="1623"/>
        <v>0</v>
      </c>
      <c r="FR152" s="7"/>
      <c r="FS152" s="7">
        <f t="shared" si="1624"/>
        <v>0</v>
      </c>
      <c r="FT152" s="7">
        <f t="shared" si="1625"/>
        <v>0</v>
      </c>
      <c r="FU152" s="7">
        <f t="shared" si="1626"/>
        <v>0</v>
      </c>
      <c r="FV152" s="7">
        <f t="shared" si="1627"/>
        <v>0</v>
      </c>
      <c r="FW152" s="7">
        <f t="shared" si="1628"/>
        <v>0</v>
      </c>
      <c r="FX152" s="7">
        <f t="shared" si="1629"/>
        <v>0</v>
      </c>
      <c r="FY152" s="7">
        <f t="shared" si="1630"/>
        <v>24</v>
      </c>
      <c r="FZ152" s="7">
        <f t="shared" si="1631"/>
        <v>1</v>
      </c>
      <c r="GA152" s="7">
        <f t="shared" si="1632"/>
        <v>0</v>
      </c>
      <c r="GB152" s="7">
        <f t="shared" si="1633"/>
        <v>0</v>
      </c>
      <c r="GC152" s="7">
        <f t="shared" si="1634"/>
        <v>0</v>
      </c>
      <c r="GD152" s="116">
        <f t="shared" si="1635"/>
        <v>24</v>
      </c>
      <c r="GE152" s="117">
        <f t="shared" si="1636"/>
        <v>24</v>
      </c>
      <c r="GF152" s="7"/>
      <c r="GG152" s="7"/>
      <c r="GH152" s="7"/>
      <c r="GI152" s="52"/>
      <c r="GK152" s="18"/>
      <c r="GL152" s="18"/>
      <c r="GM152" s="1"/>
      <c r="GN152" s="23"/>
      <c r="GO152" s="61"/>
      <c r="GP152" s="7"/>
      <c r="GQ152" s="67"/>
    </row>
    <row r="153" spans="1:199" ht="24.95" customHeight="1" x14ac:dyDescent="0.35">
      <c r="A153" s="51"/>
      <c r="B153" s="1" t="s">
        <v>224</v>
      </c>
      <c r="C153" s="23"/>
      <c r="D153" s="23"/>
      <c r="E153" s="23"/>
      <c r="F153" s="23"/>
      <c r="G153" s="23"/>
      <c r="H153" s="23"/>
      <c r="I153" s="23"/>
      <c r="J153" s="23"/>
      <c r="K153" s="23"/>
      <c r="L153" s="1"/>
      <c r="M153" s="73">
        <f t="shared" si="1698"/>
        <v>0</v>
      </c>
      <c r="N153" s="32"/>
      <c r="O153" s="263"/>
      <c r="P153" s="32"/>
      <c r="Q153" s="20"/>
      <c r="R153" s="32"/>
      <c r="S153" s="20"/>
      <c r="T153" s="32"/>
      <c r="U153" s="20"/>
      <c r="V153" s="74"/>
      <c r="W153" s="20"/>
      <c r="X153" s="20"/>
      <c r="Y153" s="20"/>
      <c r="Z153" s="74"/>
      <c r="AA153" s="20"/>
      <c r="AB153" s="74"/>
      <c r="AC153" s="20"/>
      <c r="AD153" s="74">
        <v>1</v>
      </c>
      <c r="AE153" s="24">
        <f t="shared" ref="AE153" si="1714">SUM(AD153*H153*(15))</f>
        <v>0</v>
      </c>
      <c r="AF153" s="74"/>
      <c r="AG153" s="20"/>
      <c r="AH153" s="74"/>
      <c r="AI153" s="20"/>
      <c r="AJ153" s="74"/>
      <c r="AK153" s="20"/>
      <c r="AL153" s="74"/>
      <c r="AM153" s="263"/>
      <c r="AN153" s="74"/>
      <c r="AO153" s="20"/>
      <c r="AP153" s="74"/>
      <c r="AQ153" s="20"/>
      <c r="AR153" s="74"/>
      <c r="AS153" s="20"/>
      <c r="AT153" s="74"/>
      <c r="AU153" s="20"/>
      <c r="AV153" s="74"/>
      <c r="AW153" s="20"/>
      <c r="AX153" s="74"/>
      <c r="AY153" s="20"/>
      <c r="AZ153" s="74"/>
      <c r="BA153" s="20"/>
      <c r="BB153" s="74"/>
      <c r="BC153" s="20"/>
      <c r="BD153" s="74"/>
      <c r="BE153" s="20"/>
      <c r="BF153" s="20">
        <f t="shared" si="1699"/>
        <v>0</v>
      </c>
      <c r="BG153" s="20"/>
      <c r="BH153" s="20">
        <f t="shared" si="1700"/>
        <v>0</v>
      </c>
      <c r="BI153" s="7"/>
      <c r="BJ153" s="7"/>
      <c r="BK153" s="7"/>
      <c r="BL153" s="7"/>
      <c r="BM153" s="52"/>
      <c r="BN153" s="51"/>
      <c r="BO153" s="148" t="s">
        <v>224</v>
      </c>
      <c r="BP153" s="335"/>
      <c r="BQ153" s="336"/>
      <c r="BR153" s="137"/>
      <c r="BS153" s="336"/>
      <c r="BT153" s="137"/>
      <c r="BU153" s="137"/>
      <c r="BV153" s="137"/>
      <c r="BW153" s="137"/>
      <c r="BX153" s="137"/>
      <c r="BY153" s="337"/>
      <c r="BZ153" s="218">
        <f t="shared" si="1679"/>
        <v>0</v>
      </c>
      <c r="CA153" s="172"/>
      <c r="CB153" s="331">
        <f t="shared" si="1658"/>
        <v>0</v>
      </c>
      <c r="CC153" s="172"/>
      <c r="CD153" s="180">
        <f t="shared" si="1659"/>
        <v>0</v>
      </c>
      <c r="CE153" s="172"/>
      <c r="CF153" s="180">
        <f t="shared" si="1660"/>
        <v>0</v>
      </c>
      <c r="CG153" s="172"/>
      <c r="CH153" s="180">
        <f t="shared" ref="CH153" si="1715">SUM(CG153)*BX153</f>
        <v>0</v>
      </c>
      <c r="CI153" s="172"/>
      <c r="CJ153" s="180">
        <f t="shared" si="1662"/>
        <v>0</v>
      </c>
      <c r="CK153" s="146">
        <v>0</v>
      </c>
      <c r="CL153" s="146">
        <f>SUM(BY153*15/100*BW153)</f>
        <v>0</v>
      </c>
      <c r="CM153" s="172"/>
      <c r="CN153" s="180"/>
      <c r="CO153" s="172"/>
      <c r="CP153" s="146">
        <f>CO153*4*BU153</f>
        <v>0</v>
      </c>
      <c r="CQ153" s="172">
        <v>1</v>
      </c>
      <c r="CR153" s="180">
        <f t="shared" ref="CR153" si="1716">SUM(CQ153*BU153*(15))</f>
        <v>0</v>
      </c>
      <c r="CS153" s="172"/>
      <c r="CT153" s="334">
        <f t="shared" si="1705"/>
        <v>0</v>
      </c>
      <c r="CU153" s="145"/>
      <c r="CV153" s="146">
        <f t="shared" si="1706"/>
        <v>0</v>
      </c>
      <c r="CW153" s="144"/>
      <c r="CX153" s="146">
        <f t="shared" ref="CX153" si="1717">SUM(CW153*BU153*2/3)</f>
        <v>0</v>
      </c>
      <c r="CY153" s="172"/>
      <c r="CZ153" s="331">
        <f t="shared" ref="CZ153" si="1718">SUM(CY153*BU153)</f>
        <v>0</v>
      </c>
      <c r="DA153" s="172"/>
      <c r="DB153" s="180">
        <f t="shared" si="1708"/>
        <v>0</v>
      </c>
      <c r="DC153" s="172"/>
      <c r="DD153" s="181">
        <f t="shared" si="1709"/>
        <v>0</v>
      </c>
      <c r="DE153" s="172"/>
      <c r="DF153" s="146">
        <f>DE153*BW153*6</f>
        <v>0</v>
      </c>
      <c r="DG153" s="144"/>
      <c r="DH153" s="146">
        <f t="shared" si="1506"/>
        <v>0</v>
      </c>
      <c r="DI153" s="145"/>
      <c r="DJ153" s="148">
        <f t="shared" ref="DJ153" si="1719">SUM(BW153*DI153*6)</f>
        <v>0</v>
      </c>
      <c r="DK153" s="144"/>
      <c r="DL153" s="146">
        <f t="shared" ref="DL153" si="1720">SUM(BW153*DK153*8)</f>
        <v>0</v>
      </c>
      <c r="DM153" s="145">
        <v>1</v>
      </c>
      <c r="DN153" s="146">
        <f>DM153*BU153*2/3*(1+1)</f>
        <v>0</v>
      </c>
      <c r="DO153" s="172"/>
      <c r="DP153" s="181">
        <f>SUM(DO153*BW153*8)</f>
        <v>0</v>
      </c>
      <c r="DQ153" s="172"/>
      <c r="DR153" s="148">
        <f t="shared" ref="DR153" si="1721">SUM(DQ153*50)</f>
        <v>0</v>
      </c>
      <c r="DS153" s="20">
        <f t="shared" si="1591"/>
        <v>0</v>
      </c>
      <c r="DT153" s="20">
        <f t="shared" si="1592"/>
        <v>0</v>
      </c>
      <c r="DU153" s="7"/>
      <c r="DV153" s="7"/>
      <c r="DW153" s="7"/>
      <c r="DX153" s="52"/>
      <c r="DY153" s="51"/>
      <c r="DZ153" s="1"/>
      <c r="EA153" s="23"/>
      <c r="EB153" s="23"/>
      <c r="EC153" s="7"/>
      <c r="ED153" s="7"/>
      <c r="EE153" s="7"/>
      <c r="EF153" s="7"/>
      <c r="EG153" s="7"/>
      <c r="EH153" s="7"/>
      <c r="EI153" s="7"/>
      <c r="EJ153" s="6">
        <f t="shared" si="1509"/>
        <v>0</v>
      </c>
      <c r="EK153" s="6">
        <f t="shared" si="1510"/>
        <v>0</v>
      </c>
      <c r="EL153" s="6">
        <f t="shared" si="1511"/>
        <v>0</v>
      </c>
      <c r="EM153" s="18">
        <f t="shared" si="1593"/>
        <v>0</v>
      </c>
      <c r="EN153" s="7">
        <f t="shared" si="1594"/>
        <v>0</v>
      </c>
      <c r="EO153" s="7">
        <f t="shared" si="1595"/>
        <v>0</v>
      </c>
      <c r="EP153" s="7">
        <f t="shared" si="1596"/>
        <v>0</v>
      </c>
      <c r="EQ153" s="7">
        <f t="shared" si="1597"/>
        <v>0</v>
      </c>
      <c r="ER153" s="7">
        <f t="shared" si="1598"/>
        <v>0</v>
      </c>
      <c r="ES153" s="7">
        <f t="shared" si="1599"/>
        <v>0</v>
      </c>
      <c r="ET153" s="7">
        <f t="shared" si="1600"/>
        <v>0</v>
      </c>
      <c r="EU153" s="7">
        <f t="shared" si="1601"/>
        <v>0</v>
      </c>
      <c r="EV153" s="7">
        <f t="shared" si="1602"/>
        <v>0</v>
      </c>
      <c r="EW153" s="18">
        <f t="shared" si="1603"/>
        <v>0</v>
      </c>
      <c r="EX153" s="7">
        <f t="shared" si="1604"/>
        <v>0</v>
      </c>
      <c r="EY153" s="7">
        <f t="shared" si="1605"/>
        <v>0</v>
      </c>
      <c r="EZ153" s="7">
        <f t="shared" si="1606"/>
        <v>0</v>
      </c>
      <c r="FA153" s="7">
        <f t="shared" si="1607"/>
        <v>0</v>
      </c>
      <c r="FB153" s="7">
        <f t="shared" si="1608"/>
        <v>2</v>
      </c>
      <c r="FC153" s="7">
        <f t="shared" si="1609"/>
        <v>0</v>
      </c>
      <c r="FD153" s="7">
        <f t="shared" si="1610"/>
        <v>0</v>
      </c>
      <c r="FE153" s="7">
        <f t="shared" si="1611"/>
        <v>0</v>
      </c>
      <c r="FF153" s="7">
        <f t="shared" si="1612"/>
        <v>0</v>
      </c>
      <c r="FG153" s="18">
        <f t="shared" si="1613"/>
        <v>0</v>
      </c>
      <c r="FH153" s="7">
        <f t="shared" si="1614"/>
        <v>0</v>
      </c>
      <c r="FI153" s="7">
        <f t="shared" si="1615"/>
        <v>0</v>
      </c>
      <c r="FJ153" s="7">
        <f t="shared" si="1616"/>
        <v>0</v>
      </c>
      <c r="FK153" s="7">
        <f t="shared" si="1617"/>
        <v>0</v>
      </c>
      <c r="FL153" s="7">
        <f t="shared" si="1618"/>
        <v>0</v>
      </c>
      <c r="FM153" s="7">
        <f t="shared" si="1619"/>
        <v>0</v>
      </c>
      <c r="FN153" s="7">
        <f t="shared" si="1620"/>
        <v>0</v>
      </c>
      <c r="FO153" s="7">
        <f t="shared" si="1621"/>
        <v>0</v>
      </c>
      <c r="FP153" s="7">
        <f t="shared" si="1622"/>
        <v>0</v>
      </c>
      <c r="FQ153" s="7">
        <f t="shared" si="1623"/>
        <v>0</v>
      </c>
      <c r="FR153" s="7"/>
      <c r="FS153" s="7">
        <f t="shared" si="1624"/>
        <v>0</v>
      </c>
      <c r="FT153" s="7">
        <f t="shared" si="1625"/>
        <v>0</v>
      </c>
      <c r="FU153" s="7">
        <f t="shared" si="1626"/>
        <v>0</v>
      </c>
      <c r="FV153" s="7">
        <f t="shared" si="1627"/>
        <v>0</v>
      </c>
      <c r="FW153" s="7">
        <f t="shared" si="1628"/>
        <v>0</v>
      </c>
      <c r="FX153" s="7">
        <f t="shared" si="1629"/>
        <v>1</v>
      </c>
      <c r="FY153" s="7">
        <f t="shared" si="1630"/>
        <v>0</v>
      </c>
      <c r="FZ153" s="7">
        <f t="shared" si="1631"/>
        <v>0</v>
      </c>
      <c r="GA153" s="7">
        <f t="shared" si="1632"/>
        <v>0</v>
      </c>
      <c r="GB153" s="7">
        <f t="shared" si="1633"/>
        <v>0</v>
      </c>
      <c r="GC153" s="7">
        <f t="shared" si="1634"/>
        <v>0</v>
      </c>
      <c r="GD153" s="116">
        <f t="shared" si="1635"/>
        <v>0</v>
      </c>
      <c r="GE153" s="117">
        <f t="shared" si="1636"/>
        <v>0</v>
      </c>
      <c r="GF153" s="7"/>
      <c r="GG153" s="7"/>
      <c r="GH153" s="7"/>
      <c r="GI153" s="52"/>
      <c r="GK153" s="18"/>
      <c r="GL153" s="18"/>
      <c r="GM153" s="1"/>
      <c r="GN153" s="23"/>
      <c r="GO153" s="61"/>
      <c r="GP153" s="7"/>
      <c r="GQ153" s="67"/>
    </row>
    <row r="154" spans="1:199" ht="24.95" customHeight="1" thickBot="1" x14ac:dyDescent="0.4">
      <c r="A154" s="51"/>
      <c r="B154" s="252" t="s">
        <v>340</v>
      </c>
      <c r="C154" s="455">
        <v>43712</v>
      </c>
      <c r="D154" s="23"/>
      <c r="E154" s="23"/>
      <c r="F154" s="23"/>
      <c r="G154" s="23"/>
      <c r="H154" s="23"/>
      <c r="I154" s="23"/>
      <c r="J154" s="23"/>
      <c r="K154" s="23"/>
      <c r="L154" s="22"/>
      <c r="M154" s="73">
        <f t="shared" si="1698"/>
        <v>0</v>
      </c>
      <c r="N154" s="32"/>
      <c r="O154" s="263"/>
      <c r="P154" s="32"/>
      <c r="Q154" s="20"/>
      <c r="R154" s="32"/>
      <c r="S154" s="20"/>
      <c r="T154" s="32"/>
      <c r="U154" s="20"/>
      <c r="V154" s="74"/>
      <c r="W154" s="20"/>
      <c r="X154" s="20"/>
      <c r="Y154" s="20"/>
      <c r="Z154" s="74"/>
      <c r="AA154" s="20"/>
      <c r="AB154" s="74"/>
      <c r="AC154" s="20"/>
      <c r="AD154" s="74"/>
      <c r="AE154" s="24"/>
      <c r="AF154" s="74"/>
      <c r="AG154" s="20"/>
      <c r="AH154" s="74"/>
      <c r="AI154" s="20"/>
      <c r="AJ154" s="74"/>
      <c r="AK154" s="20"/>
      <c r="AL154" s="74"/>
      <c r="AM154" s="263"/>
      <c r="AN154" s="74"/>
      <c r="AO154" s="20"/>
      <c r="AP154" s="74"/>
      <c r="AQ154" s="20"/>
      <c r="AR154" s="74"/>
      <c r="AS154" s="20"/>
      <c r="AT154" s="74"/>
      <c r="AU154" s="20"/>
      <c r="AV154" s="74"/>
      <c r="AW154" s="20"/>
      <c r="AX154" s="74"/>
      <c r="AY154" s="20"/>
      <c r="AZ154" s="74"/>
      <c r="BA154" s="20">
        <v>8</v>
      </c>
      <c r="BB154" s="74"/>
      <c r="BC154" s="20"/>
      <c r="BD154" s="74"/>
      <c r="BE154" s="20"/>
      <c r="BF154" s="20">
        <f t="shared" si="1699"/>
        <v>8</v>
      </c>
      <c r="BG154" s="20"/>
      <c r="BH154" s="20">
        <f t="shared" si="1700"/>
        <v>8</v>
      </c>
      <c r="BI154" s="7"/>
      <c r="BJ154" s="7"/>
      <c r="BK154" s="7"/>
      <c r="BL154" s="7"/>
      <c r="BM154" s="52"/>
      <c r="BN154" s="51"/>
      <c r="BO154" s="148"/>
      <c r="BP154" s="276"/>
      <c r="BQ154" s="336"/>
      <c r="BR154" s="137"/>
      <c r="BS154" s="336"/>
      <c r="BT154" s="137"/>
      <c r="BU154" s="137"/>
      <c r="BV154" s="137"/>
      <c r="BW154" s="137"/>
      <c r="BX154" s="137"/>
      <c r="BY154" s="137"/>
      <c r="BZ154" s="218">
        <f>SUM(CA154+CC154+CE154+CG154+CI154)</f>
        <v>0</v>
      </c>
      <c r="CA154" s="144"/>
      <c r="CB154" s="142">
        <f>SUM(CA154)*BV154</f>
        <v>0</v>
      </c>
      <c r="CC154" s="144"/>
      <c r="CD154" s="145">
        <f>CC154*BW154</f>
        <v>0</v>
      </c>
      <c r="CE154" s="144"/>
      <c r="CF154" s="145">
        <f>SUM(CE154)*BW154</f>
        <v>0</v>
      </c>
      <c r="CG154" s="144"/>
      <c r="CH154" s="145">
        <f>SUM(CG154)*BX154</f>
        <v>0</v>
      </c>
      <c r="CI154" s="144"/>
      <c r="CJ154" s="145">
        <f>SUM(CI154)*BW154*5</f>
        <v>0</v>
      </c>
      <c r="CK154" s="146">
        <v>0</v>
      </c>
      <c r="CL154" s="146">
        <f>SUM(BY154*5/100*BW154)</f>
        <v>0</v>
      </c>
      <c r="CM154" s="144"/>
      <c r="CN154" s="145"/>
      <c r="CO154" s="144"/>
      <c r="CP154" s="146">
        <f>CO154*BX154*8</f>
        <v>0</v>
      </c>
      <c r="CQ154" s="144"/>
      <c r="CR154" s="147">
        <f>SUM(CQ154*BU154*(30+4))</f>
        <v>0</v>
      </c>
      <c r="CS154" s="144"/>
      <c r="CT154" s="334">
        <f>SUM(CS154*BU154*3)</f>
        <v>0</v>
      </c>
      <c r="CU154" s="145"/>
      <c r="CV154" s="146">
        <f>SUM(CU154*BU154/3)</f>
        <v>0</v>
      </c>
      <c r="CW154" s="144"/>
      <c r="CX154" s="146">
        <f>SUM(CW154*BU154*2/3)</f>
        <v>0</v>
      </c>
      <c r="CY154" s="144"/>
      <c r="CZ154" s="142">
        <f>SUM(CY154*BU154)</f>
        <v>0</v>
      </c>
      <c r="DA154" s="144"/>
      <c r="DB154" s="145">
        <f>SUM(DA154*BW154)</f>
        <v>0</v>
      </c>
      <c r="DC154" s="144"/>
      <c r="DD154" s="181">
        <f>DC154*BU154/3</f>
        <v>0</v>
      </c>
      <c r="DE154" s="144"/>
      <c r="DF154" s="146">
        <f>SUM(BW154*DE154*6)</f>
        <v>0</v>
      </c>
      <c r="DG154" s="144"/>
      <c r="DH154" s="146">
        <f t="shared" si="1506"/>
        <v>0</v>
      </c>
      <c r="DI154" s="145"/>
      <c r="DJ154" s="148">
        <f>SUM(DI154*BU154/3)</f>
        <v>0</v>
      </c>
      <c r="DK154" s="144"/>
      <c r="DL154" s="146">
        <f>SUM(DK154*BU154/3)</f>
        <v>0</v>
      </c>
      <c r="DM154" s="145">
        <v>1</v>
      </c>
      <c r="DN154" s="146">
        <f>DM154*BU154*2/3*(1+1)</f>
        <v>0</v>
      </c>
      <c r="DO154" s="144"/>
      <c r="DP154" s="146">
        <f>SUM(DO154*BX154*4*6)</f>
        <v>0</v>
      </c>
      <c r="DQ154" s="144"/>
      <c r="DR154" s="148">
        <f>SUM(DQ154*25)/2</f>
        <v>0</v>
      </c>
      <c r="DS154" s="20">
        <f t="shared" si="1591"/>
        <v>0</v>
      </c>
      <c r="DT154" s="20">
        <f t="shared" si="1592"/>
        <v>0</v>
      </c>
      <c r="DU154" s="7"/>
      <c r="DV154" s="7"/>
      <c r="DW154" s="7"/>
      <c r="DX154" s="52"/>
      <c r="DY154" s="51"/>
      <c r="DZ154" s="1"/>
      <c r="EA154" s="23"/>
      <c r="EB154" s="23"/>
      <c r="EC154" s="7"/>
      <c r="ED154" s="7"/>
      <c r="EE154" s="7"/>
      <c r="EF154" s="7"/>
      <c r="EG154" s="7"/>
      <c r="EH154" s="7"/>
      <c r="EI154" s="7"/>
      <c r="EJ154" s="6">
        <f t="shared" si="1509"/>
        <v>0</v>
      </c>
      <c r="EK154" s="6">
        <f t="shared" si="1510"/>
        <v>0</v>
      </c>
      <c r="EL154" s="6">
        <f t="shared" si="1511"/>
        <v>0</v>
      </c>
      <c r="EM154" s="18">
        <f t="shared" si="1593"/>
        <v>0</v>
      </c>
      <c r="EN154" s="7">
        <f t="shared" si="1594"/>
        <v>0</v>
      </c>
      <c r="EO154" s="7">
        <f t="shared" si="1595"/>
        <v>0</v>
      </c>
      <c r="EP154" s="7">
        <f t="shared" si="1596"/>
        <v>0</v>
      </c>
      <c r="EQ154" s="7">
        <f t="shared" si="1597"/>
        <v>0</v>
      </c>
      <c r="ER154" s="7">
        <f t="shared" si="1598"/>
        <v>0</v>
      </c>
      <c r="ES154" s="7">
        <f t="shared" si="1599"/>
        <v>0</v>
      </c>
      <c r="ET154" s="7">
        <f t="shared" si="1600"/>
        <v>0</v>
      </c>
      <c r="EU154" s="7">
        <f t="shared" si="1601"/>
        <v>0</v>
      </c>
      <c r="EV154" s="7">
        <f t="shared" si="1602"/>
        <v>0</v>
      </c>
      <c r="EW154" s="18">
        <f t="shared" si="1603"/>
        <v>0</v>
      </c>
      <c r="EX154" s="7">
        <f t="shared" si="1604"/>
        <v>0</v>
      </c>
      <c r="EY154" s="7">
        <f t="shared" si="1605"/>
        <v>0</v>
      </c>
      <c r="EZ154" s="7">
        <f t="shared" si="1606"/>
        <v>0</v>
      </c>
      <c r="FA154" s="7">
        <f t="shared" si="1607"/>
        <v>0</v>
      </c>
      <c r="FB154" s="7">
        <f t="shared" si="1608"/>
        <v>0</v>
      </c>
      <c r="FC154" s="7">
        <f t="shared" si="1609"/>
        <v>0</v>
      </c>
      <c r="FD154" s="7">
        <f t="shared" si="1610"/>
        <v>0</v>
      </c>
      <c r="FE154" s="7">
        <f t="shared" si="1611"/>
        <v>0</v>
      </c>
      <c r="FF154" s="7">
        <f t="shared" si="1612"/>
        <v>0</v>
      </c>
      <c r="FG154" s="18">
        <f t="shared" si="1613"/>
        <v>0</v>
      </c>
      <c r="FH154" s="7">
        <f t="shared" si="1614"/>
        <v>0</v>
      </c>
      <c r="FI154" s="7">
        <f t="shared" si="1615"/>
        <v>0</v>
      </c>
      <c r="FJ154" s="7">
        <f t="shared" si="1616"/>
        <v>0</v>
      </c>
      <c r="FK154" s="7">
        <f t="shared" si="1617"/>
        <v>0</v>
      </c>
      <c r="FL154" s="7">
        <f t="shared" si="1618"/>
        <v>0</v>
      </c>
      <c r="FM154" s="7">
        <f t="shared" si="1619"/>
        <v>0</v>
      </c>
      <c r="FN154" s="7">
        <f t="shared" si="1620"/>
        <v>0</v>
      </c>
      <c r="FO154" s="7">
        <f t="shared" si="1621"/>
        <v>0</v>
      </c>
      <c r="FP154" s="7">
        <f t="shared" si="1622"/>
        <v>0</v>
      </c>
      <c r="FQ154" s="7">
        <f t="shared" si="1623"/>
        <v>0</v>
      </c>
      <c r="FR154" s="7"/>
      <c r="FS154" s="7">
        <f t="shared" si="1624"/>
        <v>0</v>
      </c>
      <c r="FT154" s="7">
        <f t="shared" si="1625"/>
        <v>0</v>
      </c>
      <c r="FU154" s="7">
        <f t="shared" si="1626"/>
        <v>0</v>
      </c>
      <c r="FV154" s="7">
        <f t="shared" si="1627"/>
        <v>0</v>
      </c>
      <c r="FW154" s="7">
        <f t="shared" si="1628"/>
        <v>0</v>
      </c>
      <c r="FX154" s="7">
        <f t="shared" si="1629"/>
        <v>1</v>
      </c>
      <c r="FY154" s="7">
        <f t="shared" si="1630"/>
        <v>8</v>
      </c>
      <c r="FZ154" s="7">
        <f t="shared" si="1631"/>
        <v>0</v>
      </c>
      <c r="GA154" s="7">
        <f t="shared" si="1632"/>
        <v>0</v>
      </c>
      <c r="GB154" s="7">
        <f t="shared" si="1633"/>
        <v>0</v>
      </c>
      <c r="GC154" s="7">
        <f t="shared" si="1634"/>
        <v>0</v>
      </c>
      <c r="GD154" s="116">
        <f t="shared" si="1635"/>
        <v>8</v>
      </c>
      <c r="GE154" s="117">
        <f t="shared" si="1636"/>
        <v>8</v>
      </c>
      <c r="GF154" s="7"/>
      <c r="GG154" s="7"/>
      <c r="GH154" s="7"/>
      <c r="GI154" s="52"/>
      <c r="GK154" s="18"/>
      <c r="GL154" s="18"/>
      <c r="GM154" s="1"/>
      <c r="GN154" s="23"/>
      <c r="GO154" s="61"/>
      <c r="GP154" s="7"/>
      <c r="GQ154" s="67"/>
    </row>
    <row r="155" spans="1:199" ht="24.95" customHeight="1" x14ac:dyDescent="0.35">
      <c r="A155" s="51"/>
      <c r="B155" s="215" t="s">
        <v>341</v>
      </c>
      <c r="C155" s="23" t="s">
        <v>168</v>
      </c>
      <c r="D155" s="23"/>
      <c r="E155" s="23" t="s">
        <v>139</v>
      </c>
      <c r="F155" s="23" t="s">
        <v>142</v>
      </c>
      <c r="G155" s="137">
        <v>1</v>
      </c>
      <c r="H155" s="23" t="s">
        <v>358</v>
      </c>
      <c r="I155" s="23"/>
      <c r="J155" s="23"/>
      <c r="K155" s="457"/>
      <c r="L155" s="1"/>
      <c r="M155" s="458">
        <f t="shared" ref="M155" si="1722">SUM(N155+P155+R155+T155+V155)</f>
        <v>0</v>
      </c>
      <c r="N155" s="32"/>
      <c r="O155" s="26">
        <f>SUM(N155)*I155</f>
        <v>0</v>
      </c>
      <c r="P155" s="32"/>
      <c r="Q155" s="26"/>
      <c r="R155" s="32"/>
      <c r="S155" s="26"/>
      <c r="T155" s="32"/>
      <c r="U155" s="26"/>
      <c r="V155" s="32"/>
      <c r="W155" s="26"/>
      <c r="X155" s="417"/>
      <c r="Y155" s="417"/>
      <c r="Z155" s="32"/>
      <c r="AA155" s="26"/>
      <c r="AB155" s="32"/>
      <c r="AC155" s="417"/>
      <c r="AD155" s="32"/>
      <c r="AE155" s="459"/>
      <c r="AF155" s="32"/>
      <c r="AG155" s="460"/>
      <c r="AH155" s="26"/>
      <c r="AI155" s="461"/>
      <c r="AJ155" s="308"/>
      <c r="AK155" s="417"/>
      <c r="AL155" s="32"/>
      <c r="AM155" s="309"/>
      <c r="AN155" s="32"/>
      <c r="AO155" s="26"/>
      <c r="AP155" s="32"/>
      <c r="AQ155" s="310"/>
      <c r="AR155" s="32"/>
      <c r="AS155" s="417"/>
      <c r="AT155" s="32"/>
      <c r="AU155" s="194"/>
      <c r="AV155" s="26"/>
      <c r="AW155" s="20"/>
      <c r="AX155" s="26"/>
      <c r="AY155" s="417"/>
      <c r="AZ155" s="26"/>
      <c r="BA155" s="417"/>
      <c r="BB155" s="32"/>
      <c r="BC155" s="448">
        <f>11/3</f>
        <v>3.6666666666666665</v>
      </c>
      <c r="BD155" s="32">
        <v>0</v>
      </c>
      <c r="BE155" s="20">
        <f>SUM(BD155*50)/2</f>
        <v>0</v>
      </c>
      <c r="BF155" s="194">
        <f t="shared" ref="BF155" si="1723">O155+Q155+S155+U155+W155+X155+Y155+AA155+AC155+AE155+AG155+AI155+AK155+AM155+AO155+AQ155+AS155+AU155+AW155+AY155+BA155+BC155+BE155</f>
        <v>3.6666666666666665</v>
      </c>
      <c r="BG155" s="194"/>
      <c r="BH155" s="194">
        <f t="shared" ref="BH155" si="1724">BC155+BA155+AY155+AW155+AS155+AQ155+X155+W155+U155+S155+Q155+O155</f>
        <v>3.6666666666666665</v>
      </c>
      <c r="BI155" s="7"/>
      <c r="BJ155" s="7"/>
      <c r="BK155" s="7"/>
      <c r="BL155" s="7"/>
      <c r="BM155" s="52"/>
      <c r="BN155" s="51"/>
      <c r="BO155" s="148"/>
      <c r="BP155" s="335"/>
      <c r="BQ155" s="137"/>
      <c r="BR155" s="137"/>
      <c r="BS155" s="336"/>
      <c r="BT155" s="137"/>
      <c r="BU155" s="137"/>
      <c r="BV155" s="137"/>
      <c r="BW155" s="137"/>
      <c r="BX155" s="137"/>
      <c r="BY155" s="337"/>
      <c r="BZ155" s="218">
        <f>SUM(CA155+CC155+CE155+CG155+CI155)</f>
        <v>0</v>
      </c>
      <c r="CA155" s="172"/>
      <c r="CB155" s="331">
        <f t="shared" ref="CB155" si="1725">SUM(CA155)*BV155</f>
        <v>0</v>
      </c>
      <c r="CC155" s="172"/>
      <c r="CD155" s="180">
        <f>CC155*BW155</f>
        <v>0</v>
      </c>
      <c r="CE155" s="172"/>
      <c r="CF155" s="180">
        <f t="shared" ref="CF155" si="1726">SUM(CE155)*BW155</f>
        <v>0</v>
      </c>
      <c r="CG155" s="172"/>
      <c r="CH155" s="180">
        <f>SUM(CG155)*BX155</f>
        <v>0</v>
      </c>
      <c r="CI155" s="172"/>
      <c r="CJ155" s="180">
        <f>SUM(CI155)*BW155*5</f>
        <v>0</v>
      </c>
      <c r="CK155" s="146">
        <v>0</v>
      </c>
      <c r="CL155" s="146">
        <f t="shared" ref="CL155" si="1727">SUM(BY155*5/100*BW155)</f>
        <v>0</v>
      </c>
      <c r="CM155" s="172"/>
      <c r="CN155" s="180"/>
      <c r="CO155" s="172"/>
      <c r="CP155" s="146">
        <f>CO155*BX155*8</f>
        <v>0</v>
      </c>
      <c r="CQ155" s="172"/>
      <c r="CR155" s="180">
        <f t="shared" ref="CR155" si="1728">SUM(CQ155*BU155*(30+4))</f>
        <v>0</v>
      </c>
      <c r="CS155" s="172"/>
      <c r="CT155" s="334">
        <f t="shared" ref="CT155" si="1729">SUM(CS155*BU155*3)</f>
        <v>0</v>
      </c>
      <c r="CU155" s="145"/>
      <c r="CV155" s="146">
        <f t="shared" ref="CV155" si="1730">SUM(CU155*BU155/3)</f>
        <v>0</v>
      </c>
      <c r="CW155" s="144"/>
      <c r="CX155" s="146">
        <f t="shared" ref="CX155" si="1731">SUM(CW155*BU155*2/3)</f>
        <v>0</v>
      </c>
      <c r="CY155" s="172"/>
      <c r="CZ155" s="331">
        <f>SUM(CY155*BU155)</f>
        <v>0</v>
      </c>
      <c r="DA155" s="172"/>
      <c r="DB155" s="180">
        <f t="shared" ref="DB155" si="1732">SUM(DA155*BW155)</f>
        <v>0</v>
      </c>
      <c r="DC155" s="172"/>
      <c r="DD155" s="181">
        <f t="shared" ref="DD155" si="1733">DC155*BU155/3</f>
        <v>0</v>
      </c>
      <c r="DE155" s="172"/>
      <c r="DF155" s="146">
        <f>SUM(BW155*DE155*6)</f>
        <v>0</v>
      </c>
      <c r="DG155" s="144"/>
      <c r="DH155" s="146">
        <f t="shared" si="1506"/>
        <v>0</v>
      </c>
      <c r="DI155" s="145"/>
      <c r="DJ155" s="148">
        <f t="shared" ref="DJ155" si="1734">SUM(BW155*DI155*6)</f>
        <v>0</v>
      </c>
      <c r="DK155" s="144"/>
      <c r="DL155" s="146">
        <f t="shared" ref="DL155" si="1735">SUM(BW155*DK155*8)</f>
        <v>0</v>
      </c>
      <c r="DM155" s="145">
        <v>1</v>
      </c>
      <c r="DN155" s="146">
        <f>DM155*BW155*8*(1+1)</f>
        <v>0</v>
      </c>
      <c r="DO155" s="172"/>
      <c r="DP155" s="181">
        <f>SUM(DO155*BX155*4*6)</f>
        <v>0</v>
      </c>
      <c r="DQ155" s="172"/>
      <c r="DR155" s="148">
        <f t="shared" ref="DR155" si="1736">SUM(DQ155*50)</f>
        <v>0</v>
      </c>
      <c r="DS155" s="20">
        <f t="shared" si="1591"/>
        <v>0</v>
      </c>
      <c r="DT155" s="20">
        <f t="shared" si="1592"/>
        <v>0</v>
      </c>
      <c r="DU155" s="7"/>
      <c r="DV155" s="7"/>
      <c r="DW155" s="7"/>
      <c r="DX155" s="52"/>
      <c r="DY155" s="51"/>
      <c r="DZ155" s="1"/>
      <c r="EA155" s="23"/>
      <c r="EB155" s="23"/>
      <c r="EC155" s="8"/>
      <c r="ED155" s="8"/>
      <c r="EE155" s="8"/>
      <c r="EF155" s="8"/>
      <c r="EG155" s="8"/>
      <c r="EH155" s="8"/>
      <c r="EI155" s="8"/>
      <c r="EJ155" s="6">
        <f t="shared" si="1509"/>
        <v>0</v>
      </c>
      <c r="EK155" s="6">
        <f t="shared" si="1510"/>
        <v>0</v>
      </c>
      <c r="EL155" s="6">
        <f t="shared" si="1511"/>
        <v>0</v>
      </c>
      <c r="EM155" s="18">
        <f t="shared" si="1593"/>
        <v>0</v>
      </c>
      <c r="EN155" s="7">
        <f t="shared" si="1594"/>
        <v>0</v>
      </c>
      <c r="EO155" s="7">
        <f t="shared" si="1595"/>
        <v>0</v>
      </c>
      <c r="EP155" s="7">
        <f t="shared" si="1596"/>
        <v>0</v>
      </c>
      <c r="EQ155" s="7">
        <f t="shared" si="1597"/>
        <v>0</v>
      </c>
      <c r="ER155" s="7">
        <f t="shared" si="1598"/>
        <v>0</v>
      </c>
      <c r="ES155" s="7">
        <f t="shared" si="1599"/>
        <v>0</v>
      </c>
      <c r="ET155" s="7">
        <f t="shared" si="1600"/>
        <v>0</v>
      </c>
      <c r="EU155" s="7">
        <f t="shared" si="1601"/>
        <v>0</v>
      </c>
      <c r="EV155" s="7">
        <f t="shared" si="1602"/>
        <v>0</v>
      </c>
      <c r="EW155" s="18">
        <f t="shared" si="1603"/>
        <v>0</v>
      </c>
      <c r="EX155" s="7">
        <f t="shared" si="1604"/>
        <v>0</v>
      </c>
      <c r="EY155" s="7">
        <f t="shared" si="1605"/>
        <v>0</v>
      </c>
      <c r="EZ155" s="7">
        <f t="shared" si="1606"/>
        <v>0</v>
      </c>
      <c r="FA155" s="7">
        <f t="shared" si="1607"/>
        <v>0</v>
      </c>
      <c r="FB155" s="7">
        <f t="shared" si="1608"/>
        <v>0</v>
      </c>
      <c r="FC155" s="7">
        <f t="shared" si="1609"/>
        <v>0</v>
      </c>
      <c r="FD155" s="7">
        <f t="shared" si="1610"/>
        <v>0</v>
      </c>
      <c r="FE155" s="7">
        <f t="shared" si="1611"/>
        <v>0</v>
      </c>
      <c r="FF155" s="7">
        <f t="shared" si="1612"/>
        <v>0</v>
      </c>
      <c r="FG155" s="18">
        <f t="shared" si="1613"/>
        <v>0</v>
      </c>
      <c r="FH155" s="7">
        <f t="shared" si="1614"/>
        <v>0</v>
      </c>
      <c r="FI155" s="7">
        <f t="shared" si="1615"/>
        <v>0</v>
      </c>
      <c r="FJ155" s="7">
        <f t="shared" si="1616"/>
        <v>0</v>
      </c>
      <c r="FK155" s="7">
        <f t="shared" si="1617"/>
        <v>0</v>
      </c>
      <c r="FL155" s="7">
        <f t="shared" si="1618"/>
        <v>0</v>
      </c>
      <c r="FM155" s="7">
        <f t="shared" si="1619"/>
        <v>0</v>
      </c>
      <c r="FN155" s="7">
        <f t="shared" si="1620"/>
        <v>0</v>
      </c>
      <c r="FO155" s="7">
        <f t="shared" si="1621"/>
        <v>0</v>
      </c>
      <c r="FP155" s="7">
        <f t="shared" si="1622"/>
        <v>0</v>
      </c>
      <c r="FQ155" s="7">
        <f t="shared" si="1623"/>
        <v>0</v>
      </c>
      <c r="FR155" s="7"/>
      <c r="FS155" s="7">
        <f t="shared" si="1624"/>
        <v>0</v>
      </c>
      <c r="FT155" s="7">
        <f t="shared" si="1625"/>
        <v>0</v>
      </c>
      <c r="FU155" s="7">
        <f t="shared" si="1626"/>
        <v>0</v>
      </c>
      <c r="FV155" s="7">
        <f t="shared" si="1627"/>
        <v>0</v>
      </c>
      <c r="FW155" s="7">
        <f t="shared" si="1628"/>
        <v>0</v>
      </c>
      <c r="FX155" s="7">
        <f t="shared" si="1629"/>
        <v>1</v>
      </c>
      <c r="FY155" s="7">
        <f t="shared" si="1630"/>
        <v>0</v>
      </c>
      <c r="FZ155" s="7">
        <f t="shared" si="1631"/>
        <v>0</v>
      </c>
      <c r="GA155" s="7">
        <f t="shared" si="1632"/>
        <v>3.6666666666666665</v>
      </c>
      <c r="GB155" s="7">
        <f t="shared" si="1633"/>
        <v>0</v>
      </c>
      <c r="GC155" s="7">
        <f t="shared" si="1634"/>
        <v>0</v>
      </c>
      <c r="GD155" s="116">
        <f t="shared" si="1635"/>
        <v>3.6666666666666665</v>
      </c>
      <c r="GE155" s="117">
        <f t="shared" si="1636"/>
        <v>3.6666666666666665</v>
      </c>
      <c r="GF155" s="8"/>
      <c r="GG155" s="8"/>
      <c r="GH155" s="8"/>
      <c r="GI155" s="97"/>
      <c r="GK155" s="18"/>
      <c r="GL155" s="18"/>
      <c r="GM155" s="1"/>
      <c r="GN155" s="23"/>
      <c r="GO155" s="61"/>
      <c r="GP155" s="7"/>
      <c r="GQ155" s="67"/>
    </row>
    <row r="156" spans="1:199" ht="24.95" customHeight="1" x14ac:dyDescent="0.35">
      <c r="A156" s="51"/>
      <c r="B156" s="1" t="s">
        <v>333</v>
      </c>
      <c r="C156" s="23"/>
      <c r="D156" s="23" t="s">
        <v>225</v>
      </c>
      <c r="E156" s="23"/>
      <c r="F156" s="23"/>
      <c r="G156" s="23"/>
      <c r="H156" s="23"/>
      <c r="I156" s="23"/>
      <c r="J156" s="23"/>
      <c r="K156" s="23"/>
      <c r="L156" s="1"/>
      <c r="M156" s="73">
        <f t="shared" si="1698"/>
        <v>0</v>
      </c>
      <c r="N156" s="32"/>
      <c r="O156" s="263">
        <v>4</v>
      </c>
      <c r="P156" s="32"/>
      <c r="Q156" s="20"/>
      <c r="R156" s="32"/>
      <c r="S156" s="20"/>
      <c r="T156" s="32"/>
      <c r="U156" s="20"/>
      <c r="V156" s="74"/>
      <c r="W156" s="20"/>
      <c r="X156" s="20"/>
      <c r="Y156" s="20"/>
      <c r="Z156" s="74"/>
      <c r="AA156" s="20"/>
      <c r="AB156" s="74"/>
      <c r="AC156" s="20"/>
      <c r="AD156" s="74"/>
      <c r="AE156" s="24"/>
      <c r="AF156" s="74"/>
      <c r="AG156" s="20"/>
      <c r="AH156" s="74"/>
      <c r="AI156" s="20"/>
      <c r="AJ156" s="74"/>
      <c r="AK156" s="20"/>
      <c r="AL156" s="74"/>
      <c r="AM156" s="263"/>
      <c r="AN156" s="74"/>
      <c r="AO156" s="20"/>
      <c r="AP156" s="74"/>
      <c r="AQ156" s="20"/>
      <c r="AR156" s="74"/>
      <c r="AS156" s="20"/>
      <c r="AT156" s="74"/>
      <c r="AU156" s="20"/>
      <c r="AV156" s="74"/>
      <c r="AW156" s="20"/>
      <c r="AX156" s="74"/>
      <c r="AY156" s="20"/>
      <c r="AZ156" s="74"/>
      <c r="BA156" s="20"/>
      <c r="BB156" s="74"/>
      <c r="BC156" s="20"/>
      <c r="BD156" s="74"/>
      <c r="BE156" s="20"/>
      <c r="BF156" s="20">
        <f t="shared" si="1699"/>
        <v>4</v>
      </c>
      <c r="BG156" s="20"/>
      <c r="BH156" s="20">
        <f t="shared" si="1700"/>
        <v>4</v>
      </c>
      <c r="BI156" s="7"/>
      <c r="BJ156" s="7"/>
      <c r="BK156" s="7"/>
      <c r="BL156" s="7"/>
      <c r="BM156" s="52"/>
      <c r="BN156" s="51"/>
      <c r="BO156" s="1"/>
      <c r="BP156" s="23"/>
      <c r="BQ156" s="23"/>
      <c r="BR156" s="23"/>
      <c r="BS156" s="23"/>
      <c r="BT156" s="23"/>
      <c r="BU156" s="23"/>
      <c r="BV156" s="23"/>
      <c r="BW156" s="23"/>
      <c r="BX156" s="23"/>
      <c r="BY156" s="1"/>
      <c r="BZ156" s="73">
        <f t="shared" ref="BZ156:BZ161" si="1737">SUM(CA156+CC156+CG156+CI156+DE156*2)</f>
        <v>0</v>
      </c>
      <c r="CA156" s="32"/>
      <c r="CB156" s="334"/>
      <c r="CC156" s="32"/>
      <c r="CD156" s="20"/>
      <c r="CE156" s="32"/>
      <c r="CF156" s="20"/>
      <c r="CG156" s="32"/>
      <c r="CH156" s="20"/>
      <c r="CI156" s="74"/>
      <c r="CJ156" s="20"/>
      <c r="CK156" s="20"/>
      <c r="CL156" s="20"/>
      <c r="CM156" s="74"/>
      <c r="CN156" s="20"/>
      <c r="CO156" s="74"/>
      <c r="CP156" s="20"/>
      <c r="CQ156" s="74"/>
      <c r="CR156" s="24"/>
      <c r="CS156" s="74"/>
      <c r="CT156" s="334"/>
      <c r="CU156" s="74"/>
      <c r="CV156" s="20"/>
      <c r="CW156" s="74"/>
      <c r="CX156" s="20"/>
      <c r="CY156" s="74"/>
      <c r="CZ156" s="334"/>
      <c r="DA156" s="74"/>
      <c r="DB156" s="20"/>
      <c r="DC156" s="74"/>
      <c r="DD156" s="20"/>
      <c r="DE156" s="74"/>
      <c r="DF156" s="20"/>
      <c r="DG156" s="74"/>
      <c r="DH156" s="20"/>
      <c r="DI156" s="74"/>
      <c r="DJ156" s="20"/>
      <c r="DK156" s="74"/>
      <c r="DL156" s="20"/>
      <c r="DM156" s="74"/>
      <c r="DN156" s="20"/>
      <c r="DO156" s="74"/>
      <c r="DP156" s="20"/>
      <c r="DQ156" s="74"/>
      <c r="DR156" s="20"/>
      <c r="DS156" s="20">
        <f t="shared" si="1591"/>
        <v>0</v>
      </c>
      <c r="DT156" s="20">
        <f t="shared" si="1592"/>
        <v>0</v>
      </c>
      <c r="DU156" s="7"/>
      <c r="DV156" s="7"/>
      <c r="DW156" s="7"/>
      <c r="DX156" s="52"/>
      <c r="DY156" s="51"/>
      <c r="DZ156" s="1"/>
      <c r="EA156" s="23"/>
      <c r="EB156" s="23"/>
      <c r="EC156" s="8"/>
      <c r="ED156" s="8"/>
      <c r="EE156" s="8"/>
      <c r="EF156" s="8"/>
      <c r="EG156" s="8"/>
      <c r="EH156" s="8"/>
      <c r="EI156" s="8"/>
      <c r="EJ156" s="6">
        <f t="shared" si="1509"/>
        <v>0</v>
      </c>
      <c r="EK156" s="6">
        <f t="shared" si="1510"/>
        <v>0</v>
      </c>
      <c r="EL156" s="6">
        <f t="shared" si="1511"/>
        <v>0</v>
      </c>
      <c r="EM156" s="18">
        <f t="shared" si="1593"/>
        <v>4</v>
      </c>
      <c r="EN156" s="7">
        <f t="shared" si="1594"/>
        <v>0</v>
      </c>
      <c r="EO156" s="7">
        <f t="shared" si="1595"/>
        <v>0</v>
      </c>
      <c r="EP156" s="7">
        <f t="shared" si="1596"/>
        <v>0</v>
      </c>
      <c r="EQ156" s="7">
        <f t="shared" si="1597"/>
        <v>0</v>
      </c>
      <c r="ER156" s="7">
        <f t="shared" si="1598"/>
        <v>0</v>
      </c>
      <c r="ES156" s="7">
        <f t="shared" si="1599"/>
        <v>0</v>
      </c>
      <c r="ET156" s="7">
        <f t="shared" si="1600"/>
        <v>0</v>
      </c>
      <c r="EU156" s="7">
        <f t="shared" si="1601"/>
        <v>0</v>
      </c>
      <c r="EV156" s="7">
        <f t="shared" si="1602"/>
        <v>0</v>
      </c>
      <c r="EW156" s="18">
        <f t="shared" si="1603"/>
        <v>0</v>
      </c>
      <c r="EX156" s="7">
        <f t="shared" si="1604"/>
        <v>0</v>
      </c>
      <c r="EY156" s="7">
        <f t="shared" si="1605"/>
        <v>0</v>
      </c>
      <c r="EZ156" s="7">
        <f t="shared" si="1606"/>
        <v>0</v>
      </c>
      <c r="FA156" s="7">
        <f t="shared" si="1607"/>
        <v>0</v>
      </c>
      <c r="FB156" s="7">
        <f t="shared" si="1608"/>
        <v>0</v>
      </c>
      <c r="FC156" s="7">
        <f t="shared" si="1609"/>
        <v>0</v>
      </c>
      <c r="FD156" s="7">
        <f t="shared" si="1610"/>
        <v>0</v>
      </c>
      <c r="FE156" s="7">
        <f t="shared" si="1611"/>
        <v>0</v>
      </c>
      <c r="FF156" s="7">
        <f t="shared" si="1612"/>
        <v>0</v>
      </c>
      <c r="FG156" s="18">
        <f t="shared" si="1613"/>
        <v>0</v>
      </c>
      <c r="FH156" s="7">
        <f t="shared" si="1614"/>
        <v>0</v>
      </c>
      <c r="FI156" s="7">
        <f t="shared" si="1615"/>
        <v>0</v>
      </c>
      <c r="FJ156" s="7">
        <f t="shared" si="1616"/>
        <v>0</v>
      </c>
      <c r="FK156" s="7">
        <f t="shared" si="1617"/>
        <v>0</v>
      </c>
      <c r="FL156" s="7">
        <f t="shared" si="1618"/>
        <v>0</v>
      </c>
      <c r="FM156" s="7">
        <f t="shared" si="1619"/>
        <v>0</v>
      </c>
      <c r="FN156" s="7">
        <f t="shared" si="1620"/>
        <v>0</v>
      </c>
      <c r="FO156" s="7">
        <f t="shared" si="1621"/>
        <v>0</v>
      </c>
      <c r="FP156" s="7">
        <f t="shared" si="1622"/>
        <v>0</v>
      </c>
      <c r="FQ156" s="7">
        <f t="shared" si="1623"/>
        <v>0</v>
      </c>
      <c r="FR156" s="7"/>
      <c r="FS156" s="7">
        <f t="shared" si="1624"/>
        <v>0</v>
      </c>
      <c r="FT156" s="7">
        <f t="shared" si="1625"/>
        <v>0</v>
      </c>
      <c r="FU156" s="7">
        <f t="shared" si="1626"/>
        <v>0</v>
      </c>
      <c r="FV156" s="7">
        <f t="shared" si="1627"/>
        <v>0</v>
      </c>
      <c r="FW156" s="7">
        <f t="shared" si="1628"/>
        <v>0</v>
      </c>
      <c r="FX156" s="7">
        <f t="shared" si="1629"/>
        <v>0</v>
      </c>
      <c r="FY156" s="7">
        <f t="shared" si="1630"/>
        <v>0</v>
      </c>
      <c r="FZ156" s="7">
        <f t="shared" si="1631"/>
        <v>0</v>
      </c>
      <c r="GA156" s="7">
        <f t="shared" si="1632"/>
        <v>0</v>
      </c>
      <c r="GB156" s="7">
        <f t="shared" si="1633"/>
        <v>0</v>
      </c>
      <c r="GC156" s="7">
        <f t="shared" si="1634"/>
        <v>0</v>
      </c>
      <c r="GD156" s="116">
        <f t="shared" si="1635"/>
        <v>4</v>
      </c>
      <c r="GE156" s="117">
        <f t="shared" si="1636"/>
        <v>4</v>
      </c>
      <c r="GF156" s="8"/>
      <c r="GG156" s="8"/>
      <c r="GH156" s="8"/>
      <c r="GI156" s="97"/>
      <c r="GK156" s="18"/>
      <c r="GL156" s="18"/>
      <c r="GM156" s="1"/>
      <c r="GN156" s="23"/>
      <c r="GO156" s="61"/>
      <c r="GP156" s="7"/>
      <c r="GQ156" s="67"/>
    </row>
    <row r="157" spans="1:199" ht="24.95" customHeight="1" x14ac:dyDescent="0.35">
      <c r="A157" s="51"/>
      <c r="B157" s="1"/>
      <c r="C157" s="23"/>
      <c r="D157" s="23"/>
      <c r="E157" s="23"/>
      <c r="F157" s="23"/>
      <c r="G157" s="23"/>
      <c r="H157" s="23"/>
      <c r="I157" s="23"/>
      <c r="J157" s="23"/>
      <c r="K157" s="23"/>
      <c r="L157" s="1"/>
      <c r="M157" s="73">
        <f t="shared" si="1698"/>
        <v>0</v>
      </c>
      <c r="N157" s="32"/>
      <c r="O157" s="263"/>
      <c r="P157" s="32"/>
      <c r="Q157" s="20"/>
      <c r="R157" s="32"/>
      <c r="S157" s="20"/>
      <c r="T157" s="32"/>
      <c r="U157" s="20"/>
      <c r="V157" s="74"/>
      <c r="W157" s="20"/>
      <c r="X157" s="20"/>
      <c r="Y157" s="20"/>
      <c r="Z157" s="74"/>
      <c r="AA157" s="20"/>
      <c r="AB157" s="74"/>
      <c r="AC157" s="20"/>
      <c r="AD157" s="74"/>
      <c r="AE157" s="24"/>
      <c r="AF157" s="74"/>
      <c r="AG157" s="20"/>
      <c r="AH157" s="74"/>
      <c r="AI157" s="20"/>
      <c r="AJ157" s="74"/>
      <c r="AK157" s="20"/>
      <c r="AL157" s="74"/>
      <c r="AM157" s="263"/>
      <c r="AN157" s="74"/>
      <c r="AO157" s="20"/>
      <c r="AP157" s="74"/>
      <c r="AQ157" s="20"/>
      <c r="AR157" s="74"/>
      <c r="AS157" s="20"/>
      <c r="AT157" s="74"/>
      <c r="AU157" s="20"/>
      <c r="AV157" s="74"/>
      <c r="AW157" s="20"/>
      <c r="AX157" s="74"/>
      <c r="AY157" s="20"/>
      <c r="AZ157" s="74"/>
      <c r="BA157" s="20"/>
      <c r="BB157" s="74"/>
      <c r="BC157" s="20"/>
      <c r="BD157" s="74"/>
      <c r="BE157" s="20"/>
      <c r="BF157" s="20">
        <f t="shared" si="1699"/>
        <v>0</v>
      </c>
      <c r="BG157" s="20"/>
      <c r="BH157" s="20">
        <f t="shared" si="1700"/>
        <v>0</v>
      </c>
      <c r="BI157" s="7"/>
      <c r="BJ157" s="7"/>
      <c r="BK157" s="7"/>
      <c r="BL157" s="7"/>
      <c r="BM157" s="52"/>
      <c r="BN157" s="51"/>
      <c r="BO157" s="1"/>
      <c r="BP157" s="23"/>
      <c r="BQ157" s="23"/>
      <c r="BR157" s="23"/>
      <c r="BS157" s="23"/>
      <c r="BT157" s="23"/>
      <c r="BU157" s="23"/>
      <c r="BV157" s="23"/>
      <c r="BW157" s="23"/>
      <c r="BX157" s="23"/>
      <c r="BY157" s="1"/>
      <c r="BZ157" s="73">
        <f t="shared" si="1737"/>
        <v>0</v>
      </c>
      <c r="CA157" s="32"/>
      <c r="CB157" s="334"/>
      <c r="CC157" s="32"/>
      <c r="CD157" s="20"/>
      <c r="CE157" s="32"/>
      <c r="CF157" s="20"/>
      <c r="CG157" s="32"/>
      <c r="CH157" s="20"/>
      <c r="CI157" s="74"/>
      <c r="CJ157" s="20"/>
      <c r="CK157" s="20"/>
      <c r="CL157" s="20"/>
      <c r="CM157" s="74"/>
      <c r="CN157" s="20"/>
      <c r="CO157" s="74"/>
      <c r="CP157" s="20"/>
      <c r="CQ157" s="74"/>
      <c r="CR157" s="24"/>
      <c r="CS157" s="74"/>
      <c r="CT157" s="334"/>
      <c r="CU157" s="74"/>
      <c r="CV157" s="20"/>
      <c r="CW157" s="74"/>
      <c r="CX157" s="20"/>
      <c r="CY157" s="74"/>
      <c r="CZ157" s="334"/>
      <c r="DA157" s="74"/>
      <c r="DB157" s="20"/>
      <c r="DC157" s="74"/>
      <c r="DD157" s="20"/>
      <c r="DE157" s="74"/>
      <c r="DF157" s="20"/>
      <c r="DG157" s="74"/>
      <c r="DH157" s="20"/>
      <c r="DI157" s="74"/>
      <c r="DJ157" s="20"/>
      <c r="DK157" s="74"/>
      <c r="DL157" s="20"/>
      <c r="DM157" s="74"/>
      <c r="DN157" s="20"/>
      <c r="DO157" s="74"/>
      <c r="DP157" s="20"/>
      <c r="DQ157" s="74"/>
      <c r="DR157" s="20"/>
      <c r="DS157" s="20">
        <f t="shared" si="1591"/>
        <v>0</v>
      </c>
      <c r="DT157" s="20">
        <f t="shared" si="1592"/>
        <v>0</v>
      </c>
      <c r="DU157" s="7"/>
      <c r="DV157" s="7"/>
      <c r="DW157" s="7"/>
      <c r="DX157" s="52"/>
      <c r="DY157" s="51"/>
      <c r="DZ157" s="1"/>
      <c r="EA157" s="23"/>
      <c r="EB157" s="23"/>
      <c r="EC157" s="8"/>
      <c r="ED157" s="8"/>
      <c r="EE157" s="8"/>
      <c r="EF157" s="8"/>
      <c r="EG157" s="8"/>
      <c r="EH157" s="8"/>
      <c r="EI157" s="8"/>
      <c r="EJ157" s="6">
        <f t="shared" si="1509"/>
        <v>0</v>
      </c>
      <c r="EK157" s="6">
        <f t="shared" si="1510"/>
        <v>0</v>
      </c>
      <c r="EL157" s="6">
        <f t="shared" si="1511"/>
        <v>0</v>
      </c>
      <c r="EM157" s="18">
        <f t="shared" si="1593"/>
        <v>0</v>
      </c>
      <c r="EN157" s="7">
        <f t="shared" si="1594"/>
        <v>0</v>
      </c>
      <c r="EO157" s="7">
        <f t="shared" si="1595"/>
        <v>0</v>
      </c>
      <c r="EP157" s="7">
        <f t="shared" si="1596"/>
        <v>0</v>
      </c>
      <c r="EQ157" s="7">
        <f t="shared" si="1597"/>
        <v>0</v>
      </c>
      <c r="ER157" s="7">
        <f t="shared" si="1598"/>
        <v>0</v>
      </c>
      <c r="ES157" s="7">
        <f t="shared" si="1599"/>
        <v>0</v>
      </c>
      <c r="ET157" s="7">
        <f t="shared" si="1600"/>
        <v>0</v>
      </c>
      <c r="EU157" s="7">
        <f t="shared" si="1601"/>
        <v>0</v>
      </c>
      <c r="EV157" s="7">
        <f t="shared" si="1602"/>
        <v>0</v>
      </c>
      <c r="EW157" s="18">
        <f t="shared" si="1603"/>
        <v>0</v>
      </c>
      <c r="EX157" s="7">
        <f t="shared" si="1604"/>
        <v>0</v>
      </c>
      <c r="EY157" s="7">
        <f t="shared" si="1605"/>
        <v>0</v>
      </c>
      <c r="EZ157" s="7">
        <f t="shared" si="1606"/>
        <v>0</v>
      </c>
      <c r="FA157" s="7">
        <f t="shared" si="1607"/>
        <v>0</v>
      </c>
      <c r="FB157" s="7">
        <f t="shared" si="1608"/>
        <v>0</v>
      </c>
      <c r="FC157" s="7">
        <f t="shared" si="1609"/>
        <v>0</v>
      </c>
      <c r="FD157" s="7">
        <f t="shared" si="1610"/>
        <v>0</v>
      </c>
      <c r="FE157" s="7">
        <f t="shared" si="1611"/>
        <v>0</v>
      </c>
      <c r="FF157" s="7">
        <f t="shared" si="1612"/>
        <v>0</v>
      </c>
      <c r="FG157" s="18">
        <f t="shared" si="1613"/>
        <v>0</v>
      </c>
      <c r="FH157" s="7">
        <f t="shared" si="1614"/>
        <v>0</v>
      </c>
      <c r="FI157" s="7">
        <f t="shared" si="1615"/>
        <v>0</v>
      </c>
      <c r="FJ157" s="7">
        <f t="shared" si="1616"/>
        <v>0</v>
      </c>
      <c r="FK157" s="7">
        <f t="shared" si="1617"/>
        <v>0</v>
      </c>
      <c r="FL157" s="7">
        <f t="shared" si="1618"/>
        <v>0</v>
      </c>
      <c r="FM157" s="7">
        <f t="shared" si="1619"/>
        <v>0</v>
      </c>
      <c r="FN157" s="7">
        <f t="shared" si="1620"/>
        <v>0</v>
      </c>
      <c r="FO157" s="7">
        <f t="shared" si="1621"/>
        <v>0</v>
      </c>
      <c r="FP157" s="7">
        <f t="shared" si="1622"/>
        <v>0</v>
      </c>
      <c r="FQ157" s="7">
        <f t="shared" si="1623"/>
        <v>0</v>
      </c>
      <c r="FR157" s="7"/>
      <c r="FS157" s="7">
        <f t="shared" si="1624"/>
        <v>0</v>
      </c>
      <c r="FT157" s="7">
        <f t="shared" si="1625"/>
        <v>0</v>
      </c>
      <c r="FU157" s="7">
        <f t="shared" si="1626"/>
        <v>0</v>
      </c>
      <c r="FV157" s="7">
        <f t="shared" si="1627"/>
        <v>0</v>
      </c>
      <c r="FW157" s="7">
        <f t="shared" si="1628"/>
        <v>0</v>
      </c>
      <c r="FX157" s="7">
        <f t="shared" si="1629"/>
        <v>0</v>
      </c>
      <c r="FY157" s="7">
        <f t="shared" si="1630"/>
        <v>0</v>
      </c>
      <c r="FZ157" s="7">
        <f t="shared" si="1631"/>
        <v>0</v>
      </c>
      <c r="GA157" s="7">
        <f t="shared" si="1632"/>
        <v>0</v>
      </c>
      <c r="GB157" s="7">
        <f t="shared" si="1633"/>
        <v>0</v>
      </c>
      <c r="GC157" s="7">
        <f t="shared" si="1634"/>
        <v>0</v>
      </c>
      <c r="GD157" s="116">
        <f t="shared" si="1635"/>
        <v>0</v>
      </c>
      <c r="GE157" s="117">
        <f t="shared" si="1636"/>
        <v>0</v>
      </c>
      <c r="GF157" s="8"/>
      <c r="GG157" s="8"/>
      <c r="GH157" s="8"/>
      <c r="GI157" s="97"/>
      <c r="GK157" s="18"/>
      <c r="GL157" s="18"/>
      <c r="GM157" s="1"/>
      <c r="GN157" s="44"/>
      <c r="GO157" s="63"/>
      <c r="GP157" s="7"/>
      <c r="GQ157" s="67"/>
    </row>
    <row r="158" spans="1:199" ht="24.95" customHeight="1" x14ac:dyDescent="0.35">
      <c r="A158" s="51"/>
      <c r="B158" s="1"/>
      <c r="C158" s="23"/>
      <c r="D158" s="23"/>
      <c r="E158" s="23"/>
      <c r="F158" s="23"/>
      <c r="G158" s="23"/>
      <c r="H158" s="23"/>
      <c r="I158" s="23"/>
      <c r="J158" s="23"/>
      <c r="K158" s="23"/>
      <c r="L158" s="1"/>
      <c r="M158" s="73">
        <f t="shared" si="1698"/>
        <v>0</v>
      </c>
      <c r="N158" s="32"/>
      <c r="O158" s="263"/>
      <c r="P158" s="32"/>
      <c r="Q158" s="20"/>
      <c r="R158" s="32"/>
      <c r="S158" s="20"/>
      <c r="T158" s="32"/>
      <c r="U158" s="20"/>
      <c r="V158" s="74"/>
      <c r="W158" s="20"/>
      <c r="X158" s="20"/>
      <c r="Y158" s="20"/>
      <c r="Z158" s="74"/>
      <c r="AA158" s="20"/>
      <c r="AB158" s="74"/>
      <c r="AC158" s="20"/>
      <c r="AD158" s="74"/>
      <c r="AE158" s="24"/>
      <c r="AF158" s="74"/>
      <c r="AG158" s="20"/>
      <c r="AH158" s="74"/>
      <c r="AI158" s="20"/>
      <c r="AJ158" s="74"/>
      <c r="AK158" s="20"/>
      <c r="AL158" s="74"/>
      <c r="AM158" s="263"/>
      <c r="AN158" s="74"/>
      <c r="AO158" s="20"/>
      <c r="AP158" s="74"/>
      <c r="AQ158" s="20"/>
      <c r="AR158" s="74"/>
      <c r="AS158" s="20"/>
      <c r="AT158" s="74"/>
      <c r="AU158" s="20"/>
      <c r="AV158" s="74"/>
      <c r="AW158" s="20"/>
      <c r="AX158" s="74"/>
      <c r="AY158" s="20"/>
      <c r="AZ158" s="74"/>
      <c r="BA158" s="20"/>
      <c r="BB158" s="74"/>
      <c r="BC158" s="20"/>
      <c r="BD158" s="74"/>
      <c r="BE158" s="20"/>
      <c r="BF158" s="20">
        <f t="shared" si="1699"/>
        <v>0</v>
      </c>
      <c r="BG158" s="20"/>
      <c r="BH158" s="20">
        <f t="shared" si="1700"/>
        <v>0</v>
      </c>
      <c r="BI158" s="7"/>
      <c r="BJ158" s="7"/>
      <c r="BK158" s="7"/>
      <c r="BL158" s="7"/>
      <c r="BM158" s="52"/>
      <c r="BN158" s="51"/>
      <c r="BO158" s="1"/>
      <c r="BP158" s="23"/>
      <c r="BQ158" s="23"/>
      <c r="BR158" s="23"/>
      <c r="BS158" s="23"/>
      <c r="BT158" s="23"/>
      <c r="BU158" s="23"/>
      <c r="BV158" s="23"/>
      <c r="BW158" s="23"/>
      <c r="BX158" s="23"/>
      <c r="BY158" s="1"/>
      <c r="BZ158" s="73">
        <f t="shared" si="1737"/>
        <v>0</v>
      </c>
      <c r="CA158" s="32"/>
      <c r="CB158" s="334"/>
      <c r="CC158" s="32"/>
      <c r="CD158" s="20"/>
      <c r="CE158" s="32"/>
      <c r="CF158" s="20"/>
      <c r="CG158" s="32"/>
      <c r="CH158" s="20"/>
      <c r="CI158" s="74"/>
      <c r="CJ158" s="20"/>
      <c r="CK158" s="20"/>
      <c r="CL158" s="20"/>
      <c r="CM158" s="74"/>
      <c r="CN158" s="20"/>
      <c r="CO158" s="74"/>
      <c r="CP158" s="20"/>
      <c r="CQ158" s="74"/>
      <c r="CR158" s="24"/>
      <c r="CS158" s="74"/>
      <c r="CT158" s="334"/>
      <c r="CU158" s="74"/>
      <c r="CV158" s="20"/>
      <c r="CW158" s="74"/>
      <c r="CX158" s="20"/>
      <c r="CY158" s="74"/>
      <c r="CZ158" s="334"/>
      <c r="DA158" s="74"/>
      <c r="DB158" s="20"/>
      <c r="DC158" s="74"/>
      <c r="DD158" s="20"/>
      <c r="DE158" s="74"/>
      <c r="DF158" s="20"/>
      <c r="DG158" s="74"/>
      <c r="DH158" s="20"/>
      <c r="DI158" s="74"/>
      <c r="DJ158" s="20"/>
      <c r="DK158" s="74"/>
      <c r="DL158" s="20"/>
      <c r="DM158" s="74"/>
      <c r="DN158" s="20"/>
      <c r="DO158" s="74"/>
      <c r="DP158" s="20"/>
      <c r="DQ158" s="74"/>
      <c r="DR158" s="20"/>
      <c r="DS158" s="20">
        <f t="shared" si="1591"/>
        <v>0</v>
      </c>
      <c r="DT158" s="20">
        <f t="shared" si="1592"/>
        <v>0</v>
      </c>
      <c r="DU158" s="7"/>
      <c r="DV158" s="7"/>
      <c r="DW158" s="7"/>
      <c r="DX158" s="52"/>
      <c r="DY158" s="51"/>
      <c r="DZ158" s="1"/>
      <c r="EA158" s="23"/>
      <c r="EB158" s="23"/>
      <c r="EC158" s="8"/>
      <c r="ED158" s="8"/>
      <c r="EE158" s="8"/>
      <c r="EF158" s="8"/>
      <c r="EG158" s="8"/>
      <c r="EH158" s="8"/>
      <c r="EI158" s="8"/>
      <c r="EJ158" s="6">
        <f t="shared" si="1509"/>
        <v>0</v>
      </c>
      <c r="EK158" s="6">
        <f t="shared" si="1510"/>
        <v>0</v>
      </c>
      <c r="EL158" s="6">
        <f t="shared" si="1511"/>
        <v>0</v>
      </c>
      <c r="EM158" s="18">
        <f t="shared" si="1593"/>
        <v>0</v>
      </c>
      <c r="EN158" s="7">
        <f t="shared" si="1594"/>
        <v>0</v>
      </c>
      <c r="EO158" s="7">
        <f t="shared" si="1595"/>
        <v>0</v>
      </c>
      <c r="EP158" s="7">
        <f t="shared" si="1596"/>
        <v>0</v>
      </c>
      <c r="EQ158" s="7">
        <f t="shared" si="1597"/>
        <v>0</v>
      </c>
      <c r="ER158" s="7">
        <f t="shared" si="1598"/>
        <v>0</v>
      </c>
      <c r="ES158" s="7">
        <f t="shared" si="1599"/>
        <v>0</v>
      </c>
      <c r="ET158" s="7">
        <f t="shared" si="1600"/>
        <v>0</v>
      </c>
      <c r="EU158" s="7">
        <f t="shared" si="1601"/>
        <v>0</v>
      </c>
      <c r="EV158" s="7">
        <f t="shared" si="1602"/>
        <v>0</v>
      </c>
      <c r="EW158" s="18">
        <f t="shared" si="1603"/>
        <v>0</v>
      </c>
      <c r="EX158" s="7">
        <f t="shared" si="1604"/>
        <v>0</v>
      </c>
      <c r="EY158" s="7">
        <f t="shared" si="1605"/>
        <v>0</v>
      </c>
      <c r="EZ158" s="7">
        <f t="shared" si="1606"/>
        <v>0</v>
      </c>
      <c r="FA158" s="7">
        <f t="shared" si="1607"/>
        <v>0</v>
      </c>
      <c r="FB158" s="7">
        <f t="shared" si="1608"/>
        <v>0</v>
      </c>
      <c r="FC158" s="7">
        <f t="shared" si="1609"/>
        <v>0</v>
      </c>
      <c r="FD158" s="7">
        <f t="shared" si="1610"/>
        <v>0</v>
      </c>
      <c r="FE158" s="7">
        <f t="shared" si="1611"/>
        <v>0</v>
      </c>
      <c r="FF158" s="7">
        <f t="shared" si="1612"/>
        <v>0</v>
      </c>
      <c r="FG158" s="18">
        <f t="shared" si="1613"/>
        <v>0</v>
      </c>
      <c r="FH158" s="7">
        <f t="shared" si="1614"/>
        <v>0</v>
      </c>
      <c r="FI158" s="7">
        <f t="shared" si="1615"/>
        <v>0</v>
      </c>
      <c r="FJ158" s="7">
        <f t="shared" si="1616"/>
        <v>0</v>
      </c>
      <c r="FK158" s="7">
        <f t="shared" si="1617"/>
        <v>0</v>
      </c>
      <c r="FL158" s="7">
        <f t="shared" si="1618"/>
        <v>0</v>
      </c>
      <c r="FM158" s="7">
        <f t="shared" si="1619"/>
        <v>0</v>
      </c>
      <c r="FN158" s="7">
        <f t="shared" si="1620"/>
        <v>0</v>
      </c>
      <c r="FO158" s="7">
        <f t="shared" si="1621"/>
        <v>0</v>
      </c>
      <c r="FP158" s="7">
        <f t="shared" si="1622"/>
        <v>0</v>
      </c>
      <c r="FQ158" s="7">
        <f t="shared" si="1623"/>
        <v>0</v>
      </c>
      <c r="FR158" s="7"/>
      <c r="FS158" s="7">
        <f t="shared" si="1624"/>
        <v>0</v>
      </c>
      <c r="FT158" s="7">
        <f t="shared" si="1625"/>
        <v>0</v>
      </c>
      <c r="FU158" s="7">
        <f t="shared" si="1626"/>
        <v>0</v>
      </c>
      <c r="FV158" s="7">
        <f t="shared" si="1627"/>
        <v>0</v>
      </c>
      <c r="FW158" s="7">
        <f t="shared" si="1628"/>
        <v>0</v>
      </c>
      <c r="FX158" s="7">
        <f t="shared" si="1629"/>
        <v>0</v>
      </c>
      <c r="FY158" s="7">
        <f t="shared" si="1630"/>
        <v>0</v>
      </c>
      <c r="FZ158" s="7">
        <f t="shared" si="1631"/>
        <v>0</v>
      </c>
      <c r="GA158" s="7">
        <f t="shared" si="1632"/>
        <v>0</v>
      </c>
      <c r="GB158" s="7">
        <f t="shared" si="1633"/>
        <v>0</v>
      </c>
      <c r="GC158" s="7">
        <f t="shared" si="1634"/>
        <v>0</v>
      </c>
      <c r="GD158" s="116">
        <f t="shared" si="1635"/>
        <v>0</v>
      </c>
      <c r="GE158" s="117">
        <f t="shared" si="1636"/>
        <v>0</v>
      </c>
      <c r="GF158" s="8"/>
      <c r="GG158" s="8"/>
      <c r="GH158" s="8"/>
      <c r="GI158" s="97"/>
      <c r="GK158" s="18"/>
      <c r="GL158" s="18"/>
      <c r="GM158" s="1"/>
      <c r="GN158" s="23"/>
      <c r="GO158" s="61"/>
      <c r="GP158" s="7"/>
      <c r="GQ158" s="67"/>
    </row>
    <row r="159" spans="1:199" ht="24.95" customHeight="1" x14ac:dyDescent="0.35">
      <c r="A159" s="51"/>
      <c r="B159" s="1"/>
      <c r="C159" s="23"/>
      <c r="D159" s="23"/>
      <c r="E159" s="23"/>
      <c r="F159" s="23"/>
      <c r="G159" s="23"/>
      <c r="H159" s="23"/>
      <c r="I159" s="23"/>
      <c r="J159" s="23"/>
      <c r="K159" s="23"/>
      <c r="L159" s="1"/>
      <c r="M159" s="73">
        <f t="shared" si="1698"/>
        <v>0</v>
      </c>
      <c r="N159" s="32"/>
      <c r="O159" s="263"/>
      <c r="P159" s="32"/>
      <c r="Q159" s="20"/>
      <c r="R159" s="32"/>
      <c r="S159" s="20"/>
      <c r="T159" s="32"/>
      <c r="U159" s="20"/>
      <c r="V159" s="74"/>
      <c r="W159" s="20"/>
      <c r="X159" s="20"/>
      <c r="Y159" s="20"/>
      <c r="Z159" s="74"/>
      <c r="AA159" s="20"/>
      <c r="AB159" s="74"/>
      <c r="AC159" s="20"/>
      <c r="AD159" s="74"/>
      <c r="AE159" s="24"/>
      <c r="AF159" s="74"/>
      <c r="AG159" s="20"/>
      <c r="AH159" s="74"/>
      <c r="AI159" s="20"/>
      <c r="AJ159" s="74"/>
      <c r="AK159" s="20"/>
      <c r="AL159" s="74"/>
      <c r="AM159" s="263"/>
      <c r="AN159" s="74"/>
      <c r="AO159" s="20"/>
      <c r="AP159" s="74"/>
      <c r="AQ159" s="20"/>
      <c r="AR159" s="74"/>
      <c r="AS159" s="20"/>
      <c r="AT159" s="74"/>
      <c r="AU159" s="20"/>
      <c r="AV159" s="74"/>
      <c r="AW159" s="20"/>
      <c r="AX159" s="74"/>
      <c r="AY159" s="20"/>
      <c r="AZ159" s="74"/>
      <c r="BA159" s="20"/>
      <c r="BB159" s="74"/>
      <c r="BC159" s="20"/>
      <c r="BD159" s="74"/>
      <c r="BE159" s="20"/>
      <c r="BF159" s="20">
        <f t="shared" si="1699"/>
        <v>0</v>
      </c>
      <c r="BG159" s="20"/>
      <c r="BH159" s="20">
        <f t="shared" si="1700"/>
        <v>0</v>
      </c>
      <c r="BI159" s="7"/>
      <c r="BJ159" s="7"/>
      <c r="BK159" s="7"/>
      <c r="BL159" s="7"/>
      <c r="BM159" s="52"/>
      <c r="BN159" s="51"/>
      <c r="BO159" s="1"/>
      <c r="BP159" s="23"/>
      <c r="BQ159" s="23"/>
      <c r="BR159" s="23"/>
      <c r="BS159" s="23"/>
      <c r="BT159" s="23"/>
      <c r="BU159" s="23"/>
      <c r="BV159" s="23"/>
      <c r="BW159" s="23"/>
      <c r="BX159" s="23"/>
      <c r="BY159" s="1"/>
      <c r="BZ159" s="73">
        <f t="shared" si="1737"/>
        <v>0</v>
      </c>
      <c r="CA159" s="32"/>
      <c r="CB159" s="334"/>
      <c r="CC159" s="32"/>
      <c r="CD159" s="20"/>
      <c r="CE159" s="32"/>
      <c r="CF159" s="20"/>
      <c r="CG159" s="32"/>
      <c r="CH159" s="20"/>
      <c r="CI159" s="74"/>
      <c r="CJ159" s="20"/>
      <c r="CK159" s="20"/>
      <c r="CL159" s="20"/>
      <c r="CM159" s="74"/>
      <c r="CN159" s="20"/>
      <c r="CO159" s="74"/>
      <c r="CP159" s="20"/>
      <c r="CQ159" s="74"/>
      <c r="CR159" s="24"/>
      <c r="CS159" s="74"/>
      <c r="CT159" s="334"/>
      <c r="CU159" s="74"/>
      <c r="CV159" s="20"/>
      <c r="CW159" s="74"/>
      <c r="CX159" s="20"/>
      <c r="CY159" s="74"/>
      <c r="CZ159" s="334"/>
      <c r="DA159" s="74"/>
      <c r="DB159" s="20"/>
      <c r="DC159" s="74"/>
      <c r="DD159" s="20"/>
      <c r="DE159" s="74"/>
      <c r="DF159" s="20"/>
      <c r="DG159" s="74"/>
      <c r="DH159" s="20"/>
      <c r="DI159" s="74"/>
      <c r="DJ159" s="20"/>
      <c r="DK159" s="74"/>
      <c r="DL159" s="20"/>
      <c r="DM159" s="74"/>
      <c r="DN159" s="20"/>
      <c r="DO159" s="74"/>
      <c r="DP159" s="20"/>
      <c r="DQ159" s="74"/>
      <c r="DR159" s="20"/>
      <c r="DS159" s="20">
        <f t="shared" si="1591"/>
        <v>0</v>
      </c>
      <c r="DT159" s="20">
        <f t="shared" si="1592"/>
        <v>0</v>
      </c>
      <c r="DU159" s="7"/>
      <c r="DV159" s="7"/>
      <c r="DW159" s="7"/>
      <c r="DX159" s="52"/>
      <c r="DY159" s="51"/>
      <c r="DZ159" s="1"/>
      <c r="EA159" s="23"/>
      <c r="EB159" s="23"/>
      <c r="EC159" s="8"/>
      <c r="ED159" s="8"/>
      <c r="EE159" s="8"/>
      <c r="EF159" s="8"/>
      <c r="EG159" s="8"/>
      <c r="EH159" s="8"/>
      <c r="EI159" s="8"/>
      <c r="EJ159" s="6">
        <f t="shared" si="1509"/>
        <v>0</v>
      </c>
      <c r="EK159" s="6">
        <f t="shared" si="1510"/>
        <v>0</v>
      </c>
      <c r="EL159" s="6">
        <f t="shared" si="1511"/>
        <v>0</v>
      </c>
      <c r="EM159" s="18">
        <f t="shared" si="1593"/>
        <v>0</v>
      </c>
      <c r="EN159" s="7">
        <f t="shared" si="1594"/>
        <v>0</v>
      </c>
      <c r="EO159" s="7">
        <f t="shared" si="1595"/>
        <v>0</v>
      </c>
      <c r="EP159" s="7">
        <f t="shared" si="1596"/>
        <v>0</v>
      </c>
      <c r="EQ159" s="7">
        <f t="shared" si="1597"/>
        <v>0</v>
      </c>
      <c r="ER159" s="7">
        <f t="shared" si="1598"/>
        <v>0</v>
      </c>
      <c r="ES159" s="7">
        <f t="shared" si="1599"/>
        <v>0</v>
      </c>
      <c r="ET159" s="7">
        <f t="shared" si="1600"/>
        <v>0</v>
      </c>
      <c r="EU159" s="7">
        <f t="shared" si="1601"/>
        <v>0</v>
      </c>
      <c r="EV159" s="7">
        <f t="shared" si="1602"/>
        <v>0</v>
      </c>
      <c r="EW159" s="18">
        <f t="shared" si="1603"/>
        <v>0</v>
      </c>
      <c r="EX159" s="7">
        <f t="shared" si="1604"/>
        <v>0</v>
      </c>
      <c r="EY159" s="7">
        <f t="shared" si="1605"/>
        <v>0</v>
      </c>
      <c r="EZ159" s="7">
        <f t="shared" si="1606"/>
        <v>0</v>
      </c>
      <c r="FA159" s="7">
        <f t="shared" si="1607"/>
        <v>0</v>
      </c>
      <c r="FB159" s="7">
        <f t="shared" si="1608"/>
        <v>0</v>
      </c>
      <c r="FC159" s="7">
        <f t="shared" si="1609"/>
        <v>0</v>
      </c>
      <c r="FD159" s="7">
        <f t="shared" si="1610"/>
        <v>0</v>
      </c>
      <c r="FE159" s="7">
        <f t="shared" si="1611"/>
        <v>0</v>
      </c>
      <c r="FF159" s="7">
        <f t="shared" si="1612"/>
        <v>0</v>
      </c>
      <c r="FG159" s="18">
        <f t="shared" si="1613"/>
        <v>0</v>
      </c>
      <c r="FH159" s="7">
        <f t="shared" si="1614"/>
        <v>0</v>
      </c>
      <c r="FI159" s="7">
        <f t="shared" si="1615"/>
        <v>0</v>
      </c>
      <c r="FJ159" s="7">
        <f t="shared" si="1616"/>
        <v>0</v>
      </c>
      <c r="FK159" s="7">
        <f t="shared" si="1617"/>
        <v>0</v>
      </c>
      <c r="FL159" s="7">
        <f t="shared" si="1618"/>
        <v>0</v>
      </c>
      <c r="FM159" s="7">
        <f t="shared" si="1619"/>
        <v>0</v>
      </c>
      <c r="FN159" s="7">
        <f t="shared" si="1620"/>
        <v>0</v>
      </c>
      <c r="FO159" s="7">
        <f t="shared" si="1621"/>
        <v>0</v>
      </c>
      <c r="FP159" s="7">
        <f t="shared" si="1622"/>
        <v>0</v>
      </c>
      <c r="FQ159" s="7">
        <f t="shared" si="1623"/>
        <v>0</v>
      </c>
      <c r="FR159" s="7"/>
      <c r="FS159" s="7">
        <f t="shared" si="1624"/>
        <v>0</v>
      </c>
      <c r="FT159" s="7">
        <f t="shared" si="1625"/>
        <v>0</v>
      </c>
      <c r="FU159" s="7">
        <f t="shared" si="1626"/>
        <v>0</v>
      </c>
      <c r="FV159" s="7">
        <f t="shared" si="1627"/>
        <v>0</v>
      </c>
      <c r="FW159" s="7">
        <f t="shared" si="1628"/>
        <v>0</v>
      </c>
      <c r="FX159" s="7">
        <f t="shared" si="1629"/>
        <v>0</v>
      </c>
      <c r="FY159" s="7">
        <f t="shared" si="1630"/>
        <v>0</v>
      </c>
      <c r="FZ159" s="7">
        <f t="shared" si="1631"/>
        <v>0</v>
      </c>
      <c r="GA159" s="7">
        <f t="shared" si="1632"/>
        <v>0</v>
      </c>
      <c r="GB159" s="7">
        <f t="shared" si="1633"/>
        <v>0</v>
      </c>
      <c r="GC159" s="7">
        <f t="shared" si="1634"/>
        <v>0</v>
      </c>
      <c r="GD159" s="116">
        <f t="shared" si="1635"/>
        <v>0</v>
      </c>
      <c r="GE159" s="117">
        <f t="shared" si="1636"/>
        <v>0</v>
      </c>
      <c r="GF159" s="8"/>
      <c r="GG159" s="8"/>
      <c r="GH159" s="8"/>
      <c r="GI159" s="97"/>
      <c r="GK159" s="18"/>
      <c r="GL159" s="18"/>
      <c r="GM159" s="1"/>
      <c r="GN159" s="23"/>
      <c r="GO159" s="61"/>
      <c r="GP159" s="7"/>
      <c r="GQ159" s="67"/>
    </row>
    <row r="160" spans="1:199" ht="24.95" customHeight="1" x14ac:dyDescent="0.35">
      <c r="A160" s="51"/>
      <c r="B160" s="1"/>
      <c r="C160" s="23"/>
      <c r="D160" s="23"/>
      <c r="E160" s="23"/>
      <c r="F160" s="23"/>
      <c r="G160" s="23"/>
      <c r="H160" s="23"/>
      <c r="I160" s="23"/>
      <c r="J160" s="23"/>
      <c r="K160" s="23"/>
      <c r="L160" s="1"/>
      <c r="M160" s="73">
        <f t="shared" si="1698"/>
        <v>0</v>
      </c>
      <c r="N160" s="32"/>
      <c r="O160" s="263"/>
      <c r="P160" s="32"/>
      <c r="Q160" s="20"/>
      <c r="R160" s="32"/>
      <c r="S160" s="20"/>
      <c r="T160" s="32"/>
      <c r="U160" s="20"/>
      <c r="V160" s="74"/>
      <c r="W160" s="20"/>
      <c r="X160" s="20"/>
      <c r="Y160" s="20"/>
      <c r="Z160" s="74"/>
      <c r="AA160" s="20"/>
      <c r="AB160" s="74"/>
      <c r="AC160" s="20"/>
      <c r="AD160" s="74"/>
      <c r="AE160" s="24"/>
      <c r="AF160" s="74"/>
      <c r="AG160" s="20"/>
      <c r="AH160" s="74"/>
      <c r="AI160" s="20"/>
      <c r="AJ160" s="74"/>
      <c r="AK160" s="20"/>
      <c r="AL160" s="74"/>
      <c r="AM160" s="263"/>
      <c r="AN160" s="74"/>
      <c r="AO160" s="20"/>
      <c r="AP160" s="74"/>
      <c r="AQ160" s="20"/>
      <c r="AR160" s="74"/>
      <c r="AS160" s="20"/>
      <c r="AT160" s="74"/>
      <c r="AU160" s="20"/>
      <c r="AV160" s="74"/>
      <c r="AW160" s="20"/>
      <c r="AX160" s="74"/>
      <c r="AY160" s="20"/>
      <c r="AZ160" s="74"/>
      <c r="BA160" s="20"/>
      <c r="BB160" s="74"/>
      <c r="BC160" s="20"/>
      <c r="BD160" s="74"/>
      <c r="BE160" s="20"/>
      <c r="BF160" s="20">
        <f t="shared" si="1699"/>
        <v>0</v>
      </c>
      <c r="BG160" s="20"/>
      <c r="BH160" s="20">
        <f t="shared" si="1700"/>
        <v>0</v>
      </c>
      <c r="BI160" s="7"/>
      <c r="BJ160" s="7"/>
      <c r="BK160" s="7"/>
      <c r="BL160" s="7"/>
      <c r="BM160" s="52"/>
      <c r="BN160" s="51"/>
      <c r="BO160" s="1"/>
      <c r="BP160" s="23"/>
      <c r="BQ160" s="23"/>
      <c r="BR160" s="23"/>
      <c r="BS160" s="23"/>
      <c r="BT160" s="23"/>
      <c r="BU160" s="23"/>
      <c r="BV160" s="23"/>
      <c r="BW160" s="23"/>
      <c r="BX160" s="23"/>
      <c r="BY160" s="1"/>
      <c r="BZ160" s="73">
        <f t="shared" si="1737"/>
        <v>0</v>
      </c>
      <c r="CA160" s="32"/>
      <c r="CB160" s="334"/>
      <c r="CC160" s="32"/>
      <c r="CD160" s="20"/>
      <c r="CE160" s="32"/>
      <c r="CF160" s="20"/>
      <c r="CG160" s="32"/>
      <c r="CH160" s="20"/>
      <c r="CI160" s="74"/>
      <c r="CJ160" s="20"/>
      <c r="CK160" s="20"/>
      <c r="CL160" s="20"/>
      <c r="CM160" s="74"/>
      <c r="CN160" s="20"/>
      <c r="CO160" s="74"/>
      <c r="CP160" s="20"/>
      <c r="CQ160" s="74"/>
      <c r="CR160" s="24"/>
      <c r="CS160" s="74"/>
      <c r="CT160" s="334"/>
      <c r="CU160" s="74"/>
      <c r="CV160" s="20"/>
      <c r="CW160" s="74"/>
      <c r="CX160" s="20"/>
      <c r="CY160" s="74"/>
      <c r="CZ160" s="334"/>
      <c r="DA160" s="74"/>
      <c r="DB160" s="20"/>
      <c r="DC160" s="74"/>
      <c r="DD160" s="20"/>
      <c r="DE160" s="74"/>
      <c r="DF160" s="20"/>
      <c r="DG160" s="74"/>
      <c r="DH160" s="20"/>
      <c r="DI160" s="74"/>
      <c r="DJ160" s="20"/>
      <c r="DK160" s="74"/>
      <c r="DL160" s="20"/>
      <c r="DM160" s="74"/>
      <c r="DN160" s="20"/>
      <c r="DO160" s="74"/>
      <c r="DP160" s="20"/>
      <c r="DQ160" s="74"/>
      <c r="DR160" s="20"/>
      <c r="DS160" s="20">
        <f t="shared" si="1591"/>
        <v>0</v>
      </c>
      <c r="DT160" s="20">
        <f t="shared" si="1592"/>
        <v>0</v>
      </c>
      <c r="DU160" s="7"/>
      <c r="DV160" s="7"/>
      <c r="DW160" s="7"/>
      <c r="DX160" s="52"/>
      <c r="DY160" s="51"/>
      <c r="DZ160" s="1"/>
      <c r="EA160" s="23"/>
      <c r="EB160" s="23"/>
      <c r="EC160" s="8"/>
      <c r="ED160" s="8"/>
      <c r="EE160" s="8"/>
      <c r="EF160" s="8"/>
      <c r="EG160" s="8"/>
      <c r="EH160" s="8"/>
      <c r="EI160" s="8"/>
      <c r="EJ160" s="6">
        <f t="shared" si="1509"/>
        <v>0</v>
      </c>
      <c r="EK160" s="6">
        <f t="shared" si="1510"/>
        <v>0</v>
      </c>
      <c r="EL160" s="6">
        <f t="shared" si="1511"/>
        <v>0</v>
      </c>
      <c r="EM160" s="18">
        <f t="shared" si="1593"/>
        <v>0</v>
      </c>
      <c r="EN160" s="7">
        <f t="shared" si="1594"/>
        <v>0</v>
      </c>
      <c r="EO160" s="7">
        <f t="shared" si="1595"/>
        <v>0</v>
      </c>
      <c r="EP160" s="7">
        <f t="shared" si="1596"/>
        <v>0</v>
      </c>
      <c r="EQ160" s="7">
        <f t="shared" si="1597"/>
        <v>0</v>
      </c>
      <c r="ER160" s="7">
        <f t="shared" si="1598"/>
        <v>0</v>
      </c>
      <c r="ES160" s="7">
        <f t="shared" si="1599"/>
        <v>0</v>
      </c>
      <c r="ET160" s="7">
        <f t="shared" si="1600"/>
        <v>0</v>
      </c>
      <c r="EU160" s="7">
        <f t="shared" si="1601"/>
        <v>0</v>
      </c>
      <c r="EV160" s="7">
        <f t="shared" si="1602"/>
        <v>0</v>
      </c>
      <c r="EW160" s="18">
        <f t="shared" si="1603"/>
        <v>0</v>
      </c>
      <c r="EX160" s="7">
        <f t="shared" si="1604"/>
        <v>0</v>
      </c>
      <c r="EY160" s="7">
        <f t="shared" si="1605"/>
        <v>0</v>
      </c>
      <c r="EZ160" s="7">
        <f t="shared" si="1606"/>
        <v>0</v>
      </c>
      <c r="FA160" s="7">
        <f t="shared" si="1607"/>
        <v>0</v>
      </c>
      <c r="FB160" s="7">
        <f t="shared" si="1608"/>
        <v>0</v>
      </c>
      <c r="FC160" s="7">
        <f t="shared" si="1609"/>
        <v>0</v>
      </c>
      <c r="FD160" s="7">
        <f t="shared" si="1610"/>
        <v>0</v>
      </c>
      <c r="FE160" s="7">
        <f t="shared" si="1611"/>
        <v>0</v>
      </c>
      <c r="FF160" s="7">
        <f t="shared" si="1612"/>
        <v>0</v>
      </c>
      <c r="FG160" s="18">
        <f t="shared" si="1613"/>
        <v>0</v>
      </c>
      <c r="FH160" s="7">
        <f t="shared" si="1614"/>
        <v>0</v>
      </c>
      <c r="FI160" s="7">
        <f t="shared" si="1615"/>
        <v>0</v>
      </c>
      <c r="FJ160" s="7">
        <f t="shared" si="1616"/>
        <v>0</v>
      </c>
      <c r="FK160" s="7">
        <f t="shared" si="1617"/>
        <v>0</v>
      </c>
      <c r="FL160" s="7">
        <f t="shared" si="1618"/>
        <v>0</v>
      </c>
      <c r="FM160" s="7">
        <f t="shared" si="1619"/>
        <v>0</v>
      </c>
      <c r="FN160" s="7">
        <f t="shared" si="1620"/>
        <v>0</v>
      </c>
      <c r="FO160" s="7">
        <f t="shared" si="1621"/>
        <v>0</v>
      </c>
      <c r="FP160" s="7">
        <f t="shared" si="1622"/>
        <v>0</v>
      </c>
      <c r="FQ160" s="7">
        <f t="shared" si="1623"/>
        <v>0</v>
      </c>
      <c r="FR160" s="7"/>
      <c r="FS160" s="7">
        <f t="shared" si="1624"/>
        <v>0</v>
      </c>
      <c r="FT160" s="7">
        <f t="shared" si="1625"/>
        <v>0</v>
      </c>
      <c r="FU160" s="7">
        <f t="shared" si="1626"/>
        <v>0</v>
      </c>
      <c r="FV160" s="7">
        <f t="shared" si="1627"/>
        <v>0</v>
      </c>
      <c r="FW160" s="7">
        <f t="shared" si="1628"/>
        <v>0</v>
      </c>
      <c r="FX160" s="7">
        <f t="shared" si="1629"/>
        <v>0</v>
      </c>
      <c r="FY160" s="7">
        <f t="shared" si="1630"/>
        <v>0</v>
      </c>
      <c r="FZ160" s="7">
        <f t="shared" si="1631"/>
        <v>0</v>
      </c>
      <c r="GA160" s="7">
        <f t="shared" si="1632"/>
        <v>0</v>
      </c>
      <c r="GB160" s="7">
        <f t="shared" si="1633"/>
        <v>0</v>
      </c>
      <c r="GC160" s="7">
        <f t="shared" si="1634"/>
        <v>0</v>
      </c>
      <c r="GD160" s="116">
        <f t="shared" si="1635"/>
        <v>0</v>
      </c>
      <c r="GE160" s="117">
        <f t="shared" si="1636"/>
        <v>0</v>
      </c>
      <c r="GF160" s="8"/>
      <c r="GG160" s="8"/>
      <c r="GH160" s="8"/>
      <c r="GI160" s="97"/>
      <c r="GK160" s="18"/>
      <c r="GL160" s="18"/>
      <c r="GM160" s="1"/>
      <c r="GN160" s="23"/>
      <c r="GO160" s="61"/>
      <c r="GP160" s="7"/>
      <c r="GQ160" s="67"/>
    </row>
    <row r="161" spans="1:199" ht="24.95" customHeight="1" thickBot="1" x14ac:dyDescent="0.4">
      <c r="A161" s="91"/>
      <c r="B161" s="111"/>
      <c r="C161" s="83"/>
      <c r="D161" s="83"/>
      <c r="E161" s="83"/>
      <c r="F161" s="83"/>
      <c r="G161" s="83"/>
      <c r="H161" s="83"/>
      <c r="I161" s="83"/>
      <c r="J161" s="83"/>
      <c r="K161" s="83"/>
      <c r="L161" s="111"/>
      <c r="M161" s="75">
        <f t="shared" si="1698"/>
        <v>0</v>
      </c>
      <c r="N161" s="76"/>
      <c r="O161" s="427"/>
      <c r="P161" s="76"/>
      <c r="Q161" s="118"/>
      <c r="R161" s="76"/>
      <c r="S161" s="118"/>
      <c r="T161" s="76"/>
      <c r="U161" s="118"/>
      <c r="V161" s="119"/>
      <c r="W161" s="118"/>
      <c r="X161" s="118"/>
      <c r="Y161" s="118"/>
      <c r="Z161" s="119"/>
      <c r="AA161" s="118"/>
      <c r="AB161" s="119"/>
      <c r="AC161" s="118"/>
      <c r="AD161" s="119"/>
      <c r="AE161" s="120"/>
      <c r="AF161" s="119"/>
      <c r="AG161" s="118"/>
      <c r="AH161" s="119"/>
      <c r="AI161" s="118"/>
      <c r="AJ161" s="119"/>
      <c r="AK161" s="118"/>
      <c r="AL161" s="119"/>
      <c r="AM161" s="427"/>
      <c r="AN161" s="119"/>
      <c r="AO161" s="118"/>
      <c r="AP161" s="119"/>
      <c r="AQ161" s="118"/>
      <c r="AR161" s="119"/>
      <c r="AS161" s="118"/>
      <c r="AT161" s="119"/>
      <c r="AU161" s="118"/>
      <c r="AV161" s="119"/>
      <c r="AW161" s="118"/>
      <c r="AX161" s="119"/>
      <c r="AY161" s="118"/>
      <c r="AZ161" s="119"/>
      <c r="BA161" s="118"/>
      <c r="BB161" s="119"/>
      <c r="BC161" s="118"/>
      <c r="BD161" s="119"/>
      <c r="BE161" s="118"/>
      <c r="BF161" s="20">
        <f t="shared" si="1699"/>
        <v>0</v>
      </c>
      <c r="BG161" s="20"/>
      <c r="BH161" s="118">
        <f t="shared" si="1700"/>
        <v>0</v>
      </c>
      <c r="BI161" s="8"/>
      <c r="BJ161" s="8"/>
      <c r="BK161" s="8"/>
      <c r="BL161" s="8"/>
      <c r="BM161" s="97"/>
      <c r="BN161" s="91"/>
      <c r="BO161" s="111"/>
      <c r="BP161" s="83"/>
      <c r="BQ161" s="83"/>
      <c r="BR161" s="83"/>
      <c r="BS161" s="83"/>
      <c r="BT161" s="83"/>
      <c r="BU161" s="83"/>
      <c r="BV161" s="83"/>
      <c r="BW161" s="83"/>
      <c r="BX161" s="83"/>
      <c r="BY161" s="111"/>
      <c r="BZ161" s="75">
        <f t="shared" si="1737"/>
        <v>0</v>
      </c>
      <c r="CA161" s="76"/>
      <c r="CB161" s="410"/>
      <c r="CC161" s="76"/>
      <c r="CD161" s="118"/>
      <c r="CE161" s="76"/>
      <c r="CF161" s="118"/>
      <c r="CG161" s="76"/>
      <c r="CH161" s="118"/>
      <c r="CI161" s="119"/>
      <c r="CJ161" s="118"/>
      <c r="CK161" s="118"/>
      <c r="CL161" s="118"/>
      <c r="CM161" s="119"/>
      <c r="CN161" s="118"/>
      <c r="CO161" s="119"/>
      <c r="CP161" s="118"/>
      <c r="CQ161" s="119"/>
      <c r="CR161" s="120"/>
      <c r="CS161" s="119"/>
      <c r="CT161" s="410"/>
      <c r="CU161" s="119"/>
      <c r="CV161" s="118"/>
      <c r="CW161" s="119"/>
      <c r="CX161" s="118"/>
      <c r="CY161" s="119"/>
      <c r="CZ161" s="410"/>
      <c r="DA161" s="119"/>
      <c r="DB161" s="118"/>
      <c r="DC161" s="119"/>
      <c r="DD161" s="118"/>
      <c r="DE161" s="119"/>
      <c r="DF161" s="118"/>
      <c r="DG161" s="119"/>
      <c r="DH161" s="118"/>
      <c r="DI161" s="119"/>
      <c r="DJ161" s="118"/>
      <c r="DK161" s="119"/>
      <c r="DL161" s="118"/>
      <c r="DM161" s="119"/>
      <c r="DN161" s="118"/>
      <c r="DO161" s="119"/>
      <c r="DP161" s="118"/>
      <c r="DQ161" s="119"/>
      <c r="DR161" s="118"/>
      <c r="DS161" s="20">
        <f t="shared" si="1591"/>
        <v>0</v>
      </c>
      <c r="DT161" s="20">
        <f t="shared" si="1592"/>
        <v>0</v>
      </c>
      <c r="DU161" s="8"/>
      <c r="DV161" s="8"/>
      <c r="DW161" s="8"/>
      <c r="DX161" s="97"/>
      <c r="DY161" s="91"/>
      <c r="DZ161" s="111"/>
      <c r="EA161" s="83"/>
      <c r="EB161" s="83"/>
      <c r="EC161" s="8"/>
      <c r="ED161" s="8"/>
      <c r="EE161" s="8"/>
      <c r="EF161" s="8"/>
      <c r="EG161" s="8"/>
      <c r="EH161" s="8"/>
      <c r="EI161" s="8"/>
      <c r="EJ161" s="80">
        <f t="shared" si="1509"/>
        <v>0</v>
      </c>
      <c r="EK161" s="80">
        <f t="shared" si="1510"/>
        <v>0</v>
      </c>
      <c r="EL161" s="80">
        <f t="shared" si="1511"/>
        <v>0</v>
      </c>
      <c r="EM161" s="18">
        <f t="shared" si="1593"/>
        <v>0</v>
      </c>
      <c r="EN161" s="7">
        <f t="shared" si="1594"/>
        <v>0</v>
      </c>
      <c r="EO161" s="7">
        <f t="shared" si="1595"/>
        <v>0</v>
      </c>
      <c r="EP161" s="7">
        <f t="shared" si="1596"/>
        <v>0</v>
      </c>
      <c r="EQ161" s="7">
        <f t="shared" si="1597"/>
        <v>0</v>
      </c>
      <c r="ER161" s="7">
        <f t="shared" si="1598"/>
        <v>0</v>
      </c>
      <c r="ES161" s="7">
        <f t="shared" si="1599"/>
        <v>0</v>
      </c>
      <c r="ET161" s="7">
        <f t="shared" si="1600"/>
        <v>0</v>
      </c>
      <c r="EU161" s="7">
        <f t="shared" si="1601"/>
        <v>0</v>
      </c>
      <c r="EV161" s="7">
        <f t="shared" si="1602"/>
        <v>0</v>
      </c>
      <c r="EW161" s="18">
        <f t="shared" si="1603"/>
        <v>0</v>
      </c>
      <c r="EX161" s="7">
        <f t="shared" si="1604"/>
        <v>0</v>
      </c>
      <c r="EY161" s="7">
        <f t="shared" si="1605"/>
        <v>0</v>
      </c>
      <c r="EZ161" s="7">
        <f t="shared" si="1606"/>
        <v>0</v>
      </c>
      <c r="FA161" s="7">
        <f t="shared" si="1607"/>
        <v>0</v>
      </c>
      <c r="FB161" s="7">
        <f t="shared" si="1608"/>
        <v>0</v>
      </c>
      <c r="FC161" s="7">
        <f t="shared" si="1609"/>
        <v>0</v>
      </c>
      <c r="FD161" s="7">
        <f t="shared" si="1610"/>
        <v>0</v>
      </c>
      <c r="FE161" s="7">
        <f t="shared" si="1611"/>
        <v>0</v>
      </c>
      <c r="FF161" s="7">
        <f t="shared" si="1612"/>
        <v>0</v>
      </c>
      <c r="FG161" s="18">
        <f t="shared" si="1613"/>
        <v>0</v>
      </c>
      <c r="FH161" s="7">
        <f t="shared" si="1614"/>
        <v>0</v>
      </c>
      <c r="FI161" s="7">
        <f t="shared" si="1615"/>
        <v>0</v>
      </c>
      <c r="FJ161" s="7">
        <f t="shared" si="1616"/>
        <v>0</v>
      </c>
      <c r="FK161" s="7">
        <f t="shared" si="1617"/>
        <v>0</v>
      </c>
      <c r="FL161" s="7">
        <f t="shared" si="1618"/>
        <v>0</v>
      </c>
      <c r="FM161" s="7">
        <f t="shared" si="1619"/>
        <v>0</v>
      </c>
      <c r="FN161" s="7">
        <f t="shared" si="1620"/>
        <v>0</v>
      </c>
      <c r="FO161" s="7">
        <f t="shared" si="1621"/>
        <v>0</v>
      </c>
      <c r="FP161" s="7">
        <f t="shared" si="1622"/>
        <v>0</v>
      </c>
      <c r="FQ161" s="7">
        <f t="shared" si="1623"/>
        <v>0</v>
      </c>
      <c r="FR161" s="7"/>
      <c r="FS161" s="7">
        <f t="shared" si="1624"/>
        <v>0</v>
      </c>
      <c r="FT161" s="7">
        <f t="shared" si="1625"/>
        <v>0</v>
      </c>
      <c r="FU161" s="7">
        <f t="shared" si="1626"/>
        <v>0</v>
      </c>
      <c r="FV161" s="7">
        <f t="shared" si="1627"/>
        <v>0</v>
      </c>
      <c r="FW161" s="7">
        <f t="shared" si="1628"/>
        <v>0</v>
      </c>
      <c r="FX161" s="7">
        <f t="shared" si="1629"/>
        <v>0</v>
      </c>
      <c r="FY161" s="7">
        <f t="shared" si="1630"/>
        <v>0</v>
      </c>
      <c r="FZ161" s="7">
        <f t="shared" si="1631"/>
        <v>0</v>
      </c>
      <c r="GA161" s="7">
        <f t="shared" si="1632"/>
        <v>0</v>
      </c>
      <c r="GB161" s="7">
        <f t="shared" si="1633"/>
        <v>0</v>
      </c>
      <c r="GC161" s="7">
        <f t="shared" si="1634"/>
        <v>0</v>
      </c>
      <c r="GD161" s="116">
        <f t="shared" si="1635"/>
        <v>0</v>
      </c>
      <c r="GE161" s="117">
        <f t="shared" si="1636"/>
        <v>0</v>
      </c>
      <c r="GF161" s="8"/>
      <c r="GG161" s="8"/>
      <c r="GH161" s="8"/>
      <c r="GI161" s="97"/>
      <c r="GK161" s="18"/>
      <c r="GL161" s="18"/>
      <c r="GM161" s="1"/>
      <c r="GN161" s="23"/>
      <c r="GO161" s="61"/>
      <c r="GP161" s="7"/>
      <c r="GQ161" s="67"/>
    </row>
    <row r="162" spans="1:199" s="346" customFormat="1" ht="24.95" customHeight="1" x14ac:dyDescent="0.35">
      <c r="A162" s="359">
        <v>11</v>
      </c>
      <c r="B162" s="131" t="s">
        <v>68</v>
      </c>
      <c r="C162" s="130" t="s">
        <v>53</v>
      </c>
      <c r="D162" s="131">
        <v>1</v>
      </c>
      <c r="E162" s="352"/>
      <c r="F162" s="352"/>
      <c r="G162" s="352"/>
      <c r="H162" s="352"/>
      <c r="I162" s="352"/>
      <c r="J162" s="352"/>
      <c r="K162" s="352"/>
      <c r="L162" s="352">
        <f t="shared" ref="L162:BH162" si="1738">SUM(L163:L176)</f>
        <v>66</v>
      </c>
      <c r="M162" s="352">
        <f t="shared" si="1738"/>
        <v>66</v>
      </c>
      <c r="N162" s="352">
        <f t="shared" si="1738"/>
        <v>26</v>
      </c>
      <c r="O162" s="355">
        <f>SUM(O163:O176)</f>
        <v>20</v>
      </c>
      <c r="P162" s="12">
        <f t="shared" si="1738"/>
        <v>36</v>
      </c>
      <c r="Q162" s="352">
        <f t="shared" si="1738"/>
        <v>42</v>
      </c>
      <c r="R162" s="12">
        <f t="shared" ref="R162" si="1739">SUM(R163:R176)</f>
        <v>4</v>
      </c>
      <c r="S162" s="355">
        <f>SUM(S163:S176)</f>
        <v>8</v>
      </c>
      <c r="T162" s="12">
        <f t="shared" si="1738"/>
        <v>0</v>
      </c>
      <c r="U162" s="352">
        <f t="shared" si="1738"/>
        <v>0</v>
      </c>
      <c r="V162" s="12">
        <f t="shared" si="1738"/>
        <v>0</v>
      </c>
      <c r="W162" s="352">
        <f t="shared" si="1738"/>
        <v>0</v>
      </c>
      <c r="X162" s="352">
        <f t="shared" si="1738"/>
        <v>0</v>
      </c>
      <c r="Y162" s="435">
        <f t="shared" si="1738"/>
        <v>14.7</v>
      </c>
      <c r="Z162" s="12">
        <f t="shared" si="1738"/>
        <v>0</v>
      </c>
      <c r="AA162" s="352">
        <f t="shared" si="1738"/>
        <v>0</v>
      </c>
      <c r="AB162" s="12">
        <f t="shared" si="1738"/>
        <v>0</v>
      </c>
      <c r="AC162" s="352">
        <f t="shared" si="1738"/>
        <v>0</v>
      </c>
      <c r="AD162" s="12">
        <f t="shared" si="1738"/>
        <v>2</v>
      </c>
      <c r="AE162" s="352">
        <f t="shared" si="1738"/>
        <v>120</v>
      </c>
      <c r="AF162" s="12">
        <f t="shared" si="1738"/>
        <v>0</v>
      </c>
      <c r="AG162" s="352">
        <f t="shared" si="1738"/>
        <v>0</v>
      </c>
      <c r="AH162" s="12">
        <f t="shared" si="1738"/>
        <v>0</v>
      </c>
      <c r="AI162" s="355">
        <f t="shared" si="1738"/>
        <v>0</v>
      </c>
      <c r="AJ162" s="12">
        <f t="shared" si="1738"/>
        <v>2</v>
      </c>
      <c r="AK162" s="435">
        <f t="shared" si="1738"/>
        <v>30</v>
      </c>
      <c r="AL162" s="12">
        <f t="shared" si="1738"/>
        <v>1</v>
      </c>
      <c r="AM162" s="352">
        <f t="shared" si="1738"/>
        <v>46</v>
      </c>
      <c r="AN162" s="12">
        <f>SUM(AN163:AN176)</f>
        <v>0</v>
      </c>
      <c r="AO162" s="352">
        <f t="shared" si="1738"/>
        <v>0</v>
      </c>
      <c r="AP162" s="12">
        <f t="shared" si="1738"/>
        <v>0</v>
      </c>
      <c r="AQ162" s="352">
        <f t="shared" si="1738"/>
        <v>0</v>
      </c>
      <c r="AR162" s="352">
        <f t="shared" si="1738"/>
        <v>3</v>
      </c>
      <c r="AS162" s="435">
        <f t="shared" si="1738"/>
        <v>18</v>
      </c>
      <c r="AT162" s="12">
        <f t="shared" ref="AT162:AU162" si="1740">SUM(AT163:AT176)</f>
        <v>0</v>
      </c>
      <c r="AU162" s="435">
        <f t="shared" si="1740"/>
        <v>0</v>
      </c>
      <c r="AV162" s="12">
        <f t="shared" si="1738"/>
        <v>0</v>
      </c>
      <c r="AW162" s="352">
        <f t="shared" si="1738"/>
        <v>0</v>
      </c>
      <c r="AX162" s="12">
        <f t="shared" si="1738"/>
        <v>1</v>
      </c>
      <c r="AY162" s="435">
        <f t="shared" si="1738"/>
        <v>8</v>
      </c>
      <c r="AZ162" s="12">
        <f t="shared" si="1738"/>
        <v>1</v>
      </c>
      <c r="BA162" s="435">
        <f t="shared" si="1738"/>
        <v>0</v>
      </c>
      <c r="BB162" s="352">
        <f t="shared" si="1738"/>
        <v>0</v>
      </c>
      <c r="BC162" s="435">
        <f t="shared" si="1738"/>
        <v>0</v>
      </c>
      <c r="BD162" s="352">
        <f t="shared" si="1738"/>
        <v>0</v>
      </c>
      <c r="BE162" s="352">
        <f t="shared" si="1738"/>
        <v>0</v>
      </c>
      <c r="BF162" s="435">
        <f>SUM(BF163:BF176)</f>
        <v>306.7</v>
      </c>
      <c r="BG162" s="434">
        <f>Расчет!BF162</f>
        <v>279.5</v>
      </c>
      <c r="BH162" s="435">
        <f t="shared" si="1738"/>
        <v>96</v>
      </c>
      <c r="BI162" s="12"/>
      <c r="BJ162" s="12"/>
      <c r="BK162" s="12"/>
      <c r="BL162" s="553">
        <f>Расчет!BG162</f>
        <v>70</v>
      </c>
      <c r="BM162" s="354"/>
      <c r="BN162" s="359">
        <v>11</v>
      </c>
      <c r="BO162" s="131" t="s">
        <v>68</v>
      </c>
      <c r="BP162" s="130" t="s">
        <v>53</v>
      </c>
      <c r="BQ162" s="131">
        <v>1</v>
      </c>
      <c r="BR162" s="352"/>
      <c r="BS162" s="352"/>
      <c r="BT162" s="352"/>
      <c r="BU162" s="352"/>
      <c r="BV162" s="352"/>
      <c r="BW162" s="352"/>
      <c r="BX162" s="352"/>
      <c r="BY162" s="352">
        <f t="shared" ref="BY162:CZ162" si="1741">SUM(BY163:BY176)</f>
        <v>144</v>
      </c>
      <c r="BZ162" s="352">
        <f t="shared" si="1741"/>
        <v>144</v>
      </c>
      <c r="CA162" s="352">
        <f t="shared" si="1741"/>
        <v>38</v>
      </c>
      <c r="CB162" s="352">
        <f t="shared" si="1741"/>
        <v>22</v>
      </c>
      <c r="CC162" s="12">
        <f t="shared" si="1741"/>
        <v>32</v>
      </c>
      <c r="CD162" s="352">
        <f t="shared" si="1741"/>
        <v>32</v>
      </c>
      <c r="CE162" s="12">
        <f t="shared" si="1741"/>
        <v>34</v>
      </c>
      <c r="CF162" s="352">
        <f t="shared" si="1741"/>
        <v>34</v>
      </c>
      <c r="CG162" s="12">
        <f t="shared" si="1741"/>
        <v>0</v>
      </c>
      <c r="CH162" s="352">
        <f t="shared" si="1741"/>
        <v>0</v>
      </c>
      <c r="CI162" s="12">
        <f t="shared" si="1741"/>
        <v>0</v>
      </c>
      <c r="CJ162" s="352">
        <f t="shared" si="1741"/>
        <v>0</v>
      </c>
      <c r="CK162" s="352">
        <f t="shared" si="1741"/>
        <v>2</v>
      </c>
      <c r="CL162" s="355">
        <f t="shared" si="1741"/>
        <v>15.6</v>
      </c>
      <c r="CM162" s="12">
        <f t="shared" si="1741"/>
        <v>0</v>
      </c>
      <c r="CN162" s="352">
        <f t="shared" si="1741"/>
        <v>0</v>
      </c>
      <c r="CO162" s="352">
        <f t="shared" si="1741"/>
        <v>0</v>
      </c>
      <c r="CP162" s="352">
        <f t="shared" si="1741"/>
        <v>0</v>
      </c>
      <c r="CQ162" s="12">
        <f t="shared" si="1741"/>
        <v>3</v>
      </c>
      <c r="CR162" s="352">
        <f t="shared" si="1741"/>
        <v>120</v>
      </c>
      <c r="CS162" s="352">
        <f t="shared" si="1741"/>
        <v>2</v>
      </c>
      <c r="CT162" s="352">
        <f t="shared" si="1741"/>
        <v>219</v>
      </c>
      <c r="CU162" s="12">
        <f t="shared" si="1741"/>
        <v>0</v>
      </c>
      <c r="CV162" s="355">
        <f t="shared" si="1741"/>
        <v>0</v>
      </c>
      <c r="CW162" s="12">
        <f t="shared" si="1741"/>
        <v>0</v>
      </c>
      <c r="CX162" s="352">
        <f t="shared" si="1741"/>
        <v>0</v>
      </c>
      <c r="CY162" s="352">
        <f t="shared" si="1741"/>
        <v>1</v>
      </c>
      <c r="CZ162" s="352">
        <f t="shared" si="1741"/>
        <v>36</v>
      </c>
      <c r="DA162" s="12">
        <f>SUM(DA163:DA176)</f>
        <v>0</v>
      </c>
      <c r="DB162" s="352">
        <f t="shared" ref="DB162:DT162" si="1742">SUM(DB163:DB176)</f>
        <v>0</v>
      </c>
      <c r="DC162" s="12">
        <f t="shared" si="1742"/>
        <v>0</v>
      </c>
      <c r="DD162" s="352">
        <f t="shared" si="1742"/>
        <v>0</v>
      </c>
      <c r="DE162" s="12">
        <f t="shared" si="1742"/>
        <v>2</v>
      </c>
      <c r="DF162" s="435">
        <f t="shared" si="1742"/>
        <v>12</v>
      </c>
      <c r="DG162" s="12">
        <f t="shared" si="1742"/>
        <v>0</v>
      </c>
      <c r="DH162" s="352">
        <f t="shared" si="1742"/>
        <v>0</v>
      </c>
      <c r="DI162" s="12">
        <f t="shared" si="1742"/>
        <v>0</v>
      </c>
      <c r="DJ162" s="352">
        <f t="shared" si="1742"/>
        <v>0</v>
      </c>
      <c r="DK162" s="352">
        <f t="shared" si="1742"/>
        <v>1</v>
      </c>
      <c r="DL162" s="435">
        <f t="shared" si="1742"/>
        <v>8</v>
      </c>
      <c r="DM162" s="12">
        <f t="shared" si="1742"/>
        <v>3</v>
      </c>
      <c r="DN162" s="352">
        <f t="shared" si="1742"/>
        <v>16</v>
      </c>
      <c r="DO162" s="12">
        <f t="shared" si="1742"/>
        <v>0</v>
      </c>
      <c r="DP162" s="352">
        <f t="shared" si="1742"/>
        <v>0</v>
      </c>
      <c r="DQ162" s="352">
        <f t="shared" si="1742"/>
        <v>0</v>
      </c>
      <c r="DR162" s="352">
        <f t="shared" si="1742"/>
        <v>0</v>
      </c>
      <c r="DS162" s="435">
        <f t="shared" si="1742"/>
        <v>516.6</v>
      </c>
      <c r="DT162" s="435">
        <f t="shared" si="1742"/>
        <v>126</v>
      </c>
      <c r="DU162" s="12"/>
      <c r="DV162" s="12"/>
      <c r="DW162" s="12"/>
      <c r="DX162" s="344"/>
      <c r="DY162" s="359">
        <v>11</v>
      </c>
      <c r="DZ162" s="131" t="s">
        <v>68</v>
      </c>
      <c r="EA162" s="130" t="s">
        <v>53</v>
      </c>
      <c r="EB162" s="131">
        <v>1</v>
      </c>
      <c r="EC162" s="12"/>
      <c r="ED162" s="12"/>
      <c r="EE162" s="12"/>
      <c r="EF162" s="12"/>
      <c r="EG162" s="12"/>
      <c r="EH162" s="12"/>
      <c r="EI162" s="12"/>
      <c r="EJ162" s="12">
        <f>SUM(EJ163:EJ176)</f>
        <v>210</v>
      </c>
      <c r="EK162" s="12">
        <f t="shared" ref="EK162:GE162" si="1743">SUM(EK163:EK176)</f>
        <v>210</v>
      </c>
      <c r="EL162" s="12">
        <f t="shared" si="1743"/>
        <v>64</v>
      </c>
      <c r="EM162" s="352">
        <f>SUM(EM163:EM176)</f>
        <v>42</v>
      </c>
      <c r="EN162" s="12">
        <f t="shared" si="1743"/>
        <v>68</v>
      </c>
      <c r="EO162" s="352">
        <f>SUM(EO163:EO176)</f>
        <v>74</v>
      </c>
      <c r="EP162" s="12">
        <f t="shared" ref="EP162:EQ162" si="1744">SUM(EP163:EP176)</f>
        <v>38</v>
      </c>
      <c r="EQ162" s="352">
        <f t="shared" si="1744"/>
        <v>42</v>
      </c>
      <c r="ER162" s="12">
        <f t="shared" si="1743"/>
        <v>0</v>
      </c>
      <c r="ES162" s="352">
        <f t="shared" si="1743"/>
        <v>0</v>
      </c>
      <c r="ET162" s="12">
        <f t="shared" si="1743"/>
        <v>0</v>
      </c>
      <c r="EU162" s="352">
        <f t="shared" si="1743"/>
        <v>0</v>
      </c>
      <c r="EV162" s="352">
        <f t="shared" si="1743"/>
        <v>2</v>
      </c>
      <c r="EW162" s="355">
        <f t="shared" si="1743"/>
        <v>30.299999999999997</v>
      </c>
      <c r="EX162" s="12">
        <f t="shared" si="1743"/>
        <v>0</v>
      </c>
      <c r="EY162" s="352">
        <f t="shared" si="1743"/>
        <v>0</v>
      </c>
      <c r="EZ162" s="12">
        <f t="shared" si="1743"/>
        <v>0</v>
      </c>
      <c r="FA162" s="352">
        <f t="shared" si="1743"/>
        <v>0</v>
      </c>
      <c r="FB162" s="12">
        <f t="shared" si="1743"/>
        <v>5</v>
      </c>
      <c r="FC162" s="352">
        <f t="shared" si="1743"/>
        <v>240</v>
      </c>
      <c r="FD162" s="12">
        <f t="shared" si="1743"/>
        <v>2</v>
      </c>
      <c r="FE162" s="352">
        <f t="shared" si="1743"/>
        <v>219</v>
      </c>
      <c r="FF162" s="12">
        <f t="shared" si="1743"/>
        <v>0</v>
      </c>
      <c r="FG162" s="355">
        <f t="shared" si="1743"/>
        <v>0</v>
      </c>
      <c r="FH162" s="12">
        <f t="shared" si="1743"/>
        <v>2</v>
      </c>
      <c r="FI162" s="435">
        <f t="shared" si="1743"/>
        <v>30</v>
      </c>
      <c r="FJ162" s="12">
        <f t="shared" si="1743"/>
        <v>2</v>
      </c>
      <c r="FK162" s="352">
        <f t="shared" si="1743"/>
        <v>82</v>
      </c>
      <c r="FL162" s="12">
        <f t="shared" si="1743"/>
        <v>0</v>
      </c>
      <c r="FM162" s="352">
        <f t="shared" si="1743"/>
        <v>0</v>
      </c>
      <c r="FN162" s="12">
        <f t="shared" si="1743"/>
        <v>0</v>
      </c>
      <c r="FO162" s="352">
        <f t="shared" si="1743"/>
        <v>0</v>
      </c>
      <c r="FP162" s="12">
        <f t="shared" si="1743"/>
        <v>5</v>
      </c>
      <c r="FQ162" s="352">
        <f t="shared" si="1743"/>
        <v>30</v>
      </c>
      <c r="FR162" s="12"/>
      <c r="FS162" s="435">
        <f t="shared" ref="FS162" si="1745">SUM(FS163:FS176)</f>
        <v>0</v>
      </c>
      <c r="FT162" s="352">
        <f t="shared" si="1743"/>
        <v>0</v>
      </c>
      <c r="FU162" s="352">
        <f t="shared" si="1743"/>
        <v>0</v>
      </c>
      <c r="FV162" s="12">
        <f t="shared" si="1743"/>
        <v>2</v>
      </c>
      <c r="FW162" s="435">
        <f t="shared" si="1743"/>
        <v>16</v>
      </c>
      <c r="FX162" s="12">
        <f t="shared" si="1743"/>
        <v>4</v>
      </c>
      <c r="FY162" s="435">
        <f t="shared" si="1743"/>
        <v>16</v>
      </c>
      <c r="FZ162" s="12">
        <f t="shared" si="1743"/>
        <v>0</v>
      </c>
      <c r="GA162" s="352">
        <f t="shared" si="1743"/>
        <v>0</v>
      </c>
      <c r="GB162" s="12">
        <f t="shared" si="1743"/>
        <v>0</v>
      </c>
      <c r="GC162" s="352">
        <f t="shared" si="1743"/>
        <v>0</v>
      </c>
      <c r="GD162" s="442">
        <f t="shared" si="1743"/>
        <v>823.3</v>
      </c>
      <c r="GE162" s="443">
        <f t="shared" si="1743"/>
        <v>222</v>
      </c>
      <c r="GF162" s="12"/>
      <c r="GG162" s="12"/>
      <c r="GH162" s="12"/>
      <c r="GI162" s="354"/>
      <c r="GK162" s="347"/>
      <c r="GL162" s="347"/>
      <c r="GM162" s="357"/>
      <c r="GN162" s="357"/>
      <c r="GO162" s="360"/>
      <c r="GP162" s="361"/>
      <c r="GQ162" s="350"/>
    </row>
    <row r="163" spans="1:199" ht="24.95" customHeight="1" x14ac:dyDescent="0.35">
      <c r="A163" s="51"/>
      <c r="B163" s="10" t="s">
        <v>100</v>
      </c>
      <c r="C163" s="385" t="s">
        <v>290</v>
      </c>
      <c r="D163" s="385" t="s">
        <v>291</v>
      </c>
      <c r="E163" s="385" t="s">
        <v>268</v>
      </c>
      <c r="F163" s="385" t="s">
        <v>306</v>
      </c>
      <c r="G163" s="386" t="s">
        <v>276</v>
      </c>
      <c r="H163" s="386">
        <v>21</v>
      </c>
      <c r="I163" s="386">
        <v>1</v>
      </c>
      <c r="J163" s="480">
        <v>1</v>
      </c>
      <c r="K163" s="386">
        <v>2</v>
      </c>
      <c r="L163" s="388">
        <v>6</v>
      </c>
      <c r="M163" s="389">
        <v>6</v>
      </c>
      <c r="N163" s="390">
        <v>6</v>
      </c>
      <c r="O163" s="519">
        <v>6</v>
      </c>
      <c r="P163" s="390"/>
      <c r="Q163" s="10">
        <v>0</v>
      </c>
      <c r="R163" s="390"/>
      <c r="S163" s="10">
        <v>0</v>
      </c>
      <c r="T163" s="390"/>
      <c r="U163" s="10">
        <v>0</v>
      </c>
      <c r="V163" s="391"/>
      <c r="W163" s="10">
        <v>0</v>
      </c>
      <c r="X163" s="10">
        <v>0</v>
      </c>
      <c r="Y163" s="10">
        <v>0.9</v>
      </c>
      <c r="Z163" s="391"/>
      <c r="AA163" s="10"/>
      <c r="AB163" s="391"/>
      <c r="AC163" s="10">
        <v>0</v>
      </c>
      <c r="AD163" s="391"/>
      <c r="AE163" s="392">
        <v>0</v>
      </c>
      <c r="AF163" s="391"/>
      <c r="AG163" s="10">
        <v>0</v>
      </c>
      <c r="AH163" s="391"/>
      <c r="AI163" s="10">
        <v>0</v>
      </c>
      <c r="AJ163" s="391"/>
      <c r="AK163" s="10">
        <v>0</v>
      </c>
      <c r="AL163" s="391"/>
      <c r="AM163" s="10">
        <v>0</v>
      </c>
      <c r="AN163" s="391"/>
      <c r="AO163" s="10">
        <v>0</v>
      </c>
      <c r="AP163" s="391"/>
      <c r="AQ163" s="10">
        <v>0</v>
      </c>
      <c r="AR163" s="391"/>
      <c r="AS163" s="10">
        <v>0</v>
      </c>
      <c r="AT163" s="391"/>
      <c r="AU163" s="10">
        <v>0</v>
      </c>
      <c r="AV163" s="391"/>
      <c r="AW163" s="10">
        <v>0</v>
      </c>
      <c r="AX163" s="391"/>
      <c r="AY163" s="10">
        <v>0</v>
      </c>
      <c r="AZ163" s="391"/>
      <c r="BA163" s="10">
        <v>0</v>
      </c>
      <c r="BB163" s="391"/>
      <c r="BC163" s="10">
        <v>0</v>
      </c>
      <c r="BD163" s="391"/>
      <c r="BE163" s="10">
        <v>0</v>
      </c>
      <c r="BF163" s="10">
        <f t="shared" ref="BF163:BF168" si="1746">SUM(AO163+BE163+BC163+BA163+AY163+AW163+AS163+AQ163+AK163+AM163+AI163+AG163+AE163+AC163+AA163+Y163+X163+W163+U163+Q163+O163+S163+AU163)</f>
        <v>6.9</v>
      </c>
      <c r="BG163" s="10"/>
      <c r="BH163" s="10">
        <f t="shared" ref="BH163:BH168" si="1747">SUM(O163+Q163+U163+W163+X163+AS163+AW163+AY163+BA163+BC163+S163+AQ163)</f>
        <v>6</v>
      </c>
      <c r="BI163" s="1"/>
      <c r="BJ163" s="1"/>
      <c r="BK163" s="1"/>
      <c r="BL163" s="1"/>
      <c r="BM163" s="55"/>
      <c r="BN163" s="51"/>
      <c r="BO163" s="34" t="s">
        <v>100</v>
      </c>
      <c r="BP163" s="68" t="s">
        <v>114</v>
      </c>
      <c r="BQ163" s="68" t="s">
        <v>279</v>
      </c>
      <c r="BR163" s="68" t="s">
        <v>268</v>
      </c>
      <c r="BS163" s="68" t="s">
        <v>308</v>
      </c>
      <c r="BT163" s="69" t="s">
        <v>284</v>
      </c>
      <c r="BU163" s="69">
        <v>45</v>
      </c>
      <c r="BV163" s="84">
        <v>1</v>
      </c>
      <c r="BW163" s="395">
        <v>2</v>
      </c>
      <c r="BX163" s="84">
        <v>4</v>
      </c>
      <c r="BY163" s="70">
        <v>12</v>
      </c>
      <c r="BZ163" s="400">
        <v>12</v>
      </c>
      <c r="CA163" s="401">
        <v>12</v>
      </c>
      <c r="CB163" s="412">
        <v>12</v>
      </c>
      <c r="CC163" s="401"/>
      <c r="CD163" s="34">
        <v>0</v>
      </c>
      <c r="CE163" s="401"/>
      <c r="CF163" s="34">
        <v>0</v>
      </c>
      <c r="CG163" s="401"/>
      <c r="CH163" s="34">
        <v>0</v>
      </c>
      <c r="CI163" s="402"/>
      <c r="CJ163" s="34">
        <v>0</v>
      </c>
      <c r="CK163" s="34">
        <v>0</v>
      </c>
      <c r="CL163" s="34">
        <v>3.6</v>
      </c>
      <c r="CM163" s="402"/>
      <c r="CN163" s="34"/>
      <c r="CO163" s="402"/>
      <c r="CP163" s="34">
        <v>0</v>
      </c>
      <c r="CQ163" s="402"/>
      <c r="CR163" s="403">
        <v>0</v>
      </c>
      <c r="CS163" s="402"/>
      <c r="CT163" s="412">
        <v>0</v>
      </c>
      <c r="CU163" s="402"/>
      <c r="CV163" s="34">
        <v>0</v>
      </c>
      <c r="CW163" s="402"/>
      <c r="CX163" s="34">
        <v>0</v>
      </c>
      <c r="CY163" s="402"/>
      <c r="CZ163" s="412">
        <v>0</v>
      </c>
      <c r="DA163" s="402"/>
      <c r="DB163" s="34">
        <v>0</v>
      </c>
      <c r="DC163" s="402"/>
      <c r="DD163" s="34">
        <v>0</v>
      </c>
      <c r="DE163" s="402"/>
      <c r="DF163" s="34">
        <v>0</v>
      </c>
      <c r="DG163" s="402"/>
      <c r="DH163" s="34">
        <v>0</v>
      </c>
      <c r="DI163" s="402"/>
      <c r="DJ163" s="34">
        <v>0</v>
      </c>
      <c r="DK163" s="402"/>
      <c r="DL163" s="34">
        <v>0</v>
      </c>
      <c r="DM163" s="402"/>
      <c r="DN163" s="34">
        <v>0</v>
      </c>
      <c r="DO163" s="402"/>
      <c r="DP163" s="34">
        <v>0</v>
      </c>
      <c r="DQ163" s="402"/>
      <c r="DR163" s="34">
        <v>0</v>
      </c>
      <c r="DS163" s="20">
        <f t="shared" ref="DS163" si="1748">SUM(DB163+DR163+DP163+DN163+DL163+DJ163+DF163+DD163+CX163+CZ163+CV163+CT163+CR163+CP163+CN163+CL163+CK163+CJ163+CH163+CD163+CB163+CF163+DH163)</f>
        <v>15.6</v>
      </c>
      <c r="DT163" s="20">
        <f t="shared" ref="DT163" si="1749">SUM(CB163+CD163+CH163+CJ163+CK163+DF163+DJ163+DL163+DN163+DP163+CF163+DD163)</f>
        <v>12</v>
      </c>
      <c r="DU163" s="10"/>
      <c r="DV163" s="11"/>
      <c r="DW163" s="1"/>
      <c r="DX163" s="55"/>
      <c r="DY163" s="51"/>
      <c r="DZ163" s="34"/>
      <c r="EA163" s="68"/>
      <c r="EB163" s="68"/>
      <c r="EC163" s="7"/>
      <c r="ED163" s="7"/>
      <c r="EE163" s="7"/>
      <c r="EF163" s="7"/>
      <c r="EG163" s="7"/>
      <c r="EH163" s="7"/>
      <c r="EI163" s="7"/>
      <c r="EJ163" s="7">
        <f t="shared" ref="EJ163:EJ176" si="1750">SUM(L163,BY163)</f>
        <v>18</v>
      </c>
      <c r="EK163" s="7">
        <f t="shared" ref="EK163:EK176" si="1751">SUM(M163,BZ163)</f>
        <v>18</v>
      </c>
      <c r="EL163" s="7">
        <f t="shared" ref="EL163:EL176" si="1752">SUM(N163,CA163)</f>
        <v>18</v>
      </c>
      <c r="EM163" s="18">
        <f>SUM(O163+CB163)</f>
        <v>18</v>
      </c>
      <c r="EN163" s="18">
        <f>SUM(P163+CC163)</f>
        <v>0</v>
      </c>
      <c r="EO163" s="7">
        <f t="shared" ref="EO163:EO176" si="1753">SUM(Q163+CD163)</f>
        <v>0</v>
      </c>
      <c r="EP163" s="7">
        <f t="shared" ref="EP163:EP176" si="1754">SUM(R163+CE163)</f>
        <v>0</v>
      </c>
      <c r="EQ163" s="7">
        <f t="shared" ref="EQ163:EQ176" si="1755">SUM(S163+CF163)</f>
        <v>0</v>
      </c>
      <c r="ER163" s="7">
        <f t="shared" ref="ER163:ER176" si="1756">SUM(T163+CG163)</f>
        <v>0</v>
      </c>
      <c r="ES163" s="7">
        <f t="shared" ref="ES163:ES176" si="1757">SUM(U163+CH163)</f>
        <v>0</v>
      </c>
      <c r="ET163" s="7">
        <f t="shared" ref="ET163:ET176" si="1758">SUM(V163+CI163)</f>
        <v>0</v>
      </c>
      <c r="EU163" s="7">
        <f t="shared" ref="EU163:EU176" si="1759">SUM(W163+CJ163)</f>
        <v>0</v>
      </c>
      <c r="EV163" s="7">
        <f t="shared" ref="EV163:EV176" si="1760">SUM(X163+CK163)</f>
        <v>0</v>
      </c>
      <c r="EW163" s="18">
        <f t="shared" ref="EW163:EW176" si="1761">SUM(Y163+CL163)</f>
        <v>4.5</v>
      </c>
      <c r="EX163" s="7">
        <f t="shared" ref="EX163:EX176" si="1762">SUM(Z163+CM163)</f>
        <v>0</v>
      </c>
      <c r="EY163" s="7">
        <f t="shared" ref="EY163:EY176" si="1763">SUM(AA163+CN163)</f>
        <v>0</v>
      </c>
      <c r="EZ163" s="7">
        <f t="shared" ref="EZ163:EZ176" si="1764">SUM(AB163+CO163)</f>
        <v>0</v>
      </c>
      <c r="FA163" s="7">
        <f t="shared" ref="FA163:FA176" si="1765">SUM(AC163+CP163)</f>
        <v>0</v>
      </c>
      <c r="FB163" s="7">
        <f t="shared" ref="FB163:FB176" si="1766">SUM(AD163+CQ163)</f>
        <v>0</v>
      </c>
      <c r="FC163" s="7">
        <f t="shared" ref="FC163:FC176" si="1767">SUM(AE163+CR163)</f>
        <v>0</v>
      </c>
      <c r="FD163" s="7">
        <f t="shared" ref="FD163:FD176" si="1768">SUM(AF163+CS163)</f>
        <v>0</v>
      </c>
      <c r="FE163" s="7">
        <f t="shared" ref="FE163:FE176" si="1769">SUM(AG163+CT163)</f>
        <v>0</v>
      </c>
      <c r="FF163" s="7">
        <f t="shared" ref="FF163:FF176" si="1770">SUM(AH163+CU163)</f>
        <v>0</v>
      </c>
      <c r="FG163" s="18">
        <f t="shared" ref="FG163:FG176" si="1771">SUM(AI163+CV163)</f>
        <v>0</v>
      </c>
      <c r="FH163" s="7">
        <f t="shared" ref="FH163:FH176" si="1772">SUM(AJ163+CW163)</f>
        <v>0</v>
      </c>
      <c r="FI163" s="7">
        <f t="shared" ref="FI163:FI176" si="1773">SUM(AK163+CX163)</f>
        <v>0</v>
      </c>
      <c r="FJ163" s="7">
        <f t="shared" ref="FJ163:FJ176" si="1774">SUM(AL163+CY163)</f>
        <v>0</v>
      </c>
      <c r="FK163" s="7">
        <f t="shared" ref="FK163:FK176" si="1775">SUM(AM163+CZ163)</f>
        <v>0</v>
      </c>
      <c r="FL163" s="7">
        <f t="shared" ref="FL163:FL176" si="1776">SUM(AN163+DA163)</f>
        <v>0</v>
      </c>
      <c r="FM163" s="7">
        <f t="shared" ref="FM163:FM176" si="1777">SUM(AO163+DB163)</f>
        <v>0</v>
      </c>
      <c r="FN163" s="7">
        <f t="shared" ref="FN163:FN176" si="1778">SUM(AP163+DC163)</f>
        <v>0</v>
      </c>
      <c r="FO163" s="7">
        <f t="shared" ref="FO163:FO176" si="1779">SUM(AQ163+DD163)</f>
        <v>0</v>
      </c>
      <c r="FP163" s="7">
        <f t="shared" ref="FP163:FP176" si="1780">SUM(AR163+DE163)</f>
        <v>0</v>
      </c>
      <c r="FQ163" s="7">
        <f t="shared" ref="FQ163:FQ176" si="1781">SUM(AS163+DF163)</f>
        <v>0</v>
      </c>
      <c r="FR163" s="7"/>
      <c r="FS163" s="7">
        <f t="shared" ref="FS163:FS176" si="1782">SUM(AU163+DH163)</f>
        <v>0</v>
      </c>
      <c r="FT163" s="7">
        <f t="shared" ref="FT163:FT176" si="1783">SUM(AV163+DI163)</f>
        <v>0</v>
      </c>
      <c r="FU163" s="7">
        <f t="shared" ref="FU163:FU176" si="1784">SUM(AW163+DJ163)</f>
        <v>0</v>
      </c>
      <c r="FV163" s="7">
        <f t="shared" ref="FV163:FV176" si="1785">SUM(AX163+DK163)</f>
        <v>0</v>
      </c>
      <c r="FW163" s="7">
        <f t="shared" ref="FW163:FW176" si="1786">SUM(AY163+DL163)</f>
        <v>0</v>
      </c>
      <c r="FX163" s="7">
        <f t="shared" ref="FX163:FX176" si="1787">SUM(AZ163+DM163)</f>
        <v>0</v>
      </c>
      <c r="FY163" s="7">
        <f t="shared" ref="FY163:FY176" si="1788">SUM(BA163+DN163)</f>
        <v>0</v>
      </c>
      <c r="FZ163" s="7">
        <f t="shared" ref="FZ163:FZ176" si="1789">SUM(BB163+DO163)</f>
        <v>0</v>
      </c>
      <c r="GA163" s="7">
        <f t="shared" ref="GA163:GA176" si="1790">SUM(BC163+DP163)</f>
        <v>0</v>
      </c>
      <c r="GB163" s="7">
        <f t="shared" ref="GB163:GB176" si="1791">SUM(BD163+DQ163)</f>
        <v>0</v>
      </c>
      <c r="GC163" s="7">
        <f t="shared" ref="GC163:GC176" si="1792">SUM(BE163+DR163)</f>
        <v>0</v>
      </c>
      <c r="GD163" s="116">
        <f t="shared" ref="GD163:GD176" si="1793">SUM(BF163+DS163)</f>
        <v>22.5</v>
      </c>
      <c r="GE163" s="117">
        <f t="shared" ref="GE163:GE176" si="1794">SUM(BH163+DT163)</f>
        <v>18</v>
      </c>
      <c r="GF163" s="7"/>
      <c r="GG163" s="7"/>
      <c r="GH163" s="7"/>
      <c r="GI163" s="52"/>
      <c r="GK163" s="18"/>
      <c r="GL163" s="18"/>
      <c r="GM163" s="1"/>
      <c r="GN163" s="23"/>
      <c r="GO163" s="61"/>
      <c r="GP163" s="7"/>
      <c r="GQ163" s="7"/>
    </row>
    <row r="164" spans="1:199" ht="24.95" customHeight="1" x14ac:dyDescent="0.35">
      <c r="A164" s="51"/>
      <c r="B164" s="10" t="s">
        <v>100</v>
      </c>
      <c r="C164" s="385" t="s">
        <v>110</v>
      </c>
      <c r="D164" s="385" t="s">
        <v>279</v>
      </c>
      <c r="E164" s="385" t="s">
        <v>268</v>
      </c>
      <c r="F164" s="386" t="s">
        <v>307</v>
      </c>
      <c r="G164" s="386" t="s">
        <v>276</v>
      </c>
      <c r="H164" s="386">
        <v>100</v>
      </c>
      <c r="I164" s="386">
        <v>1</v>
      </c>
      <c r="J164" s="480">
        <v>5</v>
      </c>
      <c r="K164" s="386">
        <v>10</v>
      </c>
      <c r="L164" s="388">
        <v>8</v>
      </c>
      <c r="M164" s="389">
        <v>8</v>
      </c>
      <c r="N164" s="390">
        <v>8</v>
      </c>
      <c r="O164" s="519">
        <v>8</v>
      </c>
      <c r="P164" s="390"/>
      <c r="Q164" s="10">
        <v>0</v>
      </c>
      <c r="R164" s="390"/>
      <c r="S164" s="10">
        <v>0</v>
      </c>
      <c r="T164" s="390"/>
      <c r="U164" s="10">
        <v>0</v>
      </c>
      <c r="V164" s="391"/>
      <c r="W164" s="10">
        <v>0</v>
      </c>
      <c r="X164" s="10">
        <v>0</v>
      </c>
      <c r="Y164" s="10">
        <v>6</v>
      </c>
      <c r="Z164" s="391"/>
      <c r="AA164" s="10"/>
      <c r="AB164" s="391"/>
      <c r="AC164" s="10">
        <v>0</v>
      </c>
      <c r="AD164" s="391"/>
      <c r="AE164" s="392">
        <v>0</v>
      </c>
      <c r="AF164" s="391"/>
      <c r="AG164" s="10">
        <v>0</v>
      </c>
      <c r="AH164" s="391"/>
      <c r="AI164" s="10">
        <v>0</v>
      </c>
      <c r="AJ164" s="391"/>
      <c r="AK164" s="10">
        <v>0</v>
      </c>
      <c r="AL164" s="391"/>
      <c r="AM164" s="10">
        <v>0</v>
      </c>
      <c r="AN164" s="391"/>
      <c r="AO164" s="10">
        <v>0</v>
      </c>
      <c r="AP164" s="391"/>
      <c r="AQ164" s="10">
        <v>0</v>
      </c>
      <c r="AR164" s="391"/>
      <c r="AS164" s="10">
        <v>0</v>
      </c>
      <c r="AT164" s="391"/>
      <c r="AU164" s="10">
        <v>0</v>
      </c>
      <c r="AV164" s="391"/>
      <c r="AW164" s="10">
        <v>0</v>
      </c>
      <c r="AX164" s="391"/>
      <c r="AY164" s="10">
        <v>0</v>
      </c>
      <c r="AZ164" s="391"/>
      <c r="BA164" s="10">
        <v>0</v>
      </c>
      <c r="BB164" s="391"/>
      <c r="BC164" s="10">
        <v>0</v>
      </c>
      <c r="BD164" s="391"/>
      <c r="BE164" s="10">
        <v>0</v>
      </c>
      <c r="BF164" s="10">
        <f t="shared" si="1746"/>
        <v>14</v>
      </c>
      <c r="BG164" s="10"/>
      <c r="BH164" s="10">
        <f t="shared" si="1747"/>
        <v>8</v>
      </c>
      <c r="BI164" s="7"/>
      <c r="BJ164" s="7"/>
      <c r="BK164" s="7"/>
      <c r="BL164" s="7"/>
      <c r="BM164" s="52"/>
      <c r="BN164" s="51"/>
      <c r="BO164" s="20" t="s">
        <v>100</v>
      </c>
      <c r="BP164" s="71" t="s">
        <v>110</v>
      </c>
      <c r="BQ164" s="71" t="s">
        <v>279</v>
      </c>
      <c r="BR164" s="71" t="s">
        <v>268</v>
      </c>
      <c r="BS164" s="71" t="s">
        <v>283</v>
      </c>
      <c r="BT164" s="72">
        <v>4</v>
      </c>
      <c r="BU164" s="72">
        <v>156</v>
      </c>
      <c r="BV164" s="72">
        <v>1</v>
      </c>
      <c r="BW164" s="396">
        <v>1</v>
      </c>
      <c r="BX164" s="72">
        <v>14</v>
      </c>
      <c r="BY164" s="26">
        <v>22</v>
      </c>
      <c r="BZ164" s="73">
        <v>22</v>
      </c>
      <c r="CA164" s="32">
        <v>6</v>
      </c>
      <c r="CB164" s="334"/>
      <c r="CC164" s="32">
        <v>8</v>
      </c>
      <c r="CD164" s="20">
        <v>8</v>
      </c>
      <c r="CE164" s="32">
        <v>8</v>
      </c>
      <c r="CF164" s="20">
        <v>8</v>
      </c>
      <c r="CG164" s="32"/>
      <c r="CH164" s="20">
        <v>0</v>
      </c>
      <c r="CI164" s="74"/>
      <c r="CJ164" s="20">
        <v>0</v>
      </c>
      <c r="CK164" s="20">
        <v>0</v>
      </c>
      <c r="CL164" s="20">
        <v>2</v>
      </c>
      <c r="CM164" s="74"/>
      <c r="CN164" s="20"/>
      <c r="CO164" s="74"/>
      <c r="CP164" s="20">
        <v>0</v>
      </c>
      <c r="CQ164" s="74"/>
      <c r="CR164" s="24">
        <v>0</v>
      </c>
      <c r="CS164" s="74">
        <v>1</v>
      </c>
      <c r="CT164" s="334">
        <v>66</v>
      </c>
      <c r="CU164" s="74"/>
      <c r="CV164" s="20">
        <v>0</v>
      </c>
      <c r="CW164" s="74"/>
      <c r="CX164" s="20">
        <v>0</v>
      </c>
      <c r="CY164" s="74"/>
      <c r="CZ164" s="334">
        <v>0</v>
      </c>
      <c r="DA164" s="74"/>
      <c r="DB164" s="20">
        <v>0</v>
      </c>
      <c r="DC164" s="74"/>
      <c r="DD164" s="20">
        <v>0</v>
      </c>
      <c r="DE164" s="74">
        <v>1</v>
      </c>
      <c r="DF164" s="20">
        <v>6</v>
      </c>
      <c r="DG164" s="74"/>
      <c r="DH164" s="20">
        <v>0</v>
      </c>
      <c r="DI164" s="74"/>
      <c r="DJ164" s="20">
        <v>0</v>
      </c>
      <c r="DK164" s="74"/>
      <c r="DL164" s="20">
        <v>0</v>
      </c>
      <c r="DM164" s="74"/>
      <c r="DN164" s="20">
        <v>0</v>
      </c>
      <c r="DO164" s="74"/>
      <c r="DP164" s="20">
        <v>0</v>
      </c>
      <c r="DQ164" s="74"/>
      <c r="DR164" s="20">
        <v>0</v>
      </c>
      <c r="DS164" s="20">
        <f t="shared" ref="DS164:DS176" si="1795">SUM(DB164+DR164+DP164+DN164+DL164+DJ164+DF164+DD164+CX164+CZ164+CV164+CT164+CR164+CP164+CN164+CL164+CK164+CJ164+CH164+CD164+CB164+CF164+DH164)</f>
        <v>90</v>
      </c>
      <c r="DT164" s="20">
        <f t="shared" ref="DT164:DT176" si="1796">SUM(CB164+CD164+CH164+CJ164+CK164+DF164+DJ164+DL164+DN164+DP164+CF164+DD164)</f>
        <v>22</v>
      </c>
      <c r="DU164" s="10"/>
      <c r="DV164" s="11"/>
      <c r="DW164" s="1"/>
      <c r="DX164" s="52"/>
      <c r="DY164" s="51"/>
      <c r="DZ164" s="20"/>
      <c r="EA164" s="71"/>
      <c r="EB164" s="71"/>
      <c r="EC164" s="7"/>
      <c r="ED164" s="7"/>
      <c r="EE164" s="7"/>
      <c r="EF164" s="7"/>
      <c r="EG164" s="7"/>
      <c r="EH164" s="7"/>
      <c r="EI164" s="7"/>
      <c r="EJ164" s="7">
        <f t="shared" si="1750"/>
        <v>30</v>
      </c>
      <c r="EK164" s="7">
        <f t="shared" si="1751"/>
        <v>30</v>
      </c>
      <c r="EL164" s="7">
        <f t="shared" si="1752"/>
        <v>14</v>
      </c>
      <c r="EM164" s="18">
        <f t="shared" ref="EM164:EM176" si="1797">SUM(O164+CB164)</f>
        <v>8</v>
      </c>
      <c r="EN164" s="7">
        <f t="shared" ref="EN164:EN176" si="1798">SUM(P164+CC164)</f>
        <v>8</v>
      </c>
      <c r="EO164" s="7">
        <f t="shared" si="1753"/>
        <v>8</v>
      </c>
      <c r="EP164" s="7">
        <f t="shared" si="1754"/>
        <v>8</v>
      </c>
      <c r="EQ164" s="7">
        <f t="shared" si="1755"/>
        <v>8</v>
      </c>
      <c r="ER164" s="7">
        <f t="shared" si="1756"/>
        <v>0</v>
      </c>
      <c r="ES164" s="7">
        <f t="shared" si="1757"/>
        <v>0</v>
      </c>
      <c r="ET164" s="7">
        <f t="shared" si="1758"/>
        <v>0</v>
      </c>
      <c r="EU164" s="7">
        <f t="shared" si="1759"/>
        <v>0</v>
      </c>
      <c r="EV164" s="7">
        <f t="shared" si="1760"/>
        <v>0</v>
      </c>
      <c r="EW164" s="18">
        <f t="shared" si="1761"/>
        <v>8</v>
      </c>
      <c r="EX164" s="7">
        <f t="shared" si="1762"/>
        <v>0</v>
      </c>
      <c r="EY164" s="7">
        <f t="shared" si="1763"/>
        <v>0</v>
      </c>
      <c r="EZ164" s="7">
        <f t="shared" si="1764"/>
        <v>0</v>
      </c>
      <c r="FA164" s="7">
        <f t="shared" si="1765"/>
        <v>0</v>
      </c>
      <c r="FB164" s="7">
        <f t="shared" si="1766"/>
        <v>0</v>
      </c>
      <c r="FC164" s="7">
        <f t="shared" si="1767"/>
        <v>0</v>
      </c>
      <c r="FD164" s="7">
        <f t="shared" si="1768"/>
        <v>1</v>
      </c>
      <c r="FE164" s="7">
        <f t="shared" si="1769"/>
        <v>66</v>
      </c>
      <c r="FF164" s="7">
        <f t="shared" si="1770"/>
        <v>0</v>
      </c>
      <c r="FG164" s="18">
        <f t="shared" si="1771"/>
        <v>0</v>
      </c>
      <c r="FH164" s="7">
        <f t="shared" si="1772"/>
        <v>0</v>
      </c>
      <c r="FI164" s="7">
        <f t="shared" si="1773"/>
        <v>0</v>
      </c>
      <c r="FJ164" s="7">
        <f t="shared" si="1774"/>
        <v>0</v>
      </c>
      <c r="FK164" s="7">
        <f t="shared" si="1775"/>
        <v>0</v>
      </c>
      <c r="FL164" s="7">
        <f t="shared" si="1776"/>
        <v>0</v>
      </c>
      <c r="FM164" s="7">
        <f t="shared" si="1777"/>
        <v>0</v>
      </c>
      <c r="FN164" s="7">
        <f t="shared" si="1778"/>
        <v>0</v>
      </c>
      <c r="FO164" s="7">
        <f t="shared" si="1779"/>
        <v>0</v>
      </c>
      <c r="FP164" s="7">
        <f t="shared" si="1780"/>
        <v>1</v>
      </c>
      <c r="FQ164" s="7">
        <f t="shared" si="1781"/>
        <v>6</v>
      </c>
      <c r="FR164" s="7"/>
      <c r="FS164" s="7">
        <f t="shared" si="1782"/>
        <v>0</v>
      </c>
      <c r="FT164" s="7">
        <f t="shared" si="1783"/>
        <v>0</v>
      </c>
      <c r="FU164" s="7">
        <f t="shared" si="1784"/>
        <v>0</v>
      </c>
      <c r="FV164" s="7">
        <f t="shared" si="1785"/>
        <v>0</v>
      </c>
      <c r="FW164" s="7">
        <f t="shared" si="1786"/>
        <v>0</v>
      </c>
      <c r="FX164" s="7">
        <f t="shared" si="1787"/>
        <v>0</v>
      </c>
      <c r="FY164" s="7">
        <f t="shared" si="1788"/>
        <v>0</v>
      </c>
      <c r="FZ164" s="7">
        <f t="shared" si="1789"/>
        <v>0</v>
      </c>
      <c r="GA164" s="7">
        <f t="shared" si="1790"/>
        <v>0</v>
      </c>
      <c r="GB164" s="7">
        <f t="shared" si="1791"/>
        <v>0</v>
      </c>
      <c r="GC164" s="7">
        <f t="shared" si="1792"/>
        <v>0</v>
      </c>
      <c r="GD164" s="116">
        <f t="shared" si="1793"/>
        <v>104</v>
      </c>
      <c r="GE164" s="117">
        <f t="shared" si="1794"/>
        <v>30</v>
      </c>
      <c r="GF164" s="7"/>
      <c r="GG164" s="7"/>
      <c r="GH164" s="7"/>
      <c r="GI164" s="52"/>
      <c r="GK164" s="18"/>
      <c r="GL164" s="18"/>
      <c r="GM164" s="1"/>
      <c r="GN164" s="23"/>
      <c r="GO164" s="61"/>
      <c r="GP164" s="7"/>
      <c r="GQ164" s="7"/>
    </row>
    <row r="165" spans="1:199" ht="24.95" customHeight="1" x14ac:dyDescent="0.35">
      <c r="A165" s="51"/>
      <c r="B165" s="10" t="s">
        <v>100</v>
      </c>
      <c r="C165" s="385" t="s">
        <v>110</v>
      </c>
      <c r="D165" s="385" t="s">
        <v>267</v>
      </c>
      <c r="E165" s="385" t="s">
        <v>268</v>
      </c>
      <c r="F165" s="385" t="s">
        <v>269</v>
      </c>
      <c r="G165" s="386">
        <v>5</v>
      </c>
      <c r="H165" s="386">
        <v>187</v>
      </c>
      <c r="I165" s="386">
        <v>1</v>
      </c>
      <c r="J165" s="480">
        <v>8</v>
      </c>
      <c r="K165" s="386">
        <v>16</v>
      </c>
      <c r="L165" s="388">
        <v>16</v>
      </c>
      <c r="M165" s="389">
        <v>16</v>
      </c>
      <c r="N165" s="390">
        <v>4</v>
      </c>
      <c r="O165" s="10"/>
      <c r="P165" s="390">
        <v>8</v>
      </c>
      <c r="Q165" s="10">
        <v>8</v>
      </c>
      <c r="R165" s="390">
        <v>4</v>
      </c>
      <c r="S165" s="10">
        <v>4</v>
      </c>
      <c r="T165" s="390"/>
      <c r="U165" s="10">
        <v>0</v>
      </c>
      <c r="V165" s="391"/>
      <c r="W165" s="10">
        <v>0</v>
      </c>
      <c r="X165" s="10">
        <v>0</v>
      </c>
      <c r="Y165" s="10">
        <v>2.4</v>
      </c>
      <c r="Z165" s="391"/>
      <c r="AA165" s="10"/>
      <c r="AB165" s="391"/>
      <c r="AC165" s="10">
        <v>0</v>
      </c>
      <c r="AD165" s="391"/>
      <c r="AE165" s="392">
        <v>0</v>
      </c>
      <c r="AF165" s="391"/>
      <c r="AG165" s="10">
        <v>0</v>
      </c>
      <c r="AH165" s="391"/>
      <c r="AI165" s="10">
        <v>0</v>
      </c>
      <c r="AJ165" s="391"/>
      <c r="AK165" s="10">
        <v>0</v>
      </c>
      <c r="AL165" s="391">
        <v>1</v>
      </c>
      <c r="AM165" s="10">
        <v>46</v>
      </c>
      <c r="AN165" s="391"/>
      <c r="AO165" s="10">
        <v>0</v>
      </c>
      <c r="AP165" s="391"/>
      <c r="AQ165" s="10">
        <v>0</v>
      </c>
      <c r="AR165" s="391"/>
      <c r="AS165" s="10">
        <v>0</v>
      </c>
      <c r="AT165" s="391"/>
      <c r="AU165" s="10">
        <v>0</v>
      </c>
      <c r="AV165" s="391"/>
      <c r="AW165" s="10">
        <v>0</v>
      </c>
      <c r="AX165" s="391">
        <v>1</v>
      </c>
      <c r="AY165" s="10">
        <v>8</v>
      </c>
      <c r="AZ165" s="391"/>
      <c r="BA165" s="10">
        <v>0</v>
      </c>
      <c r="BB165" s="391"/>
      <c r="BC165" s="10">
        <v>0</v>
      </c>
      <c r="BD165" s="391"/>
      <c r="BE165" s="10">
        <v>0</v>
      </c>
      <c r="BF165" s="10">
        <f t="shared" si="1746"/>
        <v>68.400000000000006</v>
      </c>
      <c r="BG165" s="10"/>
      <c r="BH165" s="10">
        <f t="shared" si="1747"/>
        <v>20</v>
      </c>
      <c r="BI165" s="7"/>
      <c r="BJ165" s="7"/>
      <c r="BK165" s="7"/>
      <c r="BL165" s="7"/>
      <c r="BM165" s="52"/>
      <c r="BN165" s="51"/>
      <c r="BO165" s="20" t="s">
        <v>100</v>
      </c>
      <c r="BP165" s="71" t="s">
        <v>110</v>
      </c>
      <c r="BQ165" s="71" t="s">
        <v>279</v>
      </c>
      <c r="BR165" s="71" t="s">
        <v>268</v>
      </c>
      <c r="BS165" s="72" t="s">
        <v>303</v>
      </c>
      <c r="BT165" s="72">
        <v>6</v>
      </c>
      <c r="BU165" s="72">
        <v>68</v>
      </c>
      <c r="BV165" s="72">
        <v>1</v>
      </c>
      <c r="BW165" s="396">
        <v>1</v>
      </c>
      <c r="BX165" s="72">
        <v>6</v>
      </c>
      <c r="BY165" s="26">
        <v>30</v>
      </c>
      <c r="BZ165" s="73">
        <v>30</v>
      </c>
      <c r="CA165" s="32">
        <v>10</v>
      </c>
      <c r="CB165" s="334"/>
      <c r="CC165" s="32">
        <v>10</v>
      </c>
      <c r="CD165" s="20">
        <v>10</v>
      </c>
      <c r="CE165" s="32">
        <v>10</v>
      </c>
      <c r="CF165" s="20">
        <v>10</v>
      </c>
      <c r="CG165" s="32"/>
      <c r="CH165" s="20">
        <v>0</v>
      </c>
      <c r="CI165" s="74"/>
      <c r="CJ165" s="20">
        <v>0</v>
      </c>
      <c r="CK165" s="20">
        <v>0</v>
      </c>
      <c r="CL165" s="20">
        <v>4</v>
      </c>
      <c r="CM165" s="74"/>
      <c r="CN165" s="20"/>
      <c r="CO165" s="74"/>
      <c r="CP165" s="20">
        <v>0</v>
      </c>
      <c r="CQ165" s="74"/>
      <c r="CR165" s="24">
        <v>0</v>
      </c>
      <c r="CS165" s="74"/>
      <c r="CT165" s="334">
        <v>0</v>
      </c>
      <c r="CU165" s="74"/>
      <c r="CV165" s="20">
        <v>0</v>
      </c>
      <c r="CW165" s="74"/>
      <c r="CX165" s="20">
        <v>0</v>
      </c>
      <c r="CY165" s="74">
        <v>1</v>
      </c>
      <c r="CZ165" s="334">
        <v>36</v>
      </c>
      <c r="DA165" s="74"/>
      <c r="DB165" s="20">
        <v>0</v>
      </c>
      <c r="DC165" s="74"/>
      <c r="DD165" s="20">
        <v>0</v>
      </c>
      <c r="DE165" s="74"/>
      <c r="DF165" s="20">
        <v>0</v>
      </c>
      <c r="DG165" s="74"/>
      <c r="DH165" s="20">
        <v>0</v>
      </c>
      <c r="DI165" s="74"/>
      <c r="DJ165" s="20">
        <v>0</v>
      </c>
      <c r="DK165" s="74">
        <v>1</v>
      </c>
      <c r="DL165" s="20">
        <v>8</v>
      </c>
      <c r="DM165" s="74"/>
      <c r="DN165" s="20">
        <v>0</v>
      </c>
      <c r="DO165" s="74"/>
      <c r="DP165" s="20">
        <v>0</v>
      </c>
      <c r="DQ165" s="74"/>
      <c r="DR165" s="20">
        <v>0</v>
      </c>
      <c r="DS165" s="20">
        <f t="shared" si="1795"/>
        <v>68</v>
      </c>
      <c r="DT165" s="20">
        <f t="shared" si="1796"/>
        <v>28</v>
      </c>
      <c r="DU165" s="7"/>
      <c r="DV165" s="7"/>
      <c r="DW165" s="7"/>
      <c r="DX165" s="52"/>
      <c r="DY165" s="51"/>
      <c r="DZ165" s="20"/>
      <c r="EA165" s="71"/>
      <c r="EB165" s="71"/>
      <c r="EC165" s="7"/>
      <c r="ED165" s="7"/>
      <c r="EE165" s="7"/>
      <c r="EF165" s="7"/>
      <c r="EG165" s="7"/>
      <c r="EH165" s="7"/>
      <c r="EI165" s="7"/>
      <c r="EJ165" s="7">
        <f t="shared" si="1750"/>
        <v>46</v>
      </c>
      <c r="EK165" s="7">
        <f t="shared" si="1751"/>
        <v>46</v>
      </c>
      <c r="EL165" s="7">
        <f t="shared" si="1752"/>
        <v>14</v>
      </c>
      <c r="EM165" s="18">
        <f t="shared" si="1797"/>
        <v>0</v>
      </c>
      <c r="EN165" s="7">
        <f t="shared" si="1798"/>
        <v>18</v>
      </c>
      <c r="EO165" s="7">
        <f t="shared" si="1753"/>
        <v>18</v>
      </c>
      <c r="EP165" s="7">
        <f t="shared" si="1754"/>
        <v>14</v>
      </c>
      <c r="EQ165" s="7">
        <f t="shared" si="1755"/>
        <v>14</v>
      </c>
      <c r="ER165" s="7">
        <f t="shared" si="1756"/>
        <v>0</v>
      </c>
      <c r="ES165" s="7">
        <f t="shared" si="1757"/>
        <v>0</v>
      </c>
      <c r="ET165" s="7">
        <f t="shared" si="1758"/>
        <v>0</v>
      </c>
      <c r="EU165" s="7">
        <f t="shared" si="1759"/>
        <v>0</v>
      </c>
      <c r="EV165" s="7">
        <f t="shared" si="1760"/>
        <v>0</v>
      </c>
      <c r="EW165" s="18">
        <f t="shared" si="1761"/>
        <v>6.4</v>
      </c>
      <c r="EX165" s="7">
        <f t="shared" si="1762"/>
        <v>0</v>
      </c>
      <c r="EY165" s="7">
        <f t="shared" si="1763"/>
        <v>0</v>
      </c>
      <c r="EZ165" s="7">
        <f t="shared" si="1764"/>
        <v>0</v>
      </c>
      <c r="FA165" s="7">
        <f t="shared" si="1765"/>
        <v>0</v>
      </c>
      <c r="FB165" s="7">
        <f t="shared" si="1766"/>
        <v>0</v>
      </c>
      <c r="FC165" s="7">
        <f t="shared" si="1767"/>
        <v>0</v>
      </c>
      <c r="FD165" s="7">
        <f t="shared" si="1768"/>
        <v>0</v>
      </c>
      <c r="FE165" s="7">
        <f t="shared" si="1769"/>
        <v>0</v>
      </c>
      <c r="FF165" s="7">
        <f t="shared" si="1770"/>
        <v>0</v>
      </c>
      <c r="FG165" s="18">
        <f t="shared" si="1771"/>
        <v>0</v>
      </c>
      <c r="FH165" s="7">
        <f t="shared" si="1772"/>
        <v>0</v>
      </c>
      <c r="FI165" s="7">
        <f t="shared" si="1773"/>
        <v>0</v>
      </c>
      <c r="FJ165" s="7">
        <f t="shared" si="1774"/>
        <v>2</v>
      </c>
      <c r="FK165" s="7">
        <f t="shared" si="1775"/>
        <v>82</v>
      </c>
      <c r="FL165" s="7">
        <f t="shared" si="1776"/>
        <v>0</v>
      </c>
      <c r="FM165" s="7">
        <f t="shared" si="1777"/>
        <v>0</v>
      </c>
      <c r="FN165" s="7">
        <f t="shared" si="1778"/>
        <v>0</v>
      </c>
      <c r="FO165" s="7">
        <f t="shared" si="1779"/>
        <v>0</v>
      </c>
      <c r="FP165" s="7">
        <f t="shared" si="1780"/>
        <v>0</v>
      </c>
      <c r="FQ165" s="7">
        <f t="shared" si="1781"/>
        <v>0</v>
      </c>
      <c r="FR165" s="7"/>
      <c r="FS165" s="7">
        <f t="shared" si="1782"/>
        <v>0</v>
      </c>
      <c r="FT165" s="7">
        <f t="shared" si="1783"/>
        <v>0</v>
      </c>
      <c r="FU165" s="7">
        <f t="shared" si="1784"/>
        <v>0</v>
      </c>
      <c r="FV165" s="7">
        <f t="shared" si="1785"/>
        <v>2</v>
      </c>
      <c r="FW165" s="7">
        <f t="shared" si="1786"/>
        <v>16</v>
      </c>
      <c r="FX165" s="7">
        <f t="shared" si="1787"/>
        <v>0</v>
      </c>
      <c r="FY165" s="7">
        <f t="shared" si="1788"/>
        <v>0</v>
      </c>
      <c r="FZ165" s="7">
        <f t="shared" si="1789"/>
        <v>0</v>
      </c>
      <c r="GA165" s="7">
        <f t="shared" si="1790"/>
        <v>0</v>
      </c>
      <c r="GB165" s="7">
        <f t="shared" si="1791"/>
        <v>0</v>
      </c>
      <c r="GC165" s="7">
        <f t="shared" si="1792"/>
        <v>0</v>
      </c>
      <c r="GD165" s="116">
        <f t="shared" si="1793"/>
        <v>136.4</v>
      </c>
      <c r="GE165" s="117">
        <f t="shared" si="1794"/>
        <v>48</v>
      </c>
      <c r="GF165" s="7"/>
      <c r="GG165" s="7"/>
      <c r="GH165" s="7"/>
      <c r="GI165" s="52"/>
      <c r="GK165" s="18"/>
      <c r="GL165" s="18"/>
      <c r="GM165" s="1"/>
      <c r="GN165" s="23"/>
      <c r="GO165" s="61"/>
      <c r="GP165" s="7"/>
      <c r="GQ165" s="7"/>
    </row>
    <row r="166" spans="1:199" ht="24.95" customHeight="1" x14ac:dyDescent="0.35">
      <c r="A166" s="51"/>
      <c r="B166" s="10" t="s">
        <v>270</v>
      </c>
      <c r="C166" s="385" t="s">
        <v>281</v>
      </c>
      <c r="D166" s="385" t="s">
        <v>299</v>
      </c>
      <c r="E166" s="385" t="s">
        <v>268</v>
      </c>
      <c r="F166" s="399" t="s">
        <v>300</v>
      </c>
      <c r="G166" s="386">
        <v>7</v>
      </c>
      <c r="H166" s="386">
        <v>39</v>
      </c>
      <c r="I166" s="386">
        <v>1</v>
      </c>
      <c r="J166" s="480">
        <v>2</v>
      </c>
      <c r="K166" s="386">
        <v>4</v>
      </c>
      <c r="L166" s="388">
        <v>14</v>
      </c>
      <c r="M166" s="389">
        <v>14</v>
      </c>
      <c r="N166" s="390">
        <v>2</v>
      </c>
      <c r="O166" s="10"/>
      <c r="P166" s="390">
        <v>12</v>
      </c>
      <c r="Q166" s="10">
        <v>12</v>
      </c>
      <c r="R166" s="390"/>
      <c r="S166" s="10">
        <v>0</v>
      </c>
      <c r="T166" s="390"/>
      <c r="U166" s="10">
        <v>0</v>
      </c>
      <c r="V166" s="391"/>
      <c r="W166" s="10">
        <v>0</v>
      </c>
      <c r="X166" s="10">
        <v>0</v>
      </c>
      <c r="Y166" s="10">
        <v>2.2000000000000002</v>
      </c>
      <c r="Z166" s="391"/>
      <c r="AA166" s="10"/>
      <c r="AB166" s="391"/>
      <c r="AC166" s="10">
        <v>0</v>
      </c>
      <c r="AD166" s="391"/>
      <c r="AE166" s="392">
        <v>0</v>
      </c>
      <c r="AF166" s="391"/>
      <c r="AG166" s="10">
        <v>0</v>
      </c>
      <c r="AH166" s="391"/>
      <c r="AI166" s="10">
        <v>0</v>
      </c>
      <c r="AJ166" s="391">
        <v>1</v>
      </c>
      <c r="AK166" s="10">
        <v>14</v>
      </c>
      <c r="AL166" s="391"/>
      <c r="AM166" s="10">
        <v>0</v>
      </c>
      <c r="AN166" s="391"/>
      <c r="AO166" s="10">
        <v>0</v>
      </c>
      <c r="AP166" s="391"/>
      <c r="AQ166" s="10">
        <v>0</v>
      </c>
      <c r="AR166" s="391">
        <v>1</v>
      </c>
      <c r="AS166" s="10">
        <v>6</v>
      </c>
      <c r="AT166" s="391"/>
      <c r="AU166" s="10">
        <v>0</v>
      </c>
      <c r="AV166" s="391"/>
      <c r="AW166" s="10">
        <v>0</v>
      </c>
      <c r="AX166" s="391"/>
      <c r="AY166" s="10">
        <v>0</v>
      </c>
      <c r="AZ166" s="391"/>
      <c r="BA166" s="10">
        <v>0</v>
      </c>
      <c r="BB166" s="391"/>
      <c r="BC166" s="10">
        <v>0</v>
      </c>
      <c r="BD166" s="391"/>
      <c r="BE166" s="10">
        <v>0</v>
      </c>
      <c r="BF166" s="10">
        <f t="shared" si="1746"/>
        <v>34.200000000000003</v>
      </c>
      <c r="BG166" s="10"/>
      <c r="BH166" s="10">
        <f t="shared" si="1747"/>
        <v>18</v>
      </c>
      <c r="BI166" s="7"/>
      <c r="BJ166" s="7"/>
      <c r="BK166" s="7"/>
      <c r="BL166" s="7"/>
      <c r="BM166" s="52"/>
      <c r="BN166" s="51"/>
      <c r="BO166" s="1" t="s">
        <v>100</v>
      </c>
      <c r="BP166" s="23" t="s">
        <v>110</v>
      </c>
      <c r="BQ166" s="23" t="s">
        <v>279</v>
      </c>
      <c r="BR166" s="23" t="s">
        <v>268</v>
      </c>
      <c r="BS166" s="23" t="s">
        <v>297</v>
      </c>
      <c r="BT166" s="23">
        <v>4</v>
      </c>
      <c r="BU166" s="23">
        <v>92</v>
      </c>
      <c r="BV166" s="28">
        <v>1</v>
      </c>
      <c r="BW166" s="398">
        <v>1</v>
      </c>
      <c r="BX166" s="28">
        <v>8</v>
      </c>
      <c r="BY166" s="1">
        <v>40</v>
      </c>
      <c r="BZ166" s="73">
        <v>40</v>
      </c>
      <c r="CA166" s="32">
        <v>10</v>
      </c>
      <c r="CB166" s="334">
        <v>10</v>
      </c>
      <c r="CC166" s="32">
        <v>14</v>
      </c>
      <c r="CD166" s="20">
        <v>14</v>
      </c>
      <c r="CE166" s="32">
        <v>16</v>
      </c>
      <c r="CF166" s="20">
        <v>16</v>
      </c>
      <c r="CG166" s="32"/>
      <c r="CH166" s="20">
        <v>0</v>
      </c>
      <c r="CI166" s="74"/>
      <c r="CJ166" s="20">
        <v>0</v>
      </c>
      <c r="CK166" s="20">
        <v>0</v>
      </c>
      <c r="CL166" s="20">
        <v>6</v>
      </c>
      <c r="CM166" s="74"/>
      <c r="CN166" s="20"/>
      <c r="CO166" s="74"/>
      <c r="CP166" s="20">
        <v>0</v>
      </c>
      <c r="CQ166" s="74"/>
      <c r="CR166" s="24">
        <v>0</v>
      </c>
      <c r="CS166" s="74">
        <v>1</v>
      </c>
      <c r="CT166" s="334">
        <v>69</v>
      </c>
      <c r="CU166" s="74"/>
      <c r="CV166" s="20">
        <v>0</v>
      </c>
      <c r="CW166" s="74"/>
      <c r="CX166" s="20">
        <v>0</v>
      </c>
      <c r="CY166" s="74"/>
      <c r="CZ166" s="334">
        <v>0</v>
      </c>
      <c r="DA166" s="74"/>
      <c r="DB166" s="20">
        <v>0</v>
      </c>
      <c r="DC166" s="74"/>
      <c r="DD166" s="20">
        <v>0</v>
      </c>
      <c r="DE166" s="74">
        <v>1</v>
      </c>
      <c r="DF166" s="20">
        <v>6</v>
      </c>
      <c r="DG166" s="74"/>
      <c r="DH166" s="20">
        <v>0</v>
      </c>
      <c r="DI166" s="74"/>
      <c r="DJ166" s="20">
        <v>0</v>
      </c>
      <c r="DK166" s="74"/>
      <c r="DL166" s="20">
        <v>0</v>
      </c>
      <c r="DM166" s="74"/>
      <c r="DN166" s="20">
        <v>0</v>
      </c>
      <c r="DO166" s="74"/>
      <c r="DP166" s="20">
        <v>0</v>
      </c>
      <c r="DQ166" s="74"/>
      <c r="DR166" s="20">
        <v>0</v>
      </c>
      <c r="DS166" s="20">
        <f t="shared" si="1795"/>
        <v>121</v>
      </c>
      <c r="DT166" s="20">
        <f t="shared" si="1796"/>
        <v>46</v>
      </c>
      <c r="DU166" s="7"/>
      <c r="DV166" s="7"/>
      <c r="DW166" s="7"/>
      <c r="DX166" s="52"/>
      <c r="DY166" s="51"/>
      <c r="DZ166" s="20"/>
      <c r="EA166" s="71"/>
      <c r="EB166" s="71"/>
      <c r="EC166" s="7"/>
      <c r="ED166" s="7"/>
      <c r="EE166" s="7"/>
      <c r="EF166" s="7"/>
      <c r="EG166" s="7"/>
      <c r="EH166" s="7"/>
      <c r="EI166" s="7"/>
      <c r="EJ166" s="7">
        <f t="shared" si="1750"/>
        <v>54</v>
      </c>
      <c r="EK166" s="7">
        <f t="shared" si="1751"/>
        <v>54</v>
      </c>
      <c r="EL166" s="7">
        <f t="shared" si="1752"/>
        <v>12</v>
      </c>
      <c r="EM166" s="18">
        <f t="shared" si="1797"/>
        <v>10</v>
      </c>
      <c r="EN166" s="7">
        <f t="shared" si="1798"/>
        <v>26</v>
      </c>
      <c r="EO166" s="7">
        <f t="shared" si="1753"/>
        <v>26</v>
      </c>
      <c r="EP166" s="7">
        <f t="shared" si="1754"/>
        <v>16</v>
      </c>
      <c r="EQ166" s="7">
        <f t="shared" si="1755"/>
        <v>16</v>
      </c>
      <c r="ER166" s="7">
        <f t="shared" si="1756"/>
        <v>0</v>
      </c>
      <c r="ES166" s="7">
        <f t="shared" si="1757"/>
        <v>0</v>
      </c>
      <c r="ET166" s="7">
        <f t="shared" si="1758"/>
        <v>0</v>
      </c>
      <c r="EU166" s="7">
        <f t="shared" si="1759"/>
        <v>0</v>
      </c>
      <c r="EV166" s="7">
        <f t="shared" si="1760"/>
        <v>0</v>
      </c>
      <c r="EW166" s="18">
        <f t="shared" si="1761"/>
        <v>8.1999999999999993</v>
      </c>
      <c r="EX166" s="7">
        <f t="shared" si="1762"/>
        <v>0</v>
      </c>
      <c r="EY166" s="7">
        <f t="shared" si="1763"/>
        <v>0</v>
      </c>
      <c r="EZ166" s="7">
        <f t="shared" si="1764"/>
        <v>0</v>
      </c>
      <c r="FA166" s="7">
        <f t="shared" si="1765"/>
        <v>0</v>
      </c>
      <c r="FB166" s="7">
        <f t="shared" si="1766"/>
        <v>0</v>
      </c>
      <c r="FC166" s="7">
        <f t="shared" si="1767"/>
        <v>0</v>
      </c>
      <c r="FD166" s="7">
        <f t="shared" si="1768"/>
        <v>1</v>
      </c>
      <c r="FE166" s="7">
        <f t="shared" si="1769"/>
        <v>69</v>
      </c>
      <c r="FF166" s="7">
        <f t="shared" si="1770"/>
        <v>0</v>
      </c>
      <c r="FG166" s="18">
        <f t="shared" si="1771"/>
        <v>0</v>
      </c>
      <c r="FH166" s="7">
        <f t="shared" si="1772"/>
        <v>1</v>
      </c>
      <c r="FI166" s="7">
        <f t="shared" si="1773"/>
        <v>14</v>
      </c>
      <c r="FJ166" s="7">
        <f t="shared" si="1774"/>
        <v>0</v>
      </c>
      <c r="FK166" s="7">
        <f t="shared" si="1775"/>
        <v>0</v>
      </c>
      <c r="FL166" s="7">
        <f t="shared" si="1776"/>
        <v>0</v>
      </c>
      <c r="FM166" s="7">
        <f t="shared" si="1777"/>
        <v>0</v>
      </c>
      <c r="FN166" s="7">
        <f t="shared" si="1778"/>
        <v>0</v>
      </c>
      <c r="FO166" s="7">
        <f t="shared" si="1779"/>
        <v>0</v>
      </c>
      <c r="FP166" s="7">
        <f t="shared" si="1780"/>
        <v>2</v>
      </c>
      <c r="FQ166" s="7">
        <f t="shared" si="1781"/>
        <v>12</v>
      </c>
      <c r="FR166" s="7"/>
      <c r="FS166" s="7">
        <f t="shared" si="1782"/>
        <v>0</v>
      </c>
      <c r="FT166" s="7">
        <f t="shared" si="1783"/>
        <v>0</v>
      </c>
      <c r="FU166" s="7">
        <f t="shared" si="1784"/>
        <v>0</v>
      </c>
      <c r="FV166" s="7">
        <f t="shared" si="1785"/>
        <v>0</v>
      </c>
      <c r="FW166" s="7">
        <f t="shared" si="1786"/>
        <v>0</v>
      </c>
      <c r="FX166" s="7">
        <f t="shared" si="1787"/>
        <v>0</v>
      </c>
      <c r="FY166" s="7">
        <f t="shared" si="1788"/>
        <v>0</v>
      </c>
      <c r="FZ166" s="7">
        <f t="shared" si="1789"/>
        <v>0</v>
      </c>
      <c r="GA166" s="7">
        <f t="shared" si="1790"/>
        <v>0</v>
      </c>
      <c r="GB166" s="7">
        <f t="shared" si="1791"/>
        <v>0</v>
      </c>
      <c r="GC166" s="7">
        <f t="shared" si="1792"/>
        <v>0</v>
      </c>
      <c r="GD166" s="116">
        <f t="shared" si="1793"/>
        <v>155.19999999999999</v>
      </c>
      <c r="GE166" s="117">
        <f t="shared" si="1794"/>
        <v>64</v>
      </c>
      <c r="GF166" s="7"/>
      <c r="GG166" s="7"/>
      <c r="GH166" s="7"/>
      <c r="GI166" s="52"/>
      <c r="GK166" s="18"/>
      <c r="GL166" s="18"/>
      <c r="GM166" s="1"/>
      <c r="GN166" s="23"/>
      <c r="GO166" s="61"/>
      <c r="GP166" s="7"/>
      <c r="GQ166" s="7"/>
    </row>
    <row r="167" spans="1:199" ht="24.95" customHeight="1" x14ac:dyDescent="0.35">
      <c r="A167" s="51"/>
      <c r="B167" s="17" t="s">
        <v>270</v>
      </c>
      <c r="C167" s="17" t="s">
        <v>281</v>
      </c>
      <c r="D167" s="7" t="s">
        <v>267</v>
      </c>
      <c r="E167" s="21" t="s">
        <v>268</v>
      </c>
      <c r="F167" s="7" t="s">
        <v>282</v>
      </c>
      <c r="G167" s="7">
        <v>7</v>
      </c>
      <c r="H167" s="7">
        <v>221</v>
      </c>
      <c r="I167" s="7">
        <v>1</v>
      </c>
      <c r="J167" s="495">
        <v>9</v>
      </c>
      <c r="K167" s="7">
        <v>18</v>
      </c>
      <c r="L167" s="7">
        <v>14</v>
      </c>
      <c r="M167" s="389">
        <v>14</v>
      </c>
      <c r="N167" s="390">
        <v>2</v>
      </c>
      <c r="O167" s="10"/>
      <c r="P167" s="390">
        <v>12</v>
      </c>
      <c r="Q167" s="10">
        <v>12</v>
      </c>
      <c r="R167" s="390"/>
      <c r="S167" s="10">
        <v>0</v>
      </c>
      <c r="T167" s="390"/>
      <c r="U167" s="10">
        <v>0</v>
      </c>
      <c r="V167" s="391"/>
      <c r="W167" s="10">
        <v>0</v>
      </c>
      <c r="X167" s="10">
        <v>0</v>
      </c>
      <c r="Y167" s="10">
        <v>2</v>
      </c>
      <c r="Z167" s="391"/>
      <c r="AA167" s="10"/>
      <c r="AB167" s="391"/>
      <c r="AC167" s="10">
        <v>0</v>
      </c>
      <c r="AD167" s="391"/>
      <c r="AE167" s="392">
        <v>0</v>
      </c>
      <c r="AF167" s="391"/>
      <c r="AG167" s="10">
        <v>0</v>
      </c>
      <c r="AH167" s="391"/>
      <c r="AI167" s="10">
        <v>0</v>
      </c>
      <c r="AJ167" s="391">
        <v>1</v>
      </c>
      <c r="AK167" s="10">
        <v>16</v>
      </c>
      <c r="AL167" s="391"/>
      <c r="AM167" s="10">
        <v>0</v>
      </c>
      <c r="AN167" s="391"/>
      <c r="AO167" s="10">
        <v>0</v>
      </c>
      <c r="AP167" s="391"/>
      <c r="AQ167" s="10">
        <v>0</v>
      </c>
      <c r="AR167" s="391">
        <v>1</v>
      </c>
      <c r="AS167" s="10">
        <v>6</v>
      </c>
      <c r="AT167" s="391"/>
      <c r="AU167" s="10">
        <v>0</v>
      </c>
      <c r="AV167" s="391"/>
      <c r="AW167" s="10">
        <v>0</v>
      </c>
      <c r="AX167" s="391"/>
      <c r="AY167" s="10">
        <v>0</v>
      </c>
      <c r="AZ167" s="391"/>
      <c r="BA167" s="10">
        <v>0</v>
      </c>
      <c r="BB167" s="391"/>
      <c r="BC167" s="10">
        <v>0</v>
      </c>
      <c r="BD167" s="391"/>
      <c r="BE167" s="10">
        <v>0</v>
      </c>
      <c r="BF167" s="10">
        <f t="shared" si="1746"/>
        <v>36</v>
      </c>
      <c r="BG167" s="10"/>
      <c r="BH167" s="10">
        <f t="shared" si="1747"/>
        <v>18</v>
      </c>
      <c r="BI167" s="7"/>
      <c r="BJ167" s="7"/>
      <c r="BK167" s="7"/>
      <c r="BL167" s="7"/>
      <c r="BM167" s="52"/>
      <c r="BN167" s="51"/>
      <c r="BO167" s="11" t="s">
        <v>301</v>
      </c>
      <c r="BP167" s="21" t="s">
        <v>110</v>
      </c>
      <c r="BQ167" s="21" t="s">
        <v>279</v>
      </c>
      <c r="BR167" s="21" t="s">
        <v>268</v>
      </c>
      <c r="BS167" s="21" t="s">
        <v>302</v>
      </c>
      <c r="BT167" s="21">
        <v>12</v>
      </c>
      <c r="BU167" s="21">
        <v>10</v>
      </c>
      <c r="BV167" s="21">
        <v>1</v>
      </c>
      <c r="BW167" s="397">
        <v>1</v>
      </c>
      <c r="BX167" s="21">
        <v>1</v>
      </c>
      <c r="BY167" s="11"/>
      <c r="BZ167" s="389">
        <v>0</v>
      </c>
      <c r="CA167" s="390"/>
      <c r="CB167" s="405">
        <v>0</v>
      </c>
      <c r="CC167" s="390"/>
      <c r="CD167" s="10">
        <v>0</v>
      </c>
      <c r="CE167" s="390"/>
      <c r="CF167" s="10">
        <v>0</v>
      </c>
      <c r="CG167" s="390"/>
      <c r="CH167" s="10">
        <v>0</v>
      </c>
      <c r="CI167" s="391"/>
      <c r="CJ167" s="10">
        <v>0</v>
      </c>
      <c r="CK167" s="10"/>
      <c r="CL167" s="10">
        <v>0</v>
      </c>
      <c r="CM167" s="391"/>
      <c r="CN167" s="10"/>
      <c r="CO167" s="391"/>
      <c r="CP167" s="10">
        <v>0</v>
      </c>
      <c r="CQ167" s="391">
        <v>1</v>
      </c>
      <c r="CR167" s="392">
        <v>45</v>
      </c>
      <c r="CS167" s="391"/>
      <c r="CT167" s="405">
        <v>0</v>
      </c>
      <c r="CU167" s="391"/>
      <c r="CV167" s="10">
        <v>0</v>
      </c>
      <c r="CW167" s="391"/>
      <c r="CX167" s="10">
        <v>0</v>
      </c>
      <c r="CY167" s="391"/>
      <c r="CZ167" s="405">
        <v>0</v>
      </c>
      <c r="DA167" s="391"/>
      <c r="DB167" s="10">
        <v>0</v>
      </c>
      <c r="DC167" s="391"/>
      <c r="DD167" s="10">
        <v>0</v>
      </c>
      <c r="DE167" s="391"/>
      <c r="DF167" s="10">
        <v>0</v>
      </c>
      <c r="DG167" s="391"/>
      <c r="DH167" s="10">
        <v>0</v>
      </c>
      <c r="DI167" s="391"/>
      <c r="DJ167" s="10">
        <v>0</v>
      </c>
      <c r="DK167" s="391"/>
      <c r="DL167" s="10">
        <v>0</v>
      </c>
      <c r="DM167" s="391">
        <v>1</v>
      </c>
      <c r="DN167" s="10"/>
      <c r="DO167" s="391"/>
      <c r="DP167" s="10">
        <v>0</v>
      </c>
      <c r="DQ167" s="391"/>
      <c r="DR167" s="10">
        <v>0</v>
      </c>
      <c r="DS167" s="20">
        <f t="shared" si="1795"/>
        <v>45</v>
      </c>
      <c r="DT167" s="20">
        <f t="shared" si="1796"/>
        <v>0</v>
      </c>
      <c r="DU167" s="7"/>
      <c r="DV167" s="7"/>
      <c r="DW167" s="7"/>
      <c r="DX167" s="52"/>
      <c r="DY167" s="51"/>
      <c r="DZ167" s="20"/>
      <c r="EA167" s="71"/>
      <c r="EB167" s="71"/>
      <c r="EC167" s="7"/>
      <c r="ED167" s="7"/>
      <c r="EE167" s="7"/>
      <c r="EF167" s="7"/>
      <c r="EG167" s="7"/>
      <c r="EH167" s="7"/>
      <c r="EI167" s="7"/>
      <c r="EJ167" s="7">
        <f t="shared" si="1750"/>
        <v>14</v>
      </c>
      <c r="EK167" s="7">
        <f t="shared" si="1751"/>
        <v>14</v>
      </c>
      <c r="EL167" s="7">
        <f t="shared" si="1752"/>
        <v>2</v>
      </c>
      <c r="EM167" s="18">
        <f t="shared" si="1797"/>
        <v>0</v>
      </c>
      <c r="EN167" s="7">
        <f t="shared" si="1798"/>
        <v>12</v>
      </c>
      <c r="EO167" s="7">
        <f t="shared" si="1753"/>
        <v>12</v>
      </c>
      <c r="EP167" s="7">
        <f t="shared" si="1754"/>
        <v>0</v>
      </c>
      <c r="EQ167" s="7">
        <f t="shared" si="1755"/>
        <v>0</v>
      </c>
      <c r="ER167" s="7">
        <f t="shared" si="1756"/>
        <v>0</v>
      </c>
      <c r="ES167" s="7">
        <f t="shared" si="1757"/>
        <v>0</v>
      </c>
      <c r="ET167" s="7">
        <f t="shared" si="1758"/>
        <v>0</v>
      </c>
      <c r="EU167" s="7">
        <f t="shared" si="1759"/>
        <v>0</v>
      </c>
      <c r="EV167" s="7">
        <f t="shared" si="1760"/>
        <v>0</v>
      </c>
      <c r="EW167" s="18">
        <f t="shared" si="1761"/>
        <v>2</v>
      </c>
      <c r="EX167" s="7">
        <f t="shared" si="1762"/>
        <v>0</v>
      </c>
      <c r="EY167" s="7">
        <f t="shared" si="1763"/>
        <v>0</v>
      </c>
      <c r="EZ167" s="7">
        <f t="shared" si="1764"/>
        <v>0</v>
      </c>
      <c r="FA167" s="7">
        <f t="shared" si="1765"/>
        <v>0</v>
      </c>
      <c r="FB167" s="7">
        <f t="shared" si="1766"/>
        <v>1</v>
      </c>
      <c r="FC167" s="7">
        <f t="shared" si="1767"/>
        <v>45</v>
      </c>
      <c r="FD167" s="7">
        <f t="shared" si="1768"/>
        <v>0</v>
      </c>
      <c r="FE167" s="7">
        <f t="shared" si="1769"/>
        <v>0</v>
      </c>
      <c r="FF167" s="7">
        <f t="shared" si="1770"/>
        <v>0</v>
      </c>
      <c r="FG167" s="18">
        <f t="shared" si="1771"/>
        <v>0</v>
      </c>
      <c r="FH167" s="7">
        <f t="shared" si="1772"/>
        <v>1</v>
      </c>
      <c r="FI167" s="7">
        <f t="shared" si="1773"/>
        <v>16</v>
      </c>
      <c r="FJ167" s="7">
        <f t="shared" si="1774"/>
        <v>0</v>
      </c>
      <c r="FK167" s="7">
        <f t="shared" si="1775"/>
        <v>0</v>
      </c>
      <c r="FL167" s="7">
        <f t="shared" si="1776"/>
        <v>0</v>
      </c>
      <c r="FM167" s="7">
        <f t="shared" si="1777"/>
        <v>0</v>
      </c>
      <c r="FN167" s="7">
        <f t="shared" si="1778"/>
        <v>0</v>
      </c>
      <c r="FO167" s="7">
        <f t="shared" si="1779"/>
        <v>0</v>
      </c>
      <c r="FP167" s="7">
        <f t="shared" si="1780"/>
        <v>1</v>
      </c>
      <c r="FQ167" s="7">
        <f t="shared" si="1781"/>
        <v>6</v>
      </c>
      <c r="FR167" s="7"/>
      <c r="FS167" s="7">
        <f t="shared" si="1782"/>
        <v>0</v>
      </c>
      <c r="FT167" s="7">
        <f t="shared" si="1783"/>
        <v>0</v>
      </c>
      <c r="FU167" s="7">
        <f t="shared" si="1784"/>
        <v>0</v>
      </c>
      <c r="FV167" s="7">
        <f t="shared" si="1785"/>
        <v>0</v>
      </c>
      <c r="FW167" s="7">
        <f t="shared" si="1786"/>
        <v>0</v>
      </c>
      <c r="FX167" s="7">
        <f t="shared" si="1787"/>
        <v>1</v>
      </c>
      <c r="FY167" s="7">
        <f t="shared" si="1788"/>
        <v>0</v>
      </c>
      <c r="FZ167" s="7">
        <f t="shared" si="1789"/>
        <v>0</v>
      </c>
      <c r="GA167" s="7">
        <f t="shared" si="1790"/>
        <v>0</v>
      </c>
      <c r="GB167" s="7">
        <f t="shared" si="1791"/>
        <v>0</v>
      </c>
      <c r="GC167" s="7">
        <f t="shared" si="1792"/>
        <v>0</v>
      </c>
      <c r="GD167" s="116">
        <f t="shared" si="1793"/>
        <v>81</v>
      </c>
      <c r="GE167" s="117">
        <f t="shared" si="1794"/>
        <v>18</v>
      </c>
      <c r="GF167" s="7"/>
      <c r="GG167" s="7"/>
      <c r="GH167" s="7"/>
      <c r="GI167" s="52"/>
      <c r="GK167" s="18"/>
      <c r="GL167" s="18"/>
      <c r="GM167" s="1"/>
      <c r="GN167" s="23"/>
      <c r="GO167" s="61"/>
      <c r="GP167" s="7"/>
      <c r="GQ167" s="7"/>
    </row>
    <row r="168" spans="1:199" ht="24.95" customHeight="1" x14ac:dyDescent="0.35">
      <c r="A168" s="51"/>
      <c r="B168" s="11" t="s">
        <v>353</v>
      </c>
      <c r="C168" s="21" t="s">
        <v>110</v>
      </c>
      <c r="D168" s="21" t="s">
        <v>279</v>
      </c>
      <c r="E168" s="21" t="s">
        <v>268</v>
      </c>
      <c r="F168" s="21" t="s">
        <v>302</v>
      </c>
      <c r="G168" s="21">
        <v>12</v>
      </c>
      <c r="H168" s="21">
        <v>10</v>
      </c>
      <c r="I168" s="21">
        <v>1</v>
      </c>
      <c r="J168" s="510">
        <v>1</v>
      </c>
      <c r="K168" s="21">
        <v>1</v>
      </c>
      <c r="L168" s="11"/>
      <c r="M168" s="389">
        <v>0</v>
      </c>
      <c r="N168" s="390"/>
      <c r="O168" s="10">
        <v>0</v>
      </c>
      <c r="P168" s="390"/>
      <c r="Q168" s="10">
        <v>4</v>
      </c>
      <c r="R168" s="390"/>
      <c r="S168" s="10">
        <v>0</v>
      </c>
      <c r="T168" s="390"/>
      <c r="U168" s="10">
        <v>0</v>
      </c>
      <c r="V168" s="391"/>
      <c r="W168" s="10">
        <v>0</v>
      </c>
      <c r="X168" s="10"/>
      <c r="Y168" s="10">
        <v>0</v>
      </c>
      <c r="Z168" s="391"/>
      <c r="AA168" s="10"/>
      <c r="AB168" s="391"/>
      <c r="AC168" s="10">
        <v>0</v>
      </c>
      <c r="AD168" s="391">
        <v>1</v>
      </c>
      <c r="AE168" s="517">
        <v>45</v>
      </c>
      <c r="AF168" s="391"/>
      <c r="AG168" s="10">
        <v>0</v>
      </c>
      <c r="AH168" s="391"/>
      <c r="AI168" s="10">
        <v>0</v>
      </c>
      <c r="AJ168" s="391"/>
      <c r="AK168" s="10">
        <v>0</v>
      </c>
      <c r="AL168" s="391"/>
      <c r="AM168" s="10">
        <v>0</v>
      </c>
      <c r="AN168" s="391"/>
      <c r="AO168" s="10">
        <v>0</v>
      </c>
      <c r="AP168" s="391"/>
      <c r="AQ168" s="10">
        <v>0</v>
      </c>
      <c r="AR168" s="391"/>
      <c r="AS168" s="10">
        <v>0</v>
      </c>
      <c r="AT168" s="391"/>
      <c r="AU168" s="10">
        <v>0</v>
      </c>
      <c r="AV168" s="391"/>
      <c r="AW168" s="10">
        <v>0</v>
      </c>
      <c r="AX168" s="391"/>
      <c r="AY168" s="10">
        <v>0</v>
      </c>
      <c r="AZ168" s="391">
        <v>1</v>
      </c>
      <c r="BA168" s="10"/>
      <c r="BB168" s="391"/>
      <c r="BC168" s="10">
        <v>0</v>
      </c>
      <c r="BD168" s="391"/>
      <c r="BE168" s="10">
        <v>0</v>
      </c>
      <c r="BF168" s="10">
        <f t="shared" si="1746"/>
        <v>49</v>
      </c>
      <c r="BG168" s="10"/>
      <c r="BH168" s="10">
        <f t="shared" si="1747"/>
        <v>4</v>
      </c>
      <c r="BI168" s="7"/>
      <c r="BJ168" s="7"/>
      <c r="BK168" s="7"/>
      <c r="BL168" s="7"/>
      <c r="BM168" s="52"/>
      <c r="BN168" s="51"/>
      <c r="BO168" s="1" t="s">
        <v>277</v>
      </c>
      <c r="BP168" s="17"/>
      <c r="BQ168" s="21" t="s">
        <v>294</v>
      </c>
      <c r="BR168" s="21"/>
      <c r="BS168" s="21"/>
      <c r="BT168" s="21"/>
      <c r="BU168" s="21">
        <v>5</v>
      </c>
      <c r="BV168" s="21"/>
      <c r="BW168" s="397"/>
      <c r="BX168" s="21"/>
      <c r="BY168" s="187"/>
      <c r="BZ168" s="188">
        <f t="shared" ref="BZ168" si="1799">SUM(CA168+CC168+CE168+CG168+CI168)</f>
        <v>0</v>
      </c>
      <c r="CA168" s="189"/>
      <c r="CB168" s="142">
        <f t="shared" ref="CB168:CB169" si="1800">SUM(CA168)*BV168</f>
        <v>0</v>
      </c>
      <c r="CC168" s="189"/>
      <c r="CD168" s="190">
        <f t="shared" ref="CD168:CD169" si="1801">CC168*BW168</f>
        <v>0</v>
      </c>
      <c r="CE168" s="189"/>
      <c r="CF168" s="190">
        <f t="shared" ref="CF168:CF169" si="1802">SUM(CE168)*BW168</f>
        <v>0</v>
      </c>
      <c r="CG168" s="189"/>
      <c r="CH168" s="190">
        <f t="shared" ref="CH168:CH169" si="1803">SUM(CG168)*BX168</f>
        <v>0</v>
      </c>
      <c r="CI168" s="189"/>
      <c r="CJ168" s="190">
        <f t="shared" ref="CJ168:CJ169" si="1804">SUM(CI168)*BW168*5</f>
        <v>0</v>
      </c>
      <c r="CK168" s="191"/>
      <c r="CL168" s="191">
        <f t="shared" ref="CL168" si="1805">BY168*BW168*0.05</f>
        <v>0</v>
      </c>
      <c r="CM168" s="189"/>
      <c r="CN168" s="190"/>
      <c r="CO168" s="189"/>
      <c r="CP168" s="191">
        <f t="shared" ref="CP168" si="1806">SUM(CO168)*3*BU168/5</f>
        <v>0</v>
      </c>
      <c r="CQ168" s="189">
        <v>1</v>
      </c>
      <c r="CR168" s="193">
        <f t="shared" ref="CR168" si="1807">SUM(CQ168*BU168*(15))</f>
        <v>75</v>
      </c>
      <c r="CS168" s="189"/>
      <c r="CT168" s="142">
        <f t="shared" ref="CT168" si="1808">SUM(CS168*BU168*3)</f>
        <v>0</v>
      </c>
      <c r="CU168" s="190"/>
      <c r="CV168" s="191">
        <f t="shared" ref="CV168:CV169" si="1809">SUM(CU168*BU168/3)</f>
        <v>0</v>
      </c>
      <c r="CW168" s="189"/>
      <c r="CX168" s="191">
        <f t="shared" ref="CX168" si="1810">SUM(CW168*BU168*2/3)</f>
        <v>0</v>
      </c>
      <c r="CY168" s="189"/>
      <c r="CZ168" s="142">
        <f>SUM(CY168*BU168)</f>
        <v>0</v>
      </c>
      <c r="DA168" s="189"/>
      <c r="DB168" s="190">
        <f>SUM(DA168*BW168)</f>
        <v>0</v>
      </c>
      <c r="DC168" s="189"/>
      <c r="DD168" s="191">
        <f t="shared" ref="DD168" si="1811">SUM(DC168*BU168*2)</f>
        <v>0</v>
      </c>
      <c r="DE168" s="189"/>
      <c r="DF168" s="191">
        <f t="shared" ref="DF168" si="1812">SUM(BW168*DE168*6)</f>
        <v>0</v>
      </c>
      <c r="DG168" s="32"/>
      <c r="DH168" s="194">
        <f t="shared" ref="DH168:DH169" si="1813">DG168*BU168/3</f>
        <v>0</v>
      </c>
      <c r="DI168" s="189"/>
      <c r="DJ168" s="190">
        <f>SUM(DI168*BU168/3)</f>
        <v>0</v>
      </c>
      <c r="DK168" s="189"/>
      <c r="DL168" s="191">
        <f t="shared" ref="DL168" si="1814">SUM(BW168*DK168*8)</f>
        <v>0</v>
      </c>
      <c r="DM168" s="190"/>
      <c r="DN168" s="191">
        <f>SUM(DM168*BX168*3*8)</f>
        <v>0</v>
      </c>
      <c r="DO168" s="189"/>
      <c r="DP168" s="191">
        <f t="shared" ref="DP168" si="1815">SUM(DO168*BX168*4*6)</f>
        <v>0</v>
      </c>
      <c r="DQ168" s="189"/>
      <c r="DR168" s="195">
        <f t="shared" ref="DR168:DR169" si="1816">SUM(DQ168*50)</f>
        <v>0</v>
      </c>
      <c r="DS168" s="20">
        <f t="shared" si="1795"/>
        <v>75</v>
      </c>
      <c r="DT168" s="20">
        <f t="shared" si="1796"/>
        <v>0</v>
      </c>
      <c r="DU168" s="7"/>
      <c r="DV168" s="7"/>
      <c r="DW168" s="7"/>
      <c r="DX168" s="52"/>
      <c r="DY168" s="51"/>
      <c r="DZ168" s="20"/>
      <c r="EA168" s="71"/>
      <c r="EB168" s="71"/>
      <c r="EC168" s="7"/>
      <c r="ED168" s="7"/>
      <c r="EE168" s="7"/>
      <c r="EF168" s="7"/>
      <c r="EG168" s="7"/>
      <c r="EH168" s="7"/>
      <c r="EI168" s="7"/>
      <c r="EJ168" s="7">
        <f t="shared" si="1750"/>
        <v>0</v>
      </c>
      <c r="EK168" s="7">
        <f t="shared" si="1751"/>
        <v>0</v>
      </c>
      <c r="EL168" s="7">
        <f t="shared" si="1752"/>
        <v>0</v>
      </c>
      <c r="EM168" s="18">
        <f t="shared" si="1797"/>
        <v>0</v>
      </c>
      <c r="EN168" s="7">
        <f t="shared" si="1798"/>
        <v>0</v>
      </c>
      <c r="EO168" s="7">
        <f t="shared" si="1753"/>
        <v>4</v>
      </c>
      <c r="EP168" s="7">
        <f t="shared" si="1754"/>
        <v>0</v>
      </c>
      <c r="EQ168" s="7">
        <f t="shared" si="1755"/>
        <v>0</v>
      </c>
      <c r="ER168" s="7">
        <f t="shared" si="1756"/>
        <v>0</v>
      </c>
      <c r="ES168" s="7">
        <f t="shared" si="1757"/>
        <v>0</v>
      </c>
      <c r="ET168" s="7">
        <f t="shared" si="1758"/>
        <v>0</v>
      </c>
      <c r="EU168" s="7">
        <f t="shared" si="1759"/>
        <v>0</v>
      </c>
      <c r="EV168" s="7">
        <f t="shared" si="1760"/>
        <v>0</v>
      </c>
      <c r="EW168" s="18">
        <f t="shared" si="1761"/>
        <v>0</v>
      </c>
      <c r="EX168" s="7">
        <f t="shared" si="1762"/>
        <v>0</v>
      </c>
      <c r="EY168" s="7">
        <f t="shared" si="1763"/>
        <v>0</v>
      </c>
      <c r="EZ168" s="7">
        <f t="shared" si="1764"/>
        <v>0</v>
      </c>
      <c r="FA168" s="7">
        <f t="shared" si="1765"/>
        <v>0</v>
      </c>
      <c r="FB168" s="7">
        <f t="shared" si="1766"/>
        <v>2</v>
      </c>
      <c r="FC168" s="7">
        <f t="shared" si="1767"/>
        <v>120</v>
      </c>
      <c r="FD168" s="7">
        <f t="shared" si="1768"/>
        <v>0</v>
      </c>
      <c r="FE168" s="7">
        <f t="shared" si="1769"/>
        <v>0</v>
      </c>
      <c r="FF168" s="7">
        <f t="shared" si="1770"/>
        <v>0</v>
      </c>
      <c r="FG168" s="18">
        <f t="shared" si="1771"/>
        <v>0</v>
      </c>
      <c r="FH168" s="7">
        <f t="shared" si="1772"/>
        <v>0</v>
      </c>
      <c r="FI168" s="7">
        <f t="shared" si="1773"/>
        <v>0</v>
      </c>
      <c r="FJ168" s="7">
        <f t="shared" si="1774"/>
        <v>0</v>
      </c>
      <c r="FK168" s="7">
        <f t="shared" si="1775"/>
        <v>0</v>
      </c>
      <c r="FL168" s="7">
        <f t="shared" si="1776"/>
        <v>0</v>
      </c>
      <c r="FM168" s="7">
        <f t="shared" si="1777"/>
        <v>0</v>
      </c>
      <c r="FN168" s="7">
        <f t="shared" si="1778"/>
        <v>0</v>
      </c>
      <c r="FO168" s="7">
        <f t="shared" si="1779"/>
        <v>0</v>
      </c>
      <c r="FP168" s="7">
        <f t="shared" si="1780"/>
        <v>0</v>
      </c>
      <c r="FQ168" s="7">
        <f t="shared" si="1781"/>
        <v>0</v>
      </c>
      <c r="FR168" s="7"/>
      <c r="FS168" s="7">
        <f t="shared" si="1782"/>
        <v>0</v>
      </c>
      <c r="FT168" s="7">
        <f t="shared" si="1783"/>
        <v>0</v>
      </c>
      <c r="FU168" s="7">
        <f t="shared" si="1784"/>
        <v>0</v>
      </c>
      <c r="FV168" s="7">
        <f t="shared" si="1785"/>
        <v>0</v>
      </c>
      <c r="FW168" s="7">
        <f t="shared" si="1786"/>
        <v>0</v>
      </c>
      <c r="FX168" s="7">
        <f t="shared" si="1787"/>
        <v>1</v>
      </c>
      <c r="FY168" s="7">
        <f t="shared" si="1788"/>
        <v>0</v>
      </c>
      <c r="FZ168" s="7">
        <f t="shared" si="1789"/>
        <v>0</v>
      </c>
      <c r="GA168" s="7">
        <f t="shared" si="1790"/>
        <v>0</v>
      </c>
      <c r="GB168" s="7">
        <f t="shared" si="1791"/>
        <v>0</v>
      </c>
      <c r="GC168" s="7">
        <f t="shared" si="1792"/>
        <v>0</v>
      </c>
      <c r="GD168" s="116">
        <f t="shared" si="1793"/>
        <v>124</v>
      </c>
      <c r="GE168" s="117">
        <f t="shared" si="1794"/>
        <v>4</v>
      </c>
      <c r="GF168" s="7"/>
      <c r="GG168" s="7"/>
      <c r="GH168" s="7"/>
      <c r="GI168" s="52"/>
      <c r="GK168" s="18"/>
      <c r="GL168" s="18"/>
      <c r="GM168" s="1"/>
      <c r="GN168" s="23"/>
      <c r="GO168" s="61"/>
      <c r="GP168" s="7"/>
      <c r="GQ168" s="7"/>
    </row>
    <row r="169" spans="1:199" ht="24.95" customHeight="1" x14ac:dyDescent="0.35">
      <c r="A169" s="51"/>
      <c r="B169" s="1" t="s">
        <v>277</v>
      </c>
      <c r="C169" s="17"/>
      <c r="D169" s="21" t="s">
        <v>294</v>
      </c>
      <c r="E169" s="21"/>
      <c r="F169" s="21"/>
      <c r="G169" s="21"/>
      <c r="H169" s="21">
        <v>5</v>
      </c>
      <c r="I169" s="21"/>
      <c r="J169" s="397"/>
      <c r="K169" s="21"/>
      <c r="L169" s="187"/>
      <c r="M169" s="188">
        <f t="shared" ref="M169" si="1817">SUM(N169+P169+R169+T169+V169)</f>
        <v>0</v>
      </c>
      <c r="N169" s="189"/>
      <c r="O169" s="262">
        <f t="shared" ref="O169" si="1818">SUM(N169)*I169</f>
        <v>0</v>
      </c>
      <c r="P169" s="189"/>
      <c r="Q169" s="190">
        <f t="shared" ref="Q169" si="1819">P169*J169</f>
        <v>0</v>
      </c>
      <c r="R169" s="189"/>
      <c r="S169" s="190">
        <f t="shared" ref="S169" si="1820">SUM(R169)*J169</f>
        <v>0</v>
      </c>
      <c r="T169" s="189"/>
      <c r="U169" s="190">
        <f t="shared" ref="U169" si="1821">SUM(T169)*K169</f>
        <v>0</v>
      </c>
      <c r="V169" s="189"/>
      <c r="W169" s="190">
        <f t="shared" ref="W169" si="1822">SUM(V169)*J169*5</f>
        <v>0</v>
      </c>
      <c r="X169" s="191"/>
      <c r="Y169" s="191">
        <f t="shared" ref="Y169" si="1823">L169*J169*0.05</f>
        <v>0</v>
      </c>
      <c r="Z169" s="189"/>
      <c r="AA169" s="190"/>
      <c r="AB169" s="189"/>
      <c r="AC169" s="191">
        <f t="shared" ref="AC169" si="1824">SUM(AB169)*3*H169/5</f>
        <v>0</v>
      </c>
      <c r="AD169" s="189">
        <v>1</v>
      </c>
      <c r="AE169" s="518">
        <f t="shared" ref="AE169" si="1825">SUM(AD169*H169*(15))</f>
        <v>75</v>
      </c>
      <c r="AF169" s="189"/>
      <c r="AG169" s="190">
        <f t="shared" ref="AG169" si="1826">SUM(AF169*H169*3)</f>
        <v>0</v>
      </c>
      <c r="AH169" s="190"/>
      <c r="AI169" s="191">
        <f t="shared" ref="AI169" si="1827">SUM(AH169*H169/3)</f>
        <v>0</v>
      </c>
      <c r="AJ169" s="189"/>
      <c r="AK169" s="191">
        <f t="shared" ref="AK169" si="1828">SUM(AJ169*H169*2/3)</f>
        <v>0</v>
      </c>
      <c r="AL169" s="189"/>
      <c r="AM169" s="262">
        <f>SUM(AL169*H169)</f>
        <v>0</v>
      </c>
      <c r="AN169" s="189"/>
      <c r="AO169" s="190">
        <f>SUM(AN169*J169)</f>
        <v>0</v>
      </c>
      <c r="AP169" s="189"/>
      <c r="AQ169" s="191">
        <f t="shared" ref="AQ169" si="1829">SUM(AP169*H169*2)</f>
        <v>0</v>
      </c>
      <c r="AR169" s="189"/>
      <c r="AS169" s="191">
        <f t="shared" ref="AS169" si="1830">SUM(J169*AR169*6)</f>
        <v>0</v>
      </c>
      <c r="AT169" s="32"/>
      <c r="AU169" s="194">
        <f t="shared" ref="AU169" si="1831">AT169*H169/3</f>
        <v>0</v>
      </c>
      <c r="AV169" s="189"/>
      <c r="AW169" s="190">
        <f>SUM(AV169*H169/3)</f>
        <v>0</v>
      </c>
      <c r="AX169" s="189"/>
      <c r="AY169" s="191">
        <f t="shared" ref="AY169" si="1832">SUM(J169*AX169*8)</f>
        <v>0</v>
      </c>
      <c r="AZ169" s="190"/>
      <c r="BA169" s="191">
        <f>SUM(AZ169*K169*3*8)</f>
        <v>0</v>
      </c>
      <c r="BB169" s="189"/>
      <c r="BC169" s="191">
        <f t="shared" ref="BC169" si="1833">SUM(BB169*K169*4*6)</f>
        <v>0</v>
      </c>
      <c r="BD169" s="189"/>
      <c r="BE169" s="195">
        <f t="shared" ref="BE169" si="1834">SUM(BD169*50)</f>
        <v>0</v>
      </c>
      <c r="BF169" s="194">
        <f t="shared" ref="BF169" si="1835">O169+Q169+S169+U169+W169+X169+Y169+AA169+AC169+AE169+AG169+AI169+AK169+AM169+AO169+AQ169+AS169+AU169+AW169+AY169+BA169+BC169+BE169</f>
        <v>75</v>
      </c>
      <c r="BG169" s="194"/>
      <c r="BH169" s="194">
        <f t="shared" ref="BH169" si="1836">BC169+BA169+AY169+AW169+AS169+AQ169+X169+W169+U169+S169+Q169+O169</f>
        <v>0</v>
      </c>
      <c r="BI169" s="7"/>
      <c r="BJ169" s="7"/>
      <c r="BK169" s="7"/>
      <c r="BL169" s="7"/>
      <c r="BM169" s="52"/>
      <c r="BN169" s="51"/>
      <c r="BO169" s="187" t="s">
        <v>287</v>
      </c>
      <c r="BP169" s="184" t="s">
        <v>114</v>
      </c>
      <c r="BQ169" s="185" t="s">
        <v>279</v>
      </c>
      <c r="BR169" s="184" t="s">
        <v>268</v>
      </c>
      <c r="BS169" s="184" t="s">
        <v>288</v>
      </c>
      <c r="BT169" s="185">
        <v>12</v>
      </c>
      <c r="BU169" s="185">
        <v>10</v>
      </c>
      <c r="BV169" s="185">
        <v>1</v>
      </c>
      <c r="BW169" s="185">
        <v>1</v>
      </c>
      <c r="BX169" s="185">
        <v>1</v>
      </c>
      <c r="BY169" s="216"/>
      <c r="BZ169" s="188">
        <f t="shared" ref="BZ169" si="1837">SUM(CA169+CC169+CE169+CG169+CI169)</f>
        <v>0</v>
      </c>
      <c r="CA169" s="189"/>
      <c r="CB169" s="190">
        <f t="shared" si="1800"/>
        <v>0</v>
      </c>
      <c r="CC169" s="189"/>
      <c r="CD169" s="190">
        <f t="shared" si="1801"/>
        <v>0</v>
      </c>
      <c r="CE169" s="189"/>
      <c r="CF169" s="190">
        <f t="shared" si="1802"/>
        <v>0</v>
      </c>
      <c r="CG169" s="189"/>
      <c r="CH169" s="190">
        <f t="shared" si="1803"/>
        <v>0</v>
      </c>
      <c r="CI169" s="189"/>
      <c r="CJ169" s="190">
        <f t="shared" si="1804"/>
        <v>0</v>
      </c>
      <c r="CK169" s="191"/>
      <c r="CL169" s="192">
        <f>SUM(BY169*15/100*BW169)</f>
        <v>0</v>
      </c>
      <c r="CM169" s="189"/>
      <c r="CN169" s="190"/>
      <c r="CO169" s="189"/>
      <c r="CP169" s="191">
        <f t="shared" ref="CP169" si="1838">SUM(CO169)*3*BU169/5</f>
        <v>0</v>
      </c>
      <c r="CQ169" s="189">
        <v>1</v>
      </c>
      <c r="CR169" s="193">
        <v>0</v>
      </c>
      <c r="CS169" s="189"/>
      <c r="CT169" s="334">
        <f t="shared" ref="CT169" si="1839">SUM(CS169*BU169*3)</f>
        <v>0</v>
      </c>
      <c r="CU169" s="189"/>
      <c r="CV169" s="191">
        <f t="shared" si="1809"/>
        <v>0</v>
      </c>
      <c r="CW169" s="189"/>
      <c r="CX169" s="191">
        <f t="shared" ref="CX169" si="1840">SUM(CW169*BU169*2/3)</f>
        <v>0</v>
      </c>
      <c r="CY169" s="189"/>
      <c r="CZ169" s="190">
        <f>SUM(CY169*BU169*2)</f>
        <v>0</v>
      </c>
      <c r="DA169" s="189"/>
      <c r="DB169" s="190">
        <f>SUM(DA169*BW169)</f>
        <v>0</v>
      </c>
      <c r="DC169" s="189"/>
      <c r="DD169" s="191">
        <f t="shared" ref="DD169" si="1841">SUM(DC169*BU169*2)</f>
        <v>0</v>
      </c>
      <c r="DE169" s="189"/>
      <c r="DF169" s="191">
        <f t="shared" ref="DF169" si="1842">SUM(BW169*DE169*6)</f>
        <v>0</v>
      </c>
      <c r="DG169" s="32"/>
      <c r="DH169" s="194">
        <f t="shared" si="1813"/>
        <v>0</v>
      </c>
      <c r="DI169" s="189"/>
      <c r="DJ169" s="195">
        <f>SUM(DI169*BU169/3)</f>
        <v>0</v>
      </c>
      <c r="DK169" s="189"/>
      <c r="DL169" s="191">
        <f t="shared" ref="DL169" si="1843">SUM(BW169*DK169*8)</f>
        <v>0</v>
      </c>
      <c r="DM169" s="189">
        <v>1</v>
      </c>
      <c r="DN169" s="191">
        <f>SUM(DM169*BW169*3*8)/3</f>
        <v>8</v>
      </c>
      <c r="DO169" s="189"/>
      <c r="DP169" s="191">
        <f t="shared" ref="DP169" si="1844">SUM(DO169*BX169*4*6)</f>
        <v>0</v>
      </c>
      <c r="DQ169" s="189"/>
      <c r="DR169" s="195">
        <f t="shared" si="1816"/>
        <v>0</v>
      </c>
      <c r="DS169" s="20">
        <f t="shared" si="1795"/>
        <v>8</v>
      </c>
      <c r="DT169" s="20">
        <f t="shared" si="1796"/>
        <v>8</v>
      </c>
      <c r="DU169" s="7"/>
      <c r="DV169" s="7"/>
      <c r="DW169" s="7"/>
      <c r="DX169" s="52"/>
      <c r="DY169" s="51"/>
      <c r="DZ169" s="17"/>
      <c r="EA169" s="21"/>
      <c r="EB169" s="21"/>
      <c r="EC169" s="7"/>
      <c r="ED169" s="7"/>
      <c r="EE169" s="7"/>
      <c r="EF169" s="7"/>
      <c r="EG169" s="7"/>
      <c r="EH169" s="7"/>
      <c r="EI169" s="7"/>
      <c r="EJ169" s="7">
        <f t="shared" si="1750"/>
        <v>0</v>
      </c>
      <c r="EK169" s="7">
        <f t="shared" si="1751"/>
        <v>0</v>
      </c>
      <c r="EL169" s="7">
        <f t="shared" si="1752"/>
        <v>0</v>
      </c>
      <c r="EM169" s="18">
        <f t="shared" si="1797"/>
        <v>0</v>
      </c>
      <c r="EN169" s="7">
        <f t="shared" si="1798"/>
        <v>0</v>
      </c>
      <c r="EO169" s="7">
        <f t="shared" si="1753"/>
        <v>0</v>
      </c>
      <c r="EP169" s="7">
        <f t="shared" si="1754"/>
        <v>0</v>
      </c>
      <c r="EQ169" s="7">
        <f t="shared" si="1755"/>
        <v>0</v>
      </c>
      <c r="ER169" s="7">
        <f t="shared" si="1756"/>
        <v>0</v>
      </c>
      <c r="ES169" s="7">
        <f t="shared" si="1757"/>
        <v>0</v>
      </c>
      <c r="ET169" s="7">
        <f t="shared" si="1758"/>
        <v>0</v>
      </c>
      <c r="EU169" s="7">
        <f t="shared" si="1759"/>
        <v>0</v>
      </c>
      <c r="EV169" s="7">
        <f t="shared" si="1760"/>
        <v>0</v>
      </c>
      <c r="EW169" s="18">
        <f t="shared" si="1761"/>
        <v>0</v>
      </c>
      <c r="EX169" s="7">
        <f t="shared" si="1762"/>
        <v>0</v>
      </c>
      <c r="EY169" s="7">
        <f t="shared" si="1763"/>
        <v>0</v>
      </c>
      <c r="EZ169" s="7">
        <f t="shared" si="1764"/>
        <v>0</v>
      </c>
      <c r="FA169" s="7">
        <f t="shared" si="1765"/>
        <v>0</v>
      </c>
      <c r="FB169" s="7">
        <f t="shared" si="1766"/>
        <v>2</v>
      </c>
      <c r="FC169" s="7">
        <f t="shared" si="1767"/>
        <v>75</v>
      </c>
      <c r="FD169" s="7">
        <f t="shared" si="1768"/>
        <v>0</v>
      </c>
      <c r="FE169" s="7">
        <f t="shared" si="1769"/>
        <v>0</v>
      </c>
      <c r="FF169" s="7">
        <f t="shared" si="1770"/>
        <v>0</v>
      </c>
      <c r="FG169" s="18">
        <f t="shared" si="1771"/>
        <v>0</v>
      </c>
      <c r="FH169" s="7">
        <f t="shared" si="1772"/>
        <v>0</v>
      </c>
      <c r="FI169" s="7">
        <f t="shared" si="1773"/>
        <v>0</v>
      </c>
      <c r="FJ169" s="7">
        <f t="shared" si="1774"/>
        <v>0</v>
      </c>
      <c r="FK169" s="7">
        <f t="shared" si="1775"/>
        <v>0</v>
      </c>
      <c r="FL169" s="7">
        <f t="shared" si="1776"/>
        <v>0</v>
      </c>
      <c r="FM169" s="7">
        <f t="shared" si="1777"/>
        <v>0</v>
      </c>
      <c r="FN169" s="7">
        <f t="shared" si="1778"/>
        <v>0</v>
      </c>
      <c r="FO169" s="7">
        <f t="shared" si="1779"/>
        <v>0</v>
      </c>
      <c r="FP169" s="7">
        <f t="shared" si="1780"/>
        <v>0</v>
      </c>
      <c r="FQ169" s="7">
        <f t="shared" si="1781"/>
        <v>0</v>
      </c>
      <c r="FR169" s="7"/>
      <c r="FS169" s="7">
        <f t="shared" si="1782"/>
        <v>0</v>
      </c>
      <c r="FT169" s="7">
        <f t="shared" si="1783"/>
        <v>0</v>
      </c>
      <c r="FU169" s="7">
        <f t="shared" si="1784"/>
        <v>0</v>
      </c>
      <c r="FV169" s="7">
        <f t="shared" si="1785"/>
        <v>0</v>
      </c>
      <c r="FW169" s="7">
        <f t="shared" si="1786"/>
        <v>0</v>
      </c>
      <c r="FX169" s="7">
        <f t="shared" si="1787"/>
        <v>1</v>
      </c>
      <c r="FY169" s="7">
        <f t="shared" si="1788"/>
        <v>8</v>
      </c>
      <c r="FZ169" s="7">
        <f t="shared" si="1789"/>
        <v>0</v>
      </c>
      <c r="GA169" s="7">
        <f t="shared" si="1790"/>
        <v>0</v>
      </c>
      <c r="GB169" s="7">
        <f t="shared" si="1791"/>
        <v>0</v>
      </c>
      <c r="GC169" s="7">
        <f t="shared" si="1792"/>
        <v>0</v>
      </c>
      <c r="GD169" s="116">
        <f t="shared" si="1793"/>
        <v>83</v>
      </c>
      <c r="GE169" s="117">
        <f t="shared" si="1794"/>
        <v>8</v>
      </c>
      <c r="GF169" s="7"/>
      <c r="GG169" s="7"/>
      <c r="GH169" s="7"/>
      <c r="GI169" s="52"/>
      <c r="GK169" s="18"/>
      <c r="GL169" s="18"/>
      <c r="GM169" s="16"/>
      <c r="GN169" s="16"/>
      <c r="GO169" s="64"/>
      <c r="GP169" s="7"/>
      <c r="GQ169" s="7"/>
    </row>
    <row r="170" spans="1:199" ht="24.95" customHeight="1" x14ac:dyDescent="0.35">
      <c r="A170" s="51"/>
      <c r="B170" s="20" t="s">
        <v>100</v>
      </c>
      <c r="C170" s="78" t="s">
        <v>290</v>
      </c>
      <c r="D170" s="78" t="s">
        <v>291</v>
      </c>
      <c r="E170" s="78" t="s">
        <v>268</v>
      </c>
      <c r="F170" s="72" t="s">
        <v>306</v>
      </c>
      <c r="G170" s="79">
        <v>1</v>
      </c>
      <c r="H170" s="79">
        <v>21</v>
      </c>
      <c r="I170" s="79">
        <v>1</v>
      </c>
      <c r="J170" s="494">
        <v>1</v>
      </c>
      <c r="K170" s="79">
        <v>2</v>
      </c>
      <c r="L170" s="26">
        <v>8</v>
      </c>
      <c r="M170" s="73">
        <v>8</v>
      </c>
      <c r="N170" s="32">
        <v>4</v>
      </c>
      <c r="O170" s="521">
        <v>4</v>
      </c>
      <c r="P170" s="32">
        <v>4</v>
      </c>
      <c r="Q170" s="20">
        <v>4</v>
      </c>
      <c r="R170" s="32"/>
      <c r="S170" s="20">
        <v>0</v>
      </c>
      <c r="T170" s="32"/>
      <c r="U170" s="20">
        <v>0</v>
      </c>
      <c r="V170" s="74"/>
      <c r="W170" s="20">
        <v>0</v>
      </c>
      <c r="X170" s="20">
        <v>0</v>
      </c>
      <c r="Y170" s="20">
        <v>1.2</v>
      </c>
      <c r="Z170" s="74"/>
      <c r="AA170" s="20"/>
      <c r="AB170" s="74"/>
      <c r="AC170" s="20">
        <v>0</v>
      </c>
      <c r="AD170" s="74"/>
      <c r="AE170" s="24">
        <v>0</v>
      </c>
      <c r="AF170" s="74"/>
      <c r="AG170" s="20">
        <v>0</v>
      </c>
      <c r="AH170" s="74"/>
      <c r="AI170" s="20">
        <v>0</v>
      </c>
      <c r="AJ170" s="74"/>
      <c r="AK170" s="20">
        <v>0</v>
      </c>
      <c r="AL170" s="74"/>
      <c r="AM170" s="20">
        <v>0</v>
      </c>
      <c r="AN170" s="74"/>
      <c r="AO170" s="20">
        <v>0</v>
      </c>
      <c r="AP170" s="74"/>
      <c r="AQ170" s="20">
        <v>0</v>
      </c>
      <c r="AR170" s="74">
        <v>1</v>
      </c>
      <c r="AS170" s="20">
        <v>6</v>
      </c>
      <c r="AT170" s="74"/>
      <c r="AU170" s="20">
        <v>0</v>
      </c>
      <c r="AV170" s="74"/>
      <c r="AW170" s="20">
        <v>0</v>
      </c>
      <c r="AX170" s="74"/>
      <c r="AY170" s="20">
        <v>0</v>
      </c>
      <c r="AZ170" s="74"/>
      <c r="BA170" s="20">
        <v>0</v>
      </c>
      <c r="BB170" s="74"/>
      <c r="BC170" s="20">
        <v>0</v>
      </c>
      <c r="BD170" s="74"/>
      <c r="BE170" s="20">
        <v>0</v>
      </c>
      <c r="BF170" s="20">
        <f t="shared" ref="BF170" si="1845">SUM(AO170+BE170+BC170+BA170+AY170+AW170+AS170+AQ170+AK170+AM170+AI170+AG170+AE170+AC170+AA170+Y170+X170+W170+U170+Q170+O170+S170+AU170)</f>
        <v>15.2</v>
      </c>
      <c r="BG170" s="20"/>
      <c r="BH170" s="20">
        <f t="shared" ref="BH170" si="1846">SUM(O170+Q170+U170+W170+X170+AS170+AW170+AY170+BA170+BC170+S170+AQ170)</f>
        <v>14</v>
      </c>
      <c r="BI170" s="7"/>
      <c r="BJ170" s="7"/>
      <c r="BK170" s="7"/>
      <c r="BL170" s="7"/>
      <c r="BM170" s="52"/>
      <c r="BN170" s="51"/>
      <c r="BO170" s="20" t="s">
        <v>310</v>
      </c>
      <c r="BP170" s="78" t="s">
        <v>110</v>
      </c>
      <c r="BQ170" s="71" t="s">
        <v>279</v>
      </c>
      <c r="BR170" s="71" t="s">
        <v>268</v>
      </c>
      <c r="BS170" s="86" t="s">
        <v>304</v>
      </c>
      <c r="BT170" s="72">
        <v>4</v>
      </c>
      <c r="BU170" s="82">
        <v>80</v>
      </c>
      <c r="BV170" s="72">
        <v>1</v>
      </c>
      <c r="BW170" s="396">
        <v>1</v>
      </c>
      <c r="BX170" s="72">
        <v>6</v>
      </c>
      <c r="BY170" s="79">
        <v>40</v>
      </c>
      <c r="BZ170" s="73">
        <v>40</v>
      </c>
      <c r="CA170" s="32"/>
      <c r="CB170" s="334"/>
      <c r="CC170" s="32"/>
      <c r="CD170" s="20"/>
      <c r="CE170" s="32"/>
      <c r="CF170" s="20"/>
      <c r="CG170" s="32"/>
      <c r="CH170" s="20"/>
      <c r="CI170" s="74"/>
      <c r="CJ170" s="20"/>
      <c r="CK170" s="20"/>
      <c r="CL170" s="20"/>
      <c r="CM170" s="74"/>
      <c r="CN170" s="20"/>
      <c r="CO170" s="74"/>
      <c r="CP170" s="20"/>
      <c r="CQ170" s="74"/>
      <c r="CR170" s="24"/>
      <c r="CS170" s="74"/>
      <c r="CT170" s="334">
        <v>84</v>
      </c>
      <c r="CU170" s="74"/>
      <c r="CV170" s="20"/>
      <c r="CW170" s="74"/>
      <c r="CX170" s="20"/>
      <c r="CY170" s="74"/>
      <c r="CZ170" s="334"/>
      <c r="DA170" s="74"/>
      <c r="DB170" s="20"/>
      <c r="DC170" s="74"/>
      <c r="DD170" s="20"/>
      <c r="DE170" s="74"/>
      <c r="DF170" s="20"/>
      <c r="DG170" s="74"/>
      <c r="DH170" s="20"/>
      <c r="DI170" s="74"/>
      <c r="DJ170" s="20"/>
      <c r="DK170" s="74"/>
      <c r="DL170" s="20"/>
      <c r="DM170" s="74"/>
      <c r="DN170" s="20"/>
      <c r="DO170" s="74"/>
      <c r="DP170" s="20"/>
      <c r="DQ170" s="74"/>
      <c r="DR170" s="20"/>
      <c r="DS170" s="20">
        <f t="shared" si="1795"/>
        <v>84</v>
      </c>
      <c r="DT170" s="20">
        <f t="shared" si="1796"/>
        <v>0</v>
      </c>
      <c r="DU170" s="7"/>
      <c r="DV170" s="7"/>
      <c r="DW170" s="7"/>
      <c r="DX170" s="52"/>
      <c r="DY170" s="51"/>
      <c r="DZ170" s="17"/>
      <c r="EA170" s="21"/>
      <c r="EB170" s="21"/>
      <c r="EC170" s="7"/>
      <c r="ED170" s="7"/>
      <c r="EE170" s="7"/>
      <c r="EF170" s="7"/>
      <c r="EG170" s="7"/>
      <c r="EH170" s="7"/>
      <c r="EI170" s="7"/>
      <c r="EJ170" s="7">
        <f t="shared" si="1750"/>
        <v>48</v>
      </c>
      <c r="EK170" s="7">
        <f t="shared" si="1751"/>
        <v>48</v>
      </c>
      <c r="EL170" s="7">
        <f t="shared" si="1752"/>
        <v>4</v>
      </c>
      <c r="EM170" s="18">
        <f t="shared" si="1797"/>
        <v>4</v>
      </c>
      <c r="EN170" s="7">
        <f t="shared" si="1798"/>
        <v>4</v>
      </c>
      <c r="EO170" s="7">
        <f t="shared" si="1753"/>
        <v>4</v>
      </c>
      <c r="EP170" s="7">
        <f t="shared" si="1754"/>
        <v>0</v>
      </c>
      <c r="EQ170" s="7">
        <f t="shared" si="1755"/>
        <v>0</v>
      </c>
      <c r="ER170" s="7">
        <f t="shared" si="1756"/>
        <v>0</v>
      </c>
      <c r="ES170" s="7">
        <f t="shared" si="1757"/>
        <v>0</v>
      </c>
      <c r="ET170" s="7">
        <f t="shared" si="1758"/>
        <v>0</v>
      </c>
      <c r="EU170" s="7">
        <f t="shared" si="1759"/>
        <v>0</v>
      </c>
      <c r="EV170" s="7">
        <f t="shared" si="1760"/>
        <v>0</v>
      </c>
      <c r="EW170" s="18">
        <f t="shared" si="1761"/>
        <v>1.2</v>
      </c>
      <c r="EX170" s="7">
        <f t="shared" si="1762"/>
        <v>0</v>
      </c>
      <c r="EY170" s="7">
        <f t="shared" si="1763"/>
        <v>0</v>
      </c>
      <c r="EZ170" s="7">
        <f t="shared" si="1764"/>
        <v>0</v>
      </c>
      <c r="FA170" s="7">
        <f t="shared" si="1765"/>
        <v>0</v>
      </c>
      <c r="FB170" s="7">
        <f t="shared" si="1766"/>
        <v>0</v>
      </c>
      <c r="FC170" s="7">
        <f t="shared" si="1767"/>
        <v>0</v>
      </c>
      <c r="FD170" s="7">
        <f t="shared" si="1768"/>
        <v>0</v>
      </c>
      <c r="FE170" s="7">
        <f t="shared" si="1769"/>
        <v>84</v>
      </c>
      <c r="FF170" s="7">
        <f t="shared" si="1770"/>
        <v>0</v>
      </c>
      <c r="FG170" s="18">
        <f t="shared" si="1771"/>
        <v>0</v>
      </c>
      <c r="FH170" s="7">
        <f t="shared" si="1772"/>
        <v>0</v>
      </c>
      <c r="FI170" s="7">
        <f t="shared" si="1773"/>
        <v>0</v>
      </c>
      <c r="FJ170" s="7">
        <f t="shared" si="1774"/>
        <v>0</v>
      </c>
      <c r="FK170" s="7">
        <f t="shared" si="1775"/>
        <v>0</v>
      </c>
      <c r="FL170" s="7">
        <f t="shared" si="1776"/>
        <v>0</v>
      </c>
      <c r="FM170" s="7">
        <f t="shared" si="1777"/>
        <v>0</v>
      </c>
      <c r="FN170" s="7">
        <f t="shared" si="1778"/>
        <v>0</v>
      </c>
      <c r="FO170" s="7">
        <f t="shared" si="1779"/>
        <v>0</v>
      </c>
      <c r="FP170" s="7">
        <f t="shared" si="1780"/>
        <v>1</v>
      </c>
      <c r="FQ170" s="7">
        <f t="shared" si="1781"/>
        <v>6</v>
      </c>
      <c r="FR170" s="7"/>
      <c r="FS170" s="7">
        <f t="shared" si="1782"/>
        <v>0</v>
      </c>
      <c r="FT170" s="7">
        <f t="shared" si="1783"/>
        <v>0</v>
      </c>
      <c r="FU170" s="7">
        <f t="shared" si="1784"/>
        <v>0</v>
      </c>
      <c r="FV170" s="7">
        <f t="shared" si="1785"/>
        <v>0</v>
      </c>
      <c r="FW170" s="7">
        <f t="shared" si="1786"/>
        <v>0</v>
      </c>
      <c r="FX170" s="7">
        <f t="shared" si="1787"/>
        <v>0</v>
      </c>
      <c r="FY170" s="7">
        <f t="shared" si="1788"/>
        <v>0</v>
      </c>
      <c r="FZ170" s="7">
        <f t="shared" si="1789"/>
        <v>0</v>
      </c>
      <c r="GA170" s="7">
        <f t="shared" si="1790"/>
        <v>0</v>
      </c>
      <c r="GB170" s="7">
        <f t="shared" si="1791"/>
        <v>0</v>
      </c>
      <c r="GC170" s="7">
        <f t="shared" si="1792"/>
        <v>0</v>
      </c>
      <c r="GD170" s="116">
        <f t="shared" si="1793"/>
        <v>99.2</v>
      </c>
      <c r="GE170" s="117">
        <f t="shared" si="1794"/>
        <v>14</v>
      </c>
      <c r="GF170" s="7"/>
      <c r="GG170" s="7"/>
      <c r="GH170" s="7"/>
      <c r="GI170" s="52"/>
      <c r="GK170" s="18"/>
      <c r="GL170" s="18"/>
      <c r="GM170" s="16"/>
      <c r="GN170" s="16"/>
      <c r="GO170" s="64"/>
      <c r="GP170" s="7"/>
      <c r="GQ170" s="7"/>
    </row>
    <row r="171" spans="1:199" ht="24.95" customHeight="1" x14ac:dyDescent="0.35">
      <c r="A171" s="51"/>
      <c r="B171" s="17"/>
      <c r="C171" s="21"/>
      <c r="D171" s="21"/>
      <c r="E171" s="21"/>
      <c r="F171" s="21"/>
      <c r="G171" s="21"/>
      <c r="H171" s="21"/>
      <c r="I171" s="21"/>
      <c r="J171" s="21"/>
      <c r="K171" s="21"/>
      <c r="L171" s="11"/>
      <c r="M171" s="73">
        <f t="shared" ref="M171:M176" si="1847">SUM(N171+P171+T171+V171+AR171*2)</f>
        <v>0</v>
      </c>
      <c r="N171" s="32"/>
      <c r="O171" s="263"/>
      <c r="P171" s="32"/>
      <c r="Q171" s="20"/>
      <c r="R171" s="32"/>
      <c r="S171" s="20"/>
      <c r="T171" s="32"/>
      <c r="U171" s="20"/>
      <c r="V171" s="74"/>
      <c r="W171" s="20"/>
      <c r="X171" s="20"/>
      <c r="Y171" s="20"/>
      <c r="Z171" s="74"/>
      <c r="AA171" s="20"/>
      <c r="AB171" s="74"/>
      <c r="AC171" s="20"/>
      <c r="AD171" s="74"/>
      <c r="AE171" s="24"/>
      <c r="AF171" s="74"/>
      <c r="AG171" s="20"/>
      <c r="AH171" s="74"/>
      <c r="AI171" s="20"/>
      <c r="AJ171" s="74"/>
      <c r="AK171" s="20"/>
      <c r="AL171" s="74"/>
      <c r="AM171" s="263"/>
      <c r="AN171" s="74"/>
      <c r="AO171" s="20"/>
      <c r="AP171" s="74"/>
      <c r="AQ171" s="20"/>
      <c r="AR171" s="74"/>
      <c r="AS171" s="20"/>
      <c r="AT171" s="74"/>
      <c r="AU171" s="20"/>
      <c r="AV171" s="74"/>
      <c r="AW171" s="20"/>
      <c r="AX171" s="74"/>
      <c r="AY171" s="20"/>
      <c r="AZ171" s="74"/>
      <c r="BA171" s="20"/>
      <c r="BB171" s="74"/>
      <c r="BC171" s="20"/>
      <c r="BD171" s="74"/>
      <c r="BE171" s="20"/>
      <c r="BF171" s="20">
        <f t="shared" ref="BF171:BF176" si="1848">SUM(AO171+BE171+BC171+BA171+AY171+AW171+AS171+AQ171+AK171+AM171+AI171+AG171+AE171+AC171+AA171+Y171+X171+W171+U171+Q171+O171+S171+AU171)</f>
        <v>0</v>
      </c>
      <c r="BG171" s="20"/>
      <c r="BH171" s="20">
        <f t="shared" ref="BH171:BH176" si="1849">SUM(O171+Q171+U171+W171+X171+AS171+AW171+AY171+BA171+BC171+S171+AQ171)</f>
        <v>0</v>
      </c>
      <c r="BI171" s="7"/>
      <c r="BJ171" s="7"/>
      <c r="BK171" s="7"/>
      <c r="BL171" s="7"/>
      <c r="BM171" s="52"/>
      <c r="BN171" s="51"/>
      <c r="BO171" s="187" t="s">
        <v>289</v>
      </c>
      <c r="BP171" s="251" t="s">
        <v>290</v>
      </c>
      <c r="BQ171" s="251" t="s">
        <v>291</v>
      </c>
      <c r="BR171" s="251" t="s">
        <v>268</v>
      </c>
      <c r="BS171" s="251" t="s">
        <v>292</v>
      </c>
      <c r="BT171" s="186">
        <v>6</v>
      </c>
      <c r="BU171" s="186">
        <v>15</v>
      </c>
      <c r="BV171" s="186">
        <v>1</v>
      </c>
      <c r="BW171" s="186">
        <v>1</v>
      </c>
      <c r="BX171" s="186">
        <v>1</v>
      </c>
      <c r="BY171" s="187"/>
      <c r="BZ171" s="188">
        <f t="shared" ref="BZ171" si="1850">SUM(CA171+CC171+CE171+CG171+CI171)</f>
        <v>0</v>
      </c>
      <c r="CA171" s="189"/>
      <c r="CB171" s="190">
        <f t="shared" ref="CB171" si="1851">SUM(CA171)*BV171</f>
        <v>0</v>
      </c>
      <c r="CC171" s="189"/>
      <c r="CD171" s="190">
        <f t="shared" ref="CD171" si="1852">CC171*BW171</f>
        <v>0</v>
      </c>
      <c r="CE171" s="189"/>
      <c r="CF171" s="190">
        <f t="shared" ref="CF171" si="1853">SUM(CE171)*BW171</f>
        <v>0</v>
      </c>
      <c r="CG171" s="189"/>
      <c r="CH171" s="190">
        <f t="shared" ref="CH171" si="1854">SUM(CG171)*BX171</f>
        <v>0</v>
      </c>
      <c r="CI171" s="189"/>
      <c r="CJ171" s="190">
        <f t="shared" ref="CJ171" si="1855">SUM(CI171)*BW171*5</f>
        <v>0</v>
      </c>
      <c r="CK171" s="191">
        <v>2</v>
      </c>
      <c r="CL171" s="192">
        <f t="shared" ref="CL171" si="1856">SUM(BY171*15/100*BW171)</f>
        <v>0</v>
      </c>
      <c r="CM171" s="189"/>
      <c r="CN171" s="190"/>
      <c r="CO171" s="189"/>
      <c r="CP171" s="191">
        <f t="shared" ref="CP171" si="1857">SUM(CO171)*3*BU171/5</f>
        <v>0</v>
      </c>
      <c r="CQ171" s="189"/>
      <c r="CR171" s="193">
        <f>SUM(CQ171*BU171*(15+4))</f>
        <v>0</v>
      </c>
      <c r="CS171" s="189"/>
      <c r="CT171" s="334">
        <f t="shared" ref="CT171" si="1858">SUM(CS171*BU171*3)</f>
        <v>0</v>
      </c>
      <c r="CU171" s="190"/>
      <c r="CV171" s="191">
        <f t="shared" ref="CV171" si="1859">SUM(CU171*BU171/3)</f>
        <v>0</v>
      </c>
      <c r="CW171" s="189"/>
      <c r="CX171" s="191">
        <f t="shared" ref="CX171" si="1860">SUM(CW171*BU171*2/3)</f>
        <v>0</v>
      </c>
      <c r="CY171" s="189"/>
      <c r="CZ171" s="190">
        <f>SUM(CY171*BU171)</f>
        <v>0</v>
      </c>
      <c r="DA171" s="189"/>
      <c r="DB171" s="190">
        <f t="shared" ref="DB171" si="1861">SUM(DA171*BW171)</f>
        <v>0</v>
      </c>
      <c r="DC171" s="189"/>
      <c r="DD171" s="191">
        <f t="shared" ref="DD171" si="1862">SUM(DC171*BU171*2)</f>
        <v>0</v>
      </c>
      <c r="DE171" s="189"/>
      <c r="DF171" s="191">
        <f>DE171*BU171/3</f>
        <v>0</v>
      </c>
      <c r="DG171" s="32"/>
      <c r="DH171" s="194">
        <f t="shared" ref="DH171" si="1863">DG171*BU171/3</f>
        <v>0</v>
      </c>
      <c r="DI171" s="189"/>
      <c r="DJ171" s="195">
        <f t="shared" ref="DJ171" si="1864">SUM(DI171*BU171/3)</f>
        <v>0</v>
      </c>
      <c r="DK171" s="189"/>
      <c r="DL171" s="191">
        <f t="shared" ref="DL171" si="1865">SUM(BW171*DK171*8)</f>
        <v>0</v>
      </c>
      <c r="DM171" s="190">
        <v>1</v>
      </c>
      <c r="DN171" s="191">
        <f>SUM(DM171*BW171*3*8)/3</f>
        <v>8</v>
      </c>
      <c r="DO171" s="189"/>
      <c r="DP171" s="191">
        <f t="shared" ref="DP171" si="1866">SUM(DO171*BX171*4*6)</f>
        <v>0</v>
      </c>
      <c r="DQ171" s="189"/>
      <c r="DR171" s="195">
        <f t="shared" ref="DR171" si="1867">SUM(DQ171*50)</f>
        <v>0</v>
      </c>
      <c r="DS171" s="20">
        <f t="shared" si="1795"/>
        <v>10</v>
      </c>
      <c r="DT171" s="20">
        <f t="shared" si="1796"/>
        <v>10</v>
      </c>
      <c r="DU171" s="7"/>
      <c r="DV171" s="7"/>
      <c r="DW171" s="7"/>
      <c r="DX171" s="52"/>
      <c r="DY171" s="51"/>
      <c r="DZ171" s="17"/>
      <c r="EA171" s="21"/>
      <c r="EB171" s="21"/>
      <c r="EC171" s="7"/>
      <c r="ED171" s="7"/>
      <c r="EE171" s="7"/>
      <c r="EF171" s="7"/>
      <c r="EG171" s="7"/>
      <c r="EH171" s="7"/>
      <c r="EI171" s="7"/>
      <c r="EJ171" s="7">
        <f t="shared" si="1750"/>
        <v>0</v>
      </c>
      <c r="EK171" s="7">
        <f t="shared" si="1751"/>
        <v>0</v>
      </c>
      <c r="EL171" s="7">
        <f t="shared" si="1752"/>
        <v>0</v>
      </c>
      <c r="EM171" s="18">
        <f t="shared" si="1797"/>
        <v>0</v>
      </c>
      <c r="EN171" s="7">
        <f t="shared" si="1798"/>
        <v>0</v>
      </c>
      <c r="EO171" s="7">
        <f t="shared" si="1753"/>
        <v>0</v>
      </c>
      <c r="EP171" s="7">
        <f t="shared" si="1754"/>
        <v>0</v>
      </c>
      <c r="EQ171" s="7">
        <f t="shared" si="1755"/>
        <v>0</v>
      </c>
      <c r="ER171" s="7">
        <f t="shared" si="1756"/>
        <v>0</v>
      </c>
      <c r="ES171" s="7">
        <f t="shared" si="1757"/>
        <v>0</v>
      </c>
      <c r="ET171" s="7">
        <f t="shared" si="1758"/>
        <v>0</v>
      </c>
      <c r="EU171" s="7">
        <f t="shared" si="1759"/>
        <v>0</v>
      </c>
      <c r="EV171" s="7">
        <f t="shared" si="1760"/>
        <v>2</v>
      </c>
      <c r="EW171" s="18">
        <f t="shared" si="1761"/>
        <v>0</v>
      </c>
      <c r="EX171" s="7">
        <f t="shared" si="1762"/>
        <v>0</v>
      </c>
      <c r="EY171" s="7">
        <f t="shared" si="1763"/>
        <v>0</v>
      </c>
      <c r="EZ171" s="7">
        <f t="shared" si="1764"/>
        <v>0</v>
      </c>
      <c r="FA171" s="7">
        <f t="shared" si="1765"/>
        <v>0</v>
      </c>
      <c r="FB171" s="7">
        <f t="shared" si="1766"/>
        <v>0</v>
      </c>
      <c r="FC171" s="7">
        <f t="shared" si="1767"/>
        <v>0</v>
      </c>
      <c r="FD171" s="7">
        <f t="shared" si="1768"/>
        <v>0</v>
      </c>
      <c r="FE171" s="7">
        <f t="shared" si="1769"/>
        <v>0</v>
      </c>
      <c r="FF171" s="7">
        <f t="shared" si="1770"/>
        <v>0</v>
      </c>
      <c r="FG171" s="18">
        <f t="shared" si="1771"/>
        <v>0</v>
      </c>
      <c r="FH171" s="7">
        <f t="shared" si="1772"/>
        <v>0</v>
      </c>
      <c r="FI171" s="7">
        <f t="shared" si="1773"/>
        <v>0</v>
      </c>
      <c r="FJ171" s="7">
        <f t="shared" si="1774"/>
        <v>0</v>
      </c>
      <c r="FK171" s="7">
        <f t="shared" si="1775"/>
        <v>0</v>
      </c>
      <c r="FL171" s="7">
        <f t="shared" si="1776"/>
        <v>0</v>
      </c>
      <c r="FM171" s="7">
        <f t="shared" si="1777"/>
        <v>0</v>
      </c>
      <c r="FN171" s="7">
        <f t="shared" si="1778"/>
        <v>0</v>
      </c>
      <c r="FO171" s="7">
        <f t="shared" si="1779"/>
        <v>0</v>
      </c>
      <c r="FP171" s="7">
        <f t="shared" si="1780"/>
        <v>0</v>
      </c>
      <c r="FQ171" s="7">
        <f t="shared" si="1781"/>
        <v>0</v>
      </c>
      <c r="FR171" s="7"/>
      <c r="FS171" s="7">
        <f t="shared" si="1782"/>
        <v>0</v>
      </c>
      <c r="FT171" s="7">
        <f t="shared" si="1783"/>
        <v>0</v>
      </c>
      <c r="FU171" s="7">
        <f t="shared" si="1784"/>
        <v>0</v>
      </c>
      <c r="FV171" s="7">
        <f t="shared" si="1785"/>
        <v>0</v>
      </c>
      <c r="FW171" s="7">
        <f t="shared" si="1786"/>
        <v>0</v>
      </c>
      <c r="FX171" s="7">
        <f t="shared" si="1787"/>
        <v>1</v>
      </c>
      <c r="FY171" s="7">
        <f t="shared" si="1788"/>
        <v>8</v>
      </c>
      <c r="FZ171" s="7">
        <f t="shared" si="1789"/>
        <v>0</v>
      </c>
      <c r="GA171" s="7">
        <f t="shared" si="1790"/>
        <v>0</v>
      </c>
      <c r="GB171" s="7">
        <f t="shared" si="1791"/>
        <v>0</v>
      </c>
      <c r="GC171" s="7">
        <f t="shared" si="1792"/>
        <v>0</v>
      </c>
      <c r="GD171" s="116">
        <f t="shared" si="1793"/>
        <v>10</v>
      </c>
      <c r="GE171" s="117">
        <f t="shared" si="1794"/>
        <v>10</v>
      </c>
      <c r="GF171" s="7"/>
      <c r="GG171" s="7"/>
      <c r="GH171" s="7"/>
      <c r="GI171" s="52"/>
      <c r="GK171" s="18"/>
      <c r="GL171" s="18"/>
      <c r="GM171" s="16"/>
      <c r="GN171" s="16"/>
      <c r="GO171" s="64"/>
      <c r="GP171" s="7"/>
      <c r="GQ171" s="7"/>
    </row>
    <row r="172" spans="1:199" ht="24.95" customHeight="1" x14ac:dyDescent="0.35">
      <c r="A172" s="51"/>
      <c r="B172" s="17" t="s">
        <v>333</v>
      </c>
      <c r="C172" s="21"/>
      <c r="D172" s="21" t="s">
        <v>225</v>
      </c>
      <c r="E172" s="21"/>
      <c r="F172" s="21"/>
      <c r="G172" s="21"/>
      <c r="H172" s="21"/>
      <c r="I172" s="21"/>
      <c r="J172" s="21"/>
      <c r="K172" s="21"/>
      <c r="L172" s="11"/>
      <c r="M172" s="73">
        <f t="shared" si="1847"/>
        <v>0</v>
      </c>
      <c r="N172" s="32"/>
      <c r="O172" s="263">
        <v>2</v>
      </c>
      <c r="P172" s="32"/>
      <c r="Q172" s="20">
        <v>2</v>
      </c>
      <c r="R172" s="32"/>
      <c r="S172" s="20">
        <v>4</v>
      </c>
      <c r="T172" s="32"/>
      <c r="U172" s="20"/>
      <c r="V172" s="74"/>
      <c r="W172" s="20"/>
      <c r="X172" s="20"/>
      <c r="Y172" s="20"/>
      <c r="Z172" s="74"/>
      <c r="AA172" s="20"/>
      <c r="AB172" s="74"/>
      <c r="AC172" s="20"/>
      <c r="AD172" s="74"/>
      <c r="AE172" s="24"/>
      <c r="AF172" s="74"/>
      <c r="AG172" s="20"/>
      <c r="AH172" s="74"/>
      <c r="AI172" s="20"/>
      <c r="AJ172" s="74"/>
      <c r="AK172" s="20"/>
      <c r="AL172" s="74"/>
      <c r="AM172" s="263"/>
      <c r="AN172" s="74"/>
      <c r="AO172" s="20"/>
      <c r="AP172" s="74"/>
      <c r="AQ172" s="20"/>
      <c r="AR172" s="74"/>
      <c r="AS172" s="20"/>
      <c r="AT172" s="74"/>
      <c r="AU172" s="20"/>
      <c r="AV172" s="74"/>
      <c r="AW172" s="20"/>
      <c r="AX172" s="74"/>
      <c r="AY172" s="20"/>
      <c r="AZ172" s="74"/>
      <c r="BA172" s="20"/>
      <c r="BB172" s="74"/>
      <c r="BC172" s="20"/>
      <c r="BD172" s="74"/>
      <c r="BE172" s="20"/>
      <c r="BF172" s="20">
        <f t="shared" si="1848"/>
        <v>8</v>
      </c>
      <c r="BG172" s="20"/>
      <c r="BH172" s="20">
        <f t="shared" si="1849"/>
        <v>8</v>
      </c>
      <c r="BI172" s="7"/>
      <c r="BJ172" s="7"/>
      <c r="BK172" s="7"/>
      <c r="BL172" s="7"/>
      <c r="BM172" s="52"/>
      <c r="BN172" s="51"/>
      <c r="BO172" s="17"/>
      <c r="BP172" s="21"/>
      <c r="BQ172" s="21"/>
      <c r="BR172" s="21"/>
      <c r="BS172" s="21"/>
      <c r="BT172" s="21"/>
      <c r="BU172" s="21"/>
      <c r="BV172" s="21"/>
      <c r="BW172" s="21"/>
      <c r="BX172" s="21"/>
      <c r="BY172" s="11"/>
      <c r="BZ172" s="73">
        <f t="shared" ref="BZ172:BZ176" si="1868">SUM(CA172+CC172+CG172+CI172+DE172*2)</f>
        <v>0</v>
      </c>
      <c r="CA172" s="32"/>
      <c r="CB172" s="334"/>
      <c r="CC172" s="32"/>
      <c r="CD172" s="20"/>
      <c r="CE172" s="32"/>
      <c r="CF172" s="20"/>
      <c r="CG172" s="32"/>
      <c r="CH172" s="20"/>
      <c r="CI172" s="74"/>
      <c r="CJ172" s="20"/>
      <c r="CK172" s="20"/>
      <c r="CL172" s="20"/>
      <c r="CM172" s="74"/>
      <c r="CN172" s="20"/>
      <c r="CO172" s="74"/>
      <c r="CP172" s="20"/>
      <c r="CQ172" s="74"/>
      <c r="CR172" s="24"/>
      <c r="CS172" s="74"/>
      <c r="CT172" s="334"/>
      <c r="CU172" s="74"/>
      <c r="CV172" s="20"/>
      <c r="CW172" s="74"/>
      <c r="CX172" s="20"/>
      <c r="CY172" s="74"/>
      <c r="CZ172" s="334"/>
      <c r="DA172" s="74"/>
      <c r="DB172" s="20"/>
      <c r="DC172" s="74"/>
      <c r="DD172" s="20"/>
      <c r="DE172" s="74"/>
      <c r="DF172" s="20"/>
      <c r="DG172" s="74"/>
      <c r="DH172" s="20"/>
      <c r="DI172" s="74"/>
      <c r="DJ172" s="20"/>
      <c r="DK172" s="74"/>
      <c r="DL172" s="20"/>
      <c r="DM172" s="74"/>
      <c r="DN172" s="20"/>
      <c r="DO172" s="74"/>
      <c r="DP172" s="20"/>
      <c r="DQ172" s="74"/>
      <c r="DR172" s="20"/>
      <c r="DS172" s="20">
        <f t="shared" si="1795"/>
        <v>0</v>
      </c>
      <c r="DT172" s="20">
        <f t="shared" si="1796"/>
        <v>0</v>
      </c>
      <c r="DU172" s="7"/>
      <c r="DV172" s="7"/>
      <c r="DW172" s="7"/>
      <c r="DX172" s="52"/>
      <c r="DY172" s="51"/>
      <c r="DZ172" s="17"/>
      <c r="EA172" s="21"/>
      <c r="EB172" s="21"/>
      <c r="EC172" s="7"/>
      <c r="ED172" s="7"/>
      <c r="EE172" s="7"/>
      <c r="EF172" s="7"/>
      <c r="EG172" s="7"/>
      <c r="EH172" s="7"/>
      <c r="EI172" s="7"/>
      <c r="EJ172" s="7">
        <f t="shared" si="1750"/>
        <v>0</v>
      </c>
      <c r="EK172" s="7">
        <f t="shared" si="1751"/>
        <v>0</v>
      </c>
      <c r="EL172" s="7">
        <f t="shared" si="1752"/>
        <v>0</v>
      </c>
      <c r="EM172" s="18">
        <f t="shared" si="1797"/>
        <v>2</v>
      </c>
      <c r="EN172" s="7">
        <f t="shared" si="1798"/>
        <v>0</v>
      </c>
      <c r="EO172" s="7">
        <f t="shared" si="1753"/>
        <v>2</v>
      </c>
      <c r="EP172" s="7">
        <f t="shared" si="1754"/>
        <v>0</v>
      </c>
      <c r="EQ172" s="7">
        <f t="shared" si="1755"/>
        <v>4</v>
      </c>
      <c r="ER172" s="7">
        <f t="shared" si="1756"/>
        <v>0</v>
      </c>
      <c r="ES172" s="7">
        <f t="shared" si="1757"/>
        <v>0</v>
      </c>
      <c r="ET172" s="7">
        <f t="shared" si="1758"/>
        <v>0</v>
      </c>
      <c r="EU172" s="7">
        <f t="shared" si="1759"/>
        <v>0</v>
      </c>
      <c r="EV172" s="7">
        <f t="shared" si="1760"/>
        <v>0</v>
      </c>
      <c r="EW172" s="18">
        <f t="shared" si="1761"/>
        <v>0</v>
      </c>
      <c r="EX172" s="7">
        <f t="shared" si="1762"/>
        <v>0</v>
      </c>
      <c r="EY172" s="7">
        <f t="shared" si="1763"/>
        <v>0</v>
      </c>
      <c r="EZ172" s="7">
        <f t="shared" si="1764"/>
        <v>0</v>
      </c>
      <c r="FA172" s="7">
        <f t="shared" si="1765"/>
        <v>0</v>
      </c>
      <c r="FB172" s="7">
        <f t="shared" si="1766"/>
        <v>0</v>
      </c>
      <c r="FC172" s="7">
        <f t="shared" si="1767"/>
        <v>0</v>
      </c>
      <c r="FD172" s="7">
        <f t="shared" si="1768"/>
        <v>0</v>
      </c>
      <c r="FE172" s="7">
        <f t="shared" si="1769"/>
        <v>0</v>
      </c>
      <c r="FF172" s="7">
        <f t="shared" si="1770"/>
        <v>0</v>
      </c>
      <c r="FG172" s="18">
        <f t="shared" si="1771"/>
        <v>0</v>
      </c>
      <c r="FH172" s="7">
        <f t="shared" si="1772"/>
        <v>0</v>
      </c>
      <c r="FI172" s="7">
        <f t="shared" si="1773"/>
        <v>0</v>
      </c>
      <c r="FJ172" s="7">
        <f t="shared" si="1774"/>
        <v>0</v>
      </c>
      <c r="FK172" s="7">
        <f t="shared" si="1775"/>
        <v>0</v>
      </c>
      <c r="FL172" s="7">
        <f t="shared" si="1776"/>
        <v>0</v>
      </c>
      <c r="FM172" s="7">
        <f t="shared" si="1777"/>
        <v>0</v>
      </c>
      <c r="FN172" s="7">
        <f t="shared" si="1778"/>
        <v>0</v>
      </c>
      <c r="FO172" s="7">
        <f t="shared" si="1779"/>
        <v>0</v>
      </c>
      <c r="FP172" s="7">
        <f t="shared" si="1780"/>
        <v>0</v>
      </c>
      <c r="FQ172" s="7">
        <f t="shared" si="1781"/>
        <v>0</v>
      </c>
      <c r="FR172" s="7"/>
      <c r="FS172" s="7">
        <f t="shared" si="1782"/>
        <v>0</v>
      </c>
      <c r="FT172" s="7">
        <f t="shared" si="1783"/>
        <v>0</v>
      </c>
      <c r="FU172" s="7">
        <f t="shared" si="1784"/>
        <v>0</v>
      </c>
      <c r="FV172" s="7">
        <f t="shared" si="1785"/>
        <v>0</v>
      </c>
      <c r="FW172" s="7">
        <f t="shared" si="1786"/>
        <v>0</v>
      </c>
      <c r="FX172" s="7">
        <f t="shared" si="1787"/>
        <v>0</v>
      </c>
      <c r="FY172" s="7">
        <f t="shared" si="1788"/>
        <v>0</v>
      </c>
      <c r="FZ172" s="7">
        <f t="shared" si="1789"/>
        <v>0</v>
      </c>
      <c r="GA172" s="7">
        <f t="shared" si="1790"/>
        <v>0</v>
      </c>
      <c r="GB172" s="7">
        <f t="shared" si="1791"/>
        <v>0</v>
      </c>
      <c r="GC172" s="7">
        <f t="shared" si="1792"/>
        <v>0</v>
      </c>
      <c r="GD172" s="116">
        <f t="shared" si="1793"/>
        <v>8</v>
      </c>
      <c r="GE172" s="117">
        <f t="shared" si="1794"/>
        <v>8</v>
      </c>
      <c r="GF172" s="7"/>
      <c r="GG172" s="7"/>
      <c r="GH172" s="7"/>
      <c r="GI172" s="52"/>
      <c r="GK172" s="18"/>
      <c r="GL172" s="18"/>
      <c r="GM172" s="16"/>
      <c r="GN172" s="16"/>
      <c r="GO172" s="64"/>
      <c r="GP172" s="7"/>
      <c r="GQ172" s="7"/>
    </row>
    <row r="173" spans="1:199" ht="24.95" customHeight="1" x14ac:dyDescent="0.35">
      <c r="A173" s="51"/>
      <c r="B173" s="17"/>
      <c r="C173" s="21"/>
      <c r="D173" s="21"/>
      <c r="E173" s="21"/>
      <c r="F173" s="21"/>
      <c r="G173" s="21"/>
      <c r="H173" s="21"/>
      <c r="I173" s="21"/>
      <c r="J173" s="21"/>
      <c r="K173" s="21"/>
      <c r="L173" s="11"/>
      <c r="M173" s="73">
        <f t="shared" si="1847"/>
        <v>0</v>
      </c>
      <c r="N173" s="32"/>
      <c r="O173" s="263"/>
      <c r="P173" s="32"/>
      <c r="Q173" s="20"/>
      <c r="R173" s="32"/>
      <c r="S173" s="20"/>
      <c r="T173" s="32"/>
      <c r="U173" s="20"/>
      <c r="V173" s="74"/>
      <c r="W173" s="20"/>
      <c r="X173" s="20"/>
      <c r="Y173" s="20"/>
      <c r="Z173" s="74"/>
      <c r="AA173" s="20"/>
      <c r="AB173" s="74"/>
      <c r="AC173" s="20"/>
      <c r="AD173" s="74"/>
      <c r="AE173" s="24"/>
      <c r="AF173" s="74"/>
      <c r="AG173" s="20"/>
      <c r="AH173" s="74"/>
      <c r="AI173" s="20"/>
      <c r="AJ173" s="74"/>
      <c r="AK173" s="20"/>
      <c r="AL173" s="74"/>
      <c r="AM173" s="263"/>
      <c r="AN173" s="74"/>
      <c r="AO173" s="20"/>
      <c r="AP173" s="74"/>
      <c r="AQ173" s="20"/>
      <c r="AR173" s="74"/>
      <c r="AS173" s="20"/>
      <c r="AT173" s="74"/>
      <c r="AU173" s="20"/>
      <c r="AV173" s="74"/>
      <c r="AW173" s="20"/>
      <c r="AX173" s="74"/>
      <c r="AY173" s="20"/>
      <c r="AZ173" s="74"/>
      <c r="BA173" s="20"/>
      <c r="BB173" s="74"/>
      <c r="BC173" s="20"/>
      <c r="BD173" s="74"/>
      <c r="BE173" s="20"/>
      <c r="BF173" s="20">
        <f t="shared" si="1848"/>
        <v>0</v>
      </c>
      <c r="BG173" s="20"/>
      <c r="BH173" s="20">
        <f t="shared" si="1849"/>
        <v>0</v>
      </c>
      <c r="BI173" s="7"/>
      <c r="BJ173" s="7"/>
      <c r="BK173" s="7"/>
      <c r="BL173" s="7"/>
      <c r="BM173" s="52"/>
      <c r="BN173" s="51"/>
      <c r="BO173" s="17"/>
      <c r="BP173" s="21"/>
      <c r="BQ173" s="21"/>
      <c r="BR173" s="21"/>
      <c r="BS173" s="21"/>
      <c r="BT173" s="21"/>
      <c r="BU173" s="21"/>
      <c r="BV173" s="21"/>
      <c r="BW173" s="21"/>
      <c r="BX173" s="21"/>
      <c r="BY173" s="11"/>
      <c r="BZ173" s="73">
        <f t="shared" si="1868"/>
        <v>0</v>
      </c>
      <c r="CA173" s="32"/>
      <c r="CB173" s="334"/>
      <c r="CC173" s="32"/>
      <c r="CD173" s="20"/>
      <c r="CE173" s="32"/>
      <c r="CF173" s="20"/>
      <c r="CG173" s="32"/>
      <c r="CH173" s="20"/>
      <c r="CI173" s="74"/>
      <c r="CJ173" s="20"/>
      <c r="CK173" s="20"/>
      <c r="CL173" s="20"/>
      <c r="CM173" s="74"/>
      <c r="CN173" s="20"/>
      <c r="CO173" s="74"/>
      <c r="CP173" s="20"/>
      <c r="CQ173" s="74"/>
      <c r="CR173" s="24"/>
      <c r="CS173" s="74"/>
      <c r="CT173" s="334"/>
      <c r="CU173" s="74"/>
      <c r="CV173" s="20"/>
      <c r="CW173" s="74"/>
      <c r="CX173" s="20"/>
      <c r="CY173" s="74"/>
      <c r="CZ173" s="334"/>
      <c r="DA173" s="74"/>
      <c r="DB173" s="20"/>
      <c r="DC173" s="74"/>
      <c r="DD173" s="20"/>
      <c r="DE173" s="74"/>
      <c r="DF173" s="20"/>
      <c r="DG173" s="74"/>
      <c r="DH173" s="20"/>
      <c r="DI173" s="74"/>
      <c r="DJ173" s="20"/>
      <c r="DK173" s="74"/>
      <c r="DL173" s="20"/>
      <c r="DM173" s="74"/>
      <c r="DN173" s="20"/>
      <c r="DO173" s="74"/>
      <c r="DP173" s="20"/>
      <c r="DQ173" s="74"/>
      <c r="DR173" s="20"/>
      <c r="DS173" s="20">
        <f t="shared" si="1795"/>
        <v>0</v>
      </c>
      <c r="DT173" s="20">
        <f t="shared" si="1796"/>
        <v>0</v>
      </c>
      <c r="DU173" s="7"/>
      <c r="DV173" s="7"/>
      <c r="DW173" s="7"/>
      <c r="DX173" s="52"/>
      <c r="DY173" s="51"/>
      <c r="DZ173" s="17"/>
      <c r="EA173" s="21"/>
      <c r="EB173" s="21"/>
      <c r="EC173" s="7"/>
      <c r="ED173" s="7"/>
      <c r="EE173" s="7"/>
      <c r="EF173" s="7"/>
      <c r="EG173" s="7"/>
      <c r="EH173" s="7"/>
      <c r="EI173" s="7"/>
      <c r="EJ173" s="7">
        <f t="shared" si="1750"/>
        <v>0</v>
      </c>
      <c r="EK173" s="7">
        <f t="shared" si="1751"/>
        <v>0</v>
      </c>
      <c r="EL173" s="7">
        <f t="shared" si="1752"/>
        <v>0</v>
      </c>
      <c r="EM173" s="18">
        <f t="shared" si="1797"/>
        <v>0</v>
      </c>
      <c r="EN173" s="7">
        <f t="shared" si="1798"/>
        <v>0</v>
      </c>
      <c r="EO173" s="7">
        <f t="shared" si="1753"/>
        <v>0</v>
      </c>
      <c r="EP173" s="7">
        <f t="shared" si="1754"/>
        <v>0</v>
      </c>
      <c r="EQ173" s="7">
        <f t="shared" si="1755"/>
        <v>0</v>
      </c>
      <c r="ER173" s="7">
        <f t="shared" si="1756"/>
        <v>0</v>
      </c>
      <c r="ES173" s="7">
        <f t="shared" si="1757"/>
        <v>0</v>
      </c>
      <c r="ET173" s="7">
        <f t="shared" si="1758"/>
        <v>0</v>
      </c>
      <c r="EU173" s="7">
        <f t="shared" si="1759"/>
        <v>0</v>
      </c>
      <c r="EV173" s="7">
        <f t="shared" si="1760"/>
        <v>0</v>
      </c>
      <c r="EW173" s="18">
        <f t="shared" si="1761"/>
        <v>0</v>
      </c>
      <c r="EX173" s="7">
        <f t="shared" si="1762"/>
        <v>0</v>
      </c>
      <c r="EY173" s="7">
        <f t="shared" si="1763"/>
        <v>0</v>
      </c>
      <c r="EZ173" s="7">
        <f t="shared" si="1764"/>
        <v>0</v>
      </c>
      <c r="FA173" s="7">
        <f t="shared" si="1765"/>
        <v>0</v>
      </c>
      <c r="FB173" s="7">
        <f t="shared" si="1766"/>
        <v>0</v>
      </c>
      <c r="FC173" s="7">
        <f t="shared" si="1767"/>
        <v>0</v>
      </c>
      <c r="FD173" s="7">
        <f t="shared" si="1768"/>
        <v>0</v>
      </c>
      <c r="FE173" s="7">
        <f t="shared" si="1769"/>
        <v>0</v>
      </c>
      <c r="FF173" s="7">
        <f t="shared" si="1770"/>
        <v>0</v>
      </c>
      <c r="FG173" s="18">
        <f t="shared" si="1771"/>
        <v>0</v>
      </c>
      <c r="FH173" s="7">
        <f t="shared" si="1772"/>
        <v>0</v>
      </c>
      <c r="FI173" s="7">
        <f t="shared" si="1773"/>
        <v>0</v>
      </c>
      <c r="FJ173" s="7">
        <f t="shared" si="1774"/>
        <v>0</v>
      </c>
      <c r="FK173" s="7">
        <f t="shared" si="1775"/>
        <v>0</v>
      </c>
      <c r="FL173" s="7">
        <f t="shared" si="1776"/>
        <v>0</v>
      </c>
      <c r="FM173" s="7">
        <f t="shared" si="1777"/>
        <v>0</v>
      </c>
      <c r="FN173" s="7">
        <f t="shared" si="1778"/>
        <v>0</v>
      </c>
      <c r="FO173" s="7">
        <f t="shared" si="1779"/>
        <v>0</v>
      </c>
      <c r="FP173" s="7">
        <f t="shared" si="1780"/>
        <v>0</v>
      </c>
      <c r="FQ173" s="7">
        <f t="shared" si="1781"/>
        <v>0</v>
      </c>
      <c r="FR173" s="7"/>
      <c r="FS173" s="7">
        <f t="shared" si="1782"/>
        <v>0</v>
      </c>
      <c r="FT173" s="7">
        <f t="shared" si="1783"/>
        <v>0</v>
      </c>
      <c r="FU173" s="7">
        <f t="shared" si="1784"/>
        <v>0</v>
      </c>
      <c r="FV173" s="7">
        <f t="shared" si="1785"/>
        <v>0</v>
      </c>
      <c r="FW173" s="7">
        <f t="shared" si="1786"/>
        <v>0</v>
      </c>
      <c r="FX173" s="7">
        <f t="shared" si="1787"/>
        <v>0</v>
      </c>
      <c r="FY173" s="7">
        <f t="shared" si="1788"/>
        <v>0</v>
      </c>
      <c r="FZ173" s="7">
        <f t="shared" si="1789"/>
        <v>0</v>
      </c>
      <c r="GA173" s="7">
        <f t="shared" si="1790"/>
        <v>0</v>
      </c>
      <c r="GB173" s="7">
        <f t="shared" si="1791"/>
        <v>0</v>
      </c>
      <c r="GC173" s="7">
        <f t="shared" si="1792"/>
        <v>0</v>
      </c>
      <c r="GD173" s="116">
        <f t="shared" si="1793"/>
        <v>0</v>
      </c>
      <c r="GE173" s="117">
        <f t="shared" si="1794"/>
        <v>0</v>
      </c>
      <c r="GF173" s="7"/>
      <c r="GG173" s="7"/>
      <c r="GH173" s="7"/>
      <c r="GI173" s="52"/>
      <c r="GK173" s="18"/>
      <c r="GL173" s="18"/>
      <c r="GM173" s="16"/>
      <c r="GN173" s="16"/>
      <c r="GO173" s="64"/>
      <c r="GP173" s="7"/>
      <c r="GQ173" s="7"/>
    </row>
    <row r="174" spans="1:199" ht="24.95" customHeight="1" x14ac:dyDescent="0.35">
      <c r="A174" s="51"/>
      <c r="B174" s="17"/>
      <c r="C174" s="21"/>
      <c r="D174" s="21"/>
      <c r="E174" s="21"/>
      <c r="F174" s="21"/>
      <c r="G174" s="21"/>
      <c r="H174" s="21"/>
      <c r="I174" s="21"/>
      <c r="J174" s="21"/>
      <c r="K174" s="21"/>
      <c r="L174" s="11"/>
      <c r="M174" s="73">
        <f t="shared" si="1847"/>
        <v>0</v>
      </c>
      <c r="N174" s="32"/>
      <c r="O174" s="263"/>
      <c r="P174" s="32"/>
      <c r="Q174" s="20"/>
      <c r="R174" s="32"/>
      <c r="S174" s="20"/>
      <c r="T174" s="32"/>
      <c r="U174" s="20"/>
      <c r="V174" s="74"/>
      <c r="W174" s="20"/>
      <c r="X174" s="20"/>
      <c r="Y174" s="20"/>
      <c r="Z174" s="74"/>
      <c r="AA174" s="20"/>
      <c r="AB174" s="74"/>
      <c r="AC174" s="20"/>
      <c r="AD174" s="74"/>
      <c r="AE174" s="24"/>
      <c r="AF174" s="74"/>
      <c r="AG174" s="20"/>
      <c r="AH174" s="74"/>
      <c r="AI174" s="20"/>
      <c r="AJ174" s="74"/>
      <c r="AK174" s="20"/>
      <c r="AL174" s="74"/>
      <c r="AM174" s="263"/>
      <c r="AN174" s="74"/>
      <c r="AO174" s="20"/>
      <c r="AP174" s="74"/>
      <c r="AQ174" s="20"/>
      <c r="AR174" s="74"/>
      <c r="AS174" s="20"/>
      <c r="AT174" s="74"/>
      <c r="AU174" s="20"/>
      <c r="AV174" s="74"/>
      <c r="AW174" s="20"/>
      <c r="AX174" s="74"/>
      <c r="AY174" s="20"/>
      <c r="AZ174" s="74"/>
      <c r="BA174" s="20"/>
      <c r="BB174" s="74"/>
      <c r="BC174" s="20"/>
      <c r="BD174" s="74"/>
      <c r="BE174" s="20"/>
      <c r="BF174" s="20">
        <f t="shared" si="1848"/>
        <v>0</v>
      </c>
      <c r="BG174" s="20"/>
      <c r="BH174" s="20">
        <f t="shared" si="1849"/>
        <v>0</v>
      </c>
      <c r="BI174" s="7"/>
      <c r="BJ174" s="7"/>
      <c r="BK174" s="7"/>
      <c r="BL174" s="7"/>
      <c r="BM174" s="52"/>
      <c r="BN174" s="51"/>
      <c r="BO174" s="17"/>
      <c r="BP174" s="21"/>
      <c r="BQ174" s="21"/>
      <c r="BR174" s="21"/>
      <c r="BS174" s="21"/>
      <c r="BT174" s="21"/>
      <c r="BU174" s="21"/>
      <c r="BV174" s="21"/>
      <c r="BW174" s="21"/>
      <c r="BX174" s="21"/>
      <c r="BY174" s="11"/>
      <c r="BZ174" s="73">
        <f t="shared" si="1868"/>
        <v>0</v>
      </c>
      <c r="CA174" s="32"/>
      <c r="CB174" s="334"/>
      <c r="CC174" s="32"/>
      <c r="CD174" s="20"/>
      <c r="CE174" s="32"/>
      <c r="CF174" s="20"/>
      <c r="CG174" s="32"/>
      <c r="CH174" s="20"/>
      <c r="CI174" s="74"/>
      <c r="CJ174" s="20"/>
      <c r="CK174" s="20"/>
      <c r="CL174" s="20"/>
      <c r="CM174" s="74"/>
      <c r="CN174" s="20"/>
      <c r="CO174" s="74"/>
      <c r="CP174" s="20"/>
      <c r="CQ174" s="74"/>
      <c r="CR174" s="24"/>
      <c r="CS174" s="74"/>
      <c r="CT174" s="334"/>
      <c r="CU174" s="74"/>
      <c r="CV174" s="20"/>
      <c r="CW174" s="74"/>
      <c r="CX174" s="20"/>
      <c r="CY174" s="74"/>
      <c r="CZ174" s="334"/>
      <c r="DA174" s="74"/>
      <c r="DB174" s="20"/>
      <c r="DC174" s="74"/>
      <c r="DD174" s="20"/>
      <c r="DE174" s="74"/>
      <c r="DF174" s="20"/>
      <c r="DG174" s="74"/>
      <c r="DH174" s="20"/>
      <c r="DI174" s="74"/>
      <c r="DJ174" s="20"/>
      <c r="DK174" s="74"/>
      <c r="DL174" s="20"/>
      <c r="DM174" s="74"/>
      <c r="DN174" s="20"/>
      <c r="DO174" s="74"/>
      <c r="DP174" s="20"/>
      <c r="DQ174" s="74"/>
      <c r="DR174" s="20"/>
      <c r="DS174" s="20">
        <f t="shared" si="1795"/>
        <v>0</v>
      </c>
      <c r="DT174" s="20">
        <f t="shared" si="1796"/>
        <v>0</v>
      </c>
      <c r="DU174" s="7"/>
      <c r="DV174" s="7"/>
      <c r="DW174" s="7"/>
      <c r="DX174" s="52"/>
      <c r="DY174" s="51"/>
      <c r="DZ174" s="17"/>
      <c r="EA174" s="21"/>
      <c r="EB174" s="21"/>
      <c r="EC174" s="7"/>
      <c r="ED174" s="7"/>
      <c r="EE174" s="7"/>
      <c r="EF174" s="7"/>
      <c r="EG174" s="7"/>
      <c r="EH174" s="7"/>
      <c r="EI174" s="7"/>
      <c r="EJ174" s="7">
        <f t="shared" si="1750"/>
        <v>0</v>
      </c>
      <c r="EK174" s="7">
        <f t="shared" si="1751"/>
        <v>0</v>
      </c>
      <c r="EL174" s="7">
        <f t="shared" si="1752"/>
        <v>0</v>
      </c>
      <c r="EM174" s="18">
        <f t="shared" si="1797"/>
        <v>0</v>
      </c>
      <c r="EN174" s="7">
        <f t="shared" si="1798"/>
        <v>0</v>
      </c>
      <c r="EO174" s="7">
        <f t="shared" si="1753"/>
        <v>0</v>
      </c>
      <c r="EP174" s="7">
        <f t="shared" si="1754"/>
        <v>0</v>
      </c>
      <c r="EQ174" s="7">
        <f t="shared" si="1755"/>
        <v>0</v>
      </c>
      <c r="ER174" s="7">
        <f t="shared" si="1756"/>
        <v>0</v>
      </c>
      <c r="ES174" s="7">
        <f t="shared" si="1757"/>
        <v>0</v>
      </c>
      <c r="ET174" s="7">
        <f t="shared" si="1758"/>
        <v>0</v>
      </c>
      <c r="EU174" s="7">
        <f t="shared" si="1759"/>
        <v>0</v>
      </c>
      <c r="EV174" s="7">
        <f t="shared" si="1760"/>
        <v>0</v>
      </c>
      <c r="EW174" s="18">
        <f t="shared" si="1761"/>
        <v>0</v>
      </c>
      <c r="EX174" s="7">
        <f t="shared" si="1762"/>
        <v>0</v>
      </c>
      <c r="EY174" s="7">
        <f t="shared" si="1763"/>
        <v>0</v>
      </c>
      <c r="EZ174" s="7">
        <f t="shared" si="1764"/>
        <v>0</v>
      </c>
      <c r="FA174" s="7">
        <f t="shared" si="1765"/>
        <v>0</v>
      </c>
      <c r="FB174" s="7">
        <f t="shared" si="1766"/>
        <v>0</v>
      </c>
      <c r="FC174" s="7">
        <f t="shared" si="1767"/>
        <v>0</v>
      </c>
      <c r="FD174" s="7">
        <f t="shared" si="1768"/>
        <v>0</v>
      </c>
      <c r="FE174" s="7">
        <f t="shared" si="1769"/>
        <v>0</v>
      </c>
      <c r="FF174" s="7">
        <f t="shared" si="1770"/>
        <v>0</v>
      </c>
      <c r="FG174" s="18">
        <f t="shared" si="1771"/>
        <v>0</v>
      </c>
      <c r="FH174" s="7">
        <f t="shared" si="1772"/>
        <v>0</v>
      </c>
      <c r="FI174" s="7">
        <f t="shared" si="1773"/>
        <v>0</v>
      </c>
      <c r="FJ174" s="7">
        <f t="shared" si="1774"/>
        <v>0</v>
      </c>
      <c r="FK174" s="7">
        <f t="shared" si="1775"/>
        <v>0</v>
      </c>
      <c r="FL174" s="7">
        <f t="shared" si="1776"/>
        <v>0</v>
      </c>
      <c r="FM174" s="7">
        <f t="shared" si="1777"/>
        <v>0</v>
      </c>
      <c r="FN174" s="7">
        <f t="shared" si="1778"/>
        <v>0</v>
      </c>
      <c r="FO174" s="7">
        <f t="shared" si="1779"/>
        <v>0</v>
      </c>
      <c r="FP174" s="7">
        <f t="shared" si="1780"/>
        <v>0</v>
      </c>
      <c r="FQ174" s="7">
        <f t="shared" si="1781"/>
        <v>0</v>
      </c>
      <c r="FR174" s="7"/>
      <c r="FS174" s="7">
        <f t="shared" si="1782"/>
        <v>0</v>
      </c>
      <c r="FT174" s="7">
        <f t="shared" si="1783"/>
        <v>0</v>
      </c>
      <c r="FU174" s="7">
        <f t="shared" si="1784"/>
        <v>0</v>
      </c>
      <c r="FV174" s="7">
        <f t="shared" si="1785"/>
        <v>0</v>
      </c>
      <c r="FW174" s="7">
        <f t="shared" si="1786"/>
        <v>0</v>
      </c>
      <c r="FX174" s="7">
        <f t="shared" si="1787"/>
        <v>0</v>
      </c>
      <c r="FY174" s="7">
        <f t="shared" si="1788"/>
        <v>0</v>
      </c>
      <c r="FZ174" s="7">
        <f t="shared" si="1789"/>
        <v>0</v>
      </c>
      <c r="GA174" s="7">
        <f t="shared" si="1790"/>
        <v>0</v>
      </c>
      <c r="GB174" s="7">
        <f t="shared" si="1791"/>
        <v>0</v>
      </c>
      <c r="GC174" s="7">
        <f t="shared" si="1792"/>
        <v>0</v>
      </c>
      <c r="GD174" s="116">
        <f t="shared" si="1793"/>
        <v>0</v>
      </c>
      <c r="GE174" s="117">
        <f t="shared" si="1794"/>
        <v>0</v>
      </c>
      <c r="GF174" s="7"/>
      <c r="GG174" s="7"/>
      <c r="GH174" s="7"/>
      <c r="GI174" s="52"/>
      <c r="GK174" s="18"/>
      <c r="GL174" s="18"/>
      <c r="GM174" s="16"/>
      <c r="GN174" s="16"/>
      <c r="GO174" s="64"/>
      <c r="GP174" s="7"/>
      <c r="GQ174" s="7"/>
    </row>
    <row r="175" spans="1:199" ht="24.95" customHeight="1" x14ac:dyDescent="0.35">
      <c r="A175" s="51"/>
      <c r="B175" s="17"/>
      <c r="C175" s="21"/>
      <c r="D175" s="21"/>
      <c r="E175" s="21"/>
      <c r="F175" s="21"/>
      <c r="G175" s="21"/>
      <c r="H175" s="21"/>
      <c r="I175" s="21"/>
      <c r="J175" s="21"/>
      <c r="K175" s="21"/>
      <c r="L175" s="11"/>
      <c r="M175" s="73">
        <f t="shared" si="1847"/>
        <v>0</v>
      </c>
      <c r="N175" s="32"/>
      <c r="O175" s="263"/>
      <c r="P175" s="32"/>
      <c r="Q175" s="20"/>
      <c r="R175" s="32"/>
      <c r="S175" s="20"/>
      <c r="T175" s="32"/>
      <c r="U175" s="20"/>
      <c r="V175" s="74"/>
      <c r="W175" s="20"/>
      <c r="X175" s="20"/>
      <c r="Y175" s="20"/>
      <c r="Z175" s="74"/>
      <c r="AA175" s="20"/>
      <c r="AB175" s="74"/>
      <c r="AC175" s="20"/>
      <c r="AD175" s="74"/>
      <c r="AE175" s="24"/>
      <c r="AF175" s="74"/>
      <c r="AG175" s="20"/>
      <c r="AH175" s="74"/>
      <c r="AI175" s="20"/>
      <c r="AJ175" s="74"/>
      <c r="AK175" s="20"/>
      <c r="AL175" s="74"/>
      <c r="AM175" s="263"/>
      <c r="AN175" s="74"/>
      <c r="AO175" s="20"/>
      <c r="AP175" s="74"/>
      <c r="AQ175" s="20"/>
      <c r="AR175" s="74"/>
      <c r="AS175" s="20"/>
      <c r="AT175" s="74"/>
      <c r="AU175" s="20"/>
      <c r="AV175" s="74"/>
      <c r="AW175" s="20"/>
      <c r="AX175" s="74"/>
      <c r="AY175" s="20"/>
      <c r="AZ175" s="74"/>
      <c r="BA175" s="20"/>
      <c r="BB175" s="74"/>
      <c r="BC175" s="20"/>
      <c r="BD175" s="74"/>
      <c r="BE175" s="20"/>
      <c r="BF175" s="20">
        <f t="shared" si="1848"/>
        <v>0</v>
      </c>
      <c r="BG175" s="20"/>
      <c r="BH175" s="20">
        <f t="shared" si="1849"/>
        <v>0</v>
      </c>
      <c r="BI175" s="7"/>
      <c r="BJ175" s="7"/>
      <c r="BK175" s="7"/>
      <c r="BL175" s="7"/>
      <c r="BM175" s="52"/>
      <c r="BN175" s="51"/>
      <c r="BO175" s="17"/>
      <c r="BP175" s="21"/>
      <c r="BQ175" s="21"/>
      <c r="BR175" s="21"/>
      <c r="BS175" s="21"/>
      <c r="BT175" s="21"/>
      <c r="BU175" s="21"/>
      <c r="BV175" s="21"/>
      <c r="BW175" s="21"/>
      <c r="BX175" s="21"/>
      <c r="BY175" s="11"/>
      <c r="BZ175" s="73">
        <f t="shared" si="1868"/>
        <v>0</v>
      </c>
      <c r="CA175" s="32"/>
      <c r="CB175" s="334"/>
      <c r="CC175" s="32"/>
      <c r="CD175" s="20"/>
      <c r="CE175" s="32"/>
      <c r="CF175" s="20"/>
      <c r="CG175" s="32"/>
      <c r="CH175" s="20"/>
      <c r="CI175" s="74"/>
      <c r="CJ175" s="20"/>
      <c r="CK175" s="20"/>
      <c r="CL175" s="20"/>
      <c r="CM175" s="74"/>
      <c r="CN175" s="20"/>
      <c r="CO175" s="74"/>
      <c r="CP175" s="20"/>
      <c r="CQ175" s="74"/>
      <c r="CR175" s="24"/>
      <c r="CS175" s="74"/>
      <c r="CT175" s="334"/>
      <c r="CU175" s="74"/>
      <c r="CV175" s="20"/>
      <c r="CW175" s="74"/>
      <c r="CX175" s="20"/>
      <c r="CY175" s="74"/>
      <c r="CZ175" s="334"/>
      <c r="DA175" s="74"/>
      <c r="DB175" s="20"/>
      <c r="DC175" s="74"/>
      <c r="DD175" s="20"/>
      <c r="DE175" s="74"/>
      <c r="DF175" s="20"/>
      <c r="DG175" s="74"/>
      <c r="DH175" s="20"/>
      <c r="DI175" s="74"/>
      <c r="DJ175" s="20"/>
      <c r="DK175" s="74"/>
      <c r="DL175" s="20"/>
      <c r="DM175" s="74"/>
      <c r="DN175" s="20"/>
      <c r="DO175" s="74"/>
      <c r="DP175" s="20"/>
      <c r="DQ175" s="74"/>
      <c r="DR175" s="20"/>
      <c r="DS175" s="20">
        <f t="shared" si="1795"/>
        <v>0</v>
      </c>
      <c r="DT175" s="20">
        <f t="shared" si="1796"/>
        <v>0</v>
      </c>
      <c r="DU175" s="7"/>
      <c r="DV175" s="7"/>
      <c r="DW175" s="7"/>
      <c r="DX175" s="52"/>
      <c r="DY175" s="51"/>
      <c r="DZ175" s="17"/>
      <c r="EA175" s="21"/>
      <c r="EB175" s="21"/>
      <c r="EC175" s="7"/>
      <c r="ED175" s="7"/>
      <c r="EE175" s="7"/>
      <c r="EF175" s="7"/>
      <c r="EG175" s="7"/>
      <c r="EH175" s="7"/>
      <c r="EI175" s="7"/>
      <c r="EJ175" s="7">
        <f t="shared" si="1750"/>
        <v>0</v>
      </c>
      <c r="EK175" s="7">
        <f t="shared" si="1751"/>
        <v>0</v>
      </c>
      <c r="EL175" s="7">
        <f t="shared" si="1752"/>
        <v>0</v>
      </c>
      <c r="EM175" s="18">
        <f t="shared" si="1797"/>
        <v>0</v>
      </c>
      <c r="EN175" s="7">
        <f t="shared" si="1798"/>
        <v>0</v>
      </c>
      <c r="EO175" s="7">
        <f t="shared" si="1753"/>
        <v>0</v>
      </c>
      <c r="EP175" s="7">
        <f t="shared" si="1754"/>
        <v>0</v>
      </c>
      <c r="EQ175" s="7">
        <f t="shared" si="1755"/>
        <v>0</v>
      </c>
      <c r="ER175" s="7">
        <f t="shared" si="1756"/>
        <v>0</v>
      </c>
      <c r="ES175" s="7">
        <f t="shared" si="1757"/>
        <v>0</v>
      </c>
      <c r="ET175" s="7">
        <f t="shared" si="1758"/>
        <v>0</v>
      </c>
      <c r="EU175" s="7">
        <f t="shared" si="1759"/>
        <v>0</v>
      </c>
      <c r="EV175" s="7">
        <f t="shared" si="1760"/>
        <v>0</v>
      </c>
      <c r="EW175" s="18">
        <f t="shared" si="1761"/>
        <v>0</v>
      </c>
      <c r="EX175" s="7">
        <f t="shared" si="1762"/>
        <v>0</v>
      </c>
      <c r="EY175" s="7">
        <f t="shared" si="1763"/>
        <v>0</v>
      </c>
      <c r="EZ175" s="7">
        <f t="shared" si="1764"/>
        <v>0</v>
      </c>
      <c r="FA175" s="7">
        <f t="shared" si="1765"/>
        <v>0</v>
      </c>
      <c r="FB175" s="7">
        <f t="shared" si="1766"/>
        <v>0</v>
      </c>
      <c r="FC175" s="7">
        <f t="shared" si="1767"/>
        <v>0</v>
      </c>
      <c r="FD175" s="7">
        <f t="shared" si="1768"/>
        <v>0</v>
      </c>
      <c r="FE175" s="7">
        <f t="shared" si="1769"/>
        <v>0</v>
      </c>
      <c r="FF175" s="7">
        <f t="shared" si="1770"/>
        <v>0</v>
      </c>
      <c r="FG175" s="18">
        <f t="shared" si="1771"/>
        <v>0</v>
      </c>
      <c r="FH175" s="7">
        <f t="shared" si="1772"/>
        <v>0</v>
      </c>
      <c r="FI175" s="7">
        <f t="shared" si="1773"/>
        <v>0</v>
      </c>
      <c r="FJ175" s="7">
        <f t="shared" si="1774"/>
        <v>0</v>
      </c>
      <c r="FK175" s="7">
        <f t="shared" si="1775"/>
        <v>0</v>
      </c>
      <c r="FL175" s="7">
        <f t="shared" si="1776"/>
        <v>0</v>
      </c>
      <c r="FM175" s="7">
        <f t="shared" si="1777"/>
        <v>0</v>
      </c>
      <c r="FN175" s="7">
        <f t="shared" si="1778"/>
        <v>0</v>
      </c>
      <c r="FO175" s="7">
        <f t="shared" si="1779"/>
        <v>0</v>
      </c>
      <c r="FP175" s="7">
        <f t="shared" si="1780"/>
        <v>0</v>
      </c>
      <c r="FQ175" s="7">
        <f t="shared" si="1781"/>
        <v>0</v>
      </c>
      <c r="FR175" s="7"/>
      <c r="FS175" s="7">
        <f t="shared" si="1782"/>
        <v>0</v>
      </c>
      <c r="FT175" s="7">
        <f t="shared" si="1783"/>
        <v>0</v>
      </c>
      <c r="FU175" s="7">
        <f t="shared" si="1784"/>
        <v>0</v>
      </c>
      <c r="FV175" s="7">
        <f t="shared" si="1785"/>
        <v>0</v>
      </c>
      <c r="FW175" s="7">
        <f t="shared" si="1786"/>
        <v>0</v>
      </c>
      <c r="FX175" s="7">
        <f t="shared" si="1787"/>
        <v>0</v>
      </c>
      <c r="FY175" s="7">
        <f t="shared" si="1788"/>
        <v>0</v>
      </c>
      <c r="FZ175" s="7">
        <f t="shared" si="1789"/>
        <v>0</v>
      </c>
      <c r="GA175" s="7">
        <f t="shared" si="1790"/>
        <v>0</v>
      </c>
      <c r="GB175" s="7">
        <f t="shared" si="1791"/>
        <v>0</v>
      </c>
      <c r="GC175" s="7">
        <f t="shared" si="1792"/>
        <v>0</v>
      </c>
      <c r="GD175" s="116">
        <f t="shared" si="1793"/>
        <v>0</v>
      </c>
      <c r="GE175" s="117">
        <f t="shared" si="1794"/>
        <v>0</v>
      </c>
      <c r="GF175" s="7"/>
      <c r="GG175" s="7"/>
      <c r="GH175" s="7"/>
      <c r="GI175" s="52"/>
      <c r="GK175" s="18"/>
      <c r="GL175" s="18"/>
      <c r="GM175" s="16"/>
      <c r="GN175" s="16"/>
      <c r="GO175" s="64"/>
      <c r="GP175" s="7"/>
      <c r="GQ175" s="7"/>
    </row>
    <row r="176" spans="1:199" ht="24.95" customHeight="1" thickBot="1" x14ac:dyDescent="0.4">
      <c r="A176" s="51"/>
      <c r="B176" s="1"/>
      <c r="C176" s="23"/>
      <c r="D176" s="23"/>
      <c r="E176" s="23"/>
      <c r="F176" s="23"/>
      <c r="G176" s="23"/>
      <c r="H176" s="23"/>
      <c r="I176" s="23"/>
      <c r="J176" s="23"/>
      <c r="K176" s="23"/>
      <c r="L176" s="1"/>
      <c r="M176" s="73">
        <f t="shared" si="1847"/>
        <v>0</v>
      </c>
      <c r="N176" s="32"/>
      <c r="O176" s="263"/>
      <c r="P176" s="32"/>
      <c r="Q176" s="20"/>
      <c r="R176" s="32"/>
      <c r="S176" s="20"/>
      <c r="T176" s="32"/>
      <c r="U176" s="20"/>
      <c r="V176" s="74"/>
      <c r="W176" s="20"/>
      <c r="X176" s="20"/>
      <c r="Y176" s="20"/>
      <c r="Z176" s="74"/>
      <c r="AA176" s="20"/>
      <c r="AB176" s="74"/>
      <c r="AC176" s="20"/>
      <c r="AD176" s="74"/>
      <c r="AE176" s="24"/>
      <c r="AF176" s="74"/>
      <c r="AG176" s="20"/>
      <c r="AH176" s="74"/>
      <c r="AI176" s="20"/>
      <c r="AJ176" s="74"/>
      <c r="AK176" s="20"/>
      <c r="AL176" s="74"/>
      <c r="AM176" s="263"/>
      <c r="AN176" s="74"/>
      <c r="AO176" s="20"/>
      <c r="AP176" s="74"/>
      <c r="AQ176" s="20"/>
      <c r="AR176" s="74"/>
      <c r="AS176" s="20"/>
      <c r="AT176" s="74"/>
      <c r="AU176" s="20"/>
      <c r="AV176" s="74"/>
      <c r="AW176" s="20"/>
      <c r="AX176" s="74"/>
      <c r="AY176" s="20"/>
      <c r="AZ176" s="74"/>
      <c r="BA176" s="20"/>
      <c r="BB176" s="74"/>
      <c r="BC176" s="20"/>
      <c r="BD176" s="74"/>
      <c r="BE176" s="20"/>
      <c r="BF176" s="20">
        <f t="shared" si="1848"/>
        <v>0</v>
      </c>
      <c r="BG176" s="20"/>
      <c r="BH176" s="20">
        <f t="shared" si="1849"/>
        <v>0</v>
      </c>
      <c r="BI176" s="7"/>
      <c r="BJ176" s="7"/>
      <c r="BK176" s="7"/>
      <c r="BL176" s="7"/>
      <c r="BM176" s="52"/>
      <c r="BN176" s="51"/>
      <c r="BO176" s="1"/>
      <c r="BP176" s="23"/>
      <c r="BQ176" s="23"/>
      <c r="BR176" s="23"/>
      <c r="BS176" s="23"/>
      <c r="BT176" s="23"/>
      <c r="BU176" s="23"/>
      <c r="BV176" s="23"/>
      <c r="BW176" s="23"/>
      <c r="BX176" s="23"/>
      <c r="BY176" s="1"/>
      <c r="BZ176" s="73">
        <f t="shared" si="1868"/>
        <v>0</v>
      </c>
      <c r="CA176" s="32"/>
      <c r="CB176" s="334"/>
      <c r="CC176" s="32"/>
      <c r="CD176" s="20"/>
      <c r="CE176" s="32"/>
      <c r="CF176" s="20"/>
      <c r="CG176" s="32"/>
      <c r="CH176" s="20"/>
      <c r="CI176" s="74"/>
      <c r="CJ176" s="20"/>
      <c r="CK176" s="20"/>
      <c r="CL176" s="20"/>
      <c r="CM176" s="74"/>
      <c r="CN176" s="20"/>
      <c r="CO176" s="74"/>
      <c r="CP176" s="20"/>
      <c r="CQ176" s="74"/>
      <c r="CR176" s="24"/>
      <c r="CS176" s="74"/>
      <c r="CT176" s="334"/>
      <c r="CU176" s="74"/>
      <c r="CV176" s="20"/>
      <c r="CW176" s="74"/>
      <c r="CX176" s="20"/>
      <c r="CY176" s="74"/>
      <c r="CZ176" s="334"/>
      <c r="DA176" s="74"/>
      <c r="DB176" s="20"/>
      <c r="DC176" s="74"/>
      <c r="DD176" s="20"/>
      <c r="DE176" s="74"/>
      <c r="DF176" s="20"/>
      <c r="DG176" s="74"/>
      <c r="DH176" s="20"/>
      <c r="DI176" s="74"/>
      <c r="DJ176" s="20"/>
      <c r="DK176" s="74"/>
      <c r="DL176" s="20"/>
      <c r="DM176" s="74"/>
      <c r="DN176" s="20"/>
      <c r="DO176" s="74"/>
      <c r="DP176" s="20"/>
      <c r="DQ176" s="74"/>
      <c r="DR176" s="20"/>
      <c r="DS176" s="20">
        <f t="shared" si="1795"/>
        <v>0</v>
      </c>
      <c r="DT176" s="20">
        <f t="shared" si="1796"/>
        <v>0</v>
      </c>
      <c r="DU176" s="7"/>
      <c r="DV176" s="7"/>
      <c r="DW176" s="7"/>
      <c r="DX176" s="52"/>
      <c r="DY176" s="51"/>
      <c r="DZ176" s="1"/>
      <c r="EA176" s="23"/>
      <c r="EB176" s="23"/>
      <c r="EC176" s="8"/>
      <c r="ED176" s="8"/>
      <c r="EE176" s="8"/>
      <c r="EF176" s="8"/>
      <c r="EG176" s="8"/>
      <c r="EH176" s="8"/>
      <c r="EI176" s="8"/>
      <c r="EJ176" s="7">
        <f t="shared" si="1750"/>
        <v>0</v>
      </c>
      <c r="EK176" s="7">
        <f t="shared" si="1751"/>
        <v>0</v>
      </c>
      <c r="EL176" s="7">
        <f t="shared" si="1752"/>
        <v>0</v>
      </c>
      <c r="EM176" s="18">
        <f t="shared" si="1797"/>
        <v>0</v>
      </c>
      <c r="EN176" s="7">
        <f t="shared" si="1798"/>
        <v>0</v>
      </c>
      <c r="EO176" s="7">
        <f t="shared" si="1753"/>
        <v>0</v>
      </c>
      <c r="EP176" s="7">
        <f t="shared" si="1754"/>
        <v>0</v>
      </c>
      <c r="EQ176" s="7">
        <f t="shared" si="1755"/>
        <v>0</v>
      </c>
      <c r="ER176" s="7">
        <f t="shared" si="1756"/>
        <v>0</v>
      </c>
      <c r="ES176" s="7">
        <f t="shared" si="1757"/>
        <v>0</v>
      </c>
      <c r="ET176" s="7">
        <f t="shared" si="1758"/>
        <v>0</v>
      </c>
      <c r="EU176" s="7">
        <f t="shared" si="1759"/>
        <v>0</v>
      </c>
      <c r="EV176" s="7">
        <f t="shared" si="1760"/>
        <v>0</v>
      </c>
      <c r="EW176" s="18">
        <f t="shared" si="1761"/>
        <v>0</v>
      </c>
      <c r="EX176" s="7">
        <f t="shared" si="1762"/>
        <v>0</v>
      </c>
      <c r="EY176" s="7">
        <f t="shared" si="1763"/>
        <v>0</v>
      </c>
      <c r="EZ176" s="7">
        <f t="shared" si="1764"/>
        <v>0</v>
      </c>
      <c r="FA176" s="7">
        <f t="shared" si="1765"/>
        <v>0</v>
      </c>
      <c r="FB176" s="7">
        <f t="shared" si="1766"/>
        <v>0</v>
      </c>
      <c r="FC176" s="7">
        <f t="shared" si="1767"/>
        <v>0</v>
      </c>
      <c r="FD176" s="7">
        <f t="shared" si="1768"/>
        <v>0</v>
      </c>
      <c r="FE176" s="7">
        <f t="shared" si="1769"/>
        <v>0</v>
      </c>
      <c r="FF176" s="7">
        <f t="shared" si="1770"/>
        <v>0</v>
      </c>
      <c r="FG176" s="18">
        <f t="shared" si="1771"/>
        <v>0</v>
      </c>
      <c r="FH176" s="7">
        <f t="shared" si="1772"/>
        <v>0</v>
      </c>
      <c r="FI176" s="7">
        <f t="shared" si="1773"/>
        <v>0</v>
      </c>
      <c r="FJ176" s="7">
        <f t="shared" si="1774"/>
        <v>0</v>
      </c>
      <c r="FK176" s="7">
        <f t="shared" si="1775"/>
        <v>0</v>
      </c>
      <c r="FL176" s="7">
        <f t="shared" si="1776"/>
        <v>0</v>
      </c>
      <c r="FM176" s="7">
        <f t="shared" si="1777"/>
        <v>0</v>
      </c>
      <c r="FN176" s="7">
        <f t="shared" si="1778"/>
        <v>0</v>
      </c>
      <c r="FO176" s="7">
        <f t="shared" si="1779"/>
        <v>0</v>
      </c>
      <c r="FP176" s="7">
        <f t="shared" si="1780"/>
        <v>0</v>
      </c>
      <c r="FQ176" s="7">
        <f t="shared" si="1781"/>
        <v>0</v>
      </c>
      <c r="FR176" s="7"/>
      <c r="FS176" s="7">
        <f t="shared" si="1782"/>
        <v>0</v>
      </c>
      <c r="FT176" s="7">
        <f t="shared" si="1783"/>
        <v>0</v>
      </c>
      <c r="FU176" s="7">
        <f t="shared" si="1784"/>
        <v>0</v>
      </c>
      <c r="FV176" s="7">
        <f t="shared" si="1785"/>
        <v>0</v>
      </c>
      <c r="FW176" s="7">
        <f t="shared" si="1786"/>
        <v>0</v>
      </c>
      <c r="FX176" s="7">
        <f t="shared" si="1787"/>
        <v>0</v>
      </c>
      <c r="FY176" s="7">
        <f t="shared" si="1788"/>
        <v>0</v>
      </c>
      <c r="FZ176" s="7">
        <f t="shared" si="1789"/>
        <v>0</v>
      </c>
      <c r="GA176" s="7">
        <f t="shared" si="1790"/>
        <v>0</v>
      </c>
      <c r="GB176" s="7">
        <f t="shared" si="1791"/>
        <v>0</v>
      </c>
      <c r="GC176" s="7">
        <f t="shared" si="1792"/>
        <v>0</v>
      </c>
      <c r="GD176" s="116">
        <f t="shared" si="1793"/>
        <v>0</v>
      </c>
      <c r="GE176" s="117">
        <f t="shared" si="1794"/>
        <v>0</v>
      </c>
      <c r="GF176" s="8"/>
      <c r="GG176" s="8"/>
      <c r="GH176" s="8"/>
      <c r="GI176" s="97"/>
      <c r="GK176" s="18"/>
      <c r="GL176" s="18"/>
      <c r="GM176" s="27"/>
      <c r="GN176" s="27"/>
      <c r="GO176" s="64"/>
      <c r="GP176" s="7"/>
      <c r="GQ176" s="7"/>
    </row>
    <row r="177" spans="1:199" s="346" customFormat="1" ht="24.95" customHeight="1" thickBot="1" x14ac:dyDescent="0.4">
      <c r="A177" s="131">
        <v>12</v>
      </c>
      <c r="B177" s="131" t="s">
        <v>69</v>
      </c>
      <c r="C177" s="130" t="s">
        <v>53</v>
      </c>
      <c r="D177" s="131">
        <v>1</v>
      </c>
      <c r="E177" s="131"/>
      <c r="F177" s="131"/>
      <c r="G177" s="131"/>
      <c r="H177" s="131"/>
      <c r="I177" s="131"/>
      <c r="J177" s="131"/>
      <c r="K177" s="131"/>
      <c r="L177" s="131">
        <f t="shared" ref="L177:BH177" si="1869">SUM(L178:L191)</f>
        <v>110</v>
      </c>
      <c r="M177" s="131">
        <f t="shared" si="1869"/>
        <v>110</v>
      </c>
      <c r="N177" s="131">
        <f t="shared" si="1869"/>
        <v>62</v>
      </c>
      <c r="O177" s="425">
        <f>SUM(O178:O191)</f>
        <v>64</v>
      </c>
      <c r="P177" s="2">
        <f t="shared" si="1869"/>
        <v>26</v>
      </c>
      <c r="Q177" s="131">
        <f t="shared" si="1869"/>
        <v>64</v>
      </c>
      <c r="R177" s="2">
        <f t="shared" ref="R177" si="1870">SUM(R178:R191)</f>
        <v>22</v>
      </c>
      <c r="S177" s="131">
        <f>SUM(S178:S191)</f>
        <v>62</v>
      </c>
      <c r="T177" s="2">
        <f t="shared" si="1869"/>
        <v>0</v>
      </c>
      <c r="U177" s="131">
        <f t="shared" si="1869"/>
        <v>0</v>
      </c>
      <c r="V177" s="2">
        <f t="shared" si="1869"/>
        <v>0</v>
      </c>
      <c r="W177" s="131">
        <f t="shared" si="1869"/>
        <v>0</v>
      </c>
      <c r="X177" s="131">
        <f t="shared" si="1869"/>
        <v>0.33</v>
      </c>
      <c r="Y177" s="433">
        <f t="shared" si="1869"/>
        <v>14</v>
      </c>
      <c r="Z177" s="2">
        <f t="shared" si="1869"/>
        <v>0</v>
      </c>
      <c r="AA177" s="131">
        <f t="shared" si="1869"/>
        <v>0</v>
      </c>
      <c r="AB177" s="2">
        <f t="shared" si="1869"/>
        <v>0</v>
      </c>
      <c r="AC177" s="131">
        <f t="shared" si="1869"/>
        <v>0</v>
      </c>
      <c r="AD177" s="2">
        <f t="shared" si="1869"/>
        <v>1</v>
      </c>
      <c r="AE177" s="131">
        <f t="shared" si="1869"/>
        <v>0</v>
      </c>
      <c r="AF177" s="2">
        <f t="shared" si="1869"/>
        <v>0</v>
      </c>
      <c r="AG177" s="131">
        <f t="shared" si="1869"/>
        <v>0</v>
      </c>
      <c r="AH177" s="2">
        <f t="shared" si="1869"/>
        <v>0</v>
      </c>
      <c r="AI177" s="353">
        <f t="shared" si="1869"/>
        <v>0</v>
      </c>
      <c r="AJ177" s="2">
        <f t="shared" si="1869"/>
        <v>0</v>
      </c>
      <c r="AK177" s="433">
        <f t="shared" si="1869"/>
        <v>0</v>
      </c>
      <c r="AL177" s="2">
        <f t="shared" si="1869"/>
        <v>1</v>
      </c>
      <c r="AM177" s="131">
        <f t="shared" si="1869"/>
        <v>156</v>
      </c>
      <c r="AN177" s="2">
        <f>SUM(AN178:AN191)</f>
        <v>0</v>
      </c>
      <c r="AO177" s="131">
        <f t="shared" si="1869"/>
        <v>0</v>
      </c>
      <c r="AP177" s="2">
        <f t="shared" si="1869"/>
        <v>0</v>
      </c>
      <c r="AQ177" s="131">
        <f t="shared" si="1869"/>
        <v>0</v>
      </c>
      <c r="AR177" s="131">
        <f t="shared" si="1869"/>
        <v>2</v>
      </c>
      <c r="AS177" s="433">
        <f t="shared" si="1869"/>
        <v>30</v>
      </c>
      <c r="AT177" s="2">
        <f t="shared" ref="AT177:AU177" si="1871">SUM(AT178:AT191)</f>
        <v>0</v>
      </c>
      <c r="AU177" s="433">
        <f t="shared" si="1871"/>
        <v>0</v>
      </c>
      <c r="AV177" s="2">
        <f t="shared" si="1869"/>
        <v>0</v>
      </c>
      <c r="AW177" s="131">
        <f t="shared" si="1869"/>
        <v>0</v>
      </c>
      <c r="AX177" s="2">
        <f t="shared" si="1869"/>
        <v>0</v>
      </c>
      <c r="AY177" s="433">
        <f t="shared" si="1869"/>
        <v>0</v>
      </c>
      <c r="AZ177" s="2">
        <f t="shared" si="1869"/>
        <v>0</v>
      </c>
      <c r="BA177" s="433">
        <f t="shared" si="1869"/>
        <v>0</v>
      </c>
      <c r="BB177" s="131">
        <f t="shared" si="1869"/>
        <v>0</v>
      </c>
      <c r="BC177" s="433">
        <f t="shared" si="1869"/>
        <v>0</v>
      </c>
      <c r="BD177" s="131">
        <f t="shared" si="1869"/>
        <v>0</v>
      </c>
      <c r="BE177" s="131">
        <f t="shared" si="1869"/>
        <v>0</v>
      </c>
      <c r="BF177" s="433">
        <f t="shared" si="1869"/>
        <v>390.33</v>
      </c>
      <c r="BG177" s="434">
        <f>Расчет!BF177</f>
        <v>382</v>
      </c>
      <c r="BH177" s="433">
        <f t="shared" si="1869"/>
        <v>220.33</v>
      </c>
      <c r="BI177" s="45"/>
      <c r="BJ177" s="45"/>
      <c r="BK177" s="45"/>
      <c r="BL177" s="553">
        <f>Расчет!BG177</f>
        <v>212</v>
      </c>
      <c r="BM177" s="362"/>
      <c r="BN177" s="351">
        <v>12</v>
      </c>
      <c r="BO177" s="131" t="s">
        <v>69</v>
      </c>
      <c r="BP177" s="130" t="s">
        <v>53</v>
      </c>
      <c r="BQ177" s="131">
        <v>1</v>
      </c>
      <c r="BR177" s="363"/>
      <c r="BS177" s="363"/>
      <c r="BT177" s="363"/>
      <c r="BU177" s="363"/>
      <c r="BV177" s="363"/>
      <c r="BW177" s="363"/>
      <c r="BX177" s="363"/>
      <c r="BY177" s="363">
        <f t="shared" ref="BY177:CD177" si="1872">SUM(BY178:BY191)</f>
        <v>100</v>
      </c>
      <c r="BZ177" s="363">
        <f t="shared" si="1872"/>
        <v>100</v>
      </c>
      <c r="CA177" s="363">
        <f t="shared" si="1872"/>
        <v>42</v>
      </c>
      <c r="CB177" s="363">
        <f t="shared" si="1872"/>
        <v>42</v>
      </c>
      <c r="CC177" s="45">
        <f t="shared" si="1872"/>
        <v>14</v>
      </c>
      <c r="CD177" s="363">
        <f t="shared" si="1872"/>
        <v>38</v>
      </c>
      <c r="CE177" s="45">
        <f t="shared" ref="CE177:CF177" si="1873">SUM(CE178:CE191)</f>
        <v>44</v>
      </c>
      <c r="CF177" s="363">
        <f t="shared" si="1873"/>
        <v>128</v>
      </c>
      <c r="CG177" s="45">
        <f t="shared" ref="CG177:CZ177" si="1874">SUM(CG178:CG191)</f>
        <v>0</v>
      </c>
      <c r="CH177" s="363">
        <f t="shared" si="1874"/>
        <v>0</v>
      </c>
      <c r="CI177" s="45">
        <f t="shared" si="1874"/>
        <v>0</v>
      </c>
      <c r="CJ177" s="363">
        <f t="shared" si="1874"/>
        <v>0</v>
      </c>
      <c r="CK177" s="363">
        <f t="shared" si="1874"/>
        <v>6</v>
      </c>
      <c r="CL177" s="364">
        <f t="shared" si="1874"/>
        <v>14.5</v>
      </c>
      <c r="CM177" s="45">
        <f t="shared" si="1874"/>
        <v>0</v>
      </c>
      <c r="CN177" s="363">
        <f t="shared" si="1874"/>
        <v>0</v>
      </c>
      <c r="CO177" s="363">
        <f t="shared" si="1874"/>
        <v>0</v>
      </c>
      <c r="CP177" s="363">
        <f t="shared" si="1874"/>
        <v>0</v>
      </c>
      <c r="CQ177" s="45">
        <f t="shared" si="1874"/>
        <v>1</v>
      </c>
      <c r="CR177" s="363">
        <f t="shared" si="1874"/>
        <v>0</v>
      </c>
      <c r="CS177" s="363">
        <f t="shared" si="1874"/>
        <v>0</v>
      </c>
      <c r="CT177" s="363">
        <f t="shared" si="1874"/>
        <v>0</v>
      </c>
      <c r="CU177" s="45">
        <f t="shared" si="1874"/>
        <v>0</v>
      </c>
      <c r="CV177" s="364">
        <f t="shared" si="1874"/>
        <v>0</v>
      </c>
      <c r="CW177" s="45">
        <f t="shared" si="1874"/>
        <v>0</v>
      </c>
      <c r="CX177" s="363">
        <f t="shared" si="1874"/>
        <v>0</v>
      </c>
      <c r="CY177" s="363">
        <f t="shared" si="1874"/>
        <v>1</v>
      </c>
      <c r="CZ177" s="363">
        <f t="shared" si="1874"/>
        <v>102</v>
      </c>
      <c r="DA177" s="45">
        <f>SUM(DA178:DA191)</f>
        <v>0</v>
      </c>
      <c r="DB177" s="363">
        <f t="shared" ref="DB177:DT177" si="1875">SUM(DB178:DB191)</f>
        <v>0</v>
      </c>
      <c r="DC177" s="45">
        <f t="shared" si="1875"/>
        <v>0</v>
      </c>
      <c r="DD177" s="363">
        <f t="shared" si="1875"/>
        <v>0</v>
      </c>
      <c r="DE177" s="45">
        <f t="shared" si="1875"/>
        <v>0</v>
      </c>
      <c r="DF177" s="432">
        <f t="shared" si="1875"/>
        <v>0</v>
      </c>
      <c r="DG177" s="45">
        <f t="shared" si="1875"/>
        <v>0</v>
      </c>
      <c r="DH177" s="363">
        <f t="shared" si="1875"/>
        <v>0</v>
      </c>
      <c r="DI177" s="45">
        <f t="shared" si="1875"/>
        <v>0</v>
      </c>
      <c r="DJ177" s="363">
        <f t="shared" si="1875"/>
        <v>0</v>
      </c>
      <c r="DK177" s="363">
        <f t="shared" si="1875"/>
        <v>1</v>
      </c>
      <c r="DL177" s="432">
        <f t="shared" si="1875"/>
        <v>24</v>
      </c>
      <c r="DM177" s="45">
        <f t="shared" si="1875"/>
        <v>0</v>
      </c>
      <c r="DN177" s="363">
        <f t="shared" si="1875"/>
        <v>0</v>
      </c>
      <c r="DO177" s="45">
        <f t="shared" si="1875"/>
        <v>0</v>
      </c>
      <c r="DP177" s="363">
        <f t="shared" si="1875"/>
        <v>0</v>
      </c>
      <c r="DQ177" s="363">
        <f t="shared" si="1875"/>
        <v>0</v>
      </c>
      <c r="DR177" s="363">
        <f t="shared" si="1875"/>
        <v>0</v>
      </c>
      <c r="DS177" s="432">
        <f t="shared" si="1875"/>
        <v>354.5</v>
      </c>
      <c r="DT177" s="432">
        <f t="shared" si="1875"/>
        <v>238</v>
      </c>
      <c r="DU177" s="45"/>
      <c r="DV177" s="45"/>
      <c r="DW177" s="45"/>
      <c r="DX177" s="344"/>
      <c r="DY177" s="365">
        <v>12</v>
      </c>
      <c r="DZ177" s="131" t="s">
        <v>69</v>
      </c>
      <c r="EA177" s="130" t="s">
        <v>53</v>
      </c>
      <c r="EB177" s="131">
        <v>1</v>
      </c>
      <c r="EC177" s="45"/>
      <c r="ED177" s="45"/>
      <c r="EE177" s="45"/>
      <c r="EF177" s="45"/>
      <c r="EG177" s="45"/>
      <c r="EH177" s="45"/>
      <c r="EI177" s="45"/>
      <c r="EJ177" s="45">
        <f>SUM(EJ178:EJ191)</f>
        <v>210</v>
      </c>
      <c r="EK177" s="45">
        <f t="shared" ref="EK177:GE177" si="1876">SUM(EK178:EK191)</f>
        <v>210</v>
      </c>
      <c r="EL177" s="45">
        <f t="shared" si="1876"/>
        <v>104</v>
      </c>
      <c r="EM177" s="363">
        <f>SUM(EM178:EM191)</f>
        <v>106</v>
      </c>
      <c r="EN177" s="45">
        <f t="shared" si="1876"/>
        <v>40</v>
      </c>
      <c r="EO177" s="363">
        <f>SUM(EO178:EO191)</f>
        <v>102</v>
      </c>
      <c r="EP177" s="45">
        <f t="shared" ref="EP177:EQ177" si="1877">SUM(EP178:EP191)</f>
        <v>66</v>
      </c>
      <c r="EQ177" s="363">
        <f t="shared" si="1877"/>
        <v>190</v>
      </c>
      <c r="ER177" s="45">
        <f t="shared" si="1876"/>
        <v>0</v>
      </c>
      <c r="ES177" s="363">
        <f t="shared" si="1876"/>
        <v>0</v>
      </c>
      <c r="ET177" s="45">
        <f t="shared" si="1876"/>
        <v>0</v>
      </c>
      <c r="EU177" s="363">
        <f t="shared" si="1876"/>
        <v>0</v>
      </c>
      <c r="EV177" s="363">
        <f t="shared" si="1876"/>
        <v>6.33</v>
      </c>
      <c r="EW177" s="364">
        <f t="shared" si="1876"/>
        <v>28.5</v>
      </c>
      <c r="EX177" s="45">
        <f t="shared" si="1876"/>
        <v>0</v>
      </c>
      <c r="EY177" s="363">
        <f t="shared" si="1876"/>
        <v>0</v>
      </c>
      <c r="EZ177" s="45">
        <f t="shared" si="1876"/>
        <v>0</v>
      </c>
      <c r="FA177" s="363">
        <f t="shared" si="1876"/>
        <v>0</v>
      </c>
      <c r="FB177" s="45">
        <f t="shared" si="1876"/>
        <v>2</v>
      </c>
      <c r="FC177" s="363">
        <f t="shared" si="1876"/>
        <v>0</v>
      </c>
      <c r="FD177" s="45">
        <f t="shared" si="1876"/>
        <v>0</v>
      </c>
      <c r="FE177" s="363">
        <f t="shared" si="1876"/>
        <v>0</v>
      </c>
      <c r="FF177" s="45">
        <f t="shared" si="1876"/>
        <v>0</v>
      </c>
      <c r="FG177" s="364">
        <f t="shared" si="1876"/>
        <v>0</v>
      </c>
      <c r="FH177" s="45">
        <f t="shared" si="1876"/>
        <v>0</v>
      </c>
      <c r="FI177" s="432">
        <f t="shared" si="1876"/>
        <v>0</v>
      </c>
      <c r="FJ177" s="45">
        <f t="shared" si="1876"/>
        <v>2</v>
      </c>
      <c r="FK177" s="363">
        <f t="shared" si="1876"/>
        <v>258</v>
      </c>
      <c r="FL177" s="45">
        <f t="shared" si="1876"/>
        <v>0</v>
      </c>
      <c r="FM177" s="363">
        <f t="shared" si="1876"/>
        <v>0</v>
      </c>
      <c r="FN177" s="45">
        <f t="shared" si="1876"/>
        <v>0</v>
      </c>
      <c r="FO177" s="363">
        <f t="shared" si="1876"/>
        <v>0</v>
      </c>
      <c r="FP177" s="45">
        <f t="shared" si="1876"/>
        <v>2</v>
      </c>
      <c r="FQ177" s="363">
        <f t="shared" si="1876"/>
        <v>30</v>
      </c>
      <c r="FR177" s="45"/>
      <c r="FS177" s="432">
        <f t="shared" ref="FS177" si="1878">SUM(FS178:FS191)</f>
        <v>0</v>
      </c>
      <c r="FT177" s="363">
        <f t="shared" si="1876"/>
        <v>0</v>
      </c>
      <c r="FU177" s="363">
        <f t="shared" si="1876"/>
        <v>0</v>
      </c>
      <c r="FV177" s="45">
        <f t="shared" si="1876"/>
        <v>1</v>
      </c>
      <c r="FW177" s="432">
        <f t="shared" si="1876"/>
        <v>24</v>
      </c>
      <c r="FX177" s="45">
        <f t="shared" si="1876"/>
        <v>0</v>
      </c>
      <c r="FY177" s="432">
        <f t="shared" si="1876"/>
        <v>0</v>
      </c>
      <c r="FZ177" s="45">
        <f t="shared" si="1876"/>
        <v>0</v>
      </c>
      <c r="GA177" s="363">
        <f t="shared" si="1876"/>
        <v>0</v>
      </c>
      <c r="GB177" s="45">
        <f t="shared" si="1876"/>
        <v>0</v>
      </c>
      <c r="GC177" s="363">
        <f t="shared" si="1876"/>
        <v>0</v>
      </c>
      <c r="GD177" s="444">
        <f t="shared" si="1876"/>
        <v>744.83</v>
      </c>
      <c r="GE177" s="445">
        <f t="shared" si="1876"/>
        <v>458.33</v>
      </c>
      <c r="GF177" s="45"/>
      <c r="GG177" s="45"/>
      <c r="GH177" s="45"/>
      <c r="GI177" s="362"/>
      <c r="GK177" s="347"/>
      <c r="GL177" s="347"/>
      <c r="GM177" s="357"/>
      <c r="GN177" s="357"/>
      <c r="GO177" s="358"/>
      <c r="GP177" s="348"/>
      <c r="GQ177" s="350"/>
    </row>
    <row r="178" spans="1:199" ht="24.95" customHeight="1" x14ac:dyDescent="0.35">
      <c r="A178" s="51"/>
      <c r="B178" s="135" t="s">
        <v>100</v>
      </c>
      <c r="C178" s="136" t="s">
        <v>101</v>
      </c>
      <c r="D178" s="136" t="s">
        <v>102</v>
      </c>
      <c r="E178" s="137" t="s">
        <v>103</v>
      </c>
      <c r="F178" s="138" t="s">
        <v>190</v>
      </c>
      <c r="G178" s="136">
        <v>3</v>
      </c>
      <c r="H178" s="136">
        <f>26+26+26</f>
        <v>78</v>
      </c>
      <c r="I178" s="136">
        <v>1</v>
      </c>
      <c r="J178" s="137">
        <v>3</v>
      </c>
      <c r="K178" s="137">
        <f t="shared" ref="K178" si="1879">SUM(J178)*2</f>
        <v>6</v>
      </c>
      <c r="L178" s="139">
        <v>60</v>
      </c>
      <c r="M178" s="140">
        <f t="shared" ref="M178" si="1880">SUM(N178+P178+R178+T178+V178)</f>
        <v>60</v>
      </c>
      <c r="N178" s="141">
        <v>36</v>
      </c>
      <c r="O178" s="262">
        <f t="shared" ref="O178" si="1881">SUM(N178)*I178</f>
        <v>36</v>
      </c>
      <c r="P178" s="141">
        <v>10</v>
      </c>
      <c r="Q178" s="142">
        <f t="shared" ref="Q178" si="1882">P178*J178</f>
        <v>30</v>
      </c>
      <c r="R178" s="141">
        <v>14</v>
      </c>
      <c r="S178" s="143">
        <f t="shared" ref="S178" si="1883">SUM(R178)*J178</f>
        <v>42</v>
      </c>
      <c r="T178" s="144"/>
      <c r="U178" s="145">
        <f t="shared" ref="U178" si="1884">SUM(T178)*K178</f>
        <v>0</v>
      </c>
      <c r="V178" s="144"/>
      <c r="W178" s="145">
        <f t="shared" ref="W178" si="1885">SUM(V178)*J178*5</f>
        <v>0</v>
      </c>
      <c r="X178" s="146">
        <f t="shared" ref="X178" si="1886">SUM(J178*AX178*2+K178*AZ178*2)</f>
        <v>0</v>
      </c>
      <c r="Y178" s="146">
        <f t="shared" ref="Y178" si="1887">SUM(L178*5/100*J178)</f>
        <v>9</v>
      </c>
      <c r="Z178" s="144"/>
      <c r="AA178" s="145"/>
      <c r="AB178" s="144"/>
      <c r="AC178" s="146">
        <f t="shared" ref="AC178" si="1888">SUM(AB178)*3*H178/5</f>
        <v>0</v>
      </c>
      <c r="AD178" s="144"/>
      <c r="AE178" s="147">
        <f t="shared" ref="AE178" si="1889">SUM(AD178*H178*(30+4))</f>
        <v>0</v>
      </c>
      <c r="AF178" s="144"/>
      <c r="AG178" s="145">
        <f t="shared" ref="AG178" si="1890">SUM(AF178*H178*3)</f>
        <v>0</v>
      </c>
      <c r="AH178" s="145"/>
      <c r="AI178" s="146">
        <f t="shared" ref="AI178" si="1891">SUM(AH178*H178/3)</f>
        <v>0</v>
      </c>
      <c r="AJ178" s="144"/>
      <c r="AK178" s="146">
        <f t="shared" ref="AK178" si="1892">SUM(AJ178*H178*2/3)</f>
        <v>0</v>
      </c>
      <c r="AL178" s="144">
        <v>1</v>
      </c>
      <c r="AM178" s="262">
        <f>SUM(AL178*H178)*2</f>
        <v>156</v>
      </c>
      <c r="AN178" s="144"/>
      <c r="AO178" s="145">
        <f t="shared" ref="AO178" si="1893">SUM(AN178*J178)</f>
        <v>0</v>
      </c>
      <c r="AP178" s="144"/>
      <c r="AQ178" s="146">
        <f t="shared" ref="AQ178" si="1894">SUM(AP178*H178*2)</f>
        <v>0</v>
      </c>
      <c r="AR178" s="144">
        <v>1</v>
      </c>
      <c r="AS178" s="146">
        <f>AR178*J178*6</f>
        <v>18</v>
      </c>
      <c r="AT178" s="144"/>
      <c r="AU178" s="146">
        <f t="shared" ref="AU178" si="1895">AT178*H178/3</f>
        <v>0</v>
      </c>
      <c r="AV178" s="144"/>
      <c r="AW178" s="145">
        <f t="shared" ref="AW178" si="1896">SUM(AV178*H178/3)</f>
        <v>0</v>
      </c>
      <c r="AX178" s="144"/>
      <c r="AY178" s="146">
        <f t="shared" ref="AY178" si="1897">SUM(AX178*H178/3)</f>
        <v>0</v>
      </c>
      <c r="AZ178" s="145"/>
      <c r="BA178" s="146">
        <f t="shared" ref="BA178" si="1898">SUM(AZ178*K178*5*6)</f>
        <v>0</v>
      </c>
      <c r="BB178" s="144"/>
      <c r="BC178" s="146">
        <f t="shared" ref="BC178" si="1899">SUM(BB178*K178*4*6)</f>
        <v>0</v>
      </c>
      <c r="BD178" s="144"/>
      <c r="BE178" s="148">
        <v>0</v>
      </c>
      <c r="BF178" s="146">
        <f t="shared" ref="BF178" si="1900">O178+Q178+S178+U178+W178+X178+Y178+AA178+AC178+AE178+AG178+AI178+AK178+AM178+AO178+AQ178+AS178+AU178+AW178+AY178+BA178+BC178+BE178</f>
        <v>291</v>
      </c>
      <c r="BG178" s="146"/>
      <c r="BH178" s="146">
        <f t="shared" ref="BH178" si="1901">BC178+BA178+AY178+AW178+AS178+AQ178+X178+W178+U178+S178+Q178+O178</f>
        <v>126</v>
      </c>
      <c r="BI178" s="1"/>
      <c r="BJ178" s="1"/>
      <c r="BK178" s="1"/>
      <c r="BL178" s="1"/>
      <c r="BM178" s="55"/>
      <c r="BN178" s="51"/>
      <c r="BO178" s="135" t="s">
        <v>100</v>
      </c>
      <c r="BP178" s="136" t="s">
        <v>101</v>
      </c>
      <c r="BQ178" s="136" t="s">
        <v>102</v>
      </c>
      <c r="BR178" s="137" t="s">
        <v>103</v>
      </c>
      <c r="BS178" s="137" t="s">
        <v>190</v>
      </c>
      <c r="BT178" s="136">
        <v>4</v>
      </c>
      <c r="BU178" s="136">
        <f>26+26+26</f>
        <v>78</v>
      </c>
      <c r="BV178" s="136">
        <v>1</v>
      </c>
      <c r="BW178" s="137">
        <v>3</v>
      </c>
      <c r="BX178" s="137">
        <f>SUM(BW178)*2</f>
        <v>6</v>
      </c>
      <c r="BY178" s="139">
        <v>90</v>
      </c>
      <c r="BZ178" s="140">
        <f t="shared" ref="BZ178" si="1902">SUM(CA178+CC178+CE178+CG178+CI178)</f>
        <v>90</v>
      </c>
      <c r="CA178" s="452">
        <v>40</v>
      </c>
      <c r="CB178" s="142">
        <f t="shared" ref="CB178" si="1903">SUM(CA178)*BV178</f>
        <v>40</v>
      </c>
      <c r="CC178" s="144">
        <v>10</v>
      </c>
      <c r="CD178" s="142">
        <f t="shared" ref="CD178" si="1904">CC178*BW178</f>
        <v>30</v>
      </c>
      <c r="CE178" s="452">
        <v>40</v>
      </c>
      <c r="CF178" s="143">
        <f t="shared" ref="CF178" si="1905">SUM(CE178)*BW178</f>
        <v>120</v>
      </c>
      <c r="CG178" s="144"/>
      <c r="CH178" s="145">
        <f t="shared" ref="CH178" si="1906">SUM(CG178)*BX178</f>
        <v>0</v>
      </c>
      <c r="CI178" s="144"/>
      <c r="CJ178" s="145">
        <f t="shared" ref="CJ178" si="1907">SUM(CI178)*BW178*5</f>
        <v>0</v>
      </c>
      <c r="CK178" s="146">
        <f t="shared" ref="CK178" si="1908">SUM(BW178*DK178*2+BX178*DM178*2)</f>
        <v>6</v>
      </c>
      <c r="CL178" s="146">
        <f t="shared" ref="CL178" si="1909">SUM(BY178*5/100*BW178)</f>
        <v>13.5</v>
      </c>
      <c r="CM178" s="144"/>
      <c r="CN178" s="145"/>
      <c r="CO178" s="144"/>
      <c r="CP178" s="146">
        <f t="shared" ref="CP178" si="1910">SUM(CO178)*3*BU178/5</f>
        <v>0</v>
      </c>
      <c r="CQ178" s="144"/>
      <c r="CR178" s="147">
        <f t="shared" ref="CR178" si="1911">SUM(CQ178*BU178*(30+4))</f>
        <v>0</v>
      </c>
      <c r="CS178" s="144"/>
      <c r="CT178" s="334">
        <f t="shared" ref="CT178" si="1912">SUM(CS178*BU178*3)</f>
        <v>0</v>
      </c>
      <c r="CU178" s="145"/>
      <c r="CV178" s="146">
        <f t="shared" ref="CV178" si="1913">SUM(CU178*BU178/3)</f>
        <v>0</v>
      </c>
      <c r="CW178" s="144"/>
      <c r="CX178" s="146">
        <f t="shared" ref="CX178" si="1914">SUM(CW178*BU178*2/3)</f>
        <v>0</v>
      </c>
      <c r="CY178" s="144">
        <v>1</v>
      </c>
      <c r="CZ178" s="142">
        <v>102</v>
      </c>
      <c r="DA178" s="144"/>
      <c r="DB178" s="145">
        <f t="shared" ref="DB178" si="1915">SUM(DA178*BW178)</f>
        <v>0</v>
      </c>
      <c r="DC178" s="144"/>
      <c r="DD178" s="146">
        <f t="shared" ref="DD178" si="1916">SUM(DC178*BU178*2)</f>
        <v>0</v>
      </c>
      <c r="DE178" s="144"/>
      <c r="DF178" s="146">
        <f>BW178*6*DE178</f>
        <v>0</v>
      </c>
      <c r="DG178" s="144"/>
      <c r="DH178" s="146">
        <f t="shared" ref="DH178" si="1917">DG178*BU178/3</f>
        <v>0</v>
      </c>
      <c r="DI178" s="144"/>
      <c r="DJ178" s="145">
        <f t="shared" ref="DJ178" si="1918">SUM(DI178*BU178/3)</f>
        <v>0</v>
      </c>
      <c r="DK178" s="144">
        <v>1</v>
      </c>
      <c r="DL178" s="146">
        <f>DK178*BW178*8</f>
        <v>24</v>
      </c>
      <c r="DM178" s="145"/>
      <c r="DN178" s="146">
        <f t="shared" ref="DN178" si="1919">SUM(DM178*BX178*5*6)</f>
        <v>0</v>
      </c>
      <c r="DO178" s="144"/>
      <c r="DP178" s="146">
        <f t="shared" ref="DP178" si="1920">SUM(DO178*BX178*4*6)</f>
        <v>0</v>
      </c>
      <c r="DQ178" s="144"/>
      <c r="DR178" s="148">
        <f t="shared" ref="DR178" si="1921">SUM(DQ178*50)</f>
        <v>0</v>
      </c>
      <c r="DS178" s="146">
        <f t="shared" ref="DS178" si="1922">CB178+CD178+CF178+CH178+CJ178+CK178+CL178+CN178+CP178+CR178+CT178+CV178+CX178+CZ178+DB178+DD178+DF178+DH178+DJ178+DL178+DN178+DP178+DR178</f>
        <v>335.5</v>
      </c>
      <c r="DT178" s="146">
        <f t="shared" ref="DT178" si="1923">DP178+DN178+DL178+DJ178+DF178+DD178+CK178+CJ178+CH178+CF178+CD178+CB178</f>
        <v>220</v>
      </c>
      <c r="DU178" s="7"/>
      <c r="DV178" s="7"/>
      <c r="DW178" s="7"/>
      <c r="DX178" s="52"/>
      <c r="DY178" s="51"/>
      <c r="DZ178" s="34"/>
      <c r="EA178" s="68"/>
      <c r="EB178" s="68"/>
      <c r="EC178" s="1"/>
      <c r="ED178" s="20"/>
      <c r="EE178" s="20"/>
      <c r="EF178" s="1"/>
      <c r="EG178" s="1"/>
      <c r="EH178" s="1"/>
      <c r="EI178" s="1"/>
      <c r="EJ178" s="7">
        <f t="shared" ref="EJ178:EJ186" si="1924">SUM(L178+BY178)</f>
        <v>150</v>
      </c>
      <c r="EK178" s="7">
        <f t="shared" ref="EK178:EK186" si="1925">SUM(M178+BZ178)</f>
        <v>150</v>
      </c>
      <c r="EL178" s="7">
        <f t="shared" ref="EL178:EL186" si="1926">SUM(N178+CA178)</f>
        <v>76</v>
      </c>
      <c r="EM178" s="18">
        <f t="shared" ref="EM178" si="1927">SUM(O178+CB178)</f>
        <v>76</v>
      </c>
      <c r="EN178" s="7">
        <f t="shared" ref="EN178" si="1928">SUM(P178+CC178)</f>
        <v>20</v>
      </c>
      <c r="EO178" s="7">
        <f t="shared" ref="EO178" si="1929">SUM(Q178+CD178)</f>
        <v>60</v>
      </c>
      <c r="EP178" s="7">
        <f t="shared" ref="EP178" si="1930">SUM(R178+CE178)</f>
        <v>54</v>
      </c>
      <c r="EQ178" s="7">
        <f t="shared" ref="EQ178" si="1931">SUM(S178+CF178)</f>
        <v>162</v>
      </c>
      <c r="ER178" s="7">
        <f t="shared" ref="ER178" si="1932">SUM(T178+CG178)</f>
        <v>0</v>
      </c>
      <c r="ES178" s="7">
        <f t="shared" ref="ES178" si="1933">SUM(U178+CH178)</f>
        <v>0</v>
      </c>
      <c r="ET178" s="7">
        <f t="shared" ref="ET178" si="1934">SUM(V178+CI178)</f>
        <v>0</v>
      </c>
      <c r="EU178" s="7">
        <f t="shared" ref="EU178" si="1935">SUM(W178+CJ178)</f>
        <v>0</v>
      </c>
      <c r="EV178" s="7">
        <f t="shared" ref="EV178" si="1936">SUM(X178+CK178)</f>
        <v>6</v>
      </c>
      <c r="EW178" s="18">
        <f t="shared" ref="EW178" si="1937">SUM(Y178+CL178)</f>
        <v>22.5</v>
      </c>
      <c r="EX178" s="7">
        <f t="shared" ref="EX178" si="1938">SUM(Z178+CM178)</f>
        <v>0</v>
      </c>
      <c r="EY178" s="7">
        <f t="shared" ref="EY178" si="1939">SUM(AA178+CN178)</f>
        <v>0</v>
      </c>
      <c r="EZ178" s="7">
        <f t="shared" ref="EZ178" si="1940">SUM(AB178+CO178)</f>
        <v>0</v>
      </c>
      <c r="FA178" s="7">
        <f t="shared" ref="FA178" si="1941">SUM(AC178+CP178)</f>
        <v>0</v>
      </c>
      <c r="FB178" s="7">
        <f t="shared" ref="FB178" si="1942">SUM(AD178+CQ178)</f>
        <v>0</v>
      </c>
      <c r="FC178" s="7">
        <f t="shared" ref="FC178" si="1943">SUM(AE178+CR178)</f>
        <v>0</v>
      </c>
      <c r="FD178" s="7">
        <f t="shared" ref="FD178" si="1944">SUM(AF178+CS178)</f>
        <v>0</v>
      </c>
      <c r="FE178" s="7">
        <f t="shared" ref="FE178" si="1945">SUM(AG178+CT178)</f>
        <v>0</v>
      </c>
      <c r="FF178" s="7">
        <f t="shared" ref="FF178" si="1946">SUM(AH178+CU178)</f>
        <v>0</v>
      </c>
      <c r="FG178" s="18">
        <f t="shared" ref="FG178" si="1947">SUM(AI178+CV178)</f>
        <v>0</v>
      </c>
      <c r="FH178" s="7">
        <f t="shared" ref="FH178" si="1948">SUM(AJ178+CW178)</f>
        <v>0</v>
      </c>
      <c r="FI178" s="7">
        <f t="shared" ref="FI178" si="1949">SUM(AK178+CX178)</f>
        <v>0</v>
      </c>
      <c r="FJ178" s="7">
        <f t="shared" ref="FJ178" si="1950">SUM(AL178+CY178)</f>
        <v>2</v>
      </c>
      <c r="FK178" s="7">
        <f t="shared" ref="FK178" si="1951">SUM(AM178+CZ178)</f>
        <v>258</v>
      </c>
      <c r="FL178" s="7">
        <f t="shared" ref="FL178" si="1952">SUM(AN178+DA178)</f>
        <v>0</v>
      </c>
      <c r="FM178" s="7">
        <f t="shared" ref="FM178" si="1953">SUM(AO178+DB178)</f>
        <v>0</v>
      </c>
      <c r="FN178" s="7">
        <f t="shared" ref="FN178" si="1954">SUM(AP178+DC178)</f>
        <v>0</v>
      </c>
      <c r="FO178" s="7">
        <f t="shared" ref="FO178" si="1955">SUM(AQ178+DD178)</f>
        <v>0</v>
      </c>
      <c r="FP178" s="7">
        <f t="shared" ref="FP178" si="1956">SUM(AR178+DE178)</f>
        <v>1</v>
      </c>
      <c r="FQ178" s="7">
        <f t="shared" ref="FQ178" si="1957">SUM(AS178+DF178)</f>
        <v>18</v>
      </c>
      <c r="FR178" s="7"/>
      <c r="FS178" s="7">
        <f t="shared" ref="FS178" si="1958">SUM(AU178+DH178)</f>
        <v>0</v>
      </c>
      <c r="FT178" s="7">
        <f t="shared" ref="FT178" si="1959">SUM(AV178+DI178)</f>
        <v>0</v>
      </c>
      <c r="FU178" s="7">
        <f t="shared" ref="FU178" si="1960">SUM(AW178+DJ178)</f>
        <v>0</v>
      </c>
      <c r="FV178" s="7">
        <f t="shared" ref="FV178" si="1961">SUM(AX178+DK178)</f>
        <v>1</v>
      </c>
      <c r="FW178" s="7">
        <f t="shared" ref="FW178" si="1962">SUM(AY178+DL178)</f>
        <v>24</v>
      </c>
      <c r="FX178" s="7">
        <f t="shared" ref="FX178" si="1963">SUM(AZ178+DM178)</f>
        <v>0</v>
      </c>
      <c r="FY178" s="7">
        <f t="shared" ref="FY178" si="1964">SUM(BA178+DN178)</f>
        <v>0</v>
      </c>
      <c r="FZ178" s="7">
        <f t="shared" ref="FZ178" si="1965">SUM(BB178+DO178)</f>
        <v>0</v>
      </c>
      <c r="GA178" s="7">
        <f t="shared" ref="GA178" si="1966">SUM(BC178+DP178)</f>
        <v>0</v>
      </c>
      <c r="GB178" s="7">
        <f t="shared" ref="GB178" si="1967">SUM(BD178+DQ178)</f>
        <v>0</v>
      </c>
      <c r="GC178" s="7">
        <f t="shared" ref="GC178" si="1968">SUM(BE178+DR178)</f>
        <v>0</v>
      </c>
      <c r="GD178" s="116">
        <f t="shared" ref="GD178" si="1969">SUM(BF178+DS178)</f>
        <v>626.5</v>
      </c>
      <c r="GE178" s="117">
        <f t="shared" ref="GE178" si="1970">SUM(BH178+DT178)</f>
        <v>346</v>
      </c>
      <c r="GF178" s="7"/>
      <c r="GG178" s="7"/>
      <c r="GH178" s="7"/>
      <c r="GI178" s="52"/>
      <c r="GJ178" s="7"/>
      <c r="GK178" s="18"/>
      <c r="GL178" s="18"/>
      <c r="GM178" s="1"/>
      <c r="GN178" s="23"/>
      <c r="GO178" s="61"/>
      <c r="GP178" s="7"/>
      <c r="GQ178" s="67"/>
    </row>
    <row r="179" spans="1:199" ht="24.95" customHeight="1" x14ac:dyDescent="0.35">
      <c r="A179" s="51"/>
      <c r="B179" s="149" t="s">
        <v>104</v>
      </c>
      <c r="C179" s="150" t="s">
        <v>101</v>
      </c>
      <c r="D179" s="150" t="s">
        <v>102</v>
      </c>
      <c r="E179" s="150" t="s">
        <v>103</v>
      </c>
      <c r="F179" s="151" t="s">
        <v>191</v>
      </c>
      <c r="G179" s="150">
        <v>1</v>
      </c>
      <c r="H179" s="150">
        <v>54</v>
      </c>
      <c r="I179" s="150">
        <v>1</v>
      </c>
      <c r="J179" s="150">
        <v>2</v>
      </c>
      <c r="K179" s="150">
        <f t="shared" ref="K179" si="1971">SUM(J179)*2</f>
        <v>4</v>
      </c>
      <c r="L179" s="152">
        <v>50</v>
      </c>
      <c r="M179" s="153">
        <f>SUM(N179+P179+R179+T179+V179)</f>
        <v>50</v>
      </c>
      <c r="N179" s="152">
        <v>26</v>
      </c>
      <c r="O179" s="428">
        <f>SUM(N179)*I179</f>
        <v>26</v>
      </c>
      <c r="P179" s="152">
        <v>16</v>
      </c>
      <c r="Q179" s="154">
        <f>J179*P179</f>
        <v>32</v>
      </c>
      <c r="R179" s="152">
        <v>8</v>
      </c>
      <c r="S179" s="154">
        <f>SUM(R179)*J179</f>
        <v>16</v>
      </c>
      <c r="T179" s="155"/>
      <c r="U179" s="156">
        <f>SUM(T179)*K179</f>
        <v>0</v>
      </c>
      <c r="V179" s="155"/>
      <c r="W179" s="156">
        <f>SUM(V179)*J179*3</f>
        <v>0</v>
      </c>
      <c r="X179" s="157">
        <f>2/8*J179*AX179</f>
        <v>0</v>
      </c>
      <c r="Y179" s="157">
        <f>SUM(L179*5/100*J179)</f>
        <v>5</v>
      </c>
      <c r="Z179" s="155"/>
      <c r="AA179" s="156"/>
      <c r="AB179" s="155"/>
      <c r="AC179" s="157">
        <f>SUM(AB179)*3*H179/5</f>
        <v>0</v>
      </c>
      <c r="AD179" s="155"/>
      <c r="AE179" s="156">
        <f>SUM(AD179*H179*(30+4))</f>
        <v>0</v>
      </c>
      <c r="AF179" s="155"/>
      <c r="AG179" s="156">
        <f>SUM(AF179*H179*3)</f>
        <v>0</v>
      </c>
      <c r="AH179" s="155"/>
      <c r="AI179" s="157">
        <f>SUM(AH179*H179/3)</f>
        <v>0</v>
      </c>
      <c r="AJ179" s="155"/>
      <c r="AK179" s="157">
        <f>SUM(AJ179*H179*2/3)</f>
        <v>0</v>
      </c>
      <c r="AL179" s="155"/>
      <c r="AM179" s="429">
        <f>SUM(AL179*H179)</f>
        <v>0</v>
      </c>
      <c r="AN179" s="155"/>
      <c r="AO179" s="156">
        <f>SUM(AN179*J179)</f>
        <v>0</v>
      </c>
      <c r="AP179" s="155"/>
      <c r="AQ179" s="157">
        <f>SUM(AP179*H179*2)</f>
        <v>0</v>
      </c>
      <c r="AR179" s="155">
        <v>1</v>
      </c>
      <c r="AS179" s="157">
        <f>SUM(J179*AR179*6)</f>
        <v>12</v>
      </c>
      <c r="AT179" s="158"/>
      <c r="AU179" s="157">
        <f>AT179*H179/3</f>
        <v>0</v>
      </c>
      <c r="AV179" s="155"/>
      <c r="AW179" s="156">
        <f>SUM(AV179*H179/3)</f>
        <v>0</v>
      </c>
      <c r="AX179" s="158"/>
      <c r="AY179" s="157">
        <f>AX179*J179*8/2</f>
        <v>0</v>
      </c>
      <c r="AZ179" s="155"/>
      <c r="BA179" s="157">
        <f>SUM(AZ179*K179*5*6)</f>
        <v>0</v>
      </c>
      <c r="BB179" s="155"/>
      <c r="BC179" s="157">
        <f>SUM(BB179*K179*4*6)</f>
        <v>0</v>
      </c>
      <c r="BD179" s="155"/>
      <c r="BE179" s="159">
        <f>SUM(BD179*50)</f>
        <v>0</v>
      </c>
      <c r="BF179" s="157">
        <f>O179+Q179+S179+U179+W179+X179+Y179+AA179+AC179+AE179+AG179+AI179+AK179+AM179+AO179+AQ179+AS179+AU179+AW179+AY179+BA179+BC179+BE179</f>
        <v>91</v>
      </c>
      <c r="BG179" s="157"/>
      <c r="BH179" s="157">
        <f>BC179+BA179+AY179+AW179+AS179+AQ179+X179+W179+U179+S179+Q179+O179</f>
        <v>86</v>
      </c>
      <c r="BI179" s="1"/>
      <c r="BJ179" s="1"/>
      <c r="BK179" s="1"/>
      <c r="BL179" s="1"/>
      <c r="BM179" s="52"/>
      <c r="BN179" s="51"/>
      <c r="BO179" s="149" t="s">
        <v>104</v>
      </c>
      <c r="BP179" s="150" t="s">
        <v>101</v>
      </c>
      <c r="BQ179" s="150" t="s">
        <v>102</v>
      </c>
      <c r="BR179" s="150" t="s">
        <v>103</v>
      </c>
      <c r="BS179" s="150" t="s">
        <v>251</v>
      </c>
      <c r="BT179" s="150">
        <v>2</v>
      </c>
      <c r="BU179" s="150">
        <v>54</v>
      </c>
      <c r="BV179" s="150">
        <v>1</v>
      </c>
      <c r="BW179" s="150">
        <v>2</v>
      </c>
      <c r="BX179" s="150">
        <f t="shared" ref="BX179" si="1972">SUM(BW179)*2</f>
        <v>4</v>
      </c>
      <c r="BY179" s="152">
        <v>10</v>
      </c>
      <c r="BZ179" s="153">
        <f>SUM(CA179+CC179+CE179+CG179+CI179)</f>
        <v>10</v>
      </c>
      <c r="CA179" s="152">
        <v>2</v>
      </c>
      <c r="CB179" s="411">
        <f>SUM(CA179)*BV179</f>
        <v>2</v>
      </c>
      <c r="CC179" s="152">
        <v>4</v>
      </c>
      <c r="CD179" s="154">
        <f>BW179*CC179</f>
        <v>8</v>
      </c>
      <c r="CE179" s="152">
        <v>4</v>
      </c>
      <c r="CF179" s="154">
        <f>SUM(CE179)*BW179</f>
        <v>8</v>
      </c>
      <c r="CG179" s="155"/>
      <c r="CH179" s="156">
        <f>SUM(CG179)*BX179</f>
        <v>0</v>
      </c>
      <c r="CI179" s="155"/>
      <c r="CJ179" s="156">
        <f>SUM(CI179)*BW179*3</f>
        <v>0</v>
      </c>
      <c r="CK179" s="157">
        <f>2/8*BW179*DK179</f>
        <v>0</v>
      </c>
      <c r="CL179" s="157">
        <f>SUM(BY179*5/100*BW179)</f>
        <v>1</v>
      </c>
      <c r="CM179" s="155"/>
      <c r="CN179" s="156"/>
      <c r="CO179" s="155"/>
      <c r="CP179" s="157">
        <f>SUM(CO179)*3*BU179/5</f>
        <v>0</v>
      </c>
      <c r="CQ179" s="155"/>
      <c r="CR179" s="156">
        <f>SUM(CQ179*BU179*(30+4))</f>
        <v>0</v>
      </c>
      <c r="CS179" s="155"/>
      <c r="CT179" s="450">
        <f>SUM(CS179*BU179*3)</f>
        <v>0</v>
      </c>
      <c r="CU179" s="155"/>
      <c r="CV179" s="157">
        <f>SUM(CU179*BU179/3)</f>
        <v>0</v>
      </c>
      <c r="CW179" s="155"/>
      <c r="CX179" s="157">
        <f>SUM(CW179*BU179*2/3)</f>
        <v>0</v>
      </c>
      <c r="CY179" s="155"/>
      <c r="CZ179" s="418">
        <f>SUM(CY179*BU179)</f>
        <v>0</v>
      </c>
      <c r="DA179" s="155"/>
      <c r="DB179" s="156">
        <f>SUM(DA179*BW179)</f>
        <v>0</v>
      </c>
      <c r="DC179" s="155"/>
      <c r="DD179" s="157">
        <f>SUM(DC179*BU179*2)</f>
        <v>0</v>
      </c>
      <c r="DE179" s="155"/>
      <c r="DF179" s="157">
        <f>SUM(BW179*DE179*6)</f>
        <v>0</v>
      </c>
      <c r="DG179" s="158"/>
      <c r="DH179" s="157">
        <f>DG179*BU179/3</f>
        <v>0</v>
      </c>
      <c r="DI179" s="155"/>
      <c r="DJ179" s="159">
        <f>SUM(DI179*BU179/3)</f>
        <v>0</v>
      </c>
      <c r="DK179" s="158"/>
      <c r="DL179" s="157">
        <f>DK179*BW179*8/2</f>
        <v>0</v>
      </c>
      <c r="DM179" s="155"/>
      <c r="DN179" s="157">
        <f>SUM(DM179*BX179*5*6)</f>
        <v>0</v>
      </c>
      <c r="DO179" s="155"/>
      <c r="DP179" s="157">
        <f>SUM(DO179*BX179*4*6)</f>
        <v>0</v>
      </c>
      <c r="DQ179" s="155"/>
      <c r="DR179" s="159">
        <f>SUM(DQ179*50)</f>
        <v>0</v>
      </c>
      <c r="DS179" s="157">
        <f>CB179+CD179+CF179+CH179+CJ179+CK179+CL179+CN179+CP179+CR179+CT179+CV179+CX179+CZ179+DB179+DD179+DF179+DH179+DJ179+DL179+DN179+DP179+DR179</f>
        <v>19</v>
      </c>
      <c r="DT179" s="157">
        <f>DP179+DN179+DL179+DJ179+DF179+DD179+CK179+CJ179+CH179+CF179+CD179+CB179</f>
        <v>18</v>
      </c>
      <c r="DU179" s="7"/>
      <c r="DV179" s="7"/>
      <c r="DW179" s="7"/>
      <c r="DX179" s="52"/>
      <c r="DY179" s="51"/>
      <c r="DZ179" s="20"/>
      <c r="EA179" s="71"/>
      <c r="EB179" s="71"/>
      <c r="EC179" s="7"/>
      <c r="ED179" s="7"/>
      <c r="EE179" s="7"/>
      <c r="EF179" s="7"/>
      <c r="EG179" s="7"/>
      <c r="EH179" s="7"/>
      <c r="EI179" s="7"/>
      <c r="EJ179" s="7">
        <f t="shared" si="1924"/>
        <v>60</v>
      </c>
      <c r="EK179" s="7">
        <f t="shared" si="1925"/>
        <v>60</v>
      </c>
      <c r="EL179" s="7">
        <f t="shared" si="1926"/>
        <v>28</v>
      </c>
      <c r="EM179" s="18">
        <f t="shared" ref="EM179:EM191" si="1973">SUM(O179+CB179)</f>
        <v>28</v>
      </c>
      <c r="EN179" s="7">
        <f t="shared" ref="EN179:EN191" si="1974">SUM(P179+CC179)</f>
        <v>20</v>
      </c>
      <c r="EO179" s="7">
        <f t="shared" ref="EO179:EO191" si="1975">SUM(Q179+CD179)</f>
        <v>40</v>
      </c>
      <c r="EP179" s="7">
        <f t="shared" ref="EP179:EP191" si="1976">SUM(R179+CE179)</f>
        <v>12</v>
      </c>
      <c r="EQ179" s="7">
        <f t="shared" ref="EQ179:EQ191" si="1977">SUM(S179+CF179)</f>
        <v>24</v>
      </c>
      <c r="ER179" s="7">
        <f t="shared" ref="ER179:ER191" si="1978">SUM(T179+CG179)</f>
        <v>0</v>
      </c>
      <c r="ES179" s="7">
        <f t="shared" ref="ES179:ES191" si="1979">SUM(U179+CH179)</f>
        <v>0</v>
      </c>
      <c r="ET179" s="7">
        <f t="shared" ref="ET179:ET191" si="1980">SUM(V179+CI179)</f>
        <v>0</v>
      </c>
      <c r="EU179" s="7">
        <f t="shared" ref="EU179:EU191" si="1981">SUM(W179+CJ179)</f>
        <v>0</v>
      </c>
      <c r="EV179" s="7">
        <f t="shared" ref="EV179:EV191" si="1982">SUM(X179+CK179)</f>
        <v>0</v>
      </c>
      <c r="EW179" s="18">
        <f t="shared" ref="EW179:EW191" si="1983">SUM(Y179+CL179)</f>
        <v>6</v>
      </c>
      <c r="EX179" s="7">
        <f t="shared" ref="EX179:EX191" si="1984">SUM(Z179+CM179)</f>
        <v>0</v>
      </c>
      <c r="EY179" s="7">
        <f t="shared" ref="EY179:EY191" si="1985">SUM(AA179+CN179)</f>
        <v>0</v>
      </c>
      <c r="EZ179" s="7">
        <f t="shared" ref="EZ179:EZ191" si="1986">SUM(AB179+CO179)</f>
        <v>0</v>
      </c>
      <c r="FA179" s="7">
        <f t="shared" ref="FA179:FA191" si="1987">SUM(AC179+CP179)</f>
        <v>0</v>
      </c>
      <c r="FB179" s="7">
        <f t="shared" ref="FB179:FB191" si="1988">SUM(AD179+CQ179)</f>
        <v>0</v>
      </c>
      <c r="FC179" s="7">
        <f t="shared" ref="FC179:FC191" si="1989">SUM(AE179+CR179)</f>
        <v>0</v>
      </c>
      <c r="FD179" s="7">
        <f t="shared" ref="FD179:FD191" si="1990">SUM(AF179+CS179)</f>
        <v>0</v>
      </c>
      <c r="FE179" s="7">
        <f t="shared" ref="FE179:FE191" si="1991">SUM(AG179+CT179)</f>
        <v>0</v>
      </c>
      <c r="FF179" s="7">
        <f t="shared" ref="FF179:FF191" si="1992">SUM(AH179+CU179)</f>
        <v>0</v>
      </c>
      <c r="FG179" s="18">
        <f t="shared" ref="FG179:FG191" si="1993">SUM(AI179+CV179)</f>
        <v>0</v>
      </c>
      <c r="FH179" s="7">
        <f t="shared" ref="FH179:FH191" si="1994">SUM(AJ179+CW179)</f>
        <v>0</v>
      </c>
      <c r="FI179" s="7">
        <f t="shared" ref="FI179:FI191" si="1995">SUM(AK179+CX179)</f>
        <v>0</v>
      </c>
      <c r="FJ179" s="7">
        <f t="shared" ref="FJ179:FJ191" si="1996">SUM(AL179+CY179)</f>
        <v>0</v>
      </c>
      <c r="FK179" s="7">
        <f t="shared" ref="FK179:FK191" si="1997">SUM(AM179+CZ179)</f>
        <v>0</v>
      </c>
      <c r="FL179" s="7">
        <f t="shared" ref="FL179:FL191" si="1998">SUM(AN179+DA179)</f>
        <v>0</v>
      </c>
      <c r="FM179" s="7">
        <f t="shared" ref="FM179:FM191" si="1999">SUM(AO179+DB179)</f>
        <v>0</v>
      </c>
      <c r="FN179" s="7">
        <f t="shared" ref="FN179:FN191" si="2000">SUM(AP179+DC179)</f>
        <v>0</v>
      </c>
      <c r="FO179" s="7">
        <f t="shared" ref="FO179:FO191" si="2001">SUM(AQ179+DD179)</f>
        <v>0</v>
      </c>
      <c r="FP179" s="7">
        <f t="shared" ref="FP179:FP191" si="2002">SUM(AR179+DE179)</f>
        <v>1</v>
      </c>
      <c r="FQ179" s="7">
        <f t="shared" ref="FQ179:FQ191" si="2003">SUM(AS179+DF179)</f>
        <v>12</v>
      </c>
      <c r="FR179" s="7"/>
      <c r="FS179" s="7">
        <f t="shared" ref="FS179:FS191" si="2004">SUM(AU179+DH179)</f>
        <v>0</v>
      </c>
      <c r="FT179" s="7">
        <f t="shared" ref="FT179:FT191" si="2005">SUM(AV179+DI179)</f>
        <v>0</v>
      </c>
      <c r="FU179" s="7">
        <f t="shared" ref="FU179:FU191" si="2006">SUM(AW179+DJ179)</f>
        <v>0</v>
      </c>
      <c r="FV179" s="7">
        <f t="shared" ref="FV179:FV191" si="2007">SUM(AX179+DK179)</f>
        <v>0</v>
      </c>
      <c r="FW179" s="7">
        <f t="shared" ref="FW179:FW191" si="2008">SUM(AY179+DL179)</f>
        <v>0</v>
      </c>
      <c r="FX179" s="7">
        <f t="shared" ref="FX179:FX191" si="2009">SUM(AZ179+DM179)</f>
        <v>0</v>
      </c>
      <c r="FY179" s="7">
        <f t="shared" ref="FY179:FY191" si="2010">SUM(BA179+DN179)</f>
        <v>0</v>
      </c>
      <c r="FZ179" s="7">
        <f t="shared" ref="FZ179:FZ191" si="2011">SUM(BB179+DO179)</f>
        <v>0</v>
      </c>
      <c r="GA179" s="7">
        <f t="shared" ref="GA179:GA191" si="2012">SUM(BC179+DP179)</f>
        <v>0</v>
      </c>
      <c r="GB179" s="7">
        <f t="shared" ref="GB179:GB191" si="2013">SUM(BD179+DQ179)</f>
        <v>0</v>
      </c>
      <c r="GC179" s="7">
        <f t="shared" ref="GC179:GC191" si="2014">SUM(BE179+DR179)</f>
        <v>0</v>
      </c>
      <c r="GD179" s="116">
        <f t="shared" ref="GD179:GD191" si="2015">SUM(BF179+DS179)</f>
        <v>110</v>
      </c>
      <c r="GE179" s="117">
        <f t="shared" ref="GE179:GE191" si="2016">SUM(BH179+DT179)</f>
        <v>104</v>
      </c>
      <c r="GF179" s="7"/>
      <c r="GG179" s="7"/>
      <c r="GH179" s="7"/>
      <c r="GI179" s="52"/>
      <c r="GK179" s="18"/>
      <c r="GL179" s="18"/>
      <c r="GM179" s="1"/>
      <c r="GN179" s="23"/>
      <c r="GO179" s="61"/>
      <c r="GP179" s="7"/>
      <c r="GQ179" s="67"/>
    </row>
    <row r="180" spans="1:199" ht="24.95" customHeight="1" x14ac:dyDescent="0.35">
      <c r="A180" s="51"/>
      <c r="B180" s="20" t="s">
        <v>224</v>
      </c>
      <c r="C180" s="71"/>
      <c r="D180" s="71" t="s">
        <v>225</v>
      </c>
      <c r="E180" s="71"/>
      <c r="F180" s="71"/>
      <c r="G180" s="72"/>
      <c r="H180" s="72"/>
      <c r="I180" s="72"/>
      <c r="J180" s="72"/>
      <c r="K180" s="72"/>
      <c r="L180" s="187"/>
      <c r="M180" s="188">
        <f t="shared" ref="M180" si="2017">SUM(N180+P180+R180+T180+V180)</f>
        <v>0</v>
      </c>
      <c r="N180" s="189"/>
      <c r="O180" s="262">
        <f t="shared" ref="O180" si="2018">SUM(N180)*I180</f>
        <v>0</v>
      </c>
      <c r="P180" s="189"/>
      <c r="Q180" s="190">
        <f t="shared" ref="Q180" si="2019">P180*J180</f>
        <v>0</v>
      </c>
      <c r="R180" s="189"/>
      <c r="S180" s="190">
        <f t="shared" ref="S180" si="2020">SUM(R180)*J180</f>
        <v>0</v>
      </c>
      <c r="T180" s="189"/>
      <c r="U180" s="190">
        <f t="shared" ref="U180" si="2021">SUM(T180)*K180</f>
        <v>0</v>
      </c>
      <c r="V180" s="189"/>
      <c r="W180" s="190">
        <f t="shared" ref="W180" si="2022">SUM(V180)*J180*5</f>
        <v>0</v>
      </c>
      <c r="X180" s="191"/>
      <c r="Y180" s="191">
        <f t="shared" ref="Y180" si="2023">L180*J180*0.05</f>
        <v>0</v>
      </c>
      <c r="Z180" s="189"/>
      <c r="AA180" s="190"/>
      <c r="AB180" s="189"/>
      <c r="AC180" s="191">
        <f t="shared" ref="AC180" si="2024">SUM(AB180)*3*H180/5</f>
        <v>0</v>
      </c>
      <c r="AD180" s="189">
        <v>1</v>
      </c>
      <c r="AE180" s="193">
        <f t="shared" ref="AE180" si="2025">SUM(AD180*H180*(15))</f>
        <v>0</v>
      </c>
      <c r="AF180" s="189"/>
      <c r="AG180" s="190">
        <f t="shared" ref="AG180" si="2026">SUM(AF180*H180*3)</f>
        <v>0</v>
      </c>
      <c r="AH180" s="190"/>
      <c r="AI180" s="191">
        <f t="shared" ref="AI180" si="2027">SUM(AH180*H180/3)</f>
        <v>0</v>
      </c>
      <c r="AJ180" s="189"/>
      <c r="AK180" s="191">
        <f t="shared" ref="AK180" si="2028">SUM(AJ180*H180*2/3)</f>
        <v>0</v>
      </c>
      <c r="AL180" s="189"/>
      <c r="AM180" s="262">
        <f>SUM(AL180*H180)</f>
        <v>0</v>
      </c>
      <c r="AN180" s="189"/>
      <c r="AO180" s="190">
        <f>SUM(AN180*J180)</f>
        <v>0</v>
      </c>
      <c r="AP180" s="189"/>
      <c r="AQ180" s="191">
        <f t="shared" ref="AQ180" si="2029">SUM(AP180*H180*2)</f>
        <v>0</v>
      </c>
      <c r="AR180" s="189"/>
      <c r="AS180" s="191">
        <f t="shared" ref="AS180" si="2030">SUM(J180*AR180*6)</f>
        <v>0</v>
      </c>
      <c r="AT180" s="32"/>
      <c r="AU180" s="194">
        <f t="shared" ref="AU180" si="2031">AT180*H180/3</f>
        <v>0</v>
      </c>
      <c r="AV180" s="189"/>
      <c r="AW180" s="190">
        <f>SUM(AV180*H180/3)</f>
        <v>0</v>
      </c>
      <c r="AX180" s="189"/>
      <c r="AY180" s="191">
        <f t="shared" ref="AY180" si="2032">SUM(J180*AX180*8)</f>
        <v>0</v>
      </c>
      <c r="AZ180" s="190"/>
      <c r="BA180" s="191">
        <f>SUM(AZ180*K180*3*8)</f>
        <v>0</v>
      </c>
      <c r="BB180" s="189"/>
      <c r="BC180" s="191">
        <f t="shared" ref="BC180" si="2033">SUM(BB180*K180*4*6)</f>
        <v>0</v>
      </c>
      <c r="BD180" s="189"/>
      <c r="BE180" s="195">
        <f t="shared" ref="BE180" si="2034">SUM(BD180*50)</f>
        <v>0</v>
      </c>
      <c r="BF180" s="194">
        <f t="shared" ref="BF180" si="2035">O180+Q180+S180+U180+W180+X180+Y180+AA180+AC180+AE180+AG180+AI180+AK180+AM180+AO180+AQ180+AS180+AU180+AW180+AY180+BA180+BC180+BE180</f>
        <v>0</v>
      </c>
      <c r="BG180" s="194"/>
      <c r="BH180" s="194">
        <f t="shared" ref="BH180" si="2036">BC180+BA180+AY180+AW180+AS180+AQ180+X180+W180+U180+S180+Q180+O180</f>
        <v>0</v>
      </c>
      <c r="BI180" s="7"/>
      <c r="BJ180" s="7"/>
      <c r="BK180" s="7"/>
      <c r="BL180" s="7"/>
      <c r="BM180" s="52"/>
      <c r="BN180" s="51"/>
      <c r="BO180" s="20" t="s">
        <v>224</v>
      </c>
      <c r="BP180" s="71"/>
      <c r="BQ180" s="71" t="s">
        <v>225</v>
      </c>
      <c r="BR180" s="71"/>
      <c r="BS180" s="71"/>
      <c r="BT180" s="72"/>
      <c r="BU180" s="325"/>
      <c r="BV180" s="72"/>
      <c r="BW180" s="72"/>
      <c r="BX180" s="72"/>
      <c r="BY180" s="187"/>
      <c r="BZ180" s="188">
        <f t="shared" ref="BZ180" si="2037">SUM(CA180+CC180+CE180+CG180+CI180)</f>
        <v>0</v>
      </c>
      <c r="CA180" s="189"/>
      <c r="CB180" s="142">
        <f t="shared" ref="CB180" si="2038">SUM(CA180)*BV180</f>
        <v>0</v>
      </c>
      <c r="CC180" s="189"/>
      <c r="CD180" s="190">
        <f t="shared" ref="CD180" si="2039">CC180*BW180</f>
        <v>0</v>
      </c>
      <c r="CE180" s="189"/>
      <c r="CF180" s="190">
        <f t="shared" ref="CF180" si="2040">SUM(CE180)*BW180</f>
        <v>0</v>
      </c>
      <c r="CG180" s="189"/>
      <c r="CH180" s="190">
        <f t="shared" ref="CH180" si="2041">SUM(CG180)*BX180</f>
        <v>0</v>
      </c>
      <c r="CI180" s="189"/>
      <c r="CJ180" s="190">
        <f t="shared" ref="CJ180" si="2042">SUM(CI180)*BW180*5</f>
        <v>0</v>
      </c>
      <c r="CK180" s="191"/>
      <c r="CL180" s="191">
        <f t="shared" ref="CL180" si="2043">BY180*BW180*0.05</f>
        <v>0</v>
      </c>
      <c r="CM180" s="189"/>
      <c r="CN180" s="190"/>
      <c r="CO180" s="189"/>
      <c r="CP180" s="191">
        <f t="shared" ref="CP180" si="2044">SUM(CO180)*3*BU180/5</f>
        <v>0</v>
      </c>
      <c r="CQ180" s="189">
        <v>1</v>
      </c>
      <c r="CR180" s="193">
        <f t="shared" ref="CR180" si="2045">SUM(CQ180*BU180*(15))</f>
        <v>0</v>
      </c>
      <c r="CS180" s="189"/>
      <c r="CT180" s="142">
        <f t="shared" ref="CT180" si="2046">SUM(CS180*BU180*3)</f>
        <v>0</v>
      </c>
      <c r="CU180" s="190"/>
      <c r="CV180" s="191">
        <f t="shared" ref="CV180" si="2047">SUM(CU180*BU180/3)</f>
        <v>0</v>
      </c>
      <c r="CW180" s="189"/>
      <c r="CX180" s="191">
        <f t="shared" ref="CX180" si="2048">SUM(CW180*BU180*2/3)</f>
        <v>0</v>
      </c>
      <c r="CY180" s="189"/>
      <c r="CZ180" s="142">
        <f>SUM(CY180*BU180)</f>
        <v>0</v>
      </c>
      <c r="DA180" s="189"/>
      <c r="DB180" s="190">
        <f>SUM(DA180*BW180)</f>
        <v>0</v>
      </c>
      <c r="DC180" s="189"/>
      <c r="DD180" s="191">
        <f t="shared" ref="DD180" si="2049">SUM(DC180*BU180*2)</f>
        <v>0</v>
      </c>
      <c r="DE180" s="189"/>
      <c r="DF180" s="191">
        <f t="shared" ref="DF180" si="2050">SUM(BW180*DE180*6)</f>
        <v>0</v>
      </c>
      <c r="DG180" s="32"/>
      <c r="DH180" s="194">
        <f t="shared" ref="DH180" si="2051">DG180*BU180/3</f>
        <v>0</v>
      </c>
      <c r="DI180" s="189"/>
      <c r="DJ180" s="190">
        <f>SUM(DI180*BU180/3)</f>
        <v>0</v>
      </c>
      <c r="DK180" s="189"/>
      <c r="DL180" s="191">
        <f t="shared" ref="DL180" si="2052">SUM(BW180*DK180*8)</f>
        <v>0</v>
      </c>
      <c r="DM180" s="190"/>
      <c r="DN180" s="191">
        <f>SUM(DM180*BX180*3*8)</f>
        <v>0</v>
      </c>
      <c r="DO180" s="189"/>
      <c r="DP180" s="191">
        <f t="shared" ref="DP180" si="2053">SUM(DO180*BX180*4*6)</f>
        <v>0</v>
      </c>
      <c r="DQ180" s="189"/>
      <c r="DR180" s="195">
        <f t="shared" ref="DR180" si="2054">SUM(DQ180*50)</f>
        <v>0</v>
      </c>
      <c r="DS180" s="194">
        <f t="shared" ref="DS180" si="2055">CB180+CD180+CF180+CH180+CJ180+CK180+CL180+CN180+CP180+CR180+CT180+CV180+CX180+CZ180+DB180+DD180+DF180+DH180+DJ180+DL180+DN180+DP180+DR180</f>
        <v>0</v>
      </c>
      <c r="DT180" s="194">
        <f t="shared" ref="DT180" si="2056">DP180+DN180+DL180+DJ180+DF180+DD180+CK180+CJ180+CH180+CF180+CD180+CB180</f>
        <v>0</v>
      </c>
      <c r="DU180" s="7"/>
      <c r="DV180" s="7"/>
      <c r="DW180" s="7"/>
      <c r="DX180" s="52"/>
      <c r="DY180" s="51"/>
      <c r="DZ180" s="20"/>
      <c r="EA180" s="71"/>
      <c r="EB180" s="71"/>
      <c r="EC180" s="7"/>
      <c r="ED180" s="7"/>
      <c r="EE180" s="7"/>
      <c r="EF180" s="7"/>
      <c r="EG180" s="7"/>
      <c r="EH180" s="7"/>
      <c r="EI180" s="7"/>
      <c r="EJ180" s="7">
        <f t="shared" si="1924"/>
        <v>0</v>
      </c>
      <c r="EK180" s="7">
        <f t="shared" si="1925"/>
        <v>0</v>
      </c>
      <c r="EL180" s="7">
        <f t="shared" si="1926"/>
        <v>0</v>
      </c>
      <c r="EM180" s="18">
        <f t="shared" si="1973"/>
        <v>0</v>
      </c>
      <c r="EN180" s="7">
        <f t="shared" si="1974"/>
        <v>0</v>
      </c>
      <c r="EO180" s="7">
        <f t="shared" si="1975"/>
        <v>0</v>
      </c>
      <c r="EP180" s="7">
        <f t="shared" si="1976"/>
        <v>0</v>
      </c>
      <c r="EQ180" s="7">
        <f t="shared" si="1977"/>
        <v>0</v>
      </c>
      <c r="ER180" s="7">
        <f t="shared" si="1978"/>
        <v>0</v>
      </c>
      <c r="ES180" s="7">
        <f t="shared" si="1979"/>
        <v>0</v>
      </c>
      <c r="ET180" s="7">
        <f t="shared" si="1980"/>
        <v>0</v>
      </c>
      <c r="EU180" s="7">
        <f t="shared" si="1981"/>
        <v>0</v>
      </c>
      <c r="EV180" s="7">
        <f t="shared" si="1982"/>
        <v>0</v>
      </c>
      <c r="EW180" s="18">
        <f t="shared" si="1983"/>
        <v>0</v>
      </c>
      <c r="EX180" s="7">
        <f t="shared" si="1984"/>
        <v>0</v>
      </c>
      <c r="EY180" s="7">
        <f t="shared" si="1985"/>
        <v>0</v>
      </c>
      <c r="EZ180" s="7">
        <f t="shared" si="1986"/>
        <v>0</v>
      </c>
      <c r="FA180" s="7">
        <f t="shared" si="1987"/>
        <v>0</v>
      </c>
      <c r="FB180" s="7">
        <f t="shared" si="1988"/>
        <v>2</v>
      </c>
      <c r="FC180" s="7">
        <f t="shared" si="1989"/>
        <v>0</v>
      </c>
      <c r="FD180" s="7">
        <f t="shared" si="1990"/>
        <v>0</v>
      </c>
      <c r="FE180" s="7">
        <f t="shared" si="1991"/>
        <v>0</v>
      </c>
      <c r="FF180" s="7">
        <f t="shared" si="1992"/>
        <v>0</v>
      </c>
      <c r="FG180" s="18">
        <f t="shared" si="1993"/>
        <v>0</v>
      </c>
      <c r="FH180" s="7">
        <f t="shared" si="1994"/>
        <v>0</v>
      </c>
      <c r="FI180" s="7">
        <f t="shared" si="1995"/>
        <v>0</v>
      </c>
      <c r="FJ180" s="7">
        <f t="shared" si="1996"/>
        <v>0</v>
      </c>
      <c r="FK180" s="7">
        <f t="shared" si="1997"/>
        <v>0</v>
      </c>
      <c r="FL180" s="7">
        <f t="shared" si="1998"/>
        <v>0</v>
      </c>
      <c r="FM180" s="7">
        <f t="shared" si="1999"/>
        <v>0</v>
      </c>
      <c r="FN180" s="7">
        <f t="shared" si="2000"/>
        <v>0</v>
      </c>
      <c r="FO180" s="7">
        <f t="shared" si="2001"/>
        <v>0</v>
      </c>
      <c r="FP180" s="7">
        <f t="shared" si="2002"/>
        <v>0</v>
      </c>
      <c r="FQ180" s="7">
        <f t="shared" si="2003"/>
        <v>0</v>
      </c>
      <c r="FR180" s="7"/>
      <c r="FS180" s="7">
        <f t="shared" si="2004"/>
        <v>0</v>
      </c>
      <c r="FT180" s="7">
        <f t="shared" si="2005"/>
        <v>0</v>
      </c>
      <c r="FU180" s="7">
        <f t="shared" si="2006"/>
        <v>0</v>
      </c>
      <c r="FV180" s="7">
        <f t="shared" si="2007"/>
        <v>0</v>
      </c>
      <c r="FW180" s="7">
        <f t="shared" si="2008"/>
        <v>0</v>
      </c>
      <c r="FX180" s="7">
        <f t="shared" si="2009"/>
        <v>0</v>
      </c>
      <c r="FY180" s="7">
        <f t="shared" si="2010"/>
        <v>0</v>
      </c>
      <c r="FZ180" s="7">
        <f t="shared" si="2011"/>
        <v>0</v>
      </c>
      <c r="GA180" s="7">
        <f t="shared" si="2012"/>
        <v>0</v>
      </c>
      <c r="GB180" s="7">
        <f t="shared" si="2013"/>
        <v>0</v>
      </c>
      <c r="GC180" s="7">
        <f t="shared" si="2014"/>
        <v>0</v>
      </c>
      <c r="GD180" s="116">
        <f t="shared" si="2015"/>
        <v>0</v>
      </c>
      <c r="GE180" s="117">
        <f t="shared" si="2016"/>
        <v>0</v>
      </c>
      <c r="GF180" s="7"/>
      <c r="GG180" s="7"/>
      <c r="GH180" s="7"/>
      <c r="GI180" s="52"/>
      <c r="GK180" s="18"/>
      <c r="GL180" s="18"/>
      <c r="GM180" s="1"/>
      <c r="GN180" s="23"/>
      <c r="GO180" s="61"/>
      <c r="GP180" s="7"/>
      <c r="GQ180" s="67"/>
    </row>
    <row r="181" spans="1:199" ht="24.95" customHeight="1" x14ac:dyDescent="0.35">
      <c r="A181" s="51"/>
      <c r="B181" s="20" t="s">
        <v>346</v>
      </c>
      <c r="C181" s="71"/>
      <c r="D181" s="71"/>
      <c r="E181" s="71"/>
      <c r="F181" s="71"/>
      <c r="G181" s="72"/>
      <c r="H181" s="79"/>
      <c r="I181" s="79"/>
      <c r="J181" s="79"/>
      <c r="K181" s="79"/>
      <c r="L181" s="26"/>
      <c r="M181" s="73">
        <f t="shared" ref="M181:M191" si="2057">SUM(N181+P181+T181+V181+AR181*2)</f>
        <v>0</v>
      </c>
      <c r="N181" s="32"/>
      <c r="O181" s="263"/>
      <c r="P181" s="32"/>
      <c r="Q181" s="20"/>
      <c r="R181" s="32"/>
      <c r="S181" s="20"/>
      <c r="T181" s="32"/>
      <c r="U181" s="20"/>
      <c r="V181" s="74"/>
      <c r="W181" s="20"/>
      <c r="X181" s="417">
        <v>0.33</v>
      </c>
      <c r="Y181" s="20"/>
      <c r="Z181" s="74"/>
      <c r="AA181" s="20"/>
      <c r="AB181" s="74"/>
      <c r="AC181" s="20"/>
      <c r="AD181" s="74"/>
      <c r="AE181" s="24"/>
      <c r="AF181" s="74"/>
      <c r="AG181" s="20"/>
      <c r="AH181" s="74"/>
      <c r="AI181" s="20"/>
      <c r="AJ181" s="74"/>
      <c r="AK181" s="20"/>
      <c r="AL181" s="74"/>
      <c r="AM181" s="263"/>
      <c r="AN181" s="74"/>
      <c r="AO181" s="20"/>
      <c r="AP181" s="74"/>
      <c r="AQ181" s="20"/>
      <c r="AR181" s="74"/>
      <c r="AS181" s="20"/>
      <c r="AT181" s="74"/>
      <c r="AU181" s="20"/>
      <c r="AV181" s="74"/>
      <c r="AW181" s="20"/>
      <c r="AX181" s="74"/>
      <c r="AY181" s="20"/>
      <c r="AZ181" s="74"/>
      <c r="BA181" s="20"/>
      <c r="BB181" s="74"/>
      <c r="BC181" s="20"/>
      <c r="BD181" s="74"/>
      <c r="BE181" s="20"/>
      <c r="BF181" s="417">
        <f t="shared" ref="BF181:BF191" si="2058">SUM(AO181+BE181+BC181+BA181+AY181+AW181+AS181+AQ181+AK181+AM181+AI181+AG181+AE181+AC181+AA181+Y181+X181+W181+U181+Q181+O181+S181+AU181)</f>
        <v>0.33</v>
      </c>
      <c r="BG181" s="417"/>
      <c r="BH181" s="417">
        <f t="shared" ref="BH181:BH191" si="2059">SUM(O181+Q181+U181+W181+X181+AS181+AW181+AY181+BA181+BC181+S181+AQ181)</f>
        <v>0.33</v>
      </c>
      <c r="BI181" s="7"/>
      <c r="BJ181" s="7"/>
      <c r="BK181" s="7"/>
      <c r="BL181" s="7"/>
      <c r="BM181" s="52"/>
      <c r="BN181" s="51"/>
      <c r="BO181" s="20"/>
      <c r="BP181" s="71"/>
      <c r="BQ181" s="71"/>
      <c r="BR181" s="71"/>
      <c r="BS181" s="71"/>
      <c r="BT181" s="72"/>
      <c r="BU181" s="79"/>
      <c r="BV181" s="79"/>
      <c r="BW181" s="79"/>
      <c r="BX181" s="79"/>
      <c r="BY181" s="26"/>
      <c r="BZ181" s="73">
        <f t="shared" ref="BZ181:BZ191" si="2060">SUM(CA181+CC181+CG181+CI181+DE181*2)</f>
        <v>0</v>
      </c>
      <c r="CA181" s="32"/>
      <c r="CB181" s="334"/>
      <c r="CC181" s="32"/>
      <c r="CD181" s="20"/>
      <c r="CE181" s="32"/>
      <c r="CF181" s="20"/>
      <c r="CG181" s="32"/>
      <c r="CH181" s="20"/>
      <c r="CI181" s="74"/>
      <c r="CJ181" s="20"/>
      <c r="CK181" s="20"/>
      <c r="CL181" s="20"/>
      <c r="CM181" s="74"/>
      <c r="CN181" s="20"/>
      <c r="CO181" s="74"/>
      <c r="CP181" s="20"/>
      <c r="CQ181" s="74"/>
      <c r="CR181" s="24"/>
      <c r="CS181" s="74"/>
      <c r="CT181" s="334"/>
      <c r="CU181" s="74"/>
      <c r="CV181" s="20"/>
      <c r="CW181" s="74"/>
      <c r="CX181" s="20"/>
      <c r="CY181" s="74"/>
      <c r="CZ181" s="334"/>
      <c r="DA181" s="74"/>
      <c r="DB181" s="20"/>
      <c r="DC181" s="74"/>
      <c r="DD181" s="20"/>
      <c r="DE181" s="74"/>
      <c r="DF181" s="20"/>
      <c r="DG181" s="74"/>
      <c r="DH181" s="20"/>
      <c r="DI181" s="74"/>
      <c r="DJ181" s="20"/>
      <c r="DK181" s="74"/>
      <c r="DL181" s="20"/>
      <c r="DM181" s="74"/>
      <c r="DN181" s="20"/>
      <c r="DO181" s="74"/>
      <c r="DP181" s="20"/>
      <c r="DQ181" s="74"/>
      <c r="DR181" s="20"/>
      <c r="DS181" s="20">
        <f t="shared" ref="DS181:DS191" si="2061">SUM(DB181+DR181+DP181+DN181+DL181+DJ181+DF181+DD181+CX181+CZ181+CV181+CT181+CR181+CP181+CN181+CL181+CK181+CJ181+CH181+CD181+CB181+CF181+DH181)</f>
        <v>0</v>
      </c>
      <c r="DT181" s="20">
        <f t="shared" ref="DT181:DT191" si="2062">SUM(CB181+CD181+CH181+CJ181+CK181+DF181+DJ181+DL181+DN181+DP181+CF181+DD181)</f>
        <v>0</v>
      </c>
      <c r="DU181" s="7"/>
      <c r="DV181" s="7"/>
      <c r="DW181" s="7"/>
      <c r="DX181" s="52"/>
      <c r="DY181" s="51"/>
      <c r="DZ181" s="20"/>
      <c r="EA181" s="71"/>
      <c r="EB181" s="71"/>
      <c r="EC181" s="7"/>
      <c r="ED181" s="7"/>
      <c r="EE181" s="7"/>
      <c r="EF181" s="7"/>
      <c r="EG181" s="7"/>
      <c r="EH181" s="7"/>
      <c r="EI181" s="7"/>
      <c r="EJ181" s="7">
        <f t="shared" si="1924"/>
        <v>0</v>
      </c>
      <c r="EK181" s="7">
        <f t="shared" si="1925"/>
        <v>0</v>
      </c>
      <c r="EL181" s="7">
        <f t="shared" si="1926"/>
        <v>0</v>
      </c>
      <c r="EM181" s="18">
        <f t="shared" si="1973"/>
        <v>0</v>
      </c>
      <c r="EN181" s="7">
        <f t="shared" si="1974"/>
        <v>0</v>
      </c>
      <c r="EO181" s="7">
        <f t="shared" si="1975"/>
        <v>0</v>
      </c>
      <c r="EP181" s="7">
        <f t="shared" si="1976"/>
        <v>0</v>
      </c>
      <c r="EQ181" s="7">
        <f t="shared" si="1977"/>
        <v>0</v>
      </c>
      <c r="ER181" s="7">
        <f t="shared" si="1978"/>
        <v>0</v>
      </c>
      <c r="ES181" s="7">
        <f t="shared" si="1979"/>
        <v>0</v>
      </c>
      <c r="ET181" s="7">
        <f t="shared" si="1980"/>
        <v>0</v>
      </c>
      <c r="EU181" s="7">
        <f t="shared" si="1981"/>
        <v>0</v>
      </c>
      <c r="EV181" s="7">
        <f t="shared" si="1982"/>
        <v>0.33</v>
      </c>
      <c r="EW181" s="18">
        <f t="shared" si="1983"/>
        <v>0</v>
      </c>
      <c r="EX181" s="7">
        <f t="shared" si="1984"/>
        <v>0</v>
      </c>
      <c r="EY181" s="7">
        <f t="shared" si="1985"/>
        <v>0</v>
      </c>
      <c r="EZ181" s="7">
        <f t="shared" si="1986"/>
        <v>0</v>
      </c>
      <c r="FA181" s="7">
        <f t="shared" si="1987"/>
        <v>0</v>
      </c>
      <c r="FB181" s="7">
        <f t="shared" si="1988"/>
        <v>0</v>
      </c>
      <c r="FC181" s="7">
        <f t="shared" si="1989"/>
        <v>0</v>
      </c>
      <c r="FD181" s="7">
        <f t="shared" si="1990"/>
        <v>0</v>
      </c>
      <c r="FE181" s="7">
        <f t="shared" si="1991"/>
        <v>0</v>
      </c>
      <c r="FF181" s="7">
        <f t="shared" si="1992"/>
        <v>0</v>
      </c>
      <c r="FG181" s="18">
        <f t="shared" si="1993"/>
        <v>0</v>
      </c>
      <c r="FH181" s="7">
        <f t="shared" si="1994"/>
        <v>0</v>
      </c>
      <c r="FI181" s="7">
        <f t="shared" si="1995"/>
        <v>0</v>
      </c>
      <c r="FJ181" s="7">
        <f t="shared" si="1996"/>
        <v>0</v>
      </c>
      <c r="FK181" s="7">
        <f t="shared" si="1997"/>
        <v>0</v>
      </c>
      <c r="FL181" s="7">
        <f t="shared" si="1998"/>
        <v>0</v>
      </c>
      <c r="FM181" s="7">
        <f t="shared" si="1999"/>
        <v>0</v>
      </c>
      <c r="FN181" s="7">
        <f t="shared" si="2000"/>
        <v>0</v>
      </c>
      <c r="FO181" s="7">
        <f t="shared" si="2001"/>
        <v>0</v>
      </c>
      <c r="FP181" s="7">
        <f t="shared" si="2002"/>
        <v>0</v>
      </c>
      <c r="FQ181" s="7">
        <f t="shared" si="2003"/>
        <v>0</v>
      </c>
      <c r="FR181" s="7"/>
      <c r="FS181" s="7">
        <f t="shared" si="2004"/>
        <v>0</v>
      </c>
      <c r="FT181" s="7">
        <f t="shared" si="2005"/>
        <v>0</v>
      </c>
      <c r="FU181" s="7">
        <f t="shared" si="2006"/>
        <v>0</v>
      </c>
      <c r="FV181" s="7">
        <f t="shared" si="2007"/>
        <v>0</v>
      </c>
      <c r="FW181" s="7">
        <f t="shared" si="2008"/>
        <v>0</v>
      </c>
      <c r="FX181" s="7">
        <f t="shared" si="2009"/>
        <v>0</v>
      </c>
      <c r="FY181" s="7">
        <f t="shared" si="2010"/>
        <v>0</v>
      </c>
      <c r="FZ181" s="7">
        <f t="shared" si="2011"/>
        <v>0</v>
      </c>
      <c r="GA181" s="7">
        <f t="shared" si="2012"/>
        <v>0</v>
      </c>
      <c r="GB181" s="7">
        <f t="shared" si="2013"/>
        <v>0</v>
      </c>
      <c r="GC181" s="7">
        <f t="shared" si="2014"/>
        <v>0</v>
      </c>
      <c r="GD181" s="116">
        <f t="shared" si="2015"/>
        <v>0.33</v>
      </c>
      <c r="GE181" s="117">
        <f t="shared" si="2016"/>
        <v>0.33</v>
      </c>
      <c r="GF181" s="7"/>
      <c r="GG181" s="7"/>
      <c r="GH181" s="7"/>
      <c r="GI181" s="52"/>
      <c r="GK181" s="18"/>
      <c r="GL181" s="18"/>
      <c r="GM181" s="1"/>
      <c r="GN181" s="23"/>
      <c r="GO181" s="61"/>
      <c r="GP181" s="7"/>
      <c r="GQ181" s="67"/>
    </row>
    <row r="182" spans="1:199" ht="24.95" customHeight="1" x14ac:dyDescent="0.35">
      <c r="A182" s="51"/>
      <c r="B182" s="34" t="s">
        <v>333</v>
      </c>
      <c r="C182" s="68"/>
      <c r="D182" s="68" t="s">
        <v>225</v>
      </c>
      <c r="E182" s="68"/>
      <c r="F182" s="68"/>
      <c r="G182" s="69"/>
      <c r="H182" s="69"/>
      <c r="I182" s="69"/>
      <c r="J182" s="69"/>
      <c r="K182" s="69"/>
      <c r="L182" s="70"/>
      <c r="M182" s="73">
        <f t="shared" si="2057"/>
        <v>0</v>
      </c>
      <c r="N182" s="32"/>
      <c r="O182" s="263">
        <v>2</v>
      </c>
      <c r="P182" s="32"/>
      <c r="Q182" s="20">
        <v>2</v>
      </c>
      <c r="R182" s="32"/>
      <c r="S182" s="20">
        <v>4</v>
      </c>
      <c r="T182" s="32"/>
      <c r="U182" s="20"/>
      <c r="V182" s="74"/>
      <c r="W182" s="20"/>
      <c r="X182" s="20"/>
      <c r="Y182" s="20"/>
      <c r="Z182" s="74"/>
      <c r="AA182" s="20"/>
      <c r="AB182" s="74"/>
      <c r="AC182" s="20"/>
      <c r="AD182" s="74"/>
      <c r="AE182" s="24"/>
      <c r="AF182" s="74"/>
      <c r="AG182" s="20"/>
      <c r="AH182" s="74"/>
      <c r="AI182" s="20"/>
      <c r="AJ182" s="74"/>
      <c r="AK182" s="20"/>
      <c r="AL182" s="74"/>
      <c r="AM182" s="263"/>
      <c r="AN182" s="74"/>
      <c r="AO182" s="20"/>
      <c r="AP182" s="74"/>
      <c r="AQ182" s="20"/>
      <c r="AR182" s="74"/>
      <c r="AS182" s="20"/>
      <c r="AT182" s="74"/>
      <c r="AU182" s="20"/>
      <c r="AV182" s="74"/>
      <c r="AW182" s="20"/>
      <c r="AX182" s="74"/>
      <c r="AY182" s="20"/>
      <c r="AZ182" s="74"/>
      <c r="BA182" s="20"/>
      <c r="BB182" s="74"/>
      <c r="BC182" s="20"/>
      <c r="BD182" s="74"/>
      <c r="BE182" s="20"/>
      <c r="BF182" s="20">
        <f t="shared" si="2058"/>
        <v>8</v>
      </c>
      <c r="BG182" s="20"/>
      <c r="BH182" s="20">
        <f t="shared" si="2059"/>
        <v>8</v>
      </c>
      <c r="BI182" s="7"/>
      <c r="BJ182" s="7"/>
      <c r="BK182" s="7"/>
      <c r="BL182" s="7"/>
      <c r="BM182" s="52"/>
      <c r="BN182" s="51"/>
      <c r="BO182" s="34"/>
      <c r="BP182" s="68"/>
      <c r="BQ182" s="68"/>
      <c r="BR182" s="68"/>
      <c r="BS182" s="68"/>
      <c r="BT182" s="69"/>
      <c r="BU182" s="69"/>
      <c r="BV182" s="69"/>
      <c r="BW182" s="69"/>
      <c r="BX182" s="69"/>
      <c r="BY182" s="70"/>
      <c r="BZ182" s="73">
        <f t="shared" si="2060"/>
        <v>0</v>
      </c>
      <c r="CA182" s="32"/>
      <c r="CB182" s="334"/>
      <c r="CC182" s="32"/>
      <c r="CD182" s="20"/>
      <c r="CE182" s="32"/>
      <c r="CF182" s="20"/>
      <c r="CG182" s="32"/>
      <c r="CH182" s="20"/>
      <c r="CI182" s="74"/>
      <c r="CJ182" s="20"/>
      <c r="CK182" s="20"/>
      <c r="CL182" s="20"/>
      <c r="CM182" s="74"/>
      <c r="CN182" s="20"/>
      <c r="CO182" s="74"/>
      <c r="CP182" s="20"/>
      <c r="CQ182" s="74"/>
      <c r="CR182" s="24"/>
      <c r="CS182" s="74"/>
      <c r="CT182" s="334"/>
      <c r="CU182" s="74"/>
      <c r="CV182" s="20"/>
      <c r="CW182" s="74"/>
      <c r="CX182" s="20"/>
      <c r="CY182" s="74"/>
      <c r="CZ182" s="334"/>
      <c r="DA182" s="74"/>
      <c r="DB182" s="20"/>
      <c r="DC182" s="74"/>
      <c r="DD182" s="20"/>
      <c r="DE182" s="74"/>
      <c r="DF182" s="20"/>
      <c r="DG182" s="74"/>
      <c r="DH182" s="20"/>
      <c r="DI182" s="74"/>
      <c r="DJ182" s="20"/>
      <c r="DK182" s="74"/>
      <c r="DL182" s="20"/>
      <c r="DM182" s="74"/>
      <c r="DN182" s="20"/>
      <c r="DO182" s="74"/>
      <c r="DP182" s="20"/>
      <c r="DQ182" s="74"/>
      <c r="DR182" s="20"/>
      <c r="DS182" s="20">
        <f t="shared" si="2061"/>
        <v>0</v>
      </c>
      <c r="DT182" s="20">
        <f t="shared" si="2062"/>
        <v>0</v>
      </c>
      <c r="DU182" s="7"/>
      <c r="DV182" s="7"/>
      <c r="DW182" s="7"/>
      <c r="DX182" s="52"/>
      <c r="DY182" s="51"/>
      <c r="DZ182" s="34"/>
      <c r="EA182" s="68"/>
      <c r="EB182" s="68"/>
      <c r="EC182" s="7"/>
      <c r="ED182" s="7"/>
      <c r="EE182" s="7"/>
      <c r="EF182" s="7"/>
      <c r="EG182" s="7"/>
      <c r="EH182" s="7"/>
      <c r="EI182" s="7"/>
      <c r="EJ182" s="7">
        <f t="shared" si="1924"/>
        <v>0</v>
      </c>
      <c r="EK182" s="7">
        <f t="shared" si="1925"/>
        <v>0</v>
      </c>
      <c r="EL182" s="7">
        <f t="shared" si="1926"/>
        <v>0</v>
      </c>
      <c r="EM182" s="18">
        <f t="shared" si="1973"/>
        <v>2</v>
      </c>
      <c r="EN182" s="7">
        <f t="shared" si="1974"/>
        <v>0</v>
      </c>
      <c r="EO182" s="7">
        <f t="shared" si="1975"/>
        <v>2</v>
      </c>
      <c r="EP182" s="7">
        <f t="shared" si="1976"/>
        <v>0</v>
      </c>
      <c r="EQ182" s="7">
        <f t="shared" si="1977"/>
        <v>4</v>
      </c>
      <c r="ER182" s="7">
        <f t="shared" si="1978"/>
        <v>0</v>
      </c>
      <c r="ES182" s="7">
        <f t="shared" si="1979"/>
        <v>0</v>
      </c>
      <c r="ET182" s="7">
        <f t="shared" si="1980"/>
        <v>0</v>
      </c>
      <c r="EU182" s="7">
        <f t="shared" si="1981"/>
        <v>0</v>
      </c>
      <c r="EV182" s="7">
        <f t="shared" si="1982"/>
        <v>0</v>
      </c>
      <c r="EW182" s="18">
        <f t="shared" si="1983"/>
        <v>0</v>
      </c>
      <c r="EX182" s="7">
        <f t="shared" si="1984"/>
        <v>0</v>
      </c>
      <c r="EY182" s="7">
        <f t="shared" si="1985"/>
        <v>0</v>
      </c>
      <c r="EZ182" s="7">
        <f t="shared" si="1986"/>
        <v>0</v>
      </c>
      <c r="FA182" s="7">
        <f t="shared" si="1987"/>
        <v>0</v>
      </c>
      <c r="FB182" s="7">
        <f t="shared" si="1988"/>
        <v>0</v>
      </c>
      <c r="FC182" s="7">
        <f t="shared" si="1989"/>
        <v>0</v>
      </c>
      <c r="FD182" s="7">
        <f t="shared" si="1990"/>
        <v>0</v>
      </c>
      <c r="FE182" s="7">
        <f t="shared" si="1991"/>
        <v>0</v>
      </c>
      <c r="FF182" s="7">
        <f t="shared" si="1992"/>
        <v>0</v>
      </c>
      <c r="FG182" s="18">
        <f t="shared" si="1993"/>
        <v>0</v>
      </c>
      <c r="FH182" s="7">
        <f t="shared" si="1994"/>
        <v>0</v>
      </c>
      <c r="FI182" s="7">
        <f t="shared" si="1995"/>
        <v>0</v>
      </c>
      <c r="FJ182" s="7">
        <f t="shared" si="1996"/>
        <v>0</v>
      </c>
      <c r="FK182" s="7">
        <f t="shared" si="1997"/>
        <v>0</v>
      </c>
      <c r="FL182" s="7">
        <f t="shared" si="1998"/>
        <v>0</v>
      </c>
      <c r="FM182" s="7">
        <f t="shared" si="1999"/>
        <v>0</v>
      </c>
      <c r="FN182" s="7">
        <f t="shared" si="2000"/>
        <v>0</v>
      </c>
      <c r="FO182" s="7">
        <f t="shared" si="2001"/>
        <v>0</v>
      </c>
      <c r="FP182" s="7">
        <f t="shared" si="2002"/>
        <v>0</v>
      </c>
      <c r="FQ182" s="7">
        <f t="shared" si="2003"/>
        <v>0</v>
      </c>
      <c r="FR182" s="7"/>
      <c r="FS182" s="7">
        <f t="shared" si="2004"/>
        <v>0</v>
      </c>
      <c r="FT182" s="7">
        <f t="shared" si="2005"/>
        <v>0</v>
      </c>
      <c r="FU182" s="7">
        <f t="shared" si="2006"/>
        <v>0</v>
      </c>
      <c r="FV182" s="7">
        <f t="shared" si="2007"/>
        <v>0</v>
      </c>
      <c r="FW182" s="7">
        <f t="shared" si="2008"/>
        <v>0</v>
      </c>
      <c r="FX182" s="7">
        <f t="shared" si="2009"/>
        <v>0</v>
      </c>
      <c r="FY182" s="7">
        <f t="shared" si="2010"/>
        <v>0</v>
      </c>
      <c r="FZ182" s="7">
        <f t="shared" si="2011"/>
        <v>0</v>
      </c>
      <c r="GA182" s="7">
        <f t="shared" si="2012"/>
        <v>0</v>
      </c>
      <c r="GB182" s="7">
        <f t="shared" si="2013"/>
        <v>0</v>
      </c>
      <c r="GC182" s="7">
        <f t="shared" si="2014"/>
        <v>0</v>
      </c>
      <c r="GD182" s="116">
        <f t="shared" si="2015"/>
        <v>8</v>
      </c>
      <c r="GE182" s="117">
        <f t="shared" si="2016"/>
        <v>8</v>
      </c>
      <c r="GF182" s="7"/>
      <c r="GG182" s="7"/>
      <c r="GH182" s="7"/>
      <c r="GI182" s="52"/>
      <c r="GK182" s="18"/>
      <c r="GL182" s="18"/>
      <c r="GM182" s="1"/>
      <c r="GN182" s="23"/>
      <c r="GO182" s="61"/>
      <c r="GP182" s="7"/>
      <c r="GQ182" s="67"/>
    </row>
    <row r="183" spans="1:199" ht="24.95" customHeight="1" x14ac:dyDescent="0.35">
      <c r="A183" s="51"/>
      <c r="B183" s="20"/>
      <c r="C183" s="71"/>
      <c r="D183" s="71"/>
      <c r="E183" s="71"/>
      <c r="F183" s="71"/>
      <c r="G183" s="72"/>
      <c r="H183" s="72"/>
      <c r="I183" s="72"/>
      <c r="J183" s="79"/>
      <c r="K183" s="72"/>
      <c r="L183" s="26"/>
      <c r="M183" s="73">
        <f t="shared" si="2057"/>
        <v>0</v>
      </c>
      <c r="N183" s="32"/>
      <c r="O183" s="263"/>
      <c r="P183" s="32"/>
      <c r="Q183" s="20"/>
      <c r="R183" s="32"/>
      <c r="S183" s="20"/>
      <c r="T183" s="32"/>
      <c r="U183" s="20"/>
      <c r="V183" s="74"/>
      <c r="W183" s="20"/>
      <c r="X183" s="20"/>
      <c r="Y183" s="20"/>
      <c r="Z183" s="74"/>
      <c r="AA183" s="20"/>
      <c r="AB183" s="74"/>
      <c r="AC183" s="20"/>
      <c r="AD183" s="74"/>
      <c r="AE183" s="24"/>
      <c r="AF183" s="74"/>
      <c r="AG183" s="20"/>
      <c r="AH183" s="74"/>
      <c r="AI183" s="20"/>
      <c r="AJ183" s="74"/>
      <c r="AK183" s="20"/>
      <c r="AL183" s="74"/>
      <c r="AM183" s="263"/>
      <c r="AN183" s="74"/>
      <c r="AO183" s="20"/>
      <c r="AP183" s="74"/>
      <c r="AQ183" s="20"/>
      <c r="AR183" s="74"/>
      <c r="AS183" s="20"/>
      <c r="AT183" s="74"/>
      <c r="AU183" s="20"/>
      <c r="AV183" s="74"/>
      <c r="AW183" s="20"/>
      <c r="AX183" s="74"/>
      <c r="AY183" s="20"/>
      <c r="AZ183" s="74"/>
      <c r="BA183" s="20"/>
      <c r="BB183" s="74"/>
      <c r="BC183" s="20"/>
      <c r="BD183" s="74"/>
      <c r="BE183" s="20"/>
      <c r="BF183" s="20">
        <f t="shared" si="2058"/>
        <v>0</v>
      </c>
      <c r="BG183" s="20"/>
      <c r="BH183" s="20">
        <f t="shared" si="2059"/>
        <v>0</v>
      </c>
      <c r="BI183" s="7"/>
      <c r="BJ183" s="7"/>
      <c r="BK183" s="7"/>
      <c r="BL183" s="7"/>
      <c r="BM183" s="52"/>
      <c r="BN183" s="51"/>
      <c r="BO183" s="20"/>
      <c r="BP183" s="71"/>
      <c r="BQ183" s="71"/>
      <c r="BR183" s="71"/>
      <c r="BS183" s="71"/>
      <c r="BT183" s="72"/>
      <c r="BU183" s="72"/>
      <c r="BV183" s="72"/>
      <c r="BW183" s="79"/>
      <c r="BX183" s="72"/>
      <c r="BY183" s="26"/>
      <c r="BZ183" s="73">
        <f t="shared" si="2060"/>
        <v>0</v>
      </c>
      <c r="CA183" s="32"/>
      <c r="CB183" s="334"/>
      <c r="CC183" s="32"/>
      <c r="CD183" s="20"/>
      <c r="CE183" s="32"/>
      <c r="CF183" s="20"/>
      <c r="CG183" s="32"/>
      <c r="CH183" s="20"/>
      <c r="CI183" s="74"/>
      <c r="CJ183" s="20"/>
      <c r="CK183" s="20"/>
      <c r="CL183" s="20"/>
      <c r="CM183" s="74"/>
      <c r="CN183" s="20"/>
      <c r="CO183" s="74"/>
      <c r="CP183" s="20"/>
      <c r="CQ183" s="74"/>
      <c r="CR183" s="24"/>
      <c r="CS183" s="74"/>
      <c r="CT183" s="334"/>
      <c r="CU183" s="74"/>
      <c r="CV183" s="20"/>
      <c r="CW183" s="74"/>
      <c r="CX183" s="20"/>
      <c r="CY183" s="74"/>
      <c r="CZ183" s="334"/>
      <c r="DA183" s="74"/>
      <c r="DB183" s="20"/>
      <c r="DC183" s="74"/>
      <c r="DD183" s="20"/>
      <c r="DE183" s="74"/>
      <c r="DF183" s="20"/>
      <c r="DG183" s="74"/>
      <c r="DH183" s="20"/>
      <c r="DI183" s="74"/>
      <c r="DJ183" s="20"/>
      <c r="DK183" s="74"/>
      <c r="DL183" s="20"/>
      <c r="DM183" s="74"/>
      <c r="DN183" s="20"/>
      <c r="DO183" s="74"/>
      <c r="DP183" s="20"/>
      <c r="DQ183" s="74"/>
      <c r="DR183" s="20"/>
      <c r="DS183" s="20">
        <f t="shared" si="2061"/>
        <v>0</v>
      </c>
      <c r="DT183" s="20">
        <f t="shared" si="2062"/>
        <v>0</v>
      </c>
      <c r="DU183" s="7"/>
      <c r="DV183" s="7"/>
      <c r="DW183" s="7"/>
      <c r="DX183" s="52"/>
      <c r="DY183" s="51"/>
      <c r="DZ183" s="20"/>
      <c r="EA183" s="71"/>
      <c r="EB183" s="71"/>
      <c r="EC183" s="7"/>
      <c r="ED183" s="7"/>
      <c r="EE183" s="7"/>
      <c r="EF183" s="7"/>
      <c r="EG183" s="7"/>
      <c r="EH183" s="7"/>
      <c r="EI183" s="7"/>
      <c r="EJ183" s="7">
        <f t="shared" si="1924"/>
        <v>0</v>
      </c>
      <c r="EK183" s="7">
        <f t="shared" si="1925"/>
        <v>0</v>
      </c>
      <c r="EL183" s="7">
        <f t="shared" si="1926"/>
        <v>0</v>
      </c>
      <c r="EM183" s="18">
        <f t="shared" si="1973"/>
        <v>0</v>
      </c>
      <c r="EN183" s="7">
        <f t="shared" si="1974"/>
        <v>0</v>
      </c>
      <c r="EO183" s="7">
        <f t="shared" si="1975"/>
        <v>0</v>
      </c>
      <c r="EP183" s="7">
        <f t="shared" si="1976"/>
        <v>0</v>
      </c>
      <c r="EQ183" s="7">
        <f t="shared" si="1977"/>
        <v>0</v>
      </c>
      <c r="ER183" s="7">
        <f t="shared" si="1978"/>
        <v>0</v>
      </c>
      <c r="ES183" s="7">
        <f t="shared" si="1979"/>
        <v>0</v>
      </c>
      <c r="ET183" s="7">
        <f t="shared" si="1980"/>
        <v>0</v>
      </c>
      <c r="EU183" s="7">
        <f t="shared" si="1981"/>
        <v>0</v>
      </c>
      <c r="EV183" s="7">
        <f t="shared" si="1982"/>
        <v>0</v>
      </c>
      <c r="EW183" s="18">
        <f t="shared" si="1983"/>
        <v>0</v>
      </c>
      <c r="EX183" s="7">
        <f t="shared" si="1984"/>
        <v>0</v>
      </c>
      <c r="EY183" s="7">
        <f t="shared" si="1985"/>
        <v>0</v>
      </c>
      <c r="EZ183" s="7">
        <f t="shared" si="1986"/>
        <v>0</v>
      </c>
      <c r="FA183" s="7">
        <f t="shared" si="1987"/>
        <v>0</v>
      </c>
      <c r="FB183" s="7">
        <f t="shared" si="1988"/>
        <v>0</v>
      </c>
      <c r="FC183" s="7">
        <f t="shared" si="1989"/>
        <v>0</v>
      </c>
      <c r="FD183" s="7">
        <f t="shared" si="1990"/>
        <v>0</v>
      </c>
      <c r="FE183" s="7">
        <f t="shared" si="1991"/>
        <v>0</v>
      </c>
      <c r="FF183" s="7">
        <f t="shared" si="1992"/>
        <v>0</v>
      </c>
      <c r="FG183" s="18">
        <f t="shared" si="1993"/>
        <v>0</v>
      </c>
      <c r="FH183" s="7">
        <f t="shared" si="1994"/>
        <v>0</v>
      </c>
      <c r="FI183" s="7">
        <f t="shared" si="1995"/>
        <v>0</v>
      </c>
      <c r="FJ183" s="7">
        <f t="shared" si="1996"/>
        <v>0</v>
      </c>
      <c r="FK183" s="7">
        <f t="shared" si="1997"/>
        <v>0</v>
      </c>
      <c r="FL183" s="7">
        <f t="shared" si="1998"/>
        <v>0</v>
      </c>
      <c r="FM183" s="7">
        <f t="shared" si="1999"/>
        <v>0</v>
      </c>
      <c r="FN183" s="7">
        <f t="shared" si="2000"/>
        <v>0</v>
      </c>
      <c r="FO183" s="7">
        <f t="shared" si="2001"/>
        <v>0</v>
      </c>
      <c r="FP183" s="7">
        <f t="shared" si="2002"/>
        <v>0</v>
      </c>
      <c r="FQ183" s="7">
        <f t="shared" si="2003"/>
        <v>0</v>
      </c>
      <c r="FR183" s="7"/>
      <c r="FS183" s="7">
        <f t="shared" si="2004"/>
        <v>0</v>
      </c>
      <c r="FT183" s="7">
        <f t="shared" si="2005"/>
        <v>0</v>
      </c>
      <c r="FU183" s="7">
        <f t="shared" si="2006"/>
        <v>0</v>
      </c>
      <c r="FV183" s="7">
        <f t="shared" si="2007"/>
        <v>0</v>
      </c>
      <c r="FW183" s="7">
        <f t="shared" si="2008"/>
        <v>0</v>
      </c>
      <c r="FX183" s="7">
        <f t="shared" si="2009"/>
        <v>0</v>
      </c>
      <c r="FY183" s="7">
        <f t="shared" si="2010"/>
        <v>0</v>
      </c>
      <c r="FZ183" s="7">
        <f t="shared" si="2011"/>
        <v>0</v>
      </c>
      <c r="GA183" s="7">
        <f t="shared" si="2012"/>
        <v>0</v>
      </c>
      <c r="GB183" s="7">
        <f t="shared" si="2013"/>
        <v>0</v>
      </c>
      <c r="GC183" s="7">
        <f t="shared" si="2014"/>
        <v>0</v>
      </c>
      <c r="GD183" s="116">
        <f t="shared" si="2015"/>
        <v>0</v>
      </c>
      <c r="GE183" s="117">
        <f t="shared" si="2016"/>
        <v>0</v>
      </c>
      <c r="GF183" s="7"/>
      <c r="GG183" s="7"/>
      <c r="GH183" s="7"/>
      <c r="GI183" s="52"/>
      <c r="GK183" s="18"/>
      <c r="GL183" s="18"/>
      <c r="GM183" s="1"/>
      <c r="GN183" s="23"/>
      <c r="GO183" s="61"/>
      <c r="GP183" s="7"/>
      <c r="GQ183" s="67"/>
    </row>
    <row r="184" spans="1:199" ht="24.95" customHeight="1" x14ac:dyDescent="0.35">
      <c r="A184" s="51"/>
      <c r="B184" s="1"/>
      <c r="C184" s="23"/>
      <c r="D184" s="23"/>
      <c r="E184" s="23"/>
      <c r="F184" s="23"/>
      <c r="G184" s="23"/>
      <c r="H184" s="23"/>
      <c r="I184" s="23"/>
      <c r="J184" s="23"/>
      <c r="K184" s="23"/>
      <c r="L184" s="1"/>
      <c r="M184" s="73">
        <f t="shared" si="2057"/>
        <v>0</v>
      </c>
      <c r="N184" s="32"/>
      <c r="O184" s="263"/>
      <c r="P184" s="32"/>
      <c r="Q184" s="20"/>
      <c r="R184" s="32"/>
      <c r="S184" s="20"/>
      <c r="T184" s="32"/>
      <c r="U184" s="20"/>
      <c r="V184" s="74"/>
      <c r="W184" s="20"/>
      <c r="X184" s="20"/>
      <c r="Y184" s="20"/>
      <c r="Z184" s="74"/>
      <c r="AA184" s="20"/>
      <c r="AB184" s="74"/>
      <c r="AC184" s="20"/>
      <c r="AD184" s="74"/>
      <c r="AE184" s="24"/>
      <c r="AF184" s="74"/>
      <c r="AG184" s="20"/>
      <c r="AH184" s="74"/>
      <c r="AI184" s="20"/>
      <c r="AJ184" s="74"/>
      <c r="AK184" s="20"/>
      <c r="AL184" s="74"/>
      <c r="AM184" s="263"/>
      <c r="AN184" s="74"/>
      <c r="AO184" s="20"/>
      <c r="AP184" s="74"/>
      <c r="AQ184" s="20"/>
      <c r="AR184" s="74"/>
      <c r="AS184" s="20"/>
      <c r="AT184" s="74"/>
      <c r="AU184" s="20"/>
      <c r="AV184" s="74"/>
      <c r="AW184" s="20"/>
      <c r="AX184" s="74"/>
      <c r="AY184" s="20"/>
      <c r="AZ184" s="74"/>
      <c r="BA184" s="20"/>
      <c r="BB184" s="74"/>
      <c r="BC184" s="20"/>
      <c r="BD184" s="74"/>
      <c r="BE184" s="20"/>
      <c r="BF184" s="20">
        <f t="shared" si="2058"/>
        <v>0</v>
      </c>
      <c r="BG184" s="20"/>
      <c r="BH184" s="20">
        <f t="shared" si="2059"/>
        <v>0</v>
      </c>
      <c r="BI184" s="7"/>
      <c r="BJ184" s="7"/>
      <c r="BK184" s="7"/>
      <c r="BL184" s="7"/>
      <c r="BM184" s="52"/>
      <c r="BN184" s="51"/>
      <c r="BO184" s="1"/>
      <c r="BP184" s="23"/>
      <c r="BQ184" s="23"/>
      <c r="BR184" s="23"/>
      <c r="BS184" s="23"/>
      <c r="BT184" s="23"/>
      <c r="BU184" s="23"/>
      <c r="BV184" s="23"/>
      <c r="BW184" s="23"/>
      <c r="BX184" s="23"/>
      <c r="BY184" s="1"/>
      <c r="BZ184" s="73">
        <f t="shared" si="2060"/>
        <v>0</v>
      </c>
      <c r="CA184" s="32"/>
      <c r="CB184" s="334"/>
      <c r="CC184" s="32"/>
      <c r="CD184" s="20"/>
      <c r="CE184" s="32"/>
      <c r="CF184" s="20"/>
      <c r="CG184" s="32"/>
      <c r="CH184" s="20"/>
      <c r="CI184" s="74"/>
      <c r="CJ184" s="20"/>
      <c r="CK184" s="20"/>
      <c r="CL184" s="20"/>
      <c r="CM184" s="74"/>
      <c r="CN184" s="20"/>
      <c r="CO184" s="74"/>
      <c r="CP184" s="20"/>
      <c r="CQ184" s="74"/>
      <c r="CR184" s="24"/>
      <c r="CS184" s="74"/>
      <c r="CT184" s="334"/>
      <c r="CU184" s="74"/>
      <c r="CV184" s="20"/>
      <c r="CW184" s="74"/>
      <c r="CX184" s="20"/>
      <c r="CY184" s="74"/>
      <c r="CZ184" s="334"/>
      <c r="DA184" s="74"/>
      <c r="DB184" s="20"/>
      <c r="DC184" s="74"/>
      <c r="DD184" s="20"/>
      <c r="DE184" s="74"/>
      <c r="DF184" s="20"/>
      <c r="DG184" s="74"/>
      <c r="DH184" s="20"/>
      <c r="DI184" s="74"/>
      <c r="DJ184" s="20"/>
      <c r="DK184" s="74"/>
      <c r="DL184" s="20"/>
      <c r="DM184" s="74"/>
      <c r="DN184" s="20"/>
      <c r="DO184" s="74"/>
      <c r="DP184" s="20"/>
      <c r="DQ184" s="74"/>
      <c r="DR184" s="20"/>
      <c r="DS184" s="20">
        <f t="shared" si="2061"/>
        <v>0</v>
      </c>
      <c r="DT184" s="20">
        <f t="shared" si="2062"/>
        <v>0</v>
      </c>
      <c r="DU184" s="7"/>
      <c r="DV184" s="7"/>
      <c r="DW184" s="7"/>
      <c r="DX184" s="52"/>
      <c r="DY184" s="51"/>
      <c r="DZ184" s="1"/>
      <c r="EA184" s="23"/>
      <c r="EB184" s="23"/>
      <c r="EC184" s="7"/>
      <c r="ED184" s="7"/>
      <c r="EE184" s="7"/>
      <c r="EF184" s="7"/>
      <c r="EG184" s="7"/>
      <c r="EH184" s="7"/>
      <c r="EI184" s="7"/>
      <c r="EJ184" s="7">
        <f t="shared" si="1924"/>
        <v>0</v>
      </c>
      <c r="EK184" s="7">
        <f t="shared" si="1925"/>
        <v>0</v>
      </c>
      <c r="EL184" s="7">
        <f t="shared" si="1926"/>
        <v>0</v>
      </c>
      <c r="EM184" s="18">
        <f t="shared" si="1973"/>
        <v>0</v>
      </c>
      <c r="EN184" s="7">
        <f t="shared" si="1974"/>
        <v>0</v>
      </c>
      <c r="EO184" s="7">
        <f t="shared" si="1975"/>
        <v>0</v>
      </c>
      <c r="EP184" s="7">
        <f t="shared" si="1976"/>
        <v>0</v>
      </c>
      <c r="EQ184" s="7">
        <f t="shared" si="1977"/>
        <v>0</v>
      </c>
      <c r="ER184" s="7">
        <f t="shared" si="1978"/>
        <v>0</v>
      </c>
      <c r="ES184" s="7">
        <f t="shared" si="1979"/>
        <v>0</v>
      </c>
      <c r="ET184" s="7">
        <f t="shared" si="1980"/>
        <v>0</v>
      </c>
      <c r="EU184" s="7">
        <f t="shared" si="1981"/>
        <v>0</v>
      </c>
      <c r="EV184" s="7">
        <f t="shared" si="1982"/>
        <v>0</v>
      </c>
      <c r="EW184" s="18">
        <f t="shared" si="1983"/>
        <v>0</v>
      </c>
      <c r="EX184" s="7">
        <f t="shared" si="1984"/>
        <v>0</v>
      </c>
      <c r="EY184" s="7">
        <f t="shared" si="1985"/>
        <v>0</v>
      </c>
      <c r="EZ184" s="7">
        <f t="shared" si="1986"/>
        <v>0</v>
      </c>
      <c r="FA184" s="7">
        <f t="shared" si="1987"/>
        <v>0</v>
      </c>
      <c r="FB184" s="7">
        <f t="shared" si="1988"/>
        <v>0</v>
      </c>
      <c r="FC184" s="7">
        <f t="shared" si="1989"/>
        <v>0</v>
      </c>
      <c r="FD184" s="7">
        <f t="shared" si="1990"/>
        <v>0</v>
      </c>
      <c r="FE184" s="7">
        <f t="shared" si="1991"/>
        <v>0</v>
      </c>
      <c r="FF184" s="7">
        <f t="shared" si="1992"/>
        <v>0</v>
      </c>
      <c r="FG184" s="18">
        <f t="shared" si="1993"/>
        <v>0</v>
      </c>
      <c r="FH184" s="7">
        <f t="shared" si="1994"/>
        <v>0</v>
      </c>
      <c r="FI184" s="7">
        <f t="shared" si="1995"/>
        <v>0</v>
      </c>
      <c r="FJ184" s="7">
        <f t="shared" si="1996"/>
        <v>0</v>
      </c>
      <c r="FK184" s="7">
        <f t="shared" si="1997"/>
        <v>0</v>
      </c>
      <c r="FL184" s="7">
        <f t="shared" si="1998"/>
        <v>0</v>
      </c>
      <c r="FM184" s="7">
        <f t="shared" si="1999"/>
        <v>0</v>
      </c>
      <c r="FN184" s="7">
        <f t="shared" si="2000"/>
        <v>0</v>
      </c>
      <c r="FO184" s="7">
        <f t="shared" si="2001"/>
        <v>0</v>
      </c>
      <c r="FP184" s="7">
        <f t="shared" si="2002"/>
        <v>0</v>
      </c>
      <c r="FQ184" s="7">
        <f t="shared" si="2003"/>
        <v>0</v>
      </c>
      <c r="FR184" s="7"/>
      <c r="FS184" s="7">
        <f t="shared" si="2004"/>
        <v>0</v>
      </c>
      <c r="FT184" s="7">
        <f t="shared" si="2005"/>
        <v>0</v>
      </c>
      <c r="FU184" s="7">
        <f t="shared" si="2006"/>
        <v>0</v>
      </c>
      <c r="FV184" s="7">
        <f t="shared" si="2007"/>
        <v>0</v>
      </c>
      <c r="FW184" s="7">
        <f t="shared" si="2008"/>
        <v>0</v>
      </c>
      <c r="FX184" s="7">
        <f t="shared" si="2009"/>
        <v>0</v>
      </c>
      <c r="FY184" s="7">
        <f t="shared" si="2010"/>
        <v>0</v>
      </c>
      <c r="FZ184" s="7">
        <f t="shared" si="2011"/>
        <v>0</v>
      </c>
      <c r="GA184" s="7">
        <f t="shared" si="2012"/>
        <v>0</v>
      </c>
      <c r="GB184" s="7">
        <f t="shared" si="2013"/>
        <v>0</v>
      </c>
      <c r="GC184" s="7">
        <f t="shared" si="2014"/>
        <v>0</v>
      </c>
      <c r="GD184" s="116">
        <f t="shared" si="2015"/>
        <v>0</v>
      </c>
      <c r="GE184" s="117">
        <f t="shared" si="2016"/>
        <v>0</v>
      </c>
      <c r="GF184" s="7"/>
      <c r="GG184" s="7"/>
      <c r="GH184" s="7"/>
      <c r="GI184" s="52"/>
      <c r="GK184" s="18"/>
      <c r="GL184" s="18"/>
      <c r="GM184" s="1"/>
      <c r="GN184" s="23"/>
      <c r="GO184" s="61"/>
      <c r="GP184" s="7"/>
      <c r="GQ184" s="67"/>
    </row>
    <row r="185" spans="1:199" ht="24.95" customHeight="1" x14ac:dyDescent="0.35">
      <c r="A185" s="51"/>
      <c r="B185" s="17"/>
      <c r="C185" s="17"/>
      <c r="D185" s="7"/>
      <c r="E185" s="7"/>
      <c r="F185" s="7"/>
      <c r="G185" s="7"/>
      <c r="H185" s="7"/>
      <c r="I185" s="7"/>
      <c r="J185" s="7"/>
      <c r="K185" s="7"/>
      <c r="L185" s="7"/>
      <c r="M185" s="73">
        <f t="shared" si="2057"/>
        <v>0</v>
      </c>
      <c r="N185" s="32"/>
      <c r="O185" s="263"/>
      <c r="P185" s="32"/>
      <c r="Q185" s="20"/>
      <c r="R185" s="32"/>
      <c r="S185" s="20"/>
      <c r="T185" s="32"/>
      <c r="U185" s="20"/>
      <c r="V185" s="74"/>
      <c r="W185" s="20"/>
      <c r="X185" s="20"/>
      <c r="Y185" s="20"/>
      <c r="Z185" s="74"/>
      <c r="AA185" s="20"/>
      <c r="AB185" s="74"/>
      <c r="AC185" s="20"/>
      <c r="AD185" s="74"/>
      <c r="AE185" s="24"/>
      <c r="AF185" s="74"/>
      <c r="AG185" s="20"/>
      <c r="AH185" s="74"/>
      <c r="AI185" s="20"/>
      <c r="AJ185" s="74"/>
      <c r="AK185" s="20"/>
      <c r="AL185" s="74"/>
      <c r="AM185" s="263"/>
      <c r="AN185" s="74"/>
      <c r="AO185" s="20"/>
      <c r="AP185" s="74"/>
      <c r="AQ185" s="20"/>
      <c r="AR185" s="74"/>
      <c r="AS185" s="20"/>
      <c r="AT185" s="74"/>
      <c r="AU185" s="20"/>
      <c r="AV185" s="74"/>
      <c r="AW185" s="20"/>
      <c r="AX185" s="74"/>
      <c r="AY185" s="20"/>
      <c r="AZ185" s="74"/>
      <c r="BA185" s="20"/>
      <c r="BB185" s="74"/>
      <c r="BC185" s="20"/>
      <c r="BD185" s="74"/>
      <c r="BE185" s="20"/>
      <c r="BF185" s="20">
        <f t="shared" si="2058"/>
        <v>0</v>
      </c>
      <c r="BG185" s="20"/>
      <c r="BH185" s="20">
        <f t="shared" si="2059"/>
        <v>0</v>
      </c>
      <c r="BI185" s="7"/>
      <c r="BJ185" s="7"/>
      <c r="BK185" s="7"/>
      <c r="BL185" s="7"/>
      <c r="BM185" s="52"/>
      <c r="BN185" s="51"/>
      <c r="BO185" s="17"/>
      <c r="BP185" s="17"/>
      <c r="BQ185" s="7"/>
      <c r="BR185" s="7"/>
      <c r="BS185" s="7"/>
      <c r="BT185" s="7"/>
      <c r="BU185" s="7"/>
      <c r="BV185" s="7"/>
      <c r="BW185" s="7"/>
      <c r="BX185" s="7"/>
      <c r="BY185" s="7"/>
      <c r="BZ185" s="73">
        <f t="shared" si="2060"/>
        <v>0</v>
      </c>
      <c r="CA185" s="32"/>
      <c r="CB185" s="334"/>
      <c r="CC185" s="32"/>
      <c r="CD185" s="20"/>
      <c r="CE185" s="32"/>
      <c r="CF185" s="20"/>
      <c r="CG185" s="32"/>
      <c r="CH185" s="20"/>
      <c r="CI185" s="74"/>
      <c r="CJ185" s="20"/>
      <c r="CK185" s="20"/>
      <c r="CL185" s="20"/>
      <c r="CM185" s="74"/>
      <c r="CN185" s="20"/>
      <c r="CO185" s="74"/>
      <c r="CP185" s="20"/>
      <c r="CQ185" s="74"/>
      <c r="CR185" s="24"/>
      <c r="CS185" s="74"/>
      <c r="CT185" s="334"/>
      <c r="CU185" s="74"/>
      <c r="CV185" s="20"/>
      <c r="CW185" s="74"/>
      <c r="CX185" s="20"/>
      <c r="CY185" s="74"/>
      <c r="CZ185" s="334"/>
      <c r="DA185" s="74"/>
      <c r="DB185" s="20"/>
      <c r="DC185" s="74"/>
      <c r="DD185" s="20"/>
      <c r="DE185" s="74"/>
      <c r="DF185" s="20"/>
      <c r="DG185" s="74"/>
      <c r="DH185" s="20"/>
      <c r="DI185" s="74"/>
      <c r="DJ185" s="20"/>
      <c r="DK185" s="74"/>
      <c r="DL185" s="20"/>
      <c r="DM185" s="74"/>
      <c r="DN185" s="20"/>
      <c r="DO185" s="74"/>
      <c r="DP185" s="20"/>
      <c r="DQ185" s="74"/>
      <c r="DR185" s="20"/>
      <c r="DS185" s="20">
        <f t="shared" si="2061"/>
        <v>0</v>
      </c>
      <c r="DT185" s="20">
        <f t="shared" si="2062"/>
        <v>0</v>
      </c>
      <c r="DU185" s="7"/>
      <c r="DV185" s="7"/>
      <c r="DW185" s="7"/>
      <c r="DX185" s="52"/>
      <c r="DY185" s="51"/>
      <c r="DZ185" s="17"/>
      <c r="EA185" s="17"/>
      <c r="EB185" s="7"/>
      <c r="EC185" s="7"/>
      <c r="ED185" s="7"/>
      <c r="EE185" s="7"/>
      <c r="EF185" s="7"/>
      <c r="EG185" s="7"/>
      <c r="EH185" s="7"/>
      <c r="EI185" s="7"/>
      <c r="EJ185" s="7">
        <f t="shared" si="1924"/>
        <v>0</v>
      </c>
      <c r="EK185" s="7">
        <f t="shared" si="1925"/>
        <v>0</v>
      </c>
      <c r="EL185" s="7">
        <f t="shared" si="1926"/>
        <v>0</v>
      </c>
      <c r="EM185" s="18">
        <f t="shared" si="1973"/>
        <v>0</v>
      </c>
      <c r="EN185" s="7">
        <f t="shared" si="1974"/>
        <v>0</v>
      </c>
      <c r="EO185" s="7">
        <f t="shared" si="1975"/>
        <v>0</v>
      </c>
      <c r="EP185" s="7">
        <f t="shared" si="1976"/>
        <v>0</v>
      </c>
      <c r="EQ185" s="7">
        <f t="shared" si="1977"/>
        <v>0</v>
      </c>
      <c r="ER185" s="7">
        <f t="shared" si="1978"/>
        <v>0</v>
      </c>
      <c r="ES185" s="7">
        <f t="shared" si="1979"/>
        <v>0</v>
      </c>
      <c r="ET185" s="7">
        <f t="shared" si="1980"/>
        <v>0</v>
      </c>
      <c r="EU185" s="7">
        <f t="shared" si="1981"/>
        <v>0</v>
      </c>
      <c r="EV185" s="7">
        <f t="shared" si="1982"/>
        <v>0</v>
      </c>
      <c r="EW185" s="18">
        <f t="shared" si="1983"/>
        <v>0</v>
      </c>
      <c r="EX185" s="7">
        <f t="shared" si="1984"/>
        <v>0</v>
      </c>
      <c r="EY185" s="7">
        <f t="shared" si="1985"/>
        <v>0</v>
      </c>
      <c r="EZ185" s="7">
        <f t="shared" si="1986"/>
        <v>0</v>
      </c>
      <c r="FA185" s="7">
        <f t="shared" si="1987"/>
        <v>0</v>
      </c>
      <c r="FB185" s="7">
        <f t="shared" si="1988"/>
        <v>0</v>
      </c>
      <c r="FC185" s="7">
        <f t="shared" si="1989"/>
        <v>0</v>
      </c>
      <c r="FD185" s="7">
        <f t="shared" si="1990"/>
        <v>0</v>
      </c>
      <c r="FE185" s="7">
        <f t="shared" si="1991"/>
        <v>0</v>
      </c>
      <c r="FF185" s="7">
        <f t="shared" si="1992"/>
        <v>0</v>
      </c>
      <c r="FG185" s="18">
        <f t="shared" si="1993"/>
        <v>0</v>
      </c>
      <c r="FH185" s="7">
        <f t="shared" si="1994"/>
        <v>0</v>
      </c>
      <c r="FI185" s="7">
        <f t="shared" si="1995"/>
        <v>0</v>
      </c>
      <c r="FJ185" s="7">
        <f t="shared" si="1996"/>
        <v>0</v>
      </c>
      <c r="FK185" s="7">
        <f t="shared" si="1997"/>
        <v>0</v>
      </c>
      <c r="FL185" s="7">
        <f t="shared" si="1998"/>
        <v>0</v>
      </c>
      <c r="FM185" s="7">
        <f t="shared" si="1999"/>
        <v>0</v>
      </c>
      <c r="FN185" s="7">
        <f t="shared" si="2000"/>
        <v>0</v>
      </c>
      <c r="FO185" s="7">
        <f t="shared" si="2001"/>
        <v>0</v>
      </c>
      <c r="FP185" s="7">
        <f t="shared" si="2002"/>
        <v>0</v>
      </c>
      <c r="FQ185" s="7">
        <f t="shared" si="2003"/>
        <v>0</v>
      </c>
      <c r="FR185" s="7"/>
      <c r="FS185" s="7">
        <f t="shared" si="2004"/>
        <v>0</v>
      </c>
      <c r="FT185" s="7">
        <f t="shared" si="2005"/>
        <v>0</v>
      </c>
      <c r="FU185" s="7">
        <f t="shared" si="2006"/>
        <v>0</v>
      </c>
      <c r="FV185" s="7">
        <f t="shared" si="2007"/>
        <v>0</v>
      </c>
      <c r="FW185" s="7">
        <f t="shared" si="2008"/>
        <v>0</v>
      </c>
      <c r="FX185" s="7">
        <f t="shared" si="2009"/>
        <v>0</v>
      </c>
      <c r="FY185" s="7">
        <f t="shared" si="2010"/>
        <v>0</v>
      </c>
      <c r="FZ185" s="7">
        <f t="shared" si="2011"/>
        <v>0</v>
      </c>
      <c r="GA185" s="7">
        <f t="shared" si="2012"/>
        <v>0</v>
      </c>
      <c r="GB185" s="7">
        <f t="shared" si="2013"/>
        <v>0</v>
      </c>
      <c r="GC185" s="7">
        <f t="shared" si="2014"/>
        <v>0</v>
      </c>
      <c r="GD185" s="116">
        <f t="shared" si="2015"/>
        <v>0</v>
      </c>
      <c r="GE185" s="117">
        <f t="shared" si="2016"/>
        <v>0</v>
      </c>
      <c r="GF185" s="7"/>
      <c r="GG185" s="7"/>
      <c r="GH185" s="7"/>
      <c r="GI185" s="52"/>
      <c r="GK185" s="18"/>
      <c r="GL185" s="18"/>
      <c r="GM185" s="1"/>
      <c r="GN185" s="23"/>
      <c r="GO185" s="61"/>
      <c r="GP185" s="7"/>
      <c r="GQ185" s="67"/>
    </row>
    <row r="186" spans="1:199" ht="24.95" customHeight="1" x14ac:dyDescent="0.35">
      <c r="A186" s="51"/>
      <c r="B186" s="17"/>
      <c r="C186" s="17"/>
      <c r="D186" s="7"/>
      <c r="E186" s="7"/>
      <c r="F186" s="7"/>
      <c r="G186" s="7"/>
      <c r="H186" s="7"/>
      <c r="I186" s="7"/>
      <c r="J186" s="7"/>
      <c r="K186" s="7"/>
      <c r="L186" s="7"/>
      <c r="M186" s="73">
        <f t="shared" si="2057"/>
        <v>0</v>
      </c>
      <c r="N186" s="32"/>
      <c r="O186" s="263"/>
      <c r="P186" s="32"/>
      <c r="Q186" s="20"/>
      <c r="R186" s="32"/>
      <c r="S186" s="20"/>
      <c r="T186" s="32"/>
      <c r="U186" s="20"/>
      <c r="V186" s="74"/>
      <c r="W186" s="20"/>
      <c r="X186" s="20"/>
      <c r="Y186" s="20"/>
      <c r="Z186" s="74"/>
      <c r="AA186" s="20"/>
      <c r="AB186" s="74"/>
      <c r="AC186" s="20"/>
      <c r="AD186" s="74"/>
      <c r="AE186" s="24"/>
      <c r="AF186" s="74"/>
      <c r="AG186" s="20"/>
      <c r="AH186" s="74"/>
      <c r="AI186" s="20"/>
      <c r="AJ186" s="74"/>
      <c r="AK186" s="20"/>
      <c r="AL186" s="74"/>
      <c r="AM186" s="263"/>
      <c r="AN186" s="74"/>
      <c r="AO186" s="20"/>
      <c r="AP186" s="74"/>
      <c r="AQ186" s="20"/>
      <c r="AR186" s="74"/>
      <c r="AS186" s="20"/>
      <c r="AT186" s="74"/>
      <c r="AU186" s="20"/>
      <c r="AV186" s="74"/>
      <c r="AW186" s="20"/>
      <c r="AX186" s="74"/>
      <c r="AY186" s="20"/>
      <c r="AZ186" s="74"/>
      <c r="BA186" s="20"/>
      <c r="BB186" s="74"/>
      <c r="BC186" s="20"/>
      <c r="BD186" s="74"/>
      <c r="BE186" s="20"/>
      <c r="BF186" s="20">
        <f t="shared" si="2058"/>
        <v>0</v>
      </c>
      <c r="BG186" s="20"/>
      <c r="BH186" s="20">
        <f t="shared" si="2059"/>
        <v>0</v>
      </c>
      <c r="BI186" s="7"/>
      <c r="BJ186" s="7"/>
      <c r="BK186" s="7"/>
      <c r="BL186" s="7"/>
      <c r="BM186" s="52"/>
      <c r="BN186" s="51"/>
      <c r="BO186" s="17"/>
      <c r="BP186" s="17"/>
      <c r="BQ186" s="7"/>
      <c r="BR186" s="7"/>
      <c r="BS186" s="7"/>
      <c r="BT186" s="7"/>
      <c r="BU186" s="7"/>
      <c r="BV186" s="7"/>
      <c r="BW186" s="7"/>
      <c r="BX186" s="7"/>
      <c r="BY186" s="7"/>
      <c r="BZ186" s="73">
        <f t="shared" si="2060"/>
        <v>0</v>
      </c>
      <c r="CA186" s="32"/>
      <c r="CB186" s="334"/>
      <c r="CC186" s="32"/>
      <c r="CD186" s="20"/>
      <c r="CE186" s="32"/>
      <c r="CF186" s="20"/>
      <c r="CG186" s="32"/>
      <c r="CH186" s="20"/>
      <c r="CI186" s="74"/>
      <c r="CJ186" s="20"/>
      <c r="CK186" s="20"/>
      <c r="CL186" s="20"/>
      <c r="CM186" s="74"/>
      <c r="CN186" s="20"/>
      <c r="CO186" s="74"/>
      <c r="CP186" s="20"/>
      <c r="CQ186" s="74"/>
      <c r="CR186" s="24"/>
      <c r="CS186" s="74"/>
      <c r="CT186" s="334"/>
      <c r="CU186" s="74"/>
      <c r="CV186" s="20"/>
      <c r="CW186" s="74"/>
      <c r="CX186" s="20"/>
      <c r="CY186" s="74"/>
      <c r="CZ186" s="334"/>
      <c r="DA186" s="74"/>
      <c r="DB186" s="20"/>
      <c r="DC186" s="74"/>
      <c r="DD186" s="20"/>
      <c r="DE186" s="74"/>
      <c r="DF186" s="20"/>
      <c r="DG186" s="74"/>
      <c r="DH186" s="20"/>
      <c r="DI186" s="74"/>
      <c r="DJ186" s="20"/>
      <c r="DK186" s="74"/>
      <c r="DL186" s="20"/>
      <c r="DM186" s="74"/>
      <c r="DN186" s="20"/>
      <c r="DO186" s="74"/>
      <c r="DP186" s="20"/>
      <c r="DQ186" s="74"/>
      <c r="DR186" s="20"/>
      <c r="DS186" s="20">
        <f t="shared" si="2061"/>
        <v>0</v>
      </c>
      <c r="DT186" s="20">
        <f t="shared" si="2062"/>
        <v>0</v>
      </c>
      <c r="DU186" s="7"/>
      <c r="DV186" s="7"/>
      <c r="DW186" s="7"/>
      <c r="DX186" s="52"/>
      <c r="DY186" s="51"/>
      <c r="DZ186" s="17"/>
      <c r="EA186" s="17"/>
      <c r="EB186" s="7"/>
      <c r="EC186" s="7"/>
      <c r="ED186" s="7"/>
      <c r="EE186" s="7"/>
      <c r="EF186" s="7"/>
      <c r="EG186" s="7"/>
      <c r="EH186" s="7"/>
      <c r="EI186" s="7"/>
      <c r="EJ186" s="18">
        <f t="shared" si="1924"/>
        <v>0</v>
      </c>
      <c r="EK186" s="18">
        <f t="shared" si="1925"/>
        <v>0</v>
      </c>
      <c r="EL186" s="18">
        <f t="shared" si="1926"/>
        <v>0</v>
      </c>
      <c r="EM186" s="18">
        <f t="shared" si="1973"/>
        <v>0</v>
      </c>
      <c r="EN186" s="7">
        <f t="shared" si="1974"/>
        <v>0</v>
      </c>
      <c r="EO186" s="7">
        <f t="shared" si="1975"/>
        <v>0</v>
      </c>
      <c r="EP186" s="7">
        <f t="shared" si="1976"/>
        <v>0</v>
      </c>
      <c r="EQ186" s="7">
        <f t="shared" si="1977"/>
        <v>0</v>
      </c>
      <c r="ER186" s="7">
        <f t="shared" si="1978"/>
        <v>0</v>
      </c>
      <c r="ES186" s="7">
        <f t="shared" si="1979"/>
        <v>0</v>
      </c>
      <c r="ET186" s="7">
        <f t="shared" si="1980"/>
        <v>0</v>
      </c>
      <c r="EU186" s="7">
        <f t="shared" si="1981"/>
        <v>0</v>
      </c>
      <c r="EV186" s="7">
        <f t="shared" si="1982"/>
        <v>0</v>
      </c>
      <c r="EW186" s="18">
        <f t="shared" si="1983"/>
        <v>0</v>
      </c>
      <c r="EX186" s="7">
        <f t="shared" si="1984"/>
        <v>0</v>
      </c>
      <c r="EY186" s="7">
        <f t="shared" si="1985"/>
        <v>0</v>
      </c>
      <c r="EZ186" s="7">
        <f t="shared" si="1986"/>
        <v>0</v>
      </c>
      <c r="FA186" s="7">
        <f t="shared" si="1987"/>
        <v>0</v>
      </c>
      <c r="FB186" s="7">
        <f t="shared" si="1988"/>
        <v>0</v>
      </c>
      <c r="FC186" s="7">
        <f t="shared" si="1989"/>
        <v>0</v>
      </c>
      <c r="FD186" s="7">
        <f t="shared" si="1990"/>
        <v>0</v>
      </c>
      <c r="FE186" s="7">
        <f t="shared" si="1991"/>
        <v>0</v>
      </c>
      <c r="FF186" s="7">
        <f t="shared" si="1992"/>
        <v>0</v>
      </c>
      <c r="FG186" s="18">
        <f t="shared" si="1993"/>
        <v>0</v>
      </c>
      <c r="FH186" s="7">
        <f t="shared" si="1994"/>
        <v>0</v>
      </c>
      <c r="FI186" s="7">
        <f t="shared" si="1995"/>
        <v>0</v>
      </c>
      <c r="FJ186" s="7">
        <f t="shared" si="1996"/>
        <v>0</v>
      </c>
      <c r="FK186" s="7">
        <f t="shared" si="1997"/>
        <v>0</v>
      </c>
      <c r="FL186" s="7">
        <f t="shared" si="1998"/>
        <v>0</v>
      </c>
      <c r="FM186" s="7">
        <f t="shared" si="1999"/>
        <v>0</v>
      </c>
      <c r="FN186" s="7">
        <f t="shared" si="2000"/>
        <v>0</v>
      </c>
      <c r="FO186" s="7">
        <f t="shared" si="2001"/>
        <v>0</v>
      </c>
      <c r="FP186" s="7">
        <f t="shared" si="2002"/>
        <v>0</v>
      </c>
      <c r="FQ186" s="7">
        <f t="shared" si="2003"/>
        <v>0</v>
      </c>
      <c r="FR186" s="7"/>
      <c r="FS186" s="7">
        <f t="shared" si="2004"/>
        <v>0</v>
      </c>
      <c r="FT186" s="7">
        <f t="shared" si="2005"/>
        <v>0</v>
      </c>
      <c r="FU186" s="7">
        <f t="shared" si="2006"/>
        <v>0</v>
      </c>
      <c r="FV186" s="7">
        <f t="shared" si="2007"/>
        <v>0</v>
      </c>
      <c r="FW186" s="7">
        <f t="shared" si="2008"/>
        <v>0</v>
      </c>
      <c r="FX186" s="7">
        <f t="shared" si="2009"/>
        <v>0</v>
      </c>
      <c r="FY186" s="7">
        <f t="shared" si="2010"/>
        <v>0</v>
      </c>
      <c r="FZ186" s="7">
        <f t="shared" si="2011"/>
        <v>0</v>
      </c>
      <c r="GA186" s="7">
        <f t="shared" si="2012"/>
        <v>0</v>
      </c>
      <c r="GB186" s="7">
        <f t="shared" si="2013"/>
        <v>0</v>
      </c>
      <c r="GC186" s="7">
        <f t="shared" si="2014"/>
        <v>0</v>
      </c>
      <c r="GD186" s="116">
        <f t="shared" si="2015"/>
        <v>0</v>
      </c>
      <c r="GE186" s="117">
        <f t="shared" si="2016"/>
        <v>0</v>
      </c>
      <c r="GF186" s="7"/>
      <c r="GG186" s="7"/>
      <c r="GH186" s="7"/>
      <c r="GI186" s="52"/>
      <c r="GK186" s="18"/>
      <c r="GL186" s="18"/>
      <c r="GM186" s="1"/>
      <c r="GN186" s="23"/>
      <c r="GO186" s="61"/>
      <c r="GP186" s="7"/>
      <c r="GQ186" s="67"/>
    </row>
    <row r="187" spans="1:199" ht="24.95" customHeight="1" x14ac:dyDescent="0.35">
      <c r="A187" s="51"/>
      <c r="B187" s="17"/>
      <c r="C187" s="17"/>
      <c r="D187" s="7"/>
      <c r="E187" s="7"/>
      <c r="F187" s="7"/>
      <c r="G187" s="7"/>
      <c r="H187" s="7"/>
      <c r="I187" s="7"/>
      <c r="J187" s="7"/>
      <c r="K187" s="7"/>
      <c r="L187" s="7"/>
      <c r="M187" s="73">
        <f t="shared" si="2057"/>
        <v>0</v>
      </c>
      <c r="N187" s="32"/>
      <c r="O187" s="263"/>
      <c r="P187" s="32"/>
      <c r="Q187" s="20"/>
      <c r="R187" s="32"/>
      <c r="S187" s="20"/>
      <c r="T187" s="32"/>
      <c r="U187" s="20"/>
      <c r="V187" s="74"/>
      <c r="W187" s="20"/>
      <c r="X187" s="20"/>
      <c r="Y187" s="20"/>
      <c r="Z187" s="74"/>
      <c r="AA187" s="20"/>
      <c r="AB187" s="74"/>
      <c r="AC187" s="20"/>
      <c r="AD187" s="74"/>
      <c r="AE187" s="24"/>
      <c r="AF187" s="74"/>
      <c r="AG187" s="20"/>
      <c r="AH187" s="74"/>
      <c r="AI187" s="20"/>
      <c r="AJ187" s="74"/>
      <c r="AK187" s="20"/>
      <c r="AL187" s="74"/>
      <c r="AM187" s="263"/>
      <c r="AN187" s="74"/>
      <c r="AO187" s="20"/>
      <c r="AP187" s="74"/>
      <c r="AQ187" s="20"/>
      <c r="AR187" s="74"/>
      <c r="AS187" s="20"/>
      <c r="AT187" s="74"/>
      <c r="AU187" s="20"/>
      <c r="AV187" s="74"/>
      <c r="AW187" s="20"/>
      <c r="AX187" s="74"/>
      <c r="AY187" s="20"/>
      <c r="AZ187" s="74"/>
      <c r="BA187" s="20"/>
      <c r="BB187" s="74"/>
      <c r="BC187" s="20"/>
      <c r="BD187" s="74"/>
      <c r="BE187" s="20"/>
      <c r="BF187" s="20">
        <f t="shared" si="2058"/>
        <v>0</v>
      </c>
      <c r="BG187" s="20"/>
      <c r="BH187" s="20">
        <f t="shared" si="2059"/>
        <v>0</v>
      </c>
      <c r="BI187" s="7"/>
      <c r="BJ187" s="7"/>
      <c r="BK187" s="7"/>
      <c r="BL187" s="7"/>
      <c r="BM187" s="52"/>
      <c r="BN187" s="51"/>
      <c r="BO187" s="17"/>
      <c r="BP187" s="17"/>
      <c r="BQ187" s="7"/>
      <c r="BR187" s="7"/>
      <c r="BS187" s="7"/>
      <c r="BT187" s="7"/>
      <c r="BU187" s="7"/>
      <c r="BV187" s="7"/>
      <c r="BW187" s="7"/>
      <c r="BX187" s="7"/>
      <c r="BY187" s="7"/>
      <c r="BZ187" s="73">
        <f t="shared" si="2060"/>
        <v>0</v>
      </c>
      <c r="CA187" s="32"/>
      <c r="CB187" s="334"/>
      <c r="CC187" s="32"/>
      <c r="CD187" s="20"/>
      <c r="CE187" s="32"/>
      <c r="CF187" s="20"/>
      <c r="CG187" s="32"/>
      <c r="CH187" s="20"/>
      <c r="CI187" s="74"/>
      <c r="CJ187" s="20"/>
      <c r="CK187" s="20"/>
      <c r="CL187" s="20"/>
      <c r="CM187" s="74"/>
      <c r="CN187" s="20"/>
      <c r="CO187" s="74"/>
      <c r="CP187" s="20"/>
      <c r="CQ187" s="74"/>
      <c r="CR187" s="24"/>
      <c r="CS187" s="74"/>
      <c r="CT187" s="334"/>
      <c r="CU187" s="74"/>
      <c r="CV187" s="20"/>
      <c r="CW187" s="74"/>
      <c r="CX187" s="20"/>
      <c r="CY187" s="74"/>
      <c r="CZ187" s="334"/>
      <c r="DA187" s="74"/>
      <c r="DB187" s="20"/>
      <c r="DC187" s="74"/>
      <c r="DD187" s="20"/>
      <c r="DE187" s="74"/>
      <c r="DF187" s="20"/>
      <c r="DG187" s="74"/>
      <c r="DH187" s="20"/>
      <c r="DI187" s="74"/>
      <c r="DJ187" s="20"/>
      <c r="DK187" s="74"/>
      <c r="DL187" s="20"/>
      <c r="DM187" s="74"/>
      <c r="DN187" s="20"/>
      <c r="DO187" s="74"/>
      <c r="DP187" s="20"/>
      <c r="DQ187" s="74"/>
      <c r="DR187" s="20"/>
      <c r="DS187" s="20">
        <f t="shared" si="2061"/>
        <v>0</v>
      </c>
      <c r="DT187" s="20">
        <f t="shared" si="2062"/>
        <v>0</v>
      </c>
      <c r="DU187" s="7"/>
      <c r="DV187" s="7"/>
      <c r="DW187" s="7"/>
      <c r="DX187" s="52"/>
      <c r="DY187" s="51"/>
      <c r="DZ187" s="17"/>
      <c r="EA187" s="17"/>
      <c r="EB187" s="7"/>
      <c r="EC187" s="7"/>
      <c r="ED187" s="7"/>
      <c r="EE187" s="7"/>
      <c r="EF187" s="7"/>
      <c r="EG187" s="7"/>
      <c r="EH187" s="7"/>
      <c r="EI187" s="7"/>
      <c r="EJ187" s="18"/>
      <c r="EK187" s="18"/>
      <c r="EL187" s="18"/>
      <c r="EM187" s="18">
        <f t="shared" si="1973"/>
        <v>0</v>
      </c>
      <c r="EN187" s="7">
        <f t="shared" si="1974"/>
        <v>0</v>
      </c>
      <c r="EO187" s="7">
        <f t="shared" si="1975"/>
        <v>0</v>
      </c>
      <c r="EP187" s="7">
        <f t="shared" si="1976"/>
        <v>0</v>
      </c>
      <c r="EQ187" s="7">
        <f t="shared" si="1977"/>
        <v>0</v>
      </c>
      <c r="ER187" s="7">
        <f t="shared" si="1978"/>
        <v>0</v>
      </c>
      <c r="ES187" s="7">
        <f t="shared" si="1979"/>
        <v>0</v>
      </c>
      <c r="ET187" s="7">
        <f t="shared" si="1980"/>
        <v>0</v>
      </c>
      <c r="EU187" s="7">
        <f t="shared" si="1981"/>
        <v>0</v>
      </c>
      <c r="EV187" s="7">
        <f t="shared" si="1982"/>
        <v>0</v>
      </c>
      <c r="EW187" s="18">
        <f t="shared" si="1983"/>
        <v>0</v>
      </c>
      <c r="EX187" s="7">
        <f t="shared" si="1984"/>
        <v>0</v>
      </c>
      <c r="EY187" s="7">
        <f t="shared" si="1985"/>
        <v>0</v>
      </c>
      <c r="EZ187" s="7">
        <f t="shared" si="1986"/>
        <v>0</v>
      </c>
      <c r="FA187" s="7">
        <f t="shared" si="1987"/>
        <v>0</v>
      </c>
      <c r="FB187" s="7">
        <f t="shared" si="1988"/>
        <v>0</v>
      </c>
      <c r="FC187" s="7">
        <f t="shared" si="1989"/>
        <v>0</v>
      </c>
      <c r="FD187" s="7">
        <f t="shared" si="1990"/>
        <v>0</v>
      </c>
      <c r="FE187" s="7">
        <f t="shared" si="1991"/>
        <v>0</v>
      </c>
      <c r="FF187" s="7">
        <f t="shared" si="1992"/>
        <v>0</v>
      </c>
      <c r="FG187" s="18">
        <f t="shared" si="1993"/>
        <v>0</v>
      </c>
      <c r="FH187" s="7">
        <f t="shared" si="1994"/>
        <v>0</v>
      </c>
      <c r="FI187" s="7">
        <f t="shared" si="1995"/>
        <v>0</v>
      </c>
      <c r="FJ187" s="7">
        <f t="shared" si="1996"/>
        <v>0</v>
      </c>
      <c r="FK187" s="7">
        <f t="shared" si="1997"/>
        <v>0</v>
      </c>
      <c r="FL187" s="7">
        <f t="shared" si="1998"/>
        <v>0</v>
      </c>
      <c r="FM187" s="7">
        <f t="shared" si="1999"/>
        <v>0</v>
      </c>
      <c r="FN187" s="7">
        <f t="shared" si="2000"/>
        <v>0</v>
      </c>
      <c r="FO187" s="7">
        <f t="shared" si="2001"/>
        <v>0</v>
      </c>
      <c r="FP187" s="7">
        <f t="shared" si="2002"/>
        <v>0</v>
      </c>
      <c r="FQ187" s="7">
        <f t="shared" si="2003"/>
        <v>0</v>
      </c>
      <c r="FR187" s="7"/>
      <c r="FS187" s="7">
        <f t="shared" si="2004"/>
        <v>0</v>
      </c>
      <c r="FT187" s="7">
        <f t="shared" si="2005"/>
        <v>0</v>
      </c>
      <c r="FU187" s="7">
        <f t="shared" si="2006"/>
        <v>0</v>
      </c>
      <c r="FV187" s="7">
        <f t="shared" si="2007"/>
        <v>0</v>
      </c>
      <c r="FW187" s="7">
        <f t="shared" si="2008"/>
        <v>0</v>
      </c>
      <c r="FX187" s="7">
        <f t="shared" si="2009"/>
        <v>0</v>
      </c>
      <c r="FY187" s="7">
        <f t="shared" si="2010"/>
        <v>0</v>
      </c>
      <c r="FZ187" s="7">
        <f t="shared" si="2011"/>
        <v>0</v>
      </c>
      <c r="GA187" s="7">
        <f t="shared" si="2012"/>
        <v>0</v>
      </c>
      <c r="GB187" s="7">
        <f t="shared" si="2013"/>
        <v>0</v>
      </c>
      <c r="GC187" s="7">
        <f t="shared" si="2014"/>
        <v>0</v>
      </c>
      <c r="GD187" s="116">
        <f t="shared" si="2015"/>
        <v>0</v>
      </c>
      <c r="GE187" s="117">
        <f t="shared" si="2016"/>
        <v>0</v>
      </c>
      <c r="GF187" s="7"/>
      <c r="GG187" s="7"/>
      <c r="GH187" s="7"/>
      <c r="GI187" s="52"/>
      <c r="GK187" s="18"/>
      <c r="GL187" s="18"/>
      <c r="GM187" s="1"/>
      <c r="GN187" s="23"/>
      <c r="GO187" s="61"/>
      <c r="GP187" s="7"/>
      <c r="GQ187" s="67"/>
    </row>
    <row r="188" spans="1:199" ht="24.95" customHeight="1" x14ac:dyDescent="0.35">
      <c r="A188" s="51"/>
      <c r="B188" s="17"/>
      <c r="C188" s="17"/>
      <c r="D188" s="7"/>
      <c r="E188" s="7"/>
      <c r="F188" s="7"/>
      <c r="G188" s="7"/>
      <c r="H188" s="7"/>
      <c r="I188" s="7"/>
      <c r="J188" s="7"/>
      <c r="K188" s="7"/>
      <c r="L188" s="7"/>
      <c r="M188" s="73">
        <f t="shared" si="2057"/>
        <v>0</v>
      </c>
      <c r="N188" s="32"/>
      <c r="O188" s="263"/>
      <c r="P188" s="32"/>
      <c r="Q188" s="20"/>
      <c r="R188" s="32"/>
      <c r="S188" s="20"/>
      <c r="T188" s="32"/>
      <c r="U188" s="20"/>
      <c r="V188" s="74"/>
      <c r="W188" s="20"/>
      <c r="X188" s="20"/>
      <c r="Y188" s="20"/>
      <c r="Z188" s="74"/>
      <c r="AA188" s="20"/>
      <c r="AB188" s="74"/>
      <c r="AC188" s="20"/>
      <c r="AD188" s="74"/>
      <c r="AE188" s="24"/>
      <c r="AF188" s="74"/>
      <c r="AG188" s="20"/>
      <c r="AH188" s="74"/>
      <c r="AI188" s="20"/>
      <c r="AJ188" s="74"/>
      <c r="AK188" s="20"/>
      <c r="AL188" s="74"/>
      <c r="AM188" s="263"/>
      <c r="AN188" s="74"/>
      <c r="AO188" s="20"/>
      <c r="AP188" s="74"/>
      <c r="AQ188" s="20"/>
      <c r="AR188" s="74"/>
      <c r="AS188" s="20"/>
      <c r="AT188" s="74"/>
      <c r="AU188" s="20"/>
      <c r="AV188" s="74"/>
      <c r="AW188" s="20"/>
      <c r="AX188" s="74"/>
      <c r="AY188" s="20"/>
      <c r="AZ188" s="74"/>
      <c r="BA188" s="20"/>
      <c r="BB188" s="74"/>
      <c r="BC188" s="20"/>
      <c r="BD188" s="74"/>
      <c r="BE188" s="20"/>
      <c r="BF188" s="20">
        <f t="shared" si="2058"/>
        <v>0</v>
      </c>
      <c r="BG188" s="20"/>
      <c r="BH188" s="20">
        <f t="shared" si="2059"/>
        <v>0</v>
      </c>
      <c r="BI188" s="7"/>
      <c r="BJ188" s="7"/>
      <c r="BK188" s="7"/>
      <c r="BL188" s="7"/>
      <c r="BM188" s="52"/>
      <c r="BN188" s="51"/>
      <c r="BO188" s="17"/>
      <c r="BP188" s="17"/>
      <c r="BQ188" s="7"/>
      <c r="BR188" s="7"/>
      <c r="BS188" s="7"/>
      <c r="BT188" s="7"/>
      <c r="BU188" s="7"/>
      <c r="BV188" s="7"/>
      <c r="BW188" s="7"/>
      <c r="BX188" s="7"/>
      <c r="BY188" s="7"/>
      <c r="BZ188" s="73">
        <f t="shared" si="2060"/>
        <v>0</v>
      </c>
      <c r="CA188" s="32"/>
      <c r="CB188" s="334"/>
      <c r="CC188" s="32"/>
      <c r="CD188" s="20"/>
      <c r="CE188" s="32"/>
      <c r="CF188" s="20"/>
      <c r="CG188" s="32"/>
      <c r="CH188" s="20"/>
      <c r="CI188" s="74"/>
      <c r="CJ188" s="20"/>
      <c r="CK188" s="20"/>
      <c r="CL188" s="20"/>
      <c r="CM188" s="74"/>
      <c r="CN188" s="20"/>
      <c r="CO188" s="74"/>
      <c r="CP188" s="20"/>
      <c r="CQ188" s="74"/>
      <c r="CR188" s="24"/>
      <c r="CS188" s="74"/>
      <c r="CT188" s="334"/>
      <c r="CU188" s="74"/>
      <c r="CV188" s="20"/>
      <c r="CW188" s="74"/>
      <c r="CX188" s="20"/>
      <c r="CY188" s="74"/>
      <c r="CZ188" s="334"/>
      <c r="DA188" s="74"/>
      <c r="DB188" s="20"/>
      <c r="DC188" s="74"/>
      <c r="DD188" s="20"/>
      <c r="DE188" s="74"/>
      <c r="DF188" s="20"/>
      <c r="DG188" s="74"/>
      <c r="DH188" s="20"/>
      <c r="DI188" s="74"/>
      <c r="DJ188" s="20"/>
      <c r="DK188" s="74"/>
      <c r="DL188" s="20"/>
      <c r="DM188" s="74"/>
      <c r="DN188" s="20"/>
      <c r="DO188" s="74"/>
      <c r="DP188" s="20"/>
      <c r="DQ188" s="74"/>
      <c r="DR188" s="20"/>
      <c r="DS188" s="20">
        <f t="shared" si="2061"/>
        <v>0</v>
      </c>
      <c r="DT188" s="20">
        <f t="shared" si="2062"/>
        <v>0</v>
      </c>
      <c r="DU188" s="7"/>
      <c r="DV188" s="7"/>
      <c r="DW188" s="7"/>
      <c r="DX188" s="52"/>
      <c r="DY188" s="51"/>
      <c r="DZ188" s="17"/>
      <c r="EA188" s="17"/>
      <c r="EB188" s="7"/>
      <c r="EC188" s="7"/>
      <c r="ED188" s="7"/>
      <c r="EE188" s="7"/>
      <c r="EF188" s="7"/>
      <c r="EG188" s="7"/>
      <c r="EH188" s="7"/>
      <c r="EI188" s="7"/>
      <c r="EJ188" s="18">
        <f t="shared" ref="EJ188:EL190" si="2063">SUM(L188+BY188)</f>
        <v>0</v>
      </c>
      <c r="EK188" s="18">
        <f t="shared" si="2063"/>
        <v>0</v>
      </c>
      <c r="EL188" s="18">
        <f t="shared" si="2063"/>
        <v>0</v>
      </c>
      <c r="EM188" s="18">
        <f t="shared" si="1973"/>
        <v>0</v>
      </c>
      <c r="EN188" s="7">
        <f t="shared" si="1974"/>
        <v>0</v>
      </c>
      <c r="EO188" s="7">
        <f t="shared" si="1975"/>
        <v>0</v>
      </c>
      <c r="EP188" s="7">
        <f t="shared" si="1976"/>
        <v>0</v>
      </c>
      <c r="EQ188" s="7">
        <f t="shared" si="1977"/>
        <v>0</v>
      </c>
      <c r="ER188" s="7">
        <f t="shared" si="1978"/>
        <v>0</v>
      </c>
      <c r="ES188" s="7">
        <f t="shared" si="1979"/>
        <v>0</v>
      </c>
      <c r="ET188" s="7">
        <f t="shared" si="1980"/>
        <v>0</v>
      </c>
      <c r="EU188" s="7">
        <f t="shared" si="1981"/>
        <v>0</v>
      </c>
      <c r="EV188" s="7">
        <f t="shared" si="1982"/>
        <v>0</v>
      </c>
      <c r="EW188" s="18">
        <f t="shared" si="1983"/>
        <v>0</v>
      </c>
      <c r="EX188" s="7">
        <f t="shared" si="1984"/>
        <v>0</v>
      </c>
      <c r="EY188" s="7">
        <f t="shared" si="1985"/>
        <v>0</v>
      </c>
      <c r="EZ188" s="7">
        <f t="shared" si="1986"/>
        <v>0</v>
      </c>
      <c r="FA188" s="7">
        <f t="shared" si="1987"/>
        <v>0</v>
      </c>
      <c r="FB188" s="7">
        <f t="shared" si="1988"/>
        <v>0</v>
      </c>
      <c r="FC188" s="7">
        <f t="shared" si="1989"/>
        <v>0</v>
      </c>
      <c r="FD188" s="7">
        <f t="shared" si="1990"/>
        <v>0</v>
      </c>
      <c r="FE188" s="7">
        <f t="shared" si="1991"/>
        <v>0</v>
      </c>
      <c r="FF188" s="7">
        <f t="shared" si="1992"/>
        <v>0</v>
      </c>
      <c r="FG188" s="18">
        <f t="shared" si="1993"/>
        <v>0</v>
      </c>
      <c r="FH188" s="7">
        <f t="shared" si="1994"/>
        <v>0</v>
      </c>
      <c r="FI188" s="7">
        <f t="shared" si="1995"/>
        <v>0</v>
      </c>
      <c r="FJ188" s="7">
        <f t="shared" si="1996"/>
        <v>0</v>
      </c>
      <c r="FK188" s="7">
        <f t="shared" si="1997"/>
        <v>0</v>
      </c>
      <c r="FL188" s="7">
        <f t="shared" si="1998"/>
        <v>0</v>
      </c>
      <c r="FM188" s="7">
        <f t="shared" si="1999"/>
        <v>0</v>
      </c>
      <c r="FN188" s="7">
        <f t="shared" si="2000"/>
        <v>0</v>
      </c>
      <c r="FO188" s="7">
        <f t="shared" si="2001"/>
        <v>0</v>
      </c>
      <c r="FP188" s="7">
        <f t="shared" si="2002"/>
        <v>0</v>
      </c>
      <c r="FQ188" s="7">
        <f t="shared" si="2003"/>
        <v>0</v>
      </c>
      <c r="FR188" s="7"/>
      <c r="FS188" s="7">
        <f t="shared" si="2004"/>
        <v>0</v>
      </c>
      <c r="FT188" s="7">
        <f t="shared" si="2005"/>
        <v>0</v>
      </c>
      <c r="FU188" s="7">
        <f t="shared" si="2006"/>
        <v>0</v>
      </c>
      <c r="FV188" s="7">
        <f t="shared" si="2007"/>
        <v>0</v>
      </c>
      <c r="FW188" s="7">
        <f t="shared" si="2008"/>
        <v>0</v>
      </c>
      <c r="FX188" s="7">
        <f t="shared" si="2009"/>
        <v>0</v>
      </c>
      <c r="FY188" s="7">
        <f t="shared" si="2010"/>
        <v>0</v>
      </c>
      <c r="FZ188" s="7">
        <f t="shared" si="2011"/>
        <v>0</v>
      </c>
      <c r="GA188" s="7">
        <f t="shared" si="2012"/>
        <v>0</v>
      </c>
      <c r="GB188" s="7">
        <f t="shared" si="2013"/>
        <v>0</v>
      </c>
      <c r="GC188" s="7">
        <f t="shared" si="2014"/>
        <v>0</v>
      </c>
      <c r="GD188" s="116">
        <f t="shared" si="2015"/>
        <v>0</v>
      </c>
      <c r="GE188" s="117">
        <f t="shared" si="2016"/>
        <v>0</v>
      </c>
      <c r="GF188" s="7"/>
      <c r="GG188" s="7"/>
      <c r="GH188" s="7"/>
      <c r="GI188" s="52"/>
      <c r="GK188" s="18"/>
      <c r="GL188" s="18"/>
      <c r="GM188" s="1"/>
      <c r="GN188" s="23"/>
      <c r="GO188" s="61"/>
      <c r="GP188" s="7"/>
      <c r="GQ188" s="67"/>
    </row>
    <row r="189" spans="1:199" ht="24.95" customHeight="1" x14ac:dyDescent="0.35">
      <c r="A189" s="51"/>
      <c r="B189" s="17"/>
      <c r="C189" s="17"/>
      <c r="D189" s="7"/>
      <c r="E189" s="7"/>
      <c r="F189" s="7"/>
      <c r="G189" s="7"/>
      <c r="H189" s="7"/>
      <c r="I189" s="7"/>
      <c r="J189" s="7"/>
      <c r="K189" s="7"/>
      <c r="L189" s="7"/>
      <c r="M189" s="73">
        <f t="shared" si="2057"/>
        <v>0</v>
      </c>
      <c r="N189" s="32"/>
      <c r="O189" s="263"/>
      <c r="P189" s="32"/>
      <c r="Q189" s="20"/>
      <c r="R189" s="32"/>
      <c r="S189" s="20"/>
      <c r="T189" s="32"/>
      <c r="U189" s="20"/>
      <c r="V189" s="74"/>
      <c r="W189" s="20"/>
      <c r="X189" s="20"/>
      <c r="Y189" s="20"/>
      <c r="Z189" s="74"/>
      <c r="AA189" s="20"/>
      <c r="AB189" s="74"/>
      <c r="AC189" s="20"/>
      <c r="AD189" s="74"/>
      <c r="AE189" s="24"/>
      <c r="AF189" s="74"/>
      <c r="AG189" s="20"/>
      <c r="AH189" s="74"/>
      <c r="AI189" s="20"/>
      <c r="AJ189" s="74"/>
      <c r="AK189" s="20"/>
      <c r="AL189" s="74"/>
      <c r="AM189" s="263"/>
      <c r="AN189" s="74"/>
      <c r="AO189" s="20"/>
      <c r="AP189" s="74"/>
      <c r="AQ189" s="20"/>
      <c r="AR189" s="74"/>
      <c r="AS189" s="20"/>
      <c r="AT189" s="74"/>
      <c r="AU189" s="20"/>
      <c r="AV189" s="74"/>
      <c r="AW189" s="20"/>
      <c r="AX189" s="74"/>
      <c r="AY189" s="20"/>
      <c r="AZ189" s="74"/>
      <c r="BA189" s="20"/>
      <c r="BB189" s="74"/>
      <c r="BC189" s="20"/>
      <c r="BD189" s="74"/>
      <c r="BE189" s="20"/>
      <c r="BF189" s="20">
        <f t="shared" si="2058"/>
        <v>0</v>
      </c>
      <c r="BG189" s="20"/>
      <c r="BH189" s="20">
        <f t="shared" si="2059"/>
        <v>0</v>
      </c>
      <c r="BI189" s="7"/>
      <c r="BJ189" s="7"/>
      <c r="BK189" s="7"/>
      <c r="BL189" s="7"/>
      <c r="BM189" s="52"/>
      <c r="BN189" s="51"/>
      <c r="BO189" s="17"/>
      <c r="BP189" s="17"/>
      <c r="BQ189" s="7"/>
      <c r="BR189" s="7"/>
      <c r="BS189" s="7"/>
      <c r="BT189" s="7"/>
      <c r="BU189" s="7"/>
      <c r="BV189" s="7"/>
      <c r="BW189" s="7"/>
      <c r="BX189" s="7"/>
      <c r="BY189" s="7"/>
      <c r="BZ189" s="73">
        <f t="shared" si="2060"/>
        <v>0</v>
      </c>
      <c r="CA189" s="32"/>
      <c r="CB189" s="334"/>
      <c r="CC189" s="32"/>
      <c r="CD189" s="20"/>
      <c r="CE189" s="32"/>
      <c r="CF189" s="20"/>
      <c r="CG189" s="32"/>
      <c r="CH189" s="20"/>
      <c r="CI189" s="74"/>
      <c r="CJ189" s="20"/>
      <c r="CK189" s="20"/>
      <c r="CL189" s="20"/>
      <c r="CM189" s="74"/>
      <c r="CN189" s="20"/>
      <c r="CO189" s="74"/>
      <c r="CP189" s="20"/>
      <c r="CQ189" s="74"/>
      <c r="CR189" s="24"/>
      <c r="CS189" s="74"/>
      <c r="CT189" s="334"/>
      <c r="CU189" s="74"/>
      <c r="CV189" s="20"/>
      <c r="CW189" s="74"/>
      <c r="CX189" s="20"/>
      <c r="CY189" s="74"/>
      <c r="CZ189" s="334"/>
      <c r="DA189" s="74"/>
      <c r="DB189" s="20"/>
      <c r="DC189" s="74"/>
      <c r="DD189" s="20"/>
      <c r="DE189" s="74"/>
      <c r="DF189" s="20"/>
      <c r="DG189" s="74"/>
      <c r="DH189" s="20"/>
      <c r="DI189" s="74"/>
      <c r="DJ189" s="20"/>
      <c r="DK189" s="74"/>
      <c r="DL189" s="20"/>
      <c r="DM189" s="74"/>
      <c r="DN189" s="20"/>
      <c r="DO189" s="74"/>
      <c r="DP189" s="20"/>
      <c r="DQ189" s="74"/>
      <c r="DR189" s="20"/>
      <c r="DS189" s="20">
        <f t="shared" si="2061"/>
        <v>0</v>
      </c>
      <c r="DT189" s="20">
        <f t="shared" si="2062"/>
        <v>0</v>
      </c>
      <c r="DU189" s="7"/>
      <c r="DV189" s="7"/>
      <c r="DW189" s="7"/>
      <c r="DX189" s="52"/>
      <c r="DY189" s="51"/>
      <c r="DZ189" s="17"/>
      <c r="EA189" s="17"/>
      <c r="EB189" s="7"/>
      <c r="EC189" s="7"/>
      <c r="ED189" s="7"/>
      <c r="EE189" s="7"/>
      <c r="EF189" s="7"/>
      <c r="EG189" s="7"/>
      <c r="EH189" s="7"/>
      <c r="EI189" s="7"/>
      <c r="EJ189" s="18">
        <f t="shared" si="2063"/>
        <v>0</v>
      </c>
      <c r="EK189" s="18">
        <f t="shared" si="2063"/>
        <v>0</v>
      </c>
      <c r="EL189" s="18">
        <f t="shared" si="2063"/>
        <v>0</v>
      </c>
      <c r="EM189" s="18">
        <f t="shared" si="1973"/>
        <v>0</v>
      </c>
      <c r="EN189" s="7">
        <f t="shared" si="1974"/>
        <v>0</v>
      </c>
      <c r="EO189" s="7">
        <f t="shared" si="1975"/>
        <v>0</v>
      </c>
      <c r="EP189" s="7">
        <f t="shared" si="1976"/>
        <v>0</v>
      </c>
      <c r="EQ189" s="7">
        <f t="shared" si="1977"/>
        <v>0</v>
      </c>
      <c r="ER189" s="7">
        <f t="shared" si="1978"/>
        <v>0</v>
      </c>
      <c r="ES189" s="7">
        <f t="shared" si="1979"/>
        <v>0</v>
      </c>
      <c r="ET189" s="7">
        <f t="shared" si="1980"/>
        <v>0</v>
      </c>
      <c r="EU189" s="7">
        <f t="shared" si="1981"/>
        <v>0</v>
      </c>
      <c r="EV189" s="7">
        <f t="shared" si="1982"/>
        <v>0</v>
      </c>
      <c r="EW189" s="18">
        <f t="shared" si="1983"/>
        <v>0</v>
      </c>
      <c r="EX189" s="7">
        <f t="shared" si="1984"/>
        <v>0</v>
      </c>
      <c r="EY189" s="7">
        <f t="shared" si="1985"/>
        <v>0</v>
      </c>
      <c r="EZ189" s="7">
        <f t="shared" si="1986"/>
        <v>0</v>
      </c>
      <c r="FA189" s="7">
        <f t="shared" si="1987"/>
        <v>0</v>
      </c>
      <c r="FB189" s="7">
        <f t="shared" si="1988"/>
        <v>0</v>
      </c>
      <c r="FC189" s="7">
        <f t="shared" si="1989"/>
        <v>0</v>
      </c>
      <c r="FD189" s="7">
        <f t="shared" si="1990"/>
        <v>0</v>
      </c>
      <c r="FE189" s="7">
        <f t="shared" si="1991"/>
        <v>0</v>
      </c>
      <c r="FF189" s="7">
        <f t="shared" si="1992"/>
        <v>0</v>
      </c>
      <c r="FG189" s="18">
        <f t="shared" si="1993"/>
        <v>0</v>
      </c>
      <c r="FH189" s="7">
        <f t="shared" si="1994"/>
        <v>0</v>
      </c>
      <c r="FI189" s="7">
        <f t="shared" si="1995"/>
        <v>0</v>
      </c>
      <c r="FJ189" s="7">
        <f t="shared" si="1996"/>
        <v>0</v>
      </c>
      <c r="FK189" s="7">
        <f t="shared" si="1997"/>
        <v>0</v>
      </c>
      <c r="FL189" s="7">
        <f t="shared" si="1998"/>
        <v>0</v>
      </c>
      <c r="FM189" s="7">
        <f t="shared" si="1999"/>
        <v>0</v>
      </c>
      <c r="FN189" s="7">
        <f t="shared" si="2000"/>
        <v>0</v>
      </c>
      <c r="FO189" s="7">
        <f t="shared" si="2001"/>
        <v>0</v>
      </c>
      <c r="FP189" s="7">
        <f t="shared" si="2002"/>
        <v>0</v>
      </c>
      <c r="FQ189" s="7">
        <f t="shared" si="2003"/>
        <v>0</v>
      </c>
      <c r="FR189" s="7"/>
      <c r="FS189" s="7">
        <f t="shared" si="2004"/>
        <v>0</v>
      </c>
      <c r="FT189" s="7">
        <f t="shared" si="2005"/>
        <v>0</v>
      </c>
      <c r="FU189" s="7">
        <f t="shared" si="2006"/>
        <v>0</v>
      </c>
      <c r="FV189" s="7">
        <f t="shared" si="2007"/>
        <v>0</v>
      </c>
      <c r="FW189" s="7">
        <f t="shared" si="2008"/>
        <v>0</v>
      </c>
      <c r="FX189" s="7">
        <f t="shared" si="2009"/>
        <v>0</v>
      </c>
      <c r="FY189" s="7">
        <f t="shared" si="2010"/>
        <v>0</v>
      </c>
      <c r="FZ189" s="7">
        <f t="shared" si="2011"/>
        <v>0</v>
      </c>
      <c r="GA189" s="7">
        <f t="shared" si="2012"/>
        <v>0</v>
      </c>
      <c r="GB189" s="7">
        <f t="shared" si="2013"/>
        <v>0</v>
      </c>
      <c r="GC189" s="7">
        <f t="shared" si="2014"/>
        <v>0</v>
      </c>
      <c r="GD189" s="116">
        <f t="shared" si="2015"/>
        <v>0</v>
      </c>
      <c r="GE189" s="117">
        <f t="shared" si="2016"/>
        <v>0</v>
      </c>
      <c r="GF189" s="7"/>
      <c r="GG189" s="7"/>
      <c r="GH189" s="7"/>
      <c r="GI189" s="52"/>
      <c r="GK189" s="18"/>
      <c r="GL189" s="18"/>
      <c r="GM189" s="1"/>
      <c r="GN189" s="23"/>
      <c r="GO189" s="61"/>
      <c r="GP189" s="7"/>
      <c r="GQ189" s="67"/>
    </row>
    <row r="190" spans="1:199" ht="24.95" customHeight="1" x14ac:dyDescent="0.35">
      <c r="A190" s="51"/>
      <c r="B190" s="17"/>
      <c r="C190" s="17"/>
      <c r="D190" s="7"/>
      <c r="E190" s="7"/>
      <c r="F190" s="7"/>
      <c r="G190" s="7"/>
      <c r="H190" s="7"/>
      <c r="I190" s="7"/>
      <c r="J190" s="7"/>
      <c r="K190" s="7"/>
      <c r="L190" s="7"/>
      <c r="M190" s="73">
        <f t="shared" si="2057"/>
        <v>0</v>
      </c>
      <c r="N190" s="32"/>
      <c r="O190" s="263"/>
      <c r="P190" s="32"/>
      <c r="Q190" s="20"/>
      <c r="R190" s="32"/>
      <c r="S190" s="20"/>
      <c r="T190" s="32"/>
      <c r="U190" s="20"/>
      <c r="V190" s="74"/>
      <c r="W190" s="20"/>
      <c r="X190" s="20"/>
      <c r="Y190" s="20"/>
      <c r="Z190" s="74"/>
      <c r="AA190" s="20"/>
      <c r="AB190" s="74"/>
      <c r="AC190" s="20"/>
      <c r="AD190" s="74"/>
      <c r="AE190" s="24"/>
      <c r="AF190" s="74"/>
      <c r="AG190" s="20"/>
      <c r="AH190" s="74"/>
      <c r="AI190" s="20"/>
      <c r="AJ190" s="74"/>
      <c r="AK190" s="20"/>
      <c r="AL190" s="74"/>
      <c r="AM190" s="263"/>
      <c r="AN190" s="74"/>
      <c r="AO190" s="20"/>
      <c r="AP190" s="74"/>
      <c r="AQ190" s="20"/>
      <c r="AR190" s="74"/>
      <c r="AS190" s="20"/>
      <c r="AT190" s="74"/>
      <c r="AU190" s="20"/>
      <c r="AV190" s="74"/>
      <c r="AW190" s="20"/>
      <c r="AX190" s="74"/>
      <c r="AY190" s="20"/>
      <c r="AZ190" s="74"/>
      <c r="BA190" s="20"/>
      <c r="BB190" s="74"/>
      <c r="BC190" s="20"/>
      <c r="BD190" s="74"/>
      <c r="BE190" s="20"/>
      <c r="BF190" s="20">
        <f t="shared" si="2058"/>
        <v>0</v>
      </c>
      <c r="BG190" s="20"/>
      <c r="BH190" s="20">
        <f t="shared" si="2059"/>
        <v>0</v>
      </c>
      <c r="BI190" s="7"/>
      <c r="BJ190" s="7"/>
      <c r="BK190" s="7"/>
      <c r="BL190" s="7"/>
      <c r="BM190" s="52"/>
      <c r="BN190" s="51"/>
      <c r="BO190" s="17"/>
      <c r="BP190" s="17"/>
      <c r="BQ190" s="7"/>
      <c r="BR190" s="7"/>
      <c r="BS190" s="7"/>
      <c r="BT190" s="7"/>
      <c r="BU190" s="7"/>
      <c r="BV190" s="7"/>
      <c r="BW190" s="7"/>
      <c r="BX190" s="7"/>
      <c r="BY190" s="7"/>
      <c r="BZ190" s="73">
        <f t="shared" si="2060"/>
        <v>0</v>
      </c>
      <c r="CA190" s="32"/>
      <c r="CB190" s="334"/>
      <c r="CC190" s="32"/>
      <c r="CD190" s="20"/>
      <c r="CE190" s="32"/>
      <c r="CF190" s="20"/>
      <c r="CG190" s="32"/>
      <c r="CH190" s="20"/>
      <c r="CI190" s="74"/>
      <c r="CJ190" s="20"/>
      <c r="CK190" s="20"/>
      <c r="CL190" s="20"/>
      <c r="CM190" s="74"/>
      <c r="CN190" s="20"/>
      <c r="CO190" s="74"/>
      <c r="CP190" s="20"/>
      <c r="CQ190" s="74"/>
      <c r="CR190" s="24"/>
      <c r="CS190" s="74"/>
      <c r="CT190" s="334"/>
      <c r="CU190" s="74"/>
      <c r="CV190" s="20"/>
      <c r="CW190" s="74"/>
      <c r="CX190" s="20"/>
      <c r="CY190" s="74"/>
      <c r="CZ190" s="334"/>
      <c r="DA190" s="74"/>
      <c r="DB190" s="20"/>
      <c r="DC190" s="74"/>
      <c r="DD190" s="20"/>
      <c r="DE190" s="74"/>
      <c r="DF190" s="20"/>
      <c r="DG190" s="74"/>
      <c r="DH190" s="20"/>
      <c r="DI190" s="74"/>
      <c r="DJ190" s="20"/>
      <c r="DK190" s="74"/>
      <c r="DL190" s="20"/>
      <c r="DM190" s="74"/>
      <c r="DN190" s="20"/>
      <c r="DO190" s="74"/>
      <c r="DP190" s="20"/>
      <c r="DQ190" s="74"/>
      <c r="DR190" s="20"/>
      <c r="DS190" s="20">
        <f t="shared" si="2061"/>
        <v>0</v>
      </c>
      <c r="DT190" s="20">
        <f t="shared" si="2062"/>
        <v>0</v>
      </c>
      <c r="DU190" s="7"/>
      <c r="DV190" s="7"/>
      <c r="DW190" s="7"/>
      <c r="DX190" s="52"/>
      <c r="DY190" s="51"/>
      <c r="DZ190" s="17"/>
      <c r="EA190" s="17"/>
      <c r="EB190" s="7"/>
      <c r="EC190" s="7"/>
      <c r="ED190" s="7"/>
      <c r="EE190" s="7"/>
      <c r="EF190" s="7"/>
      <c r="EG190" s="7"/>
      <c r="EH190" s="7"/>
      <c r="EI190" s="7"/>
      <c r="EJ190" s="18">
        <f t="shared" si="2063"/>
        <v>0</v>
      </c>
      <c r="EK190" s="18">
        <f t="shared" si="2063"/>
        <v>0</v>
      </c>
      <c r="EL190" s="18">
        <f t="shared" si="2063"/>
        <v>0</v>
      </c>
      <c r="EM190" s="18">
        <f t="shared" si="1973"/>
        <v>0</v>
      </c>
      <c r="EN190" s="7">
        <f t="shared" si="1974"/>
        <v>0</v>
      </c>
      <c r="EO190" s="7">
        <f t="shared" si="1975"/>
        <v>0</v>
      </c>
      <c r="EP190" s="7">
        <f t="shared" si="1976"/>
        <v>0</v>
      </c>
      <c r="EQ190" s="7">
        <f t="shared" si="1977"/>
        <v>0</v>
      </c>
      <c r="ER190" s="7">
        <f t="shared" si="1978"/>
        <v>0</v>
      </c>
      <c r="ES190" s="7">
        <f t="shared" si="1979"/>
        <v>0</v>
      </c>
      <c r="ET190" s="7">
        <f t="shared" si="1980"/>
        <v>0</v>
      </c>
      <c r="EU190" s="7">
        <f t="shared" si="1981"/>
        <v>0</v>
      </c>
      <c r="EV190" s="7">
        <f t="shared" si="1982"/>
        <v>0</v>
      </c>
      <c r="EW190" s="18">
        <f t="shared" si="1983"/>
        <v>0</v>
      </c>
      <c r="EX190" s="7">
        <f t="shared" si="1984"/>
        <v>0</v>
      </c>
      <c r="EY190" s="7">
        <f t="shared" si="1985"/>
        <v>0</v>
      </c>
      <c r="EZ190" s="7">
        <f t="shared" si="1986"/>
        <v>0</v>
      </c>
      <c r="FA190" s="7">
        <f t="shared" si="1987"/>
        <v>0</v>
      </c>
      <c r="FB190" s="7">
        <f t="shared" si="1988"/>
        <v>0</v>
      </c>
      <c r="FC190" s="7">
        <f t="shared" si="1989"/>
        <v>0</v>
      </c>
      <c r="FD190" s="7">
        <f t="shared" si="1990"/>
        <v>0</v>
      </c>
      <c r="FE190" s="7">
        <f t="shared" si="1991"/>
        <v>0</v>
      </c>
      <c r="FF190" s="7">
        <f t="shared" si="1992"/>
        <v>0</v>
      </c>
      <c r="FG190" s="18">
        <f t="shared" si="1993"/>
        <v>0</v>
      </c>
      <c r="FH190" s="7">
        <f t="shared" si="1994"/>
        <v>0</v>
      </c>
      <c r="FI190" s="7">
        <f t="shared" si="1995"/>
        <v>0</v>
      </c>
      <c r="FJ190" s="7">
        <f t="shared" si="1996"/>
        <v>0</v>
      </c>
      <c r="FK190" s="7">
        <f t="shared" si="1997"/>
        <v>0</v>
      </c>
      <c r="FL190" s="7">
        <f t="shared" si="1998"/>
        <v>0</v>
      </c>
      <c r="FM190" s="7">
        <f t="shared" si="1999"/>
        <v>0</v>
      </c>
      <c r="FN190" s="7">
        <f t="shared" si="2000"/>
        <v>0</v>
      </c>
      <c r="FO190" s="7">
        <f t="shared" si="2001"/>
        <v>0</v>
      </c>
      <c r="FP190" s="7">
        <f t="shared" si="2002"/>
        <v>0</v>
      </c>
      <c r="FQ190" s="7">
        <f t="shared" si="2003"/>
        <v>0</v>
      </c>
      <c r="FR190" s="7"/>
      <c r="FS190" s="7">
        <f t="shared" si="2004"/>
        <v>0</v>
      </c>
      <c r="FT190" s="7">
        <f t="shared" si="2005"/>
        <v>0</v>
      </c>
      <c r="FU190" s="7">
        <f t="shared" si="2006"/>
        <v>0</v>
      </c>
      <c r="FV190" s="7">
        <f t="shared" si="2007"/>
        <v>0</v>
      </c>
      <c r="FW190" s="7">
        <f t="shared" si="2008"/>
        <v>0</v>
      </c>
      <c r="FX190" s="7">
        <f t="shared" si="2009"/>
        <v>0</v>
      </c>
      <c r="FY190" s="7">
        <f t="shared" si="2010"/>
        <v>0</v>
      </c>
      <c r="FZ190" s="7">
        <f t="shared" si="2011"/>
        <v>0</v>
      </c>
      <c r="GA190" s="7">
        <f t="shared" si="2012"/>
        <v>0</v>
      </c>
      <c r="GB190" s="7">
        <f t="shared" si="2013"/>
        <v>0</v>
      </c>
      <c r="GC190" s="7">
        <f t="shared" si="2014"/>
        <v>0</v>
      </c>
      <c r="GD190" s="116">
        <f t="shared" si="2015"/>
        <v>0</v>
      </c>
      <c r="GE190" s="117">
        <f t="shared" si="2016"/>
        <v>0</v>
      </c>
      <c r="GF190" s="7"/>
      <c r="GG190" s="7"/>
      <c r="GH190" s="7"/>
      <c r="GI190" s="52"/>
      <c r="GK190" s="18"/>
      <c r="GL190" s="18"/>
      <c r="GM190" s="1"/>
      <c r="GN190" s="23"/>
      <c r="GO190" s="61"/>
      <c r="GP190" s="7"/>
      <c r="GQ190" s="67"/>
    </row>
    <row r="191" spans="1:199" ht="24.95" customHeight="1" thickBot="1" x14ac:dyDescent="0.4">
      <c r="A191" s="51"/>
      <c r="D191" s="7"/>
      <c r="E191" s="7"/>
      <c r="F191" s="7"/>
      <c r="G191" s="7"/>
      <c r="H191" s="7"/>
      <c r="I191" s="7"/>
      <c r="J191" s="7"/>
      <c r="K191" s="7"/>
      <c r="L191" s="7"/>
      <c r="M191" s="73">
        <f t="shared" si="2057"/>
        <v>0</v>
      </c>
      <c r="N191" s="32"/>
      <c r="O191" s="263"/>
      <c r="P191" s="32"/>
      <c r="Q191" s="20"/>
      <c r="R191" s="32"/>
      <c r="S191" s="20"/>
      <c r="T191" s="32"/>
      <c r="U191" s="20"/>
      <c r="V191" s="74"/>
      <c r="W191" s="20"/>
      <c r="X191" s="20"/>
      <c r="Y191" s="20"/>
      <c r="Z191" s="74"/>
      <c r="AA191" s="20"/>
      <c r="AB191" s="74"/>
      <c r="AC191" s="20"/>
      <c r="AD191" s="74"/>
      <c r="AE191" s="24"/>
      <c r="AF191" s="74"/>
      <c r="AG191" s="20"/>
      <c r="AH191" s="74"/>
      <c r="AI191" s="20"/>
      <c r="AJ191" s="74"/>
      <c r="AK191" s="20"/>
      <c r="AL191" s="74"/>
      <c r="AM191" s="263"/>
      <c r="AN191" s="74"/>
      <c r="AO191" s="20"/>
      <c r="AP191" s="74"/>
      <c r="AQ191" s="20"/>
      <c r="AR191" s="74"/>
      <c r="AS191" s="20"/>
      <c r="AT191" s="74"/>
      <c r="AU191" s="20"/>
      <c r="AV191" s="74"/>
      <c r="AW191" s="20"/>
      <c r="AX191" s="74"/>
      <c r="AY191" s="20"/>
      <c r="AZ191" s="74"/>
      <c r="BA191" s="20"/>
      <c r="BB191" s="74"/>
      <c r="BC191" s="20"/>
      <c r="BD191" s="74"/>
      <c r="BE191" s="20"/>
      <c r="BF191" s="20">
        <f t="shared" si="2058"/>
        <v>0</v>
      </c>
      <c r="BG191" s="20"/>
      <c r="BH191" s="20">
        <f t="shared" si="2059"/>
        <v>0</v>
      </c>
      <c r="BI191" s="7"/>
      <c r="BJ191" s="7"/>
      <c r="BK191" s="7"/>
      <c r="BL191" s="7"/>
      <c r="BM191" s="52"/>
      <c r="BN191" s="51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3">
        <f t="shared" si="2060"/>
        <v>0</v>
      </c>
      <c r="CA191" s="32"/>
      <c r="CB191" s="334"/>
      <c r="CC191" s="32"/>
      <c r="CD191" s="20"/>
      <c r="CE191" s="32"/>
      <c r="CF191" s="20"/>
      <c r="CG191" s="32"/>
      <c r="CH191" s="20"/>
      <c r="CI191" s="74"/>
      <c r="CJ191" s="20"/>
      <c r="CK191" s="20"/>
      <c r="CL191" s="20"/>
      <c r="CM191" s="74"/>
      <c r="CN191" s="20"/>
      <c r="CO191" s="74"/>
      <c r="CP191" s="20"/>
      <c r="CQ191" s="74"/>
      <c r="CR191" s="24"/>
      <c r="CS191" s="74"/>
      <c r="CT191" s="334"/>
      <c r="CU191" s="74"/>
      <c r="CV191" s="20"/>
      <c r="CW191" s="74"/>
      <c r="CX191" s="20"/>
      <c r="CY191" s="74"/>
      <c r="CZ191" s="334"/>
      <c r="DA191" s="74"/>
      <c r="DB191" s="20"/>
      <c r="DC191" s="74"/>
      <c r="DD191" s="20"/>
      <c r="DE191" s="74"/>
      <c r="DF191" s="20"/>
      <c r="DG191" s="74"/>
      <c r="DH191" s="20"/>
      <c r="DI191" s="74"/>
      <c r="DJ191" s="20"/>
      <c r="DK191" s="74"/>
      <c r="DL191" s="20"/>
      <c r="DM191" s="74"/>
      <c r="DN191" s="20"/>
      <c r="DO191" s="74"/>
      <c r="DP191" s="20"/>
      <c r="DQ191" s="74"/>
      <c r="DR191" s="20"/>
      <c r="DS191" s="20">
        <f t="shared" si="2061"/>
        <v>0</v>
      </c>
      <c r="DT191" s="20">
        <f t="shared" si="2062"/>
        <v>0</v>
      </c>
      <c r="DU191" s="7"/>
      <c r="DV191" s="7"/>
      <c r="DW191" s="7"/>
      <c r="DX191" s="52"/>
      <c r="DY191" s="51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>
        <f>SUM(L191+L184)</f>
        <v>0</v>
      </c>
      <c r="EK191" s="7">
        <f>SUM(M191+M184)</f>
        <v>0</v>
      </c>
      <c r="EL191" s="7">
        <f>SUM(N191+N184)</f>
        <v>0</v>
      </c>
      <c r="EM191" s="18">
        <f t="shared" si="1973"/>
        <v>0</v>
      </c>
      <c r="EN191" s="7">
        <f t="shared" si="1974"/>
        <v>0</v>
      </c>
      <c r="EO191" s="7">
        <f t="shared" si="1975"/>
        <v>0</v>
      </c>
      <c r="EP191" s="7">
        <f t="shared" si="1976"/>
        <v>0</v>
      </c>
      <c r="EQ191" s="7">
        <f t="shared" si="1977"/>
        <v>0</v>
      </c>
      <c r="ER191" s="7">
        <f t="shared" si="1978"/>
        <v>0</v>
      </c>
      <c r="ES191" s="7">
        <f t="shared" si="1979"/>
        <v>0</v>
      </c>
      <c r="ET191" s="7">
        <f t="shared" si="1980"/>
        <v>0</v>
      </c>
      <c r="EU191" s="7">
        <f t="shared" si="1981"/>
        <v>0</v>
      </c>
      <c r="EV191" s="7">
        <f t="shared" si="1982"/>
        <v>0</v>
      </c>
      <c r="EW191" s="18">
        <f t="shared" si="1983"/>
        <v>0</v>
      </c>
      <c r="EX191" s="7">
        <f t="shared" si="1984"/>
        <v>0</v>
      </c>
      <c r="EY191" s="7">
        <f t="shared" si="1985"/>
        <v>0</v>
      </c>
      <c r="EZ191" s="7">
        <f t="shared" si="1986"/>
        <v>0</v>
      </c>
      <c r="FA191" s="7">
        <f t="shared" si="1987"/>
        <v>0</v>
      </c>
      <c r="FB191" s="7">
        <f t="shared" si="1988"/>
        <v>0</v>
      </c>
      <c r="FC191" s="7">
        <f t="shared" si="1989"/>
        <v>0</v>
      </c>
      <c r="FD191" s="7">
        <f t="shared" si="1990"/>
        <v>0</v>
      </c>
      <c r="FE191" s="7">
        <f t="shared" si="1991"/>
        <v>0</v>
      </c>
      <c r="FF191" s="7">
        <f t="shared" si="1992"/>
        <v>0</v>
      </c>
      <c r="FG191" s="18">
        <f t="shared" si="1993"/>
        <v>0</v>
      </c>
      <c r="FH191" s="7">
        <f t="shared" si="1994"/>
        <v>0</v>
      </c>
      <c r="FI191" s="7">
        <f t="shared" si="1995"/>
        <v>0</v>
      </c>
      <c r="FJ191" s="7">
        <f t="shared" si="1996"/>
        <v>0</v>
      </c>
      <c r="FK191" s="7">
        <f t="shared" si="1997"/>
        <v>0</v>
      </c>
      <c r="FL191" s="7">
        <f t="shared" si="1998"/>
        <v>0</v>
      </c>
      <c r="FM191" s="7">
        <f t="shared" si="1999"/>
        <v>0</v>
      </c>
      <c r="FN191" s="7">
        <f t="shared" si="2000"/>
        <v>0</v>
      </c>
      <c r="FO191" s="7">
        <f t="shared" si="2001"/>
        <v>0</v>
      </c>
      <c r="FP191" s="7">
        <f t="shared" si="2002"/>
        <v>0</v>
      </c>
      <c r="FQ191" s="7">
        <f t="shared" si="2003"/>
        <v>0</v>
      </c>
      <c r="FR191" s="7"/>
      <c r="FS191" s="7">
        <f t="shared" si="2004"/>
        <v>0</v>
      </c>
      <c r="FT191" s="7">
        <f t="shared" si="2005"/>
        <v>0</v>
      </c>
      <c r="FU191" s="7">
        <f t="shared" si="2006"/>
        <v>0</v>
      </c>
      <c r="FV191" s="7">
        <f t="shared" si="2007"/>
        <v>0</v>
      </c>
      <c r="FW191" s="7">
        <f t="shared" si="2008"/>
        <v>0</v>
      </c>
      <c r="FX191" s="7">
        <f t="shared" si="2009"/>
        <v>0</v>
      </c>
      <c r="FY191" s="7">
        <f t="shared" si="2010"/>
        <v>0</v>
      </c>
      <c r="FZ191" s="7">
        <f t="shared" si="2011"/>
        <v>0</v>
      </c>
      <c r="GA191" s="7">
        <f t="shared" si="2012"/>
        <v>0</v>
      </c>
      <c r="GB191" s="7">
        <f t="shared" si="2013"/>
        <v>0</v>
      </c>
      <c r="GC191" s="7">
        <f t="shared" si="2014"/>
        <v>0</v>
      </c>
      <c r="GD191" s="116">
        <f t="shared" si="2015"/>
        <v>0</v>
      </c>
      <c r="GE191" s="117">
        <f t="shared" si="2016"/>
        <v>0</v>
      </c>
      <c r="GF191" s="7"/>
      <c r="GG191" s="7"/>
      <c r="GH191" s="7"/>
      <c r="GI191" s="52"/>
      <c r="GK191" s="18"/>
      <c r="GL191" s="18"/>
      <c r="GM191" s="1"/>
      <c r="GN191" s="23"/>
      <c r="GO191" s="61"/>
      <c r="GP191" s="7"/>
      <c r="GQ191" s="67"/>
    </row>
    <row r="192" spans="1:199" s="346" customFormat="1" ht="24.95" customHeight="1" x14ac:dyDescent="0.35">
      <c r="A192" s="131">
        <v>13</v>
      </c>
      <c r="B192" s="131" t="s">
        <v>70</v>
      </c>
      <c r="C192" s="130" t="s">
        <v>59</v>
      </c>
      <c r="D192" s="131">
        <v>1</v>
      </c>
      <c r="E192" s="340"/>
      <c r="F192" s="340"/>
      <c r="G192" s="340"/>
      <c r="H192" s="340"/>
      <c r="I192" s="340"/>
      <c r="J192" s="340"/>
      <c r="K192" s="340"/>
      <c r="L192" s="340">
        <f t="shared" ref="L192:BH192" si="2064">SUM(L193:L211)</f>
        <v>58</v>
      </c>
      <c r="M192" s="340">
        <f t="shared" si="2064"/>
        <v>58</v>
      </c>
      <c r="N192" s="340">
        <f t="shared" si="2064"/>
        <v>18</v>
      </c>
      <c r="O192" s="353">
        <f>SUM(O193:O211)</f>
        <v>22</v>
      </c>
      <c r="P192" s="2">
        <f t="shared" si="2064"/>
        <v>20</v>
      </c>
      <c r="Q192" s="131">
        <f t="shared" si="2064"/>
        <v>20</v>
      </c>
      <c r="R192" s="2">
        <f t="shared" ref="R192" si="2065">SUM(R193:R211)</f>
        <v>20</v>
      </c>
      <c r="S192" s="353">
        <f>SUM(S193:S211)</f>
        <v>20</v>
      </c>
      <c r="T192" s="2">
        <f t="shared" si="2064"/>
        <v>0</v>
      </c>
      <c r="U192" s="131">
        <f t="shared" si="2064"/>
        <v>0</v>
      </c>
      <c r="V192" s="2">
        <f t="shared" si="2064"/>
        <v>0</v>
      </c>
      <c r="W192" s="131">
        <f t="shared" si="2064"/>
        <v>0</v>
      </c>
      <c r="X192" s="131">
        <f t="shared" si="2064"/>
        <v>0</v>
      </c>
      <c r="Y192" s="433">
        <f t="shared" si="2064"/>
        <v>6.8999999999999995</v>
      </c>
      <c r="Z192" s="2">
        <f t="shared" si="2064"/>
        <v>0</v>
      </c>
      <c r="AA192" s="131">
        <f t="shared" si="2064"/>
        <v>0</v>
      </c>
      <c r="AB192" s="2">
        <f t="shared" si="2064"/>
        <v>0</v>
      </c>
      <c r="AC192" s="131">
        <f t="shared" si="2064"/>
        <v>0</v>
      </c>
      <c r="AD192" s="2">
        <f t="shared" si="2064"/>
        <v>1</v>
      </c>
      <c r="AE192" s="131">
        <f t="shared" si="2064"/>
        <v>110</v>
      </c>
      <c r="AF192" s="2">
        <f t="shared" si="2064"/>
        <v>0</v>
      </c>
      <c r="AG192" s="131">
        <f t="shared" si="2064"/>
        <v>0</v>
      </c>
      <c r="AH192" s="2">
        <f t="shared" si="2064"/>
        <v>0</v>
      </c>
      <c r="AI192" s="353">
        <f t="shared" si="2064"/>
        <v>0</v>
      </c>
      <c r="AJ192" s="2">
        <f t="shared" si="2064"/>
        <v>1</v>
      </c>
      <c r="AK192" s="433">
        <f t="shared" si="2064"/>
        <v>0</v>
      </c>
      <c r="AL192" s="2">
        <f t="shared" si="2064"/>
        <v>2</v>
      </c>
      <c r="AM192" s="131">
        <f t="shared" si="2064"/>
        <v>64</v>
      </c>
      <c r="AN192" s="2">
        <f>SUM(AN193:AN211)</f>
        <v>0</v>
      </c>
      <c r="AO192" s="131">
        <f t="shared" si="2064"/>
        <v>0</v>
      </c>
      <c r="AP192" s="2">
        <f t="shared" si="2064"/>
        <v>1</v>
      </c>
      <c r="AQ192" s="131">
        <f t="shared" si="2064"/>
        <v>4.33</v>
      </c>
      <c r="AR192" s="131">
        <f t="shared" si="2064"/>
        <v>2</v>
      </c>
      <c r="AS192" s="433">
        <f t="shared" si="2064"/>
        <v>10</v>
      </c>
      <c r="AT192" s="2">
        <f t="shared" ref="AT192:AU192" si="2066">SUM(AT193:AT211)</f>
        <v>0</v>
      </c>
      <c r="AU192" s="433">
        <f t="shared" si="2066"/>
        <v>0</v>
      </c>
      <c r="AV192" s="2">
        <f t="shared" si="2064"/>
        <v>0</v>
      </c>
      <c r="AW192" s="131">
        <f t="shared" si="2064"/>
        <v>0</v>
      </c>
      <c r="AX192" s="2">
        <f t="shared" si="2064"/>
        <v>1</v>
      </c>
      <c r="AY192" s="433">
        <f t="shared" si="2064"/>
        <v>8</v>
      </c>
      <c r="AZ192" s="2">
        <f t="shared" si="2064"/>
        <v>0</v>
      </c>
      <c r="BA192" s="433">
        <f t="shared" si="2064"/>
        <v>0</v>
      </c>
      <c r="BB192" s="131">
        <f t="shared" si="2064"/>
        <v>0</v>
      </c>
      <c r="BC192" s="433">
        <f t="shared" si="2064"/>
        <v>0</v>
      </c>
      <c r="BD192" s="131">
        <f t="shared" si="2064"/>
        <v>4</v>
      </c>
      <c r="BE192" s="131">
        <f t="shared" si="2064"/>
        <v>100</v>
      </c>
      <c r="BF192" s="433">
        <f t="shared" si="2064"/>
        <v>365.23</v>
      </c>
      <c r="BG192" s="434">
        <f>Расчет!BF192</f>
        <v>309.10000000000002</v>
      </c>
      <c r="BH192" s="433">
        <f t="shared" si="2064"/>
        <v>84.33</v>
      </c>
      <c r="BI192" s="43"/>
      <c r="BJ192" s="43"/>
      <c r="BK192" s="43"/>
      <c r="BL192" s="553">
        <f>Расчет!BG192</f>
        <v>66</v>
      </c>
      <c r="BM192" s="366"/>
      <c r="BN192" s="351">
        <v>13</v>
      </c>
      <c r="BO192" s="131" t="s">
        <v>70</v>
      </c>
      <c r="BP192" s="130" t="s">
        <v>59</v>
      </c>
      <c r="BQ192" s="131">
        <v>1</v>
      </c>
      <c r="BR192" s="340"/>
      <c r="BS192" s="340"/>
      <c r="BT192" s="340"/>
      <c r="BU192" s="340"/>
      <c r="BV192" s="340"/>
      <c r="BW192" s="340"/>
      <c r="BX192" s="340"/>
      <c r="BY192" s="340">
        <f t="shared" ref="BY192:CD192" si="2067">SUM(BY193:BY211)</f>
        <v>126</v>
      </c>
      <c r="BZ192" s="340">
        <f t="shared" si="2067"/>
        <v>126</v>
      </c>
      <c r="CA192" s="340">
        <f t="shared" si="2067"/>
        <v>36</v>
      </c>
      <c r="CB192" s="340">
        <f t="shared" si="2067"/>
        <v>20</v>
      </c>
      <c r="CC192" s="43">
        <f t="shared" si="2067"/>
        <v>32</v>
      </c>
      <c r="CD192" s="340">
        <f t="shared" si="2067"/>
        <v>32</v>
      </c>
      <c r="CE192" s="43">
        <f t="shared" ref="CE192:CF192" si="2068">SUM(CE193:CE211)</f>
        <v>36</v>
      </c>
      <c r="CF192" s="340">
        <f t="shared" si="2068"/>
        <v>36</v>
      </c>
      <c r="CG192" s="43">
        <f t="shared" ref="CG192:CZ192" si="2069">SUM(CG193:CG211)</f>
        <v>0</v>
      </c>
      <c r="CH192" s="340">
        <f t="shared" si="2069"/>
        <v>0</v>
      </c>
      <c r="CI192" s="43">
        <f t="shared" si="2069"/>
        <v>0</v>
      </c>
      <c r="CJ192" s="340">
        <f t="shared" si="2069"/>
        <v>0</v>
      </c>
      <c r="CK192" s="340">
        <f t="shared" si="2069"/>
        <v>0</v>
      </c>
      <c r="CL192" s="342">
        <f t="shared" si="2069"/>
        <v>32.9</v>
      </c>
      <c r="CM192" s="43">
        <f t="shared" si="2069"/>
        <v>0</v>
      </c>
      <c r="CN192" s="340">
        <f t="shared" si="2069"/>
        <v>0</v>
      </c>
      <c r="CO192" s="340">
        <f t="shared" si="2069"/>
        <v>8</v>
      </c>
      <c r="CP192" s="340">
        <f t="shared" si="2069"/>
        <v>26</v>
      </c>
      <c r="CQ192" s="43">
        <f t="shared" si="2069"/>
        <v>1</v>
      </c>
      <c r="CR192" s="340">
        <f t="shared" si="2069"/>
        <v>15</v>
      </c>
      <c r="CS192" s="340">
        <f t="shared" si="2069"/>
        <v>1</v>
      </c>
      <c r="CT192" s="340">
        <f t="shared" si="2069"/>
        <v>135</v>
      </c>
      <c r="CU192" s="43">
        <f t="shared" si="2069"/>
        <v>0</v>
      </c>
      <c r="CV192" s="342">
        <f t="shared" si="2069"/>
        <v>0</v>
      </c>
      <c r="CW192" s="43">
        <f t="shared" si="2069"/>
        <v>0</v>
      </c>
      <c r="CX192" s="340">
        <f t="shared" si="2069"/>
        <v>0</v>
      </c>
      <c r="CY192" s="340">
        <f t="shared" si="2069"/>
        <v>1</v>
      </c>
      <c r="CZ192" s="340">
        <f t="shared" si="2069"/>
        <v>38</v>
      </c>
      <c r="DA192" s="43">
        <f>SUM(DA193:DA211)</f>
        <v>0</v>
      </c>
      <c r="DB192" s="340">
        <f t="shared" ref="DB192:DT192" si="2070">SUM(DB193:DB211)</f>
        <v>0</v>
      </c>
      <c r="DC192" s="43">
        <f t="shared" si="2070"/>
        <v>1</v>
      </c>
      <c r="DD192" s="340">
        <f t="shared" si="2070"/>
        <v>0</v>
      </c>
      <c r="DE192" s="43">
        <f t="shared" si="2070"/>
        <v>0</v>
      </c>
      <c r="DF192" s="434">
        <f t="shared" si="2070"/>
        <v>0</v>
      </c>
      <c r="DG192" s="43">
        <f t="shared" si="2070"/>
        <v>0</v>
      </c>
      <c r="DH192" s="340">
        <f t="shared" si="2070"/>
        <v>0</v>
      </c>
      <c r="DI192" s="43">
        <f t="shared" si="2070"/>
        <v>0</v>
      </c>
      <c r="DJ192" s="340">
        <f t="shared" si="2070"/>
        <v>0</v>
      </c>
      <c r="DK192" s="340">
        <f t="shared" si="2070"/>
        <v>2</v>
      </c>
      <c r="DL192" s="434">
        <f t="shared" si="2070"/>
        <v>13.969999999999999</v>
      </c>
      <c r="DM192" s="43">
        <f t="shared" si="2070"/>
        <v>1</v>
      </c>
      <c r="DN192" s="340">
        <f t="shared" si="2070"/>
        <v>56</v>
      </c>
      <c r="DO192" s="43">
        <f t="shared" si="2070"/>
        <v>0</v>
      </c>
      <c r="DP192" s="340">
        <f t="shared" si="2070"/>
        <v>0</v>
      </c>
      <c r="DQ192" s="340">
        <f t="shared" si="2070"/>
        <v>0</v>
      </c>
      <c r="DR192" s="340">
        <f t="shared" si="2070"/>
        <v>50</v>
      </c>
      <c r="DS192" s="434">
        <f t="shared" si="2070"/>
        <v>454.87</v>
      </c>
      <c r="DT192" s="434">
        <f t="shared" si="2070"/>
        <v>157.97</v>
      </c>
      <c r="DU192" s="43"/>
      <c r="DV192" s="43"/>
      <c r="DW192" s="43"/>
      <c r="DX192" s="344"/>
      <c r="DY192" s="338">
        <v>13</v>
      </c>
      <c r="DZ192" s="131" t="s">
        <v>70</v>
      </c>
      <c r="EA192" s="130" t="s">
        <v>59</v>
      </c>
      <c r="EB192" s="131">
        <v>1</v>
      </c>
      <c r="EC192" s="43"/>
      <c r="ED192" s="43"/>
      <c r="EE192" s="43"/>
      <c r="EF192" s="43"/>
      <c r="EG192" s="43"/>
      <c r="EH192" s="43"/>
      <c r="EI192" s="43"/>
      <c r="EJ192" s="43">
        <f>SUM(EJ193:EJ211)</f>
        <v>306</v>
      </c>
      <c r="EK192" s="43">
        <f t="shared" ref="EK192:GE192" si="2071">SUM(EK193:EK211)</f>
        <v>306</v>
      </c>
      <c r="EL192" s="43">
        <f t="shared" si="2071"/>
        <v>52</v>
      </c>
      <c r="EM192" s="340">
        <f>SUM(EM193:EM211)</f>
        <v>38</v>
      </c>
      <c r="EN192" s="43">
        <f t="shared" si="2071"/>
        <v>52</v>
      </c>
      <c r="EO192" s="340">
        <f t="shared" si="2071"/>
        <v>52</v>
      </c>
      <c r="EP192" s="43">
        <f t="shared" ref="EP192:EQ192" si="2072">SUM(EP193:EP211)</f>
        <v>56</v>
      </c>
      <c r="EQ192" s="340">
        <f t="shared" si="2072"/>
        <v>56</v>
      </c>
      <c r="ER192" s="43">
        <f t="shared" si="2071"/>
        <v>0</v>
      </c>
      <c r="ES192" s="340">
        <f t="shared" si="2071"/>
        <v>0</v>
      </c>
      <c r="ET192" s="43">
        <f t="shared" si="2071"/>
        <v>0</v>
      </c>
      <c r="EU192" s="340">
        <f t="shared" si="2071"/>
        <v>0</v>
      </c>
      <c r="EV192" s="340">
        <f t="shared" si="2071"/>
        <v>0</v>
      </c>
      <c r="EW192" s="342">
        <f t="shared" si="2071"/>
        <v>38.600000000000009</v>
      </c>
      <c r="EX192" s="43">
        <f t="shared" si="2071"/>
        <v>0</v>
      </c>
      <c r="EY192" s="340">
        <f t="shared" si="2071"/>
        <v>0</v>
      </c>
      <c r="EZ192" s="43">
        <f t="shared" si="2071"/>
        <v>8</v>
      </c>
      <c r="FA192" s="340">
        <f t="shared" si="2071"/>
        <v>26</v>
      </c>
      <c r="FB192" s="43">
        <f t="shared" si="2071"/>
        <v>2</v>
      </c>
      <c r="FC192" s="340">
        <f t="shared" si="2071"/>
        <v>110</v>
      </c>
      <c r="FD192" s="43">
        <f t="shared" si="2071"/>
        <v>1</v>
      </c>
      <c r="FE192" s="340">
        <f t="shared" si="2071"/>
        <v>135</v>
      </c>
      <c r="FF192" s="43">
        <f t="shared" si="2071"/>
        <v>0</v>
      </c>
      <c r="FG192" s="342">
        <f t="shared" si="2071"/>
        <v>0</v>
      </c>
      <c r="FH192" s="43">
        <f t="shared" si="2071"/>
        <v>1</v>
      </c>
      <c r="FI192" s="434">
        <f t="shared" si="2071"/>
        <v>0</v>
      </c>
      <c r="FJ192" s="43">
        <f t="shared" si="2071"/>
        <v>3</v>
      </c>
      <c r="FK192" s="340">
        <f t="shared" si="2071"/>
        <v>102</v>
      </c>
      <c r="FL192" s="43">
        <f t="shared" si="2071"/>
        <v>0</v>
      </c>
      <c r="FM192" s="340">
        <f t="shared" si="2071"/>
        <v>0</v>
      </c>
      <c r="FN192" s="43">
        <f t="shared" si="2071"/>
        <v>1</v>
      </c>
      <c r="FO192" s="340">
        <f t="shared" si="2071"/>
        <v>0</v>
      </c>
      <c r="FP192" s="43">
        <f t="shared" si="2071"/>
        <v>2</v>
      </c>
      <c r="FQ192" s="340">
        <f t="shared" si="2071"/>
        <v>10</v>
      </c>
      <c r="FR192" s="43"/>
      <c r="FS192" s="434">
        <f t="shared" ref="FS192" si="2073">SUM(FS193:FS211)</f>
        <v>0</v>
      </c>
      <c r="FT192" s="340">
        <f t="shared" si="2071"/>
        <v>0</v>
      </c>
      <c r="FU192" s="340">
        <f t="shared" si="2071"/>
        <v>0</v>
      </c>
      <c r="FV192" s="43">
        <f t="shared" si="2071"/>
        <v>3</v>
      </c>
      <c r="FW192" s="434">
        <f t="shared" si="2071"/>
        <v>21.97</v>
      </c>
      <c r="FX192" s="43">
        <f t="shared" si="2071"/>
        <v>1</v>
      </c>
      <c r="FY192" s="434">
        <f t="shared" si="2071"/>
        <v>56</v>
      </c>
      <c r="FZ192" s="43">
        <f t="shared" si="2071"/>
        <v>0</v>
      </c>
      <c r="GA192" s="340">
        <f t="shared" si="2071"/>
        <v>0</v>
      </c>
      <c r="GB192" s="43">
        <f t="shared" si="2071"/>
        <v>4</v>
      </c>
      <c r="GC192" s="340">
        <f t="shared" si="2071"/>
        <v>150</v>
      </c>
      <c r="GD192" s="438">
        <f t="shared" si="2071"/>
        <v>795.57000000000016</v>
      </c>
      <c r="GE192" s="439">
        <f t="shared" si="2071"/>
        <v>233.97</v>
      </c>
      <c r="GF192" s="43"/>
      <c r="GG192" s="43"/>
      <c r="GH192" s="43"/>
      <c r="GI192" s="366"/>
      <c r="GK192" s="347"/>
      <c r="GL192" s="347"/>
      <c r="GM192" s="357"/>
      <c r="GN192" s="357"/>
      <c r="GO192" s="358"/>
      <c r="GP192" s="348"/>
      <c r="GQ192" s="350"/>
    </row>
    <row r="193" spans="1:199" ht="24.95" customHeight="1" x14ac:dyDescent="0.35">
      <c r="A193" s="51"/>
      <c r="B193" s="10" t="s">
        <v>100</v>
      </c>
      <c r="C193" s="385" t="s">
        <v>110</v>
      </c>
      <c r="D193" s="385" t="s">
        <v>267</v>
      </c>
      <c r="E193" s="385" t="s">
        <v>268</v>
      </c>
      <c r="F193" s="385" t="s">
        <v>269</v>
      </c>
      <c r="G193" s="386">
        <v>5</v>
      </c>
      <c r="H193" s="386">
        <v>187</v>
      </c>
      <c r="I193" s="386">
        <v>1</v>
      </c>
      <c r="J193" s="480">
        <v>2</v>
      </c>
      <c r="K193" s="386">
        <v>16</v>
      </c>
      <c r="L193" s="388">
        <v>16</v>
      </c>
      <c r="M193" s="389">
        <v>16</v>
      </c>
      <c r="N193" s="390">
        <v>4</v>
      </c>
      <c r="O193" s="10"/>
      <c r="P193" s="390">
        <v>8</v>
      </c>
      <c r="Q193" s="10">
        <v>8</v>
      </c>
      <c r="R193" s="390">
        <v>4</v>
      </c>
      <c r="S193" s="10">
        <v>4</v>
      </c>
      <c r="T193" s="390"/>
      <c r="U193" s="10">
        <v>0</v>
      </c>
      <c r="V193" s="391"/>
      <c r="W193" s="10">
        <v>0</v>
      </c>
      <c r="X193" s="10">
        <v>0</v>
      </c>
      <c r="Y193" s="10">
        <v>2.4</v>
      </c>
      <c r="Z193" s="391"/>
      <c r="AA193" s="10"/>
      <c r="AB193" s="391"/>
      <c r="AC193" s="10">
        <v>0</v>
      </c>
      <c r="AD193" s="391"/>
      <c r="AE193" s="392">
        <v>0</v>
      </c>
      <c r="AF193" s="391"/>
      <c r="AG193" s="10">
        <v>0</v>
      </c>
      <c r="AH193" s="391"/>
      <c r="AI193" s="10">
        <v>0</v>
      </c>
      <c r="AJ193" s="391"/>
      <c r="AK193" s="10">
        <v>0</v>
      </c>
      <c r="AL193" s="391">
        <v>1</v>
      </c>
      <c r="AM193" s="10">
        <v>44</v>
      </c>
      <c r="AN193" s="391"/>
      <c r="AO193" s="10">
        <v>0</v>
      </c>
      <c r="AP193" s="391"/>
      <c r="AQ193" s="10">
        <v>0</v>
      </c>
      <c r="AR193" s="391"/>
      <c r="AS193" s="10">
        <v>0</v>
      </c>
      <c r="AT193" s="391"/>
      <c r="AU193" s="10">
        <v>0</v>
      </c>
      <c r="AV193" s="391"/>
      <c r="AW193" s="10">
        <v>0</v>
      </c>
      <c r="AX193" s="391">
        <v>1</v>
      </c>
      <c r="AY193" s="10">
        <v>8</v>
      </c>
      <c r="AZ193" s="391"/>
      <c r="BA193" s="10">
        <v>0</v>
      </c>
      <c r="BB193" s="391"/>
      <c r="BC193" s="10">
        <v>0</v>
      </c>
      <c r="BD193" s="391"/>
      <c r="BE193" s="10">
        <v>0</v>
      </c>
      <c r="BF193" s="10">
        <f t="shared" ref="BF193:BF203" si="2074">SUM(AO193+BE193+BC193+BA193+AY193+AW193+AS193+AQ193+AK193+AM193+AI193+AG193+AE193+AC193+AA193+Y193+X193+W193+U193+Q193+O193+S193+AU193)</f>
        <v>66.400000000000006</v>
      </c>
      <c r="BG193" s="10"/>
      <c r="BH193" s="10">
        <f t="shared" ref="BH193:BH203" si="2075">SUM(O193+Q193+U193+W193+X193+AS193+AW193+AY193+BA193+BC193+S193+AQ193)</f>
        <v>20</v>
      </c>
      <c r="BI193" s="1"/>
      <c r="BJ193" s="1"/>
      <c r="BK193" s="1"/>
      <c r="BL193" s="1"/>
      <c r="BM193" s="55"/>
      <c r="BN193" s="51"/>
      <c r="BO193" s="34" t="s">
        <v>272</v>
      </c>
      <c r="BP193" s="68" t="s">
        <v>273</v>
      </c>
      <c r="BQ193" s="68" t="s">
        <v>274</v>
      </c>
      <c r="BR193" s="68" t="s">
        <v>268</v>
      </c>
      <c r="BS193" s="68" t="s">
        <v>275</v>
      </c>
      <c r="BT193" s="69">
        <v>2</v>
      </c>
      <c r="BU193" s="69">
        <v>23</v>
      </c>
      <c r="BV193" s="84">
        <v>1</v>
      </c>
      <c r="BW193" s="395">
        <v>1</v>
      </c>
      <c r="BX193" s="84">
        <v>2</v>
      </c>
      <c r="BY193" s="70">
        <v>46</v>
      </c>
      <c r="BZ193" s="73">
        <v>46</v>
      </c>
      <c r="CA193" s="32">
        <v>8</v>
      </c>
      <c r="CB193" s="334">
        <v>0</v>
      </c>
      <c r="CC193" s="32">
        <v>22</v>
      </c>
      <c r="CD193" s="20">
        <v>22</v>
      </c>
      <c r="CE193" s="32">
        <v>16</v>
      </c>
      <c r="CF193" s="20">
        <v>16</v>
      </c>
      <c r="CG193" s="32"/>
      <c r="CH193" s="20">
        <v>0</v>
      </c>
      <c r="CI193" s="74"/>
      <c r="CJ193" s="20">
        <v>0</v>
      </c>
      <c r="CK193" s="20">
        <v>0</v>
      </c>
      <c r="CL193" s="20">
        <v>6.9</v>
      </c>
      <c r="CM193" s="74"/>
      <c r="CN193" s="20"/>
      <c r="CO193" s="74"/>
      <c r="CP193" s="20">
        <v>0</v>
      </c>
      <c r="CQ193" s="74"/>
      <c r="CR193" s="24">
        <v>0</v>
      </c>
      <c r="CS193" s="74">
        <v>1</v>
      </c>
      <c r="CT193" s="334">
        <v>69</v>
      </c>
      <c r="CU193" s="74"/>
      <c r="CV193" s="20">
        <v>0</v>
      </c>
      <c r="CW193" s="74"/>
      <c r="CX193" s="20">
        <v>0</v>
      </c>
      <c r="CY193" s="74"/>
      <c r="CZ193" s="334">
        <v>0</v>
      </c>
      <c r="DA193" s="74"/>
      <c r="DB193" s="20">
        <v>0</v>
      </c>
      <c r="DC193" s="74"/>
      <c r="DD193" s="20">
        <v>0</v>
      </c>
      <c r="DE193" s="74"/>
      <c r="DF193" s="20">
        <v>0</v>
      </c>
      <c r="DG193" s="74"/>
      <c r="DH193" s="20">
        <v>0</v>
      </c>
      <c r="DI193" s="74"/>
      <c r="DJ193" s="20">
        <v>0</v>
      </c>
      <c r="DK193" s="74">
        <v>1</v>
      </c>
      <c r="DL193" s="20">
        <v>7.67</v>
      </c>
      <c r="DM193" s="74"/>
      <c r="DN193" s="20">
        <v>0</v>
      </c>
      <c r="DO193" s="74"/>
      <c r="DP193" s="20">
        <v>0</v>
      </c>
      <c r="DQ193" s="74"/>
      <c r="DR193" s="20">
        <v>0</v>
      </c>
      <c r="DS193" s="20">
        <f t="shared" ref="DS193" si="2076">SUM(DB193+DR193+DP193+DN193+DL193+DJ193+DF193+DD193+CX193+CZ193+CV193+CT193+CR193+CP193+CN193+CL193+CK193+CJ193+CH193+CD193+CB193+CF193+DH193)</f>
        <v>121.57000000000001</v>
      </c>
      <c r="DT193" s="20">
        <f t="shared" ref="DT193" si="2077">SUM(CB193+CD193+CH193+CJ193+CK193+DF193+DJ193+DL193+DN193+DP193+CF193+DD193)</f>
        <v>45.67</v>
      </c>
      <c r="DU193" s="30"/>
      <c r="DV193" s="7"/>
      <c r="DW193" s="7"/>
      <c r="DX193" s="52"/>
      <c r="DY193" s="51"/>
      <c r="DZ193" s="34"/>
      <c r="EA193" s="68"/>
      <c r="EB193" s="68"/>
      <c r="EC193" s="20"/>
      <c r="ED193" s="1"/>
      <c r="EE193" s="1"/>
      <c r="EF193" s="1"/>
      <c r="EG193" s="1"/>
      <c r="EH193" s="20"/>
      <c r="EI193" s="20"/>
      <c r="EJ193" s="7">
        <f t="shared" ref="EJ193:EK199" si="2078">SUM(L193+BY192)</f>
        <v>142</v>
      </c>
      <c r="EK193" s="7">
        <f t="shared" si="2078"/>
        <v>142</v>
      </c>
      <c r="EL193" s="7">
        <f t="shared" ref="EL193:EU198" si="2079">SUM(N193+CA193)</f>
        <v>12</v>
      </c>
      <c r="EM193" s="18">
        <f t="shared" si="2079"/>
        <v>0</v>
      </c>
      <c r="EN193" s="7">
        <f t="shared" si="2079"/>
        <v>30</v>
      </c>
      <c r="EO193" s="7">
        <f t="shared" si="2079"/>
        <v>30</v>
      </c>
      <c r="EP193" s="7">
        <f t="shared" si="2079"/>
        <v>20</v>
      </c>
      <c r="EQ193" s="7">
        <f t="shared" si="2079"/>
        <v>20</v>
      </c>
      <c r="ER193" s="7">
        <f t="shared" si="2079"/>
        <v>0</v>
      </c>
      <c r="ES193" s="7">
        <f t="shared" si="2079"/>
        <v>0</v>
      </c>
      <c r="ET193" s="7">
        <f t="shared" si="2079"/>
        <v>0</v>
      </c>
      <c r="EU193" s="7">
        <f t="shared" si="2079"/>
        <v>0</v>
      </c>
      <c r="EV193" s="7">
        <f t="shared" ref="EV193:FE198" si="2080">SUM(X193+CK193)</f>
        <v>0</v>
      </c>
      <c r="EW193" s="18">
        <f t="shared" si="2080"/>
        <v>9.3000000000000007</v>
      </c>
      <c r="EX193" s="7">
        <f t="shared" si="2080"/>
        <v>0</v>
      </c>
      <c r="EY193" s="7">
        <f t="shared" si="2080"/>
        <v>0</v>
      </c>
      <c r="EZ193" s="7">
        <f t="shared" si="2080"/>
        <v>0</v>
      </c>
      <c r="FA193" s="7">
        <f t="shared" si="2080"/>
        <v>0</v>
      </c>
      <c r="FB193" s="7">
        <f t="shared" si="2080"/>
        <v>0</v>
      </c>
      <c r="FC193" s="7">
        <f t="shared" si="2080"/>
        <v>0</v>
      </c>
      <c r="FD193" s="7">
        <f t="shared" si="2080"/>
        <v>1</v>
      </c>
      <c r="FE193" s="7">
        <f t="shared" si="2080"/>
        <v>69</v>
      </c>
      <c r="FF193" s="7">
        <f t="shared" ref="FF193:FO198" si="2081">SUM(AH193+CU193)</f>
        <v>0</v>
      </c>
      <c r="FG193" s="18">
        <f t="shared" si="2081"/>
        <v>0</v>
      </c>
      <c r="FH193" s="7">
        <f t="shared" si="2081"/>
        <v>0</v>
      </c>
      <c r="FI193" s="7">
        <f t="shared" si="2081"/>
        <v>0</v>
      </c>
      <c r="FJ193" s="7">
        <f t="shared" si="2081"/>
        <v>1</v>
      </c>
      <c r="FK193" s="7">
        <f t="shared" si="2081"/>
        <v>44</v>
      </c>
      <c r="FL193" s="7">
        <f t="shared" si="2081"/>
        <v>0</v>
      </c>
      <c r="FM193" s="7">
        <f t="shared" si="2081"/>
        <v>0</v>
      </c>
      <c r="FN193" s="7">
        <f t="shared" si="2081"/>
        <v>0</v>
      </c>
      <c r="FO193" s="7">
        <f t="shared" si="2081"/>
        <v>0</v>
      </c>
      <c r="FP193" s="7">
        <f t="shared" ref="FP193:FQ198" si="2082">SUM(AR193+DE193)</f>
        <v>0</v>
      </c>
      <c r="FQ193" s="7">
        <f t="shared" si="2082"/>
        <v>0</v>
      </c>
      <c r="FR193" s="7"/>
      <c r="FS193" s="7">
        <f t="shared" ref="FS193:FS211" si="2083">SUM(AU193+DH193)</f>
        <v>0</v>
      </c>
      <c r="FT193" s="7">
        <f t="shared" ref="FT193:FT211" si="2084">SUM(AV193+DI193)</f>
        <v>0</v>
      </c>
      <c r="FU193" s="7">
        <f t="shared" ref="FU193:FU211" si="2085">SUM(AW193+DJ193)</f>
        <v>0</v>
      </c>
      <c r="FV193" s="7">
        <f t="shared" ref="FV193:FV211" si="2086">SUM(AX193+DK193)</f>
        <v>2</v>
      </c>
      <c r="FW193" s="7">
        <f t="shared" ref="FW193:FW211" si="2087">SUM(AY193+DL193)</f>
        <v>15.67</v>
      </c>
      <c r="FX193" s="7">
        <f t="shared" ref="FX193:FX211" si="2088">SUM(AZ193+DM193)</f>
        <v>0</v>
      </c>
      <c r="FY193" s="7">
        <f t="shared" ref="FY193:FY211" si="2089">SUM(BA193+DN193)</f>
        <v>0</v>
      </c>
      <c r="FZ193" s="7">
        <f t="shared" ref="FZ193:FZ211" si="2090">SUM(BB193+DO193)</f>
        <v>0</v>
      </c>
      <c r="GA193" s="7">
        <f t="shared" ref="GA193:GA211" si="2091">SUM(BC193+DP193)</f>
        <v>0</v>
      </c>
      <c r="GB193" s="7">
        <f t="shared" ref="GB193:GB211" si="2092">SUM(BD193+DQ193)</f>
        <v>0</v>
      </c>
      <c r="GC193" s="7">
        <f t="shared" ref="GC193:GC211" si="2093">SUM(BE193+DR193)</f>
        <v>0</v>
      </c>
      <c r="GD193" s="116">
        <f t="shared" ref="GD193:GD211" si="2094">SUM(BF193+DS193)</f>
        <v>187.97000000000003</v>
      </c>
      <c r="GE193" s="117">
        <f t="shared" ref="GE193:GE211" si="2095">SUM(BH193+DT193)</f>
        <v>65.67</v>
      </c>
      <c r="GF193" s="7"/>
      <c r="GG193" s="7"/>
      <c r="GH193" s="7"/>
      <c r="GI193" s="52"/>
      <c r="GK193" s="18"/>
      <c r="GL193" s="18"/>
      <c r="GM193" s="1"/>
      <c r="GN193" s="23"/>
      <c r="GO193" s="61"/>
      <c r="GP193" s="7"/>
      <c r="GQ193" s="67"/>
    </row>
    <row r="194" spans="1:199" ht="45.75" customHeight="1" x14ac:dyDescent="0.35">
      <c r="A194" s="51"/>
      <c r="B194" s="481" t="s">
        <v>270</v>
      </c>
      <c r="C194" s="482" t="s">
        <v>110</v>
      </c>
      <c r="D194" s="483" t="s">
        <v>267</v>
      </c>
      <c r="E194" s="482" t="s">
        <v>268</v>
      </c>
      <c r="F194" s="484" t="s">
        <v>269</v>
      </c>
      <c r="G194" s="483" t="s">
        <v>271</v>
      </c>
      <c r="H194" s="483">
        <v>187</v>
      </c>
      <c r="I194" s="483">
        <v>1</v>
      </c>
      <c r="J194" s="485">
        <v>8</v>
      </c>
      <c r="K194" s="483">
        <f>J194*2</f>
        <v>16</v>
      </c>
      <c r="L194" s="486">
        <v>2</v>
      </c>
      <c r="M194" s="487">
        <f>SUM(N194+P194+R194+T194+V194)</f>
        <v>2</v>
      </c>
      <c r="N194" s="488">
        <v>2</v>
      </c>
      <c r="O194" s="522">
        <f>SUM(N194)*I194</f>
        <v>2</v>
      </c>
      <c r="P194" s="488"/>
      <c r="Q194" s="489">
        <f>P194*J194</f>
        <v>0</v>
      </c>
      <c r="R194" s="488"/>
      <c r="S194" s="489">
        <f>SUM(R194)*J194</f>
        <v>0</v>
      </c>
      <c r="T194" s="488"/>
      <c r="U194" s="489">
        <f>SUM(T194)*K194</f>
        <v>0</v>
      </c>
      <c r="V194" s="488"/>
      <c r="W194" s="489">
        <f>SUM(V194)*J194*5</f>
        <v>0</v>
      </c>
      <c r="X194" s="490">
        <f>SUM(J194*AX194*2+K194*AZ194*2)</f>
        <v>0</v>
      </c>
      <c r="Y194" s="491"/>
      <c r="Z194" s="488"/>
      <c r="AA194" s="489"/>
      <c r="AB194" s="488"/>
      <c r="AC194" s="490">
        <f>SUM(AB194)*3*H194/5</f>
        <v>0</v>
      </c>
      <c r="AD194" s="488"/>
      <c r="AE194" s="492">
        <f>SUM(AD194*H194*(30+4))</f>
        <v>0</v>
      </c>
      <c r="AF194" s="488"/>
      <c r="AG194" s="493">
        <f>SUM(AF194*H194*3)</f>
        <v>0</v>
      </c>
      <c r="AH194" s="489"/>
      <c r="AI194" s="490">
        <f>SUM(AH194*H194/3)</f>
        <v>0</v>
      </c>
      <c r="AJ194" s="488"/>
      <c r="AK194" s="490">
        <f>SUM(AJ194*H194*2/3)</f>
        <v>0</v>
      </c>
      <c r="AL194" s="488"/>
      <c r="AM194" s="489">
        <f>SUM(AL194*H194*2)</f>
        <v>0</v>
      </c>
      <c r="AN194" s="488"/>
      <c r="AO194" s="489">
        <f>SUM(AN194*J194*2)</f>
        <v>0</v>
      </c>
      <c r="AP194" s="488"/>
      <c r="AQ194" s="490">
        <f>SUM(AP194*H194*2)</f>
        <v>0</v>
      </c>
      <c r="AR194" s="488"/>
      <c r="AS194" s="490">
        <f>SUM(J194*AR194*8)</f>
        <v>0</v>
      </c>
      <c r="AT194" s="488"/>
      <c r="AU194" s="490">
        <f>AT194*H194/3</f>
        <v>0</v>
      </c>
      <c r="AV194" s="489"/>
      <c r="AW194" s="493">
        <f>SUM(J194*AV194*6)</f>
        <v>0</v>
      </c>
      <c r="AX194" s="489"/>
      <c r="AY194" s="490">
        <f>SUM(J194*AX194*8)</f>
        <v>0</v>
      </c>
      <c r="AZ194" s="489"/>
      <c r="BA194" s="490">
        <f>SUM(AZ194*K194*5*6)</f>
        <v>0</v>
      </c>
      <c r="BB194" s="488"/>
      <c r="BC194" s="490">
        <f>SUM(BB194*K194*4*6)</f>
        <v>0</v>
      </c>
      <c r="BD194" s="488"/>
      <c r="BE194" s="493">
        <f>SUM(BD194*50)</f>
        <v>0</v>
      </c>
      <c r="BF194" s="10">
        <f t="shared" si="2074"/>
        <v>2</v>
      </c>
      <c r="BG194" s="10"/>
      <c r="BH194" s="10">
        <f t="shared" si="2075"/>
        <v>2</v>
      </c>
      <c r="BI194" s="7"/>
      <c r="BJ194" s="7"/>
      <c r="BK194" s="7"/>
      <c r="BL194" s="7"/>
      <c r="BM194" s="52"/>
      <c r="BN194" s="51"/>
      <c r="BO194" s="20" t="s">
        <v>100</v>
      </c>
      <c r="BP194" s="71" t="s">
        <v>110</v>
      </c>
      <c r="BQ194" s="71" t="s">
        <v>279</v>
      </c>
      <c r="BR194" s="71" t="s">
        <v>268</v>
      </c>
      <c r="BS194" s="71" t="s">
        <v>283</v>
      </c>
      <c r="BT194" s="72" t="s">
        <v>284</v>
      </c>
      <c r="BU194" s="72">
        <v>156</v>
      </c>
      <c r="BV194" s="72">
        <v>1</v>
      </c>
      <c r="BW194" s="393">
        <v>7</v>
      </c>
      <c r="BX194" s="72">
        <v>14</v>
      </c>
      <c r="BY194" s="26">
        <v>8</v>
      </c>
      <c r="BZ194" s="73">
        <v>8</v>
      </c>
      <c r="CA194" s="32">
        <v>8</v>
      </c>
      <c r="CB194" s="334">
        <v>8</v>
      </c>
      <c r="CC194" s="32"/>
      <c r="CD194" s="20">
        <v>0</v>
      </c>
      <c r="CE194" s="32"/>
      <c r="CF194" s="20">
        <v>0</v>
      </c>
      <c r="CG194" s="32"/>
      <c r="CH194" s="20">
        <v>0</v>
      </c>
      <c r="CI194" s="74"/>
      <c r="CJ194" s="20">
        <v>0</v>
      </c>
      <c r="CK194" s="20">
        <v>0</v>
      </c>
      <c r="CL194" s="20">
        <v>8.4</v>
      </c>
      <c r="CM194" s="74"/>
      <c r="CN194" s="20"/>
      <c r="CO194" s="74"/>
      <c r="CP194" s="20">
        <v>0</v>
      </c>
      <c r="CQ194" s="74"/>
      <c r="CR194" s="24">
        <v>0</v>
      </c>
      <c r="CS194" s="74"/>
      <c r="CT194" s="334">
        <v>0</v>
      </c>
      <c r="CU194" s="74"/>
      <c r="CV194" s="20">
        <v>0</v>
      </c>
      <c r="CW194" s="74"/>
      <c r="CX194" s="20">
        <v>0</v>
      </c>
      <c r="CY194" s="74"/>
      <c r="CZ194" s="334">
        <v>0</v>
      </c>
      <c r="DA194" s="74"/>
      <c r="DB194" s="20">
        <v>0</v>
      </c>
      <c r="DC194" s="74"/>
      <c r="DD194" s="20">
        <v>0</v>
      </c>
      <c r="DE194" s="74"/>
      <c r="DF194" s="20">
        <v>0</v>
      </c>
      <c r="DG194" s="74"/>
      <c r="DH194" s="20">
        <v>0</v>
      </c>
      <c r="DI194" s="74"/>
      <c r="DJ194" s="20">
        <v>0</v>
      </c>
      <c r="DK194" s="74"/>
      <c r="DL194" s="20">
        <v>0</v>
      </c>
      <c r="DM194" s="74"/>
      <c r="DN194" s="20">
        <v>0</v>
      </c>
      <c r="DO194" s="74"/>
      <c r="DP194" s="20">
        <v>0</v>
      </c>
      <c r="DQ194" s="74"/>
      <c r="DR194" s="20">
        <v>0</v>
      </c>
      <c r="DS194" s="20">
        <f t="shared" ref="DS194:DS211" si="2096">SUM(DB194+DR194+DP194+DN194+DL194+DJ194+DF194+DD194+CX194+CZ194+CV194+CT194+CR194+CP194+CN194+CL194+CK194+CJ194+CH194+CD194+CB194+CF194+DH194)</f>
        <v>16.399999999999999</v>
      </c>
      <c r="DT194" s="20">
        <f t="shared" ref="DT194:DT211" si="2097">SUM(CB194+CD194+CH194+CJ194+CK194+DF194+DJ194+DL194+DN194+DP194+CF194+DD194)</f>
        <v>8</v>
      </c>
      <c r="DU194" s="7"/>
      <c r="DV194" s="7"/>
      <c r="DW194" s="7"/>
      <c r="DX194" s="52"/>
      <c r="DY194" s="51"/>
      <c r="DZ194" s="20"/>
      <c r="EA194" s="71"/>
      <c r="EB194" s="71"/>
      <c r="EC194" s="7"/>
      <c r="ED194" s="7"/>
      <c r="EE194" s="7"/>
      <c r="EF194" s="7"/>
      <c r="EG194" s="7"/>
      <c r="EH194" s="7"/>
      <c r="EI194" s="7"/>
      <c r="EJ194" s="7">
        <f t="shared" si="2078"/>
        <v>48</v>
      </c>
      <c r="EK194" s="7">
        <f t="shared" si="2078"/>
        <v>48</v>
      </c>
      <c r="EL194" s="7">
        <f t="shared" si="2079"/>
        <v>10</v>
      </c>
      <c r="EM194" s="18">
        <f t="shared" si="2079"/>
        <v>10</v>
      </c>
      <c r="EN194" s="7">
        <f t="shared" si="2079"/>
        <v>0</v>
      </c>
      <c r="EO194" s="7">
        <f t="shared" si="2079"/>
        <v>0</v>
      </c>
      <c r="EP194" s="7">
        <f t="shared" si="2079"/>
        <v>0</v>
      </c>
      <c r="EQ194" s="7">
        <f t="shared" si="2079"/>
        <v>0</v>
      </c>
      <c r="ER194" s="7">
        <f t="shared" si="2079"/>
        <v>0</v>
      </c>
      <c r="ES194" s="7">
        <f t="shared" si="2079"/>
        <v>0</v>
      </c>
      <c r="ET194" s="7">
        <f t="shared" si="2079"/>
        <v>0</v>
      </c>
      <c r="EU194" s="7">
        <f t="shared" si="2079"/>
        <v>0</v>
      </c>
      <c r="EV194" s="7">
        <f t="shared" si="2080"/>
        <v>0</v>
      </c>
      <c r="EW194" s="18">
        <f t="shared" si="2080"/>
        <v>8.4</v>
      </c>
      <c r="EX194" s="7">
        <f t="shared" si="2080"/>
        <v>0</v>
      </c>
      <c r="EY194" s="7">
        <f t="shared" si="2080"/>
        <v>0</v>
      </c>
      <c r="EZ194" s="7">
        <f t="shared" si="2080"/>
        <v>0</v>
      </c>
      <c r="FA194" s="7">
        <f t="shared" si="2080"/>
        <v>0</v>
      </c>
      <c r="FB194" s="7">
        <f t="shared" si="2080"/>
        <v>0</v>
      </c>
      <c r="FC194" s="7">
        <f t="shared" si="2080"/>
        <v>0</v>
      </c>
      <c r="FD194" s="7">
        <f t="shared" si="2080"/>
        <v>0</v>
      </c>
      <c r="FE194" s="7">
        <f t="shared" si="2080"/>
        <v>0</v>
      </c>
      <c r="FF194" s="7">
        <f t="shared" si="2081"/>
        <v>0</v>
      </c>
      <c r="FG194" s="18">
        <f t="shared" si="2081"/>
        <v>0</v>
      </c>
      <c r="FH194" s="7">
        <f t="shared" si="2081"/>
        <v>0</v>
      </c>
      <c r="FI194" s="7">
        <f t="shared" si="2081"/>
        <v>0</v>
      </c>
      <c r="FJ194" s="7">
        <f t="shared" si="2081"/>
        <v>0</v>
      </c>
      <c r="FK194" s="7">
        <f t="shared" si="2081"/>
        <v>0</v>
      </c>
      <c r="FL194" s="7">
        <f t="shared" si="2081"/>
        <v>0</v>
      </c>
      <c r="FM194" s="7">
        <f t="shared" si="2081"/>
        <v>0</v>
      </c>
      <c r="FN194" s="7">
        <f t="shared" si="2081"/>
        <v>0</v>
      </c>
      <c r="FO194" s="7">
        <f t="shared" si="2081"/>
        <v>0</v>
      </c>
      <c r="FP194" s="7">
        <f t="shared" si="2082"/>
        <v>0</v>
      </c>
      <c r="FQ194" s="7">
        <f t="shared" si="2082"/>
        <v>0</v>
      </c>
      <c r="FR194" s="7"/>
      <c r="FS194" s="7">
        <f t="shared" si="2083"/>
        <v>0</v>
      </c>
      <c r="FT194" s="7">
        <f t="shared" si="2084"/>
        <v>0</v>
      </c>
      <c r="FU194" s="7">
        <f t="shared" si="2085"/>
        <v>0</v>
      </c>
      <c r="FV194" s="7">
        <f t="shared" si="2086"/>
        <v>0</v>
      </c>
      <c r="FW194" s="7">
        <f t="shared" si="2087"/>
        <v>0</v>
      </c>
      <c r="FX194" s="7">
        <f t="shared" si="2088"/>
        <v>0</v>
      </c>
      <c r="FY194" s="7">
        <f t="shared" si="2089"/>
        <v>0</v>
      </c>
      <c r="FZ194" s="7">
        <f t="shared" si="2090"/>
        <v>0</v>
      </c>
      <c r="GA194" s="7">
        <f t="shared" si="2091"/>
        <v>0</v>
      </c>
      <c r="GB194" s="7">
        <f t="shared" si="2092"/>
        <v>0</v>
      </c>
      <c r="GC194" s="7">
        <f t="shared" si="2093"/>
        <v>0</v>
      </c>
      <c r="GD194" s="116">
        <f t="shared" si="2094"/>
        <v>18.399999999999999</v>
      </c>
      <c r="GE194" s="117">
        <f t="shared" si="2095"/>
        <v>10</v>
      </c>
      <c r="GF194" s="7"/>
      <c r="GG194" s="7"/>
      <c r="GH194" s="7"/>
      <c r="GI194" s="52"/>
      <c r="GK194" s="18"/>
      <c r="GL194" s="18"/>
      <c r="GM194" s="1"/>
      <c r="GN194" s="23"/>
      <c r="GO194" s="61"/>
      <c r="GP194" s="7"/>
      <c r="GQ194" s="67"/>
    </row>
    <row r="195" spans="1:199" ht="24.95" customHeight="1" x14ac:dyDescent="0.35">
      <c r="A195" s="51"/>
      <c r="B195" s="10" t="s">
        <v>272</v>
      </c>
      <c r="C195" s="385" t="s">
        <v>273</v>
      </c>
      <c r="D195" s="385" t="s">
        <v>274</v>
      </c>
      <c r="E195" s="385" t="s">
        <v>268</v>
      </c>
      <c r="F195" s="386" t="s">
        <v>275</v>
      </c>
      <c r="G195" s="386" t="s">
        <v>276</v>
      </c>
      <c r="H195" s="386">
        <v>23</v>
      </c>
      <c r="I195" s="386">
        <v>1</v>
      </c>
      <c r="J195" s="480">
        <v>1</v>
      </c>
      <c r="K195" s="386">
        <v>2</v>
      </c>
      <c r="L195" s="388">
        <v>4</v>
      </c>
      <c r="M195" s="389">
        <v>4</v>
      </c>
      <c r="N195" s="390">
        <v>4</v>
      </c>
      <c r="O195" s="524">
        <v>4</v>
      </c>
      <c r="P195" s="390"/>
      <c r="Q195" s="10">
        <v>0</v>
      </c>
      <c r="R195" s="390"/>
      <c r="S195" s="10">
        <v>0</v>
      </c>
      <c r="T195" s="390"/>
      <c r="U195" s="10">
        <v>0</v>
      </c>
      <c r="V195" s="391"/>
      <c r="W195" s="10">
        <v>0</v>
      </c>
      <c r="X195" s="10">
        <v>0</v>
      </c>
      <c r="Y195" s="10">
        <v>0.6</v>
      </c>
      <c r="Z195" s="391"/>
      <c r="AA195" s="10"/>
      <c r="AB195" s="391"/>
      <c r="AC195" s="10">
        <v>0</v>
      </c>
      <c r="AD195" s="391"/>
      <c r="AE195" s="392">
        <v>0</v>
      </c>
      <c r="AF195" s="391"/>
      <c r="AG195" s="10">
        <v>0</v>
      </c>
      <c r="AH195" s="391"/>
      <c r="AI195" s="10">
        <v>0</v>
      </c>
      <c r="AJ195" s="391"/>
      <c r="AK195" s="10">
        <v>0</v>
      </c>
      <c r="AL195" s="391"/>
      <c r="AM195" s="10">
        <v>0</v>
      </c>
      <c r="AN195" s="391"/>
      <c r="AO195" s="10">
        <v>0</v>
      </c>
      <c r="AP195" s="391"/>
      <c r="AQ195" s="10">
        <v>0</v>
      </c>
      <c r="AR195" s="391"/>
      <c r="AS195" s="10">
        <v>0</v>
      </c>
      <c r="AT195" s="391"/>
      <c r="AU195" s="10">
        <v>0</v>
      </c>
      <c r="AV195" s="391"/>
      <c r="AW195" s="10">
        <v>0</v>
      </c>
      <c r="AX195" s="391"/>
      <c r="AY195" s="10">
        <v>0</v>
      </c>
      <c r="AZ195" s="391"/>
      <c r="BA195" s="10">
        <v>0</v>
      </c>
      <c r="BB195" s="391"/>
      <c r="BC195" s="10">
        <v>0</v>
      </c>
      <c r="BD195" s="391"/>
      <c r="BE195" s="10">
        <v>0</v>
      </c>
      <c r="BF195" s="10">
        <f t="shared" si="2074"/>
        <v>4.5999999999999996</v>
      </c>
      <c r="BG195" s="10"/>
      <c r="BH195" s="10">
        <f t="shared" si="2075"/>
        <v>4</v>
      </c>
      <c r="BI195" s="7"/>
      <c r="BJ195" s="7"/>
      <c r="BK195" s="7"/>
      <c r="BL195" s="7"/>
      <c r="BM195" s="52"/>
      <c r="BN195" s="51"/>
      <c r="BO195" s="20" t="s">
        <v>100</v>
      </c>
      <c r="BP195" s="71" t="s">
        <v>110</v>
      </c>
      <c r="BQ195" s="71" t="s">
        <v>279</v>
      </c>
      <c r="BR195" s="71" t="s">
        <v>268</v>
      </c>
      <c r="BS195" s="71" t="s">
        <v>285</v>
      </c>
      <c r="BT195" s="72" t="s">
        <v>284</v>
      </c>
      <c r="BU195" s="72">
        <v>172</v>
      </c>
      <c r="BV195" s="72">
        <v>1</v>
      </c>
      <c r="BW195" s="396">
        <v>7</v>
      </c>
      <c r="BX195" s="72">
        <v>14</v>
      </c>
      <c r="BY195" s="26">
        <v>12</v>
      </c>
      <c r="BZ195" s="73">
        <v>12</v>
      </c>
      <c r="CA195" s="32">
        <v>12</v>
      </c>
      <c r="CB195" s="334">
        <v>12</v>
      </c>
      <c r="CC195" s="32"/>
      <c r="CD195" s="20">
        <v>0</v>
      </c>
      <c r="CE195" s="32"/>
      <c r="CF195" s="20">
        <v>0</v>
      </c>
      <c r="CG195" s="32"/>
      <c r="CH195" s="20">
        <v>0</v>
      </c>
      <c r="CI195" s="74"/>
      <c r="CJ195" s="20">
        <v>0</v>
      </c>
      <c r="CK195" s="20">
        <v>0</v>
      </c>
      <c r="CL195" s="20">
        <v>12.6</v>
      </c>
      <c r="CM195" s="74"/>
      <c r="CN195" s="20"/>
      <c r="CO195" s="74"/>
      <c r="CP195" s="20">
        <v>0</v>
      </c>
      <c r="CQ195" s="74"/>
      <c r="CR195" s="24">
        <v>0</v>
      </c>
      <c r="CS195" s="74"/>
      <c r="CT195" s="334">
        <v>0</v>
      </c>
      <c r="CU195" s="74"/>
      <c r="CV195" s="20">
        <v>0</v>
      </c>
      <c r="CW195" s="74"/>
      <c r="CX195" s="20">
        <v>0</v>
      </c>
      <c r="CY195" s="74"/>
      <c r="CZ195" s="334">
        <v>0</v>
      </c>
      <c r="DA195" s="74"/>
      <c r="DB195" s="20">
        <v>0</v>
      </c>
      <c r="DC195" s="74"/>
      <c r="DD195" s="20">
        <v>0</v>
      </c>
      <c r="DE195" s="74"/>
      <c r="DF195" s="20">
        <v>0</v>
      </c>
      <c r="DG195" s="74"/>
      <c r="DH195" s="20">
        <v>0</v>
      </c>
      <c r="DI195" s="74"/>
      <c r="DJ195" s="20">
        <v>0</v>
      </c>
      <c r="DK195" s="74"/>
      <c r="DL195" s="20">
        <v>0</v>
      </c>
      <c r="DM195" s="74"/>
      <c r="DN195" s="20">
        <v>0</v>
      </c>
      <c r="DO195" s="74"/>
      <c r="DP195" s="20">
        <v>0</v>
      </c>
      <c r="DQ195" s="74"/>
      <c r="DR195" s="20">
        <v>0</v>
      </c>
      <c r="DS195" s="20">
        <f t="shared" si="2096"/>
        <v>24.6</v>
      </c>
      <c r="DT195" s="20">
        <f t="shared" si="2097"/>
        <v>12</v>
      </c>
      <c r="DU195" s="7"/>
      <c r="DV195" s="7"/>
      <c r="DW195" s="7"/>
      <c r="DX195" s="52"/>
      <c r="DY195" s="51"/>
      <c r="DZ195" s="20"/>
      <c r="EA195" s="78"/>
      <c r="EB195" s="71"/>
      <c r="EC195" s="7"/>
      <c r="ED195" s="7"/>
      <c r="EE195" s="7"/>
      <c r="EF195" s="7"/>
      <c r="EG195" s="7"/>
      <c r="EH195" s="7"/>
      <c r="EI195" s="7"/>
      <c r="EJ195" s="7">
        <f t="shared" si="2078"/>
        <v>12</v>
      </c>
      <c r="EK195" s="7">
        <f t="shared" si="2078"/>
        <v>12</v>
      </c>
      <c r="EL195" s="7">
        <f t="shared" si="2079"/>
        <v>16</v>
      </c>
      <c r="EM195" s="18">
        <f t="shared" si="2079"/>
        <v>16</v>
      </c>
      <c r="EN195" s="7">
        <f t="shared" si="2079"/>
        <v>0</v>
      </c>
      <c r="EO195" s="7">
        <f t="shared" si="2079"/>
        <v>0</v>
      </c>
      <c r="EP195" s="7">
        <f t="shared" si="2079"/>
        <v>0</v>
      </c>
      <c r="EQ195" s="7">
        <f t="shared" si="2079"/>
        <v>0</v>
      </c>
      <c r="ER195" s="7">
        <f t="shared" si="2079"/>
        <v>0</v>
      </c>
      <c r="ES195" s="7">
        <f t="shared" si="2079"/>
        <v>0</v>
      </c>
      <c r="ET195" s="7">
        <f t="shared" si="2079"/>
        <v>0</v>
      </c>
      <c r="EU195" s="7">
        <f t="shared" si="2079"/>
        <v>0</v>
      </c>
      <c r="EV195" s="7">
        <f t="shared" si="2080"/>
        <v>0</v>
      </c>
      <c r="EW195" s="18">
        <f t="shared" si="2080"/>
        <v>13.2</v>
      </c>
      <c r="EX195" s="7">
        <f t="shared" si="2080"/>
        <v>0</v>
      </c>
      <c r="EY195" s="7">
        <f t="shared" si="2080"/>
        <v>0</v>
      </c>
      <c r="EZ195" s="7">
        <f t="shared" si="2080"/>
        <v>0</v>
      </c>
      <c r="FA195" s="7">
        <f t="shared" si="2080"/>
        <v>0</v>
      </c>
      <c r="FB195" s="7">
        <f t="shared" si="2080"/>
        <v>0</v>
      </c>
      <c r="FC195" s="7">
        <f t="shared" si="2080"/>
        <v>0</v>
      </c>
      <c r="FD195" s="7">
        <f t="shared" si="2080"/>
        <v>0</v>
      </c>
      <c r="FE195" s="7">
        <f t="shared" si="2080"/>
        <v>0</v>
      </c>
      <c r="FF195" s="7">
        <f t="shared" si="2081"/>
        <v>0</v>
      </c>
      <c r="FG195" s="18">
        <f t="shared" si="2081"/>
        <v>0</v>
      </c>
      <c r="FH195" s="7">
        <f t="shared" si="2081"/>
        <v>0</v>
      </c>
      <c r="FI195" s="7">
        <f t="shared" si="2081"/>
        <v>0</v>
      </c>
      <c r="FJ195" s="7">
        <f t="shared" si="2081"/>
        <v>0</v>
      </c>
      <c r="FK195" s="7">
        <f t="shared" si="2081"/>
        <v>0</v>
      </c>
      <c r="FL195" s="7">
        <f t="shared" si="2081"/>
        <v>0</v>
      </c>
      <c r="FM195" s="7">
        <f t="shared" si="2081"/>
        <v>0</v>
      </c>
      <c r="FN195" s="7">
        <f t="shared" si="2081"/>
        <v>0</v>
      </c>
      <c r="FO195" s="7">
        <f t="shared" si="2081"/>
        <v>0</v>
      </c>
      <c r="FP195" s="7">
        <f t="shared" si="2082"/>
        <v>0</v>
      </c>
      <c r="FQ195" s="7">
        <f t="shared" si="2082"/>
        <v>0</v>
      </c>
      <c r="FR195" s="7"/>
      <c r="FS195" s="7">
        <f t="shared" si="2083"/>
        <v>0</v>
      </c>
      <c r="FT195" s="7">
        <f t="shared" si="2084"/>
        <v>0</v>
      </c>
      <c r="FU195" s="7">
        <f t="shared" si="2085"/>
        <v>0</v>
      </c>
      <c r="FV195" s="7">
        <f t="shared" si="2086"/>
        <v>0</v>
      </c>
      <c r="FW195" s="7">
        <f t="shared" si="2087"/>
        <v>0</v>
      </c>
      <c r="FX195" s="7">
        <f t="shared" si="2088"/>
        <v>0</v>
      </c>
      <c r="FY195" s="7">
        <f t="shared" si="2089"/>
        <v>0</v>
      </c>
      <c r="FZ195" s="7">
        <f t="shared" si="2090"/>
        <v>0</v>
      </c>
      <c r="GA195" s="7">
        <f t="shared" si="2091"/>
        <v>0</v>
      </c>
      <c r="GB195" s="7">
        <f t="shared" si="2092"/>
        <v>0</v>
      </c>
      <c r="GC195" s="7">
        <f t="shared" si="2093"/>
        <v>0</v>
      </c>
      <c r="GD195" s="116">
        <f t="shared" si="2094"/>
        <v>29.200000000000003</v>
      </c>
      <c r="GE195" s="117">
        <f t="shared" si="2095"/>
        <v>16</v>
      </c>
      <c r="GF195" s="7"/>
      <c r="GG195" s="7"/>
      <c r="GH195" s="7"/>
      <c r="GI195" s="52"/>
      <c r="GK195" s="18"/>
      <c r="GL195" s="18"/>
      <c r="GM195" s="1"/>
      <c r="GN195" s="23"/>
      <c r="GO195" s="61"/>
      <c r="GP195" s="7"/>
      <c r="GQ195" s="67"/>
    </row>
    <row r="196" spans="1:199" ht="24.95" customHeight="1" x14ac:dyDescent="0.35">
      <c r="A196" s="51"/>
      <c r="B196" s="10" t="s">
        <v>167</v>
      </c>
      <c r="C196" s="385" t="s">
        <v>168</v>
      </c>
      <c r="D196" s="385"/>
      <c r="E196" s="385" t="s">
        <v>139</v>
      </c>
      <c r="F196" s="385"/>
      <c r="G196" s="386">
        <v>4</v>
      </c>
      <c r="H196" s="386"/>
      <c r="I196" s="386"/>
      <c r="J196" s="480"/>
      <c r="K196" s="386"/>
      <c r="L196" s="388"/>
      <c r="M196" s="389">
        <v>0</v>
      </c>
      <c r="N196" s="390"/>
      <c r="O196" s="10">
        <v>0</v>
      </c>
      <c r="P196" s="390"/>
      <c r="Q196" s="10">
        <v>0</v>
      </c>
      <c r="R196" s="390"/>
      <c r="S196" s="10">
        <v>0</v>
      </c>
      <c r="T196" s="390"/>
      <c r="U196" s="10">
        <v>0</v>
      </c>
      <c r="V196" s="391"/>
      <c r="W196" s="10">
        <v>0</v>
      </c>
      <c r="X196" s="10">
        <v>0</v>
      </c>
      <c r="Y196" s="10">
        <v>0</v>
      </c>
      <c r="Z196" s="391"/>
      <c r="AA196" s="10"/>
      <c r="AB196" s="391"/>
      <c r="AC196" s="10">
        <v>0</v>
      </c>
      <c r="AD196" s="391"/>
      <c r="AE196" s="392">
        <v>0</v>
      </c>
      <c r="AF196" s="391"/>
      <c r="AG196" s="10">
        <v>0</v>
      </c>
      <c r="AH196" s="391"/>
      <c r="AI196" s="10">
        <v>0</v>
      </c>
      <c r="AJ196" s="391"/>
      <c r="AK196" s="10">
        <v>0</v>
      </c>
      <c r="AL196" s="391"/>
      <c r="AM196" s="10">
        <v>0</v>
      </c>
      <c r="AN196" s="391"/>
      <c r="AO196" s="10">
        <v>0</v>
      </c>
      <c r="AP196" s="391"/>
      <c r="AQ196" s="10">
        <v>0</v>
      </c>
      <c r="AR196" s="391"/>
      <c r="AS196" s="10">
        <v>0</v>
      </c>
      <c r="AT196" s="391"/>
      <c r="AU196" s="10">
        <v>0</v>
      </c>
      <c r="AV196" s="391"/>
      <c r="AW196" s="10">
        <v>0</v>
      </c>
      <c r="AX196" s="391"/>
      <c r="AY196" s="10">
        <v>0</v>
      </c>
      <c r="AZ196" s="391"/>
      <c r="BA196" s="10">
        <v>0</v>
      </c>
      <c r="BB196" s="391"/>
      <c r="BC196" s="10">
        <v>0</v>
      </c>
      <c r="BD196" s="391">
        <v>4</v>
      </c>
      <c r="BE196" s="10">
        <f>SUM(BD196*50)/2</f>
        <v>100</v>
      </c>
      <c r="BF196" s="10">
        <f t="shared" si="2074"/>
        <v>100</v>
      </c>
      <c r="BG196" s="10"/>
      <c r="BH196" s="10">
        <f t="shared" si="2075"/>
        <v>0</v>
      </c>
      <c r="BI196" s="7"/>
      <c r="BJ196" s="7"/>
      <c r="BK196" s="7"/>
      <c r="BL196" s="7"/>
      <c r="BM196" s="52"/>
      <c r="BN196" s="51"/>
      <c r="BO196" s="20" t="s">
        <v>100</v>
      </c>
      <c r="BP196" s="71" t="s">
        <v>114</v>
      </c>
      <c r="BQ196" s="71" t="s">
        <v>279</v>
      </c>
      <c r="BR196" s="71" t="s">
        <v>268</v>
      </c>
      <c r="BS196" s="72" t="s">
        <v>286</v>
      </c>
      <c r="BT196" s="72">
        <v>6</v>
      </c>
      <c r="BU196" s="72">
        <v>38</v>
      </c>
      <c r="BV196" s="72">
        <v>1</v>
      </c>
      <c r="BW196" s="396">
        <v>1</v>
      </c>
      <c r="BX196" s="72">
        <v>4</v>
      </c>
      <c r="BY196" s="26">
        <v>38</v>
      </c>
      <c r="BZ196" s="73">
        <v>38</v>
      </c>
      <c r="CA196" s="32">
        <v>8</v>
      </c>
      <c r="CB196" s="334"/>
      <c r="CC196" s="32">
        <v>10</v>
      </c>
      <c r="CD196" s="20">
        <v>10</v>
      </c>
      <c r="CE196" s="32">
        <v>20</v>
      </c>
      <c r="CF196" s="20">
        <v>20</v>
      </c>
      <c r="CG196" s="32"/>
      <c r="CH196" s="20">
        <v>0</v>
      </c>
      <c r="CI196" s="74"/>
      <c r="CJ196" s="20">
        <v>0</v>
      </c>
      <c r="CK196" s="20">
        <v>0</v>
      </c>
      <c r="CL196" s="20">
        <v>5</v>
      </c>
      <c r="CM196" s="74"/>
      <c r="CN196" s="20"/>
      <c r="CO196" s="74"/>
      <c r="CP196" s="20">
        <v>0</v>
      </c>
      <c r="CQ196" s="74"/>
      <c r="CR196" s="24">
        <v>0</v>
      </c>
      <c r="CS196" s="74"/>
      <c r="CT196" s="334">
        <v>0</v>
      </c>
      <c r="CU196" s="74"/>
      <c r="CV196" s="20">
        <v>0</v>
      </c>
      <c r="CW196" s="74"/>
      <c r="CX196" s="20">
        <v>0</v>
      </c>
      <c r="CY196" s="74">
        <v>1</v>
      </c>
      <c r="CZ196" s="334">
        <v>38</v>
      </c>
      <c r="DA196" s="74"/>
      <c r="DB196" s="20">
        <v>0</v>
      </c>
      <c r="DC196" s="74"/>
      <c r="DD196" s="20">
        <v>0</v>
      </c>
      <c r="DE196" s="74"/>
      <c r="DF196" s="20">
        <v>0</v>
      </c>
      <c r="DG196" s="74"/>
      <c r="DH196" s="20">
        <v>0</v>
      </c>
      <c r="DI196" s="74"/>
      <c r="DJ196" s="20">
        <v>0</v>
      </c>
      <c r="DK196" s="74">
        <v>1</v>
      </c>
      <c r="DL196" s="20">
        <v>6.3</v>
      </c>
      <c r="DM196" s="74"/>
      <c r="DN196" s="20">
        <v>0</v>
      </c>
      <c r="DO196" s="74"/>
      <c r="DP196" s="20">
        <v>0</v>
      </c>
      <c r="DQ196" s="74"/>
      <c r="DR196" s="20">
        <v>0</v>
      </c>
      <c r="DS196" s="20">
        <f t="shared" si="2096"/>
        <v>79.3</v>
      </c>
      <c r="DT196" s="20">
        <f t="shared" si="2097"/>
        <v>36.299999999999997</v>
      </c>
      <c r="DU196" s="7"/>
      <c r="DV196" s="7"/>
      <c r="DW196" s="7"/>
      <c r="DX196" s="52"/>
      <c r="DY196" s="51"/>
      <c r="DZ196" s="20"/>
      <c r="EA196" s="71"/>
      <c r="EB196" s="78"/>
      <c r="EC196" s="7"/>
      <c r="ED196" s="7"/>
      <c r="EE196" s="7"/>
      <c r="EF196" s="7"/>
      <c r="EG196" s="7"/>
      <c r="EH196" s="7"/>
      <c r="EI196" s="7"/>
      <c r="EJ196" s="7">
        <f t="shared" si="2078"/>
        <v>12</v>
      </c>
      <c r="EK196" s="7">
        <f t="shared" si="2078"/>
        <v>12</v>
      </c>
      <c r="EL196" s="7">
        <f t="shared" si="2079"/>
        <v>8</v>
      </c>
      <c r="EM196" s="18">
        <f t="shared" si="2079"/>
        <v>0</v>
      </c>
      <c r="EN196" s="7">
        <f t="shared" si="2079"/>
        <v>10</v>
      </c>
      <c r="EO196" s="7">
        <f t="shared" si="2079"/>
        <v>10</v>
      </c>
      <c r="EP196" s="7">
        <f t="shared" si="2079"/>
        <v>20</v>
      </c>
      <c r="EQ196" s="7">
        <f t="shared" si="2079"/>
        <v>20</v>
      </c>
      <c r="ER196" s="7">
        <f t="shared" si="2079"/>
        <v>0</v>
      </c>
      <c r="ES196" s="7">
        <f t="shared" si="2079"/>
        <v>0</v>
      </c>
      <c r="ET196" s="7">
        <f t="shared" si="2079"/>
        <v>0</v>
      </c>
      <c r="EU196" s="7">
        <f t="shared" si="2079"/>
        <v>0</v>
      </c>
      <c r="EV196" s="7">
        <f t="shared" si="2080"/>
        <v>0</v>
      </c>
      <c r="EW196" s="18">
        <f t="shared" si="2080"/>
        <v>5</v>
      </c>
      <c r="EX196" s="7">
        <f t="shared" si="2080"/>
        <v>0</v>
      </c>
      <c r="EY196" s="7">
        <f t="shared" si="2080"/>
        <v>0</v>
      </c>
      <c r="EZ196" s="7">
        <f t="shared" si="2080"/>
        <v>0</v>
      </c>
      <c r="FA196" s="7">
        <f t="shared" si="2080"/>
        <v>0</v>
      </c>
      <c r="FB196" s="7">
        <f t="shared" si="2080"/>
        <v>0</v>
      </c>
      <c r="FC196" s="7">
        <f t="shared" si="2080"/>
        <v>0</v>
      </c>
      <c r="FD196" s="7">
        <f t="shared" si="2080"/>
        <v>0</v>
      </c>
      <c r="FE196" s="7">
        <f t="shared" si="2080"/>
        <v>0</v>
      </c>
      <c r="FF196" s="7">
        <f t="shared" si="2081"/>
        <v>0</v>
      </c>
      <c r="FG196" s="18">
        <f t="shared" si="2081"/>
        <v>0</v>
      </c>
      <c r="FH196" s="7">
        <f t="shared" si="2081"/>
        <v>0</v>
      </c>
      <c r="FI196" s="7">
        <f t="shared" si="2081"/>
        <v>0</v>
      </c>
      <c r="FJ196" s="7">
        <f t="shared" si="2081"/>
        <v>1</v>
      </c>
      <c r="FK196" s="7">
        <f t="shared" si="2081"/>
        <v>38</v>
      </c>
      <c r="FL196" s="7">
        <f t="shared" si="2081"/>
        <v>0</v>
      </c>
      <c r="FM196" s="7">
        <f t="shared" si="2081"/>
        <v>0</v>
      </c>
      <c r="FN196" s="7">
        <f t="shared" si="2081"/>
        <v>0</v>
      </c>
      <c r="FO196" s="7">
        <f t="shared" si="2081"/>
        <v>0</v>
      </c>
      <c r="FP196" s="7">
        <f t="shared" si="2082"/>
        <v>0</v>
      </c>
      <c r="FQ196" s="7">
        <f t="shared" si="2082"/>
        <v>0</v>
      </c>
      <c r="FR196" s="7"/>
      <c r="FS196" s="7">
        <f t="shared" si="2083"/>
        <v>0</v>
      </c>
      <c r="FT196" s="7">
        <f t="shared" si="2084"/>
        <v>0</v>
      </c>
      <c r="FU196" s="7">
        <f t="shared" si="2085"/>
        <v>0</v>
      </c>
      <c r="FV196" s="7">
        <f t="shared" si="2086"/>
        <v>1</v>
      </c>
      <c r="FW196" s="7">
        <f t="shared" si="2087"/>
        <v>6.3</v>
      </c>
      <c r="FX196" s="7">
        <f t="shared" si="2088"/>
        <v>0</v>
      </c>
      <c r="FY196" s="7">
        <f t="shared" si="2089"/>
        <v>0</v>
      </c>
      <c r="FZ196" s="7">
        <f t="shared" si="2090"/>
        <v>0</v>
      </c>
      <c r="GA196" s="7">
        <f t="shared" si="2091"/>
        <v>0</v>
      </c>
      <c r="GB196" s="7">
        <f t="shared" si="2092"/>
        <v>4</v>
      </c>
      <c r="GC196" s="7">
        <f t="shared" si="2093"/>
        <v>100</v>
      </c>
      <c r="GD196" s="116">
        <f t="shared" si="2094"/>
        <v>179.3</v>
      </c>
      <c r="GE196" s="117">
        <f t="shared" si="2095"/>
        <v>36.299999999999997</v>
      </c>
      <c r="GF196" s="7"/>
      <c r="GG196" s="7"/>
      <c r="GH196" s="7"/>
      <c r="GI196" s="52"/>
      <c r="GK196" s="18"/>
      <c r="GL196" s="18"/>
      <c r="GM196" s="1"/>
      <c r="GN196" s="23"/>
      <c r="GO196" s="61"/>
      <c r="GP196" s="7"/>
      <c r="GQ196" s="67"/>
    </row>
    <row r="197" spans="1:199" ht="24.95" customHeight="1" x14ac:dyDescent="0.35">
      <c r="A197" s="51"/>
      <c r="B197" s="20" t="s">
        <v>277</v>
      </c>
      <c r="C197" s="78" t="s">
        <v>273</v>
      </c>
      <c r="D197" s="78" t="s">
        <v>274</v>
      </c>
      <c r="E197" s="78" t="s">
        <v>268</v>
      </c>
      <c r="F197" s="72" t="s">
        <v>278</v>
      </c>
      <c r="G197" s="79">
        <v>5</v>
      </c>
      <c r="H197" s="79">
        <v>3</v>
      </c>
      <c r="I197" s="79">
        <v>1</v>
      </c>
      <c r="J197" s="494">
        <v>1</v>
      </c>
      <c r="K197" s="79">
        <v>1</v>
      </c>
      <c r="L197" s="26"/>
      <c r="M197" s="73">
        <v>0</v>
      </c>
      <c r="N197" s="32"/>
      <c r="O197" s="20">
        <v>0</v>
      </c>
      <c r="P197" s="32"/>
      <c r="Q197" s="20">
        <v>0</v>
      </c>
      <c r="R197" s="32"/>
      <c r="S197" s="20">
        <v>0</v>
      </c>
      <c r="T197" s="32"/>
      <c r="U197" s="20">
        <v>0</v>
      </c>
      <c r="V197" s="74"/>
      <c r="W197" s="20">
        <v>0</v>
      </c>
      <c r="X197" s="20"/>
      <c r="Y197" s="20">
        <v>0</v>
      </c>
      <c r="Z197" s="74"/>
      <c r="AA197" s="20"/>
      <c r="AB197" s="74"/>
      <c r="AC197" s="20">
        <v>0</v>
      </c>
      <c r="AD197" s="74">
        <v>1</v>
      </c>
      <c r="AE197" s="24">
        <v>80</v>
      </c>
      <c r="AF197" s="74"/>
      <c r="AG197" s="20">
        <v>0</v>
      </c>
      <c r="AH197" s="74"/>
      <c r="AI197" s="20">
        <v>0</v>
      </c>
      <c r="AJ197" s="74"/>
      <c r="AK197" s="20">
        <v>0</v>
      </c>
      <c r="AL197" s="74"/>
      <c r="AM197" s="20">
        <v>0</v>
      </c>
      <c r="AN197" s="74"/>
      <c r="AO197" s="20">
        <v>0</v>
      </c>
      <c r="AP197" s="74"/>
      <c r="AQ197" s="20">
        <v>0</v>
      </c>
      <c r="AR197" s="74"/>
      <c r="AS197" s="20">
        <v>0</v>
      </c>
      <c r="AT197" s="74"/>
      <c r="AU197" s="20">
        <v>0</v>
      </c>
      <c r="AV197" s="74"/>
      <c r="AW197" s="20">
        <v>0</v>
      </c>
      <c r="AX197" s="74"/>
      <c r="AY197" s="20">
        <v>0</v>
      </c>
      <c r="AZ197" s="74"/>
      <c r="BA197" s="20">
        <v>0</v>
      </c>
      <c r="BB197" s="74"/>
      <c r="BC197" s="20">
        <v>0</v>
      </c>
      <c r="BD197" s="74"/>
      <c r="BE197" s="20">
        <v>0</v>
      </c>
      <c r="BF197" s="10">
        <f t="shared" si="2074"/>
        <v>80</v>
      </c>
      <c r="BG197" s="10"/>
      <c r="BH197" s="10">
        <f t="shared" si="2075"/>
        <v>0</v>
      </c>
      <c r="BI197" s="7"/>
      <c r="BJ197" s="7"/>
      <c r="BK197" s="7"/>
      <c r="BL197" s="7"/>
      <c r="BM197" s="52"/>
      <c r="BN197" s="51"/>
      <c r="BO197" s="10" t="s">
        <v>167</v>
      </c>
      <c r="BP197" s="385" t="s">
        <v>168</v>
      </c>
      <c r="BQ197" s="385"/>
      <c r="BR197" s="385" t="s">
        <v>139</v>
      </c>
      <c r="BS197" s="385"/>
      <c r="BT197" s="386">
        <v>2</v>
      </c>
      <c r="BU197" s="386"/>
      <c r="BV197" s="386"/>
      <c r="BW197" s="387"/>
      <c r="BX197" s="386"/>
      <c r="BY197" s="388"/>
      <c r="BZ197" s="389">
        <v>0</v>
      </c>
      <c r="CA197" s="390"/>
      <c r="CB197" s="405">
        <v>0</v>
      </c>
      <c r="CC197" s="390"/>
      <c r="CD197" s="10">
        <v>0</v>
      </c>
      <c r="CE197" s="390"/>
      <c r="CF197" s="10">
        <v>0</v>
      </c>
      <c r="CG197" s="390"/>
      <c r="CH197" s="10">
        <v>0</v>
      </c>
      <c r="CI197" s="391"/>
      <c r="CJ197" s="10">
        <v>0</v>
      </c>
      <c r="CK197" s="10">
        <v>0</v>
      </c>
      <c r="CL197" s="10">
        <v>0</v>
      </c>
      <c r="CM197" s="391"/>
      <c r="CN197" s="10"/>
      <c r="CO197" s="391"/>
      <c r="CP197" s="10">
        <v>0</v>
      </c>
      <c r="CQ197" s="391"/>
      <c r="CR197" s="392">
        <v>0</v>
      </c>
      <c r="CS197" s="391"/>
      <c r="CT197" s="405">
        <v>0</v>
      </c>
      <c r="CU197" s="391"/>
      <c r="CV197" s="10">
        <v>0</v>
      </c>
      <c r="CW197" s="391"/>
      <c r="CX197" s="10">
        <v>0</v>
      </c>
      <c r="CY197" s="391"/>
      <c r="CZ197" s="405">
        <v>0</v>
      </c>
      <c r="DA197" s="391"/>
      <c r="DB197" s="10">
        <v>0</v>
      </c>
      <c r="DC197" s="391"/>
      <c r="DD197" s="10">
        <v>0</v>
      </c>
      <c r="DE197" s="391"/>
      <c r="DF197" s="10">
        <v>0</v>
      </c>
      <c r="DG197" s="391"/>
      <c r="DH197" s="10">
        <v>0</v>
      </c>
      <c r="DI197" s="391"/>
      <c r="DJ197" s="10">
        <v>0</v>
      </c>
      <c r="DK197" s="391"/>
      <c r="DL197" s="10">
        <v>0</v>
      </c>
      <c r="DM197" s="391"/>
      <c r="DN197" s="10">
        <v>0</v>
      </c>
      <c r="DO197" s="391"/>
      <c r="DP197" s="10">
        <v>0</v>
      </c>
      <c r="DQ197" s="391"/>
      <c r="DR197" s="10">
        <v>50</v>
      </c>
      <c r="DS197" s="20">
        <f t="shared" si="2096"/>
        <v>50</v>
      </c>
      <c r="DT197" s="20">
        <f t="shared" si="2097"/>
        <v>0</v>
      </c>
      <c r="DU197" s="7"/>
      <c r="DV197" s="7"/>
      <c r="DW197" s="7"/>
      <c r="DX197" s="52"/>
      <c r="DY197" s="51"/>
      <c r="DZ197" s="20"/>
      <c r="EA197" s="71"/>
      <c r="EB197" s="78"/>
      <c r="EC197" s="7"/>
      <c r="ED197" s="7"/>
      <c r="EE197" s="7"/>
      <c r="EF197" s="7"/>
      <c r="EG197" s="7"/>
      <c r="EH197" s="7"/>
      <c r="EI197" s="7"/>
      <c r="EJ197" s="7">
        <f t="shared" si="2078"/>
        <v>38</v>
      </c>
      <c r="EK197" s="7">
        <f t="shared" si="2078"/>
        <v>38</v>
      </c>
      <c r="EL197" s="7">
        <f t="shared" si="2079"/>
        <v>0</v>
      </c>
      <c r="EM197" s="18">
        <f t="shared" si="2079"/>
        <v>0</v>
      </c>
      <c r="EN197" s="7">
        <f t="shared" si="2079"/>
        <v>0</v>
      </c>
      <c r="EO197" s="7">
        <f t="shared" si="2079"/>
        <v>0</v>
      </c>
      <c r="EP197" s="7">
        <f t="shared" si="2079"/>
        <v>0</v>
      </c>
      <c r="EQ197" s="7">
        <f t="shared" si="2079"/>
        <v>0</v>
      </c>
      <c r="ER197" s="7">
        <f t="shared" si="2079"/>
        <v>0</v>
      </c>
      <c r="ES197" s="7">
        <f t="shared" si="2079"/>
        <v>0</v>
      </c>
      <c r="ET197" s="7">
        <f t="shared" si="2079"/>
        <v>0</v>
      </c>
      <c r="EU197" s="7">
        <f t="shared" si="2079"/>
        <v>0</v>
      </c>
      <c r="EV197" s="7">
        <f t="shared" si="2080"/>
        <v>0</v>
      </c>
      <c r="EW197" s="18">
        <f t="shared" si="2080"/>
        <v>0</v>
      </c>
      <c r="EX197" s="7">
        <f t="shared" si="2080"/>
        <v>0</v>
      </c>
      <c r="EY197" s="7">
        <f t="shared" si="2080"/>
        <v>0</v>
      </c>
      <c r="EZ197" s="7">
        <f t="shared" si="2080"/>
        <v>0</v>
      </c>
      <c r="FA197" s="7">
        <f t="shared" si="2080"/>
        <v>0</v>
      </c>
      <c r="FB197" s="7">
        <f t="shared" si="2080"/>
        <v>1</v>
      </c>
      <c r="FC197" s="7">
        <f t="shared" si="2080"/>
        <v>80</v>
      </c>
      <c r="FD197" s="7">
        <f t="shared" si="2080"/>
        <v>0</v>
      </c>
      <c r="FE197" s="7">
        <f t="shared" si="2080"/>
        <v>0</v>
      </c>
      <c r="FF197" s="7">
        <f t="shared" si="2081"/>
        <v>0</v>
      </c>
      <c r="FG197" s="18">
        <f t="shared" si="2081"/>
        <v>0</v>
      </c>
      <c r="FH197" s="7">
        <f t="shared" si="2081"/>
        <v>0</v>
      </c>
      <c r="FI197" s="7">
        <f t="shared" si="2081"/>
        <v>0</v>
      </c>
      <c r="FJ197" s="7">
        <f t="shared" si="2081"/>
        <v>0</v>
      </c>
      <c r="FK197" s="7">
        <f t="shared" si="2081"/>
        <v>0</v>
      </c>
      <c r="FL197" s="7">
        <f t="shared" si="2081"/>
        <v>0</v>
      </c>
      <c r="FM197" s="7">
        <f t="shared" si="2081"/>
        <v>0</v>
      </c>
      <c r="FN197" s="7">
        <f t="shared" si="2081"/>
        <v>0</v>
      </c>
      <c r="FO197" s="7">
        <f t="shared" si="2081"/>
        <v>0</v>
      </c>
      <c r="FP197" s="7">
        <f t="shared" si="2082"/>
        <v>0</v>
      </c>
      <c r="FQ197" s="7">
        <f t="shared" si="2082"/>
        <v>0</v>
      </c>
      <c r="FR197" s="7"/>
      <c r="FS197" s="7">
        <f t="shared" si="2083"/>
        <v>0</v>
      </c>
      <c r="FT197" s="7">
        <f t="shared" si="2084"/>
        <v>0</v>
      </c>
      <c r="FU197" s="7">
        <f t="shared" si="2085"/>
        <v>0</v>
      </c>
      <c r="FV197" s="7">
        <f t="shared" si="2086"/>
        <v>0</v>
      </c>
      <c r="FW197" s="7">
        <f t="shared" si="2087"/>
        <v>0</v>
      </c>
      <c r="FX197" s="7">
        <f t="shared" si="2088"/>
        <v>0</v>
      </c>
      <c r="FY197" s="7">
        <f t="shared" si="2089"/>
        <v>0</v>
      </c>
      <c r="FZ197" s="7">
        <f t="shared" si="2090"/>
        <v>0</v>
      </c>
      <c r="GA197" s="7">
        <f t="shared" si="2091"/>
        <v>0</v>
      </c>
      <c r="GB197" s="7">
        <f t="shared" si="2092"/>
        <v>0</v>
      </c>
      <c r="GC197" s="7">
        <f t="shared" si="2093"/>
        <v>50</v>
      </c>
      <c r="GD197" s="116">
        <f t="shared" si="2094"/>
        <v>130</v>
      </c>
      <c r="GE197" s="117">
        <f t="shared" si="2095"/>
        <v>0</v>
      </c>
      <c r="GF197" s="7"/>
      <c r="GG197" s="7"/>
      <c r="GH197" s="7"/>
      <c r="GI197" s="52"/>
      <c r="GK197" s="18"/>
      <c r="GL197" s="18"/>
      <c r="GM197" s="1"/>
      <c r="GN197" s="23"/>
      <c r="GO197" s="61"/>
      <c r="GP197" s="7"/>
      <c r="GQ197" s="67"/>
    </row>
    <row r="198" spans="1:199" ht="24.95" customHeight="1" x14ac:dyDescent="0.35">
      <c r="A198" s="51"/>
      <c r="B198" s="7" t="s">
        <v>270</v>
      </c>
      <c r="C198" s="7" t="s">
        <v>110</v>
      </c>
      <c r="D198" s="7" t="s">
        <v>279</v>
      </c>
      <c r="E198" s="7" t="s">
        <v>268</v>
      </c>
      <c r="F198" s="7" t="s">
        <v>280</v>
      </c>
      <c r="G198" s="7">
        <v>11</v>
      </c>
      <c r="H198" s="7">
        <v>108</v>
      </c>
      <c r="I198" s="7">
        <v>1</v>
      </c>
      <c r="J198" s="495">
        <v>5</v>
      </c>
      <c r="K198" s="7">
        <v>10</v>
      </c>
      <c r="L198" s="7">
        <v>18</v>
      </c>
      <c r="M198" s="389">
        <v>18</v>
      </c>
      <c r="N198" s="390">
        <v>2</v>
      </c>
      <c r="O198" s="519">
        <v>2</v>
      </c>
      <c r="P198" s="390"/>
      <c r="Q198" s="10">
        <v>0</v>
      </c>
      <c r="R198" s="390">
        <v>16</v>
      </c>
      <c r="S198" s="515">
        <v>16</v>
      </c>
      <c r="T198" s="390"/>
      <c r="U198" s="10">
        <v>0</v>
      </c>
      <c r="V198" s="391"/>
      <c r="W198" s="10">
        <v>0</v>
      </c>
      <c r="X198" s="10">
        <v>0</v>
      </c>
      <c r="Y198" s="10">
        <v>2.7</v>
      </c>
      <c r="Z198" s="391"/>
      <c r="AA198" s="10"/>
      <c r="AB198" s="391"/>
      <c r="AC198" s="10">
        <v>0</v>
      </c>
      <c r="AD198" s="391"/>
      <c r="AE198" s="392">
        <v>0</v>
      </c>
      <c r="AF198" s="391"/>
      <c r="AG198" s="10">
        <v>0</v>
      </c>
      <c r="AH198" s="391"/>
      <c r="AI198" s="10">
        <v>0</v>
      </c>
      <c r="AJ198" s="391"/>
      <c r="AK198" s="10">
        <v>0</v>
      </c>
      <c r="AL198" s="391">
        <v>1</v>
      </c>
      <c r="AM198" s="10">
        <v>20</v>
      </c>
      <c r="AN198" s="391"/>
      <c r="AO198" s="10">
        <v>0</v>
      </c>
      <c r="AP198" s="391"/>
      <c r="AQ198" s="10">
        <v>0</v>
      </c>
      <c r="AR198" s="391">
        <v>1</v>
      </c>
      <c r="AS198" s="10">
        <v>4</v>
      </c>
      <c r="AT198" s="391"/>
      <c r="AU198" s="10">
        <v>0</v>
      </c>
      <c r="AV198" s="391"/>
      <c r="AW198" s="10">
        <v>0</v>
      </c>
      <c r="AX198" s="391"/>
      <c r="AY198" s="10">
        <v>0</v>
      </c>
      <c r="AZ198" s="391"/>
      <c r="BA198" s="10">
        <v>0</v>
      </c>
      <c r="BB198" s="391"/>
      <c r="BC198" s="10">
        <v>0</v>
      </c>
      <c r="BD198" s="391"/>
      <c r="BE198" s="10">
        <v>0</v>
      </c>
      <c r="BF198" s="10">
        <f t="shared" si="2074"/>
        <v>44.7</v>
      </c>
      <c r="BG198" s="10"/>
      <c r="BH198" s="10">
        <f t="shared" si="2075"/>
        <v>22</v>
      </c>
      <c r="BI198" s="7"/>
      <c r="BJ198" s="7"/>
      <c r="BK198" s="7"/>
      <c r="BL198" s="7"/>
      <c r="BM198" s="52"/>
      <c r="BN198" s="51"/>
      <c r="BO198" s="300" t="s">
        <v>289</v>
      </c>
      <c r="BP198" s="184" t="s">
        <v>281</v>
      </c>
      <c r="BQ198" s="185" t="s">
        <v>267</v>
      </c>
      <c r="BR198" s="184" t="s">
        <v>268</v>
      </c>
      <c r="BS198" s="184" t="s">
        <v>305</v>
      </c>
      <c r="BT198" s="185">
        <v>8</v>
      </c>
      <c r="BU198" s="184">
        <v>182</v>
      </c>
      <c r="BV198" s="184">
        <v>1</v>
      </c>
      <c r="BW198" s="184">
        <v>7</v>
      </c>
      <c r="BX198" s="185">
        <f>BW198</f>
        <v>7</v>
      </c>
      <c r="BY198" s="187"/>
      <c r="BZ198" s="188">
        <f t="shared" ref="BZ198" si="2098">SUM(CA198+CC198+CE198+CG198+CI198)</f>
        <v>0</v>
      </c>
      <c r="CA198" s="189"/>
      <c r="CB198" s="190">
        <f t="shared" ref="CB198" si="2099">SUM(CA198)*BV198</f>
        <v>0</v>
      </c>
      <c r="CC198" s="189"/>
      <c r="CD198" s="190">
        <f t="shared" ref="CD198" si="2100">CC198*BW198</f>
        <v>0</v>
      </c>
      <c r="CE198" s="189"/>
      <c r="CF198" s="190">
        <f t="shared" ref="CF198" si="2101">SUM(CE198)*BW198</f>
        <v>0</v>
      </c>
      <c r="CG198" s="189"/>
      <c r="CH198" s="190">
        <f t="shared" ref="CH198" si="2102">SUM(CG198)*BX198</f>
        <v>0</v>
      </c>
      <c r="CI198" s="189"/>
      <c r="CJ198" s="190">
        <f t="shared" ref="CJ198" si="2103">SUM(CI198)*BW198*5</f>
        <v>0</v>
      </c>
      <c r="CK198" s="448">
        <v>0</v>
      </c>
      <c r="CL198" s="192">
        <f t="shared" ref="CL198" si="2104">SUM(BY198*15/100*BW198)</f>
        <v>0</v>
      </c>
      <c r="CM198" s="189"/>
      <c r="CN198" s="190"/>
      <c r="CO198" s="189"/>
      <c r="CP198" s="191">
        <f t="shared" ref="CP198" si="2105">SUM(CO198)*3*BU198/5</f>
        <v>0</v>
      </c>
      <c r="CQ198" s="189"/>
      <c r="CR198" s="193">
        <f>SUM(CQ198*BU198*(30+4))</f>
        <v>0</v>
      </c>
      <c r="CS198" s="189"/>
      <c r="CT198" s="334">
        <f t="shared" ref="CT198" si="2106">SUM(CS198*BU198*3)</f>
        <v>0</v>
      </c>
      <c r="CU198" s="190"/>
      <c r="CV198" s="191">
        <f t="shared" ref="CV198" si="2107">SUM(CU198*BU198/3)</f>
        <v>0</v>
      </c>
      <c r="CW198" s="189"/>
      <c r="CX198" s="191">
        <f t="shared" ref="CX198" si="2108">SUM(CW198*BU198*2/3)</f>
        <v>0</v>
      </c>
      <c r="CY198" s="189"/>
      <c r="CZ198" s="190">
        <f>SUM(CY198*BU198*2)</f>
        <v>0</v>
      </c>
      <c r="DA198" s="189"/>
      <c r="DB198" s="190">
        <f>SUM(DA198*BW198)</f>
        <v>0</v>
      </c>
      <c r="DC198" s="189"/>
      <c r="DD198" s="191">
        <f t="shared" ref="DD198" si="2109">SUM(DC198*BU198*2)</f>
        <v>0</v>
      </c>
      <c r="DE198" s="189"/>
      <c r="DF198" s="191">
        <f>DE198*BU198/3</f>
        <v>0</v>
      </c>
      <c r="DG198" s="32"/>
      <c r="DH198" s="194">
        <f t="shared" ref="DH198" si="2110">DG198*BU198/3</f>
        <v>0</v>
      </c>
      <c r="DI198" s="189"/>
      <c r="DJ198" s="195">
        <f>SUM(DI198*BU198/3)</f>
        <v>0</v>
      </c>
      <c r="DK198" s="189"/>
      <c r="DL198" s="191">
        <f t="shared" ref="DL198" si="2111">SUM(BW198*DK198*8)</f>
        <v>0</v>
      </c>
      <c r="DM198" s="190">
        <v>1</v>
      </c>
      <c r="DN198" s="191">
        <f>DM198*BX198*1*8</f>
        <v>56</v>
      </c>
      <c r="DO198" s="189"/>
      <c r="DP198" s="191">
        <f t="shared" ref="DP198" si="2112">SUM(DO198*BX198*4*6)</f>
        <v>0</v>
      </c>
      <c r="DQ198" s="189"/>
      <c r="DR198" s="195">
        <f t="shared" ref="DR198" si="2113">SUM(DQ198*50)</f>
        <v>0</v>
      </c>
      <c r="DS198" s="194">
        <f t="shared" ref="DS198" si="2114">CB198+CD198+CF198+CH198+CJ198+CK198+CL198+CN198+CP198+CR198+CT198+CV198+CX198+CZ198+DB198+DD198+DF198+DH198+DJ198+DL198+DN198+DP198+DR198</f>
        <v>56</v>
      </c>
      <c r="DT198" s="194">
        <f t="shared" ref="DT198" si="2115">DP198+DN198+DL198+DJ198+DF198+DD198+CK198+CJ198+CH198+CF198+CD198+CB198</f>
        <v>56</v>
      </c>
      <c r="DU198" s="7"/>
      <c r="DV198" s="7"/>
      <c r="DW198" s="7"/>
      <c r="DX198" s="52"/>
      <c r="DY198" s="51"/>
      <c r="DZ198" s="20"/>
      <c r="EA198" s="71"/>
      <c r="EB198" s="71"/>
      <c r="EC198" s="7"/>
      <c r="ED198" s="7"/>
      <c r="EE198" s="7"/>
      <c r="EF198" s="7"/>
      <c r="EG198" s="7"/>
      <c r="EH198" s="7"/>
      <c r="EI198" s="7"/>
      <c r="EJ198" s="7">
        <f t="shared" si="2078"/>
        <v>18</v>
      </c>
      <c r="EK198" s="7">
        <f t="shared" si="2078"/>
        <v>18</v>
      </c>
      <c r="EL198" s="7">
        <f t="shared" si="2079"/>
        <v>2</v>
      </c>
      <c r="EM198" s="18">
        <f t="shared" si="2079"/>
        <v>2</v>
      </c>
      <c r="EN198" s="7">
        <f t="shared" si="2079"/>
        <v>0</v>
      </c>
      <c r="EO198" s="7">
        <f t="shared" si="2079"/>
        <v>0</v>
      </c>
      <c r="EP198" s="7">
        <f t="shared" si="2079"/>
        <v>16</v>
      </c>
      <c r="EQ198" s="7">
        <f t="shared" si="2079"/>
        <v>16</v>
      </c>
      <c r="ER198" s="7">
        <f t="shared" si="2079"/>
        <v>0</v>
      </c>
      <c r="ES198" s="7">
        <f t="shared" si="2079"/>
        <v>0</v>
      </c>
      <c r="ET198" s="7">
        <f t="shared" si="2079"/>
        <v>0</v>
      </c>
      <c r="EU198" s="7">
        <f t="shared" si="2079"/>
        <v>0</v>
      </c>
      <c r="EV198" s="7">
        <f t="shared" si="2080"/>
        <v>0</v>
      </c>
      <c r="EW198" s="18">
        <f t="shared" si="2080"/>
        <v>2.7</v>
      </c>
      <c r="EX198" s="7">
        <f t="shared" si="2080"/>
        <v>0</v>
      </c>
      <c r="EY198" s="7">
        <f t="shared" si="2080"/>
        <v>0</v>
      </c>
      <c r="EZ198" s="7">
        <f t="shared" si="2080"/>
        <v>0</v>
      </c>
      <c r="FA198" s="7">
        <f t="shared" si="2080"/>
        <v>0</v>
      </c>
      <c r="FB198" s="7">
        <f t="shared" si="2080"/>
        <v>0</v>
      </c>
      <c r="FC198" s="7">
        <f t="shared" si="2080"/>
        <v>0</v>
      </c>
      <c r="FD198" s="7">
        <f t="shared" si="2080"/>
        <v>0</v>
      </c>
      <c r="FE198" s="7">
        <f t="shared" si="2080"/>
        <v>0</v>
      </c>
      <c r="FF198" s="7">
        <f t="shared" si="2081"/>
        <v>0</v>
      </c>
      <c r="FG198" s="18">
        <f t="shared" si="2081"/>
        <v>0</v>
      </c>
      <c r="FH198" s="7">
        <f t="shared" si="2081"/>
        <v>0</v>
      </c>
      <c r="FI198" s="7">
        <f t="shared" si="2081"/>
        <v>0</v>
      </c>
      <c r="FJ198" s="7">
        <f t="shared" si="2081"/>
        <v>1</v>
      </c>
      <c r="FK198" s="7">
        <f t="shared" si="2081"/>
        <v>20</v>
      </c>
      <c r="FL198" s="7">
        <f t="shared" si="2081"/>
        <v>0</v>
      </c>
      <c r="FM198" s="7">
        <f t="shared" si="2081"/>
        <v>0</v>
      </c>
      <c r="FN198" s="7">
        <f t="shared" si="2081"/>
        <v>0</v>
      </c>
      <c r="FO198" s="7">
        <f t="shared" si="2081"/>
        <v>0</v>
      </c>
      <c r="FP198" s="7">
        <f t="shared" si="2082"/>
        <v>1</v>
      </c>
      <c r="FQ198" s="7">
        <f t="shared" si="2082"/>
        <v>4</v>
      </c>
      <c r="FR198" s="7"/>
      <c r="FS198" s="7">
        <f t="shared" si="2083"/>
        <v>0</v>
      </c>
      <c r="FT198" s="7">
        <f t="shared" si="2084"/>
        <v>0</v>
      </c>
      <c r="FU198" s="7">
        <f t="shared" si="2085"/>
        <v>0</v>
      </c>
      <c r="FV198" s="7">
        <f t="shared" si="2086"/>
        <v>0</v>
      </c>
      <c r="FW198" s="7">
        <f t="shared" si="2087"/>
        <v>0</v>
      </c>
      <c r="FX198" s="7">
        <f t="shared" si="2088"/>
        <v>1</v>
      </c>
      <c r="FY198" s="7">
        <f t="shared" si="2089"/>
        <v>56</v>
      </c>
      <c r="FZ198" s="7">
        <f t="shared" si="2090"/>
        <v>0</v>
      </c>
      <c r="GA198" s="7">
        <f t="shared" si="2091"/>
        <v>0</v>
      </c>
      <c r="GB198" s="7">
        <f t="shared" si="2092"/>
        <v>0</v>
      </c>
      <c r="GC198" s="7">
        <f t="shared" si="2093"/>
        <v>0</v>
      </c>
      <c r="GD198" s="116">
        <f t="shared" si="2094"/>
        <v>100.7</v>
      </c>
      <c r="GE198" s="117">
        <f t="shared" si="2095"/>
        <v>78</v>
      </c>
      <c r="GF198" s="7"/>
      <c r="GG198" s="7"/>
      <c r="GH198" s="7"/>
      <c r="GI198" s="52"/>
      <c r="GK198" s="18"/>
      <c r="GL198" s="18"/>
      <c r="GM198" s="1"/>
      <c r="GN198" s="23"/>
      <c r="GO198" s="61"/>
      <c r="GP198" s="7"/>
      <c r="GQ198" s="67"/>
    </row>
    <row r="199" spans="1:199" ht="24.95" customHeight="1" x14ac:dyDescent="0.35">
      <c r="A199" s="51"/>
      <c r="B199" s="17" t="s">
        <v>270</v>
      </c>
      <c r="C199" s="17" t="s">
        <v>281</v>
      </c>
      <c r="D199" s="7" t="s">
        <v>267</v>
      </c>
      <c r="E199" s="21" t="s">
        <v>268</v>
      </c>
      <c r="F199" s="7" t="s">
        <v>282</v>
      </c>
      <c r="G199" s="7">
        <v>7</v>
      </c>
      <c r="H199" s="7">
        <v>221</v>
      </c>
      <c r="I199" s="7">
        <v>1</v>
      </c>
      <c r="J199" s="495">
        <v>9</v>
      </c>
      <c r="K199" s="7">
        <v>18</v>
      </c>
      <c r="L199" s="7">
        <v>14</v>
      </c>
      <c r="M199" s="389">
        <v>14</v>
      </c>
      <c r="N199" s="390">
        <v>2</v>
      </c>
      <c r="O199" s="10"/>
      <c r="P199" s="390">
        <v>12</v>
      </c>
      <c r="Q199" s="10">
        <v>12</v>
      </c>
      <c r="R199" s="390"/>
      <c r="S199" s="10">
        <v>0</v>
      </c>
      <c r="T199" s="390"/>
      <c r="U199" s="10">
        <v>0</v>
      </c>
      <c r="V199" s="391"/>
      <c r="W199" s="10">
        <v>0</v>
      </c>
      <c r="X199" s="10">
        <v>0</v>
      </c>
      <c r="Y199" s="10"/>
      <c r="Z199" s="391"/>
      <c r="AA199" s="10"/>
      <c r="AB199" s="391"/>
      <c r="AC199" s="10">
        <v>0</v>
      </c>
      <c r="AD199" s="391"/>
      <c r="AE199" s="392">
        <v>0</v>
      </c>
      <c r="AF199" s="391"/>
      <c r="AG199" s="10">
        <v>0</v>
      </c>
      <c r="AH199" s="391"/>
      <c r="AI199" s="10">
        <v>0</v>
      </c>
      <c r="AJ199" s="391">
        <v>1</v>
      </c>
      <c r="AK199" s="10"/>
      <c r="AL199" s="391"/>
      <c r="AM199" s="10">
        <v>0</v>
      </c>
      <c r="AN199" s="391"/>
      <c r="AO199" s="10">
        <v>0</v>
      </c>
      <c r="AP199" s="391"/>
      <c r="AQ199" s="10">
        <v>0</v>
      </c>
      <c r="AR199" s="391">
        <v>1</v>
      </c>
      <c r="AS199" s="10">
        <v>6</v>
      </c>
      <c r="AT199" s="391"/>
      <c r="AU199" s="10">
        <v>0</v>
      </c>
      <c r="AV199" s="391"/>
      <c r="AW199" s="10">
        <v>0</v>
      </c>
      <c r="AX199" s="391"/>
      <c r="AY199" s="10">
        <v>0</v>
      </c>
      <c r="AZ199" s="391"/>
      <c r="BA199" s="10">
        <v>0</v>
      </c>
      <c r="BB199" s="391"/>
      <c r="BC199" s="10">
        <v>0</v>
      </c>
      <c r="BD199" s="391"/>
      <c r="BE199" s="10">
        <v>0</v>
      </c>
      <c r="BF199" s="10">
        <f t="shared" si="2074"/>
        <v>18</v>
      </c>
      <c r="BG199" s="10"/>
      <c r="BH199" s="10">
        <f t="shared" si="2075"/>
        <v>18</v>
      </c>
      <c r="BI199" s="7"/>
      <c r="BJ199" s="7"/>
      <c r="BK199" s="7"/>
      <c r="BL199" s="7"/>
      <c r="BM199" s="52"/>
      <c r="BN199" s="51"/>
      <c r="BO199" s="17"/>
      <c r="BP199" s="21"/>
      <c r="BQ199" s="21"/>
      <c r="BR199" s="21"/>
      <c r="BS199" s="21"/>
      <c r="BT199" s="21"/>
      <c r="BU199" s="21"/>
      <c r="BV199" s="21"/>
      <c r="BW199" s="397"/>
      <c r="BX199" s="21"/>
      <c r="BY199" s="11"/>
      <c r="BZ199" s="73"/>
      <c r="CA199" s="32"/>
      <c r="CB199" s="334"/>
      <c r="CC199" s="32"/>
      <c r="CD199" s="20"/>
      <c r="CE199" s="32"/>
      <c r="CF199" s="20"/>
      <c r="CG199" s="32"/>
      <c r="CH199" s="20"/>
      <c r="CI199" s="74"/>
      <c r="CJ199" s="20"/>
      <c r="CK199" s="20"/>
      <c r="CL199" s="20"/>
      <c r="CM199" s="74"/>
      <c r="CN199" s="20"/>
      <c r="CO199" s="74"/>
      <c r="CP199" s="20"/>
      <c r="CQ199" s="74"/>
      <c r="CR199" s="24"/>
      <c r="CS199" s="74"/>
      <c r="CT199" s="334"/>
      <c r="CU199" s="74"/>
      <c r="CV199" s="20"/>
      <c r="CW199" s="74"/>
      <c r="CX199" s="20"/>
      <c r="CY199" s="74"/>
      <c r="CZ199" s="334"/>
      <c r="DA199" s="74"/>
      <c r="DB199" s="20"/>
      <c r="DC199" s="74"/>
      <c r="DD199" s="20"/>
      <c r="DE199" s="74"/>
      <c r="DF199" s="20"/>
      <c r="DG199" s="74"/>
      <c r="DH199" s="20"/>
      <c r="DI199" s="74"/>
      <c r="DJ199" s="20"/>
      <c r="DK199" s="74"/>
      <c r="DL199" s="20"/>
      <c r="DM199" s="74"/>
      <c r="DN199" s="20"/>
      <c r="DO199" s="74"/>
      <c r="DP199" s="20"/>
      <c r="DQ199" s="74"/>
      <c r="DR199" s="20"/>
      <c r="DS199" s="20">
        <f t="shared" si="2096"/>
        <v>0</v>
      </c>
      <c r="DT199" s="20">
        <f t="shared" si="2097"/>
        <v>0</v>
      </c>
      <c r="DU199" s="7"/>
      <c r="DV199" s="7"/>
      <c r="DW199" s="7"/>
      <c r="DX199" s="52"/>
      <c r="DY199" s="51"/>
      <c r="DZ199" s="17"/>
      <c r="EA199" s="17"/>
      <c r="EB199" s="7"/>
      <c r="EC199" s="7"/>
      <c r="ED199" s="7"/>
      <c r="EE199" s="7"/>
      <c r="EF199" s="7"/>
      <c r="EG199" s="7"/>
      <c r="EH199" s="7"/>
      <c r="EI199" s="7"/>
      <c r="EJ199" s="7">
        <f t="shared" si="2078"/>
        <v>14</v>
      </c>
      <c r="EK199" s="7">
        <f t="shared" si="2078"/>
        <v>14</v>
      </c>
      <c r="EL199" s="7">
        <f>SUM(N199+N194)</f>
        <v>4</v>
      </c>
      <c r="EM199" s="18">
        <f t="shared" ref="EM199:EM211" si="2116">SUM(O199+CB199)</f>
        <v>0</v>
      </c>
      <c r="EN199" s="7">
        <f t="shared" ref="EN199:EN211" si="2117">SUM(P199+CC199)</f>
        <v>12</v>
      </c>
      <c r="EO199" s="7">
        <f t="shared" ref="EO199:EO211" si="2118">SUM(Q199+CD199)</f>
        <v>12</v>
      </c>
      <c r="EP199" s="7">
        <f t="shared" ref="EP199:EP211" si="2119">SUM(R199+CE199)</f>
        <v>0</v>
      </c>
      <c r="EQ199" s="7">
        <f t="shared" ref="EQ199:EQ211" si="2120">SUM(S199+CF199)</f>
        <v>0</v>
      </c>
      <c r="ER199" s="7">
        <f t="shared" ref="ER199:ER211" si="2121">SUM(T199+CG199)</f>
        <v>0</v>
      </c>
      <c r="ES199" s="7">
        <f t="shared" ref="ES199:ES211" si="2122">SUM(U199+CH199)</f>
        <v>0</v>
      </c>
      <c r="ET199" s="7">
        <f t="shared" ref="ET199:ET211" si="2123">SUM(V199+CI199)</f>
        <v>0</v>
      </c>
      <c r="EU199" s="7">
        <f t="shared" ref="EU199:EU211" si="2124">SUM(W199+CJ199)</f>
        <v>0</v>
      </c>
      <c r="EV199" s="7">
        <f t="shared" ref="EV199:EV211" si="2125">SUM(X199+CK199)</f>
        <v>0</v>
      </c>
      <c r="EW199" s="18">
        <f t="shared" ref="EW199:EW211" si="2126">SUM(Y199+CL199)</f>
        <v>0</v>
      </c>
      <c r="EX199" s="7">
        <f t="shared" ref="EX199:EX211" si="2127">SUM(Z199+CM199)</f>
        <v>0</v>
      </c>
      <c r="EY199" s="7">
        <f t="shared" ref="EY199:EY211" si="2128">SUM(AA199+CN199)</f>
        <v>0</v>
      </c>
      <c r="EZ199" s="7">
        <f t="shared" ref="EZ199:EZ211" si="2129">SUM(AB199+CO199)</f>
        <v>0</v>
      </c>
      <c r="FA199" s="7">
        <f t="shared" ref="FA199:FA211" si="2130">SUM(AC199+CP199)</f>
        <v>0</v>
      </c>
      <c r="FB199" s="7">
        <f t="shared" ref="FB199:FB211" si="2131">SUM(AD199+CQ199)</f>
        <v>0</v>
      </c>
      <c r="FC199" s="7">
        <f t="shared" ref="FC199:FC211" si="2132">SUM(AE199+CR199)</f>
        <v>0</v>
      </c>
      <c r="FD199" s="7">
        <f t="shared" ref="FD199:FD211" si="2133">SUM(AF199+CS199)</f>
        <v>0</v>
      </c>
      <c r="FE199" s="7">
        <f t="shared" ref="FE199:FE211" si="2134">SUM(AG199+CT199)</f>
        <v>0</v>
      </c>
      <c r="FF199" s="7">
        <f t="shared" ref="FF199:FF211" si="2135">SUM(AH199+CU199)</f>
        <v>0</v>
      </c>
      <c r="FG199" s="18">
        <f t="shared" ref="FG199:FG211" si="2136">SUM(AI199+CV199)</f>
        <v>0</v>
      </c>
      <c r="FH199" s="7">
        <f t="shared" ref="FH199:FH211" si="2137">SUM(AJ199+CW199)</f>
        <v>1</v>
      </c>
      <c r="FI199" s="7">
        <f t="shared" ref="FI199:FI211" si="2138">SUM(AK199+CX199)</f>
        <v>0</v>
      </c>
      <c r="FJ199" s="7">
        <f t="shared" ref="FJ199:FJ211" si="2139">SUM(AL199+CY199)</f>
        <v>0</v>
      </c>
      <c r="FK199" s="7">
        <f t="shared" ref="FK199:FK211" si="2140">SUM(AM199+CZ199)</f>
        <v>0</v>
      </c>
      <c r="FL199" s="7">
        <f t="shared" ref="FL199:FL211" si="2141">SUM(AN199+DA199)</f>
        <v>0</v>
      </c>
      <c r="FM199" s="7">
        <f t="shared" ref="FM199:FM211" si="2142">SUM(AO199+DB199)</f>
        <v>0</v>
      </c>
      <c r="FN199" s="7">
        <f t="shared" ref="FN199:FN211" si="2143">SUM(AP199+DC199)</f>
        <v>0</v>
      </c>
      <c r="FO199" s="7">
        <f t="shared" ref="FO199:FO211" si="2144">SUM(AQ199+DD199)</f>
        <v>0</v>
      </c>
      <c r="FP199" s="7">
        <f t="shared" ref="FP199:FP211" si="2145">SUM(AR199+DE199)</f>
        <v>1</v>
      </c>
      <c r="FQ199" s="7">
        <f t="shared" ref="FQ199:FQ211" si="2146">SUM(AS199+DF199)</f>
        <v>6</v>
      </c>
      <c r="FR199" s="7"/>
      <c r="FS199" s="7">
        <f t="shared" si="2083"/>
        <v>0</v>
      </c>
      <c r="FT199" s="7">
        <f t="shared" si="2084"/>
        <v>0</v>
      </c>
      <c r="FU199" s="7">
        <f t="shared" si="2085"/>
        <v>0</v>
      </c>
      <c r="FV199" s="7">
        <f t="shared" si="2086"/>
        <v>0</v>
      </c>
      <c r="FW199" s="7">
        <f t="shared" si="2087"/>
        <v>0</v>
      </c>
      <c r="FX199" s="7">
        <f t="shared" si="2088"/>
        <v>0</v>
      </c>
      <c r="FY199" s="7">
        <f t="shared" si="2089"/>
        <v>0</v>
      </c>
      <c r="FZ199" s="7">
        <f t="shared" si="2090"/>
        <v>0</v>
      </c>
      <c r="GA199" s="7">
        <f t="shared" si="2091"/>
        <v>0</v>
      </c>
      <c r="GB199" s="7">
        <f t="shared" si="2092"/>
        <v>0</v>
      </c>
      <c r="GC199" s="7">
        <f t="shared" si="2093"/>
        <v>0</v>
      </c>
      <c r="GD199" s="116">
        <f t="shared" si="2094"/>
        <v>18</v>
      </c>
      <c r="GE199" s="117">
        <f t="shared" si="2095"/>
        <v>18</v>
      </c>
      <c r="GF199" s="7"/>
      <c r="GG199" s="7"/>
      <c r="GH199" s="7"/>
      <c r="GI199" s="52"/>
      <c r="GK199" s="18"/>
      <c r="GL199" s="18"/>
      <c r="GM199" s="1"/>
      <c r="GN199" s="23"/>
      <c r="GO199" s="61"/>
      <c r="GP199" s="7"/>
      <c r="GQ199" s="67"/>
    </row>
    <row r="200" spans="1:199" ht="24.95" customHeight="1" x14ac:dyDescent="0.35">
      <c r="A200" s="51"/>
      <c r="B200" s="7" t="s">
        <v>350</v>
      </c>
      <c r="D200" s="7" t="s">
        <v>294</v>
      </c>
      <c r="E200" s="7"/>
      <c r="F200" s="7"/>
      <c r="G200" s="7"/>
      <c r="H200" s="7"/>
      <c r="I200" s="7"/>
      <c r="J200" s="495"/>
      <c r="K200" s="7"/>
      <c r="L200" s="7"/>
      <c r="M200" s="389">
        <f t="shared" ref="M200:M201" si="2147">SUM(N200+P200+T200+V200+AR200*2)</f>
        <v>0</v>
      </c>
      <c r="N200" s="390"/>
      <c r="O200" s="10"/>
      <c r="P200" s="390"/>
      <c r="Q200" s="10"/>
      <c r="R200" s="390"/>
      <c r="S200" s="10"/>
      <c r="T200" s="390"/>
      <c r="U200" s="10"/>
      <c r="V200" s="391"/>
      <c r="W200" s="10"/>
      <c r="X200" s="10"/>
      <c r="Y200" s="10"/>
      <c r="Z200" s="391"/>
      <c r="AA200" s="10"/>
      <c r="AB200" s="391"/>
      <c r="AC200" s="10"/>
      <c r="AD200" s="391"/>
      <c r="AE200" s="392">
        <v>15</v>
      </c>
      <c r="AF200" s="391"/>
      <c r="AG200" s="10"/>
      <c r="AH200" s="391"/>
      <c r="AI200" s="10"/>
      <c r="AJ200" s="391"/>
      <c r="AK200" s="10"/>
      <c r="AL200" s="391"/>
      <c r="AM200" s="10"/>
      <c r="AN200" s="391"/>
      <c r="AO200" s="10"/>
      <c r="AP200" s="391"/>
      <c r="AQ200" s="10"/>
      <c r="AR200" s="391"/>
      <c r="AS200" s="10"/>
      <c r="AT200" s="391"/>
      <c r="AU200" s="10"/>
      <c r="AV200" s="391"/>
      <c r="AW200" s="10"/>
      <c r="AX200" s="391"/>
      <c r="AY200" s="10"/>
      <c r="AZ200" s="391"/>
      <c r="BA200" s="10"/>
      <c r="BB200" s="391"/>
      <c r="BC200" s="10"/>
      <c r="BD200" s="391"/>
      <c r="BE200" s="10"/>
      <c r="BF200" s="10">
        <f t="shared" si="2074"/>
        <v>15</v>
      </c>
      <c r="BG200" s="10"/>
      <c r="BH200" s="10">
        <f t="shared" si="2075"/>
        <v>0</v>
      </c>
      <c r="BI200" s="7"/>
      <c r="BJ200" s="7"/>
      <c r="BK200" s="7"/>
      <c r="BL200" s="7"/>
      <c r="BM200" s="52"/>
      <c r="BN200" s="51"/>
      <c r="BO200" s="20" t="s">
        <v>293</v>
      </c>
      <c r="BP200" s="71" t="s">
        <v>110</v>
      </c>
      <c r="BQ200" s="71" t="s">
        <v>279</v>
      </c>
      <c r="BR200" s="71" t="s">
        <v>268</v>
      </c>
      <c r="BS200" s="71" t="s">
        <v>283</v>
      </c>
      <c r="BT200" s="72">
        <v>4</v>
      </c>
      <c r="BU200" s="72">
        <v>156</v>
      </c>
      <c r="BV200" s="72">
        <v>1</v>
      </c>
      <c r="BW200" s="396">
        <v>1</v>
      </c>
      <c r="BX200" s="72">
        <v>14</v>
      </c>
      <c r="BY200" s="26">
        <v>22</v>
      </c>
      <c r="BZ200" s="73">
        <v>22</v>
      </c>
      <c r="CA200" s="32"/>
      <c r="CB200" s="334"/>
      <c r="CC200" s="32"/>
      <c r="CD200" s="20"/>
      <c r="CE200" s="32"/>
      <c r="CF200" s="20"/>
      <c r="CG200" s="32"/>
      <c r="CH200" s="20"/>
      <c r="CI200" s="74"/>
      <c r="CJ200" s="20"/>
      <c r="CK200" s="20"/>
      <c r="CL200" s="20"/>
      <c r="CM200" s="74"/>
      <c r="CN200" s="20"/>
      <c r="CO200" s="74"/>
      <c r="CP200" s="20"/>
      <c r="CQ200" s="74"/>
      <c r="CR200" s="24"/>
      <c r="CS200" s="74"/>
      <c r="CT200" s="334">
        <v>66</v>
      </c>
      <c r="CU200" s="74"/>
      <c r="CV200" s="20"/>
      <c r="CW200" s="74"/>
      <c r="CX200" s="20"/>
      <c r="CY200" s="74"/>
      <c r="CZ200" s="334"/>
      <c r="DA200" s="74"/>
      <c r="DB200" s="20"/>
      <c r="DC200" s="74"/>
      <c r="DD200" s="20"/>
      <c r="DE200" s="74"/>
      <c r="DF200" s="20"/>
      <c r="DG200" s="74"/>
      <c r="DH200" s="20"/>
      <c r="DI200" s="74"/>
      <c r="DJ200" s="20"/>
      <c r="DK200" s="74"/>
      <c r="DL200" s="20"/>
      <c r="DM200" s="74"/>
      <c r="DN200" s="20"/>
      <c r="DO200" s="74"/>
      <c r="DP200" s="20"/>
      <c r="DQ200" s="74"/>
      <c r="DR200" s="20"/>
      <c r="DS200" s="20">
        <f t="shared" si="2096"/>
        <v>66</v>
      </c>
      <c r="DT200" s="20">
        <f t="shared" si="2097"/>
        <v>0</v>
      </c>
      <c r="DU200" s="7"/>
      <c r="DV200" s="7"/>
      <c r="DW200" s="7"/>
      <c r="DX200" s="52"/>
      <c r="DY200" s="51"/>
      <c r="DZ200" s="17"/>
      <c r="EA200" s="17"/>
      <c r="EB200" s="7"/>
      <c r="EC200" s="7"/>
      <c r="ED200" s="7"/>
      <c r="EE200" s="7"/>
      <c r="EF200" s="7"/>
      <c r="EG200" s="7"/>
      <c r="EH200" s="7"/>
      <c r="EI200" s="7"/>
      <c r="EJ200" s="7">
        <f>SUM(L200+BY200)</f>
        <v>22</v>
      </c>
      <c r="EK200" s="7">
        <f>SUM(M200+BZ200)</f>
        <v>22</v>
      </c>
      <c r="EL200" s="7">
        <f>SUM(N200+CA200)</f>
        <v>0</v>
      </c>
      <c r="EM200" s="18">
        <f t="shared" si="2116"/>
        <v>0</v>
      </c>
      <c r="EN200" s="7">
        <f t="shared" si="2117"/>
        <v>0</v>
      </c>
      <c r="EO200" s="7">
        <f t="shared" si="2118"/>
        <v>0</v>
      </c>
      <c r="EP200" s="7">
        <f t="shared" si="2119"/>
        <v>0</v>
      </c>
      <c r="EQ200" s="7">
        <f t="shared" si="2120"/>
        <v>0</v>
      </c>
      <c r="ER200" s="7">
        <f t="shared" si="2121"/>
        <v>0</v>
      </c>
      <c r="ES200" s="7">
        <f t="shared" si="2122"/>
        <v>0</v>
      </c>
      <c r="ET200" s="7">
        <f t="shared" si="2123"/>
        <v>0</v>
      </c>
      <c r="EU200" s="7">
        <f t="shared" si="2124"/>
        <v>0</v>
      </c>
      <c r="EV200" s="7">
        <f t="shared" si="2125"/>
        <v>0</v>
      </c>
      <c r="EW200" s="18">
        <f t="shared" si="2126"/>
        <v>0</v>
      </c>
      <c r="EX200" s="7">
        <f t="shared" si="2127"/>
        <v>0</v>
      </c>
      <c r="EY200" s="7">
        <f t="shared" si="2128"/>
        <v>0</v>
      </c>
      <c r="EZ200" s="7">
        <f t="shared" si="2129"/>
        <v>0</v>
      </c>
      <c r="FA200" s="7">
        <f t="shared" si="2130"/>
        <v>0</v>
      </c>
      <c r="FB200" s="7">
        <f t="shared" si="2131"/>
        <v>0</v>
      </c>
      <c r="FC200" s="7">
        <f t="shared" si="2132"/>
        <v>15</v>
      </c>
      <c r="FD200" s="7">
        <f t="shared" si="2133"/>
        <v>0</v>
      </c>
      <c r="FE200" s="7">
        <f t="shared" si="2134"/>
        <v>66</v>
      </c>
      <c r="FF200" s="7">
        <f t="shared" si="2135"/>
        <v>0</v>
      </c>
      <c r="FG200" s="18">
        <f t="shared" si="2136"/>
        <v>0</v>
      </c>
      <c r="FH200" s="7">
        <f t="shared" si="2137"/>
        <v>0</v>
      </c>
      <c r="FI200" s="7">
        <f t="shared" si="2138"/>
        <v>0</v>
      </c>
      <c r="FJ200" s="7">
        <f t="shared" si="2139"/>
        <v>0</v>
      </c>
      <c r="FK200" s="7">
        <f t="shared" si="2140"/>
        <v>0</v>
      </c>
      <c r="FL200" s="7">
        <f t="shared" si="2141"/>
        <v>0</v>
      </c>
      <c r="FM200" s="7">
        <f t="shared" si="2142"/>
        <v>0</v>
      </c>
      <c r="FN200" s="7">
        <f t="shared" si="2143"/>
        <v>0</v>
      </c>
      <c r="FO200" s="7">
        <f t="shared" si="2144"/>
        <v>0</v>
      </c>
      <c r="FP200" s="7">
        <f t="shared" si="2145"/>
        <v>0</v>
      </c>
      <c r="FQ200" s="7">
        <f t="shared" si="2146"/>
        <v>0</v>
      </c>
      <c r="FR200" s="7"/>
      <c r="FS200" s="7">
        <f t="shared" si="2083"/>
        <v>0</v>
      </c>
      <c r="FT200" s="7">
        <f t="shared" si="2084"/>
        <v>0</v>
      </c>
      <c r="FU200" s="7">
        <f t="shared" si="2085"/>
        <v>0</v>
      </c>
      <c r="FV200" s="7">
        <f t="shared" si="2086"/>
        <v>0</v>
      </c>
      <c r="FW200" s="7">
        <f t="shared" si="2087"/>
        <v>0</v>
      </c>
      <c r="FX200" s="7">
        <f t="shared" si="2088"/>
        <v>0</v>
      </c>
      <c r="FY200" s="7">
        <f t="shared" si="2089"/>
        <v>0</v>
      </c>
      <c r="FZ200" s="7">
        <f t="shared" si="2090"/>
        <v>0</v>
      </c>
      <c r="GA200" s="7">
        <f t="shared" si="2091"/>
        <v>0</v>
      </c>
      <c r="GB200" s="7">
        <f t="shared" si="2092"/>
        <v>0</v>
      </c>
      <c r="GC200" s="7">
        <f t="shared" si="2093"/>
        <v>0</v>
      </c>
      <c r="GD200" s="116">
        <f t="shared" si="2094"/>
        <v>81</v>
      </c>
      <c r="GE200" s="117">
        <f t="shared" si="2095"/>
        <v>0</v>
      </c>
      <c r="GF200" s="7"/>
      <c r="GG200" s="7"/>
      <c r="GH200" s="7"/>
      <c r="GI200" s="52"/>
      <c r="GK200" s="18"/>
      <c r="GL200" s="18"/>
      <c r="GM200" s="1"/>
      <c r="GN200" s="23"/>
      <c r="GO200" s="61"/>
      <c r="GP200" s="7"/>
      <c r="GQ200" s="67"/>
    </row>
    <row r="201" spans="1:199" ht="24.95" customHeight="1" x14ac:dyDescent="0.35">
      <c r="A201" s="51"/>
      <c r="B201" s="7" t="s">
        <v>350</v>
      </c>
      <c r="D201" s="7" t="s">
        <v>351</v>
      </c>
      <c r="E201" s="7" t="s">
        <v>268</v>
      </c>
      <c r="F201" s="7" t="s">
        <v>352</v>
      </c>
      <c r="G201" s="7"/>
      <c r="H201" s="7"/>
      <c r="I201" s="7"/>
      <c r="J201" s="495"/>
      <c r="K201" s="7"/>
      <c r="L201" s="7"/>
      <c r="M201" s="389">
        <f t="shared" si="2147"/>
        <v>0</v>
      </c>
      <c r="N201" s="390"/>
      <c r="O201" s="10"/>
      <c r="P201" s="390"/>
      <c r="Q201" s="10"/>
      <c r="R201" s="390"/>
      <c r="S201" s="10"/>
      <c r="T201" s="390"/>
      <c r="U201" s="10"/>
      <c r="V201" s="391"/>
      <c r="W201" s="10"/>
      <c r="X201" s="10"/>
      <c r="Y201" s="10"/>
      <c r="Z201" s="391"/>
      <c r="AA201" s="10"/>
      <c r="AB201" s="391"/>
      <c r="AC201" s="10"/>
      <c r="AD201" s="391"/>
      <c r="AE201" s="392">
        <v>15</v>
      </c>
      <c r="AF201" s="391"/>
      <c r="AG201" s="10"/>
      <c r="AH201" s="391"/>
      <c r="AI201" s="10"/>
      <c r="AJ201" s="391"/>
      <c r="AK201" s="10"/>
      <c r="AL201" s="391"/>
      <c r="AM201" s="10"/>
      <c r="AN201" s="391"/>
      <c r="AO201" s="10"/>
      <c r="AP201" s="391"/>
      <c r="AQ201" s="10"/>
      <c r="AR201" s="391"/>
      <c r="AS201" s="10"/>
      <c r="AT201" s="391"/>
      <c r="AU201" s="10"/>
      <c r="AV201" s="391"/>
      <c r="AW201" s="10"/>
      <c r="AX201" s="391"/>
      <c r="AY201" s="10"/>
      <c r="AZ201" s="391"/>
      <c r="BA201" s="10"/>
      <c r="BB201" s="391"/>
      <c r="BC201" s="10"/>
      <c r="BD201" s="391"/>
      <c r="BE201" s="10"/>
      <c r="BF201" s="10">
        <f t="shared" si="2074"/>
        <v>15</v>
      </c>
      <c r="BG201" s="10"/>
      <c r="BH201" s="10">
        <f t="shared" si="2075"/>
        <v>0</v>
      </c>
      <c r="BI201" s="7"/>
      <c r="BJ201" s="7"/>
      <c r="BK201" s="7"/>
      <c r="BL201" s="7"/>
      <c r="BM201" s="52"/>
      <c r="BN201" s="51"/>
      <c r="BO201" s="20"/>
      <c r="BP201" s="71"/>
      <c r="BQ201" s="71"/>
      <c r="BR201" s="71"/>
      <c r="BS201" s="71"/>
      <c r="BT201" s="72"/>
      <c r="BU201" s="72"/>
      <c r="BV201" s="72"/>
      <c r="BW201" s="396"/>
      <c r="BX201" s="72"/>
      <c r="BY201" s="26"/>
      <c r="BZ201" s="73"/>
      <c r="CA201" s="32"/>
      <c r="CB201" s="334"/>
      <c r="CC201" s="32"/>
      <c r="CD201" s="20"/>
      <c r="CE201" s="32"/>
      <c r="CF201" s="20"/>
      <c r="CG201" s="32"/>
      <c r="CH201" s="20"/>
      <c r="CI201" s="74"/>
      <c r="CJ201" s="20"/>
      <c r="CK201" s="20"/>
      <c r="CL201" s="20"/>
      <c r="CM201" s="74"/>
      <c r="CN201" s="20"/>
      <c r="CO201" s="74"/>
      <c r="CP201" s="20"/>
      <c r="CQ201" s="74"/>
      <c r="CR201" s="24"/>
      <c r="CS201" s="74"/>
      <c r="CT201" s="334"/>
      <c r="CU201" s="74"/>
      <c r="CV201" s="20"/>
      <c r="CW201" s="74"/>
      <c r="CX201" s="20"/>
      <c r="CY201" s="74"/>
      <c r="CZ201" s="334"/>
      <c r="DA201" s="74"/>
      <c r="DB201" s="20"/>
      <c r="DC201" s="74"/>
      <c r="DD201" s="20"/>
      <c r="DE201" s="74"/>
      <c r="DF201" s="20"/>
      <c r="DG201" s="74"/>
      <c r="DH201" s="20"/>
      <c r="DI201" s="74"/>
      <c r="DJ201" s="20"/>
      <c r="DK201" s="74"/>
      <c r="DL201" s="20"/>
      <c r="DM201" s="74"/>
      <c r="DN201" s="20"/>
      <c r="DO201" s="74"/>
      <c r="DP201" s="20"/>
      <c r="DQ201" s="74"/>
      <c r="DR201" s="20"/>
      <c r="DS201" s="20"/>
      <c r="DT201" s="20"/>
      <c r="DU201" s="7"/>
      <c r="DV201" s="7"/>
      <c r="DW201" s="7"/>
      <c r="DX201" s="52"/>
      <c r="DY201" s="51"/>
      <c r="DZ201" s="17"/>
      <c r="EA201" s="1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18"/>
      <c r="EN201" s="7"/>
      <c r="EO201" s="7"/>
      <c r="EP201" s="7"/>
      <c r="EQ201" s="7"/>
      <c r="ER201" s="7"/>
      <c r="ES201" s="7"/>
      <c r="ET201" s="7"/>
      <c r="EU201" s="7"/>
      <c r="EV201" s="7"/>
      <c r="EW201" s="18"/>
      <c r="EX201" s="7"/>
      <c r="EY201" s="7"/>
      <c r="EZ201" s="7"/>
      <c r="FA201" s="7"/>
      <c r="FB201" s="7"/>
      <c r="FC201" s="7"/>
      <c r="FD201" s="7"/>
      <c r="FE201" s="7"/>
      <c r="FF201" s="7"/>
      <c r="FG201" s="18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116"/>
      <c r="GE201" s="117"/>
      <c r="GF201" s="7"/>
      <c r="GG201" s="7"/>
      <c r="GH201" s="7"/>
      <c r="GI201" s="52"/>
      <c r="GK201" s="18"/>
      <c r="GL201" s="18"/>
      <c r="GM201" s="1"/>
      <c r="GN201" s="23"/>
      <c r="GO201" s="61"/>
      <c r="GP201" s="7"/>
      <c r="GQ201" s="67"/>
    </row>
    <row r="202" spans="1:199" ht="24.95" customHeight="1" x14ac:dyDescent="0.35">
      <c r="A202" s="51"/>
      <c r="B202" s="17" t="s">
        <v>322</v>
      </c>
      <c r="C202" s="17" t="s">
        <v>273</v>
      </c>
      <c r="D202" s="7" t="s">
        <v>274</v>
      </c>
      <c r="E202" s="7" t="s">
        <v>268</v>
      </c>
      <c r="F202" s="7" t="s">
        <v>278</v>
      </c>
      <c r="G202" s="7">
        <v>5</v>
      </c>
      <c r="H202" s="7">
        <v>13</v>
      </c>
      <c r="I202" s="7">
        <v>1</v>
      </c>
      <c r="J202" s="495">
        <v>1</v>
      </c>
      <c r="K202" s="7">
        <v>1</v>
      </c>
      <c r="L202" s="7"/>
      <c r="M202" s="73">
        <v>0</v>
      </c>
      <c r="N202" s="32"/>
      <c r="O202" s="20">
        <v>0</v>
      </c>
      <c r="P202" s="32"/>
      <c r="Q202" s="20">
        <v>0</v>
      </c>
      <c r="R202" s="32"/>
      <c r="S202" s="20">
        <v>0</v>
      </c>
      <c r="T202" s="32"/>
      <c r="U202" s="20">
        <v>0</v>
      </c>
      <c r="V202" s="74"/>
      <c r="W202" s="20">
        <v>0</v>
      </c>
      <c r="X202" s="20">
        <v>0</v>
      </c>
      <c r="Y202" s="20">
        <v>0</v>
      </c>
      <c r="Z202" s="74"/>
      <c r="AA202" s="20"/>
      <c r="AB202" s="74"/>
      <c r="AC202" s="20">
        <v>0</v>
      </c>
      <c r="AD202" s="74"/>
      <c r="AE202" s="24">
        <v>0</v>
      </c>
      <c r="AF202" s="74"/>
      <c r="AG202" s="20">
        <v>0</v>
      </c>
      <c r="AH202" s="74"/>
      <c r="AI202" s="20">
        <v>0</v>
      </c>
      <c r="AJ202" s="74"/>
      <c r="AK202" s="20">
        <v>0</v>
      </c>
      <c r="AL202" s="74"/>
      <c r="AM202" s="20">
        <v>0</v>
      </c>
      <c r="AN202" s="74"/>
      <c r="AO202" s="20">
        <v>0</v>
      </c>
      <c r="AP202" s="74">
        <v>1</v>
      </c>
      <c r="AQ202" s="20">
        <v>4.33</v>
      </c>
      <c r="AR202" s="74"/>
      <c r="AS202" s="20">
        <v>0</v>
      </c>
      <c r="AT202" s="74"/>
      <c r="AU202" s="20">
        <v>0</v>
      </c>
      <c r="AV202" s="74"/>
      <c r="AW202" s="20">
        <v>0</v>
      </c>
      <c r="AX202" s="74"/>
      <c r="AY202" s="20">
        <v>0</v>
      </c>
      <c r="AZ202" s="74"/>
      <c r="BA202" s="20">
        <v>0</v>
      </c>
      <c r="BB202" s="74"/>
      <c r="BC202" s="20">
        <v>0</v>
      </c>
      <c r="BD202" s="74"/>
      <c r="BE202" s="20">
        <v>0</v>
      </c>
      <c r="BF202" s="20">
        <f t="shared" si="2074"/>
        <v>4.33</v>
      </c>
      <c r="BG202" s="20"/>
      <c r="BH202" s="20">
        <f t="shared" si="2075"/>
        <v>4.33</v>
      </c>
      <c r="BI202" s="7"/>
      <c r="BJ202" s="7"/>
      <c r="BK202" s="7"/>
      <c r="BL202" s="7"/>
      <c r="BM202" s="52"/>
      <c r="BN202" s="51"/>
      <c r="BO202" s="20"/>
      <c r="BP202" s="71"/>
      <c r="BQ202" s="71"/>
      <c r="BR202" s="71"/>
      <c r="BS202" s="71"/>
      <c r="BT202" s="72"/>
      <c r="BU202" s="72"/>
      <c r="BV202" s="72"/>
      <c r="BW202" s="396"/>
      <c r="BX202" s="72"/>
      <c r="BY202" s="26"/>
      <c r="BZ202" s="73"/>
      <c r="CA202" s="32"/>
      <c r="CB202" s="334"/>
      <c r="CC202" s="32"/>
      <c r="CD202" s="20"/>
      <c r="CE202" s="32"/>
      <c r="CF202" s="20"/>
      <c r="CG202" s="32"/>
      <c r="CH202" s="20"/>
      <c r="CI202" s="74"/>
      <c r="CJ202" s="20"/>
      <c r="CK202" s="20"/>
      <c r="CL202" s="20"/>
      <c r="CM202" s="74"/>
      <c r="CN202" s="20"/>
      <c r="CO202" s="74"/>
      <c r="CP202" s="20"/>
      <c r="CQ202" s="74"/>
      <c r="CR202" s="24"/>
      <c r="CS202" s="74"/>
      <c r="CT202" s="334"/>
      <c r="CU202" s="74"/>
      <c r="CV202" s="20"/>
      <c r="CW202" s="74"/>
      <c r="CX202" s="20"/>
      <c r="CY202" s="74"/>
      <c r="CZ202" s="334"/>
      <c r="DA202" s="74"/>
      <c r="DB202" s="20"/>
      <c r="DC202" s="74"/>
      <c r="DD202" s="20"/>
      <c r="DE202" s="74"/>
      <c r="DF202" s="20"/>
      <c r="DG202" s="74"/>
      <c r="DH202" s="20"/>
      <c r="DI202" s="74"/>
      <c r="DJ202" s="20"/>
      <c r="DK202" s="74"/>
      <c r="DL202" s="20"/>
      <c r="DM202" s="74"/>
      <c r="DN202" s="20"/>
      <c r="DO202" s="74"/>
      <c r="DP202" s="20"/>
      <c r="DQ202" s="74"/>
      <c r="DR202" s="20"/>
      <c r="DS202" s="20"/>
      <c r="DT202" s="20"/>
      <c r="DU202" s="7"/>
      <c r="DV202" s="7"/>
      <c r="DW202" s="7"/>
      <c r="DX202" s="52"/>
      <c r="DY202" s="51"/>
      <c r="DZ202" s="17"/>
      <c r="EA202" s="1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18"/>
      <c r="EN202" s="7"/>
      <c r="EO202" s="7"/>
      <c r="EP202" s="7"/>
      <c r="EQ202" s="7"/>
      <c r="ER202" s="7"/>
      <c r="ES202" s="7"/>
      <c r="ET202" s="7"/>
      <c r="EU202" s="7"/>
      <c r="EV202" s="7"/>
      <c r="EW202" s="18"/>
      <c r="EX202" s="7"/>
      <c r="EY202" s="7"/>
      <c r="EZ202" s="7"/>
      <c r="FA202" s="7"/>
      <c r="FB202" s="7"/>
      <c r="FC202" s="7"/>
      <c r="FD202" s="7"/>
      <c r="FE202" s="7"/>
      <c r="FF202" s="7"/>
      <c r="FG202" s="18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116"/>
      <c r="GE202" s="117"/>
      <c r="GF202" s="7"/>
      <c r="GG202" s="7"/>
      <c r="GH202" s="7"/>
      <c r="GI202" s="52"/>
      <c r="GK202" s="18"/>
      <c r="GL202" s="18"/>
      <c r="GM202" s="1"/>
      <c r="GN202" s="23"/>
      <c r="GO202" s="61"/>
      <c r="GP202" s="7"/>
      <c r="GQ202" s="67"/>
    </row>
    <row r="203" spans="1:199" ht="48" customHeight="1" x14ac:dyDescent="0.35">
      <c r="A203" s="51"/>
      <c r="B203" s="481" t="s">
        <v>270</v>
      </c>
      <c r="C203" s="484" t="s">
        <v>281</v>
      </c>
      <c r="D203" s="496" t="s">
        <v>267</v>
      </c>
      <c r="E203" s="484" t="s">
        <v>268</v>
      </c>
      <c r="F203" s="484" t="s">
        <v>298</v>
      </c>
      <c r="G203" s="484" t="s">
        <v>271</v>
      </c>
      <c r="H203" s="496">
        <v>31</v>
      </c>
      <c r="I203" s="496">
        <v>1</v>
      </c>
      <c r="J203" s="497">
        <v>2</v>
      </c>
      <c r="K203" s="496">
        <f>J203*2</f>
        <v>4</v>
      </c>
      <c r="L203" s="486">
        <v>2</v>
      </c>
      <c r="M203" s="487">
        <f>SUM(N203+P203+R203+T203+V203)</f>
        <v>2</v>
      </c>
      <c r="N203" s="488">
        <v>2</v>
      </c>
      <c r="O203" s="514">
        <f>SUM(N203)*I203</f>
        <v>2</v>
      </c>
      <c r="P203" s="488"/>
      <c r="Q203" s="489">
        <f>P203*J203</f>
        <v>0</v>
      </c>
      <c r="R203" s="488"/>
      <c r="S203" s="489">
        <f>SUM(R203)*J203</f>
        <v>0</v>
      </c>
      <c r="T203" s="488"/>
      <c r="U203" s="489">
        <f>SUM(T203)*K203</f>
        <v>0</v>
      </c>
      <c r="V203" s="488"/>
      <c r="W203" s="489">
        <f>SUM(V203)*J203*5</f>
        <v>0</v>
      </c>
      <c r="X203" s="490">
        <f>SUM(J203*AX203*2+K203*AZ203*2)</f>
        <v>0</v>
      </c>
      <c r="Y203" s="491">
        <f>SUM(L203*15/100*J203)</f>
        <v>0.6</v>
      </c>
      <c r="Z203" s="488"/>
      <c r="AA203" s="489"/>
      <c r="AB203" s="488"/>
      <c r="AC203" s="490">
        <f>SUM(AB203)*3*H203/5</f>
        <v>0</v>
      </c>
      <c r="AD203" s="488"/>
      <c r="AE203" s="492">
        <f>SUM(AD203*H203*(30+4))</f>
        <v>0</v>
      </c>
      <c r="AF203" s="488"/>
      <c r="AG203" s="493">
        <f>SUM(AF203*H203*3)</f>
        <v>0</v>
      </c>
      <c r="AH203" s="489"/>
      <c r="AI203" s="490">
        <f>SUM(AH203*H203/3)</f>
        <v>0</v>
      </c>
      <c r="AJ203" s="488"/>
      <c r="AK203" s="490">
        <f>SUM(AJ203*H203*2/3)</f>
        <v>0</v>
      </c>
      <c r="AL203" s="488"/>
      <c r="AM203" s="489">
        <f>SUM(AL203*H203*2)</f>
        <v>0</v>
      </c>
      <c r="AN203" s="488"/>
      <c r="AO203" s="489">
        <f>SUM(AN203*J203*2)</f>
        <v>0</v>
      </c>
      <c r="AP203" s="488"/>
      <c r="AQ203" s="490">
        <f>SUM(AP203*H203*2)</f>
        <v>0</v>
      </c>
      <c r="AR203" s="488"/>
      <c r="AS203" s="490">
        <f>SUM(J203*AR203*8)</f>
        <v>0</v>
      </c>
      <c r="AT203" s="488"/>
      <c r="AU203" s="490">
        <f>AT203*H203/3</f>
        <v>0</v>
      </c>
      <c r="AV203" s="489"/>
      <c r="AW203" s="493">
        <f>SUM(J203*AV203*6)</f>
        <v>0</v>
      </c>
      <c r="AX203" s="489"/>
      <c r="AY203" s="490">
        <f>SUM(J203*AX203*8)</f>
        <v>0</v>
      </c>
      <c r="AZ203" s="489"/>
      <c r="BA203" s="490">
        <f>SUM(AZ203*K203*5*6)</f>
        <v>0</v>
      </c>
      <c r="BB203" s="488"/>
      <c r="BC203" s="490">
        <f>SUM(BB203*K203*4*6)</f>
        <v>0</v>
      </c>
      <c r="BD203" s="488"/>
      <c r="BE203" s="493">
        <f>SUM(BD203*50)</f>
        <v>0</v>
      </c>
      <c r="BF203" s="10">
        <f t="shared" si="2074"/>
        <v>2.6</v>
      </c>
      <c r="BG203" s="10"/>
      <c r="BH203" s="10">
        <f t="shared" si="2075"/>
        <v>2</v>
      </c>
      <c r="BI203" s="7"/>
      <c r="BJ203" s="7"/>
      <c r="BK203" s="7"/>
      <c r="BL203" s="7"/>
      <c r="BM203" s="52"/>
      <c r="BN203" s="51"/>
      <c r="BO203" s="20"/>
      <c r="BP203" s="71"/>
      <c r="BQ203" s="71"/>
      <c r="BR203" s="71"/>
      <c r="BS203" s="71"/>
      <c r="BT203" s="72"/>
      <c r="BU203" s="72"/>
      <c r="BV203" s="72"/>
      <c r="BW203" s="396"/>
      <c r="BX203" s="72"/>
      <c r="BY203" s="26"/>
      <c r="BZ203" s="73"/>
      <c r="CA203" s="32"/>
      <c r="CB203" s="334"/>
      <c r="CC203" s="32"/>
      <c r="CD203" s="20"/>
      <c r="CE203" s="32"/>
      <c r="CF203" s="20"/>
      <c r="CG203" s="32"/>
      <c r="CH203" s="20"/>
      <c r="CI203" s="74"/>
      <c r="CJ203" s="20"/>
      <c r="CK203" s="20"/>
      <c r="CL203" s="20"/>
      <c r="CM203" s="74"/>
      <c r="CN203" s="20"/>
      <c r="CO203" s="74"/>
      <c r="CP203" s="20"/>
      <c r="CQ203" s="74"/>
      <c r="CR203" s="24"/>
      <c r="CS203" s="74"/>
      <c r="CT203" s="334"/>
      <c r="CU203" s="74"/>
      <c r="CV203" s="20"/>
      <c r="CW203" s="74"/>
      <c r="CX203" s="20"/>
      <c r="CY203" s="74"/>
      <c r="CZ203" s="334"/>
      <c r="DA203" s="74"/>
      <c r="DB203" s="20"/>
      <c r="DC203" s="74"/>
      <c r="DD203" s="20"/>
      <c r="DE203" s="74"/>
      <c r="DF203" s="20"/>
      <c r="DG203" s="74"/>
      <c r="DH203" s="20"/>
      <c r="DI203" s="74"/>
      <c r="DJ203" s="20"/>
      <c r="DK203" s="74"/>
      <c r="DL203" s="20"/>
      <c r="DM203" s="74"/>
      <c r="DN203" s="20"/>
      <c r="DO203" s="74"/>
      <c r="DP203" s="20"/>
      <c r="DQ203" s="74"/>
      <c r="DR203" s="20"/>
      <c r="DS203" s="20"/>
      <c r="DT203" s="20"/>
      <c r="DU203" s="7"/>
      <c r="DV203" s="7"/>
      <c r="DW203" s="7"/>
      <c r="DX203" s="52"/>
      <c r="DY203" s="51"/>
      <c r="DZ203" s="17"/>
      <c r="EA203" s="1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18"/>
      <c r="EN203" s="7"/>
      <c r="EO203" s="7"/>
      <c r="EP203" s="7"/>
      <c r="EQ203" s="7"/>
      <c r="ER203" s="7"/>
      <c r="ES203" s="7"/>
      <c r="ET203" s="7"/>
      <c r="EU203" s="7"/>
      <c r="EV203" s="7"/>
      <c r="EW203" s="18"/>
      <c r="EX203" s="7"/>
      <c r="EY203" s="7"/>
      <c r="EZ203" s="7"/>
      <c r="FA203" s="7"/>
      <c r="FB203" s="7"/>
      <c r="FC203" s="7"/>
      <c r="FD203" s="7"/>
      <c r="FE203" s="7"/>
      <c r="FF203" s="7"/>
      <c r="FG203" s="18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116"/>
      <c r="GE203" s="117"/>
      <c r="GF203" s="7"/>
      <c r="GG203" s="7"/>
      <c r="GH203" s="7"/>
      <c r="GI203" s="52"/>
      <c r="GK203" s="18"/>
      <c r="GL203" s="18"/>
      <c r="GM203" s="1"/>
      <c r="GN203" s="23"/>
      <c r="GO203" s="61"/>
      <c r="GP203" s="7"/>
      <c r="GQ203" s="67"/>
    </row>
    <row r="204" spans="1:199" ht="49.5" customHeight="1" x14ac:dyDescent="0.35">
      <c r="A204" s="51"/>
      <c r="B204" s="498" t="s">
        <v>270</v>
      </c>
      <c r="C204" s="499" t="s">
        <v>114</v>
      </c>
      <c r="D204" s="500" t="s">
        <v>279</v>
      </c>
      <c r="E204" s="499" t="s">
        <v>268</v>
      </c>
      <c r="F204" s="499" t="s">
        <v>319</v>
      </c>
      <c r="G204" s="499" t="s">
        <v>320</v>
      </c>
      <c r="H204" s="499">
        <f>21+21</f>
        <v>42</v>
      </c>
      <c r="I204" s="500">
        <v>1</v>
      </c>
      <c r="J204" s="497">
        <v>2</v>
      </c>
      <c r="K204" s="500">
        <f>SUM(J204)*2</f>
        <v>4</v>
      </c>
      <c r="L204" s="501">
        <v>2</v>
      </c>
      <c r="M204" s="502">
        <f>SUM(N204+P204+R204+T204+V204)</f>
        <v>2</v>
      </c>
      <c r="N204" s="503">
        <v>2</v>
      </c>
      <c r="O204" s="523">
        <f>SUM(N204)*I204</f>
        <v>2</v>
      </c>
      <c r="P204" s="503"/>
      <c r="Q204" s="504">
        <f>P204*J204</f>
        <v>0</v>
      </c>
      <c r="R204" s="503"/>
      <c r="S204" s="504">
        <f>SUM(R204)*J204</f>
        <v>0</v>
      </c>
      <c r="T204" s="503"/>
      <c r="U204" s="504">
        <f>SUM(T204)*K204</f>
        <v>0</v>
      </c>
      <c r="V204" s="503"/>
      <c r="W204" s="504">
        <f>SUM(V204)*J204*5</f>
        <v>0</v>
      </c>
      <c r="X204" s="505">
        <f>SUM(J204*AX204*2+K204*AZ204*2)</f>
        <v>0</v>
      </c>
      <c r="Y204" s="506">
        <f>SUM(L204*15/100*J204)</f>
        <v>0.6</v>
      </c>
      <c r="Z204" s="503"/>
      <c r="AA204" s="504"/>
      <c r="AB204" s="503"/>
      <c r="AC204" s="505">
        <f>SUM(AB204)*3*H204/5</f>
        <v>0</v>
      </c>
      <c r="AD204" s="503"/>
      <c r="AE204" s="507">
        <f>SUM(AD204*H204*(30+4))</f>
        <v>0</v>
      </c>
      <c r="AF204" s="503"/>
      <c r="AG204" s="508">
        <f>SUM(AF204*H204*3)</f>
        <v>0</v>
      </c>
      <c r="AH204" s="504"/>
      <c r="AI204" s="505">
        <f>SUM(AH204*H204/3)</f>
        <v>0</v>
      </c>
      <c r="AJ204" s="503"/>
      <c r="AK204" s="505">
        <f>SUM(AJ204*H204*2/3)</f>
        <v>0</v>
      </c>
      <c r="AL204" s="503"/>
      <c r="AM204" s="504">
        <f>SUM(AL204*H204*2)</f>
        <v>0</v>
      </c>
      <c r="AN204" s="503"/>
      <c r="AO204" s="504">
        <f>SUM(AN204*J204*2)</f>
        <v>0</v>
      </c>
      <c r="AP204" s="503"/>
      <c r="AQ204" s="505">
        <f>SUM(AP204*H204*2)</f>
        <v>0</v>
      </c>
      <c r="AR204" s="503"/>
      <c r="AS204" s="505">
        <f>SUM(J204*AR204*6)</f>
        <v>0</v>
      </c>
      <c r="AT204" s="503"/>
      <c r="AU204" s="505">
        <f>AT204*H204/3</f>
        <v>0</v>
      </c>
      <c r="AV204" s="504"/>
      <c r="AW204" s="508">
        <f>SUM(J204*AV204*6)</f>
        <v>0</v>
      </c>
      <c r="AX204" s="504"/>
      <c r="AY204" s="505">
        <f>SUM(J204*AX204*8)</f>
        <v>0</v>
      </c>
      <c r="AZ204" s="504"/>
      <c r="BA204" s="505">
        <f>SUM(AZ204*K204*5*6)</f>
        <v>0</v>
      </c>
      <c r="BB204" s="503"/>
      <c r="BC204" s="505">
        <f>SUM(BB204*K204*4*6)</f>
        <v>0</v>
      </c>
      <c r="BD204" s="503"/>
      <c r="BE204" s="508">
        <f>SUM(BD204*50)</f>
        <v>0</v>
      </c>
      <c r="BF204" s="20">
        <f>SUM(AO204+BE204+BC204+BA204+AY204+AW204+AS204+AQ204+AK204+AM204+AI204+AG204+AE204+AC204+AA204+Y204+X204+W204+U204+Q204+O204+S204+AU204)</f>
        <v>2.6</v>
      </c>
      <c r="BG204" s="20"/>
      <c r="BH204" s="20">
        <f>SUM(O204+Q204+U204+W204+X204+AS204+AW204+AY204+BA204+BC204+S204+AQ204)</f>
        <v>2</v>
      </c>
      <c r="BI204" s="7"/>
      <c r="BJ204" s="7"/>
      <c r="BK204" s="7"/>
      <c r="BL204" s="7"/>
      <c r="BM204" s="52"/>
      <c r="BN204" s="51"/>
      <c r="BO204" s="20"/>
      <c r="BP204" s="71"/>
      <c r="BQ204" s="71"/>
      <c r="BR204" s="71"/>
      <c r="BS204" s="71"/>
      <c r="BT204" s="72"/>
      <c r="BU204" s="72"/>
      <c r="BV204" s="72"/>
      <c r="BW204" s="396"/>
      <c r="BX204" s="72"/>
      <c r="BY204" s="26"/>
      <c r="BZ204" s="73"/>
      <c r="CA204" s="32"/>
      <c r="CB204" s="334"/>
      <c r="CC204" s="32"/>
      <c r="CD204" s="20"/>
      <c r="CE204" s="32"/>
      <c r="CF204" s="20"/>
      <c r="CG204" s="32"/>
      <c r="CH204" s="20"/>
      <c r="CI204" s="74"/>
      <c r="CJ204" s="20"/>
      <c r="CK204" s="20"/>
      <c r="CL204" s="20"/>
      <c r="CM204" s="74"/>
      <c r="CN204" s="20"/>
      <c r="CO204" s="74"/>
      <c r="CP204" s="20"/>
      <c r="CQ204" s="74"/>
      <c r="CR204" s="24"/>
      <c r="CS204" s="74"/>
      <c r="CT204" s="334"/>
      <c r="CU204" s="74"/>
      <c r="CV204" s="20"/>
      <c r="CW204" s="74"/>
      <c r="CX204" s="20"/>
      <c r="CY204" s="74"/>
      <c r="CZ204" s="334"/>
      <c r="DA204" s="74"/>
      <c r="DB204" s="20"/>
      <c r="DC204" s="74"/>
      <c r="DD204" s="20"/>
      <c r="DE204" s="74"/>
      <c r="DF204" s="20"/>
      <c r="DG204" s="74"/>
      <c r="DH204" s="20"/>
      <c r="DI204" s="74"/>
      <c r="DJ204" s="20"/>
      <c r="DK204" s="74"/>
      <c r="DL204" s="20"/>
      <c r="DM204" s="74"/>
      <c r="DN204" s="20"/>
      <c r="DO204" s="74"/>
      <c r="DP204" s="20"/>
      <c r="DQ204" s="74"/>
      <c r="DR204" s="20"/>
      <c r="DS204" s="20"/>
      <c r="DT204" s="20"/>
      <c r="DU204" s="7"/>
      <c r="DV204" s="7"/>
      <c r="DW204" s="7"/>
      <c r="DX204" s="52"/>
      <c r="DY204" s="51"/>
      <c r="DZ204" s="17"/>
      <c r="EA204" s="1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18"/>
      <c r="EN204" s="7"/>
      <c r="EO204" s="7"/>
      <c r="EP204" s="7"/>
      <c r="EQ204" s="7"/>
      <c r="ER204" s="7"/>
      <c r="ES204" s="7"/>
      <c r="ET204" s="7"/>
      <c r="EU204" s="7"/>
      <c r="EV204" s="7"/>
      <c r="EW204" s="18"/>
      <c r="EX204" s="7"/>
      <c r="EY204" s="7"/>
      <c r="EZ204" s="7"/>
      <c r="FA204" s="7"/>
      <c r="FB204" s="7"/>
      <c r="FC204" s="7"/>
      <c r="FD204" s="7"/>
      <c r="FE204" s="7"/>
      <c r="FF204" s="7"/>
      <c r="FG204" s="18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116"/>
      <c r="GE204" s="117"/>
      <c r="GF204" s="7"/>
      <c r="GG204" s="7"/>
      <c r="GH204" s="7"/>
      <c r="GI204" s="52"/>
      <c r="GK204" s="18"/>
      <c r="GL204" s="18"/>
      <c r="GM204" s="1"/>
      <c r="GN204" s="23"/>
      <c r="GO204" s="61"/>
      <c r="GP204" s="7"/>
      <c r="GQ204" s="67"/>
    </row>
    <row r="205" spans="1:199" ht="24.95" customHeight="1" x14ac:dyDescent="0.35">
      <c r="A205" s="51"/>
      <c r="B205" s="473" t="s">
        <v>347</v>
      </c>
      <c r="C205" s="473"/>
      <c r="D205" s="138" t="s">
        <v>244</v>
      </c>
      <c r="E205" s="138" t="s">
        <v>242</v>
      </c>
      <c r="F205" s="7"/>
      <c r="G205" s="7"/>
      <c r="H205" s="7"/>
      <c r="I205" s="7"/>
      <c r="J205" s="7"/>
      <c r="K205" s="7"/>
      <c r="L205" s="7"/>
      <c r="M205" s="73">
        <f t="shared" ref="M205:M211" si="2148">SUM(N205+P205+T205+V205+AR205*2)</f>
        <v>0</v>
      </c>
      <c r="N205" s="32"/>
      <c r="O205" s="263">
        <v>2</v>
      </c>
      <c r="P205" s="32"/>
      <c r="Q205" s="20"/>
      <c r="R205" s="32"/>
      <c r="S205" s="20"/>
      <c r="T205" s="32"/>
      <c r="U205" s="20"/>
      <c r="V205" s="74"/>
      <c r="W205" s="20"/>
      <c r="X205" s="20"/>
      <c r="Y205" s="20"/>
      <c r="Z205" s="74"/>
      <c r="AA205" s="20"/>
      <c r="AB205" s="74"/>
      <c r="AC205" s="20"/>
      <c r="AD205" s="74"/>
      <c r="AE205" s="24"/>
      <c r="AF205" s="74"/>
      <c r="AG205" s="20"/>
      <c r="AH205" s="74"/>
      <c r="AI205" s="20"/>
      <c r="AJ205" s="74"/>
      <c r="AK205" s="20"/>
      <c r="AL205" s="74"/>
      <c r="AM205" s="263"/>
      <c r="AN205" s="74"/>
      <c r="AO205" s="20"/>
      <c r="AP205" s="74"/>
      <c r="AQ205" s="20"/>
      <c r="AR205" s="74"/>
      <c r="AS205" s="20"/>
      <c r="AT205" s="74"/>
      <c r="AU205" s="20"/>
      <c r="AV205" s="74"/>
      <c r="AW205" s="20"/>
      <c r="AX205" s="74"/>
      <c r="AY205" s="20"/>
      <c r="AZ205" s="74"/>
      <c r="BA205" s="20"/>
      <c r="BB205" s="74"/>
      <c r="BC205" s="20"/>
      <c r="BD205" s="74"/>
      <c r="BE205" s="20"/>
      <c r="BF205" s="194">
        <f t="shared" ref="BF205" si="2149">O205+Q205+S205+U205+W205+X205+Y205+AA205+AC205+AE205+AG205+AI205+AK205+AM205+AO205+AQ205+AS205+AU205+AW205+AY205+BA205+BC205+BE205</f>
        <v>2</v>
      </c>
      <c r="BG205" s="194"/>
      <c r="BH205" s="194">
        <f t="shared" ref="BH205" si="2150">BC205+BA205+AY205+AW205+AS205+AQ205+X205+W205+U205+S205+Q205+O205</f>
        <v>2</v>
      </c>
      <c r="BI205" s="7"/>
      <c r="BJ205" s="7"/>
      <c r="BK205" s="7"/>
      <c r="BL205" s="7"/>
      <c r="BM205" s="52"/>
      <c r="BN205" s="51"/>
      <c r="BO205" s="238" t="s">
        <v>218</v>
      </c>
      <c r="BP205" s="276" t="s">
        <v>137</v>
      </c>
      <c r="BQ205" s="232" t="s">
        <v>102</v>
      </c>
      <c r="BR205" s="232" t="s">
        <v>139</v>
      </c>
      <c r="BS205" s="278" t="s">
        <v>140</v>
      </c>
      <c r="BT205" s="295">
        <v>4</v>
      </c>
      <c r="BU205" s="295">
        <v>1</v>
      </c>
      <c r="BV205" s="295">
        <v>1</v>
      </c>
      <c r="BW205" s="295">
        <v>1</v>
      </c>
      <c r="BX205" s="295">
        <v>1</v>
      </c>
      <c r="BY205" s="296"/>
      <c r="BZ205" s="233">
        <f>SUM(CA205+CC205+CE205+CG205+CI205)</f>
        <v>0</v>
      </c>
      <c r="CA205" s="281"/>
      <c r="CB205" s="331">
        <f>SUM(CA205)*BV205</f>
        <v>0</v>
      </c>
      <c r="CC205" s="281"/>
      <c r="CD205" s="293">
        <f>CC205*BW205</f>
        <v>0</v>
      </c>
      <c r="CE205" s="281"/>
      <c r="CF205" s="293">
        <f>SUM(CE205)*BW205</f>
        <v>0</v>
      </c>
      <c r="CG205" s="281"/>
      <c r="CH205" s="293">
        <f>SUM(CG205)*BX205</f>
        <v>0</v>
      </c>
      <c r="CI205" s="281"/>
      <c r="CJ205" s="293">
        <f>SUM(CI205)*BW205*5</f>
        <v>0</v>
      </c>
      <c r="CK205" s="236">
        <f>SUM(BW205*DK205*2+BX205*DM205*2+BW205*DO205*2)</f>
        <v>0</v>
      </c>
      <c r="CL205" s="236">
        <f>SUM(BY205*5/100*BW205)</f>
        <v>0</v>
      </c>
      <c r="CM205" s="281"/>
      <c r="CN205" s="293"/>
      <c r="CO205" s="281">
        <v>6</v>
      </c>
      <c r="CP205" s="236">
        <f>CO205*BU205*4</f>
        <v>24</v>
      </c>
      <c r="CQ205" s="281"/>
      <c r="CR205" s="293">
        <f>SUM(CQ205*BU205*(30+4))</f>
        <v>0</v>
      </c>
      <c r="CS205" s="281"/>
      <c r="CT205" s="142">
        <f>SUM(CS205*BU205*3)</f>
        <v>0</v>
      </c>
      <c r="CU205" s="235"/>
      <c r="CV205" s="236">
        <f>SUM(CU205*BU205/3)</f>
        <v>0</v>
      </c>
      <c r="CW205" s="234"/>
      <c r="CX205" s="236">
        <f>SUM(CW205*BU205*2/3)</f>
        <v>0</v>
      </c>
      <c r="CY205" s="281"/>
      <c r="CZ205" s="331">
        <f>SUM(CY205*BU205)</f>
        <v>0</v>
      </c>
      <c r="DA205" s="281"/>
      <c r="DB205" s="293">
        <f>SUM(DA205*BW205)</f>
        <v>0</v>
      </c>
      <c r="DC205" s="281"/>
      <c r="DD205" s="236">
        <f>DC205*BU205/3</f>
        <v>0</v>
      </c>
      <c r="DE205" s="281"/>
      <c r="DF205" s="236">
        <f>SUM(BW205*DE205*6)</f>
        <v>0</v>
      </c>
      <c r="DG205" s="234"/>
      <c r="DH205" s="236">
        <f>DG205*BU205/3</f>
        <v>0</v>
      </c>
      <c r="DI205" s="235"/>
      <c r="DJ205" s="235">
        <f>SUM(BW205*DI205*6)</f>
        <v>0</v>
      </c>
      <c r="DK205" s="234"/>
      <c r="DL205" s="236">
        <f>SUM(BW205*DK205*8)</f>
        <v>0</v>
      </c>
      <c r="DM205" s="235"/>
      <c r="DN205" s="236">
        <f>SUM(DM205*BX205*5*6)</f>
        <v>0</v>
      </c>
      <c r="DO205" s="281"/>
      <c r="DP205" s="297">
        <f>SUM(DO205*BX205*4*6)</f>
        <v>0</v>
      </c>
      <c r="DQ205" s="281"/>
      <c r="DR205" s="238">
        <f>SUM(DQ205*50)</f>
        <v>0</v>
      </c>
      <c r="DS205" s="20">
        <f t="shared" si="2096"/>
        <v>24</v>
      </c>
      <c r="DT205" s="20">
        <f t="shared" si="2097"/>
        <v>0</v>
      </c>
      <c r="DU205" s="7"/>
      <c r="DV205" s="7"/>
      <c r="DW205" s="7"/>
      <c r="DX205" s="52"/>
      <c r="DY205" s="51"/>
      <c r="DZ205" s="17"/>
      <c r="EA205" s="17"/>
      <c r="EB205" s="7"/>
      <c r="EC205" s="7"/>
      <c r="ED205" s="7"/>
      <c r="EE205" s="7"/>
      <c r="EF205" s="7"/>
      <c r="EG205" s="7"/>
      <c r="EH205" s="7"/>
      <c r="EI205" s="7"/>
      <c r="EJ205" s="7">
        <f t="shared" ref="EJ205:EL211" si="2151">SUM(L205+BY205)</f>
        <v>0</v>
      </c>
      <c r="EK205" s="7">
        <f t="shared" si="2151"/>
        <v>0</v>
      </c>
      <c r="EL205" s="7">
        <f t="shared" si="2151"/>
        <v>0</v>
      </c>
      <c r="EM205" s="18">
        <f t="shared" si="2116"/>
        <v>2</v>
      </c>
      <c r="EN205" s="7">
        <f t="shared" si="2117"/>
        <v>0</v>
      </c>
      <c r="EO205" s="7">
        <f t="shared" si="2118"/>
        <v>0</v>
      </c>
      <c r="EP205" s="7">
        <f t="shared" si="2119"/>
        <v>0</v>
      </c>
      <c r="EQ205" s="7">
        <f t="shared" si="2120"/>
        <v>0</v>
      </c>
      <c r="ER205" s="7">
        <f t="shared" si="2121"/>
        <v>0</v>
      </c>
      <c r="ES205" s="7">
        <f t="shared" si="2122"/>
        <v>0</v>
      </c>
      <c r="ET205" s="7">
        <f t="shared" si="2123"/>
        <v>0</v>
      </c>
      <c r="EU205" s="7">
        <f t="shared" si="2124"/>
        <v>0</v>
      </c>
      <c r="EV205" s="7">
        <f t="shared" si="2125"/>
        <v>0</v>
      </c>
      <c r="EW205" s="18">
        <f t="shared" si="2126"/>
        <v>0</v>
      </c>
      <c r="EX205" s="7">
        <f t="shared" si="2127"/>
        <v>0</v>
      </c>
      <c r="EY205" s="7">
        <f t="shared" si="2128"/>
        <v>0</v>
      </c>
      <c r="EZ205" s="7">
        <f t="shared" si="2129"/>
        <v>6</v>
      </c>
      <c r="FA205" s="7">
        <f t="shared" si="2130"/>
        <v>24</v>
      </c>
      <c r="FB205" s="7">
        <f t="shared" si="2131"/>
        <v>0</v>
      </c>
      <c r="FC205" s="7">
        <f t="shared" si="2132"/>
        <v>0</v>
      </c>
      <c r="FD205" s="7">
        <f t="shared" si="2133"/>
        <v>0</v>
      </c>
      <c r="FE205" s="7">
        <f t="shared" si="2134"/>
        <v>0</v>
      </c>
      <c r="FF205" s="7">
        <f t="shared" si="2135"/>
        <v>0</v>
      </c>
      <c r="FG205" s="18">
        <f t="shared" si="2136"/>
        <v>0</v>
      </c>
      <c r="FH205" s="7">
        <f t="shared" si="2137"/>
        <v>0</v>
      </c>
      <c r="FI205" s="7">
        <f t="shared" si="2138"/>
        <v>0</v>
      </c>
      <c r="FJ205" s="7">
        <f t="shared" si="2139"/>
        <v>0</v>
      </c>
      <c r="FK205" s="7">
        <f t="shared" si="2140"/>
        <v>0</v>
      </c>
      <c r="FL205" s="7">
        <f t="shared" si="2141"/>
        <v>0</v>
      </c>
      <c r="FM205" s="7">
        <f t="shared" si="2142"/>
        <v>0</v>
      </c>
      <c r="FN205" s="7">
        <f t="shared" si="2143"/>
        <v>0</v>
      </c>
      <c r="FO205" s="7">
        <f t="shared" si="2144"/>
        <v>0</v>
      </c>
      <c r="FP205" s="7">
        <f t="shared" si="2145"/>
        <v>0</v>
      </c>
      <c r="FQ205" s="7">
        <f t="shared" si="2146"/>
        <v>0</v>
      </c>
      <c r="FR205" s="7"/>
      <c r="FS205" s="7">
        <f t="shared" si="2083"/>
        <v>0</v>
      </c>
      <c r="FT205" s="7">
        <f t="shared" si="2084"/>
        <v>0</v>
      </c>
      <c r="FU205" s="7">
        <f t="shared" si="2085"/>
        <v>0</v>
      </c>
      <c r="FV205" s="7">
        <f t="shared" si="2086"/>
        <v>0</v>
      </c>
      <c r="FW205" s="7">
        <f t="shared" si="2087"/>
        <v>0</v>
      </c>
      <c r="FX205" s="7">
        <f t="shared" si="2088"/>
        <v>0</v>
      </c>
      <c r="FY205" s="7">
        <f t="shared" si="2089"/>
        <v>0</v>
      </c>
      <c r="FZ205" s="7">
        <f t="shared" si="2090"/>
        <v>0</v>
      </c>
      <c r="GA205" s="7">
        <f t="shared" si="2091"/>
        <v>0</v>
      </c>
      <c r="GB205" s="7">
        <f t="shared" si="2092"/>
        <v>0</v>
      </c>
      <c r="GC205" s="7">
        <f t="shared" si="2093"/>
        <v>0</v>
      </c>
      <c r="GD205" s="116">
        <f t="shared" si="2094"/>
        <v>26</v>
      </c>
      <c r="GE205" s="117">
        <f t="shared" si="2095"/>
        <v>2</v>
      </c>
      <c r="GF205" s="7"/>
      <c r="GG205" s="7"/>
      <c r="GH205" s="7"/>
      <c r="GI205" s="52"/>
      <c r="GK205" s="18"/>
      <c r="GL205" s="18"/>
      <c r="GM205" s="1"/>
      <c r="GN205" s="23"/>
      <c r="GO205" s="61"/>
      <c r="GP205" s="7"/>
      <c r="GQ205" s="67"/>
    </row>
    <row r="206" spans="1:199" ht="24.95" customHeight="1" x14ac:dyDescent="0.35">
      <c r="A206" s="51"/>
      <c r="B206" s="474" t="s">
        <v>349</v>
      </c>
      <c r="C206" s="138"/>
      <c r="D206" s="138" t="s">
        <v>244</v>
      </c>
      <c r="E206" s="138" t="s">
        <v>242</v>
      </c>
      <c r="F206" s="7"/>
      <c r="G206" s="7"/>
      <c r="H206" s="7"/>
      <c r="I206" s="7"/>
      <c r="J206" s="7"/>
      <c r="K206" s="7"/>
      <c r="L206" s="7"/>
      <c r="M206" s="73">
        <f t="shared" si="2148"/>
        <v>0</v>
      </c>
      <c r="N206" s="32"/>
      <c r="O206" s="263">
        <v>4</v>
      </c>
      <c r="P206" s="32"/>
      <c r="Q206" s="20"/>
      <c r="R206" s="32"/>
      <c r="S206" s="20"/>
      <c r="T206" s="32"/>
      <c r="U206" s="20"/>
      <c r="V206" s="74"/>
      <c r="W206" s="20"/>
      <c r="X206" s="20"/>
      <c r="Y206" s="20"/>
      <c r="Z206" s="74"/>
      <c r="AA206" s="20"/>
      <c r="AB206" s="74"/>
      <c r="AC206" s="20"/>
      <c r="AD206" s="74"/>
      <c r="AE206" s="24"/>
      <c r="AF206" s="74"/>
      <c r="AG206" s="20"/>
      <c r="AH206" s="74"/>
      <c r="AI206" s="20"/>
      <c r="AJ206" s="74"/>
      <c r="AK206" s="20"/>
      <c r="AL206" s="74"/>
      <c r="AM206" s="263"/>
      <c r="AN206" s="74"/>
      <c r="AO206" s="20"/>
      <c r="AP206" s="74"/>
      <c r="AQ206" s="20"/>
      <c r="AR206" s="74"/>
      <c r="AS206" s="20"/>
      <c r="AT206" s="74"/>
      <c r="AU206" s="20"/>
      <c r="AV206" s="74"/>
      <c r="AW206" s="20"/>
      <c r="AX206" s="74"/>
      <c r="AY206" s="20"/>
      <c r="AZ206" s="74"/>
      <c r="BA206" s="20"/>
      <c r="BB206" s="74"/>
      <c r="BC206" s="20"/>
      <c r="BD206" s="74"/>
      <c r="BE206" s="20"/>
      <c r="BF206" s="20">
        <f t="shared" ref="BF206:BF211" si="2152">SUM(AO206+BE206+BC206+BA206+AY206+AW206+AS206+AQ206+AK206+AM206+AI206+AG206+AE206+AC206+AA206+Y206+X206+W206+U206+Q206+O206+S206+AU206)</f>
        <v>4</v>
      </c>
      <c r="BG206" s="20"/>
      <c r="BH206" s="20">
        <f t="shared" ref="BH206:BH211" si="2153">SUM(O206+Q206+U206+W206+X206+AS206+AW206+AY206+BA206+BC206+S206+AQ206)</f>
        <v>4</v>
      </c>
      <c r="BI206" s="7"/>
      <c r="BJ206" s="7"/>
      <c r="BK206" s="7"/>
      <c r="BL206" s="7"/>
      <c r="BM206" s="52"/>
      <c r="BN206" s="51"/>
      <c r="BO206" s="231" t="s">
        <v>219</v>
      </c>
      <c r="BP206" s="276" t="s">
        <v>137</v>
      </c>
      <c r="BQ206" s="232" t="s">
        <v>143</v>
      </c>
      <c r="BR206" s="232" t="s">
        <v>139</v>
      </c>
      <c r="BS206" s="232" t="s">
        <v>221</v>
      </c>
      <c r="BT206" s="232">
        <v>8</v>
      </c>
      <c r="BU206" s="232">
        <v>1</v>
      </c>
      <c r="BV206" s="232">
        <v>1</v>
      </c>
      <c r="BW206" s="232">
        <v>1</v>
      </c>
      <c r="BX206" s="232">
        <v>1</v>
      </c>
      <c r="BY206" s="232"/>
      <c r="BZ206" s="233">
        <f>SUM(CA206+CC206+CE206+CG206+CI206)</f>
        <v>0</v>
      </c>
      <c r="CA206" s="234"/>
      <c r="CB206" s="142">
        <f>SUM(CA206)*BV206</f>
        <v>0</v>
      </c>
      <c r="CC206" s="234"/>
      <c r="CD206" s="235">
        <f>CC206*BW206</f>
        <v>0</v>
      </c>
      <c r="CE206" s="234"/>
      <c r="CF206" s="235">
        <f>SUM(CE206)*BW206</f>
        <v>0</v>
      </c>
      <c r="CG206" s="234"/>
      <c r="CH206" s="235">
        <f>SUM(CG206)*BX206</f>
        <v>0</v>
      </c>
      <c r="CI206" s="234"/>
      <c r="CJ206" s="235">
        <f>SUM(CI206)*BW206*5</f>
        <v>0</v>
      </c>
      <c r="CK206" s="236">
        <v>0</v>
      </c>
      <c r="CL206" s="236">
        <f>SUM(BY206*5/100*BW206)</f>
        <v>0</v>
      </c>
      <c r="CM206" s="234"/>
      <c r="CN206" s="235"/>
      <c r="CO206" s="234">
        <v>2</v>
      </c>
      <c r="CP206" s="236">
        <f>CO206*BU206</f>
        <v>2</v>
      </c>
      <c r="CQ206" s="234"/>
      <c r="CR206" s="237">
        <f>SUM(CQ206*BU206*(30+4))</f>
        <v>0</v>
      </c>
      <c r="CS206" s="234"/>
      <c r="CT206" s="142">
        <f>SUM(CS206*BU206*3)</f>
        <v>0</v>
      </c>
      <c r="CU206" s="234"/>
      <c r="CV206" s="236">
        <f>SUM(CU206*BU206/3)</f>
        <v>0</v>
      </c>
      <c r="CW206" s="234"/>
      <c r="CX206" s="236">
        <f>SUM(CW206*BU206*2/3)</f>
        <v>0</v>
      </c>
      <c r="CY206" s="234"/>
      <c r="CZ206" s="142">
        <f>SUM(CY206*BU206)</f>
        <v>0</v>
      </c>
      <c r="DA206" s="234"/>
      <c r="DB206" s="235">
        <f>SUM(DA206*BW206)</f>
        <v>0</v>
      </c>
      <c r="DC206" s="234">
        <v>1</v>
      </c>
      <c r="DD206" s="236">
        <v>0</v>
      </c>
      <c r="DE206" s="234"/>
      <c r="DF206" s="236">
        <f>SUM(DE206*BW206*2)</f>
        <v>0</v>
      </c>
      <c r="DG206" s="234"/>
      <c r="DH206" s="236">
        <f>DG206*BU206/3</f>
        <v>0</v>
      </c>
      <c r="DI206" s="234"/>
      <c r="DJ206" s="235">
        <f>SUM(DI206*BU206/3)</f>
        <v>0</v>
      </c>
      <c r="DK206" s="234"/>
      <c r="DL206" s="236">
        <f>SUM(DK206*BU206/3)</f>
        <v>0</v>
      </c>
      <c r="DM206" s="234"/>
      <c r="DN206" s="236">
        <f>SUM(DM206*BX206*5*6)</f>
        <v>0</v>
      </c>
      <c r="DO206" s="234"/>
      <c r="DP206" s="236">
        <f>SUM(DO206*BX206*5*4)</f>
        <v>0</v>
      </c>
      <c r="DQ206" s="234"/>
      <c r="DR206" s="238">
        <f>SUM(DQ206*50)/2</f>
        <v>0</v>
      </c>
      <c r="DS206" s="20">
        <f t="shared" si="2096"/>
        <v>2</v>
      </c>
      <c r="DT206" s="20">
        <f t="shared" si="2097"/>
        <v>0</v>
      </c>
      <c r="DU206" s="7"/>
      <c r="DV206" s="7"/>
      <c r="DW206" s="7"/>
      <c r="DX206" s="52"/>
      <c r="DY206" s="51"/>
      <c r="DZ206" s="17"/>
      <c r="EA206" s="17"/>
      <c r="EB206" s="7"/>
      <c r="EC206" s="7"/>
      <c r="ED206" s="7"/>
      <c r="EE206" s="7"/>
      <c r="EF206" s="7"/>
      <c r="EG206" s="7"/>
      <c r="EH206" s="7"/>
      <c r="EI206" s="7"/>
      <c r="EJ206" s="7">
        <f t="shared" si="2151"/>
        <v>0</v>
      </c>
      <c r="EK206" s="7">
        <f t="shared" si="2151"/>
        <v>0</v>
      </c>
      <c r="EL206" s="7">
        <f t="shared" si="2151"/>
        <v>0</v>
      </c>
      <c r="EM206" s="18">
        <f t="shared" si="2116"/>
        <v>4</v>
      </c>
      <c r="EN206" s="7">
        <f t="shared" si="2117"/>
        <v>0</v>
      </c>
      <c r="EO206" s="7">
        <f t="shared" si="2118"/>
        <v>0</v>
      </c>
      <c r="EP206" s="7">
        <f t="shared" si="2119"/>
        <v>0</v>
      </c>
      <c r="EQ206" s="7">
        <f t="shared" si="2120"/>
        <v>0</v>
      </c>
      <c r="ER206" s="7">
        <f t="shared" si="2121"/>
        <v>0</v>
      </c>
      <c r="ES206" s="7">
        <f t="shared" si="2122"/>
        <v>0</v>
      </c>
      <c r="ET206" s="7">
        <f t="shared" si="2123"/>
        <v>0</v>
      </c>
      <c r="EU206" s="7">
        <f t="shared" si="2124"/>
        <v>0</v>
      </c>
      <c r="EV206" s="7">
        <f t="shared" si="2125"/>
        <v>0</v>
      </c>
      <c r="EW206" s="18">
        <f t="shared" si="2126"/>
        <v>0</v>
      </c>
      <c r="EX206" s="7">
        <f t="shared" si="2127"/>
        <v>0</v>
      </c>
      <c r="EY206" s="7">
        <f t="shared" si="2128"/>
        <v>0</v>
      </c>
      <c r="EZ206" s="7">
        <f t="shared" si="2129"/>
        <v>2</v>
      </c>
      <c r="FA206" s="7">
        <f t="shared" si="2130"/>
        <v>2</v>
      </c>
      <c r="FB206" s="7">
        <f t="shared" si="2131"/>
        <v>0</v>
      </c>
      <c r="FC206" s="7">
        <f t="shared" si="2132"/>
        <v>0</v>
      </c>
      <c r="FD206" s="7">
        <f t="shared" si="2133"/>
        <v>0</v>
      </c>
      <c r="FE206" s="7">
        <f t="shared" si="2134"/>
        <v>0</v>
      </c>
      <c r="FF206" s="7">
        <f t="shared" si="2135"/>
        <v>0</v>
      </c>
      <c r="FG206" s="18">
        <f t="shared" si="2136"/>
        <v>0</v>
      </c>
      <c r="FH206" s="7">
        <f t="shared" si="2137"/>
        <v>0</v>
      </c>
      <c r="FI206" s="7">
        <f t="shared" si="2138"/>
        <v>0</v>
      </c>
      <c r="FJ206" s="7">
        <f t="shared" si="2139"/>
        <v>0</v>
      </c>
      <c r="FK206" s="7">
        <f t="shared" si="2140"/>
        <v>0</v>
      </c>
      <c r="FL206" s="7">
        <f t="shared" si="2141"/>
        <v>0</v>
      </c>
      <c r="FM206" s="7">
        <f t="shared" si="2142"/>
        <v>0</v>
      </c>
      <c r="FN206" s="7">
        <f t="shared" si="2143"/>
        <v>1</v>
      </c>
      <c r="FO206" s="7">
        <f t="shared" si="2144"/>
        <v>0</v>
      </c>
      <c r="FP206" s="7">
        <f t="shared" si="2145"/>
        <v>0</v>
      </c>
      <c r="FQ206" s="7">
        <f t="shared" si="2146"/>
        <v>0</v>
      </c>
      <c r="FR206" s="7"/>
      <c r="FS206" s="7">
        <f t="shared" si="2083"/>
        <v>0</v>
      </c>
      <c r="FT206" s="7">
        <f t="shared" si="2084"/>
        <v>0</v>
      </c>
      <c r="FU206" s="7">
        <f t="shared" si="2085"/>
        <v>0</v>
      </c>
      <c r="FV206" s="7">
        <f t="shared" si="2086"/>
        <v>0</v>
      </c>
      <c r="FW206" s="7">
        <f t="shared" si="2087"/>
        <v>0</v>
      </c>
      <c r="FX206" s="7">
        <f t="shared" si="2088"/>
        <v>0</v>
      </c>
      <c r="FY206" s="7">
        <f t="shared" si="2089"/>
        <v>0</v>
      </c>
      <c r="FZ206" s="7">
        <f t="shared" si="2090"/>
        <v>0</v>
      </c>
      <c r="GA206" s="7">
        <f t="shared" si="2091"/>
        <v>0</v>
      </c>
      <c r="GB206" s="7">
        <f t="shared" si="2092"/>
        <v>0</v>
      </c>
      <c r="GC206" s="7">
        <f t="shared" si="2093"/>
        <v>0</v>
      </c>
      <c r="GD206" s="116">
        <f t="shared" si="2094"/>
        <v>6</v>
      </c>
      <c r="GE206" s="117">
        <f t="shared" si="2095"/>
        <v>4</v>
      </c>
      <c r="GF206" s="7"/>
      <c r="GG206" s="7"/>
      <c r="GH206" s="7"/>
      <c r="GI206" s="52"/>
      <c r="GK206" s="18"/>
      <c r="GL206" s="18"/>
      <c r="GM206" s="1"/>
      <c r="GN206" s="23"/>
      <c r="GO206" s="61"/>
      <c r="GP206" s="7"/>
      <c r="GQ206" s="67"/>
    </row>
    <row r="207" spans="1:199" ht="24.95" customHeight="1" x14ac:dyDescent="0.35">
      <c r="A207" s="51"/>
      <c r="B207" s="473" t="s">
        <v>348</v>
      </c>
      <c r="C207" s="473"/>
      <c r="D207" s="138" t="s">
        <v>244</v>
      </c>
      <c r="E207" s="138" t="s">
        <v>242</v>
      </c>
      <c r="F207" s="7"/>
      <c r="G207" s="7"/>
      <c r="H207" s="7"/>
      <c r="I207" s="7"/>
      <c r="J207" s="7"/>
      <c r="K207" s="7"/>
      <c r="L207" s="7"/>
      <c r="M207" s="73">
        <f t="shared" si="2148"/>
        <v>0</v>
      </c>
      <c r="N207" s="32"/>
      <c r="O207" s="263">
        <v>2</v>
      </c>
      <c r="P207" s="32"/>
      <c r="Q207" s="20"/>
      <c r="R207" s="32"/>
      <c r="S207" s="20"/>
      <c r="T207" s="32"/>
      <c r="U207" s="20"/>
      <c r="V207" s="74"/>
      <c r="W207" s="20"/>
      <c r="X207" s="20"/>
      <c r="Y207" s="20"/>
      <c r="Z207" s="74"/>
      <c r="AA207" s="20"/>
      <c r="AB207" s="74"/>
      <c r="AC207" s="20"/>
      <c r="AD207" s="74"/>
      <c r="AE207" s="24"/>
      <c r="AF207" s="74"/>
      <c r="AG207" s="20"/>
      <c r="AH207" s="74"/>
      <c r="AI207" s="20"/>
      <c r="AJ207" s="74"/>
      <c r="AK207" s="20"/>
      <c r="AL207" s="74"/>
      <c r="AM207" s="263"/>
      <c r="AN207" s="74"/>
      <c r="AO207" s="20"/>
      <c r="AP207" s="74"/>
      <c r="AQ207" s="20"/>
      <c r="AR207" s="74"/>
      <c r="AS207" s="20"/>
      <c r="AT207" s="74"/>
      <c r="AU207" s="20"/>
      <c r="AV207" s="74"/>
      <c r="AW207" s="20"/>
      <c r="AX207" s="74"/>
      <c r="AY207" s="20"/>
      <c r="AZ207" s="74"/>
      <c r="BA207" s="20"/>
      <c r="BB207" s="74"/>
      <c r="BC207" s="20"/>
      <c r="BD207" s="74"/>
      <c r="BE207" s="20"/>
      <c r="BF207" s="20">
        <f t="shared" si="2152"/>
        <v>2</v>
      </c>
      <c r="BG207" s="20"/>
      <c r="BH207" s="20">
        <f t="shared" si="2153"/>
        <v>2</v>
      </c>
      <c r="BI207" s="7"/>
      <c r="BJ207" s="7"/>
      <c r="BK207" s="7"/>
      <c r="BL207" s="7"/>
      <c r="BM207" s="52"/>
      <c r="BN207" s="51"/>
      <c r="BO207" s="17" t="s">
        <v>224</v>
      </c>
      <c r="BP207" s="17"/>
      <c r="BQ207" s="7" t="s">
        <v>294</v>
      </c>
      <c r="BR207" s="7"/>
      <c r="BS207" s="7"/>
      <c r="BT207" s="7"/>
      <c r="BU207" s="7">
        <v>1</v>
      </c>
      <c r="BV207" s="7"/>
      <c r="BW207" s="7"/>
      <c r="BX207" s="7"/>
      <c r="BY207" s="187"/>
      <c r="BZ207" s="188">
        <f t="shared" ref="BZ207" si="2154">SUM(CA207+CC207+CE207+CG207+CI207)</f>
        <v>0</v>
      </c>
      <c r="CA207" s="189"/>
      <c r="CB207" s="142">
        <f t="shared" ref="CB207" si="2155">SUM(CA207)*BV207</f>
        <v>0</v>
      </c>
      <c r="CC207" s="189"/>
      <c r="CD207" s="190">
        <f t="shared" ref="CD207" si="2156">CC207*BW207</f>
        <v>0</v>
      </c>
      <c r="CE207" s="189"/>
      <c r="CF207" s="190">
        <f t="shared" ref="CF207" si="2157">SUM(CE207)*BW207</f>
        <v>0</v>
      </c>
      <c r="CG207" s="189"/>
      <c r="CH207" s="190">
        <f t="shared" ref="CH207" si="2158">SUM(CG207)*BX207</f>
        <v>0</v>
      </c>
      <c r="CI207" s="189"/>
      <c r="CJ207" s="190">
        <f t="shared" ref="CJ207" si="2159">SUM(CI207)*BW207*5</f>
        <v>0</v>
      </c>
      <c r="CK207" s="191"/>
      <c r="CL207" s="191">
        <f t="shared" ref="CL207" si="2160">BY207*BW207*0.05</f>
        <v>0</v>
      </c>
      <c r="CM207" s="189"/>
      <c r="CN207" s="190"/>
      <c r="CO207" s="189"/>
      <c r="CP207" s="191">
        <f t="shared" ref="CP207" si="2161">SUM(CO207)*3*BU207/5</f>
        <v>0</v>
      </c>
      <c r="CQ207" s="189">
        <v>1</v>
      </c>
      <c r="CR207" s="193">
        <f t="shared" ref="CR207" si="2162">SUM(CQ207*BU207*(15))</f>
        <v>15</v>
      </c>
      <c r="CS207" s="189"/>
      <c r="CT207" s="142">
        <f t="shared" ref="CT207" si="2163">SUM(CS207*BU207*3)</f>
        <v>0</v>
      </c>
      <c r="CU207" s="190"/>
      <c r="CV207" s="191">
        <f t="shared" ref="CV207" si="2164">SUM(CU207*BU207/3)</f>
        <v>0</v>
      </c>
      <c r="CW207" s="189"/>
      <c r="CX207" s="191">
        <f t="shared" ref="CX207" si="2165">SUM(CW207*BU207*2/3)</f>
        <v>0</v>
      </c>
      <c r="CY207" s="189"/>
      <c r="CZ207" s="142">
        <f>SUM(CY207*BU207)</f>
        <v>0</v>
      </c>
      <c r="DA207" s="189"/>
      <c r="DB207" s="190">
        <f>SUM(DA207*BW207)</f>
        <v>0</v>
      </c>
      <c r="DC207" s="189"/>
      <c r="DD207" s="191">
        <f t="shared" ref="DD207" si="2166">SUM(DC207*BU207*2)</f>
        <v>0</v>
      </c>
      <c r="DE207" s="189"/>
      <c r="DF207" s="191">
        <f t="shared" ref="DF207" si="2167">SUM(BW207*DE207*6)</f>
        <v>0</v>
      </c>
      <c r="DG207" s="32"/>
      <c r="DH207" s="194">
        <f t="shared" ref="DH207" si="2168">DG207*BU207/3</f>
        <v>0</v>
      </c>
      <c r="DI207" s="189"/>
      <c r="DJ207" s="190">
        <f>SUM(DI207*BU207/3)</f>
        <v>0</v>
      </c>
      <c r="DK207" s="189"/>
      <c r="DL207" s="191">
        <f t="shared" ref="DL207" si="2169">SUM(BW207*DK207*8)</f>
        <v>0</v>
      </c>
      <c r="DM207" s="190"/>
      <c r="DN207" s="191">
        <f>SUM(DM207*BX207*3*8)</f>
        <v>0</v>
      </c>
      <c r="DO207" s="189"/>
      <c r="DP207" s="191">
        <f t="shared" ref="DP207" si="2170">SUM(DO207*BX207*4*6)</f>
        <v>0</v>
      </c>
      <c r="DQ207" s="189"/>
      <c r="DR207" s="195">
        <f t="shared" ref="DR207" si="2171">SUM(DQ207*50)</f>
        <v>0</v>
      </c>
      <c r="DS207" s="20">
        <f t="shared" si="2096"/>
        <v>15</v>
      </c>
      <c r="DT207" s="20">
        <f t="shared" si="2097"/>
        <v>0</v>
      </c>
      <c r="DU207" s="7"/>
      <c r="DV207" s="7"/>
      <c r="DW207" s="7"/>
      <c r="DX207" s="52"/>
      <c r="DY207" s="51"/>
      <c r="DZ207" s="17"/>
      <c r="EA207" s="17"/>
      <c r="EB207" s="7"/>
      <c r="EC207" s="7"/>
      <c r="ED207" s="7"/>
      <c r="EE207" s="7"/>
      <c r="EF207" s="7"/>
      <c r="EG207" s="7"/>
      <c r="EH207" s="7"/>
      <c r="EI207" s="7"/>
      <c r="EJ207" s="7">
        <f t="shared" si="2151"/>
        <v>0</v>
      </c>
      <c r="EK207" s="7">
        <f t="shared" si="2151"/>
        <v>0</v>
      </c>
      <c r="EL207" s="7">
        <f t="shared" si="2151"/>
        <v>0</v>
      </c>
      <c r="EM207" s="18">
        <f t="shared" si="2116"/>
        <v>2</v>
      </c>
      <c r="EN207" s="7">
        <f t="shared" si="2117"/>
        <v>0</v>
      </c>
      <c r="EO207" s="7">
        <f t="shared" si="2118"/>
        <v>0</v>
      </c>
      <c r="EP207" s="7">
        <f t="shared" si="2119"/>
        <v>0</v>
      </c>
      <c r="EQ207" s="7">
        <f t="shared" si="2120"/>
        <v>0</v>
      </c>
      <c r="ER207" s="7">
        <f t="shared" si="2121"/>
        <v>0</v>
      </c>
      <c r="ES207" s="7">
        <f t="shared" si="2122"/>
        <v>0</v>
      </c>
      <c r="ET207" s="7">
        <f t="shared" si="2123"/>
        <v>0</v>
      </c>
      <c r="EU207" s="7">
        <f t="shared" si="2124"/>
        <v>0</v>
      </c>
      <c r="EV207" s="7">
        <f t="shared" si="2125"/>
        <v>0</v>
      </c>
      <c r="EW207" s="18">
        <f t="shared" si="2126"/>
        <v>0</v>
      </c>
      <c r="EX207" s="7">
        <f t="shared" si="2127"/>
        <v>0</v>
      </c>
      <c r="EY207" s="7">
        <f t="shared" si="2128"/>
        <v>0</v>
      </c>
      <c r="EZ207" s="7">
        <f t="shared" si="2129"/>
        <v>0</v>
      </c>
      <c r="FA207" s="7">
        <f t="shared" si="2130"/>
        <v>0</v>
      </c>
      <c r="FB207" s="7">
        <f t="shared" si="2131"/>
        <v>1</v>
      </c>
      <c r="FC207" s="7">
        <f t="shared" si="2132"/>
        <v>15</v>
      </c>
      <c r="FD207" s="7">
        <f t="shared" si="2133"/>
        <v>0</v>
      </c>
      <c r="FE207" s="7">
        <f t="shared" si="2134"/>
        <v>0</v>
      </c>
      <c r="FF207" s="7">
        <f t="shared" si="2135"/>
        <v>0</v>
      </c>
      <c r="FG207" s="18">
        <f t="shared" si="2136"/>
        <v>0</v>
      </c>
      <c r="FH207" s="7">
        <f t="shared" si="2137"/>
        <v>0</v>
      </c>
      <c r="FI207" s="7">
        <f t="shared" si="2138"/>
        <v>0</v>
      </c>
      <c r="FJ207" s="7">
        <f t="shared" si="2139"/>
        <v>0</v>
      </c>
      <c r="FK207" s="7">
        <f t="shared" si="2140"/>
        <v>0</v>
      </c>
      <c r="FL207" s="7">
        <f t="shared" si="2141"/>
        <v>0</v>
      </c>
      <c r="FM207" s="7">
        <f t="shared" si="2142"/>
        <v>0</v>
      </c>
      <c r="FN207" s="7">
        <f t="shared" si="2143"/>
        <v>0</v>
      </c>
      <c r="FO207" s="7">
        <f t="shared" si="2144"/>
        <v>0</v>
      </c>
      <c r="FP207" s="7">
        <f t="shared" si="2145"/>
        <v>0</v>
      </c>
      <c r="FQ207" s="7">
        <f t="shared" si="2146"/>
        <v>0</v>
      </c>
      <c r="FR207" s="7"/>
      <c r="FS207" s="7">
        <f t="shared" si="2083"/>
        <v>0</v>
      </c>
      <c r="FT207" s="7">
        <f t="shared" si="2084"/>
        <v>0</v>
      </c>
      <c r="FU207" s="7">
        <f t="shared" si="2085"/>
        <v>0</v>
      </c>
      <c r="FV207" s="7">
        <f t="shared" si="2086"/>
        <v>0</v>
      </c>
      <c r="FW207" s="7">
        <f t="shared" si="2087"/>
        <v>0</v>
      </c>
      <c r="FX207" s="7">
        <f t="shared" si="2088"/>
        <v>0</v>
      </c>
      <c r="FY207" s="7">
        <f t="shared" si="2089"/>
        <v>0</v>
      </c>
      <c r="FZ207" s="7">
        <f t="shared" si="2090"/>
        <v>0</v>
      </c>
      <c r="GA207" s="7">
        <f t="shared" si="2091"/>
        <v>0</v>
      </c>
      <c r="GB207" s="7">
        <f t="shared" si="2092"/>
        <v>0</v>
      </c>
      <c r="GC207" s="7">
        <f t="shared" si="2093"/>
        <v>0</v>
      </c>
      <c r="GD207" s="116">
        <f t="shared" si="2094"/>
        <v>17</v>
      </c>
      <c r="GE207" s="117">
        <f t="shared" si="2095"/>
        <v>2</v>
      </c>
      <c r="GF207" s="7"/>
      <c r="GG207" s="7"/>
      <c r="GH207" s="7"/>
      <c r="GI207" s="52"/>
      <c r="GK207" s="18"/>
      <c r="GL207" s="18"/>
      <c r="GM207" s="1"/>
      <c r="GN207" s="23"/>
      <c r="GO207" s="61"/>
      <c r="GP207" s="7"/>
      <c r="GQ207" s="67"/>
    </row>
    <row r="208" spans="1:199" ht="24.95" customHeight="1" x14ac:dyDescent="0.35">
      <c r="A208" s="51"/>
      <c r="B208" s="17" t="s">
        <v>333</v>
      </c>
      <c r="C208" s="17"/>
      <c r="D208" s="7" t="s">
        <v>225</v>
      </c>
      <c r="E208" s="7"/>
      <c r="F208" s="7"/>
      <c r="G208" s="7"/>
      <c r="H208" s="7"/>
      <c r="I208" s="7"/>
      <c r="J208" s="7"/>
      <c r="K208" s="7"/>
      <c r="L208" s="7"/>
      <c r="M208" s="73">
        <f t="shared" si="2148"/>
        <v>0</v>
      </c>
      <c r="N208" s="32"/>
      <c r="O208" s="263">
        <v>2</v>
      </c>
      <c r="P208" s="32"/>
      <c r="Q208" s="20"/>
      <c r="R208" s="32"/>
      <c r="S208" s="20"/>
      <c r="T208" s="32"/>
      <c r="U208" s="20"/>
      <c r="V208" s="74"/>
      <c r="W208" s="20"/>
      <c r="X208" s="20"/>
      <c r="Y208" s="20"/>
      <c r="Z208" s="74"/>
      <c r="AA208" s="20"/>
      <c r="AB208" s="74"/>
      <c r="AC208" s="20"/>
      <c r="AD208" s="74"/>
      <c r="AE208" s="24"/>
      <c r="AF208" s="74"/>
      <c r="AG208" s="20"/>
      <c r="AH208" s="74"/>
      <c r="AI208" s="20"/>
      <c r="AJ208" s="74"/>
      <c r="AK208" s="20"/>
      <c r="AL208" s="74"/>
      <c r="AM208" s="263"/>
      <c r="AN208" s="74"/>
      <c r="AO208" s="20"/>
      <c r="AP208" s="74"/>
      <c r="AQ208" s="20"/>
      <c r="AR208" s="74"/>
      <c r="AS208" s="20"/>
      <c r="AT208" s="74"/>
      <c r="AU208" s="20"/>
      <c r="AV208" s="74"/>
      <c r="AW208" s="20"/>
      <c r="AX208" s="74"/>
      <c r="AY208" s="20"/>
      <c r="AZ208" s="74"/>
      <c r="BA208" s="20"/>
      <c r="BB208" s="74"/>
      <c r="BC208" s="20"/>
      <c r="BD208" s="74"/>
      <c r="BE208" s="20"/>
      <c r="BF208" s="20">
        <f t="shared" si="2152"/>
        <v>2</v>
      </c>
      <c r="BG208" s="20"/>
      <c r="BH208" s="20">
        <f t="shared" si="2153"/>
        <v>2</v>
      </c>
      <c r="BI208" s="7"/>
      <c r="BJ208" s="7"/>
      <c r="BK208" s="7"/>
      <c r="BL208" s="7"/>
      <c r="BM208" s="52"/>
      <c r="BN208" s="51"/>
      <c r="BO208" s="17"/>
      <c r="BP208" s="17"/>
      <c r="BQ208" s="7"/>
      <c r="BR208" s="7"/>
      <c r="BS208" s="7"/>
      <c r="BT208" s="7"/>
      <c r="BU208" s="7"/>
      <c r="BV208" s="7"/>
      <c r="BW208" s="7"/>
      <c r="BX208" s="7"/>
      <c r="BY208" s="7"/>
      <c r="BZ208" s="73">
        <f t="shared" ref="BZ208:BZ211" si="2172">SUM(CA208+CC208+CG208+CI208+DE208*2)</f>
        <v>0</v>
      </c>
      <c r="CA208" s="32"/>
      <c r="CB208" s="334"/>
      <c r="CC208" s="32"/>
      <c r="CD208" s="20"/>
      <c r="CE208" s="32"/>
      <c r="CF208" s="20"/>
      <c r="CG208" s="32"/>
      <c r="CH208" s="20"/>
      <c r="CI208" s="74"/>
      <c r="CJ208" s="20"/>
      <c r="CK208" s="20"/>
      <c r="CL208" s="20"/>
      <c r="CM208" s="74"/>
      <c r="CN208" s="20"/>
      <c r="CO208" s="74"/>
      <c r="CP208" s="20"/>
      <c r="CQ208" s="74"/>
      <c r="CR208" s="24"/>
      <c r="CS208" s="74"/>
      <c r="CT208" s="334"/>
      <c r="CU208" s="74"/>
      <c r="CV208" s="20"/>
      <c r="CW208" s="74"/>
      <c r="CX208" s="20"/>
      <c r="CY208" s="74"/>
      <c r="CZ208" s="334"/>
      <c r="DA208" s="74"/>
      <c r="DB208" s="20"/>
      <c r="DC208" s="74"/>
      <c r="DD208" s="20"/>
      <c r="DE208" s="74"/>
      <c r="DF208" s="20"/>
      <c r="DG208" s="74"/>
      <c r="DH208" s="20"/>
      <c r="DI208" s="74"/>
      <c r="DJ208" s="20"/>
      <c r="DK208" s="74"/>
      <c r="DL208" s="20"/>
      <c r="DM208" s="74"/>
      <c r="DN208" s="20"/>
      <c r="DO208" s="74"/>
      <c r="DP208" s="20"/>
      <c r="DQ208" s="74"/>
      <c r="DR208" s="20"/>
      <c r="DS208" s="20">
        <f t="shared" si="2096"/>
        <v>0</v>
      </c>
      <c r="DT208" s="20">
        <f t="shared" si="2097"/>
        <v>0</v>
      </c>
      <c r="DU208" s="7"/>
      <c r="DV208" s="7"/>
      <c r="DW208" s="7"/>
      <c r="DX208" s="52"/>
      <c r="DY208" s="51"/>
      <c r="DZ208" s="17"/>
      <c r="EA208" s="17"/>
      <c r="EB208" s="7"/>
      <c r="EC208" s="7"/>
      <c r="ED208" s="7"/>
      <c r="EE208" s="7"/>
      <c r="EF208" s="7"/>
      <c r="EG208" s="7"/>
      <c r="EH208" s="7"/>
      <c r="EI208" s="7"/>
      <c r="EJ208" s="7">
        <f t="shared" si="2151"/>
        <v>0</v>
      </c>
      <c r="EK208" s="7">
        <f t="shared" si="2151"/>
        <v>0</v>
      </c>
      <c r="EL208" s="7">
        <f t="shared" si="2151"/>
        <v>0</v>
      </c>
      <c r="EM208" s="18">
        <f t="shared" si="2116"/>
        <v>2</v>
      </c>
      <c r="EN208" s="7">
        <f t="shared" si="2117"/>
        <v>0</v>
      </c>
      <c r="EO208" s="7">
        <f t="shared" si="2118"/>
        <v>0</v>
      </c>
      <c r="EP208" s="7">
        <f t="shared" si="2119"/>
        <v>0</v>
      </c>
      <c r="EQ208" s="7">
        <f t="shared" si="2120"/>
        <v>0</v>
      </c>
      <c r="ER208" s="7">
        <f t="shared" si="2121"/>
        <v>0</v>
      </c>
      <c r="ES208" s="7">
        <f t="shared" si="2122"/>
        <v>0</v>
      </c>
      <c r="ET208" s="7">
        <f t="shared" si="2123"/>
        <v>0</v>
      </c>
      <c r="EU208" s="7">
        <f t="shared" si="2124"/>
        <v>0</v>
      </c>
      <c r="EV208" s="7">
        <f t="shared" si="2125"/>
        <v>0</v>
      </c>
      <c r="EW208" s="18">
        <f t="shared" si="2126"/>
        <v>0</v>
      </c>
      <c r="EX208" s="7">
        <f t="shared" si="2127"/>
        <v>0</v>
      </c>
      <c r="EY208" s="7">
        <f t="shared" si="2128"/>
        <v>0</v>
      </c>
      <c r="EZ208" s="7">
        <f t="shared" si="2129"/>
        <v>0</v>
      </c>
      <c r="FA208" s="7">
        <f t="shared" si="2130"/>
        <v>0</v>
      </c>
      <c r="FB208" s="7">
        <f t="shared" si="2131"/>
        <v>0</v>
      </c>
      <c r="FC208" s="7">
        <f t="shared" si="2132"/>
        <v>0</v>
      </c>
      <c r="FD208" s="7">
        <f t="shared" si="2133"/>
        <v>0</v>
      </c>
      <c r="FE208" s="7">
        <f t="shared" si="2134"/>
        <v>0</v>
      </c>
      <c r="FF208" s="7">
        <f t="shared" si="2135"/>
        <v>0</v>
      </c>
      <c r="FG208" s="18">
        <f t="shared" si="2136"/>
        <v>0</v>
      </c>
      <c r="FH208" s="7">
        <f t="shared" si="2137"/>
        <v>0</v>
      </c>
      <c r="FI208" s="7">
        <f t="shared" si="2138"/>
        <v>0</v>
      </c>
      <c r="FJ208" s="7">
        <f t="shared" si="2139"/>
        <v>0</v>
      </c>
      <c r="FK208" s="7">
        <f t="shared" si="2140"/>
        <v>0</v>
      </c>
      <c r="FL208" s="7">
        <f t="shared" si="2141"/>
        <v>0</v>
      </c>
      <c r="FM208" s="7">
        <f t="shared" si="2142"/>
        <v>0</v>
      </c>
      <c r="FN208" s="7">
        <f t="shared" si="2143"/>
        <v>0</v>
      </c>
      <c r="FO208" s="7">
        <f t="shared" si="2144"/>
        <v>0</v>
      </c>
      <c r="FP208" s="7">
        <f t="shared" si="2145"/>
        <v>0</v>
      </c>
      <c r="FQ208" s="7">
        <f t="shared" si="2146"/>
        <v>0</v>
      </c>
      <c r="FR208" s="7"/>
      <c r="FS208" s="7">
        <f t="shared" si="2083"/>
        <v>0</v>
      </c>
      <c r="FT208" s="7">
        <f t="shared" si="2084"/>
        <v>0</v>
      </c>
      <c r="FU208" s="7">
        <f t="shared" si="2085"/>
        <v>0</v>
      </c>
      <c r="FV208" s="7">
        <f t="shared" si="2086"/>
        <v>0</v>
      </c>
      <c r="FW208" s="7">
        <f t="shared" si="2087"/>
        <v>0</v>
      </c>
      <c r="FX208" s="7">
        <f t="shared" si="2088"/>
        <v>0</v>
      </c>
      <c r="FY208" s="7">
        <f t="shared" si="2089"/>
        <v>0</v>
      </c>
      <c r="FZ208" s="7">
        <f t="shared" si="2090"/>
        <v>0</v>
      </c>
      <c r="GA208" s="7">
        <f t="shared" si="2091"/>
        <v>0</v>
      </c>
      <c r="GB208" s="7">
        <f t="shared" si="2092"/>
        <v>0</v>
      </c>
      <c r="GC208" s="7">
        <f t="shared" si="2093"/>
        <v>0</v>
      </c>
      <c r="GD208" s="116">
        <f t="shared" si="2094"/>
        <v>2</v>
      </c>
      <c r="GE208" s="117">
        <f t="shared" si="2095"/>
        <v>2</v>
      </c>
      <c r="GF208" s="7"/>
      <c r="GG208" s="7"/>
      <c r="GH208" s="7"/>
      <c r="GI208" s="52"/>
      <c r="GK208" s="18"/>
      <c r="GL208" s="18"/>
      <c r="GM208" s="1"/>
      <c r="GN208" s="23"/>
      <c r="GO208" s="61"/>
      <c r="GP208" s="7"/>
      <c r="GQ208" s="67"/>
    </row>
    <row r="209" spans="1:199" ht="24.95" customHeight="1" x14ac:dyDescent="0.35">
      <c r="A209" s="51"/>
      <c r="B209" s="17"/>
      <c r="C209" s="17"/>
      <c r="D209" s="7"/>
      <c r="E209" s="7"/>
      <c r="F209" s="7"/>
      <c r="G209" s="7"/>
      <c r="H209" s="7"/>
      <c r="I209" s="7"/>
      <c r="J209" s="7"/>
      <c r="K209" s="7"/>
      <c r="L209" s="7"/>
      <c r="M209" s="73">
        <f t="shared" si="2148"/>
        <v>0</v>
      </c>
      <c r="N209" s="32"/>
      <c r="O209" s="263"/>
      <c r="P209" s="32"/>
      <c r="Q209" s="20"/>
      <c r="R209" s="32"/>
      <c r="S209" s="20"/>
      <c r="T209" s="32"/>
      <c r="U209" s="20"/>
      <c r="V209" s="74"/>
      <c r="W209" s="20"/>
      <c r="X209" s="20"/>
      <c r="Y209" s="20"/>
      <c r="Z209" s="74"/>
      <c r="AA209" s="20"/>
      <c r="AB209" s="74"/>
      <c r="AC209" s="20"/>
      <c r="AD209" s="74"/>
      <c r="AE209" s="24"/>
      <c r="AF209" s="74"/>
      <c r="AG209" s="20"/>
      <c r="AH209" s="74"/>
      <c r="AI209" s="20"/>
      <c r="AJ209" s="74"/>
      <c r="AK209" s="20"/>
      <c r="AL209" s="74"/>
      <c r="AM209" s="263"/>
      <c r="AN209" s="74"/>
      <c r="AO209" s="20"/>
      <c r="AP209" s="74"/>
      <c r="AQ209" s="20"/>
      <c r="AR209" s="74"/>
      <c r="AS209" s="20"/>
      <c r="AT209" s="74"/>
      <c r="AU209" s="20"/>
      <c r="AV209" s="74"/>
      <c r="AW209" s="20"/>
      <c r="AX209" s="74"/>
      <c r="AY209" s="20"/>
      <c r="AZ209" s="74"/>
      <c r="BA209" s="20"/>
      <c r="BB209" s="74"/>
      <c r="BC209" s="20"/>
      <c r="BD209" s="74"/>
      <c r="BE209" s="20"/>
      <c r="BF209" s="20">
        <f t="shared" si="2152"/>
        <v>0</v>
      </c>
      <c r="BG209" s="20"/>
      <c r="BH209" s="20">
        <f t="shared" si="2153"/>
        <v>0</v>
      </c>
      <c r="BI209" s="7"/>
      <c r="BJ209" s="7"/>
      <c r="BK209" s="7"/>
      <c r="BL209" s="7"/>
      <c r="BM209" s="52"/>
      <c r="BN209" s="51"/>
      <c r="BO209" s="17"/>
      <c r="BP209" s="17"/>
      <c r="BQ209" s="7"/>
      <c r="BR209" s="7"/>
      <c r="BS209" s="7"/>
      <c r="BT209" s="7"/>
      <c r="BU209" s="7"/>
      <c r="BV209" s="7"/>
      <c r="BW209" s="7"/>
      <c r="BX209" s="7"/>
      <c r="BY209" s="7"/>
      <c r="BZ209" s="73">
        <f t="shared" si="2172"/>
        <v>0</v>
      </c>
      <c r="CA209" s="32"/>
      <c r="CB209" s="334"/>
      <c r="CC209" s="32"/>
      <c r="CD209" s="20"/>
      <c r="CE209" s="32"/>
      <c r="CF209" s="20"/>
      <c r="CG209" s="32"/>
      <c r="CH209" s="20"/>
      <c r="CI209" s="74"/>
      <c r="CJ209" s="20"/>
      <c r="CK209" s="20"/>
      <c r="CL209" s="20"/>
      <c r="CM209" s="74"/>
      <c r="CN209" s="20"/>
      <c r="CO209" s="74"/>
      <c r="CP209" s="20"/>
      <c r="CQ209" s="74"/>
      <c r="CR209" s="24"/>
      <c r="CS209" s="74"/>
      <c r="CT209" s="334"/>
      <c r="CU209" s="74"/>
      <c r="CV209" s="20"/>
      <c r="CW209" s="74"/>
      <c r="CX209" s="20"/>
      <c r="CY209" s="74"/>
      <c r="CZ209" s="334"/>
      <c r="DA209" s="74"/>
      <c r="DB209" s="20"/>
      <c r="DC209" s="74"/>
      <c r="DD209" s="20"/>
      <c r="DE209" s="74"/>
      <c r="DF209" s="20"/>
      <c r="DG209" s="74"/>
      <c r="DH209" s="20"/>
      <c r="DI209" s="74"/>
      <c r="DJ209" s="20"/>
      <c r="DK209" s="74"/>
      <c r="DL209" s="20"/>
      <c r="DM209" s="74"/>
      <c r="DN209" s="20"/>
      <c r="DO209" s="74"/>
      <c r="DP209" s="20"/>
      <c r="DQ209" s="74"/>
      <c r="DR209" s="20"/>
      <c r="DS209" s="20">
        <f t="shared" si="2096"/>
        <v>0</v>
      </c>
      <c r="DT209" s="20">
        <f t="shared" si="2097"/>
        <v>0</v>
      </c>
      <c r="DU209" s="7"/>
      <c r="DV209" s="7"/>
      <c r="DW209" s="7"/>
      <c r="DX209" s="52"/>
      <c r="DY209" s="51"/>
      <c r="DZ209" s="17"/>
      <c r="EA209" s="17"/>
      <c r="EB209" s="7"/>
      <c r="EC209" s="7"/>
      <c r="ED209" s="7"/>
      <c r="EE209" s="7"/>
      <c r="EF209" s="7"/>
      <c r="EG209" s="7"/>
      <c r="EH209" s="7"/>
      <c r="EI209" s="7"/>
      <c r="EJ209" s="7">
        <f t="shared" si="2151"/>
        <v>0</v>
      </c>
      <c r="EK209" s="7">
        <f t="shared" si="2151"/>
        <v>0</v>
      </c>
      <c r="EL209" s="7">
        <f t="shared" si="2151"/>
        <v>0</v>
      </c>
      <c r="EM209" s="18">
        <f t="shared" si="2116"/>
        <v>0</v>
      </c>
      <c r="EN209" s="7">
        <f t="shared" si="2117"/>
        <v>0</v>
      </c>
      <c r="EO209" s="7">
        <f t="shared" si="2118"/>
        <v>0</v>
      </c>
      <c r="EP209" s="7">
        <f t="shared" si="2119"/>
        <v>0</v>
      </c>
      <c r="EQ209" s="7">
        <f t="shared" si="2120"/>
        <v>0</v>
      </c>
      <c r="ER209" s="7">
        <f t="shared" si="2121"/>
        <v>0</v>
      </c>
      <c r="ES209" s="7">
        <f t="shared" si="2122"/>
        <v>0</v>
      </c>
      <c r="ET209" s="7">
        <f t="shared" si="2123"/>
        <v>0</v>
      </c>
      <c r="EU209" s="7">
        <f t="shared" si="2124"/>
        <v>0</v>
      </c>
      <c r="EV209" s="7">
        <f t="shared" si="2125"/>
        <v>0</v>
      </c>
      <c r="EW209" s="18">
        <f t="shared" si="2126"/>
        <v>0</v>
      </c>
      <c r="EX209" s="7">
        <f t="shared" si="2127"/>
        <v>0</v>
      </c>
      <c r="EY209" s="7">
        <f t="shared" si="2128"/>
        <v>0</v>
      </c>
      <c r="EZ209" s="7">
        <f t="shared" si="2129"/>
        <v>0</v>
      </c>
      <c r="FA209" s="7">
        <f t="shared" si="2130"/>
        <v>0</v>
      </c>
      <c r="FB209" s="7">
        <f t="shared" si="2131"/>
        <v>0</v>
      </c>
      <c r="FC209" s="7">
        <f t="shared" si="2132"/>
        <v>0</v>
      </c>
      <c r="FD209" s="7">
        <f t="shared" si="2133"/>
        <v>0</v>
      </c>
      <c r="FE209" s="7">
        <f t="shared" si="2134"/>
        <v>0</v>
      </c>
      <c r="FF209" s="7">
        <f t="shared" si="2135"/>
        <v>0</v>
      </c>
      <c r="FG209" s="18">
        <f t="shared" si="2136"/>
        <v>0</v>
      </c>
      <c r="FH209" s="7">
        <f t="shared" si="2137"/>
        <v>0</v>
      </c>
      <c r="FI209" s="7">
        <f t="shared" si="2138"/>
        <v>0</v>
      </c>
      <c r="FJ209" s="7">
        <f t="shared" si="2139"/>
        <v>0</v>
      </c>
      <c r="FK209" s="7">
        <f t="shared" si="2140"/>
        <v>0</v>
      </c>
      <c r="FL209" s="7">
        <f t="shared" si="2141"/>
        <v>0</v>
      </c>
      <c r="FM209" s="7">
        <f t="shared" si="2142"/>
        <v>0</v>
      </c>
      <c r="FN209" s="7">
        <f t="shared" si="2143"/>
        <v>0</v>
      </c>
      <c r="FO209" s="7">
        <f t="shared" si="2144"/>
        <v>0</v>
      </c>
      <c r="FP209" s="7">
        <f t="shared" si="2145"/>
        <v>0</v>
      </c>
      <c r="FQ209" s="7">
        <f t="shared" si="2146"/>
        <v>0</v>
      </c>
      <c r="FR209" s="7"/>
      <c r="FS209" s="7">
        <f t="shared" si="2083"/>
        <v>0</v>
      </c>
      <c r="FT209" s="7">
        <f t="shared" si="2084"/>
        <v>0</v>
      </c>
      <c r="FU209" s="7">
        <f t="shared" si="2085"/>
        <v>0</v>
      </c>
      <c r="FV209" s="7">
        <f t="shared" si="2086"/>
        <v>0</v>
      </c>
      <c r="FW209" s="7">
        <f t="shared" si="2087"/>
        <v>0</v>
      </c>
      <c r="FX209" s="7">
        <f t="shared" si="2088"/>
        <v>0</v>
      </c>
      <c r="FY209" s="7">
        <f t="shared" si="2089"/>
        <v>0</v>
      </c>
      <c r="FZ209" s="7">
        <f t="shared" si="2090"/>
        <v>0</v>
      </c>
      <c r="GA209" s="7">
        <f t="shared" si="2091"/>
        <v>0</v>
      </c>
      <c r="GB209" s="7">
        <f t="shared" si="2092"/>
        <v>0</v>
      </c>
      <c r="GC209" s="7">
        <f t="shared" si="2093"/>
        <v>0</v>
      </c>
      <c r="GD209" s="116">
        <f t="shared" si="2094"/>
        <v>0</v>
      </c>
      <c r="GE209" s="117">
        <f t="shared" si="2095"/>
        <v>0</v>
      </c>
      <c r="GF209" s="7"/>
      <c r="GG209" s="7"/>
      <c r="GH209" s="7"/>
      <c r="GI209" s="52"/>
      <c r="GK209" s="18"/>
      <c r="GL209" s="18"/>
      <c r="GM209" s="1"/>
      <c r="GN209" s="44"/>
      <c r="GO209" s="63"/>
      <c r="GP209" s="7"/>
      <c r="GQ209" s="67"/>
    </row>
    <row r="210" spans="1:199" ht="24.95" customHeight="1" x14ac:dyDescent="0.35">
      <c r="A210" s="51"/>
      <c r="B210" s="17"/>
      <c r="C210" s="17"/>
      <c r="D210" s="7"/>
      <c r="E210" s="7"/>
      <c r="F210" s="7"/>
      <c r="G210" s="7"/>
      <c r="H210" s="7"/>
      <c r="I210" s="7"/>
      <c r="J210" s="7"/>
      <c r="K210" s="7"/>
      <c r="L210" s="7"/>
      <c r="M210" s="73">
        <f t="shared" si="2148"/>
        <v>0</v>
      </c>
      <c r="N210" s="32"/>
      <c r="O210" s="263"/>
      <c r="P210" s="32"/>
      <c r="Q210" s="20"/>
      <c r="R210" s="32"/>
      <c r="S210" s="20"/>
      <c r="T210" s="32"/>
      <c r="U210" s="20"/>
      <c r="V210" s="74"/>
      <c r="W210" s="20"/>
      <c r="X210" s="20"/>
      <c r="Y210" s="20"/>
      <c r="Z210" s="74"/>
      <c r="AA210" s="20"/>
      <c r="AB210" s="74"/>
      <c r="AC210" s="20"/>
      <c r="AD210" s="74"/>
      <c r="AE210" s="24"/>
      <c r="AF210" s="74"/>
      <c r="AG210" s="20"/>
      <c r="AH210" s="74"/>
      <c r="AI210" s="20"/>
      <c r="AJ210" s="74"/>
      <c r="AK210" s="20"/>
      <c r="AL210" s="74"/>
      <c r="AM210" s="263"/>
      <c r="AN210" s="74"/>
      <c r="AO210" s="20"/>
      <c r="AP210" s="74"/>
      <c r="AQ210" s="20"/>
      <c r="AR210" s="74"/>
      <c r="AS210" s="20"/>
      <c r="AT210" s="74"/>
      <c r="AU210" s="20"/>
      <c r="AV210" s="74"/>
      <c r="AW210" s="20"/>
      <c r="AX210" s="74"/>
      <c r="AY210" s="20"/>
      <c r="AZ210" s="74"/>
      <c r="BA210" s="20"/>
      <c r="BB210" s="74"/>
      <c r="BC210" s="20"/>
      <c r="BD210" s="74"/>
      <c r="BE210" s="20"/>
      <c r="BF210" s="20">
        <f t="shared" si="2152"/>
        <v>0</v>
      </c>
      <c r="BG210" s="20"/>
      <c r="BH210" s="20">
        <f t="shared" si="2153"/>
        <v>0</v>
      </c>
      <c r="BI210" s="7"/>
      <c r="BJ210" s="7"/>
      <c r="BK210" s="7"/>
      <c r="BL210" s="7"/>
      <c r="BM210" s="52"/>
      <c r="BN210" s="51"/>
      <c r="BO210" s="17"/>
      <c r="BP210" s="17"/>
      <c r="BQ210" s="7"/>
      <c r="BR210" s="7"/>
      <c r="BS210" s="7"/>
      <c r="BT210" s="7"/>
      <c r="BU210" s="7"/>
      <c r="BV210" s="7"/>
      <c r="BW210" s="7"/>
      <c r="BX210" s="7"/>
      <c r="BY210" s="7"/>
      <c r="BZ210" s="73">
        <f t="shared" si="2172"/>
        <v>0</v>
      </c>
      <c r="CA210" s="32"/>
      <c r="CB210" s="334"/>
      <c r="CC210" s="32"/>
      <c r="CD210" s="20"/>
      <c r="CE210" s="32"/>
      <c r="CF210" s="20"/>
      <c r="CG210" s="32"/>
      <c r="CH210" s="20"/>
      <c r="CI210" s="74"/>
      <c r="CJ210" s="20"/>
      <c r="CK210" s="20"/>
      <c r="CL210" s="20"/>
      <c r="CM210" s="74"/>
      <c r="CN210" s="20"/>
      <c r="CO210" s="74"/>
      <c r="CP210" s="20"/>
      <c r="CQ210" s="74"/>
      <c r="CR210" s="24"/>
      <c r="CS210" s="74"/>
      <c r="CT210" s="334"/>
      <c r="CU210" s="74"/>
      <c r="CV210" s="20"/>
      <c r="CW210" s="74"/>
      <c r="CX210" s="20"/>
      <c r="CY210" s="74"/>
      <c r="CZ210" s="334"/>
      <c r="DA210" s="74"/>
      <c r="DB210" s="20"/>
      <c r="DC210" s="74"/>
      <c r="DD210" s="20"/>
      <c r="DE210" s="74"/>
      <c r="DF210" s="20"/>
      <c r="DG210" s="74"/>
      <c r="DH210" s="20"/>
      <c r="DI210" s="74"/>
      <c r="DJ210" s="20"/>
      <c r="DK210" s="74"/>
      <c r="DL210" s="20"/>
      <c r="DM210" s="74"/>
      <c r="DN210" s="20"/>
      <c r="DO210" s="74"/>
      <c r="DP210" s="20"/>
      <c r="DQ210" s="74"/>
      <c r="DR210" s="20"/>
      <c r="DS210" s="20">
        <f t="shared" si="2096"/>
        <v>0</v>
      </c>
      <c r="DT210" s="20">
        <f t="shared" si="2097"/>
        <v>0</v>
      </c>
      <c r="DU210" s="7"/>
      <c r="DV210" s="7"/>
      <c r="DW210" s="7"/>
      <c r="DX210" s="52"/>
      <c r="DY210" s="51"/>
      <c r="DZ210" s="17"/>
      <c r="EA210" s="17"/>
      <c r="EB210" s="7"/>
      <c r="EC210" s="7"/>
      <c r="ED210" s="7"/>
      <c r="EE210" s="7"/>
      <c r="EF210" s="7"/>
      <c r="EG210" s="7"/>
      <c r="EH210" s="7"/>
      <c r="EI210" s="7"/>
      <c r="EJ210" s="7">
        <f t="shared" si="2151"/>
        <v>0</v>
      </c>
      <c r="EK210" s="7">
        <f t="shared" si="2151"/>
        <v>0</v>
      </c>
      <c r="EL210" s="7">
        <f t="shared" si="2151"/>
        <v>0</v>
      </c>
      <c r="EM210" s="18">
        <f t="shared" si="2116"/>
        <v>0</v>
      </c>
      <c r="EN210" s="7">
        <f t="shared" si="2117"/>
        <v>0</v>
      </c>
      <c r="EO210" s="7">
        <f t="shared" si="2118"/>
        <v>0</v>
      </c>
      <c r="EP210" s="7">
        <f t="shared" si="2119"/>
        <v>0</v>
      </c>
      <c r="EQ210" s="7">
        <f t="shared" si="2120"/>
        <v>0</v>
      </c>
      <c r="ER210" s="7">
        <f t="shared" si="2121"/>
        <v>0</v>
      </c>
      <c r="ES210" s="7">
        <f t="shared" si="2122"/>
        <v>0</v>
      </c>
      <c r="ET210" s="7">
        <f t="shared" si="2123"/>
        <v>0</v>
      </c>
      <c r="EU210" s="7">
        <f t="shared" si="2124"/>
        <v>0</v>
      </c>
      <c r="EV210" s="7">
        <f t="shared" si="2125"/>
        <v>0</v>
      </c>
      <c r="EW210" s="18">
        <f t="shared" si="2126"/>
        <v>0</v>
      </c>
      <c r="EX210" s="7">
        <f t="shared" si="2127"/>
        <v>0</v>
      </c>
      <c r="EY210" s="7">
        <f t="shared" si="2128"/>
        <v>0</v>
      </c>
      <c r="EZ210" s="7">
        <f t="shared" si="2129"/>
        <v>0</v>
      </c>
      <c r="FA210" s="7">
        <f t="shared" si="2130"/>
        <v>0</v>
      </c>
      <c r="FB210" s="7">
        <f t="shared" si="2131"/>
        <v>0</v>
      </c>
      <c r="FC210" s="7">
        <f t="shared" si="2132"/>
        <v>0</v>
      </c>
      <c r="FD210" s="7">
        <f t="shared" si="2133"/>
        <v>0</v>
      </c>
      <c r="FE210" s="7">
        <f t="shared" si="2134"/>
        <v>0</v>
      </c>
      <c r="FF210" s="7">
        <f t="shared" si="2135"/>
        <v>0</v>
      </c>
      <c r="FG210" s="18">
        <f t="shared" si="2136"/>
        <v>0</v>
      </c>
      <c r="FH210" s="7">
        <f t="shared" si="2137"/>
        <v>0</v>
      </c>
      <c r="FI210" s="7">
        <f t="shared" si="2138"/>
        <v>0</v>
      </c>
      <c r="FJ210" s="7">
        <f t="shared" si="2139"/>
        <v>0</v>
      </c>
      <c r="FK210" s="7">
        <f t="shared" si="2140"/>
        <v>0</v>
      </c>
      <c r="FL210" s="7">
        <f t="shared" si="2141"/>
        <v>0</v>
      </c>
      <c r="FM210" s="7">
        <f t="shared" si="2142"/>
        <v>0</v>
      </c>
      <c r="FN210" s="7">
        <f t="shared" si="2143"/>
        <v>0</v>
      </c>
      <c r="FO210" s="7">
        <f t="shared" si="2144"/>
        <v>0</v>
      </c>
      <c r="FP210" s="7">
        <f t="shared" si="2145"/>
        <v>0</v>
      </c>
      <c r="FQ210" s="7">
        <f t="shared" si="2146"/>
        <v>0</v>
      </c>
      <c r="FR210" s="7"/>
      <c r="FS210" s="7">
        <f t="shared" si="2083"/>
        <v>0</v>
      </c>
      <c r="FT210" s="7">
        <f t="shared" si="2084"/>
        <v>0</v>
      </c>
      <c r="FU210" s="7">
        <f t="shared" si="2085"/>
        <v>0</v>
      </c>
      <c r="FV210" s="7">
        <f t="shared" si="2086"/>
        <v>0</v>
      </c>
      <c r="FW210" s="7">
        <f t="shared" si="2087"/>
        <v>0</v>
      </c>
      <c r="FX210" s="7">
        <f t="shared" si="2088"/>
        <v>0</v>
      </c>
      <c r="FY210" s="7">
        <f t="shared" si="2089"/>
        <v>0</v>
      </c>
      <c r="FZ210" s="7">
        <f t="shared" si="2090"/>
        <v>0</v>
      </c>
      <c r="GA210" s="7">
        <f t="shared" si="2091"/>
        <v>0</v>
      </c>
      <c r="GB210" s="7">
        <f t="shared" si="2092"/>
        <v>0</v>
      </c>
      <c r="GC210" s="7">
        <f t="shared" si="2093"/>
        <v>0</v>
      </c>
      <c r="GD210" s="116">
        <f t="shared" si="2094"/>
        <v>0</v>
      </c>
      <c r="GE210" s="117">
        <f t="shared" si="2095"/>
        <v>0</v>
      </c>
      <c r="GF210" s="7"/>
      <c r="GG210" s="7"/>
      <c r="GH210" s="7"/>
      <c r="GI210" s="52"/>
      <c r="GK210" s="18"/>
      <c r="GL210" s="18"/>
      <c r="GM210" s="1"/>
      <c r="GN210" s="23"/>
      <c r="GO210" s="61"/>
      <c r="GP210" s="7"/>
      <c r="GQ210" s="67"/>
    </row>
    <row r="211" spans="1:199" ht="24.95" customHeight="1" thickBot="1" x14ac:dyDescent="0.4">
      <c r="A211" s="51"/>
      <c r="C211" s="81"/>
      <c r="D211" s="7"/>
      <c r="E211" s="7"/>
      <c r="F211" s="7"/>
      <c r="G211" s="7"/>
      <c r="H211" s="7"/>
      <c r="I211" s="7"/>
      <c r="J211" s="7"/>
      <c r="K211" s="7"/>
      <c r="L211" s="7"/>
      <c r="M211" s="73">
        <f t="shared" si="2148"/>
        <v>0</v>
      </c>
      <c r="N211" s="32"/>
      <c r="O211" s="263"/>
      <c r="P211" s="32"/>
      <c r="Q211" s="20"/>
      <c r="R211" s="32"/>
      <c r="S211" s="20"/>
      <c r="T211" s="32"/>
      <c r="U211" s="20"/>
      <c r="V211" s="74"/>
      <c r="W211" s="20"/>
      <c r="X211" s="20"/>
      <c r="Y211" s="20"/>
      <c r="Z211" s="74"/>
      <c r="AA211" s="20"/>
      <c r="AB211" s="74"/>
      <c r="AC211" s="20"/>
      <c r="AD211" s="74"/>
      <c r="AE211" s="24"/>
      <c r="AF211" s="74"/>
      <c r="AG211" s="20"/>
      <c r="AH211" s="74"/>
      <c r="AI211" s="20"/>
      <c r="AJ211" s="74"/>
      <c r="AK211" s="20"/>
      <c r="AL211" s="74"/>
      <c r="AM211" s="263"/>
      <c r="AN211" s="74"/>
      <c r="AO211" s="20"/>
      <c r="AP211" s="74"/>
      <c r="AQ211" s="20"/>
      <c r="AR211" s="74"/>
      <c r="AS211" s="20"/>
      <c r="AT211" s="74"/>
      <c r="AU211" s="20"/>
      <c r="AV211" s="74"/>
      <c r="AW211" s="20"/>
      <c r="AX211" s="74"/>
      <c r="AY211" s="20"/>
      <c r="AZ211" s="74"/>
      <c r="BA211" s="20"/>
      <c r="BB211" s="74"/>
      <c r="BC211" s="20"/>
      <c r="BD211" s="74"/>
      <c r="BE211" s="20"/>
      <c r="BF211" s="20">
        <f t="shared" si="2152"/>
        <v>0</v>
      </c>
      <c r="BG211" s="20"/>
      <c r="BH211" s="20">
        <f t="shared" si="2153"/>
        <v>0</v>
      </c>
      <c r="BI211" s="7"/>
      <c r="BJ211" s="7"/>
      <c r="BK211" s="7"/>
      <c r="BL211" s="7"/>
      <c r="BM211" s="52"/>
      <c r="BN211" s="51"/>
      <c r="BO211" s="7"/>
      <c r="BP211" s="81"/>
      <c r="BQ211" s="7"/>
      <c r="BR211" s="7"/>
      <c r="BS211" s="7"/>
      <c r="BT211" s="7"/>
      <c r="BU211" s="7"/>
      <c r="BV211" s="7"/>
      <c r="BW211" s="7"/>
      <c r="BX211" s="7"/>
      <c r="BY211" s="7"/>
      <c r="BZ211" s="73">
        <f t="shared" si="2172"/>
        <v>0</v>
      </c>
      <c r="CA211" s="32"/>
      <c r="CB211" s="334"/>
      <c r="CC211" s="32"/>
      <c r="CD211" s="20"/>
      <c r="CE211" s="32"/>
      <c r="CF211" s="20"/>
      <c r="CG211" s="32"/>
      <c r="CH211" s="20"/>
      <c r="CI211" s="74"/>
      <c r="CJ211" s="20"/>
      <c r="CK211" s="20"/>
      <c r="CL211" s="20"/>
      <c r="CM211" s="74"/>
      <c r="CN211" s="20"/>
      <c r="CO211" s="74"/>
      <c r="CP211" s="20"/>
      <c r="CQ211" s="74"/>
      <c r="CR211" s="24"/>
      <c r="CS211" s="74"/>
      <c r="CT211" s="334"/>
      <c r="CU211" s="74"/>
      <c r="CV211" s="20"/>
      <c r="CW211" s="74"/>
      <c r="CX211" s="20"/>
      <c r="CY211" s="74"/>
      <c r="CZ211" s="334"/>
      <c r="DA211" s="74"/>
      <c r="DB211" s="20"/>
      <c r="DC211" s="74"/>
      <c r="DD211" s="20"/>
      <c r="DE211" s="74"/>
      <c r="DF211" s="20"/>
      <c r="DG211" s="74"/>
      <c r="DH211" s="20"/>
      <c r="DI211" s="74"/>
      <c r="DJ211" s="20"/>
      <c r="DK211" s="74"/>
      <c r="DL211" s="20"/>
      <c r="DM211" s="74"/>
      <c r="DN211" s="20"/>
      <c r="DO211" s="74"/>
      <c r="DP211" s="20"/>
      <c r="DQ211" s="74"/>
      <c r="DR211" s="20"/>
      <c r="DS211" s="20">
        <f t="shared" si="2096"/>
        <v>0</v>
      </c>
      <c r="DT211" s="20">
        <f t="shared" si="2097"/>
        <v>0</v>
      </c>
      <c r="DU211" s="7"/>
      <c r="DV211" s="7"/>
      <c r="DW211" s="7"/>
      <c r="DX211" s="52"/>
      <c r="DY211" s="51"/>
      <c r="DZ211" s="7"/>
      <c r="EA211" s="81"/>
      <c r="EB211" s="7"/>
      <c r="EC211" s="7"/>
      <c r="ED211" s="7"/>
      <c r="EE211" s="7"/>
      <c r="EF211" s="7"/>
      <c r="EG211" s="7"/>
      <c r="EH211" s="7"/>
      <c r="EI211" s="7"/>
      <c r="EJ211" s="7">
        <f t="shared" si="2151"/>
        <v>0</v>
      </c>
      <c r="EK211" s="7">
        <f t="shared" si="2151"/>
        <v>0</v>
      </c>
      <c r="EL211" s="7">
        <f t="shared" si="2151"/>
        <v>0</v>
      </c>
      <c r="EM211" s="18">
        <f t="shared" si="2116"/>
        <v>0</v>
      </c>
      <c r="EN211" s="7">
        <f t="shared" si="2117"/>
        <v>0</v>
      </c>
      <c r="EO211" s="7">
        <f t="shared" si="2118"/>
        <v>0</v>
      </c>
      <c r="EP211" s="7">
        <f t="shared" si="2119"/>
        <v>0</v>
      </c>
      <c r="EQ211" s="7">
        <f t="shared" si="2120"/>
        <v>0</v>
      </c>
      <c r="ER211" s="7">
        <f t="shared" si="2121"/>
        <v>0</v>
      </c>
      <c r="ES211" s="7">
        <f t="shared" si="2122"/>
        <v>0</v>
      </c>
      <c r="ET211" s="7">
        <f t="shared" si="2123"/>
        <v>0</v>
      </c>
      <c r="EU211" s="7">
        <f t="shared" si="2124"/>
        <v>0</v>
      </c>
      <c r="EV211" s="7">
        <f t="shared" si="2125"/>
        <v>0</v>
      </c>
      <c r="EW211" s="18">
        <f t="shared" si="2126"/>
        <v>0</v>
      </c>
      <c r="EX211" s="7">
        <f t="shared" si="2127"/>
        <v>0</v>
      </c>
      <c r="EY211" s="7">
        <f t="shared" si="2128"/>
        <v>0</v>
      </c>
      <c r="EZ211" s="7">
        <f t="shared" si="2129"/>
        <v>0</v>
      </c>
      <c r="FA211" s="7">
        <f t="shared" si="2130"/>
        <v>0</v>
      </c>
      <c r="FB211" s="7">
        <f t="shared" si="2131"/>
        <v>0</v>
      </c>
      <c r="FC211" s="7">
        <f t="shared" si="2132"/>
        <v>0</v>
      </c>
      <c r="FD211" s="7">
        <f t="shared" si="2133"/>
        <v>0</v>
      </c>
      <c r="FE211" s="7">
        <f t="shared" si="2134"/>
        <v>0</v>
      </c>
      <c r="FF211" s="7">
        <f t="shared" si="2135"/>
        <v>0</v>
      </c>
      <c r="FG211" s="18">
        <f t="shared" si="2136"/>
        <v>0</v>
      </c>
      <c r="FH211" s="7">
        <f t="shared" si="2137"/>
        <v>0</v>
      </c>
      <c r="FI211" s="7">
        <f t="shared" si="2138"/>
        <v>0</v>
      </c>
      <c r="FJ211" s="7">
        <f t="shared" si="2139"/>
        <v>0</v>
      </c>
      <c r="FK211" s="7">
        <f t="shared" si="2140"/>
        <v>0</v>
      </c>
      <c r="FL211" s="7">
        <f t="shared" si="2141"/>
        <v>0</v>
      </c>
      <c r="FM211" s="7">
        <f t="shared" si="2142"/>
        <v>0</v>
      </c>
      <c r="FN211" s="7">
        <f t="shared" si="2143"/>
        <v>0</v>
      </c>
      <c r="FO211" s="7">
        <f t="shared" si="2144"/>
        <v>0</v>
      </c>
      <c r="FP211" s="7">
        <f t="shared" si="2145"/>
        <v>0</v>
      </c>
      <c r="FQ211" s="7">
        <f t="shared" si="2146"/>
        <v>0</v>
      </c>
      <c r="FR211" s="7"/>
      <c r="FS211" s="7">
        <f t="shared" si="2083"/>
        <v>0</v>
      </c>
      <c r="FT211" s="7">
        <f t="shared" si="2084"/>
        <v>0</v>
      </c>
      <c r="FU211" s="7">
        <f t="shared" si="2085"/>
        <v>0</v>
      </c>
      <c r="FV211" s="7">
        <f t="shared" si="2086"/>
        <v>0</v>
      </c>
      <c r="FW211" s="7">
        <f t="shared" si="2087"/>
        <v>0</v>
      </c>
      <c r="FX211" s="7">
        <f t="shared" si="2088"/>
        <v>0</v>
      </c>
      <c r="FY211" s="7">
        <f t="shared" si="2089"/>
        <v>0</v>
      </c>
      <c r="FZ211" s="7">
        <f t="shared" si="2090"/>
        <v>0</v>
      </c>
      <c r="GA211" s="7">
        <f t="shared" si="2091"/>
        <v>0</v>
      </c>
      <c r="GB211" s="7">
        <f t="shared" si="2092"/>
        <v>0</v>
      </c>
      <c r="GC211" s="7">
        <f t="shared" si="2093"/>
        <v>0</v>
      </c>
      <c r="GD211" s="116">
        <f t="shared" si="2094"/>
        <v>0</v>
      </c>
      <c r="GE211" s="117">
        <f t="shared" si="2095"/>
        <v>0</v>
      </c>
      <c r="GF211" s="7"/>
      <c r="GG211" s="7"/>
      <c r="GH211" s="7"/>
      <c r="GI211" s="52"/>
      <c r="GK211" s="18"/>
      <c r="GL211" s="18"/>
      <c r="GM211" s="1"/>
      <c r="GN211" s="23"/>
      <c r="GO211" s="61"/>
      <c r="GP211" s="7"/>
      <c r="GQ211" s="67"/>
    </row>
    <row r="212" spans="1:199" s="346" customFormat="1" ht="24.95" customHeight="1" x14ac:dyDescent="0.35">
      <c r="A212" s="367">
        <v>14</v>
      </c>
      <c r="B212" s="131" t="s">
        <v>71</v>
      </c>
      <c r="C212" s="130" t="s">
        <v>59</v>
      </c>
      <c r="D212" s="131">
        <v>1</v>
      </c>
      <c r="E212" s="368"/>
      <c r="F212" s="368"/>
      <c r="G212" s="368"/>
      <c r="H212" s="368"/>
      <c r="I212" s="368"/>
      <c r="J212" s="368"/>
      <c r="K212" s="368"/>
      <c r="L212" s="368">
        <f t="shared" ref="L212:BE212" si="2173">SUM(L213:L224)</f>
        <v>128</v>
      </c>
      <c r="M212" s="368">
        <f t="shared" si="2173"/>
        <v>128</v>
      </c>
      <c r="N212" s="368">
        <f t="shared" si="2173"/>
        <v>56</v>
      </c>
      <c r="O212" s="430">
        <f>SUM(O213:O224)</f>
        <v>36</v>
      </c>
      <c r="P212" s="4">
        <f t="shared" si="2173"/>
        <v>24</v>
      </c>
      <c r="Q212" s="368">
        <f t="shared" si="2173"/>
        <v>36</v>
      </c>
      <c r="R212" s="4">
        <f t="shared" ref="R212" si="2174">SUM(R213:R224)</f>
        <v>48</v>
      </c>
      <c r="S212" s="430">
        <f>SUM(S213:S224)</f>
        <v>46</v>
      </c>
      <c r="T212" s="4">
        <f t="shared" si="2173"/>
        <v>0</v>
      </c>
      <c r="U212" s="368">
        <f t="shared" si="2173"/>
        <v>0</v>
      </c>
      <c r="V212" s="4">
        <f t="shared" si="2173"/>
        <v>0</v>
      </c>
      <c r="W212" s="368">
        <f t="shared" si="2173"/>
        <v>0</v>
      </c>
      <c r="X212" s="368">
        <f t="shared" si="2173"/>
        <v>0</v>
      </c>
      <c r="Y212" s="437">
        <f t="shared" si="2173"/>
        <v>6.4</v>
      </c>
      <c r="Z212" s="4">
        <f t="shared" si="2173"/>
        <v>0</v>
      </c>
      <c r="AA212" s="368">
        <f t="shared" si="2173"/>
        <v>0</v>
      </c>
      <c r="AB212" s="4">
        <f t="shared" si="2173"/>
        <v>0</v>
      </c>
      <c r="AC212" s="368">
        <f t="shared" si="2173"/>
        <v>0</v>
      </c>
      <c r="AD212" s="4">
        <f t="shared" si="2173"/>
        <v>0</v>
      </c>
      <c r="AE212" s="368">
        <f t="shared" si="2173"/>
        <v>0</v>
      </c>
      <c r="AF212" s="4">
        <f t="shared" si="2173"/>
        <v>0</v>
      </c>
      <c r="AG212" s="368">
        <f t="shared" si="2173"/>
        <v>0</v>
      </c>
      <c r="AH212" s="4">
        <f t="shared" si="2173"/>
        <v>0</v>
      </c>
      <c r="AI212" s="369">
        <f t="shared" si="2173"/>
        <v>0</v>
      </c>
      <c r="AJ212" s="4">
        <f t="shared" si="2173"/>
        <v>0</v>
      </c>
      <c r="AK212" s="437">
        <f t="shared" si="2173"/>
        <v>0</v>
      </c>
      <c r="AL212" s="4">
        <f t="shared" si="2173"/>
        <v>0</v>
      </c>
      <c r="AM212" s="368">
        <f t="shared" si="2173"/>
        <v>0</v>
      </c>
      <c r="AN212" s="4">
        <f>SUM(AN213:AN224)</f>
        <v>0</v>
      </c>
      <c r="AO212" s="368">
        <f t="shared" si="2173"/>
        <v>0</v>
      </c>
      <c r="AP212" s="4">
        <f t="shared" si="2173"/>
        <v>0</v>
      </c>
      <c r="AQ212" s="368">
        <f t="shared" si="2173"/>
        <v>0</v>
      </c>
      <c r="AR212" s="368">
        <f t="shared" si="2173"/>
        <v>0</v>
      </c>
      <c r="AS212" s="437">
        <f t="shared" si="2173"/>
        <v>6</v>
      </c>
      <c r="AT212" s="4">
        <f t="shared" ref="AT212:AU212" si="2175">SUM(AT213:AT224)</f>
        <v>2</v>
      </c>
      <c r="AU212" s="437">
        <f t="shared" si="2175"/>
        <v>8.6666666666666679</v>
      </c>
      <c r="AV212" s="4">
        <f t="shared" si="2173"/>
        <v>0</v>
      </c>
      <c r="AW212" s="368">
        <f t="shared" si="2173"/>
        <v>0</v>
      </c>
      <c r="AX212" s="4">
        <f t="shared" si="2173"/>
        <v>0</v>
      </c>
      <c r="AY212" s="437">
        <f t="shared" si="2173"/>
        <v>0</v>
      </c>
      <c r="AZ212" s="4">
        <f t="shared" si="2173"/>
        <v>0</v>
      </c>
      <c r="BA212" s="437">
        <f t="shared" si="2173"/>
        <v>0</v>
      </c>
      <c r="BB212" s="368">
        <f t="shared" si="2173"/>
        <v>0</v>
      </c>
      <c r="BC212" s="437">
        <f t="shared" si="2173"/>
        <v>3.6666666666666665</v>
      </c>
      <c r="BD212" s="368">
        <f t="shared" si="2173"/>
        <v>5</v>
      </c>
      <c r="BE212" s="368">
        <f t="shared" si="2173"/>
        <v>125</v>
      </c>
      <c r="BF212" s="433">
        <f>SUM(BF213:BF226)</f>
        <v>267.73333333333335</v>
      </c>
      <c r="BG212" s="434">
        <f>Расчет!BF208</f>
        <v>240.13333333333333</v>
      </c>
      <c r="BH212" s="437">
        <f>SUM(BH213:BH226)</f>
        <v>127.66666666666667</v>
      </c>
      <c r="BI212" s="4"/>
      <c r="BJ212" s="4"/>
      <c r="BK212" s="4"/>
      <c r="BL212" s="554">
        <f>Расчет!BG208</f>
        <v>140</v>
      </c>
      <c r="BM212" s="370"/>
      <c r="BN212" s="367">
        <v>14</v>
      </c>
      <c r="BO212" s="131" t="s">
        <v>71</v>
      </c>
      <c r="BP212" s="130" t="s">
        <v>59</v>
      </c>
      <c r="BQ212" s="131">
        <v>1</v>
      </c>
      <c r="BR212" s="368"/>
      <c r="BS212" s="368"/>
      <c r="BT212" s="368"/>
      <c r="BU212" s="368"/>
      <c r="BV212" s="368"/>
      <c r="BW212" s="368"/>
      <c r="BX212" s="368"/>
      <c r="BY212" s="368">
        <f t="shared" ref="BY212:CD212" si="2176">SUM(BY213:BY224)</f>
        <v>226</v>
      </c>
      <c r="BZ212" s="368">
        <f t="shared" si="2176"/>
        <v>226</v>
      </c>
      <c r="CA212" s="4">
        <f t="shared" si="2176"/>
        <v>80</v>
      </c>
      <c r="CB212" s="430">
        <f>SUM(CB213:CB224)</f>
        <v>36</v>
      </c>
      <c r="CC212" s="4">
        <f t="shared" si="2176"/>
        <v>24</v>
      </c>
      <c r="CD212" s="368">
        <f t="shared" si="2176"/>
        <v>24</v>
      </c>
      <c r="CE212" s="4">
        <f t="shared" ref="CE212:CF212" si="2177">SUM(CE213:CE224)</f>
        <v>122</v>
      </c>
      <c r="CF212" s="368">
        <f t="shared" si="2177"/>
        <v>122</v>
      </c>
      <c r="CG212" s="4">
        <f t="shared" ref="CG212:CZ212" si="2178">SUM(CG213:CG224)</f>
        <v>0</v>
      </c>
      <c r="CH212" s="368">
        <f t="shared" si="2178"/>
        <v>0</v>
      </c>
      <c r="CI212" s="4">
        <f t="shared" si="2178"/>
        <v>0</v>
      </c>
      <c r="CJ212" s="368">
        <f t="shared" si="2178"/>
        <v>0</v>
      </c>
      <c r="CK212" s="368">
        <f t="shared" si="2178"/>
        <v>4.666666666666667</v>
      </c>
      <c r="CL212" s="369">
        <f t="shared" si="2178"/>
        <v>11.3</v>
      </c>
      <c r="CM212" s="4">
        <f t="shared" si="2178"/>
        <v>0</v>
      </c>
      <c r="CN212" s="368">
        <f t="shared" si="2178"/>
        <v>0</v>
      </c>
      <c r="CO212" s="368">
        <f t="shared" si="2178"/>
        <v>10</v>
      </c>
      <c r="CP212" s="368">
        <f t="shared" si="2178"/>
        <v>28</v>
      </c>
      <c r="CQ212" s="4">
        <f t="shared" si="2178"/>
        <v>0</v>
      </c>
      <c r="CR212" s="368">
        <f t="shared" si="2178"/>
        <v>0</v>
      </c>
      <c r="CS212" s="368">
        <f t="shared" si="2178"/>
        <v>1</v>
      </c>
      <c r="CT212" s="368">
        <f t="shared" si="2178"/>
        <v>60</v>
      </c>
      <c r="CU212" s="4">
        <f t="shared" si="2178"/>
        <v>0</v>
      </c>
      <c r="CV212" s="369">
        <f t="shared" si="2178"/>
        <v>0</v>
      </c>
      <c r="CW212" s="4">
        <f t="shared" si="2178"/>
        <v>0</v>
      </c>
      <c r="CX212" s="368">
        <f t="shared" si="2178"/>
        <v>0</v>
      </c>
      <c r="CY212" s="368">
        <f t="shared" si="2178"/>
        <v>3</v>
      </c>
      <c r="CZ212" s="368">
        <f t="shared" si="2178"/>
        <v>74</v>
      </c>
      <c r="DA212" s="4">
        <f>SUM(DA213:DA224)</f>
        <v>0</v>
      </c>
      <c r="DB212" s="368">
        <f t="shared" ref="DB212:DR212" si="2179">SUM(DB213:DB224)</f>
        <v>0</v>
      </c>
      <c r="DC212" s="4">
        <f t="shared" si="2179"/>
        <v>2</v>
      </c>
      <c r="DD212" s="368">
        <f t="shared" si="2179"/>
        <v>0</v>
      </c>
      <c r="DE212" s="4">
        <f t="shared" si="2179"/>
        <v>2</v>
      </c>
      <c r="DF212" s="437">
        <f t="shared" si="2179"/>
        <v>9.6666666666666661</v>
      </c>
      <c r="DG212" s="4">
        <f t="shared" si="2179"/>
        <v>0</v>
      </c>
      <c r="DH212" s="368">
        <f t="shared" si="2179"/>
        <v>0</v>
      </c>
      <c r="DI212" s="4">
        <f t="shared" si="2179"/>
        <v>0</v>
      </c>
      <c r="DJ212" s="368">
        <f t="shared" si="2179"/>
        <v>0</v>
      </c>
      <c r="DK212" s="368">
        <f t="shared" si="2179"/>
        <v>2</v>
      </c>
      <c r="DL212" s="437">
        <f t="shared" si="2179"/>
        <v>8.6666666666666679</v>
      </c>
      <c r="DM212" s="4">
        <f t="shared" si="2179"/>
        <v>2</v>
      </c>
      <c r="DN212" s="368">
        <f t="shared" si="2179"/>
        <v>16</v>
      </c>
      <c r="DO212" s="4">
        <f t="shared" si="2179"/>
        <v>0</v>
      </c>
      <c r="DP212" s="368">
        <f t="shared" si="2179"/>
        <v>0</v>
      </c>
      <c r="DQ212" s="368">
        <f t="shared" si="2179"/>
        <v>3</v>
      </c>
      <c r="DR212" s="368">
        <f t="shared" si="2179"/>
        <v>75</v>
      </c>
      <c r="DS212" s="437">
        <f>SUM(DS213:DS226)</f>
        <v>469.3</v>
      </c>
      <c r="DT212" s="437">
        <f>SUM(DT213:DT226)</f>
        <v>221</v>
      </c>
      <c r="DU212" s="4"/>
      <c r="DV212" s="4"/>
      <c r="DW212" s="4"/>
      <c r="DX212" s="344"/>
      <c r="DY212" s="367">
        <v>14</v>
      </c>
      <c r="DZ212" s="131" t="s">
        <v>71</v>
      </c>
      <c r="EA212" s="130" t="s">
        <v>59</v>
      </c>
      <c r="EB212" s="131">
        <v>1</v>
      </c>
      <c r="EC212" s="4"/>
      <c r="ED212" s="4"/>
      <c r="EE212" s="4"/>
      <c r="EF212" s="4"/>
      <c r="EG212" s="4"/>
      <c r="EH212" s="4"/>
      <c r="EI212" s="4"/>
      <c r="EJ212" s="4" t="e">
        <f t="shared" ref="EJ212:GE212" si="2180">SUM(EJ213:EJ226)</f>
        <v>#REF!</v>
      </c>
      <c r="EK212" s="4" t="e">
        <f t="shared" si="2180"/>
        <v>#REF!</v>
      </c>
      <c r="EL212" s="4" t="e">
        <f t="shared" si="2180"/>
        <v>#REF!</v>
      </c>
      <c r="EM212" s="368">
        <f>SUM(EM213:EM226)</f>
        <v>72</v>
      </c>
      <c r="EN212" s="4">
        <f t="shared" si="2180"/>
        <v>48</v>
      </c>
      <c r="EO212" s="368">
        <f t="shared" si="2180"/>
        <v>60</v>
      </c>
      <c r="EP212" s="4">
        <f t="shared" ref="EP212:EQ212" si="2181">SUM(EP213:EP226)</f>
        <v>170</v>
      </c>
      <c r="EQ212" s="368">
        <f t="shared" si="2181"/>
        <v>168</v>
      </c>
      <c r="ER212" s="4">
        <f t="shared" si="2180"/>
        <v>0</v>
      </c>
      <c r="ES212" s="368">
        <f t="shared" si="2180"/>
        <v>0</v>
      </c>
      <c r="ET212" s="4">
        <f t="shared" si="2180"/>
        <v>0</v>
      </c>
      <c r="EU212" s="368">
        <f t="shared" si="2180"/>
        <v>0</v>
      </c>
      <c r="EV212" s="368">
        <f t="shared" si="2180"/>
        <v>4.666666666666667</v>
      </c>
      <c r="EW212" s="369">
        <f t="shared" si="2180"/>
        <v>17.7</v>
      </c>
      <c r="EX212" s="4">
        <f t="shared" si="2180"/>
        <v>0</v>
      </c>
      <c r="EY212" s="368">
        <f t="shared" si="2180"/>
        <v>0</v>
      </c>
      <c r="EZ212" s="4">
        <f t="shared" si="2180"/>
        <v>10</v>
      </c>
      <c r="FA212" s="368">
        <f t="shared" si="2180"/>
        <v>28</v>
      </c>
      <c r="FB212" s="4">
        <f t="shared" si="2180"/>
        <v>0</v>
      </c>
      <c r="FC212" s="368">
        <f t="shared" si="2180"/>
        <v>0</v>
      </c>
      <c r="FD212" s="4">
        <f t="shared" si="2180"/>
        <v>1</v>
      </c>
      <c r="FE212" s="368">
        <f t="shared" si="2180"/>
        <v>60</v>
      </c>
      <c r="FF212" s="4">
        <f t="shared" si="2180"/>
        <v>0</v>
      </c>
      <c r="FG212" s="369">
        <f t="shared" si="2180"/>
        <v>0</v>
      </c>
      <c r="FH212" s="4">
        <f t="shared" si="2180"/>
        <v>0</v>
      </c>
      <c r="FI212" s="437">
        <f t="shared" si="2180"/>
        <v>0</v>
      </c>
      <c r="FJ212" s="4">
        <f t="shared" si="2180"/>
        <v>3</v>
      </c>
      <c r="FK212" s="368">
        <f t="shared" si="2180"/>
        <v>74</v>
      </c>
      <c r="FL212" s="4">
        <f t="shared" si="2180"/>
        <v>0</v>
      </c>
      <c r="FM212" s="368">
        <f t="shared" si="2180"/>
        <v>0</v>
      </c>
      <c r="FN212" s="4">
        <f t="shared" si="2180"/>
        <v>2</v>
      </c>
      <c r="FO212" s="368">
        <f t="shared" si="2180"/>
        <v>0</v>
      </c>
      <c r="FP212" s="4">
        <f t="shared" si="2180"/>
        <v>2</v>
      </c>
      <c r="FQ212" s="368">
        <f t="shared" si="2180"/>
        <v>15.666666666666666</v>
      </c>
      <c r="FR212" s="4"/>
      <c r="FS212" s="437">
        <f t="shared" ref="FS212" si="2182">SUM(FS213:FS226)</f>
        <v>8.6666666666666679</v>
      </c>
      <c r="FT212" s="368">
        <f t="shared" si="2180"/>
        <v>0</v>
      </c>
      <c r="FU212" s="368">
        <f t="shared" si="2180"/>
        <v>0</v>
      </c>
      <c r="FV212" s="4">
        <f t="shared" si="2180"/>
        <v>2</v>
      </c>
      <c r="FW212" s="437">
        <f t="shared" si="2180"/>
        <v>8.6666666666666679</v>
      </c>
      <c r="FX212" s="4">
        <f t="shared" si="2180"/>
        <v>2</v>
      </c>
      <c r="FY212" s="437">
        <f t="shared" si="2180"/>
        <v>16</v>
      </c>
      <c r="FZ212" s="4">
        <f t="shared" si="2180"/>
        <v>0</v>
      </c>
      <c r="GA212" s="368">
        <f t="shared" si="2180"/>
        <v>3.6666666666666665</v>
      </c>
      <c r="GB212" s="4">
        <f t="shared" si="2180"/>
        <v>8</v>
      </c>
      <c r="GC212" s="368">
        <f t="shared" si="2180"/>
        <v>200</v>
      </c>
      <c r="GD212" s="446">
        <f t="shared" si="2180"/>
        <v>737.0333333333333</v>
      </c>
      <c r="GE212" s="447">
        <f t="shared" si="2180"/>
        <v>348.66666666666669</v>
      </c>
      <c r="GF212" s="4"/>
      <c r="GG212" s="4"/>
      <c r="GH212" s="4"/>
      <c r="GI212" s="370"/>
      <c r="GK212" s="347"/>
      <c r="GL212" s="347"/>
      <c r="GM212" s="357"/>
      <c r="GN212" s="357"/>
      <c r="GO212" s="358"/>
      <c r="GP212" s="348"/>
      <c r="GQ212" s="350"/>
    </row>
    <row r="213" spans="1:199" ht="24.95" customHeight="1" x14ac:dyDescent="0.35">
      <c r="A213" s="90"/>
      <c r="B213" s="213" t="s">
        <v>100</v>
      </c>
      <c r="C213" s="199" t="s">
        <v>114</v>
      </c>
      <c r="D213" s="214" t="s">
        <v>117</v>
      </c>
      <c r="E213" s="214" t="s">
        <v>118</v>
      </c>
      <c r="F213" s="217" t="s">
        <v>342</v>
      </c>
      <c r="G213" s="214">
        <v>3</v>
      </c>
      <c r="H213" s="197">
        <v>20</v>
      </c>
      <c r="I213" s="197">
        <v>1</v>
      </c>
      <c r="J213" s="200">
        <v>1</v>
      </c>
      <c r="K213" s="200">
        <f t="shared" ref="K213" si="2183">SUM(J213)*2</f>
        <v>2</v>
      </c>
      <c r="L213" s="215">
        <v>68</v>
      </c>
      <c r="M213" s="140">
        <f t="shared" ref="M213:M215" si="2184">SUM(N213+P213+R213+T213+V213)</f>
        <v>68</v>
      </c>
      <c r="N213" s="141">
        <v>26</v>
      </c>
      <c r="O213" s="262">
        <v>24</v>
      </c>
      <c r="P213" s="141">
        <v>20</v>
      </c>
      <c r="Q213" s="142">
        <v>24</v>
      </c>
      <c r="R213" s="141">
        <v>22</v>
      </c>
      <c r="S213" s="142">
        <v>26</v>
      </c>
      <c r="T213" s="208"/>
      <c r="U213" s="210">
        <f t="shared" ref="U213" si="2185">SUM(T213)*K213</f>
        <v>0</v>
      </c>
      <c r="V213" s="208"/>
      <c r="W213" s="210">
        <f t="shared" ref="W213" si="2186">SUM(V213)*J213*5</f>
        <v>0</v>
      </c>
      <c r="X213" s="206">
        <f t="shared" ref="X213" si="2187">SUM(J213*AX213*2+K213*AZ213*2)</f>
        <v>0</v>
      </c>
      <c r="Y213" s="207">
        <f t="shared" ref="Y213" si="2188">SUM(L213*5/100*J213)</f>
        <v>3.4</v>
      </c>
      <c r="Z213" s="208"/>
      <c r="AA213" s="210"/>
      <c r="AB213" s="208"/>
      <c r="AC213" s="206">
        <f t="shared" ref="AC213" si="2189">SUM(AB213)*3*H213/5</f>
        <v>0</v>
      </c>
      <c r="AD213" s="208"/>
      <c r="AE213" s="209">
        <f t="shared" ref="AE213" si="2190">SUM(AD213*H213*(30+4))</f>
        <v>0</v>
      </c>
      <c r="AF213" s="208"/>
      <c r="AG213" s="210">
        <f t="shared" ref="AG213" si="2191">SUM(AF213*H213*3)</f>
        <v>0</v>
      </c>
      <c r="AH213" s="210"/>
      <c r="AI213" s="206">
        <f t="shared" ref="AI213" si="2192">SUM(AH213*H213/3)</f>
        <v>0</v>
      </c>
      <c r="AJ213" s="208"/>
      <c r="AK213" s="206">
        <f t="shared" ref="AK213" si="2193">SUM(AJ213*H213*2/3)</f>
        <v>0</v>
      </c>
      <c r="AL213" s="208"/>
      <c r="AM213" s="262">
        <f t="shared" ref="AM213" si="2194">SUM(AL213*H213)</f>
        <v>0</v>
      </c>
      <c r="AN213" s="208"/>
      <c r="AO213" s="210">
        <f t="shared" ref="AO213" si="2195">SUM(AN213*J213)</f>
        <v>0</v>
      </c>
      <c r="AP213" s="208"/>
      <c r="AQ213" s="206">
        <f t="shared" ref="AQ213" si="2196">SUM(AP213*H213*2)</f>
        <v>0</v>
      </c>
      <c r="AR213" s="208"/>
      <c r="AS213" s="206">
        <f>SUM(J213*AR213*6)</f>
        <v>0</v>
      </c>
      <c r="AT213" s="32">
        <v>1</v>
      </c>
      <c r="AU213" s="194">
        <f t="shared" ref="AU213:AU215" si="2197">AT213*H213/3</f>
        <v>6.666666666666667</v>
      </c>
      <c r="AV213" s="190"/>
      <c r="AW213" s="190">
        <f t="shared" ref="AW213" si="2198">SUM(J213*AV213*6)</f>
        <v>0</v>
      </c>
      <c r="AX213" s="189"/>
      <c r="AY213" s="191">
        <f t="shared" ref="AY213" si="2199">AX213*H213/3</f>
        <v>0</v>
      </c>
      <c r="AZ213" s="190"/>
      <c r="BA213" s="191">
        <f t="shared" ref="BA213" si="2200">SUM(AZ213*K213*5*6)</f>
        <v>0</v>
      </c>
      <c r="BB213" s="189"/>
      <c r="BC213" s="191">
        <f t="shared" ref="BC213" si="2201">SUM(BB213*K213*4*6)</f>
        <v>0</v>
      </c>
      <c r="BD213" s="189"/>
      <c r="BE213" s="195">
        <f t="shared" ref="BE213" si="2202">SUM(BD213*50)</f>
        <v>0</v>
      </c>
      <c r="BF213" s="194">
        <f t="shared" ref="BF213:BF215" si="2203">O213+Q213+S213+U213+W213+X213+Y213+AA213+AC213+AE213+AG213+AI213+AK213+AM213+AO213+AQ213+AS213+AU213+AW213+AY213+BA213+BC213+BE213</f>
        <v>84.066666666666677</v>
      </c>
      <c r="BG213" s="194"/>
      <c r="BH213" s="194">
        <f t="shared" ref="BH213:BH215" si="2204">BC213+BA213+AY213+AW213+AS213+AQ213+X213+W213+U213+S213+Q213+O213</f>
        <v>74</v>
      </c>
      <c r="BI213" s="112"/>
      <c r="BJ213" s="112"/>
      <c r="BK213" s="112"/>
      <c r="BL213" s="112"/>
      <c r="BM213" s="113"/>
      <c r="BN213" s="90"/>
      <c r="BO213" s="213" t="s">
        <v>100</v>
      </c>
      <c r="BP213" s="199" t="s">
        <v>114</v>
      </c>
      <c r="BQ213" s="214" t="s">
        <v>117</v>
      </c>
      <c r="BR213" s="214" t="s">
        <v>118</v>
      </c>
      <c r="BS213" s="214" t="s">
        <v>335</v>
      </c>
      <c r="BT213" s="214">
        <v>4</v>
      </c>
      <c r="BU213" s="197">
        <v>20</v>
      </c>
      <c r="BV213" s="197">
        <v>1</v>
      </c>
      <c r="BW213" s="200">
        <v>1</v>
      </c>
      <c r="BX213" s="200">
        <f t="shared" ref="BX213" si="2205">SUM(BW213)*2</f>
        <v>2</v>
      </c>
      <c r="BY213" s="215">
        <v>70</v>
      </c>
      <c r="BZ213" s="140">
        <f t="shared" ref="BZ213:BZ215" si="2206">SUM(CA213+CC213+CE213+CG213+CI213)</f>
        <v>70</v>
      </c>
      <c r="CA213" s="141">
        <v>30</v>
      </c>
      <c r="CB213" s="142">
        <f t="shared" ref="CB213" si="2207">SUM(CA213)*BV213</f>
        <v>30</v>
      </c>
      <c r="CC213" s="141">
        <v>20</v>
      </c>
      <c r="CD213" s="142">
        <f t="shared" ref="CD213" si="2208">CC213*BW213</f>
        <v>20</v>
      </c>
      <c r="CE213" s="141">
        <v>20</v>
      </c>
      <c r="CF213" s="142">
        <f t="shared" ref="CF213" si="2209">SUM(CE213)*BW213</f>
        <v>20</v>
      </c>
      <c r="CG213" s="208"/>
      <c r="CH213" s="210">
        <f t="shared" ref="CH213" si="2210">SUM(CG213)*BX213</f>
        <v>0</v>
      </c>
      <c r="CI213" s="208"/>
      <c r="CJ213" s="210">
        <f t="shared" ref="CJ213" si="2211">SUM(CI213)*BW213*5</f>
        <v>0</v>
      </c>
      <c r="CK213" s="206">
        <f t="shared" ref="CK213" si="2212">SUM(BW213*DK213*2+BX213*DM213*2)</f>
        <v>2</v>
      </c>
      <c r="CL213" s="207">
        <f t="shared" ref="CL213" si="2213">SUM(BY213*5/100*BW213)</f>
        <v>3.5</v>
      </c>
      <c r="CM213" s="208"/>
      <c r="CN213" s="210"/>
      <c r="CO213" s="208"/>
      <c r="CP213" s="206">
        <f t="shared" ref="CP213" si="2214">SUM(CO213)*3*BU213/5</f>
        <v>0</v>
      </c>
      <c r="CQ213" s="208"/>
      <c r="CR213" s="209">
        <f t="shared" ref="CR213" si="2215">SUM(CQ213*BU213*(30+4))</f>
        <v>0</v>
      </c>
      <c r="CS213" s="208">
        <v>1</v>
      </c>
      <c r="CT213" s="334">
        <f t="shared" ref="CT213" si="2216">SUM(CS213*BU213*3)</f>
        <v>60</v>
      </c>
      <c r="CU213" s="210"/>
      <c r="CV213" s="206">
        <f t="shared" ref="CV213" si="2217">SUM(CU213*BU213/3)</f>
        <v>0</v>
      </c>
      <c r="CW213" s="208"/>
      <c r="CX213" s="206">
        <f t="shared" ref="CX213" si="2218">SUM(CW213*BU213*2/3)</f>
        <v>0</v>
      </c>
      <c r="CY213" s="208">
        <v>1</v>
      </c>
      <c r="CZ213" s="141">
        <v>40</v>
      </c>
      <c r="DA213" s="208"/>
      <c r="DB213" s="210">
        <f t="shared" ref="DB213" si="2219">SUM(DA213*BW213)</f>
        <v>0</v>
      </c>
      <c r="DC213" s="208"/>
      <c r="DD213" s="206">
        <f t="shared" ref="DD213" si="2220">SUM(DC213*BU213*2)</f>
        <v>0</v>
      </c>
      <c r="DE213" s="208"/>
      <c r="DF213" s="206">
        <f t="shared" ref="DF213" si="2221">SUM(BW213*DE213*6)</f>
        <v>0</v>
      </c>
      <c r="DG213" s="32"/>
      <c r="DH213" s="194">
        <f t="shared" ref="DH213:DH221" si="2222">DG213*BU213/3</f>
        <v>0</v>
      </c>
      <c r="DI213" s="208"/>
      <c r="DJ213" s="210">
        <f t="shared" ref="DJ213" si="2223">SUM(DI213*BU213/3)</f>
        <v>0</v>
      </c>
      <c r="DK213" s="208">
        <v>1</v>
      </c>
      <c r="DL213" s="206">
        <f>DK213*BU213/3</f>
        <v>6.666666666666667</v>
      </c>
      <c r="DM213" s="210"/>
      <c r="DN213" s="206">
        <f t="shared" ref="DN213" si="2224">SUM(DM213*BX213*5*6)</f>
        <v>0</v>
      </c>
      <c r="DO213" s="208"/>
      <c r="DP213" s="206">
        <f t="shared" ref="DP213" si="2225">SUM(DO213*BX213*4*6)</f>
        <v>0</v>
      </c>
      <c r="DQ213" s="208"/>
      <c r="DR213" s="212">
        <f t="shared" ref="DR213" si="2226">SUM(DQ213*50)</f>
        <v>0</v>
      </c>
      <c r="DS213" s="20">
        <f t="shared" ref="DS213" si="2227">SUM(DB213+DR213+DP213+DN213+DL213+DJ213+DF213+DD213+CX213+CZ213+CV213+CT213+CR213+CP213+CN213+CL213+CK213+CJ213+CH213+CD213+CB213+CF213+DH213)</f>
        <v>182.16666666666666</v>
      </c>
      <c r="DT213" s="20">
        <f t="shared" ref="DT213" si="2228">SUM(CB213+CD213+CH213+CJ213+CK213+DF213+DJ213+DL213+DN213+DP213+CF213+DD213)</f>
        <v>78.666666666666657</v>
      </c>
      <c r="DU213" s="114"/>
      <c r="DV213" s="6"/>
      <c r="DW213" s="6"/>
      <c r="DX213" s="115"/>
      <c r="DY213" s="90"/>
      <c r="DZ213" s="34"/>
      <c r="EA213" s="68"/>
      <c r="EB213" s="68"/>
      <c r="EC213" s="6"/>
      <c r="ED213" s="6"/>
      <c r="EE213" s="6"/>
      <c r="EF213" s="6"/>
      <c r="EG213" s="6"/>
      <c r="EH213" s="6"/>
      <c r="EI213" s="6"/>
      <c r="EJ213" s="6">
        <f t="shared" ref="EJ213:ES214" si="2229">SUM(L213+BY213)</f>
        <v>138</v>
      </c>
      <c r="EK213" s="6">
        <f t="shared" si="2229"/>
        <v>138</v>
      </c>
      <c r="EL213" s="6">
        <f t="shared" si="2229"/>
        <v>56</v>
      </c>
      <c r="EM213" s="124">
        <f t="shared" si="2229"/>
        <v>54</v>
      </c>
      <c r="EN213" s="6">
        <f t="shared" si="2229"/>
        <v>40</v>
      </c>
      <c r="EO213" s="6">
        <f t="shared" si="2229"/>
        <v>44</v>
      </c>
      <c r="EP213" s="6">
        <f t="shared" si="2229"/>
        <v>42</v>
      </c>
      <c r="EQ213" s="6">
        <f t="shared" si="2229"/>
        <v>46</v>
      </c>
      <c r="ER213" s="6">
        <f t="shared" si="2229"/>
        <v>0</v>
      </c>
      <c r="ES213" s="6">
        <f t="shared" si="2229"/>
        <v>0</v>
      </c>
      <c r="ET213" s="6">
        <f t="shared" ref="ET213:FC214" si="2230">SUM(V213+CI213)</f>
        <v>0</v>
      </c>
      <c r="EU213" s="6">
        <f t="shared" si="2230"/>
        <v>0</v>
      </c>
      <c r="EV213" s="6">
        <f t="shared" si="2230"/>
        <v>2</v>
      </c>
      <c r="EW213" s="124">
        <f t="shared" si="2230"/>
        <v>6.9</v>
      </c>
      <c r="EX213" s="6">
        <f t="shared" si="2230"/>
        <v>0</v>
      </c>
      <c r="EY213" s="6">
        <f t="shared" si="2230"/>
        <v>0</v>
      </c>
      <c r="EZ213" s="6">
        <f t="shared" si="2230"/>
        <v>0</v>
      </c>
      <c r="FA213" s="6">
        <f t="shared" si="2230"/>
        <v>0</v>
      </c>
      <c r="FB213" s="6">
        <f t="shared" si="2230"/>
        <v>0</v>
      </c>
      <c r="FC213" s="6">
        <f t="shared" si="2230"/>
        <v>0</v>
      </c>
      <c r="FD213" s="6">
        <f t="shared" ref="FD213:FM214" si="2231">SUM(AF213+CS213)</f>
        <v>1</v>
      </c>
      <c r="FE213" s="6">
        <f t="shared" si="2231"/>
        <v>60</v>
      </c>
      <c r="FF213" s="6">
        <f t="shared" si="2231"/>
        <v>0</v>
      </c>
      <c r="FG213" s="124">
        <f t="shared" si="2231"/>
        <v>0</v>
      </c>
      <c r="FH213" s="6">
        <f t="shared" si="2231"/>
        <v>0</v>
      </c>
      <c r="FI213" s="6">
        <f t="shared" si="2231"/>
        <v>0</v>
      </c>
      <c r="FJ213" s="6">
        <f t="shared" si="2231"/>
        <v>1</v>
      </c>
      <c r="FK213" s="6">
        <f t="shared" si="2231"/>
        <v>40</v>
      </c>
      <c r="FL213" s="6">
        <f t="shared" si="2231"/>
        <v>0</v>
      </c>
      <c r="FM213" s="6">
        <f t="shared" si="2231"/>
        <v>0</v>
      </c>
      <c r="FN213" s="6">
        <f t="shared" ref="FN213:FQ214" si="2232">SUM(AP213+DC213)</f>
        <v>0</v>
      </c>
      <c r="FO213" s="6">
        <f t="shared" si="2232"/>
        <v>0</v>
      </c>
      <c r="FP213" s="6">
        <f t="shared" si="2232"/>
        <v>0</v>
      </c>
      <c r="FQ213" s="6">
        <f t="shared" si="2232"/>
        <v>0</v>
      </c>
      <c r="FR213" s="6"/>
      <c r="FS213" s="6">
        <f t="shared" ref="FS213:FS214" si="2233">SUM(AU213+DH213)</f>
        <v>6.666666666666667</v>
      </c>
      <c r="FT213" s="6">
        <f t="shared" ref="FT213:FT214" si="2234">SUM(AV213+DI213)</f>
        <v>0</v>
      </c>
      <c r="FU213" s="6">
        <f t="shared" ref="FU213:FU214" si="2235">SUM(AW213+DJ213)</f>
        <v>0</v>
      </c>
      <c r="FV213" s="6">
        <f t="shared" ref="FV213:FV214" si="2236">SUM(AX213+DK213)</f>
        <v>1</v>
      </c>
      <c r="FW213" s="6">
        <f t="shared" ref="FW213:FW214" si="2237">SUM(AY213+DL213)</f>
        <v>6.666666666666667</v>
      </c>
      <c r="FX213" s="6">
        <f t="shared" ref="FX213:FX214" si="2238">SUM(AZ213+DM213)</f>
        <v>0</v>
      </c>
      <c r="FY213" s="6">
        <f t="shared" ref="FY213:FY214" si="2239">SUM(BA213+DN213)</f>
        <v>0</v>
      </c>
      <c r="FZ213" s="6">
        <f t="shared" ref="FZ213:FZ214" si="2240">SUM(BB213+DO213)</f>
        <v>0</v>
      </c>
      <c r="GA213" s="6">
        <f t="shared" ref="GA213:GA214" si="2241">SUM(BC213+DP213)</f>
        <v>0</v>
      </c>
      <c r="GB213" s="6">
        <f t="shared" ref="GB213:GB214" si="2242">SUM(BD213+DQ213)</f>
        <v>0</v>
      </c>
      <c r="GC213" s="6">
        <f t="shared" ref="GC213:GC214" si="2243">SUM(BE213+DR213)</f>
        <v>0</v>
      </c>
      <c r="GD213" s="125">
        <f t="shared" ref="GD213:GD214" si="2244">SUM(BF213+DS213)</f>
        <v>266.23333333333335</v>
      </c>
      <c r="GE213" s="126">
        <f t="shared" ref="GE213:GE214" si="2245">SUM(BH213+DT213)</f>
        <v>152.66666666666666</v>
      </c>
      <c r="GF213" s="6"/>
      <c r="GG213" s="6"/>
      <c r="GH213" s="6"/>
      <c r="GI213" s="115"/>
      <c r="GK213" s="18"/>
      <c r="GL213" s="18"/>
      <c r="GM213" s="1"/>
      <c r="GN213" s="23"/>
      <c r="GO213" s="61"/>
      <c r="GP213" s="7"/>
      <c r="GQ213" s="67"/>
    </row>
    <row r="214" spans="1:199" ht="24.95" customHeight="1" x14ac:dyDescent="0.35">
      <c r="A214" s="51"/>
      <c r="B214" s="187" t="s">
        <v>100</v>
      </c>
      <c r="C214" s="184" t="s">
        <v>114</v>
      </c>
      <c r="D214" s="184" t="s">
        <v>102</v>
      </c>
      <c r="E214" s="184" t="s">
        <v>115</v>
      </c>
      <c r="F214" s="138" t="s">
        <v>192</v>
      </c>
      <c r="G214" s="184">
        <v>5</v>
      </c>
      <c r="H214" s="184">
        <v>6</v>
      </c>
      <c r="I214" s="184"/>
      <c r="J214" s="184">
        <v>1</v>
      </c>
      <c r="K214" s="184">
        <v>2</v>
      </c>
      <c r="L214" s="187">
        <v>60</v>
      </c>
      <c r="M214" s="188">
        <f t="shared" si="2184"/>
        <v>60</v>
      </c>
      <c r="N214" s="189">
        <v>30</v>
      </c>
      <c r="O214" s="262">
        <f>SUM(N214)*I214</f>
        <v>0</v>
      </c>
      <c r="P214" s="189">
        <v>4</v>
      </c>
      <c r="Q214" s="190">
        <f>J214*P214</f>
        <v>4</v>
      </c>
      <c r="R214" s="189">
        <v>26</v>
      </c>
      <c r="S214" s="190">
        <v>20</v>
      </c>
      <c r="T214" s="189"/>
      <c r="U214" s="190">
        <f>SUM(T214)*K214</f>
        <v>0</v>
      </c>
      <c r="V214" s="189"/>
      <c r="W214" s="190">
        <f t="shared" ref="W214" si="2246">SUM(V214)*J214*5</f>
        <v>0</v>
      </c>
      <c r="X214" s="191">
        <f>SUM(J214*AX214*2+K214*AZ214*2)</f>
        <v>0</v>
      </c>
      <c r="Y214" s="191">
        <f t="shared" ref="Y214" si="2247">SUM(L214*5/100*J214)</f>
        <v>3</v>
      </c>
      <c r="Z214" s="189"/>
      <c r="AA214" s="190"/>
      <c r="AB214" s="189"/>
      <c r="AC214" s="191">
        <f>SUM(AB214)*3*H214/5</f>
        <v>0</v>
      </c>
      <c r="AD214" s="189"/>
      <c r="AE214" s="193">
        <f>SUM(AD214*H214*(30+4))</f>
        <v>0</v>
      </c>
      <c r="AF214" s="189"/>
      <c r="AG214" s="190">
        <f>SUM(AF214*H214*3)</f>
        <v>0</v>
      </c>
      <c r="AH214" s="190"/>
      <c r="AI214" s="191">
        <f>SUM(AH214*H214/3)</f>
        <v>0</v>
      </c>
      <c r="AJ214" s="189"/>
      <c r="AK214" s="191">
        <f>SUM(AJ214*H214*2/3)</f>
        <v>0</v>
      </c>
      <c r="AL214" s="189"/>
      <c r="AM214" s="262">
        <f>SUM(AL214*H214*2)</f>
        <v>0</v>
      </c>
      <c r="AN214" s="189"/>
      <c r="AO214" s="190">
        <f t="shared" ref="AO214" si="2248">SUM(AN214*J214*2)</f>
        <v>0</v>
      </c>
      <c r="AP214" s="189"/>
      <c r="AQ214" s="191">
        <f>SUM(AP214*H214*2)</f>
        <v>0</v>
      </c>
      <c r="AR214" s="189"/>
      <c r="AS214" s="191">
        <f>AR214*H214/3</f>
        <v>0</v>
      </c>
      <c r="AT214" s="32">
        <v>1</v>
      </c>
      <c r="AU214" s="194">
        <f t="shared" si="2197"/>
        <v>2</v>
      </c>
      <c r="AV214" s="189"/>
      <c r="AW214" s="190">
        <f>SUM(J214*AV214*6)</f>
        <v>0</v>
      </c>
      <c r="AX214" s="189"/>
      <c r="AY214" s="191">
        <f>AX214*H214/3</f>
        <v>0</v>
      </c>
      <c r="AZ214" s="190"/>
      <c r="BA214" s="191">
        <f>SUM(AZ214*K214*5*6)</f>
        <v>0</v>
      </c>
      <c r="BB214" s="189"/>
      <c r="BC214" s="191">
        <f>SUM(BB214*K214*4*6)</f>
        <v>0</v>
      </c>
      <c r="BD214" s="189"/>
      <c r="BE214" s="195">
        <f>SUM(BD214*50)/2</f>
        <v>0</v>
      </c>
      <c r="BF214" s="194">
        <f t="shared" si="2203"/>
        <v>29</v>
      </c>
      <c r="BG214" s="194"/>
      <c r="BH214" s="194">
        <f t="shared" si="2204"/>
        <v>24</v>
      </c>
      <c r="BI214" s="7"/>
      <c r="BJ214" s="7"/>
      <c r="BK214" s="7"/>
      <c r="BL214" s="7"/>
      <c r="BM214" s="52"/>
      <c r="BN214" s="51"/>
      <c r="BO214" s="187" t="s">
        <v>100</v>
      </c>
      <c r="BP214" s="184" t="s">
        <v>114</v>
      </c>
      <c r="BQ214" s="184" t="s">
        <v>102</v>
      </c>
      <c r="BR214" s="184" t="s">
        <v>115</v>
      </c>
      <c r="BS214" s="184" t="s">
        <v>192</v>
      </c>
      <c r="BT214" s="184">
        <v>6</v>
      </c>
      <c r="BU214" s="185">
        <v>6</v>
      </c>
      <c r="BV214" s="185"/>
      <c r="BW214" s="185">
        <v>1</v>
      </c>
      <c r="BX214" s="185">
        <v>2</v>
      </c>
      <c r="BY214" s="187">
        <v>82</v>
      </c>
      <c r="BZ214" s="188">
        <f t="shared" si="2206"/>
        <v>82</v>
      </c>
      <c r="CA214" s="189">
        <v>44</v>
      </c>
      <c r="CB214" s="142">
        <f>SUM(CA214)*BV214</f>
        <v>0</v>
      </c>
      <c r="CC214" s="189">
        <v>4</v>
      </c>
      <c r="CD214" s="190">
        <f>BW214*CC214</f>
        <v>4</v>
      </c>
      <c r="CE214" s="189">
        <v>34</v>
      </c>
      <c r="CF214" s="190">
        <f>SUM(CE214)*BW214</f>
        <v>34</v>
      </c>
      <c r="CG214" s="189"/>
      <c r="CH214" s="190">
        <f>SUM(CG214)*BX214</f>
        <v>0</v>
      </c>
      <c r="CI214" s="189"/>
      <c r="CJ214" s="190">
        <f>SUM(CI214)*BW214*5</f>
        <v>0</v>
      </c>
      <c r="CK214" s="191">
        <f>SUM(BW214*DK214*2+BX214*DM214*2)</f>
        <v>2</v>
      </c>
      <c r="CL214" s="191">
        <f t="shared" ref="CL214" si="2249">SUM(BY214*5/100*BW214)</f>
        <v>4.0999999999999996</v>
      </c>
      <c r="CM214" s="189"/>
      <c r="CN214" s="190"/>
      <c r="CO214" s="189"/>
      <c r="CP214" s="191">
        <f>SUM(CO214)*3*BU214/5</f>
        <v>0</v>
      </c>
      <c r="CQ214" s="189"/>
      <c r="CR214" s="193">
        <f>SUM(CQ214*BU214*(30+4))</f>
        <v>0</v>
      </c>
      <c r="CS214" s="189"/>
      <c r="CT214" s="334">
        <f>SUM(CS214*BU214*3)</f>
        <v>0</v>
      </c>
      <c r="CU214" s="190"/>
      <c r="CV214" s="191">
        <f>SUM(CU214*BU214/3)</f>
        <v>0</v>
      </c>
      <c r="CW214" s="189"/>
      <c r="CX214" s="191">
        <f>SUM(CW214*BU214*2/3)</f>
        <v>0</v>
      </c>
      <c r="CY214" s="189">
        <v>1</v>
      </c>
      <c r="CZ214" s="142">
        <f>SUM(CY214*BU214)*2</f>
        <v>12</v>
      </c>
      <c r="DA214" s="189"/>
      <c r="DB214" s="190">
        <f>SUM(DA214*BW214*2)</f>
        <v>0</v>
      </c>
      <c r="DC214" s="189"/>
      <c r="DD214" s="191">
        <f>SUM(DC214*BU214*2)</f>
        <v>0</v>
      </c>
      <c r="DE214" s="189"/>
      <c r="DF214" s="191">
        <f>DE214*BU214/3</f>
        <v>0</v>
      </c>
      <c r="DG214" s="32"/>
      <c r="DH214" s="194">
        <f t="shared" si="2222"/>
        <v>0</v>
      </c>
      <c r="DI214" s="189"/>
      <c r="DJ214" s="190">
        <f>SUM(BW214*DI214*6)</f>
        <v>0</v>
      </c>
      <c r="DK214" s="189">
        <v>1</v>
      </c>
      <c r="DL214" s="191">
        <f>DK214*BU214/3</f>
        <v>2</v>
      </c>
      <c r="DM214" s="190"/>
      <c r="DN214" s="191">
        <f>SUM(DM214*BX214*5*6)</f>
        <v>0</v>
      </c>
      <c r="DO214" s="189"/>
      <c r="DP214" s="191">
        <f>SUM(DO214*BX214*4*6)</f>
        <v>0</v>
      </c>
      <c r="DQ214" s="189"/>
      <c r="DR214" s="195">
        <f>SUM(DQ214*50)</f>
        <v>0</v>
      </c>
      <c r="DS214" s="20">
        <f t="shared" ref="DS214:DS226" si="2250">SUM(DB214+DR214+DP214+DN214+DL214+DJ214+DF214+DD214+CX214+CZ214+CV214+CT214+CR214+CP214+CN214+CL214+CK214+CJ214+CH214+CD214+CB214+CF214+DH214)</f>
        <v>58.1</v>
      </c>
      <c r="DT214" s="20">
        <f t="shared" ref="DT214:DT226" si="2251">SUM(CB214+CD214+CH214+CJ214+CK214+DF214+DJ214+DL214+DN214+DP214+CF214+DD214)</f>
        <v>42</v>
      </c>
      <c r="DU214" s="7"/>
      <c r="DV214" s="7"/>
      <c r="DW214" s="7"/>
      <c r="DX214" s="52"/>
      <c r="DY214" s="51"/>
      <c r="DZ214" s="20"/>
      <c r="EA214" s="71"/>
      <c r="EB214" s="71"/>
      <c r="EC214" s="7"/>
      <c r="ED214" s="7"/>
      <c r="EE214" s="7"/>
      <c r="EF214" s="7"/>
      <c r="EG214" s="7"/>
      <c r="EH214" s="7"/>
      <c r="EI214" s="7"/>
      <c r="EJ214" s="6">
        <f t="shared" si="2229"/>
        <v>142</v>
      </c>
      <c r="EK214" s="6">
        <f t="shared" si="2229"/>
        <v>142</v>
      </c>
      <c r="EL214" s="7">
        <f t="shared" si="2229"/>
        <v>74</v>
      </c>
      <c r="EM214" s="18">
        <f t="shared" si="2229"/>
        <v>0</v>
      </c>
      <c r="EN214" s="7">
        <f t="shared" si="2229"/>
        <v>8</v>
      </c>
      <c r="EO214" s="7">
        <f t="shared" si="2229"/>
        <v>8</v>
      </c>
      <c r="EP214" s="7">
        <f t="shared" si="2229"/>
        <v>60</v>
      </c>
      <c r="EQ214" s="7">
        <f t="shared" si="2229"/>
        <v>54</v>
      </c>
      <c r="ER214" s="7">
        <f t="shared" si="2229"/>
        <v>0</v>
      </c>
      <c r="ES214" s="7">
        <f t="shared" si="2229"/>
        <v>0</v>
      </c>
      <c r="ET214" s="7">
        <f t="shared" si="2230"/>
        <v>0</v>
      </c>
      <c r="EU214" s="7">
        <f t="shared" si="2230"/>
        <v>0</v>
      </c>
      <c r="EV214" s="7">
        <f t="shared" si="2230"/>
        <v>2</v>
      </c>
      <c r="EW214" s="18">
        <f t="shared" si="2230"/>
        <v>7.1</v>
      </c>
      <c r="EX214" s="7">
        <f t="shared" si="2230"/>
        <v>0</v>
      </c>
      <c r="EY214" s="7">
        <f t="shared" si="2230"/>
        <v>0</v>
      </c>
      <c r="EZ214" s="7">
        <f t="shared" si="2230"/>
        <v>0</v>
      </c>
      <c r="FA214" s="7">
        <f t="shared" si="2230"/>
        <v>0</v>
      </c>
      <c r="FB214" s="7">
        <f t="shared" si="2230"/>
        <v>0</v>
      </c>
      <c r="FC214" s="7">
        <f t="shared" si="2230"/>
        <v>0</v>
      </c>
      <c r="FD214" s="7">
        <f t="shared" si="2231"/>
        <v>0</v>
      </c>
      <c r="FE214" s="7">
        <f t="shared" si="2231"/>
        <v>0</v>
      </c>
      <c r="FF214" s="7">
        <f t="shared" si="2231"/>
        <v>0</v>
      </c>
      <c r="FG214" s="18">
        <f t="shared" si="2231"/>
        <v>0</v>
      </c>
      <c r="FH214" s="7">
        <f t="shared" si="2231"/>
        <v>0</v>
      </c>
      <c r="FI214" s="7">
        <f t="shared" si="2231"/>
        <v>0</v>
      </c>
      <c r="FJ214" s="7">
        <f t="shared" si="2231"/>
        <v>1</v>
      </c>
      <c r="FK214" s="7">
        <f t="shared" si="2231"/>
        <v>12</v>
      </c>
      <c r="FL214" s="7">
        <f t="shared" si="2231"/>
        <v>0</v>
      </c>
      <c r="FM214" s="7">
        <f t="shared" si="2231"/>
        <v>0</v>
      </c>
      <c r="FN214" s="7">
        <f t="shared" si="2232"/>
        <v>0</v>
      </c>
      <c r="FO214" s="7">
        <f t="shared" si="2232"/>
        <v>0</v>
      </c>
      <c r="FP214" s="7">
        <f t="shared" si="2232"/>
        <v>0</v>
      </c>
      <c r="FQ214" s="7">
        <f t="shared" si="2232"/>
        <v>0</v>
      </c>
      <c r="FR214" s="7"/>
      <c r="FS214" s="7">
        <f t="shared" si="2233"/>
        <v>2</v>
      </c>
      <c r="FT214" s="7">
        <f t="shared" si="2234"/>
        <v>0</v>
      </c>
      <c r="FU214" s="7">
        <f t="shared" si="2235"/>
        <v>0</v>
      </c>
      <c r="FV214" s="7">
        <f t="shared" si="2236"/>
        <v>1</v>
      </c>
      <c r="FW214" s="7">
        <f t="shared" si="2237"/>
        <v>2</v>
      </c>
      <c r="FX214" s="7">
        <f t="shared" si="2238"/>
        <v>0</v>
      </c>
      <c r="FY214" s="7">
        <f t="shared" si="2239"/>
        <v>0</v>
      </c>
      <c r="FZ214" s="7">
        <f t="shared" si="2240"/>
        <v>0</v>
      </c>
      <c r="GA214" s="7">
        <f t="shared" si="2241"/>
        <v>0</v>
      </c>
      <c r="GB214" s="7">
        <f t="shared" si="2242"/>
        <v>0</v>
      </c>
      <c r="GC214" s="7">
        <f t="shared" si="2243"/>
        <v>0</v>
      </c>
      <c r="GD214" s="116">
        <f t="shared" si="2244"/>
        <v>87.1</v>
      </c>
      <c r="GE214" s="117">
        <f t="shared" si="2245"/>
        <v>66</v>
      </c>
      <c r="GF214" s="7"/>
      <c r="GG214" s="7"/>
      <c r="GH214" s="7"/>
      <c r="GI214" s="52"/>
      <c r="GK214" s="18"/>
      <c r="GL214" s="18"/>
      <c r="GM214" s="1"/>
      <c r="GN214" s="23"/>
      <c r="GO214" s="61"/>
      <c r="GP214" s="7"/>
      <c r="GQ214" s="67"/>
    </row>
    <row r="215" spans="1:199" ht="24.95" customHeight="1" x14ac:dyDescent="0.35">
      <c r="A215" s="51"/>
      <c r="B215" s="231" t="s">
        <v>167</v>
      </c>
      <c r="C215" s="232" t="s">
        <v>168</v>
      </c>
      <c r="D215" s="232"/>
      <c r="E215" s="232" t="s">
        <v>139</v>
      </c>
      <c r="F215" s="232"/>
      <c r="G215" s="232"/>
      <c r="H215" s="232">
        <v>5</v>
      </c>
      <c r="I215" s="232"/>
      <c r="J215" s="232"/>
      <c r="K215" s="232"/>
      <c r="L215" s="231"/>
      <c r="M215" s="233">
        <f t="shared" si="2184"/>
        <v>0</v>
      </c>
      <c r="N215" s="234"/>
      <c r="O215" s="262">
        <f t="shared" ref="O215" si="2252">SUM(N215)*I215</f>
        <v>0</v>
      </c>
      <c r="P215" s="234"/>
      <c r="Q215" s="235">
        <f t="shared" ref="Q215" si="2253">P215*J215</f>
        <v>0</v>
      </c>
      <c r="R215" s="234"/>
      <c r="S215" s="235">
        <f t="shared" ref="S215" si="2254">SUM(R215)*J215</f>
        <v>0</v>
      </c>
      <c r="T215" s="234"/>
      <c r="U215" s="235">
        <f t="shared" ref="U215" si="2255">SUM(T215)*K215</f>
        <v>0</v>
      </c>
      <c r="V215" s="234"/>
      <c r="W215" s="235">
        <f t="shared" ref="W215" si="2256">SUM(V215)*J215*5</f>
        <v>0</v>
      </c>
      <c r="X215" s="236">
        <f t="shared" ref="X215" si="2257">SUM(J215*AX215*2+K215*AZ215*2)</f>
        <v>0</v>
      </c>
      <c r="Y215" s="236">
        <f t="shared" ref="Y215" si="2258">SUM(L215*5/100*J215)</f>
        <v>0</v>
      </c>
      <c r="Z215" s="234"/>
      <c r="AA215" s="235"/>
      <c r="AB215" s="234"/>
      <c r="AC215" s="236">
        <f t="shared" ref="AC215" si="2259">SUM(AB215)*3*H215/5</f>
        <v>0</v>
      </c>
      <c r="AD215" s="234"/>
      <c r="AE215" s="237">
        <f t="shared" ref="AE215" si="2260">SUM(AD215*H215*(30+4))</f>
        <v>0</v>
      </c>
      <c r="AF215" s="234"/>
      <c r="AG215" s="235">
        <f t="shared" ref="AG215" si="2261">SUM(AF215*H215*3)</f>
        <v>0</v>
      </c>
      <c r="AH215" s="235"/>
      <c r="AI215" s="236">
        <f t="shared" ref="AI215" si="2262">SUM(AH215*H215/3)</f>
        <v>0</v>
      </c>
      <c r="AJ215" s="234"/>
      <c r="AK215" s="236">
        <f>SUM(AJ215*H215*2/3)</f>
        <v>0</v>
      </c>
      <c r="AL215" s="234"/>
      <c r="AM215" s="262">
        <f>SUM(AL215*H215)</f>
        <v>0</v>
      </c>
      <c r="AN215" s="234"/>
      <c r="AO215" s="235">
        <f t="shared" ref="AO215" si="2263">SUM(AN215*J215)</f>
        <v>0</v>
      </c>
      <c r="AP215" s="234"/>
      <c r="AQ215" s="236">
        <v>0</v>
      </c>
      <c r="AR215" s="234"/>
      <c r="AS215" s="236">
        <f t="shared" ref="AS215" si="2264">SUM(AR215*J215*2)</f>
        <v>0</v>
      </c>
      <c r="AT215" s="32"/>
      <c r="AU215" s="194">
        <f t="shared" si="2197"/>
        <v>0</v>
      </c>
      <c r="AV215" s="235"/>
      <c r="AW215" s="235">
        <f t="shared" ref="AW215" si="2265">SUM(AV215*H215/3)</f>
        <v>0</v>
      </c>
      <c r="AX215" s="235"/>
      <c r="AY215" s="236">
        <f t="shared" ref="AY215" si="2266">SUM(AX215*H215/3)</f>
        <v>0</v>
      </c>
      <c r="AZ215" s="235"/>
      <c r="BA215" s="236">
        <f t="shared" ref="BA215" si="2267">SUM(AZ215*K215*5*6)</f>
        <v>0</v>
      </c>
      <c r="BB215" s="234"/>
      <c r="BC215" s="236">
        <f>SUM(BB215*4*8)</f>
        <v>0</v>
      </c>
      <c r="BD215" s="234">
        <v>5</v>
      </c>
      <c r="BE215" s="195">
        <f>SUM(BD215*50)/2</f>
        <v>125</v>
      </c>
      <c r="BF215" s="194">
        <f t="shared" si="2203"/>
        <v>125</v>
      </c>
      <c r="BG215" s="194"/>
      <c r="BH215" s="194">
        <f t="shared" si="2204"/>
        <v>0</v>
      </c>
      <c r="BI215" s="7"/>
      <c r="BJ215" s="7"/>
      <c r="BK215" s="7"/>
      <c r="BL215" s="7"/>
      <c r="BM215" s="52"/>
      <c r="BN215" s="51"/>
      <c r="BO215" s="231" t="s">
        <v>167</v>
      </c>
      <c r="BP215" s="232" t="s">
        <v>168</v>
      </c>
      <c r="BQ215" s="232"/>
      <c r="BR215" s="232" t="s">
        <v>139</v>
      </c>
      <c r="BS215" s="232"/>
      <c r="BT215" s="232">
        <v>1</v>
      </c>
      <c r="BU215" s="232"/>
      <c r="BV215" s="232"/>
      <c r="BW215" s="232"/>
      <c r="BX215" s="232"/>
      <c r="BY215" s="231"/>
      <c r="BZ215" s="233">
        <f t="shared" si="2206"/>
        <v>0</v>
      </c>
      <c r="CA215" s="234"/>
      <c r="CB215" s="142">
        <f t="shared" ref="CB215" si="2268">SUM(CA215)*BV215</f>
        <v>0</v>
      </c>
      <c r="CC215" s="234"/>
      <c r="CD215" s="235">
        <f t="shared" ref="CD215" si="2269">CC215*BW215</f>
        <v>0</v>
      </c>
      <c r="CE215" s="234"/>
      <c r="CF215" s="235">
        <f t="shared" ref="CF215" si="2270">SUM(CE215)*BW215</f>
        <v>0</v>
      </c>
      <c r="CG215" s="234"/>
      <c r="CH215" s="235">
        <f t="shared" ref="CH215" si="2271">SUM(CG215)*BX215</f>
        <v>0</v>
      </c>
      <c r="CI215" s="234"/>
      <c r="CJ215" s="235">
        <f t="shared" ref="CJ215" si="2272">SUM(CI215)*BW215*5</f>
        <v>0</v>
      </c>
      <c r="CK215" s="236">
        <f t="shared" ref="CK215" si="2273">SUM(BW215*DK215*2+BX215*DM215*2)</f>
        <v>0</v>
      </c>
      <c r="CL215" s="236">
        <f t="shared" ref="CL215" si="2274">SUM(BY215*5/100*BW215)</f>
        <v>0</v>
      </c>
      <c r="CM215" s="234"/>
      <c r="CN215" s="235"/>
      <c r="CO215" s="234"/>
      <c r="CP215" s="236">
        <f t="shared" ref="CP215" si="2275">SUM(CO215)*3*BU215/5</f>
        <v>0</v>
      </c>
      <c r="CQ215" s="234"/>
      <c r="CR215" s="237">
        <f t="shared" ref="CR215" si="2276">SUM(CQ215*BU215*(30+4))</f>
        <v>0</v>
      </c>
      <c r="CS215" s="234"/>
      <c r="CT215" s="142">
        <f t="shared" ref="CT215" si="2277">SUM(CS215*BU215*3)</f>
        <v>0</v>
      </c>
      <c r="CU215" s="235"/>
      <c r="CV215" s="236">
        <f t="shared" ref="CV215" si="2278">SUM(CU215*BU215/3)</f>
        <v>0</v>
      </c>
      <c r="CW215" s="234"/>
      <c r="CX215" s="236">
        <f t="shared" ref="CX215" si="2279">SUM(CW215*BU215*2/3)</f>
        <v>0</v>
      </c>
      <c r="CY215" s="234"/>
      <c r="CZ215" s="142">
        <f>SUM(CY215*BU215)</f>
        <v>0</v>
      </c>
      <c r="DA215" s="234"/>
      <c r="DB215" s="235">
        <f t="shared" ref="DB215" si="2280">SUM(DA215*BW215)</f>
        <v>0</v>
      </c>
      <c r="DC215" s="234"/>
      <c r="DD215" s="236">
        <v>0</v>
      </c>
      <c r="DE215" s="234"/>
      <c r="DF215" s="236">
        <f t="shared" ref="DF215" si="2281">SUM(DE215*BW215*2)</f>
        <v>0</v>
      </c>
      <c r="DG215" s="32"/>
      <c r="DH215" s="194">
        <f t="shared" si="2222"/>
        <v>0</v>
      </c>
      <c r="DI215" s="235"/>
      <c r="DJ215" s="235">
        <f t="shared" ref="DJ215" si="2282">SUM(DI215*BU215/3)</f>
        <v>0</v>
      </c>
      <c r="DK215" s="235"/>
      <c r="DL215" s="236">
        <f t="shared" ref="DL215" si="2283">SUM(DK215*BU215/3)</f>
        <v>0</v>
      </c>
      <c r="DM215" s="235"/>
      <c r="DN215" s="236">
        <f t="shared" ref="DN215" si="2284">SUM(DM215*BX215*5*6)</f>
        <v>0</v>
      </c>
      <c r="DO215" s="234"/>
      <c r="DP215" s="236">
        <f>SUM(DO215*4*8)</f>
        <v>0</v>
      </c>
      <c r="DQ215" s="234">
        <v>3</v>
      </c>
      <c r="DR215" s="238">
        <f>SUM(DQ215*50)/2</f>
        <v>75</v>
      </c>
      <c r="DS215" s="20">
        <f t="shared" si="2250"/>
        <v>75</v>
      </c>
      <c r="DT215" s="20">
        <f t="shared" si="2251"/>
        <v>0</v>
      </c>
      <c r="DU215" s="7"/>
      <c r="DV215" s="7"/>
      <c r="DW215" s="7"/>
      <c r="DX215" s="52"/>
      <c r="DY215" s="51"/>
      <c r="DZ215" s="20"/>
      <c r="EA215" s="71"/>
      <c r="EB215" s="71"/>
      <c r="EC215" s="7"/>
      <c r="ED215" s="7"/>
      <c r="EE215" s="7"/>
      <c r="EF215" s="7"/>
      <c r="EG215" s="7"/>
      <c r="EH215" s="7"/>
      <c r="EI215" s="7"/>
      <c r="EJ215" s="7">
        <f>SUM(L215+BY215)</f>
        <v>0</v>
      </c>
      <c r="EK215" s="7">
        <f>SUM(M215+BZ215)</f>
        <v>0</v>
      </c>
      <c r="EL215" s="7">
        <f>SUM(N215+CA215)</f>
        <v>0</v>
      </c>
      <c r="EM215" s="18">
        <f t="shared" ref="EM215:EM226" si="2285">SUM(O215+CB215)</f>
        <v>0</v>
      </c>
      <c r="EN215" s="7">
        <f t="shared" ref="EN215:EN226" si="2286">SUM(P215+CC215)</f>
        <v>0</v>
      </c>
      <c r="EO215" s="7">
        <f t="shared" ref="EO215:EO226" si="2287">SUM(Q215+CD215)</f>
        <v>0</v>
      </c>
      <c r="EP215" s="7">
        <f t="shared" ref="EP215:EP226" si="2288">SUM(R215+CE215)</f>
        <v>0</v>
      </c>
      <c r="EQ215" s="7">
        <f t="shared" ref="EQ215:EQ226" si="2289">SUM(S215+CF215)</f>
        <v>0</v>
      </c>
      <c r="ER215" s="7">
        <f t="shared" ref="ER215:ER226" si="2290">SUM(T215+CG215)</f>
        <v>0</v>
      </c>
      <c r="ES215" s="7">
        <f t="shared" ref="ES215:ES226" si="2291">SUM(U215+CH215)</f>
        <v>0</v>
      </c>
      <c r="ET215" s="7">
        <f t="shared" ref="ET215:ET226" si="2292">SUM(V215+CI215)</f>
        <v>0</v>
      </c>
      <c r="EU215" s="7">
        <f t="shared" ref="EU215:EU226" si="2293">SUM(W215+CJ215)</f>
        <v>0</v>
      </c>
      <c r="EV215" s="7">
        <f t="shared" ref="EV215:EV226" si="2294">SUM(X215+CK215)</f>
        <v>0</v>
      </c>
      <c r="EW215" s="18">
        <f t="shared" ref="EW215:EW226" si="2295">SUM(Y215+CL215)</f>
        <v>0</v>
      </c>
      <c r="EX215" s="7">
        <f t="shared" ref="EX215:EX226" si="2296">SUM(Z215+CM215)</f>
        <v>0</v>
      </c>
      <c r="EY215" s="7">
        <f t="shared" ref="EY215:EY226" si="2297">SUM(AA215+CN215)</f>
        <v>0</v>
      </c>
      <c r="EZ215" s="7">
        <f t="shared" ref="EZ215:EZ226" si="2298">SUM(AB215+CO215)</f>
        <v>0</v>
      </c>
      <c r="FA215" s="7">
        <f t="shared" ref="FA215:FA226" si="2299">SUM(AC215+CP215)</f>
        <v>0</v>
      </c>
      <c r="FB215" s="7">
        <f t="shared" ref="FB215:FB226" si="2300">SUM(AD215+CQ215)</f>
        <v>0</v>
      </c>
      <c r="FC215" s="7">
        <f t="shared" ref="FC215:FC226" si="2301">SUM(AE215+CR215)</f>
        <v>0</v>
      </c>
      <c r="FD215" s="7">
        <f t="shared" ref="FD215:FD226" si="2302">SUM(AF215+CS215)</f>
        <v>0</v>
      </c>
      <c r="FE215" s="7">
        <f t="shared" ref="FE215:FE226" si="2303">SUM(AG215+CT215)</f>
        <v>0</v>
      </c>
      <c r="FF215" s="7">
        <f t="shared" ref="FF215:FF226" si="2304">SUM(AH215+CU215)</f>
        <v>0</v>
      </c>
      <c r="FG215" s="18">
        <f t="shared" ref="FG215:FG226" si="2305">SUM(AI215+CV215)</f>
        <v>0</v>
      </c>
      <c r="FH215" s="7">
        <f t="shared" ref="FH215:FH226" si="2306">SUM(AJ215+CW215)</f>
        <v>0</v>
      </c>
      <c r="FI215" s="7">
        <f t="shared" ref="FI215:FI226" si="2307">SUM(AK215+CX215)</f>
        <v>0</v>
      </c>
      <c r="FJ215" s="7">
        <f t="shared" ref="FJ215:FJ226" si="2308">SUM(AL215+CY215)</f>
        <v>0</v>
      </c>
      <c r="FK215" s="7">
        <f t="shared" ref="FK215:FK226" si="2309">SUM(AM215+CZ215)</f>
        <v>0</v>
      </c>
      <c r="FL215" s="7">
        <f t="shared" ref="FL215:FL226" si="2310">SUM(AN215+DA215)</f>
        <v>0</v>
      </c>
      <c r="FM215" s="7">
        <f t="shared" ref="FM215:FM226" si="2311">SUM(AO215+DB215)</f>
        <v>0</v>
      </c>
      <c r="FN215" s="7">
        <f t="shared" ref="FN215:FN226" si="2312">SUM(AP215+DC215)</f>
        <v>0</v>
      </c>
      <c r="FO215" s="7">
        <f t="shared" ref="FO215:FO226" si="2313">SUM(AQ215+DD215)</f>
        <v>0</v>
      </c>
      <c r="FP215" s="7">
        <f t="shared" ref="FP215:FP226" si="2314">SUM(AR215+DE215)</f>
        <v>0</v>
      </c>
      <c r="FQ215" s="7">
        <f t="shared" ref="FQ215:FQ226" si="2315">SUM(AS215+DF215)</f>
        <v>0</v>
      </c>
      <c r="FR215" s="7"/>
      <c r="FS215" s="7">
        <f t="shared" ref="FS215:FS226" si="2316">SUM(AU215+DH215)</f>
        <v>0</v>
      </c>
      <c r="FT215" s="7">
        <f t="shared" ref="FT215:FT226" si="2317">SUM(AV215+DI215)</f>
        <v>0</v>
      </c>
      <c r="FU215" s="7">
        <f t="shared" ref="FU215:FU226" si="2318">SUM(AW215+DJ215)</f>
        <v>0</v>
      </c>
      <c r="FV215" s="7">
        <f t="shared" ref="FV215:FV226" si="2319">SUM(AX215+DK215)</f>
        <v>0</v>
      </c>
      <c r="FW215" s="7">
        <f t="shared" ref="FW215:FW226" si="2320">SUM(AY215+DL215)</f>
        <v>0</v>
      </c>
      <c r="FX215" s="7">
        <f t="shared" ref="FX215:FX226" si="2321">SUM(AZ215+DM215)</f>
        <v>0</v>
      </c>
      <c r="FY215" s="7">
        <f t="shared" ref="FY215:FY226" si="2322">SUM(BA215+DN215)</f>
        <v>0</v>
      </c>
      <c r="FZ215" s="7">
        <f t="shared" ref="FZ215:FZ226" si="2323">SUM(BB215+DO215)</f>
        <v>0</v>
      </c>
      <c r="GA215" s="7">
        <f t="shared" ref="GA215:GA226" si="2324">SUM(BC215+DP215)</f>
        <v>0</v>
      </c>
      <c r="GB215" s="7">
        <f t="shared" ref="GB215:GB226" si="2325">SUM(BD215+DQ215)</f>
        <v>8</v>
      </c>
      <c r="GC215" s="7">
        <f t="shared" ref="GC215:GC226" si="2326">SUM(BE215+DR215)</f>
        <v>200</v>
      </c>
      <c r="GD215" s="116">
        <f t="shared" ref="GD215:GD226" si="2327">SUM(BF215+DS215)</f>
        <v>200</v>
      </c>
      <c r="GE215" s="117">
        <f t="shared" ref="GE215:GE226" si="2328">SUM(BH215+DT215)</f>
        <v>0</v>
      </c>
      <c r="GF215" s="7"/>
      <c r="GG215" s="7"/>
      <c r="GH215" s="7"/>
      <c r="GI215" s="52"/>
      <c r="GK215" s="18"/>
      <c r="GL215" s="18"/>
      <c r="GM215" s="1"/>
      <c r="GN215" s="23"/>
      <c r="GO215" s="61"/>
      <c r="GP215" s="7"/>
      <c r="GQ215" s="67"/>
    </row>
    <row r="216" spans="1:199" ht="24.95" customHeight="1" thickBot="1" x14ac:dyDescent="0.4">
      <c r="A216" s="51"/>
      <c r="B216" s="1" t="s">
        <v>224</v>
      </c>
      <c r="C216" s="23"/>
      <c r="D216" s="23" t="s">
        <v>225</v>
      </c>
      <c r="E216" s="23"/>
      <c r="F216" s="23"/>
      <c r="G216" s="23"/>
      <c r="H216" s="23"/>
      <c r="I216" s="28"/>
      <c r="J216" s="28"/>
      <c r="K216" s="28"/>
      <c r="L216" s="1"/>
      <c r="M216" s="73">
        <f t="shared" ref="M216:M226" si="2329">SUM(N216+P216+T216+V216+AR216*2)</f>
        <v>0</v>
      </c>
      <c r="N216" s="32"/>
      <c r="O216" s="263"/>
      <c r="P216" s="32"/>
      <c r="Q216" s="20"/>
      <c r="R216" s="32"/>
      <c r="S216" s="20"/>
      <c r="T216" s="32"/>
      <c r="U216" s="20"/>
      <c r="V216" s="74"/>
      <c r="W216" s="20"/>
      <c r="X216" s="20"/>
      <c r="Y216" s="20"/>
      <c r="Z216" s="74"/>
      <c r="AA216" s="20"/>
      <c r="AB216" s="74"/>
      <c r="AC216" s="20"/>
      <c r="AD216" s="74"/>
      <c r="AE216" s="24"/>
      <c r="AF216" s="74"/>
      <c r="AG216" s="20"/>
      <c r="AH216" s="74"/>
      <c r="AI216" s="20"/>
      <c r="AJ216" s="74"/>
      <c r="AK216" s="20"/>
      <c r="AL216" s="74"/>
      <c r="AM216" s="263"/>
      <c r="AN216" s="74"/>
      <c r="AO216" s="20"/>
      <c r="AP216" s="74"/>
      <c r="AQ216" s="20"/>
      <c r="AR216" s="74"/>
      <c r="AS216" s="20"/>
      <c r="AT216" s="74"/>
      <c r="AU216" s="20"/>
      <c r="AV216" s="74"/>
      <c r="AW216" s="20"/>
      <c r="AX216" s="74"/>
      <c r="AY216" s="20"/>
      <c r="AZ216" s="74"/>
      <c r="BA216" s="20"/>
      <c r="BB216" s="74"/>
      <c r="BC216" s="20"/>
      <c r="BD216" s="74"/>
      <c r="BE216" s="20"/>
      <c r="BF216" s="20">
        <f t="shared" ref="BF216:BF226" si="2330">SUM(AO216+BE216+BC216+BA216+AY216+AW216+AS216+AQ216+AK216+AM216+AI216+AG216+AE216+AC216+AA216+Y216+X216+W216+U216+Q216+O216+S216+AU216)</f>
        <v>0</v>
      </c>
      <c r="BG216" s="20"/>
      <c r="BH216" s="20">
        <f t="shared" ref="BH216:BH226" si="2331">SUM(O216+Q216+U216+W216+X216+AS216+AW216+AY216+BA216+BC216+S216+AQ216)</f>
        <v>0</v>
      </c>
      <c r="BI216" s="7"/>
      <c r="BJ216" s="7"/>
      <c r="BK216" s="7"/>
      <c r="BL216" s="7"/>
      <c r="BM216" s="52"/>
      <c r="BN216" s="51"/>
      <c r="BO216" s="225"/>
      <c r="BP216" s="226"/>
      <c r="BQ216" s="161"/>
      <c r="BR216" s="161"/>
      <c r="BS216" s="162"/>
      <c r="BT216" s="161"/>
      <c r="BU216" s="162"/>
      <c r="BV216" s="162"/>
      <c r="BW216" s="162"/>
      <c r="BX216" s="226"/>
      <c r="BY216" s="227"/>
      <c r="BZ216" s="228"/>
      <c r="CA216" s="166"/>
      <c r="CB216" s="142"/>
      <c r="CC216" s="166"/>
      <c r="CD216" s="167"/>
      <c r="CE216" s="166"/>
      <c r="CF216" s="167"/>
      <c r="CG216" s="166"/>
      <c r="CH216" s="167"/>
      <c r="CI216" s="166"/>
      <c r="CJ216" s="167"/>
      <c r="CK216" s="165"/>
      <c r="CL216" s="229"/>
      <c r="CM216" s="166"/>
      <c r="CN216" s="167"/>
      <c r="CO216" s="166"/>
      <c r="CP216" s="165"/>
      <c r="CQ216" s="166"/>
      <c r="CR216" s="230"/>
      <c r="CS216" s="166"/>
      <c r="CT216" s="142"/>
      <c r="CU216" s="167"/>
      <c r="CV216" s="165"/>
      <c r="CW216" s="166"/>
      <c r="CX216" s="165"/>
      <c r="CY216" s="166"/>
      <c r="CZ216" s="142"/>
      <c r="DA216" s="166"/>
      <c r="DB216" s="167"/>
      <c r="DC216" s="166"/>
      <c r="DD216" s="165"/>
      <c r="DE216" s="166"/>
      <c r="DF216" s="165"/>
      <c r="DG216" s="166"/>
      <c r="DH216" s="165"/>
      <c r="DI216" s="167"/>
      <c r="DJ216" s="167"/>
      <c r="DK216" s="167"/>
      <c r="DL216" s="165"/>
      <c r="DM216" s="167"/>
      <c r="DN216" s="165"/>
      <c r="DO216" s="166"/>
      <c r="DP216" s="165"/>
      <c r="DQ216" s="166"/>
      <c r="DR216" s="168"/>
      <c r="DS216" s="20">
        <f t="shared" si="2250"/>
        <v>0</v>
      </c>
      <c r="DT216" s="20">
        <f t="shared" si="2251"/>
        <v>0</v>
      </c>
      <c r="DU216" s="7"/>
      <c r="DV216" s="7"/>
      <c r="DW216" s="7"/>
      <c r="DX216" s="52"/>
      <c r="DY216" s="51"/>
      <c r="DZ216" s="1"/>
      <c r="EA216" s="23"/>
      <c r="EB216" s="23"/>
      <c r="EC216" s="7"/>
      <c r="ED216" s="7"/>
      <c r="EE216" s="7"/>
      <c r="EF216" s="7"/>
      <c r="EG216" s="7"/>
      <c r="EH216" s="7"/>
      <c r="EI216" s="7"/>
      <c r="EJ216" s="7">
        <f>SUM(L216+L214)</f>
        <v>60</v>
      </c>
      <c r="EK216" s="7">
        <f>SUM(M216+M214)</f>
        <v>60</v>
      </c>
      <c r="EL216" s="7">
        <f>SUM(N216+N214)</f>
        <v>30</v>
      </c>
      <c r="EM216" s="18">
        <f t="shared" si="2285"/>
        <v>0</v>
      </c>
      <c r="EN216" s="7">
        <f t="shared" si="2286"/>
        <v>0</v>
      </c>
      <c r="EO216" s="7">
        <f t="shared" si="2287"/>
        <v>0</v>
      </c>
      <c r="EP216" s="7">
        <f t="shared" si="2288"/>
        <v>0</v>
      </c>
      <c r="EQ216" s="7">
        <f t="shared" si="2289"/>
        <v>0</v>
      </c>
      <c r="ER216" s="7">
        <f t="shared" si="2290"/>
        <v>0</v>
      </c>
      <c r="ES216" s="7">
        <f t="shared" si="2291"/>
        <v>0</v>
      </c>
      <c r="ET216" s="7">
        <f t="shared" si="2292"/>
        <v>0</v>
      </c>
      <c r="EU216" s="7">
        <f t="shared" si="2293"/>
        <v>0</v>
      </c>
      <c r="EV216" s="7">
        <f t="shared" si="2294"/>
        <v>0</v>
      </c>
      <c r="EW216" s="18">
        <f t="shared" si="2295"/>
        <v>0</v>
      </c>
      <c r="EX216" s="7">
        <f t="shared" si="2296"/>
        <v>0</v>
      </c>
      <c r="EY216" s="7">
        <f t="shared" si="2297"/>
        <v>0</v>
      </c>
      <c r="EZ216" s="7">
        <f t="shared" si="2298"/>
        <v>0</v>
      </c>
      <c r="FA216" s="7">
        <f t="shared" si="2299"/>
        <v>0</v>
      </c>
      <c r="FB216" s="7">
        <f t="shared" si="2300"/>
        <v>0</v>
      </c>
      <c r="FC216" s="7">
        <f t="shared" si="2301"/>
        <v>0</v>
      </c>
      <c r="FD216" s="7">
        <f t="shared" si="2302"/>
        <v>0</v>
      </c>
      <c r="FE216" s="7">
        <f t="shared" si="2303"/>
        <v>0</v>
      </c>
      <c r="FF216" s="7">
        <f t="shared" si="2304"/>
        <v>0</v>
      </c>
      <c r="FG216" s="18">
        <f t="shared" si="2305"/>
        <v>0</v>
      </c>
      <c r="FH216" s="7">
        <f t="shared" si="2306"/>
        <v>0</v>
      </c>
      <c r="FI216" s="7">
        <f t="shared" si="2307"/>
        <v>0</v>
      </c>
      <c r="FJ216" s="7">
        <f t="shared" si="2308"/>
        <v>0</v>
      </c>
      <c r="FK216" s="7">
        <f t="shared" si="2309"/>
        <v>0</v>
      </c>
      <c r="FL216" s="7">
        <f t="shared" si="2310"/>
        <v>0</v>
      </c>
      <c r="FM216" s="7">
        <f t="shared" si="2311"/>
        <v>0</v>
      </c>
      <c r="FN216" s="7">
        <f t="shared" si="2312"/>
        <v>0</v>
      </c>
      <c r="FO216" s="7">
        <f t="shared" si="2313"/>
        <v>0</v>
      </c>
      <c r="FP216" s="7">
        <f t="shared" si="2314"/>
        <v>0</v>
      </c>
      <c r="FQ216" s="7">
        <f t="shared" si="2315"/>
        <v>0</v>
      </c>
      <c r="FR216" s="7"/>
      <c r="FS216" s="7">
        <f t="shared" si="2316"/>
        <v>0</v>
      </c>
      <c r="FT216" s="7">
        <f t="shared" si="2317"/>
        <v>0</v>
      </c>
      <c r="FU216" s="7">
        <f t="shared" si="2318"/>
        <v>0</v>
      </c>
      <c r="FV216" s="7">
        <f t="shared" si="2319"/>
        <v>0</v>
      </c>
      <c r="FW216" s="7">
        <f t="shared" si="2320"/>
        <v>0</v>
      </c>
      <c r="FX216" s="7">
        <f t="shared" si="2321"/>
        <v>0</v>
      </c>
      <c r="FY216" s="7">
        <f t="shared" si="2322"/>
        <v>0</v>
      </c>
      <c r="FZ216" s="7">
        <f t="shared" si="2323"/>
        <v>0</v>
      </c>
      <c r="GA216" s="7">
        <f t="shared" si="2324"/>
        <v>0</v>
      </c>
      <c r="GB216" s="7">
        <f t="shared" si="2325"/>
        <v>0</v>
      </c>
      <c r="GC216" s="7">
        <f t="shared" si="2326"/>
        <v>0</v>
      </c>
      <c r="GD216" s="116">
        <f t="shared" si="2327"/>
        <v>0</v>
      </c>
      <c r="GE216" s="117">
        <f t="shared" si="2328"/>
        <v>0</v>
      </c>
      <c r="GF216" s="7"/>
      <c r="GG216" s="7"/>
      <c r="GH216" s="7"/>
      <c r="GI216" s="52"/>
      <c r="GK216" s="18"/>
      <c r="GL216" s="18"/>
      <c r="GM216" s="1"/>
      <c r="GN216" s="23"/>
      <c r="GO216" s="61"/>
      <c r="GP216" s="7"/>
      <c r="GQ216" s="67"/>
    </row>
    <row r="217" spans="1:199" ht="24.95" customHeight="1" x14ac:dyDescent="0.35">
      <c r="A217" s="51"/>
      <c r="B217" s="215" t="s">
        <v>341</v>
      </c>
      <c r="C217" s="23" t="s">
        <v>168</v>
      </c>
      <c r="D217" s="23"/>
      <c r="E217" s="23" t="s">
        <v>139</v>
      </c>
      <c r="F217" s="23" t="s">
        <v>142</v>
      </c>
      <c r="G217" s="137">
        <v>1</v>
      </c>
      <c r="H217" s="23" t="s">
        <v>358</v>
      </c>
      <c r="I217" s="23"/>
      <c r="J217" s="23"/>
      <c r="K217" s="457"/>
      <c r="L217" s="1"/>
      <c r="M217" s="458">
        <f t="shared" ref="M217" si="2332">SUM(N217+P217+R217+T217+V217)</f>
        <v>0</v>
      </c>
      <c r="N217" s="32"/>
      <c r="O217" s="26">
        <f>SUM(N217)*I217</f>
        <v>0</v>
      </c>
      <c r="P217" s="32"/>
      <c r="Q217" s="26"/>
      <c r="R217" s="32"/>
      <c r="S217" s="26"/>
      <c r="T217" s="32"/>
      <c r="U217" s="26"/>
      <c r="V217" s="32"/>
      <c r="W217" s="26"/>
      <c r="X217" s="417"/>
      <c r="Y217" s="417"/>
      <c r="Z217" s="32"/>
      <c r="AA217" s="26"/>
      <c r="AB217" s="32"/>
      <c r="AC217" s="417"/>
      <c r="AD217" s="32"/>
      <c r="AE217" s="459"/>
      <c r="AF217" s="32"/>
      <c r="AG217" s="460"/>
      <c r="AH217" s="26"/>
      <c r="AI217" s="461"/>
      <c r="AJ217" s="308"/>
      <c r="AK217" s="417"/>
      <c r="AL217" s="32"/>
      <c r="AM217" s="309"/>
      <c r="AN217" s="32"/>
      <c r="AO217" s="26"/>
      <c r="AP217" s="32"/>
      <c r="AQ217" s="310"/>
      <c r="AR217" s="32"/>
      <c r="AS217" s="417"/>
      <c r="AT217" s="32"/>
      <c r="AU217" s="194"/>
      <c r="AV217" s="26"/>
      <c r="AW217" s="20"/>
      <c r="AX217" s="26"/>
      <c r="AY217" s="417"/>
      <c r="AZ217" s="26"/>
      <c r="BA217" s="417"/>
      <c r="BB217" s="32"/>
      <c r="BC217" s="448">
        <f>11/3</f>
        <v>3.6666666666666665</v>
      </c>
      <c r="BD217" s="32">
        <v>0</v>
      </c>
      <c r="BE217" s="20">
        <f>SUM(BD217*50)/2</f>
        <v>0</v>
      </c>
      <c r="BF217" s="194">
        <f t="shared" ref="BF217" si="2333">O217+Q217+S217+U217+W217+X217+Y217+AA217+AC217+AE217+AG217+AI217+AK217+AM217+AO217+AQ217+AS217+AU217+AW217+AY217+BA217+BC217+BE217</f>
        <v>3.6666666666666665</v>
      </c>
      <c r="BG217" s="194"/>
      <c r="BH217" s="194">
        <f t="shared" ref="BH217" si="2334">BC217+BA217+AY217+AW217+AS217+AQ217+X217+W217+U217+S217+Q217+O217</f>
        <v>3.6666666666666665</v>
      </c>
      <c r="BI217" s="7"/>
      <c r="BJ217" s="7"/>
      <c r="BK217" s="7"/>
      <c r="BL217" s="7"/>
      <c r="BM217" s="52"/>
      <c r="BN217" s="51"/>
      <c r="BO217" s="160" t="s">
        <v>181</v>
      </c>
      <c r="BP217" s="226" t="s">
        <v>110</v>
      </c>
      <c r="BQ217" s="226" t="s">
        <v>102</v>
      </c>
      <c r="BR217" s="226" t="s">
        <v>111</v>
      </c>
      <c r="BS217" s="227" t="s">
        <v>174</v>
      </c>
      <c r="BT217" s="226">
        <v>10</v>
      </c>
      <c r="BU217" s="162">
        <v>27</v>
      </c>
      <c r="BV217" s="162"/>
      <c r="BW217" s="162">
        <v>1</v>
      </c>
      <c r="BX217" s="226">
        <f t="shared" ref="BX217" si="2335">SUM(BW217)*2</f>
        <v>2</v>
      </c>
      <c r="BY217" s="160">
        <v>4</v>
      </c>
      <c r="BZ217" s="228">
        <f>SUM(CA217+CC217+CE217+CG217+CI217)</f>
        <v>4</v>
      </c>
      <c r="CA217" s="166"/>
      <c r="CB217" s="142">
        <f>SUM(CA217)*BV217</f>
        <v>0</v>
      </c>
      <c r="CC217" s="166"/>
      <c r="CD217" s="167">
        <f>CC217*BW217</f>
        <v>0</v>
      </c>
      <c r="CE217" s="166">
        <v>4</v>
      </c>
      <c r="CF217" s="167">
        <f>SUM(CE217)*BW217</f>
        <v>4</v>
      </c>
      <c r="CG217" s="166"/>
      <c r="CH217" s="167">
        <f>SUM(CG217)*BX217</f>
        <v>0</v>
      </c>
      <c r="CI217" s="166"/>
      <c r="CJ217" s="167">
        <f>SUM(CI217)*BW217*4</f>
        <v>0</v>
      </c>
      <c r="CK217" s="165">
        <f t="shared" ref="CK217" si="2336">SUM(BX217*DK217*2+BX217*DM217*2)</f>
        <v>0</v>
      </c>
      <c r="CL217" s="229">
        <f t="shared" ref="CL217" si="2337">SUM(BY217*5/100*BW217)</f>
        <v>0.2</v>
      </c>
      <c r="CM217" s="166"/>
      <c r="CN217" s="167"/>
      <c r="CO217" s="166"/>
      <c r="CP217" s="165">
        <f>SUM(CO217)*3*BU217/5</f>
        <v>0</v>
      </c>
      <c r="CQ217" s="166"/>
      <c r="CR217" s="230">
        <f>SUM(CQ217*BU217*(30+4))</f>
        <v>0</v>
      </c>
      <c r="CS217" s="166"/>
      <c r="CT217" s="142">
        <f>SUM(CS217*BU217*3)</f>
        <v>0</v>
      </c>
      <c r="CU217" s="166"/>
      <c r="CV217" s="165">
        <f>SUM(CU217*BU217/3)</f>
        <v>0</v>
      </c>
      <c r="CW217" s="166"/>
      <c r="CX217" s="165">
        <f>SUM(CW217*BU217*2/3)</f>
        <v>0</v>
      </c>
      <c r="CY217" s="166"/>
      <c r="CZ217" s="142">
        <f>SUM(CY217*BU217)</f>
        <v>0</v>
      </c>
      <c r="DA217" s="166"/>
      <c r="DB217" s="167">
        <f>SUM(DA217*BW217)</f>
        <v>0</v>
      </c>
      <c r="DC217" s="166"/>
      <c r="DD217" s="165">
        <f>SUM(DC217*BU217*2)</f>
        <v>0</v>
      </c>
      <c r="DE217" s="166">
        <v>1</v>
      </c>
      <c r="DF217" s="165">
        <f t="shared" ref="DF217" si="2338">DE217*BW217*6</f>
        <v>6</v>
      </c>
      <c r="DG217" s="166"/>
      <c r="DH217" s="165">
        <f t="shared" si="2222"/>
        <v>0</v>
      </c>
      <c r="DI217" s="166"/>
      <c r="DJ217" s="167">
        <f>SUM(DI217*BU217/3)</f>
        <v>0</v>
      </c>
      <c r="DK217" s="166"/>
      <c r="DL217" s="165">
        <f>SUM(BW217*DK217*8)</f>
        <v>0</v>
      </c>
      <c r="DM217" s="166"/>
      <c r="DN217" s="165">
        <f>SUM(DM217*BX217*5*6)</f>
        <v>0</v>
      </c>
      <c r="DO217" s="166"/>
      <c r="DP217" s="165">
        <f>SUM(DO217*BX217*4*6)</f>
        <v>0</v>
      </c>
      <c r="DQ217" s="166"/>
      <c r="DR217" s="168">
        <f>SUM(DQ217*50)</f>
        <v>0</v>
      </c>
      <c r="DS217" s="20">
        <f t="shared" si="2250"/>
        <v>10.199999999999999</v>
      </c>
      <c r="DT217" s="20">
        <f t="shared" si="2251"/>
        <v>10</v>
      </c>
      <c r="DU217" s="7"/>
      <c r="DV217" s="7"/>
      <c r="DW217" s="7"/>
      <c r="DX217" s="52"/>
      <c r="DY217" s="51"/>
      <c r="DZ217" s="17"/>
      <c r="EA217" s="17"/>
      <c r="EB217" s="7"/>
      <c r="EC217" s="7"/>
      <c r="ED217" s="7"/>
      <c r="EE217" s="7"/>
      <c r="EF217" s="7"/>
      <c r="EG217" s="7"/>
      <c r="EH217" s="7"/>
      <c r="EI217" s="7"/>
      <c r="EJ217" s="7">
        <f t="shared" ref="EJ217:EJ226" si="2339">SUM(L217+BY217)</f>
        <v>4</v>
      </c>
      <c r="EK217" s="7">
        <f t="shared" ref="EK217:EK226" si="2340">SUM(M217+BZ217)</f>
        <v>4</v>
      </c>
      <c r="EL217" s="7">
        <f t="shared" ref="EL217:EL226" si="2341">SUM(N217+CA217)</f>
        <v>0</v>
      </c>
      <c r="EM217" s="18">
        <f t="shared" si="2285"/>
        <v>0</v>
      </c>
      <c r="EN217" s="7">
        <f t="shared" si="2286"/>
        <v>0</v>
      </c>
      <c r="EO217" s="7">
        <f t="shared" si="2287"/>
        <v>0</v>
      </c>
      <c r="EP217" s="7">
        <f t="shared" si="2288"/>
        <v>4</v>
      </c>
      <c r="EQ217" s="7">
        <f t="shared" si="2289"/>
        <v>4</v>
      </c>
      <c r="ER217" s="7">
        <f t="shared" si="2290"/>
        <v>0</v>
      </c>
      <c r="ES217" s="7">
        <f t="shared" si="2291"/>
        <v>0</v>
      </c>
      <c r="ET217" s="7">
        <f t="shared" si="2292"/>
        <v>0</v>
      </c>
      <c r="EU217" s="7">
        <f t="shared" si="2293"/>
        <v>0</v>
      </c>
      <c r="EV217" s="7">
        <f t="shared" si="2294"/>
        <v>0</v>
      </c>
      <c r="EW217" s="18">
        <f t="shared" si="2295"/>
        <v>0.2</v>
      </c>
      <c r="EX217" s="7">
        <f t="shared" si="2296"/>
        <v>0</v>
      </c>
      <c r="EY217" s="7">
        <f t="shared" si="2297"/>
        <v>0</v>
      </c>
      <c r="EZ217" s="7">
        <f t="shared" si="2298"/>
        <v>0</v>
      </c>
      <c r="FA217" s="7">
        <f t="shared" si="2299"/>
        <v>0</v>
      </c>
      <c r="FB217" s="7">
        <f t="shared" si="2300"/>
        <v>0</v>
      </c>
      <c r="FC217" s="7">
        <f t="shared" si="2301"/>
        <v>0</v>
      </c>
      <c r="FD217" s="7">
        <f t="shared" si="2302"/>
        <v>0</v>
      </c>
      <c r="FE217" s="7">
        <f t="shared" si="2303"/>
        <v>0</v>
      </c>
      <c r="FF217" s="7">
        <f t="shared" si="2304"/>
        <v>0</v>
      </c>
      <c r="FG217" s="18">
        <f t="shared" si="2305"/>
        <v>0</v>
      </c>
      <c r="FH217" s="7">
        <f t="shared" si="2306"/>
        <v>0</v>
      </c>
      <c r="FI217" s="7">
        <f t="shared" si="2307"/>
        <v>0</v>
      </c>
      <c r="FJ217" s="7">
        <f t="shared" si="2308"/>
        <v>0</v>
      </c>
      <c r="FK217" s="7">
        <f t="shared" si="2309"/>
        <v>0</v>
      </c>
      <c r="FL217" s="7">
        <f t="shared" si="2310"/>
        <v>0</v>
      </c>
      <c r="FM217" s="7">
        <f t="shared" si="2311"/>
        <v>0</v>
      </c>
      <c r="FN217" s="7">
        <f t="shared" si="2312"/>
        <v>0</v>
      </c>
      <c r="FO217" s="7">
        <f t="shared" si="2313"/>
        <v>0</v>
      </c>
      <c r="FP217" s="7">
        <f t="shared" si="2314"/>
        <v>1</v>
      </c>
      <c r="FQ217" s="7">
        <f t="shared" si="2315"/>
        <v>6</v>
      </c>
      <c r="FR217" s="7"/>
      <c r="FS217" s="7">
        <f t="shared" si="2316"/>
        <v>0</v>
      </c>
      <c r="FT217" s="7">
        <f t="shared" si="2317"/>
        <v>0</v>
      </c>
      <c r="FU217" s="7">
        <f t="shared" si="2318"/>
        <v>0</v>
      </c>
      <c r="FV217" s="7">
        <f t="shared" si="2319"/>
        <v>0</v>
      </c>
      <c r="FW217" s="7">
        <f t="shared" si="2320"/>
        <v>0</v>
      </c>
      <c r="FX217" s="7">
        <f t="shared" si="2321"/>
        <v>0</v>
      </c>
      <c r="FY217" s="7">
        <f t="shared" si="2322"/>
        <v>0</v>
      </c>
      <c r="FZ217" s="7">
        <f t="shared" si="2323"/>
        <v>0</v>
      </c>
      <c r="GA217" s="7">
        <f t="shared" si="2324"/>
        <v>3.6666666666666665</v>
      </c>
      <c r="GB217" s="7">
        <f t="shared" si="2325"/>
        <v>0</v>
      </c>
      <c r="GC217" s="7">
        <f t="shared" si="2326"/>
        <v>0</v>
      </c>
      <c r="GD217" s="116">
        <f t="shared" si="2327"/>
        <v>13.866666666666665</v>
      </c>
      <c r="GE217" s="117">
        <f t="shared" si="2328"/>
        <v>13.666666666666666</v>
      </c>
      <c r="GF217" s="7"/>
      <c r="GG217" s="7"/>
      <c r="GH217" s="7"/>
      <c r="GI217" s="52"/>
      <c r="GK217" s="18"/>
      <c r="GL217" s="18"/>
      <c r="GM217" s="1"/>
      <c r="GN217" s="23"/>
      <c r="GO217" s="61"/>
      <c r="GP217" s="7"/>
      <c r="GQ217" s="67"/>
    </row>
    <row r="218" spans="1:199" ht="24.95" customHeight="1" x14ac:dyDescent="0.35">
      <c r="A218" s="51"/>
      <c r="B218" s="17"/>
      <c r="C218" s="17"/>
      <c r="D218" s="7"/>
      <c r="E218" s="7"/>
      <c r="F218" s="7"/>
      <c r="G218" s="7"/>
      <c r="H218" s="7"/>
      <c r="I218" s="7"/>
      <c r="J218" s="7"/>
      <c r="K218" s="7"/>
      <c r="L218" s="7"/>
      <c r="M218" s="73">
        <f t="shared" si="2329"/>
        <v>0</v>
      </c>
      <c r="N218" s="32"/>
      <c r="O218" s="263"/>
      <c r="P218" s="32"/>
      <c r="Q218" s="20"/>
      <c r="R218" s="32"/>
      <c r="S218" s="20"/>
      <c r="T218" s="32"/>
      <c r="U218" s="20"/>
      <c r="V218" s="74"/>
      <c r="W218" s="20"/>
      <c r="X218" s="20"/>
      <c r="Y218" s="20"/>
      <c r="Z218" s="74"/>
      <c r="AA218" s="20"/>
      <c r="AB218" s="74"/>
      <c r="AC218" s="20"/>
      <c r="AD218" s="74"/>
      <c r="AE218" s="24"/>
      <c r="AF218" s="74"/>
      <c r="AG218" s="20"/>
      <c r="AH218" s="74"/>
      <c r="AI218" s="20"/>
      <c r="AJ218" s="74"/>
      <c r="AK218" s="20"/>
      <c r="AL218" s="74"/>
      <c r="AM218" s="263"/>
      <c r="AN218" s="74"/>
      <c r="AO218" s="20"/>
      <c r="AP218" s="74"/>
      <c r="AQ218" s="20"/>
      <c r="AR218" s="74"/>
      <c r="AS218" s="20"/>
      <c r="AT218" s="74"/>
      <c r="AU218" s="20"/>
      <c r="AV218" s="74"/>
      <c r="AW218" s="20"/>
      <c r="AX218" s="74"/>
      <c r="AY218" s="20"/>
      <c r="AZ218" s="74"/>
      <c r="BA218" s="20"/>
      <c r="BB218" s="74"/>
      <c r="BC218" s="20"/>
      <c r="BD218" s="74"/>
      <c r="BE218" s="20"/>
      <c r="BF218" s="20">
        <f t="shared" si="2330"/>
        <v>0</v>
      </c>
      <c r="BG218" s="20"/>
      <c r="BH218" s="20">
        <f t="shared" si="2331"/>
        <v>0</v>
      </c>
      <c r="BI218" s="7"/>
      <c r="BJ218" s="7"/>
      <c r="BK218" s="7"/>
      <c r="BL218" s="7"/>
      <c r="BM218" s="52"/>
      <c r="BN218" s="51"/>
      <c r="BO218" s="238" t="s">
        <v>218</v>
      </c>
      <c r="BP218" s="276" t="s">
        <v>137</v>
      </c>
      <c r="BQ218" s="278" t="s">
        <v>138</v>
      </c>
      <c r="BR218" s="232" t="s">
        <v>139</v>
      </c>
      <c r="BS218" s="278" t="s">
        <v>140</v>
      </c>
      <c r="BT218" s="295">
        <v>4</v>
      </c>
      <c r="BU218" s="295">
        <v>1</v>
      </c>
      <c r="BV218" s="295">
        <v>1</v>
      </c>
      <c r="BW218" s="295">
        <v>1</v>
      </c>
      <c r="BX218" s="295">
        <v>1</v>
      </c>
      <c r="BY218" s="296"/>
      <c r="BZ218" s="233">
        <f>SUM(CA218+CC218+CE218+CG218+CI218)</f>
        <v>0</v>
      </c>
      <c r="CA218" s="281"/>
      <c r="CB218" s="331">
        <f t="shared" ref="CB218" si="2342">SUM(CA218)*BV218</f>
        <v>0</v>
      </c>
      <c r="CC218" s="281"/>
      <c r="CD218" s="293">
        <f t="shared" ref="CD218:CD219" si="2343">CC218*BW218</f>
        <v>0</v>
      </c>
      <c r="CE218" s="281"/>
      <c r="CF218" s="293">
        <f t="shared" ref="CF218" si="2344">SUM(CE218)*BW218</f>
        <v>0</v>
      </c>
      <c r="CG218" s="281"/>
      <c r="CH218" s="293">
        <f t="shared" ref="CH218" si="2345">SUM(CG218)*BX218</f>
        <v>0</v>
      </c>
      <c r="CI218" s="281"/>
      <c r="CJ218" s="293">
        <f t="shared" ref="CJ218:CJ220" si="2346">SUM(CI218)*BW218*5</f>
        <v>0</v>
      </c>
      <c r="CK218" s="236">
        <f>SUM(BW218*DK218*2+BX218*DM218*2+BW218*DO218*2)</f>
        <v>0</v>
      </c>
      <c r="CL218" s="236">
        <f>SUM(BY218*5/100*BW218)</f>
        <v>0</v>
      </c>
      <c r="CM218" s="281"/>
      <c r="CN218" s="293"/>
      <c r="CO218" s="281">
        <v>6</v>
      </c>
      <c r="CP218" s="236">
        <f>CO218*BU218*4</f>
        <v>24</v>
      </c>
      <c r="CQ218" s="281"/>
      <c r="CR218" s="293">
        <f t="shared" ref="CR218" si="2347">SUM(CQ218*BU218*(30+4))</f>
        <v>0</v>
      </c>
      <c r="CS218" s="281"/>
      <c r="CT218" s="142">
        <f t="shared" ref="CT218" si="2348">SUM(CS218*BU218*3)</f>
        <v>0</v>
      </c>
      <c r="CU218" s="235"/>
      <c r="CV218" s="236">
        <f t="shared" ref="CV218" si="2349">SUM(CU218*BU218/3)</f>
        <v>0</v>
      </c>
      <c r="CW218" s="234"/>
      <c r="CX218" s="236">
        <f t="shared" ref="CX218" si="2350">SUM(CW218*BU218*2/3)</f>
        <v>0</v>
      </c>
      <c r="CY218" s="281"/>
      <c r="CZ218" s="331">
        <f>SUM(CY218*BU218)</f>
        <v>0</v>
      </c>
      <c r="DA218" s="281"/>
      <c r="DB218" s="293">
        <f t="shared" ref="DB218" si="2351">SUM(DA218*BW218)</f>
        <v>0</v>
      </c>
      <c r="DC218" s="281"/>
      <c r="DD218" s="236">
        <f>DC218*BU218/3</f>
        <v>0</v>
      </c>
      <c r="DE218" s="281"/>
      <c r="DF218" s="236">
        <f>SUM(BW218*DE218*6)</f>
        <v>0</v>
      </c>
      <c r="DG218" s="234"/>
      <c r="DH218" s="236">
        <f t="shared" si="2222"/>
        <v>0</v>
      </c>
      <c r="DI218" s="235"/>
      <c r="DJ218" s="235">
        <f>SUM(BW218*DI218*6)</f>
        <v>0</v>
      </c>
      <c r="DK218" s="234"/>
      <c r="DL218" s="236">
        <f>SUM(BW218*DK218*8)</f>
        <v>0</v>
      </c>
      <c r="DM218" s="235"/>
      <c r="DN218" s="236">
        <f t="shared" ref="DN218" si="2352">SUM(DM218*BX218*5*6)</f>
        <v>0</v>
      </c>
      <c r="DO218" s="281"/>
      <c r="DP218" s="297">
        <f>SUM(DO218*BX218*4*6)</f>
        <v>0</v>
      </c>
      <c r="DQ218" s="281"/>
      <c r="DR218" s="238">
        <f>SUM(DQ218*50)</f>
        <v>0</v>
      </c>
      <c r="DS218" s="20">
        <f t="shared" si="2250"/>
        <v>24</v>
      </c>
      <c r="DT218" s="20">
        <f t="shared" si="2251"/>
        <v>0</v>
      </c>
      <c r="DU218" s="7"/>
      <c r="DV218" s="7"/>
      <c r="DW218" s="7"/>
      <c r="DX218" s="52"/>
      <c r="DY218" s="51"/>
      <c r="DZ218" s="17"/>
      <c r="EA218" s="17"/>
      <c r="EB218" s="7"/>
      <c r="EC218" s="7"/>
      <c r="ED218" s="7"/>
      <c r="EE218" s="7"/>
      <c r="EF218" s="7"/>
      <c r="EG218" s="7"/>
      <c r="EH218" s="7"/>
      <c r="EI218" s="7"/>
      <c r="EJ218" s="7">
        <f t="shared" si="2339"/>
        <v>0</v>
      </c>
      <c r="EK218" s="7">
        <f t="shared" si="2340"/>
        <v>0</v>
      </c>
      <c r="EL218" s="7">
        <f t="shared" si="2341"/>
        <v>0</v>
      </c>
      <c r="EM218" s="18">
        <f t="shared" si="2285"/>
        <v>0</v>
      </c>
      <c r="EN218" s="7">
        <f t="shared" si="2286"/>
        <v>0</v>
      </c>
      <c r="EO218" s="7">
        <f t="shared" si="2287"/>
        <v>0</v>
      </c>
      <c r="EP218" s="7">
        <f t="shared" si="2288"/>
        <v>0</v>
      </c>
      <c r="EQ218" s="7">
        <f t="shared" si="2289"/>
        <v>0</v>
      </c>
      <c r="ER218" s="7">
        <f t="shared" si="2290"/>
        <v>0</v>
      </c>
      <c r="ES218" s="7">
        <f t="shared" si="2291"/>
        <v>0</v>
      </c>
      <c r="ET218" s="7">
        <f t="shared" si="2292"/>
        <v>0</v>
      </c>
      <c r="EU218" s="7">
        <f t="shared" si="2293"/>
        <v>0</v>
      </c>
      <c r="EV218" s="7">
        <f t="shared" si="2294"/>
        <v>0</v>
      </c>
      <c r="EW218" s="18">
        <f t="shared" si="2295"/>
        <v>0</v>
      </c>
      <c r="EX218" s="7">
        <f t="shared" si="2296"/>
        <v>0</v>
      </c>
      <c r="EY218" s="7">
        <f t="shared" si="2297"/>
        <v>0</v>
      </c>
      <c r="EZ218" s="7">
        <f t="shared" si="2298"/>
        <v>6</v>
      </c>
      <c r="FA218" s="7">
        <f t="shared" si="2299"/>
        <v>24</v>
      </c>
      <c r="FB218" s="7">
        <f t="shared" si="2300"/>
        <v>0</v>
      </c>
      <c r="FC218" s="7">
        <f t="shared" si="2301"/>
        <v>0</v>
      </c>
      <c r="FD218" s="7">
        <f t="shared" si="2302"/>
        <v>0</v>
      </c>
      <c r="FE218" s="7">
        <f t="shared" si="2303"/>
        <v>0</v>
      </c>
      <c r="FF218" s="7">
        <f t="shared" si="2304"/>
        <v>0</v>
      </c>
      <c r="FG218" s="18">
        <f t="shared" si="2305"/>
        <v>0</v>
      </c>
      <c r="FH218" s="7">
        <f t="shared" si="2306"/>
        <v>0</v>
      </c>
      <c r="FI218" s="7">
        <f t="shared" si="2307"/>
        <v>0</v>
      </c>
      <c r="FJ218" s="7">
        <f t="shared" si="2308"/>
        <v>0</v>
      </c>
      <c r="FK218" s="7">
        <f t="shared" si="2309"/>
        <v>0</v>
      </c>
      <c r="FL218" s="7">
        <f t="shared" si="2310"/>
        <v>0</v>
      </c>
      <c r="FM218" s="7">
        <f t="shared" si="2311"/>
        <v>0</v>
      </c>
      <c r="FN218" s="7">
        <f t="shared" si="2312"/>
        <v>0</v>
      </c>
      <c r="FO218" s="7">
        <f t="shared" si="2313"/>
        <v>0</v>
      </c>
      <c r="FP218" s="7">
        <f t="shared" si="2314"/>
        <v>0</v>
      </c>
      <c r="FQ218" s="7">
        <f t="shared" si="2315"/>
        <v>0</v>
      </c>
      <c r="FR218" s="7"/>
      <c r="FS218" s="7">
        <f t="shared" si="2316"/>
        <v>0</v>
      </c>
      <c r="FT218" s="7">
        <f t="shared" si="2317"/>
        <v>0</v>
      </c>
      <c r="FU218" s="7">
        <f t="shared" si="2318"/>
        <v>0</v>
      </c>
      <c r="FV218" s="7">
        <f t="shared" si="2319"/>
        <v>0</v>
      </c>
      <c r="FW218" s="7">
        <f t="shared" si="2320"/>
        <v>0</v>
      </c>
      <c r="FX218" s="7">
        <f t="shared" si="2321"/>
        <v>0</v>
      </c>
      <c r="FY218" s="7">
        <f t="shared" si="2322"/>
        <v>0</v>
      </c>
      <c r="FZ218" s="7">
        <f t="shared" si="2323"/>
        <v>0</v>
      </c>
      <c r="GA218" s="7">
        <f t="shared" si="2324"/>
        <v>0</v>
      </c>
      <c r="GB218" s="7">
        <f t="shared" si="2325"/>
        <v>0</v>
      </c>
      <c r="GC218" s="7">
        <f t="shared" si="2326"/>
        <v>0</v>
      </c>
      <c r="GD218" s="116">
        <f t="shared" si="2327"/>
        <v>24</v>
      </c>
      <c r="GE218" s="117">
        <f t="shared" si="2328"/>
        <v>0</v>
      </c>
      <c r="GF218" s="7"/>
      <c r="GG218" s="7"/>
      <c r="GH218" s="7"/>
      <c r="GI218" s="52"/>
      <c r="GK218" s="18"/>
      <c r="GL218" s="18"/>
      <c r="GM218" s="1"/>
      <c r="GN218" s="23"/>
      <c r="GO218" s="61"/>
      <c r="GP218" s="7"/>
      <c r="GQ218" s="67"/>
    </row>
    <row r="219" spans="1:199" ht="24.95" customHeight="1" x14ac:dyDescent="0.35">
      <c r="A219" s="51"/>
      <c r="B219" s="17" t="s">
        <v>333</v>
      </c>
      <c r="C219" s="17"/>
      <c r="D219" s="7" t="s">
        <v>225</v>
      </c>
      <c r="E219" s="7"/>
      <c r="F219" s="7"/>
      <c r="G219" s="7"/>
      <c r="H219" s="7"/>
      <c r="I219" s="7"/>
      <c r="J219" s="7"/>
      <c r="K219" s="7"/>
      <c r="L219" s="7"/>
      <c r="M219" s="73">
        <f t="shared" si="2329"/>
        <v>0</v>
      </c>
      <c r="N219" s="32"/>
      <c r="O219" s="263">
        <v>10</v>
      </c>
      <c r="P219" s="32"/>
      <c r="Q219" s="20">
        <v>8</v>
      </c>
      <c r="R219" s="32"/>
      <c r="S219" s="20"/>
      <c r="T219" s="32"/>
      <c r="U219" s="20"/>
      <c r="V219" s="74"/>
      <c r="W219" s="20"/>
      <c r="X219" s="20"/>
      <c r="Y219" s="20"/>
      <c r="Z219" s="74"/>
      <c r="AA219" s="20"/>
      <c r="AB219" s="74"/>
      <c r="AC219" s="20"/>
      <c r="AD219" s="74"/>
      <c r="AE219" s="24"/>
      <c r="AF219" s="74"/>
      <c r="AG219" s="20"/>
      <c r="AH219" s="74"/>
      <c r="AI219" s="20"/>
      <c r="AJ219" s="74"/>
      <c r="AK219" s="20"/>
      <c r="AL219" s="74"/>
      <c r="AM219" s="263"/>
      <c r="AN219" s="74"/>
      <c r="AO219" s="20"/>
      <c r="AP219" s="74"/>
      <c r="AQ219" s="20"/>
      <c r="AR219" s="74"/>
      <c r="AS219" s="20">
        <v>6</v>
      </c>
      <c r="AT219" s="74"/>
      <c r="AU219" s="20"/>
      <c r="AV219" s="74"/>
      <c r="AW219" s="20"/>
      <c r="AX219" s="74"/>
      <c r="AY219" s="20"/>
      <c r="AZ219" s="74"/>
      <c r="BA219" s="20"/>
      <c r="BB219" s="74"/>
      <c r="BC219" s="20"/>
      <c r="BD219" s="74"/>
      <c r="BE219" s="20"/>
      <c r="BF219" s="20">
        <f t="shared" si="2330"/>
        <v>24</v>
      </c>
      <c r="BG219" s="20"/>
      <c r="BH219" s="20">
        <f t="shared" si="2331"/>
        <v>24</v>
      </c>
      <c r="BI219" s="7"/>
      <c r="BJ219" s="7"/>
      <c r="BK219" s="7"/>
      <c r="BL219" s="7"/>
      <c r="BM219" s="52"/>
      <c r="BN219" s="51"/>
      <c r="BO219" s="231" t="s">
        <v>219</v>
      </c>
      <c r="BP219" s="276" t="s">
        <v>137</v>
      </c>
      <c r="BQ219" s="232" t="s">
        <v>220</v>
      </c>
      <c r="BR219" s="232" t="s">
        <v>139</v>
      </c>
      <c r="BS219" s="278" t="s">
        <v>144</v>
      </c>
      <c r="BT219" s="295">
        <v>6</v>
      </c>
      <c r="BU219" s="232">
        <v>1</v>
      </c>
      <c r="BV219" s="232">
        <v>1</v>
      </c>
      <c r="BW219" s="232">
        <v>1</v>
      </c>
      <c r="BX219" s="232">
        <v>1</v>
      </c>
      <c r="BY219" s="232"/>
      <c r="BZ219" s="233">
        <f>SUM(CA219+CC219+CE219+CG219+CI219)</f>
        <v>0</v>
      </c>
      <c r="CA219" s="234"/>
      <c r="CB219" s="142">
        <f t="shared" ref="CB219:CB220" si="2353">SUM(CA219)*BV219</f>
        <v>0</v>
      </c>
      <c r="CC219" s="234"/>
      <c r="CD219" s="235">
        <f t="shared" si="2343"/>
        <v>0</v>
      </c>
      <c r="CE219" s="234"/>
      <c r="CF219" s="235">
        <f t="shared" ref="CF219:CF220" si="2354">SUM(CE219)*BW219</f>
        <v>0</v>
      </c>
      <c r="CG219" s="234"/>
      <c r="CH219" s="235">
        <f t="shared" ref="CH219:CH220" si="2355">SUM(CG219)*BX219</f>
        <v>0</v>
      </c>
      <c r="CI219" s="234"/>
      <c r="CJ219" s="235">
        <f t="shared" si="2346"/>
        <v>0</v>
      </c>
      <c r="CK219" s="236">
        <v>0</v>
      </c>
      <c r="CL219" s="236">
        <f>SUM(BY219*5/100*BW219)</f>
        <v>0</v>
      </c>
      <c r="CM219" s="234"/>
      <c r="CN219" s="235"/>
      <c r="CO219" s="234">
        <v>2</v>
      </c>
      <c r="CP219" s="236">
        <f>BU219*2</f>
        <v>2</v>
      </c>
      <c r="CQ219" s="234"/>
      <c r="CR219" s="237">
        <f t="shared" ref="CR219:CR220" si="2356">SUM(CQ219*BU219*(30+4))</f>
        <v>0</v>
      </c>
      <c r="CS219" s="234"/>
      <c r="CT219" s="142">
        <f t="shared" ref="CT219:CT220" si="2357">SUM(CS219*BU219*3)</f>
        <v>0</v>
      </c>
      <c r="CU219" s="234"/>
      <c r="CV219" s="236">
        <f t="shared" ref="CV219:CV220" si="2358">SUM(CU219*BU219/3)</f>
        <v>0</v>
      </c>
      <c r="CW219" s="234"/>
      <c r="CX219" s="236">
        <f t="shared" ref="CX219:CX220" si="2359">SUM(CW219*BU219*2/3)</f>
        <v>0</v>
      </c>
      <c r="CY219" s="234"/>
      <c r="CZ219" s="142">
        <f>SUM(CY219*BU219)</f>
        <v>0</v>
      </c>
      <c r="DA219" s="234"/>
      <c r="DB219" s="235">
        <f t="shared" ref="DB219:DB220" si="2360">SUM(DA219*BW219)</f>
        <v>0</v>
      </c>
      <c r="DC219" s="234">
        <v>1</v>
      </c>
      <c r="DD219" s="236">
        <v>0</v>
      </c>
      <c r="DE219" s="234"/>
      <c r="DF219" s="236">
        <f>SUM(DE219*BW219*2)</f>
        <v>0</v>
      </c>
      <c r="DG219" s="234"/>
      <c r="DH219" s="236">
        <f t="shared" si="2222"/>
        <v>0</v>
      </c>
      <c r="DI219" s="234"/>
      <c r="DJ219" s="235">
        <f>SUM(DI219*BU219/3)</f>
        <v>0</v>
      </c>
      <c r="DK219" s="234"/>
      <c r="DL219" s="236">
        <f>SUM(DK219*BU219/3)</f>
        <v>0</v>
      </c>
      <c r="DM219" s="234"/>
      <c r="DN219" s="236">
        <f t="shared" ref="DN219:DN220" si="2361">SUM(DM219*BX219*5*6)</f>
        <v>0</v>
      </c>
      <c r="DO219" s="234"/>
      <c r="DP219" s="236">
        <f>SUM(DO219*BX219*5*4)</f>
        <v>0</v>
      </c>
      <c r="DQ219" s="234"/>
      <c r="DR219" s="238">
        <f>SUM(DQ219*50)/2</f>
        <v>0</v>
      </c>
      <c r="DS219" s="20">
        <f t="shared" si="2250"/>
        <v>2</v>
      </c>
      <c r="DT219" s="20">
        <f t="shared" si="2251"/>
        <v>0</v>
      </c>
      <c r="DU219" s="7"/>
      <c r="DV219" s="7"/>
      <c r="DW219" s="7"/>
      <c r="DX219" s="52"/>
      <c r="DY219" s="51"/>
      <c r="DZ219" s="17"/>
      <c r="EA219" s="17"/>
      <c r="EB219" s="7"/>
      <c r="EC219" s="7"/>
      <c r="ED219" s="7"/>
      <c r="EE219" s="7"/>
      <c r="EF219" s="7"/>
      <c r="EG219" s="7"/>
      <c r="EH219" s="7"/>
      <c r="EI219" s="7"/>
      <c r="EJ219" s="7">
        <f t="shared" si="2339"/>
        <v>0</v>
      </c>
      <c r="EK219" s="7">
        <f t="shared" si="2340"/>
        <v>0</v>
      </c>
      <c r="EL219" s="7">
        <f t="shared" si="2341"/>
        <v>0</v>
      </c>
      <c r="EM219" s="18">
        <f t="shared" si="2285"/>
        <v>10</v>
      </c>
      <c r="EN219" s="7">
        <f t="shared" si="2286"/>
        <v>0</v>
      </c>
      <c r="EO219" s="7">
        <f t="shared" si="2287"/>
        <v>8</v>
      </c>
      <c r="EP219" s="7">
        <f t="shared" si="2288"/>
        <v>0</v>
      </c>
      <c r="EQ219" s="7">
        <f t="shared" si="2289"/>
        <v>0</v>
      </c>
      <c r="ER219" s="7">
        <f t="shared" si="2290"/>
        <v>0</v>
      </c>
      <c r="ES219" s="7">
        <f t="shared" si="2291"/>
        <v>0</v>
      </c>
      <c r="ET219" s="7">
        <f t="shared" si="2292"/>
        <v>0</v>
      </c>
      <c r="EU219" s="7">
        <f t="shared" si="2293"/>
        <v>0</v>
      </c>
      <c r="EV219" s="7">
        <f t="shared" si="2294"/>
        <v>0</v>
      </c>
      <c r="EW219" s="18">
        <f t="shared" si="2295"/>
        <v>0</v>
      </c>
      <c r="EX219" s="7">
        <f t="shared" si="2296"/>
        <v>0</v>
      </c>
      <c r="EY219" s="7">
        <f t="shared" si="2297"/>
        <v>0</v>
      </c>
      <c r="EZ219" s="7">
        <f t="shared" si="2298"/>
        <v>2</v>
      </c>
      <c r="FA219" s="7">
        <f t="shared" si="2299"/>
        <v>2</v>
      </c>
      <c r="FB219" s="7">
        <f t="shared" si="2300"/>
        <v>0</v>
      </c>
      <c r="FC219" s="7">
        <f t="shared" si="2301"/>
        <v>0</v>
      </c>
      <c r="FD219" s="7">
        <f t="shared" si="2302"/>
        <v>0</v>
      </c>
      <c r="FE219" s="7">
        <f t="shared" si="2303"/>
        <v>0</v>
      </c>
      <c r="FF219" s="7">
        <f t="shared" si="2304"/>
        <v>0</v>
      </c>
      <c r="FG219" s="18">
        <f t="shared" si="2305"/>
        <v>0</v>
      </c>
      <c r="FH219" s="7">
        <f t="shared" si="2306"/>
        <v>0</v>
      </c>
      <c r="FI219" s="7">
        <f t="shared" si="2307"/>
        <v>0</v>
      </c>
      <c r="FJ219" s="7">
        <f t="shared" si="2308"/>
        <v>0</v>
      </c>
      <c r="FK219" s="7">
        <f t="shared" si="2309"/>
        <v>0</v>
      </c>
      <c r="FL219" s="7">
        <f t="shared" si="2310"/>
        <v>0</v>
      </c>
      <c r="FM219" s="7">
        <f t="shared" si="2311"/>
        <v>0</v>
      </c>
      <c r="FN219" s="7">
        <f t="shared" si="2312"/>
        <v>1</v>
      </c>
      <c r="FO219" s="7">
        <f t="shared" si="2313"/>
        <v>0</v>
      </c>
      <c r="FP219" s="7">
        <f t="shared" si="2314"/>
        <v>0</v>
      </c>
      <c r="FQ219" s="7">
        <f t="shared" si="2315"/>
        <v>6</v>
      </c>
      <c r="FR219" s="7"/>
      <c r="FS219" s="7">
        <f t="shared" si="2316"/>
        <v>0</v>
      </c>
      <c r="FT219" s="7">
        <f t="shared" si="2317"/>
        <v>0</v>
      </c>
      <c r="FU219" s="7">
        <f t="shared" si="2318"/>
        <v>0</v>
      </c>
      <c r="FV219" s="7">
        <f t="shared" si="2319"/>
        <v>0</v>
      </c>
      <c r="FW219" s="7">
        <f t="shared" si="2320"/>
        <v>0</v>
      </c>
      <c r="FX219" s="7">
        <f t="shared" si="2321"/>
        <v>0</v>
      </c>
      <c r="FY219" s="7">
        <f t="shared" si="2322"/>
        <v>0</v>
      </c>
      <c r="FZ219" s="7">
        <f t="shared" si="2323"/>
        <v>0</v>
      </c>
      <c r="GA219" s="7">
        <f t="shared" si="2324"/>
        <v>0</v>
      </c>
      <c r="GB219" s="7">
        <f t="shared" si="2325"/>
        <v>0</v>
      </c>
      <c r="GC219" s="7">
        <f t="shared" si="2326"/>
        <v>0</v>
      </c>
      <c r="GD219" s="116">
        <f t="shared" si="2327"/>
        <v>26</v>
      </c>
      <c r="GE219" s="117">
        <f t="shared" si="2328"/>
        <v>24</v>
      </c>
      <c r="GF219" s="7"/>
      <c r="GG219" s="7"/>
      <c r="GH219" s="7"/>
      <c r="GI219" s="52"/>
      <c r="GK219" s="18"/>
      <c r="GL219" s="18"/>
      <c r="GM219" s="1"/>
      <c r="GN219" s="23"/>
      <c r="GO219" s="61"/>
      <c r="GP219" s="7"/>
      <c r="GQ219" s="67"/>
    </row>
    <row r="220" spans="1:199" ht="24.95" customHeight="1" x14ac:dyDescent="0.35">
      <c r="A220" s="51"/>
      <c r="B220" s="17" t="s">
        <v>333</v>
      </c>
      <c r="C220" s="17"/>
      <c r="D220" s="7" t="s">
        <v>225</v>
      </c>
      <c r="E220" s="7" t="s">
        <v>338</v>
      </c>
      <c r="F220" s="7"/>
      <c r="G220" s="7"/>
      <c r="H220" s="7"/>
      <c r="I220" s="7"/>
      <c r="J220" s="7"/>
      <c r="K220" s="7"/>
      <c r="L220" s="7"/>
      <c r="M220" s="73">
        <f t="shared" si="2329"/>
        <v>0</v>
      </c>
      <c r="N220" s="32"/>
      <c r="O220" s="263">
        <v>2</v>
      </c>
      <c r="P220" s="32"/>
      <c r="Q220" s="20"/>
      <c r="R220" s="32"/>
      <c r="S220" s="20"/>
      <c r="T220" s="32"/>
      <c r="U220" s="20"/>
      <c r="V220" s="74"/>
      <c r="W220" s="20"/>
      <c r="X220" s="20"/>
      <c r="Y220" s="20"/>
      <c r="Z220" s="74"/>
      <c r="AA220" s="20"/>
      <c r="AB220" s="74"/>
      <c r="AC220" s="20"/>
      <c r="AD220" s="74"/>
      <c r="AE220" s="24"/>
      <c r="AF220" s="74"/>
      <c r="AG220" s="20"/>
      <c r="AH220" s="74"/>
      <c r="AI220" s="20"/>
      <c r="AJ220" s="74"/>
      <c r="AK220" s="20"/>
      <c r="AL220" s="74"/>
      <c r="AM220" s="263"/>
      <c r="AN220" s="74"/>
      <c r="AO220" s="20"/>
      <c r="AP220" s="74"/>
      <c r="AQ220" s="20"/>
      <c r="AR220" s="74"/>
      <c r="AS220" s="20"/>
      <c r="AT220" s="74"/>
      <c r="AU220" s="20"/>
      <c r="AV220" s="74"/>
      <c r="AW220" s="20"/>
      <c r="AX220" s="74"/>
      <c r="AY220" s="20"/>
      <c r="AZ220" s="74"/>
      <c r="BA220" s="20"/>
      <c r="BB220" s="74"/>
      <c r="BC220" s="20"/>
      <c r="BD220" s="74"/>
      <c r="BE220" s="20"/>
      <c r="BF220" s="20">
        <f t="shared" si="2330"/>
        <v>2</v>
      </c>
      <c r="BG220" s="20"/>
      <c r="BH220" s="20">
        <f t="shared" si="2331"/>
        <v>2</v>
      </c>
      <c r="BI220" s="7"/>
      <c r="BJ220" s="7"/>
      <c r="BK220" s="7"/>
      <c r="BL220" s="7"/>
      <c r="BM220" s="52"/>
      <c r="BN220" s="51"/>
      <c r="BO220" s="231" t="s">
        <v>219</v>
      </c>
      <c r="BP220" s="276" t="s">
        <v>137</v>
      </c>
      <c r="BQ220" s="232" t="s">
        <v>143</v>
      </c>
      <c r="BR220" s="232" t="s">
        <v>139</v>
      </c>
      <c r="BS220" s="232" t="s">
        <v>221</v>
      </c>
      <c r="BT220" s="232">
        <v>8</v>
      </c>
      <c r="BU220" s="232">
        <v>1</v>
      </c>
      <c r="BV220" s="232">
        <v>1</v>
      </c>
      <c r="BW220" s="232">
        <v>1</v>
      </c>
      <c r="BX220" s="232">
        <v>1</v>
      </c>
      <c r="BY220" s="232"/>
      <c r="BZ220" s="233">
        <f>SUM(CA220+CC220+CE220+CG220+CI220)</f>
        <v>0</v>
      </c>
      <c r="CA220" s="234"/>
      <c r="CB220" s="142">
        <f t="shared" si="2353"/>
        <v>0</v>
      </c>
      <c r="CC220" s="234"/>
      <c r="CD220" s="235">
        <f>CC220*BW220</f>
        <v>0</v>
      </c>
      <c r="CE220" s="234"/>
      <c r="CF220" s="235">
        <f t="shared" si="2354"/>
        <v>0</v>
      </c>
      <c r="CG220" s="234"/>
      <c r="CH220" s="235">
        <f t="shared" si="2355"/>
        <v>0</v>
      </c>
      <c r="CI220" s="234"/>
      <c r="CJ220" s="235">
        <f t="shared" si="2346"/>
        <v>0</v>
      </c>
      <c r="CK220" s="236">
        <v>0</v>
      </c>
      <c r="CL220" s="236">
        <f>SUM(BY220*5/100*BW220)</f>
        <v>0</v>
      </c>
      <c r="CM220" s="234"/>
      <c r="CN220" s="235"/>
      <c r="CO220" s="234">
        <v>2</v>
      </c>
      <c r="CP220" s="236">
        <f>CO220*BU220</f>
        <v>2</v>
      </c>
      <c r="CQ220" s="234"/>
      <c r="CR220" s="237">
        <f t="shared" si="2356"/>
        <v>0</v>
      </c>
      <c r="CS220" s="234"/>
      <c r="CT220" s="142">
        <f t="shared" si="2357"/>
        <v>0</v>
      </c>
      <c r="CU220" s="234"/>
      <c r="CV220" s="236">
        <f t="shared" si="2358"/>
        <v>0</v>
      </c>
      <c r="CW220" s="234"/>
      <c r="CX220" s="236">
        <f t="shared" si="2359"/>
        <v>0</v>
      </c>
      <c r="CY220" s="234"/>
      <c r="CZ220" s="142">
        <f>SUM(CY220*BU220)</f>
        <v>0</v>
      </c>
      <c r="DA220" s="234"/>
      <c r="DB220" s="235">
        <f t="shared" si="2360"/>
        <v>0</v>
      </c>
      <c r="DC220" s="234">
        <v>1</v>
      </c>
      <c r="DD220" s="236">
        <v>0</v>
      </c>
      <c r="DE220" s="234"/>
      <c r="DF220" s="236">
        <f>SUM(DE220*BW220*2)</f>
        <v>0</v>
      </c>
      <c r="DG220" s="234"/>
      <c r="DH220" s="236">
        <f t="shared" si="2222"/>
        <v>0</v>
      </c>
      <c r="DI220" s="234"/>
      <c r="DJ220" s="235">
        <f>SUM(DI220*BU220/3)</f>
        <v>0</v>
      </c>
      <c r="DK220" s="234"/>
      <c r="DL220" s="236">
        <f>SUM(DK220*BU220/3)</f>
        <v>0</v>
      </c>
      <c r="DM220" s="234"/>
      <c r="DN220" s="236">
        <f t="shared" si="2361"/>
        <v>0</v>
      </c>
      <c r="DO220" s="234"/>
      <c r="DP220" s="236">
        <f>SUM(DO220*BX220*5*4)</f>
        <v>0</v>
      </c>
      <c r="DQ220" s="234"/>
      <c r="DR220" s="238">
        <f>SUM(DQ220*50)/2</f>
        <v>0</v>
      </c>
      <c r="DS220" s="20">
        <f t="shared" si="2250"/>
        <v>2</v>
      </c>
      <c r="DT220" s="20">
        <f t="shared" si="2251"/>
        <v>0</v>
      </c>
      <c r="DU220" s="7"/>
      <c r="DV220" s="7"/>
      <c r="DW220" s="7"/>
      <c r="DX220" s="52"/>
      <c r="DY220" s="51"/>
      <c r="DZ220" s="17"/>
      <c r="EA220" s="17"/>
      <c r="EB220" s="7"/>
      <c r="EC220" s="7"/>
      <c r="ED220" s="7"/>
      <c r="EE220" s="7"/>
      <c r="EF220" s="7"/>
      <c r="EG220" s="7"/>
      <c r="EH220" s="7"/>
      <c r="EI220" s="7"/>
      <c r="EJ220" s="7">
        <f t="shared" si="2339"/>
        <v>0</v>
      </c>
      <c r="EK220" s="7">
        <f t="shared" si="2340"/>
        <v>0</v>
      </c>
      <c r="EL220" s="7">
        <f t="shared" si="2341"/>
        <v>0</v>
      </c>
      <c r="EM220" s="18">
        <f t="shared" si="2285"/>
        <v>2</v>
      </c>
      <c r="EN220" s="7">
        <f t="shared" si="2286"/>
        <v>0</v>
      </c>
      <c r="EO220" s="7">
        <f t="shared" si="2287"/>
        <v>0</v>
      </c>
      <c r="EP220" s="7">
        <f t="shared" si="2288"/>
        <v>0</v>
      </c>
      <c r="EQ220" s="7">
        <f t="shared" si="2289"/>
        <v>0</v>
      </c>
      <c r="ER220" s="7">
        <f t="shared" si="2290"/>
        <v>0</v>
      </c>
      <c r="ES220" s="7">
        <f t="shared" si="2291"/>
        <v>0</v>
      </c>
      <c r="ET220" s="7">
        <f t="shared" si="2292"/>
        <v>0</v>
      </c>
      <c r="EU220" s="7">
        <f t="shared" si="2293"/>
        <v>0</v>
      </c>
      <c r="EV220" s="7">
        <f t="shared" si="2294"/>
        <v>0</v>
      </c>
      <c r="EW220" s="18">
        <f t="shared" si="2295"/>
        <v>0</v>
      </c>
      <c r="EX220" s="7">
        <f t="shared" si="2296"/>
        <v>0</v>
      </c>
      <c r="EY220" s="7">
        <f t="shared" si="2297"/>
        <v>0</v>
      </c>
      <c r="EZ220" s="7">
        <f t="shared" si="2298"/>
        <v>2</v>
      </c>
      <c r="FA220" s="7">
        <f t="shared" si="2299"/>
        <v>2</v>
      </c>
      <c r="FB220" s="7">
        <f t="shared" si="2300"/>
        <v>0</v>
      </c>
      <c r="FC220" s="7">
        <f t="shared" si="2301"/>
        <v>0</v>
      </c>
      <c r="FD220" s="7">
        <f t="shared" si="2302"/>
        <v>0</v>
      </c>
      <c r="FE220" s="7">
        <f t="shared" si="2303"/>
        <v>0</v>
      </c>
      <c r="FF220" s="7">
        <f t="shared" si="2304"/>
        <v>0</v>
      </c>
      <c r="FG220" s="18">
        <f t="shared" si="2305"/>
        <v>0</v>
      </c>
      <c r="FH220" s="7">
        <f t="shared" si="2306"/>
        <v>0</v>
      </c>
      <c r="FI220" s="7">
        <f t="shared" si="2307"/>
        <v>0</v>
      </c>
      <c r="FJ220" s="7">
        <f t="shared" si="2308"/>
        <v>0</v>
      </c>
      <c r="FK220" s="7">
        <f t="shared" si="2309"/>
        <v>0</v>
      </c>
      <c r="FL220" s="7">
        <f t="shared" si="2310"/>
        <v>0</v>
      </c>
      <c r="FM220" s="7">
        <f t="shared" si="2311"/>
        <v>0</v>
      </c>
      <c r="FN220" s="7">
        <f t="shared" si="2312"/>
        <v>1</v>
      </c>
      <c r="FO220" s="7">
        <f t="shared" si="2313"/>
        <v>0</v>
      </c>
      <c r="FP220" s="7">
        <f t="shared" si="2314"/>
        <v>0</v>
      </c>
      <c r="FQ220" s="7">
        <f t="shared" si="2315"/>
        <v>0</v>
      </c>
      <c r="FR220" s="7"/>
      <c r="FS220" s="7">
        <f t="shared" si="2316"/>
        <v>0</v>
      </c>
      <c r="FT220" s="7">
        <f t="shared" si="2317"/>
        <v>0</v>
      </c>
      <c r="FU220" s="7">
        <f t="shared" si="2318"/>
        <v>0</v>
      </c>
      <c r="FV220" s="7">
        <f t="shared" si="2319"/>
        <v>0</v>
      </c>
      <c r="FW220" s="7">
        <f t="shared" si="2320"/>
        <v>0</v>
      </c>
      <c r="FX220" s="7">
        <f t="shared" si="2321"/>
        <v>0</v>
      </c>
      <c r="FY220" s="7">
        <f t="shared" si="2322"/>
        <v>0</v>
      </c>
      <c r="FZ220" s="7">
        <f t="shared" si="2323"/>
        <v>0</v>
      </c>
      <c r="GA220" s="7">
        <f t="shared" si="2324"/>
        <v>0</v>
      </c>
      <c r="GB220" s="7">
        <f t="shared" si="2325"/>
        <v>0</v>
      </c>
      <c r="GC220" s="7">
        <f t="shared" si="2326"/>
        <v>0</v>
      </c>
      <c r="GD220" s="116">
        <f t="shared" si="2327"/>
        <v>4</v>
      </c>
      <c r="GE220" s="117">
        <f t="shared" si="2328"/>
        <v>2</v>
      </c>
      <c r="GF220" s="7"/>
      <c r="GG220" s="7"/>
      <c r="GH220" s="7"/>
      <c r="GI220" s="52"/>
      <c r="GK220" s="18"/>
      <c r="GL220" s="18"/>
      <c r="GM220" s="1"/>
      <c r="GN220" s="23"/>
      <c r="GO220" s="61"/>
      <c r="GP220" s="7"/>
      <c r="GQ220" s="67"/>
    </row>
    <row r="221" spans="1:199" ht="24.95" customHeight="1" x14ac:dyDescent="0.35">
      <c r="A221" s="51"/>
      <c r="B221" s="17"/>
      <c r="C221" s="17"/>
      <c r="D221" s="7"/>
      <c r="E221" s="7"/>
      <c r="F221" s="7"/>
      <c r="G221" s="7"/>
      <c r="H221" s="7"/>
      <c r="I221" s="7"/>
      <c r="J221" s="7"/>
      <c r="K221" s="7"/>
      <c r="L221" s="7"/>
      <c r="M221" s="73">
        <f t="shared" si="2329"/>
        <v>0</v>
      </c>
      <c r="N221" s="32"/>
      <c r="O221" s="263"/>
      <c r="P221" s="32"/>
      <c r="Q221" s="20"/>
      <c r="R221" s="32"/>
      <c r="S221" s="20"/>
      <c r="T221" s="32"/>
      <c r="U221" s="20"/>
      <c r="V221" s="74"/>
      <c r="W221" s="20"/>
      <c r="X221" s="20"/>
      <c r="Y221" s="20"/>
      <c r="Z221" s="74"/>
      <c r="AA221" s="20"/>
      <c r="AB221" s="74"/>
      <c r="AC221" s="20"/>
      <c r="AD221" s="74"/>
      <c r="AE221" s="24"/>
      <c r="AF221" s="74"/>
      <c r="AG221" s="20"/>
      <c r="AH221" s="74"/>
      <c r="AI221" s="20"/>
      <c r="AJ221" s="74"/>
      <c r="AK221" s="20"/>
      <c r="AL221" s="74"/>
      <c r="AM221" s="263"/>
      <c r="AN221" s="74"/>
      <c r="AO221" s="20"/>
      <c r="AP221" s="74"/>
      <c r="AQ221" s="20"/>
      <c r="AR221" s="74"/>
      <c r="AS221" s="20"/>
      <c r="AT221" s="74"/>
      <c r="AU221" s="20"/>
      <c r="AV221" s="74"/>
      <c r="AW221" s="20"/>
      <c r="AX221" s="74"/>
      <c r="AY221" s="20"/>
      <c r="AZ221" s="74"/>
      <c r="BA221" s="20"/>
      <c r="BB221" s="74"/>
      <c r="BC221" s="20"/>
      <c r="BD221" s="74"/>
      <c r="BE221" s="20"/>
      <c r="BF221" s="20">
        <f t="shared" si="2330"/>
        <v>0</v>
      </c>
      <c r="BG221" s="20"/>
      <c r="BH221" s="20">
        <f t="shared" si="2331"/>
        <v>0</v>
      </c>
      <c r="BI221" s="7"/>
      <c r="BJ221" s="7"/>
      <c r="BK221" s="7"/>
      <c r="BL221" s="7"/>
      <c r="BM221" s="52"/>
      <c r="BN221" s="51"/>
      <c r="BO221" s="300" t="s">
        <v>238</v>
      </c>
      <c r="BP221" s="251" t="s">
        <v>114</v>
      </c>
      <c r="BQ221" s="184" t="s">
        <v>131</v>
      </c>
      <c r="BR221" s="184" t="s">
        <v>118</v>
      </c>
      <c r="BS221" s="184" t="s">
        <v>237</v>
      </c>
      <c r="BT221" s="184">
        <v>10</v>
      </c>
      <c r="BU221" s="184">
        <v>23</v>
      </c>
      <c r="BV221" s="184">
        <v>1</v>
      </c>
      <c r="BW221" s="184">
        <v>1</v>
      </c>
      <c r="BX221" s="184">
        <v>1</v>
      </c>
      <c r="BY221" s="187"/>
      <c r="BZ221" s="188">
        <v>0</v>
      </c>
      <c r="CA221" s="189"/>
      <c r="CB221" s="142">
        <v>0</v>
      </c>
      <c r="CC221" s="189"/>
      <c r="CD221" s="190">
        <v>0</v>
      </c>
      <c r="CE221" s="189"/>
      <c r="CF221" s="190">
        <v>0</v>
      </c>
      <c r="CG221" s="189"/>
      <c r="CH221" s="190">
        <v>0</v>
      </c>
      <c r="CI221" s="189"/>
      <c r="CJ221" s="190">
        <v>0</v>
      </c>
      <c r="CK221" s="191">
        <f>2/3</f>
        <v>0.66666666666666663</v>
      </c>
      <c r="CL221" s="192">
        <f t="shared" ref="CL221" si="2362">SUM(BY221*5/100*BW221)</f>
        <v>0</v>
      </c>
      <c r="CM221" s="189"/>
      <c r="CN221" s="190"/>
      <c r="CO221" s="189"/>
      <c r="CP221" s="191">
        <v>0</v>
      </c>
      <c r="CQ221" s="189"/>
      <c r="CR221" s="193">
        <v>0</v>
      </c>
      <c r="CS221" s="189"/>
      <c r="CT221" s="142">
        <v>0</v>
      </c>
      <c r="CU221" s="189"/>
      <c r="CV221" s="191">
        <v>0</v>
      </c>
      <c r="CW221" s="189"/>
      <c r="CX221" s="191">
        <v>0</v>
      </c>
      <c r="CY221" s="189"/>
      <c r="CZ221" s="142">
        <v>0</v>
      </c>
      <c r="DA221" s="189"/>
      <c r="DB221" s="190">
        <v>0</v>
      </c>
      <c r="DC221" s="189"/>
      <c r="DD221" s="191">
        <v>0</v>
      </c>
      <c r="DE221" s="189"/>
      <c r="DF221" s="191">
        <v>0</v>
      </c>
      <c r="DG221" s="32"/>
      <c r="DH221" s="194">
        <f t="shared" si="2222"/>
        <v>0</v>
      </c>
      <c r="DI221" s="189"/>
      <c r="DJ221" s="190">
        <v>0</v>
      </c>
      <c r="DK221" s="189"/>
      <c r="DL221" s="191">
        <v>0</v>
      </c>
      <c r="DM221" s="189">
        <v>2</v>
      </c>
      <c r="DN221" s="191">
        <f t="shared" ref="DN221" si="2363">SUM(DM221*BX221*1*8)</f>
        <v>16</v>
      </c>
      <c r="DO221" s="189"/>
      <c r="DP221" s="191">
        <v>0</v>
      </c>
      <c r="DQ221" s="189"/>
      <c r="DR221" s="195">
        <v>0</v>
      </c>
      <c r="DS221" s="20">
        <f t="shared" si="2250"/>
        <v>16.666666666666668</v>
      </c>
      <c r="DT221" s="20">
        <f t="shared" si="2251"/>
        <v>16.666666666666668</v>
      </c>
      <c r="DU221" s="7"/>
      <c r="DV221" s="7"/>
      <c r="DW221" s="7"/>
      <c r="DX221" s="52"/>
      <c r="DY221" s="51"/>
      <c r="DZ221" s="17"/>
      <c r="EA221" s="17"/>
      <c r="EB221" s="7"/>
      <c r="EC221" s="7"/>
      <c r="ED221" s="7"/>
      <c r="EE221" s="7"/>
      <c r="EF221" s="7"/>
      <c r="EG221" s="7"/>
      <c r="EH221" s="7"/>
      <c r="EI221" s="7"/>
      <c r="EJ221" s="7">
        <f t="shared" si="2339"/>
        <v>0</v>
      </c>
      <c r="EK221" s="7">
        <f t="shared" si="2340"/>
        <v>0</v>
      </c>
      <c r="EL221" s="7">
        <f t="shared" si="2341"/>
        <v>0</v>
      </c>
      <c r="EM221" s="18">
        <f t="shared" si="2285"/>
        <v>0</v>
      </c>
      <c r="EN221" s="7">
        <f t="shared" si="2286"/>
        <v>0</v>
      </c>
      <c r="EO221" s="7">
        <f t="shared" si="2287"/>
        <v>0</v>
      </c>
      <c r="EP221" s="7">
        <f t="shared" si="2288"/>
        <v>0</v>
      </c>
      <c r="EQ221" s="7">
        <f t="shared" si="2289"/>
        <v>0</v>
      </c>
      <c r="ER221" s="7">
        <f t="shared" si="2290"/>
        <v>0</v>
      </c>
      <c r="ES221" s="7">
        <f t="shared" si="2291"/>
        <v>0</v>
      </c>
      <c r="ET221" s="7">
        <f t="shared" si="2292"/>
        <v>0</v>
      </c>
      <c r="EU221" s="7">
        <f t="shared" si="2293"/>
        <v>0</v>
      </c>
      <c r="EV221" s="7">
        <f t="shared" si="2294"/>
        <v>0.66666666666666663</v>
      </c>
      <c r="EW221" s="18">
        <f t="shared" si="2295"/>
        <v>0</v>
      </c>
      <c r="EX221" s="7">
        <f t="shared" si="2296"/>
        <v>0</v>
      </c>
      <c r="EY221" s="7">
        <f t="shared" si="2297"/>
        <v>0</v>
      </c>
      <c r="EZ221" s="7">
        <f t="shared" si="2298"/>
        <v>0</v>
      </c>
      <c r="FA221" s="7">
        <f t="shared" si="2299"/>
        <v>0</v>
      </c>
      <c r="FB221" s="7">
        <f t="shared" si="2300"/>
        <v>0</v>
      </c>
      <c r="FC221" s="7">
        <f t="shared" si="2301"/>
        <v>0</v>
      </c>
      <c r="FD221" s="7">
        <f t="shared" si="2302"/>
        <v>0</v>
      </c>
      <c r="FE221" s="7">
        <f t="shared" si="2303"/>
        <v>0</v>
      </c>
      <c r="FF221" s="7">
        <f t="shared" si="2304"/>
        <v>0</v>
      </c>
      <c r="FG221" s="18">
        <f t="shared" si="2305"/>
        <v>0</v>
      </c>
      <c r="FH221" s="7">
        <f t="shared" si="2306"/>
        <v>0</v>
      </c>
      <c r="FI221" s="7">
        <f t="shared" si="2307"/>
        <v>0</v>
      </c>
      <c r="FJ221" s="7">
        <f t="shared" si="2308"/>
        <v>0</v>
      </c>
      <c r="FK221" s="7">
        <f t="shared" si="2309"/>
        <v>0</v>
      </c>
      <c r="FL221" s="7">
        <f t="shared" si="2310"/>
        <v>0</v>
      </c>
      <c r="FM221" s="7">
        <f t="shared" si="2311"/>
        <v>0</v>
      </c>
      <c r="FN221" s="7">
        <f t="shared" si="2312"/>
        <v>0</v>
      </c>
      <c r="FO221" s="7">
        <f t="shared" si="2313"/>
        <v>0</v>
      </c>
      <c r="FP221" s="7">
        <f t="shared" si="2314"/>
        <v>0</v>
      </c>
      <c r="FQ221" s="7">
        <f t="shared" si="2315"/>
        <v>0</v>
      </c>
      <c r="FR221" s="7"/>
      <c r="FS221" s="7">
        <f t="shared" si="2316"/>
        <v>0</v>
      </c>
      <c r="FT221" s="7">
        <f t="shared" si="2317"/>
        <v>0</v>
      </c>
      <c r="FU221" s="7">
        <f t="shared" si="2318"/>
        <v>0</v>
      </c>
      <c r="FV221" s="7">
        <f t="shared" si="2319"/>
        <v>0</v>
      </c>
      <c r="FW221" s="7">
        <f t="shared" si="2320"/>
        <v>0</v>
      </c>
      <c r="FX221" s="7">
        <f t="shared" si="2321"/>
        <v>2</v>
      </c>
      <c r="FY221" s="7">
        <f t="shared" si="2322"/>
        <v>16</v>
      </c>
      <c r="FZ221" s="7">
        <f t="shared" si="2323"/>
        <v>0</v>
      </c>
      <c r="GA221" s="7">
        <f t="shared" si="2324"/>
        <v>0</v>
      </c>
      <c r="GB221" s="7">
        <f t="shared" si="2325"/>
        <v>0</v>
      </c>
      <c r="GC221" s="7">
        <f t="shared" si="2326"/>
        <v>0</v>
      </c>
      <c r="GD221" s="116">
        <f t="shared" si="2327"/>
        <v>16.666666666666668</v>
      </c>
      <c r="GE221" s="117">
        <f t="shared" si="2328"/>
        <v>16.666666666666668</v>
      </c>
      <c r="GF221" s="7"/>
      <c r="GG221" s="7"/>
      <c r="GH221" s="7"/>
      <c r="GI221" s="52"/>
      <c r="GK221" s="18"/>
      <c r="GL221" s="18"/>
      <c r="GM221" s="1"/>
      <c r="GN221" s="23"/>
      <c r="GO221" s="61"/>
      <c r="GP221" s="7"/>
      <c r="GQ221" s="67"/>
    </row>
    <row r="222" spans="1:199" ht="24.95" customHeight="1" x14ac:dyDescent="0.35">
      <c r="A222" s="51"/>
      <c r="B222" s="17"/>
      <c r="C222" s="17"/>
      <c r="D222" s="7"/>
      <c r="E222" s="7"/>
      <c r="F222" s="7"/>
      <c r="G222" s="7"/>
      <c r="H222" s="7"/>
      <c r="I222" s="7"/>
      <c r="J222" s="7"/>
      <c r="K222" s="7"/>
      <c r="L222" s="7"/>
      <c r="M222" s="73">
        <f t="shared" si="2329"/>
        <v>0</v>
      </c>
      <c r="N222" s="32"/>
      <c r="O222" s="263"/>
      <c r="P222" s="32"/>
      <c r="Q222" s="20"/>
      <c r="R222" s="32"/>
      <c r="S222" s="20"/>
      <c r="T222" s="32"/>
      <c r="U222" s="20"/>
      <c r="V222" s="74"/>
      <c r="W222" s="20"/>
      <c r="X222" s="20"/>
      <c r="Y222" s="20"/>
      <c r="Z222" s="74"/>
      <c r="AA222" s="20"/>
      <c r="AB222" s="74"/>
      <c r="AC222" s="20"/>
      <c r="AD222" s="74"/>
      <c r="AE222" s="24"/>
      <c r="AF222" s="74"/>
      <c r="AG222" s="20"/>
      <c r="AH222" s="74"/>
      <c r="AI222" s="20"/>
      <c r="AJ222" s="74"/>
      <c r="AK222" s="20"/>
      <c r="AL222" s="74"/>
      <c r="AM222" s="263"/>
      <c r="AN222" s="74"/>
      <c r="AO222" s="20"/>
      <c r="AP222" s="74"/>
      <c r="AQ222" s="20"/>
      <c r="AR222" s="74"/>
      <c r="AS222" s="20"/>
      <c r="AT222" s="74"/>
      <c r="AU222" s="20"/>
      <c r="AV222" s="74"/>
      <c r="AW222" s="20"/>
      <c r="AX222" s="74"/>
      <c r="AY222" s="20"/>
      <c r="AZ222" s="74"/>
      <c r="BA222" s="20"/>
      <c r="BB222" s="74"/>
      <c r="BC222" s="20"/>
      <c r="BD222" s="74"/>
      <c r="BE222" s="20"/>
      <c r="BF222" s="20">
        <f t="shared" si="2330"/>
        <v>0</v>
      </c>
      <c r="BG222" s="20"/>
      <c r="BH222" s="20">
        <f t="shared" si="2331"/>
        <v>0</v>
      </c>
      <c r="BI222" s="7"/>
      <c r="BJ222" s="7"/>
      <c r="BK222" s="7"/>
      <c r="BL222" s="7"/>
      <c r="BM222" s="52"/>
      <c r="BN222" s="51"/>
      <c r="BO222" s="20" t="s">
        <v>224</v>
      </c>
      <c r="BP222" s="17"/>
      <c r="BQ222" s="7"/>
      <c r="BR222" s="7"/>
      <c r="BS222" s="7"/>
      <c r="BT222" s="7"/>
      <c r="BU222" s="325"/>
      <c r="BV222" s="7"/>
      <c r="BW222" s="7"/>
      <c r="BX222" s="7"/>
      <c r="BY222" s="7"/>
      <c r="BZ222" s="73">
        <f t="shared" ref="BZ222:BZ226" si="2364">SUM(CA222+CC222+CG222+CI222+DE222*2)</f>
        <v>0</v>
      </c>
      <c r="CA222" s="32"/>
      <c r="CB222" s="334"/>
      <c r="CC222" s="32"/>
      <c r="CD222" s="20"/>
      <c r="CE222" s="32"/>
      <c r="CF222" s="20"/>
      <c r="CG222" s="32"/>
      <c r="CH222" s="20"/>
      <c r="CI222" s="74"/>
      <c r="CJ222" s="20"/>
      <c r="CK222" s="20"/>
      <c r="CL222" s="20"/>
      <c r="CM222" s="74"/>
      <c r="CN222" s="20"/>
      <c r="CO222" s="74"/>
      <c r="CP222" s="20"/>
      <c r="CQ222" s="74"/>
      <c r="CR222" s="24"/>
      <c r="CS222" s="74"/>
      <c r="CT222" s="334"/>
      <c r="CU222" s="74"/>
      <c r="CV222" s="20"/>
      <c r="CW222" s="74"/>
      <c r="CX222" s="20"/>
      <c r="CY222" s="74"/>
      <c r="CZ222" s="334"/>
      <c r="DA222" s="74"/>
      <c r="DB222" s="20"/>
      <c r="DC222" s="74"/>
      <c r="DD222" s="20"/>
      <c r="DE222" s="74"/>
      <c r="DF222" s="20"/>
      <c r="DG222" s="74"/>
      <c r="DH222" s="20"/>
      <c r="DI222" s="74"/>
      <c r="DJ222" s="20"/>
      <c r="DK222" s="74"/>
      <c r="DL222" s="20"/>
      <c r="DM222" s="74"/>
      <c r="DN222" s="20"/>
      <c r="DO222" s="74"/>
      <c r="DP222" s="20"/>
      <c r="DQ222" s="74"/>
      <c r="DR222" s="20"/>
      <c r="DS222" s="20">
        <f t="shared" si="2250"/>
        <v>0</v>
      </c>
      <c r="DT222" s="20">
        <f t="shared" si="2251"/>
        <v>0</v>
      </c>
      <c r="DU222" s="7"/>
      <c r="DV222" s="7"/>
      <c r="DW222" s="7"/>
      <c r="DX222" s="52"/>
      <c r="DY222" s="51"/>
      <c r="DZ222" s="17"/>
      <c r="EA222" s="17"/>
      <c r="EB222" s="7"/>
      <c r="EC222" s="7"/>
      <c r="ED222" s="7"/>
      <c r="EE222" s="7"/>
      <c r="EF222" s="7"/>
      <c r="EG222" s="7"/>
      <c r="EH222" s="7"/>
      <c r="EI222" s="7"/>
      <c r="EJ222" s="7">
        <f t="shared" si="2339"/>
        <v>0</v>
      </c>
      <c r="EK222" s="7">
        <f t="shared" si="2340"/>
        <v>0</v>
      </c>
      <c r="EL222" s="7">
        <f t="shared" si="2341"/>
        <v>0</v>
      </c>
      <c r="EM222" s="18">
        <f t="shared" si="2285"/>
        <v>0</v>
      </c>
      <c r="EN222" s="7">
        <f t="shared" si="2286"/>
        <v>0</v>
      </c>
      <c r="EO222" s="7">
        <f t="shared" si="2287"/>
        <v>0</v>
      </c>
      <c r="EP222" s="7">
        <f t="shared" si="2288"/>
        <v>0</v>
      </c>
      <c r="EQ222" s="7">
        <f t="shared" si="2289"/>
        <v>0</v>
      </c>
      <c r="ER222" s="7">
        <f t="shared" si="2290"/>
        <v>0</v>
      </c>
      <c r="ES222" s="7">
        <f t="shared" si="2291"/>
        <v>0</v>
      </c>
      <c r="ET222" s="7">
        <f t="shared" si="2292"/>
        <v>0</v>
      </c>
      <c r="EU222" s="7">
        <f t="shared" si="2293"/>
        <v>0</v>
      </c>
      <c r="EV222" s="7">
        <f t="shared" si="2294"/>
        <v>0</v>
      </c>
      <c r="EW222" s="18">
        <f t="shared" si="2295"/>
        <v>0</v>
      </c>
      <c r="EX222" s="7">
        <f t="shared" si="2296"/>
        <v>0</v>
      </c>
      <c r="EY222" s="7">
        <f t="shared" si="2297"/>
        <v>0</v>
      </c>
      <c r="EZ222" s="7">
        <f t="shared" si="2298"/>
        <v>0</v>
      </c>
      <c r="FA222" s="7">
        <f t="shared" si="2299"/>
        <v>0</v>
      </c>
      <c r="FB222" s="7">
        <f t="shared" si="2300"/>
        <v>0</v>
      </c>
      <c r="FC222" s="7">
        <f t="shared" si="2301"/>
        <v>0</v>
      </c>
      <c r="FD222" s="7">
        <f t="shared" si="2302"/>
        <v>0</v>
      </c>
      <c r="FE222" s="7">
        <f t="shared" si="2303"/>
        <v>0</v>
      </c>
      <c r="FF222" s="7">
        <f t="shared" si="2304"/>
        <v>0</v>
      </c>
      <c r="FG222" s="18">
        <f t="shared" si="2305"/>
        <v>0</v>
      </c>
      <c r="FH222" s="7">
        <f t="shared" si="2306"/>
        <v>0</v>
      </c>
      <c r="FI222" s="7">
        <f t="shared" si="2307"/>
        <v>0</v>
      </c>
      <c r="FJ222" s="7">
        <f t="shared" si="2308"/>
        <v>0</v>
      </c>
      <c r="FK222" s="7">
        <f t="shared" si="2309"/>
        <v>0</v>
      </c>
      <c r="FL222" s="7">
        <f t="shared" si="2310"/>
        <v>0</v>
      </c>
      <c r="FM222" s="7">
        <f t="shared" si="2311"/>
        <v>0</v>
      </c>
      <c r="FN222" s="7">
        <f t="shared" si="2312"/>
        <v>0</v>
      </c>
      <c r="FO222" s="7">
        <f t="shared" si="2313"/>
        <v>0</v>
      </c>
      <c r="FP222" s="7">
        <f t="shared" si="2314"/>
        <v>0</v>
      </c>
      <c r="FQ222" s="7">
        <f t="shared" si="2315"/>
        <v>0</v>
      </c>
      <c r="FR222" s="7"/>
      <c r="FS222" s="7">
        <f t="shared" si="2316"/>
        <v>0</v>
      </c>
      <c r="FT222" s="7">
        <f t="shared" si="2317"/>
        <v>0</v>
      </c>
      <c r="FU222" s="7">
        <f t="shared" si="2318"/>
        <v>0</v>
      </c>
      <c r="FV222" s="7">
        <f t="shared" si="2319"/>
        <v>0</v>
      </c>
      <c r="FW222" s="7">
        <f t="shared" si="2320"/>
        <v>0</v>
      </c>
      <c r="FX222" s="7">
        <f t="shared" si="2321"/>
        <v>0</v>
      </c>
      <c r="FY222" s="7">
        <f t="shared" si="2322"/>
        <v>0</v>
      </c>
      <c r="FZ222" s="7">
        <f t="shared" si="2323"/>
        <v>0</v>
      </c>
      <c r="GA222" s="7">
        <f t="shared" si="2324"/>
        <v>0</v>
      </c>
      <c r="GB222" s="7">
        <f t="shared" si="2325"/>
        <v>0</v>
      </c>
      <c r="GC222" s="7">
        <f t="shared" si="2326"/>
        <v>0</v>
      </c>
      <c r="GD222" s="116">
        <f t="shared" si="2327"/>
        <v>0</v>
      </c>
      <c r="GE222" s="117">
        <f t="shared" si="2328"/>
        <v>0</v>
      </c>
      <c r="GF222" s="7"/>
      <c r="GG222" s="7"/>
      <c r="GH222" s="7"/>
      <c r="GI222" s="52"/>
      <c r="GK222" s="18"/>
      <c r="GL222" s="18"/>
      <c r="GM222" s="1"/>
      <c r="GN222" s="44"/>
      <c r="GO222" s="63"/>
      <c r="GP222" s="7"/>
      <c r="GQ222" s="67"/>
    </row>
    <row r="223" spans="1:199" ht="24.95" customHeight="1" x14ac:dyDescent="0.35">
      <c r="A223" s="51"/>
      <c r="B223" s="17"/>
      <c r="C223" s="17"/>
      <c r="D223" s="7"/>
      <c r="E223" s="7"/>
      <c r="F223" s="7"/>
      <c r="G223" s="7"/>
      <c r="H223" s="7"/>
      <c r="I223" s="7"/>
      <c r="J223" s="7"/>
      <c r="K223" s="7"/>
      <c r="L223" s="7"/>
      <c r="M223" s="73">
        <f t="shared" si="2329"/>
        <v>0</v>
      </c>
      <c r="N223" s="32"/>
      <c r="O223" s="263"/>
      <c r="P223" s="32"/>
      <c r="Q223" s="20"/>
      <c r="R223" s="32"/>
      <c r="S223" s="20"/>
      <c r="T223" s="32"/>
      <c r="U223" s="20"/>
      <c r="V223" s="74"/>
      <c r="W223" s="20"/>
      <c r="X223" s="20"/>
      <c r="Y223" s="20"/>
      <c r="Z223" s="74"/>
      <c r="AA223" s="20"/>
      <c r="AB223" s="74"/>
      <c r="AC223" s="20"/>
      <c r="AD223" s="74"/>
      <c r="AE223" s="24"/>
      <c r="AF223" s="74"/>
      <c r="AG223" s="20"/>
      <c r="AH223" s="74"/>
      <c r="AI223" s="20"/>
      <c r="AJ223" s="74"/>
      <c r="AK223" s="20"/>
      <c r="AL223" s="74"/>
      <c r="AM223" s="263"/>
      <c r="AN223" s="74"/>
      <c r="AO223" s="20"/>
      <c r="AP223" s="74"/>
      <c r="AQ223" s="20"/>
      <c r="AR223" s="74"/>
      <c r="AS223" s="20"/>
      <c r="AT223" s="74"/>
      <c r="AU223" s="20"/>
      <c r="AV223" s="74"/>
      <c r="AW223" s="20"/>
      <c r="AX223" s="74"/>
      <c r="AY223" s="20"/>
      <c r="AZ223" s="74"/>
      <c r="BA223" s="20"/>
      <c r="BB223" s="74"/>
      <c r="BC223" s="20"/>
      <c r="BD223" s="74"/>
      <c r="BE223" s="20"/>
      <c r="BF223" s="20">
        <f t="shared" si="2330"/>
        <v>0</v>
      </c>
      <c r="BG223" s="20"/>
      <c r="BH223" s="20">
        <f t="shared" si="2331"/>
        <v>0</v>
      </c>
      <c r="BI223" s="7"/>
      <c r="BJ223" s="7"/>
      <c r="BK223" s="7"/>
      <c r="BL223" s="7"/>
      <c r="BM223" s="52"/>
      <c r="BN223" s="51"/>
      <c r="BO223" s="264" t="s">
        <v>165</v>
      </c>
      <c r="BP223" s="249" t="s">
        <v>114</v>
      </c>
      <c r="BQ223" s="242" t="s">
        <v>102</v>
      </c>
      <c r="BR223" s="242" t="s">
        <v>115</v>
      </c>
      <c r="BS223" s="241" t="s">
        <v>215</v>
      </c>
      <c r="BT223" s="242">
        <v>10</v>
      </c>
      <c r="BU223" s="242">
        <v>11</v>
      </c>
      <c r="BV223" s="242">
        <v>1</v>
      </c>
      <c r="BW223" s="242">
        <v>1</v>
      </c>
      <c r="BX223" s="242">
        <v>1</v>
      </c>
      <c r="BY223" s="240">
        <v>70</v>
      </c>
      <c r="BZ223" s="243">
        <f>SUM(CA223+CC223+CE223+CG223+CI223)</f>
        <v>70</v>
      </c>
      <c r="CA223" s="244">
        <v>6</v>
      </c>
      <c r="CB223" s="142">
        <f>SUM(CA223)*BV223</f>
        <v>6</v>
      </c>
      <c r="CC223" s="244"/>
      <c r="CD223" s="245">
        <f>CC223*BW223</f>
        <v>0</v>
      </c>
      <c r="CE223" s="244">
        <v>64</v>
      </c>
      <c r="CF223" s="245">
        <f>SUM(CE223)*BW223</f>
        <v>64</v>
      </c>
      <c r="CG223" s="244"/>
      <c r="CH223" s="245">
        <f>SUM(CG223)*BX223</f>
        <v>0</v>
      </c>
      <c r="CI223" s="244"/>
      <c r="CJ223" s="245">
        <f>SUM(CI223)*BW223*5</f>
        <v>0</v>
      </c>
      <c r="CK223" s="246">
        <f>SUM(BW223*DK223*2+BX223*DM223*2)</f>
        <v>0</v>
      </c>
      <c r="CL223" s="250">
        <f>SUM(BY223*5/100*BW223)</f>
        <v>3.5</v>
      </c>
      <c r="CM223" s="244"/>
      <c r="CN223" s="245"/>
      <c r="CO223" s="244"/>
      <c r="CP223" s="246">
        <f>SUM(CO223)*3*BU223/5</f>
        <v>0</v>
      </c>
      <c r="CQ223" s="244"/>
      <c r="CR223" s="247">
        <f>SUM(CQ223*BU223*(30+4))</f>
        <v>0</v>
      </c>
      <c r="CS223" s="244"/>
      <c r="CT223" s="142">
        <f>SUM(CS223*BU223*3)</f>
        <v>0</v>
      </c>
      <c r="CU223" s="245"/>
      <c r="CV223" s="246">
        <f>SUM(CU223*BU223/3)</f>
        <v>0</v>
      </c>
      <c r="CW223" s="244"/>
      <c r="CX223" s="246">
        <f>SUM(CW223*BU223*2/3)</f>
        <v>0</v>
      </c>
      <c r="CY223" s="244">
        <v>1</v>
      </c>
      <c r="CZ223" s="142">
        <f>SUM(CY223*BU223*2)</f>
        <v>22</v>
      </c>
      <c r="DA223" s="244"/>
      <c r="DB223" s="245">
        <f>SUM(DA223*BW223*2)</f>
        <v>0</v>
      </c>
      <c r="DC223" s="244"/>
      <c r="DD223" s="246">
        <f>SUM(DC223*BU223*2)</f>
        <v>0</v>
      </c>
      <c r="DE223" s="244">
        <v>1</v>
      </c>
      <c r="DF223" s="246">
        <f>DE223*BU223/3</f>
        <v>3.6666666666666665</v>
      </c>
      <c r="DG223" s="244"/>
      <c r="DH223" s="246">
        <f>DG223*BU223/3</f>
        <v>0</v>
      </c>
      <c r="DI223" s="245"/>
      <c r="DJ223" s="245">
        <f>SUM(BW223*DI223*6)</f>
        <v>0</v>
      </c>
      <c r="DK223" s="245"/>
      <c r="DL223" s="246">
        <f>SUM(BW223*DK223*8)</f>
        <v>0</v>
      </c>
      <c r="DM223" s="245"/>
      <c r="DN223" s="246">
        <f>SUM(DM223*BX223*5*6)</f>
        <v>0</v>
      </c>
      <c r="DO223" s="244"/>
      <c r="DP223" s="246">
        <f>SUM(DO223*BX223*4*6)</f>
        <v>0</v>
      </c>
      <c r="DQ223" s="244"/>
      <c r="DR223" s="248">
        <f>SUM(DQ223*50)</f>
        <v>0</v>
      </c>
      <c r="DS223" s="20">
        <f>SUM(DB223+DR223+DP223+DN223+DL223+DJ223+DF223+DD223+CX223+CZ223+CV223+CT223+CR223+CP223+CN223+CL223+CK223+CJ223+CH223+CD223+CB223+CF223+DH223)</f>
        <v>99.166666666666671</v>
      </c>
      <c r="DT223" s="20">
        <f>SUM(CB223+CD223+CH223+CJ223+CK223+DF223+DJ223+DL223+DN223+DP223+CF223+DD223)</f>
        <v>73.666666666666671</v>
      </c>
      <c r="DU223" s="7"/>
      <c r="DV223" s="7"/>
      <c r="DW223" s="7"/>
      <c r="DX223" s="52"/>
      <c r="DY223" s="51"/>
      <c r="DZ223" s="17"/>
      <c r="EA223" s="17"/>
      <c r="EB223" s="7"/>
      <c r="EC223" s="7"/>
      <c r="ED223" s="7"/>
      <c r="EE223" s="7"/>
      <c r="EF223" s="7"/>
      <c r="EG223" s="7"/>
      <c r="EH223" s="7"/>
      <c r="EI223" s="7"/>
      <c r="EJ223" s="7" t="e">
        <f>SUM(L223+#REF!)</f>
        <v>#REF!</v>
      </c>
      <c r="EK223" s="7" t="e">
        <f>SUM(M223+#REF!)</f>
        <v>#REF!</v>
      </c>
      <c r="EL223" s="7" t="e">
        <f>SUM(N223+#REF!)</f>
        <v>#REF!</v>
      </c>
      <c r="EM223" s="18">
        <f t="shared" si="2285"/>
        <v>6</v>
      </c>
      <c r="EN223" s="7">
        <f t="shared" si="2286"/>
        <v>0</v>
      </c>
      <c r="EO223" s="7">
        <f t="shared" si="2287"/>
        <v>0</v>
      </c>
      <c r="EP223" s="7">
        <f t="shared" si="2288"/>
        <v>64</v>
      </c>
      <c r="EQ223" s="7">
        <f t="shared" si="2289"/>
        <v>64</v>
      </c>
      <c r="ER223" s="7">
        <f t="shared" si="2290"/>
        <v>0</v>
      </c>
      <c r="ES223" s="7">
        <f t="shared" si="2291"/>
        <v>0</v>
      </c>
      <c r="ET223" s="7">
        <f t="shared" si="2292"/>
        <v>0</v>
      </c>
      <c r="EU223" s="7">
        <f t="shared" si="2293"/>
        <v>0</v>
      </c>
      <c r="EV223" s="7">
        <f t="shared" si="2294"/>
        <v>0</v>
      </c>
      <c r="EW223" s="18">
        <f t="shared" si="2295"/>
        <v>3.5</v>
      </c>
      <c r="EX223" s="7">
        <f t="shared" si="2296"/>
        <v>0</v>
      </c>
      <c r="EY223" s="7">
        <f t="shared" si="2297"/>
        <v>0</v>
      </c>
      <c r="EZ223" s="7">
        <f t="shared" si="2298"/>
        <v>0</v>
      </c>
      <c r="FA223" s="7">
        <f t="shared" si="2299"/>
        <v>0</v>
      </c>
      <c r="FB223" s="7">
        <f t="shared" si="2300"/>
        <v>0</v>
      </c>
      <c r="FC223" s="7">
        <f t="shared" si="2301"/>
        <v>0</v>
      </c>
      <c r="FD223" s="7">
        <f t="shared" si="2302"/>
        <v>0</v>
      </c>
      <c r="FE223" s="7">
        <f t="shared" si="2303"/>
        <v>0</v>
      </c>
      <c r="FF223" s="7">
        <f t="shared" si="2304"/>
        <v>0</v>
      </c>
      <c r="FG223" s="18">
        <f t="shared" si="2305"/>
        <v>0</v>
      </c>
      <c r="FH223" s="7">
        <f t="shared" si="2306"/>
        <v>0</v>
      </c>
      <c r="FI223" s="7">
        <f t="shared" si="2307"/>
        <v>0</v>
      </c>
      <c r="FJ223" s="7">
        <f t="shared" si="2308"/>
        <v>1</v>
      </c>
      <c r="FK223" s="7">
        <f t="shared" si="2309"/>
        <v>22</v>
      </c>
      <c r="FL223" s="7">
        <f t="shared" si="2310"/>
        <v>0</v>
      </c>
      <c r="FM223" s="7">
        <f t="shared" si="2311"/>
        <v>0</v>
      </c>
      <c r="FN223" s="7">
        <f t="shared" si="2312"/>
        <v>0</v>
      </c>
      <c r="FO223" s="7">
        <f t="shared" si="2313"/>
        <v>0</v>
      </c>
      <c r="FP223" s="7">
        <f t="shared" si="2314"/>
        <v>1</v>
      </c>
      <c r="FQ223" s="7">
        <f t="shared" si="2315"/>
        <v>3.6666666666666665</v>
      </c>
      <c r="FR223" s="7"/>
      <c r="FS223" s="7">
        <f t="shared" si="2316"/>
        <v>0</v>
      </c>
      <c r="FT223" s="7">
        <f t="shared" si="2317"/>
        <v>0</v>
      </c>
      <c r="FU223" s="7">
        <f t="shared" si="2318"/>
        <v>0</v>
      </c>
      <c r="FV223" s="7">
        <f t="shared" si="2319"/>
        <v>0</v>
      </c>
      <c r="FW223" s="7">
        <f t="shared" si="2320"/>
        <v>0</v>
      </c>
      <c r="FX223" s="7">
        <f t="shared" si="2321"/>
        <v>0</v>
      </c>
      <c r="FY223" s="7">
        <f t="shared" si="2322"/>
        <v>0</v>
      </c>
      <c r="FZ223" s="7">
        <f t="shared" si="2323"/>
        <v>0</v>
      </c>
      <c r="GA223" s="7">
        <f t="shared" si="2324"/>
        <v>0</v>
      </c>
      <c r="GB223" s="7">
        <f t="shared" si="2325"/>
        <v>0</v>
      </c>
      <c r="GC223" s="7">
        <f t="shared" si="2326"/>
        <v>0</v>
      </c>
      <c r="GD223" s="116">
        <f t="shared" si="2327"/>
        <v>99.166666666666671</v>
      </c>
      <c r="GE223" s="117">
        <f t="shared" si="2328"/>
        <v>73.666666666666671</v>
      </c>
      <c r="GF223" s="7"/>
      <c r="GG223" s="7"/>
      <c r="GH223" s="7"/>
      <c r="GI223" s="52"/>
      <c r="GK223" s="18"/>
      <c r="GL223" s="18"/>
      <c r="GM223" s="1"/>
      <c r="GN223" s="23"/>
      <c r="GO223" s="61"/>
      <c r="GP223" s="7"/>
      <c r="GQ223" s="67"/>
    </row>
    <row r="224" spans="1:199" ht="24.95" customHeight="1" x14ac:dyDescent="0.35">
      <c r="A224" s="51"/>
      <c r="D224" s="7"/>
      <c r="E224" s="7"/>
      <c r="F224" s="7"/>
      <c r="G224" s="7"/>
      <c r="H224" s="7"/>
      <c r="I224" s="7"/>
      <c r="J224" s="7"/>
      <c r="K224" s="7"/>
      <c r="L224" s="7"/>
      <c r="M224" s="73">
        <f t="shared" si="2329"/>
        <v>0</v>
      </c>
      <c r="N224" s="32"/>
      <c r="O224" s="263"/>
      <c r="P224" s="32"/>
      <c r="Q224" s="20"/>
      <c r="R224" s="32"/>
      <c r="S224" s="20"/>
      <c r="T224" s="32"/>
      <c r="U224" s="20"/>
      <c r="V224" s="74"/>
      <c r="W224" s="20"/>
      <c r="X224" s="20"/>
      <c r="Y224" s="20"/>
      <c r="Z224" s="74"/>
      <c r="AA224" s="20"/>
      <c r="AB224" s="74"/>
      <c r="AC224" s="20"/>
      <c r="AD224" s="74"/>
      <c r="AE224" s="24"/>
      <c r="AF224" s="74"/>
      <c r="AG224" s="20"/>
      <c r="AH224" s="74"/>
      <c r="AI224" s="20"/>
      <c r="AJ224" s="74"/>
      <c r="AK224" s="20"/>
      <c r="AL224" s="74"/>
      <c r="AM224" s="263"/>
      <c r="AN224" s="74"/>
      <c r="AO224" s="20"/>
      <c r="AP224" s="74"/>
      <c r="AQ224" s="20"/>
      <c r="AR224" s="74"/>
      <c r="AS224" s="20"/>
      <c r="AT224" s="74"/>
      <c r="AU224" s="20"/>
      <c r="AV224" s="74"/>
      <c r="AW224" s="20"/>
      <c r="AX224" s="74"/>
      <c r="AY224" s="20"/>
      <c r="AZ224" s="74"/>
      <c r="BA224" s="20"/>
      <c r="BB224" s="74"/>
      <c r="BC224" s="20"/>
      <c r="BD224" s="74"/>
      <c r="BE224" s="20"/>
      <c r="BF224" s="20">
        <f t="shared" si="2330"/>
        <v>0</v>
      </c>
      <c r="BG224" s="20"/>
      <c r="BH224" s="20">
        <f t="shared" si="2331"/>
        <v>0</v>
      </c>
      <c r="BI224" s="7"/>
      <c r="BJ224" s="7"/>
      <c r="BK224" s="7"/>
      <c r="BL224" s="7"/>
      <c r="BM224" s="52"/>
      <c r="BN224" s="51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3">
        <f t="shared" si="2364"/>
        <v>0</v>
      </c>
      <c r="CA224" s="32"/>
      <c r="CB224" s="334"/>
      <c r="CC224" s="32"/>
      <c r="CD224" s="20"/>
      <c r="CE224" s="32"/>
      <c r="CF224" s="20"/>
      <c r="CG224" s="32"/>
      <c r="CH224" s="20"/>
      <c r="CI224" s="74"/>
      <c r="CJ224" s="20"/>
      <c r="CK224" s="20"/>
      <c r="CL224" s="20"/>
      <c r="CM224" s="74"/>
      <c r="CN224" s="20"/>
      <c r="CO224" s="74"/>
      <c r="CP224" s="20"/>
      <c r="CQ224" s="74"/>
      <c r="CR224" s="24"/>
      <c r="CS224" s="74"/>
      <c r="CT224" s="334"/>
      <c r="CU224" s="74"/>
      <c r="CV224" s="20"/>
      <c r="CW224" s="74"/>
      <c r="CX224" s="20"/>
      <c r="CY224" s="74"/>
      <c r="CZ224" s="334"/>
      <c r="DA224" s="74"/>
      <c r="DB224" s="20"/>
      <c r="DC224" s="74"/>
      <c r="DD224" s="20"/>
      <c r="DE224" s="74"/>
      <c r="DF224" s="20"/>
      <c r="DG224" s="74"/>
      <c r="DH224" s="20"/>
      <c r="DI224" s="74"/>
      <c r="DJ224" s="20"/>
      <c r="DK224" s="74"/>
      <c r="DL224" s="20"/>
      <c r="DM224" s="74"/>
      <c r="DN224" s="20"/>
      <c r="DO224" s="74"/>
      <c r="DP224" s="20"/>
      <c r="DQ224" s="74"/>
      <c r="DR224" s="20"/>
      <c r="DS224" s="20">
        <f t="shared" si="2250"/>
        <v>0</v>
      </c>
      <c r="DT224" s="20">
        <f t="shared" si="2251"/>
        <v>0</v>
      </c>
      <c r="DU224" s="7"/>
      <c r="DV224" s="7"/>
      <c r="DW224" s="7"/>
      <c r="DX224" s="52"/>
      <c r="DY224" s="51"/>
      <c r="DZ224" s="7"/>
      <c r="EA224" s="7"/>
      <c r="EB224" s="7"/>
      <c r="EC224" s="8"/>
      <c r="ED224" s="8"/>
      <c r="EE224" s="8"/>
      <c r="EF224" s="8"/>
      <c r="EG224" s="8"/>
      <c r="EH224" s="8"/>
      <c r="EI224" s="8"/>
      <c r="EJ224" s="7">
        <f t="shared" si="2339"/>
        <v>0</v>
      </c>
      <c r="EK224" s="7">
        <f t="shared" si="2340"/>
        <v>0</v>
      </c>
      <c r="EL224" s="7">
        <f t="shared" si="2341"/>
        <v>0</v>
      </c>
      <c r="EM224" s="18">
        <f t="shared" si="2285"/>
        <v>0</v>
      </c>
      <c r="EN224" s="7">
        <f t="shared" si="2286"/>
        <v>0</v>
      </c>
      <c r="EO224" s="7">
        <f t="shared" si="2287"/>
        <v>0</v>
      </c>
      <c r="EP224" s="7">
        <f t="shared" si="2288"/>
        <v>0</v>
      </c>
      <c r="EQ224" s="7">
        <f t="shared" si="2289"/>
        <v>0</v>
      </c>
      <c r="ER224" s="7">
        <f t="shared" si="2290"/>
        <v>0</v>
      </c>
      <c r="ES224" s="7">
        <f t="shared" si="2291"/>
        <v>0</v>
      </c>
      <c r="ET224" s="7">
        <f t="shared" si="2292"/>
        <v>0</v>
      </c>
      <c r="EU224" s="7">
        <f t="shared" si="2293"/>
        <v>0</v>
      </c>
      <c r="EV224" s="7">
        <f t="shared" si="2294"/>
        <v>0</v>
      </c>
      <c r="EW224" s="18">
        <f t="shared" si="2295"/>
        <v>0</v>
      </c>
      <c r="EX224" s="7">
        <f t="shared" si="2296"/>
        <v>0</v>
      </c>
      <c r="EY224" s="7">
        <f t="shared" si="2297"/>
        <v>0</v>
      </c>
      <c r="EZ224" s="7">
        <f t="shared" si="2298"/>
        <v>0</v>
      </c>
      <c r="FA224" s="7">
        <f t="shared" si="2299"/>
        <v>0</v>
      </c>
      <c r="FB224" s="7">
        <f t="shared" si="2300"/>
        <v>0</v>
      </c>
      <c r="FC224" s="7">
        <f t="shared" si="2301"/>
        <v>0</v>
      </c>
      <c r="FD224" s="7">
        <f t="shared" si="2302"/>
        <v>0</v>
      </c>
      <c r="FE224" s="7">
        <f t="shared" si="2303"/>
        <v>0</v>
      </c>
      <c r="FF224" s="7">
        <f t="shared" si="2304"/>
        <v>0</v>
      </c>
      <c r="FG224" s="18">
        <f t="shared" si="2305"/>
        <v>0</v>
      </c>
      <c r="FH224" s="7">
        <f t="shared" si="2306"/>
        <v>0</v>
      </c>
      <c r="FI224" s="7">
        <f t="shared" si="2307"/>
        <v>0</v>
      </c>
      <c r="FJ224" s="7">
        <f t="shared" si="2308"/>
        <v>0</v>
      </c>
      <c r="FK224" s="7">
        <f t="shared" si="2309"/>
        <v>0</v>
      </c>
      <c r="FL224" s="7">
        <f t="shared" si="2310"/>
        <v>0</v>
      </c>
      <c r="FM224" s="7">
        <f t="shared" si="2311"/>
        <v>0</v>
      </c>
      <c r="FN224" s="7">
        <f t="shared" si="2312"/>
        <v>0</v>
      </c>
      <c r="FO224" s="7">
        <f t="shared" si="2313"/>
        <v>0</v>
      </c>
      <c r="FP224" s="7">
        <f t="shared" si="2314"/>
        <v>0</v>
      </c>
      <c r="FQ224" s="7">
        <f t="shared" si="2315"/>
        <v>0</v>
      </c>
      <c r="FR224" s="7"/>
      <c r="FS224" s="7">
        <f t="shared" si="2316"/>
        <v>0</v>
      </c>
      <c r="FT224" s="7">
        <f t="shared" si="2317"/>
        <v>0</v>
      </c>
      <c r="FU224" s="7">
        <f t="shared" si="2318"/>
        <v>0</v>
      </c>
      <c r="FV224" s="7">
        <f t="shared" si="2319"/>
        <v>0</v>
      </c>
      <c r="FW224" s="7">
        <f t="shared" si="2320"/>
        <v>0</v>
      </c>
      <c r="FX224" s="7">
        <f t="shared" si="2321"/>
        <v>0</v>
      </c>
      <c r="FY224" s="7">
        <f t="shared" si="2322"/>
        <v>0</v>
      </c>
      <c r="FZ224" s="7">
        <f t="shared" si="2323"/>
        <v>0</v>
      </c>
      <c r="GA224" s="7">
        <f t="shared" si="2324"/>
        <v>0</v>
      </c>
      <c r="GB224" s="7">
        <f t="shared" si="2325"/>
        <v>0</v>
      </c>
      <c r="GC224" s="7">
        <f t="shared" si="2326"/>
        <v>0</v>
      </c>
      <c r="GD224" s="116">
        <f t="shared" si="2327"/>
        <v>0</v>
      </c>
      <c r="GE224" s="117">
        <f t="shared" si="2328"/>
        <v>0</v>
      </c>
      <c r="GF224" s="8"/>
      <c r="GG224" s="8"/>
      <c r="GH224" s="8"/>
      <c r="GI224" s="97"/>
      <c r="GK224" s="18"/>
      <c r="GL224" s="18"/>
      <c r="GM224" s="1"/>
      <c r="GN224" s="23"/>
      <c r="GO224" s="61"/>
      <c r="GP224" s="7"/>
      <c r="GQ224" s="67"/>
    </row>
    <row r="225" spans="1:199" ht="24.95" customHeight="1" x14ac:dyDescent="0.35">
      <c r="A225" s="51"/>
      <c r="D225" s="7"/>
      <c r="E225" s="7"/>
      <c r="F225" s="7"/>
      <c r="G225" s="7"/>
      <c r="H225" s="7"/>
      <c r="I225" s="7"/>
      <c r="J225" s="7"/>
      <c r="K225" s="7"/>
      <c r="L225" s="7"/>
      <c r="M225" s="73">
        <f t="shared" si="2329"/>
        <v>0</v>
      </c>
      <c r="N225" s="32"/>
      <c r="O225" s="263"/>
      <c r="P225" s="32"/>
      <c r="Q225" s="20"/>
      <c r="R225" s="32"/>
      <c r="S225" s="20"/>
      <c r="T225" s="32"/>
      <c r="U225" s="20"/>
      <c r="V225" s="74"/>
      <c r="W225" s="20"/>
      <c r="X225" s="20"/>
      <c r="Y225" s="20"/>
      <c r="Z225" s="74"/>
      <c r="AA225" s="20"/>
      <c r="AB225" s="74"/>
      <c r="AC225" s="20"/>
      <c r="AD225" s="74"/>
      <c r="AE225" s="24"/>
      <c r="AF225" s="74"/>
      <c r="AG225" s="20"/>
      <c r="AH225" s="74"/>
      <c r="AI225" s="20"/>
      <c r="AJ225" s="74"/>
      <c r="AK225" s="20"/>
      <c r="AL225" s="74"/>
      <c r="AM225" s="263"/>
      <c r="AN225" s="74"/>
      <c r="AO225" s="20"/>
      <c r="AP225" s="74"/>
      <c r="AQ225" s="20"/>
      <c r="AR225" s="74"/>
      <c r="AS225" s="20"/>
      <c r="AT225" s="74"/>
      <c r="AU225" s="20"/>
      <c r="AV225" s="74"/>
      <c r="AW225" s="20"/>
      <c r="AX225" s="74"/>
      <c r="AY225" s="20"/>
      <c r="AZ225" s="74"/>
      <c r="BA225" s="20"/>
      <c r="BB225" s="74"/>
      <c r="BC225" s="20"/>
      <c r="BD225" s="74"/>
      <c r="BE225" s="20"/>
      <c r="BF225" s="20">
        <f t="shared" si="2330"/>
        <v>0</v>
      </c>
      <c r="BG225" s="20"/>
      <c r="BH225" s="20">
        <f t="shared" si="2331"/>
        <v>0</v>
      </c>
      <c r="BI225" s="7"/>
      <c r="BJ225" s="7"/>
      <c r="BK225" s="7"/>
      <c r="BL225" s="7"/>
      <c r="BM225" s="52"/>
      <c r="BN225" s="51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3">
        <f t="shared" si="2364"/>
        <v>0</v>
      </c>
      <c r="CA225" s="32"/>
      <c r="CB225" s="334"/>
      <c r="CC225" s="32"/>
      <c r="CD225" s="20"/>
      <c r="CE225" s="32"/>
      <c r="CF225" s="20"/>
      <c r="CG225" s="32"/>
      <c r="CH225" s="20"/>
      <c r="CI225" s="74"/>
      <c r="CJ225" s="20"/>
      <c r="CK225" s="20"/>
      <c r="CL225" s="20"/>
      <c r="CM225" s="74"/>
      <c r="CN225" s="20"/>
      <c r="CO225" s="74"/>
      <c r="CP225" s="20"/>
      <c r="CQ225" s="74"/>
      <c r="CR225" s="24"/>
      <c r="CS225" s="74"/>
      <c r="CT225" s="334"/>
      <c r="CU225" s="74"/>
      <c r="CV225" s="20"/>
      <c r="CW225" s="74"/>
      <c r="CX225" s="20"/>
      <c r="CY225" s="74"/>
      <c r="CZ225" s="334"/>
      <c r="DA225" s="74"/>
      <c r="DB225" s="20"/>
      <c r="DC225" s="74"/>
      <c r="DD225" s="20"/>
      <c r="DE225" s="74"/>
      <c r="DF225" s="20"/>
      <c r="DG225" s="74"/>
      <c r="DH225" s="20"/>
      <c r="DI225" s="74"/>
      <c r="DJ225" s="20"/>
      <c r="DK225" s="74"/>
      <c r="DL225" s="20"/>
      <c r="DM225" s="74"/>
      <c r="DN225" s="20"/>
      <c r="DO225" s="74"/>
      <c r="DP225" s="20"/>
      <c r="DQ225" s="74"/>
      <c r="DR225" s="20"/>
      <c r="DS225" s="20">
        <f t="shared" si="2250"/>
        <v>0</v>
      </c>
      <c r="DT225" s="20">
        <f t="shared" si="2251"/>
        <v>0</v>
      </c>
      <c r="DU225" s="7"/>
      <c r="DV225" s="7"/>
      <c r="DW225" s="7"/>
      <c r="DX225" s="52"/>
      <c r="DY225" s="51"/>
      <c r="DZ225" s="7"/>
      <c r="EA225" s="7"/>
      <c r="EB225" s="7"/>
      <c r="EC225" s="8"/>
      <c r="ED225" s="8"/>
      <c r="EE225" s="8"/>
      <c r="EF225" s="8"/>
      <c r="EG225" s="8"/>
      <c r="EH225" s="8"/>
      <c r="EI225" s="8"/>
      <c r="EJ225" s="7">
        <f t="shared" si="2339"/>
        <v>0</v>
      </c>
      <c r="EK225" s="7">
        <f t="shared" si="2340"/>
        <v>0</v>
      </c>
      <c r="EL225" s="7">
        <f t="shared" si="2341"/>
        <v>0</v>
      </c>
      <c r="EM225" s="18">
        <f t="shared" si="2285"/>
        <v>0</v>
      </c>
      <c r="EN225" s="7">
        <f t="shared" si="2286"/>
        <v>0</v>
      </c>
      <c r="EO225" s="7">
        <f t="shared" si="2287"/>
        <v>0</v>
      </c>
      <c r="EP225" s="7">
        <f t="shared" si="2288"/>
        <v>0</v>
      </c>
      <c r="EQ225" s="7">
        <f t="shared" si="2289"/>
        <v>0</v>
      </c>
      <c r="ER225" s="7">
        <f t="shared" si="2290"/>
        <v>0</v>
      </c>
      <c r="ES225" s="7">
        <f t="shared" si="2291"/>
        <v>0</v>
      </c>
      <c r="ET225" s="7">
        <f t="shared" si="2292"/>
        <v>0</v>
      </c>
      <c r="EU225" s="7">
        <f t="shared" si="2293"/>
        <v>0</v>
      </c>
      <c r="EV225" s="7">
        <f t="shared" si="2294"/>
        <v>0</v>
      </c>
      <c r="EW225" s="18">
        <f t="shared" si="2295"/>
        <v>0</v>
      </c>
      <c r="EX225" s="7">
        <f t="shared" si="2296"/>
        <v>0</v>
      </c>
      <c r="EY225" s="7">
        <f t="shared" si="2297"/>
        <v>0</v>
      </c>
      <c r="EZ225" s="7">
        <f t="shared" si="2298"/>
        <v>0</v>
      </c>
      <c r="FA225" s="7">
        <f t="shared" si="2299"/>
        <v>0</v>
      </c>
      <c r="FB225" s="7">
        <f t="shared" si="2300"/>
        <v>0</v>
      </c>
      <c r="FC225" s="7">
        <f t="shared" si="2301"/>
        <v>0</v>
      </c>
      <c r="FD225" s="7">
        <f t="shared" si="2302"/>
        <v>0</v>
      </c>
      <c r="FE225" s="7">
        <f t="shared" si="2303"/>
        <v>0</v>
      </c>
      <c r="FF225" s="7">
        <f t="shared" si="2304"/>
        <v>0</v>
      </c>
      <c r="FG225" s="18">
        <f t="shared" si="2305"/>
        <v>0</v>
      </c>
      <c r="FH225" s="7">
        <f t="shared" si="2306"/>
        <v>0</v>
      </c>
      <c r="FI225" s="7">
        <f t="shared" si="2307"/>
        <v>0</v>
      </c>
      <c r="FJ225" s="7">
        <f t="shared" si="2308"/>
        <v>0</v>
      </c>
      <c r="FK225" s="7">
        <f t="shared" si="2309"/>
        <v>0</v>
      </c>
      <c r="FL225" s="7">
        <f t="shared" si="2310"/>
        <v>0</v>
      </c>
      <c r="FM225" s="7">
        <f t="shared" si="2311"/>
        <v>0</v>
      </c>
      <c r="FN225" s="7">
        <f t="shared" si="2312"/>
        <v>0</v>
      </c>
      <c r="FO225" s="7">
        <f t="shared" si="2313"/>
        <v>0</v>
      </c>
      <c r="FP225" s="7">
        <f t="shared" si="2314"/>
        <v>0</v>
      </c>
      <c r="FQ225" s="7">
        <f t="shared" si="2315"/>
        <v>0</v>
      </c>
      <c r="FR225" s="7"/>
      <c r="FS225" s="7">
        <f t="shared" si="2316"/>
        <v>0</v>
      </c>
      <c r="FT225" s="7">
        <f t="shared" si="2317"/>
        <v>0</v>
      </c>
      <c r="FU225" s="7">
        <f t="shared" si="2318"/>
        <v>0</v>
      </c>
      <c r="FV225" s="7">
        <f t="shared" si="2319"/>
        <v>0</v>
      </c>
      <c r="FW225" s="7">
        <f t="shared" si="2320"/>
        <v>0</v>
      </c>
      <c r="FX225" s="7">
        <f t="shared" si="2321"/>
        <v>0</v>
      </c>
      <c r="FY225" s="7">
        <f t="shared" si="2322"/>
        <v>0</v>
      </c>
      <c r="FZ225" s="7">
        <f t="shared" si="2323"/>
        <v>0</v>
      </c>
      <c r="GA225" s="7">
        <f t="shared" si="2324"/>
        <v>0</v>
      </c>
      <c r="GB225" s="7">
        <f t="shared" si="2325"/>
        <v>0</v>
      </c>
      <c r="GC225" s="7">
        <f t="shared" si="2326"/>
        <v>0</v>
      </c>
      <c r="GD225" s="116">
        <f t="shared" si="2327"/>
        <v>0</v>
      </c>
      <c r="GE225" s="117">
        <f t="shared" si="2328"/>
        <v>0</v>
      </c>
      <c r="GF225" s="8"/>
      <c r="GG225" s="8"/>
      <c r="GH225" s="8"/>
      <c r="GI225" s="97"/>
      <c r="GK225" s="18"/>
      <c r="GL225" s="18"/>
      <c r="GM225" s="1"/>
      <c r="GN225" s="23"/>
      <c r="GO225" s="61"/>
      <c r="GP225" s="7"/>
      <c r="GQ225" s="67"/>
    </row>
    <row r="226" spans="1:199" ht="24.95" customHeight="1" thickBot="1" x14ac:dyDescent="0.4">
      <c r="A226" s="91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75">
        <f t="shared" si="2329"/>
        <v>0</v>
      </c>
      <c r="N226" s="76"/>
      <c r="O226" s="427"/>
      <c r="P226" s="76"/>
      <c r="Q226" s="118"/>
      <c r="R226" s="76"/>
      <c r="S226" s="118"/>
      <c r="T226" s="76"/>
      <c r="U226" s="118"/>
      <c r="V226" s="119"/>
      <c r="W226" s="118"/>
      <c r="X226" s="118"/>
      <c r="Y226" s="118"/>
      <c r="Z226" s="119"/>
      <c r="AA226" s="118"/>
      <c r="AB226" s="119"/>
      <c r="AC226" s="118"/>
      <c r="AD226" s="119"/>
      <c r="AE226" s="120"/>
      <c r="AF226" s="119"/>
      <c r="AG226" s="118"/>
      <c r="AH226" s="119"/>
      <c r="AI226" s="118"/>
      <c r="AJ226" s="119"/>
      <c r="AK226" s="118"/>
      <c r="AL226" s="119"/>
      <c r="AM226" s="427"/>
      <c r="AN226" s="119"/>
      <c r="AO226" s="118"/>
      <c r="AP226" s="119"/>
      <c r="AQ226" s="118"/>
      <c r="AR226" s="119"/>
      <c r="AS226" s="118"/>
      <c r="AT226" s="119"/>
      <c r="AU226" s="118"/>
      <c r="AV226" s="119"/>
      <c r="AW226" s="118"/>
      <c r="AX226" s="119"/>
      <c r="AY226" s="118"/>
      <c r="AZ226" s="119"/>
      <c r="BA226" s="118"/>
      <c r="BB226" s="119"/>
      <c r="BC226" s="118"/>
      <c r="BD226" s="119"/>
      <c r="BE226" s="118"/>
      <c r="BF226" s="20">
        <f t="shared" si="2330"/>
        <v>0</v>
      </c>
      <c r="BG226" s="20"/>
      <c r="BH226" s="118">
        <f t="shared" si="2331"/>
        <v>0</v>
      </c>
      <c r="BI226" s="8"/>
      <c r="BJ226" s="8"/>
      <c r="BK226" s="8"/>
      <c r="BL226" s="8"/>
      <c r="BM226" s="97"/>
      <c r="BN226" s="91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75">
        <f t="shared" si="2364"/>
        <v>0</v>
      </c>
      <c r="CA226" s="76"/>
      <c r="CB226" s="334"/>
      <c r="CC226" s="76"/>
      <c r="CD226" s="20"/>
      <c r="CE226" s="76"/>
      <c r="CF226" s="20"/>
      <c r="CG226" s="76"/>
      <c r="CH226" s="20"/>
      <c r="CI226" s="119"/>
      <c r="CJ226" s="20"/>
      <c r="CK226" s="20"/>
      <c r="CL226" s="20"/>
      <c r="CM226" s="119"/>
      <c r="CN226" s="20"/>
      <c r="CO226" s="74"/>
      <c r="CP226" s="20"/>
      <c r="CQ226" s="119"/>
      <c r="CR226" s="24"/>
      <c r="CS226" s="119"/>
      <c r="CT226" s="334"/>
      <c r="CU226" s="119"/>
      <c r="CV226" s="20"/>
      <c r="CW226" s="119"/>
      <c r="CX226" s="20"/>
      <c r="CY226" s="74"/>
      <c r="CZ226" s="334"/>
      <c r="DA226" s="119"/>
      <c r="DB226" s="20"/>
      <c r="DC226" s="119"/>
      <c r="DD226" s="20"/>
      <c r="DE226" s="119"/>
      <c r="DF226" s="20"/>
      <c r="DG226" s="119"/>
      <c r="DH226" s="20"/>
      <c r="DI226" s="119"/>
      <c r="DJ226" s="20"/>
      <c r="DK226" s="74"/>
      <c r="DL226" s="20"/>
      <c r="DM226" s="119"/>
      <c r="DN226" s="20"/>
      <c r="DO226" s="119"/>
      <c r="DP226" s="20"/>
      <c r="DQ226" s="74"/>
      <c r="DR226" s="20"/>
      <c r="DS226" s="20">
        <f t="shared" si="2250"/>
        <v>0</v>
      </c>
      <c r="DT226" s="20">
        <f t="shared" si="2251"/>
        <v>0</v>
      </c>
      <c r="DU226" s="8"/>
      <c r="DV226" s="8"/>
      <c r="DW226" s="8"/>
      <c r="DX226" s="97"/>
      <c r="DY226" s="91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>
        <f t="shared" si="2339"/>
        <v>0</v>
      </c>
      <c r="EK226" s="8">
        <f t="shared" si="2340"/>
        <v>0</v>
      </c>
      <c r="EL226" s="8">
        <f t="shared" si="2341"/>
        <v>0</v>
      </c>
      <c r="EM226" s="18">
        <f t="shared" si="2285"/>
        <v>0</v>
      </c>
      <c r="EN226" s="7">
        <f t="shared" si="2286"/>
        <v>0</v>
      </c>
      <c r="EO226" s="7">
        <f t="shared" si="2287"/>
        <v>0</v>
      </c>
      <c r="EP226" s="7">
        <f t="shared" si="2288"/>
        <v>0</v>
      </c>
      <c r="EQ226" s="7">
        <f t="shared" si="2289"/>
        <v>0</v>
      </c>
      <c r="ER226" s="7">
        <f t="shared" si="2290"/>
        <v>0</v>
      </c>
      <c r="ES226" s="7">
        <f t="shared" si="2291"/>
        <v>0</v>
      </c>
      <c r="ET226" s="7">
        <f t="shared" si="2292"/>
        <v>0</v>
      </c>
      <c r="EU226" s="7">
        <f t="shared" si="2293"/>
        <v>0</v>
      </c>
      <c r="EV226" s="7">
        <f t="shared" si="2294"/>
        <v>0</v>
      </c>
      <c r="EW226" s="18">
        <f t="shared" si="2295"/>
        <v>0</v>
      </c>
      <c r="EX226" s="7">
        <f t="shared" si="2296"/>
        <v>0</v>
      </c>
      <c r="EY226" s="7">
        <f t="shared" si="2297"/>
        <v>0</v>
      </c>
      <c r="EZ226" s="7">
        <f t="shared" si="2298"/>
        <v>0</v>
      </c>
      <c r="FA226" s="7">
        <f t="shared" si="2299"/>
        <v>0</v>
      </c>
      <c r="FB226" s="7">
        <f t="shared" si="2300"/>
        <v>0</v>
      </c>
      <c r="FC226" s="7">
        <f t="shared" si="2301"/>
        <v>0</v>
      </c>
      <c r="FD226" s="7">
        <f t="shared" si="2302"/>
        <v>0</v>
      </c>
      <c r="FE226" s="7">
        <f t="shared" si="2303"/>
        <v>0</v>
      </c>
      <c r="FF226" s="7">
        <f t="shared" si="2304"/>
        <v>0</v>
      </c>
      <c r="FG226" s="18">
        <f t="shared" si="2305"/>
        <v>0</v>
      </c>
      <c r="FH226" s="7">
        <f t="shared" si="2306"/>
        <v>0</v>
      </c>
      <c r="FI226" s="7">
        <f t="shared" si="2307"/>
        <v>0</v>
      </c>
      <c r="FJ226" s="7">
        <f t="shared" si="2308"/>
        <v>0</v>
      </c>
      <c r="FK226" s="7">
        <f t="shared" si="2309"/>
        <v>0</v>
      </c>
      <c r="FL226" s="7">
        <f t="shared" si="2310"/>
        <v>0</v>
      </c>
      <c r="FM226" s="7">
        <f t="shared" si="2311"/>
        <v>0</v>
      </c>
      <c r="FN226" s="7">
        <f t="shared" si="2312"/>
        <v>0</v>
      </c>
      <c r="FO226" s="7">
        <f t="shared" si="2313"/>
        <v>0</v>
      </c>
      <c r="FP226" s="7">
        <f t="shared" si="2314"/>
        <v>0</v>
      </c>
      <c r="FQ226" s="7">
        <f t="shared" si="2315"/>
        <v>0</v>
      </c>
      <c r="FR226" s="7"/>
      <c r="FS226" s="7">
        <f t="shared" si="2316"/>
        <v>0</v>
      </c>
      <c r="FT226" s="7">
        <f t="shared" si="2317"/>
        <v>0</v>
      </c>
      <c r="FU226" s="7">
        <f t="shared" si="2318"/>
        <v>0</v>
      </c>
      <c r="FV226" s="7">
        <f t="shared" si="2319"/>
        <v>0</v>
      </c>
      <c r="FW226" s="7">
        <f t="shared" si="2320"/>
        <v>0</v>
      </c>
      <c r="FX226" s="7">
        <f t="shared" si="2321"/>
        <v>0</v>
      </c>
      <c r="FY226" s="7">
        <f t="shared" si="2322"/>
        <v>0</v>
      </c>
      <c r="FZ226" s="7">
        <f t="shared" si="2323"/>
        <v>0</v>
      </c>
      <c r="GA226" s="7">
        <f t="shared" si="2324"/>
        <v>0</v>
      </c>
      <c r="GB226" s="7">
        <f t="shared" si="2325"/>
        <v>0</v>
      </c>
      <c r="GC226" s="7">
        <f t="shared" si="2326"/>
        <v>0</v>
      </c>
      <c r="GD226" s="116">
        <f t="shared" si="2327"/>
        <v>0</v>
      </c>
      <c r="GE226" s="117">
        <f t="shared" si="2328"/>
        <v>0</v>
      </c>
      <c r="GF226" s="8"/>
      <c r="GG226" s="8"/>
      <c r="GH226" s="8"/>
      <c r="GI226" s="97"/>
      <c r="GK226" s="18"/>
      <c r="GL226" s="18"/>
      <c r="GM226" s="1"/>
      <c r="GN226" s="23"/>
      <c r="GO226" s="61"/>
      <c r="GP226" s="7"/>
      <c r="GQ226" s="67"/>
    </row>
    <row r="227" spans="1:199" ht="24.95" customHeight="1" x14ac:dyDescent="0.35">
      <c r="A227" s="558">
        <v>15</v>
      </c>
      <c r="B227" s="2" t="s">
        <v>72</v>
      </c>
      <c r="C227" s="559" t="s">
        <v>73</v>
      </c>
      <c r="D227" s="2">
        <v>0.5</v>
      </c>
      <c r="E227" s="2"/>
      <c r="F227" s="2"/>
      <c r="G227" s="2"/>
      <c r="H227" s="2"/>
      <c r="I227" s="2"/>
      <c r="J227" s="2"/>
      <c r="K227" s="2"/>
      <c r="L227" s="2">
        <f t="shared" ref="L227:BH227" si="2365">SUM(L228:L238)</f>
        <v>30</v>
      </c>
      <c r="M227" s="2">
        <f t="shared" si="2365"/>
        <v>30</v>
      </c>
      <c r="N227" s="2">
        <f t="shared" si="2365"/>
        <v>6</v>
      </c>
      <c r="O227" s="353">
        <f>SUM(O228:O238)</f>
        <v>0</v>
      </c>
      <c r="P227" s="2">
        <f t="shared" si="2365"/>
        <v>20</v>
      </c>
      <c r="Q227" s="575">
        <f t="shared" si="2365"/>
        <v>16</v>
      </c>
      <c r="R227" s="2">
        <f t="shared" ref="R227" si="2366">SUM(R228:R238)</f>
        <v>4</v>
      </c>
      <c r="S227" s="575">
        <f>SUM(S228:S238)</f>
        <v>8</v>
      </c>
      <c r="T227" s="2">
        <f t="shared" si="2365"/>
        <v>0</v>
      </c>
      <c r="U227" s="131">
        <f t="shared" si="2365"/>
        <v>0</v>
      </c>
      <c r="V227" s="2">
        <f t="shared" si="2365"/>
        <v>0</v>
      </c>
      <c r="W227" s="131">
        <f t="shared" si="2365"/>
        <v>0</v>
      </c>
      <c r="X227" s="131">
        <f t="shared" si="2365"/>
        <v>0</v>
      </c>
      <c r="Y227" s="575">
        <f t="shared" si="2365"/>
        <v>4.4000000000000004</v>
      </c>
      <c r="Z227" s="2">
        <f t="shared" si="2365"/>
        <v>0</v>
      </c>
      <c r="AA227" s="131">
        <f t="shared" si="2365"/>
        <v>0</v>
      </c>
      <c r="AB227" s="2">
        <f t="shared" si="2365"/>
        <v>0</v>
      </c>
      <c r="AC227" s="131">
        <f t="shared" si="2365"/>
        <v>0</v>
      </c>
      <c r="AD227" s="2">
        <f t="shared" si="2365"/>
        <v>1</v>
      </c>
      <c r="AE227" s="131">
        <f t="shared" si="2365"/>
        <v>30</v>
      </c>
      <c r="AF227" s="2">
        <f t="shared" si="2365"/>
        <v>0</v>
      </c>
      <c r="AG227" s="131">
        <f t="shared" si="2365"/>
        <v>0</v>
      </c>
      <c r="AH227" s="2">
        <f t="shared" si="2365"/>
        <v>0</v>
      </c>
      <c r="AI227" s="353">
        <f t="shared" si="2365"/>
        <v>0</v>
      </c>
      <c r="AJ227" s="2">
        <f t="shared" si="2365"/>
        <v>1</v>
      </c>
      <c r="AK227" s="575">
        <f t="shared" si="2365"/>
        <v>16</v>
      </c>
      <c r="AL227" s="2">
        <f t="shared" si="2365"/>
        <v>1</v>
      </c>
      <c r="AM227" s="575">
        <f t="shared" si="2365"/>
        <v>30</v>
      </c>
      <c r="AN227" s="2">
        <f t="shared" si="2365"/>
        <v>0</v>
      </c>
      <c r="AO227" s="131">
        <f t="shared" si="2365"/>
        <v>0</v>
      </c>
      <c r="AP227" s="2">
        <f t="shared" si="2365"/>
        <v>0</v>
      </c>
      <c r="AQ227" s="131">
        <f t="shared" si="2365"/>
        <v>0</v>
      </c>
      <c r="AR227" s="2">
        <f t="shared" si="2365"/>
        <v>1</v>
      </c>
      <c r="AS227" s="575">
        <f t="shared" si="2365"/>
        <v>6</v>
      </c>
      <c r="AT227" s="2">
        <f t="shared" ref="AT227:AU227" si="2367">SUM(AT228:AT238)</f>
        <v>0</v>
      </c>
      <c r="AU227" s="433">
        <f t="shared" si="2367"/>
        <v>0</v>
      </c>
      <c r="AV227" s="12">
        <f t="shared" si="2365"/>
        <v>0</v>
      </c>
      <c r="AW227" s="131">
        <f t="shared" si="2365"/>
        <v>0</v>
      </c>
      <c r="AX227" s="12">
        <f t="shared" si="2365"/>
        <v>1</v>
      </c>
      <c r="AY227" s="433">
        <f t="shared" si="2365"/>
        <v>0</v>
      </c>
      <c r="AZ227" s="12">
        <f t="shared" si="2365"/>
        <v>1</v>
      </c>
      <c r="BA227" s="433">
        <f t="shared" si="2365"/>
        <v>0</v>
      </c>
      <c r="BB227" s="2">
        <f t="shared" si="2365"/>
        <v>0</v>
      </c>
      <c r="BC227" s="433">
        <f t="shared" si="2365"/>
        <v>0</v>
      </c>
      <c r="BD227" s="2">
        <f t="shared" si="2365"/>
        <v>0</v>
      </c>
      <c r="BE227" s="131">
        <f t="shared" si="2365"/>
        <v>0</v>
      </c>
      <c r="BF227" s="433">
        <f t="shared" si="2365"/>
        <v>110.4</v>
      </c>
      <c r="BG227" s="561">
        <f>Расчет!BF223</f>
        <v>118.4</v>
      </c>
      <c r="BH227" s="562">
        <f t="shared" si="2365"/>
        <v>30</v>
      </c>
      <c r="BI227" s="12"/>
      <c r="BJ227" s="12"/>
      <c r="BK227" s="12"/>
      <c r="BL227" s="554">
        <f>Расчет!BG223</f>
        <v>38</v>
      </c>
      <c r="BM227" s="563"/>
      <c r="BN227" s="558">
        <v>15</v>
      </c>
      <c r="BO227" s="2" t="s">
        <v>72</v>
      </c>
      <c r="BP227" s="559" t="s">
        <v>73</v>
      </c>
      <c r="BQ227" s="2">
        <v>0.5</v>
      </c>
      <c r="BR227" s="12"/>
      <c r="BS227" s="12"/>
      <c r="BT227" s="12"/>
      <c r="BU227" s="12"/>
      <c r="BV227" s="12"/>
      <c r="BW227" s="12"/>
      <c r="BX227" s="12"/>
      <c r="BY227" s="12">
        <f t="shared" ref="BY227:DT227" si="2368">SUM(BY228:BY238)</f>
        <v>82</v>
      </c>
      <c r="BZ227" s="12">
        <f t="shared" si="2368"/>
        <v>82</v>
      </c>
      <c r="CA227" s="12">
        <f t="shared" si="2368"/>
        <v>26</v>
      </c>
      <c r="CB227" s="2">
        <f t="shared" si="2368"/>
        <v>0</v>
      </c>
      <c r="CC227" s="12">
        <f t="shared" si="2368"/>
        <v>34</v>
      </c>
      <c r="CD227" s="2">
        <f t="shared" si="2368"/>
        <v>34</v>
      </c>
      <c r="CE227" s="12">
        <f t="shared" si="2368"/>
        <v>22</v>
      </c>
      <c r="CF227" s="2">
        <f t="shared" si="2368"/>
        <v>22</v>
      </c>
      <c r="CG227" s="12">
        <f t="shared" si="2368"/>
        <v>0</v>
      </c>
      <c r="CH227" s="2">
        <f t="shared" si="2368"/>
        <v>0</v>
      </c>
      <c r="CI227" s="12">
        <f t="shared" si="2368"/>
        <v>0</v>
      </c>
      <c r="CJ227" s="2">
        <f t="shared" si="2368"/>
        <v>0</v>
      </c>
      <c r="CK227" s="2">
        <f t="shared" si="2368"/>
        <v>0</v>
      </c>
      <c r="CL227" s="14">
        <f t="shared" si="2368"/>
        <v>12</v>
      </c>
      <c r="CM227" s="12">
        <f t="shared" si="2368"/>
        <v>0</v>
      </c>
      <c r="CN227" s="2">
        <f t="shared" si="2368"/>
        <v>0</v>
      </c>
      <c r="CO227" s="2">
        <f t="shared" si="2368"/>
        <v>0</v>
      </c>
      <c r="CP227" s="2">
        <f t="shared" si="2368"/>
        <v>0</v>
      </c>
      <c r="CQ227" s="12">
        <f t="shared" si="2368"/>
        <v>1</v>
      </c>
      <c r="CR227" s="2">
        <f t="shared" si="2368"/>
        <v>30</v>
      </c>
      <c r="CS227" s="12">
        <f t="shared" si="2368"/>
        <v>3</v>
      </c>
      <c r="CT227" s="2">
        <f t="shared" si="2368"/>
        <v>138</v>
      </c>
      <c r="CU227" s="12">
        <f t="shared" si="2368"/>
        <v>0</v>
      </c>
      <c r="CV227" s="14">
        <f t="shared" si="2368"/>
        <v>0</v>
      </c>
      <c r="CW227" s="12">
        <f t="shared" si="2368"/>
        <v>0</v>
      </c>
      <c r="CX227" s="2">
        <f t="shared" si="2368"/>
        <v>0</v>
      </c>
      <c r="CY227" s="2">
        <f t="shared" si="2368"/>
        <v>0</v>
      </c>
      <c r="CZ227" s="2">
        <f t="shared" si="2368"/>
        <v>0</v>
      </c>
      <c r="DA227" s="12">
        <f t="shared" si="2368"/>
        <v>0</v>
      </c>
      <c r="DB227" s="2">
        <f t="shared" si="2368"/>
        <v>0</v>
      </c>
      <c r="DC227" s="12">
        <f t="shared" si="2368"/>
        <v>0</v>
      </c>
      <c r="DD227" s="2">
        <f t="shared" si="2368"/>
        <v>0</v>
      </c>
      <c r="DE227" s="12">
        <f t="shared" si="2368"/>
        <v>3</v>
      </c>
      <c r="DF227" s="560">
        <f t="shared" si="2368"/>
        <v>18</v>
      </c>
      <c r="DG227" s="12">
        <f t="shared" si="2368"/>
        <v>0</v>
      </c>
      <c r="DH227" s="2">
        <f t="shared" si="2368"/>
        <v>0</v>
      </c>
      <c r="DI227" s="12">
        <f t="shared" si="2368"/>
        <v>0</v>
      </c>
      <c r="DJ227" s="2">
        <f t="shared" si="2368"/>
        <v>0</v>
      </c>
      <c r="DK227" s="2">
        <f t="shared" si="2368"/>
        <v>0</v>
      </c>
      <c r="DL227" s="560">
        <f t="shared" si="2368"/>
        <v>0</v>
      </c>
      <c r="DM227" s="12">
        <f t="shared" si="2368"/>
        <v>1</v>
      </c>
      <c r="DN227" s="2">
        <f t="shared" si="2368"/>
        <v>0</v>
      </c>
      <c r="DO227" s="12">
        <f t="shared" si="2368"/>
        <v>0</v>
      </c>
      <c r="DP227" s="2">
        <f t="shared" si="2368"/>
        <v>0</v>
      </c>
      <c r="DQ227" s="2">
        <f t="shared" si="2368"/>
        <v>0</v>
      </c>
      <c r="DR227" s="2">
        <f t="shared" si="2368"/>
        <v>0</v>
      </c>
      <c r="DS227" s="560">
        <f t="shared" si="2368"/>
        <v>254</v>
      </c>
      <c r="DT227" s="560">
        <f t="shared" si="2368"/>
        <v>74</v>
      </c>
      <c r="DU227" s="12"/>
      <c r="DV227" s="12"/>
      <c r="DW227" s="12"/>
      <c r="DX227" s="564"/>
      <c r="DY227" s="558">
        <v>15</v>
      </c>
      <c r="DZ227" s="2" t="s">
        <v>72</v>
      </c>
      <c r="EA227" s="559" t="s">
        <v>73</v>
      </c>
      <c r="EB227" s="2">
        <v>0.5</v>
      </c>
      <c r="EC227" s="12"/>
      <c r="ED227" s="12"/>
      <c r="EE227" s="12"/>
      <c r="EF227" s="12"/>
      <c r="EG227" s="12"/>
      <c r="EH227" s="12"/>
      <c r="EI227" s="12"/>
      <c r="EJ227" s="12">
        <f>SUM(EJ228:EJ238)</f>
        <v>112</v>
      </c>
      <c r="EK227" s="12">
        <f t="shared" ref="EK227:GE227" si="2369">SUM(EK228:EK238)</f>
        <v>112</v>
      </c>
      <c r="EL227" s="12">
        <f t="shared" si="2369"/>
        <v>32</v>
      </c>
      <c r="EM227" s="2">
        <f t="shared" si="2369"/>
        <v>0</v>
      </c>
      <c r="EN227" s="265">
        <f t="shared" si="2369"/>
        <v>54</v>
      </c>
      <c r="EO227" s="2">
        <f t="shared" si="2369"/>
        <v>50</v>
      </c>
      <c r="EP227" s="265">
        <f t="shared" ref="EP227:EQ227" si="2370">SUM(EP228:EP238)</f>
        <v>26</v>
      </c>
      <c r="EQ227" s="2">
        <f t="shared" si="2370"/>
        <v>30</v>
      </c>
      <c r="ER227" s="265">
        <f t="shared" si="2369"/>
        <v>0</v>
      </c>
      <c r="ES227" s="2">
        <f t="shared" si="2369"/>
        <v>0</v>
      </c>
      <c r="ET227" s="265">
        <f t="shared" si="2369"/>
        <v>0</v>
      </c>
      <c r="EU227" s="2">
        <f t="shared" si="2369"/>
        <v>0</v>
      </c>
      <c r="EV227" s="2">
        <f t="shared" si="2369"/>
        <v>0</v>
      </c>
      <c r="EW227" s="14">
        <f t="shared" si="2369"/>
        <v>16.399999999999999</v>
      </c>
      <c r="EX227" s="265">
        <f t="shared" si="2369"/>
        <v>0</v>
      </c>
      <c r="EY227" s="2">
        <f t="shared" si="2369"/>
        <v>0</v>
      </c>
      <c r="EZ227" s="265">
        <f t="shared" si="2369"/>
        <v>0</v>
      </c>
      <c r="FA227" s="2">
        <f t="shared" si="2369"/>
        <v>0</v>
      </c>
      <c r="FB227" s="265">
        <f t="shared" si="2369"/>
        <v>2</v>
      </c>
      <c r="FC227" s="2">
        <f t="shared" si="2369"/>
        <v>60</v>
      </c>
      <c r="FD227" s="265">
        <f t="shared" si="2369"/>
        <v>3</v>
      </c>
      <c r="FE227" s="2">
        <f t="shared" si="2369"/>
        <v>138</v>
      </c>
      <c r="FF227" s="265">
        <f t="shared" si="2369"/>
        <v>0</v>
      </c>
      <c r="FG227" s="14">
        <f t="shared" si="2369"/>
        <v>0</v>
      </c>
      <c r="FH227" s="265">
        <f t="shared" si="2369"/>
        <v>1</v>
      </c>
      <c r="FI227" s="560">
        <f t="shared" si="2369"/>
        <v>16</v>
      </c>
      <c r="FJ227" s="265">
        <f t="shared" si="2369"/>
        <v>1</v>
      </c>
      <c r="FK227" s="2">
        <f t="shared" si="2369"/>
        <v>30</v>
      </c>
      <c r="FL227" s="265">
        <f t="shared" si="2369"/>
        <v>0</v>
      </c>
      <c r="FM227" s="2">
        <f t="shared" si="2369"/>
        <v>0</v>
      </c>
      <c r="FN227" s="265">
        <f t="shared" si="2369"/>
        <v>0</v>
      </c>
      <c r="FO227" s="2">
        <f t="shared" si="2369"/>
        <v>0</v>
      </c>
      <c r="FP227" s="265">
        <f t="shared" si="2369"/>
        <v>4</v>
      </c>
      <c r="FQ227" s="2">
        <f t="shared" si="2369"/>
        <v>24</v>
      </c>
      <c r="FR227" s="265"/>
      <c r="FS227" s="560">
        <f t="shared" ref="FS227" si="2371">SUM(FS228:FS238)</f>
        <v>0</v>
      </c>
      <c r="FT227" s="2">
        <f t="shared" si="2369"/>
        <v>0</v>
      </c>
      <c r="FU227" s="2">
        <f t="shared" si="2369"/>
        <v>0</v>
      </c>
      <c r="FV227" s="265">
        <f t="shared" si="2369"/>
        <v>1</v>
      </c>
      <c r="FW227" s="560">
        <f t="shared" si="2369"/>
        <v>0</v>
      </c>
      <c r="FX227" s="265">
        <f t="shared" si="2369"/>
        <v>2</v>
      </c>
      <c r="FY227" s="560">
        <f t="shared" si="2369"/>
        <v>0</v>
      </c>
      <c r="FZ227" s="265">
        <f t="shared" si="2369"/>
        <v>0</v>
      </c>
      <c r="GA227" s="2">
        <f t="shared" si="2369"/>
        <v>0</v>
      </c>
      <c r="GB227" s="265">
        <f t="shared" si="2369"/>
        <v>0</v>
      </c>
      <c r="GC227" s="2">
        <f t="shared" si="2369"/>
        <v>0</v>
      </c>
      <c r="GD227" s="565">
        <f t="shared" si="2369"/>
        <v>364.4</v>
      </c>
      <c r="GE227" s="566">
        <f t="shared" si="2369"/>
        <v>104</v>
      </c>
      <c r="GF227" s="265"/>
      <c r="GG227" s="12"/>
      <c r="GH227" s="12"/>
      <c r="GI227" s="2"/>
      <c r="GK227" s="18"/>
      <c r="GL227" s="18"/>
      <c r="GM227" s="17"/>
      <c r="GN227" s="17"/>
      <c r="GO227" s="62"/>
      <c r="GP227" s="7"/>
      <c r="GQ227" s="67"/>
    </row>
    <row r="228" spans="1:199" ht="24.95" customHeight="1" x14ac:dyDescent="0.35">
      <c r="A228" s="90"/>
      <c r="B228" s="10" t="s">
        <v>100</v>
      </c>
      <c r="C228" s="385" t="s">
        <v>110</v>
      </c>
      <c r="D228" s="385" t="s">
        <v>267</v>
      </c>
      <c r="E228" s="385" t="s">
        <v>268</v>
      </c>
      <c r="F228" s="385" t="s">
        <v>269</v>
      </c>
      <c r="G228" s="386">
        <v>5</v>
      </c>
      <c r="H228" s="386">
        <v>187</v>
      </c>
      <c r="I228" s="386">
        <v>1</v>
      </c>
      <c r="J228" s="386">
        <v>8</v>
      </c>
      <c r="K228" s="386">
        <v>16</v>
      </c>
      <c r="L228" s="388">
        <v>16</v>
      </c>
      <c r="M228" s="389">
        <v>16</v>
      </c>
      <c r="N228" s="390">
        <v>4</v>
      </c>
      <c r="O228" s="10"/>
      <c r="P228" s="390">
        <v>8</v>
      </c>
      <c r="Q228" s="567">
        <v>4</v>
      </c>
      <c r="R228" s="568">
        <v>4</v>
      </c>
      <c r="S228" s="567">
        <v>4</v>
      </c>
      <c r="T228" s="390"/>
      <c r="U228" s="10">
        <v>0</v>
      </c>
      <c r="V228" s="391"/>
      <c r="W228" s="10">
        <v>0</v>
      </c>
      <c r="X228" s="10">
        <v>0</v>
      </c>
      <c r="Y228" s="567">
        <v>2.4</v>
      </c>
      <c r="Z228" s="391"/>
      <c r="AA228" s="10"/>
      <c r="AB228" s="391"/>
      <c r="AC228" s="10">
        <v>0</v>
      </c>
      <c r="AD228" s="391"/>
      <c r="AE228" s="392">
        <v>0</v>
      </c>
      <c r="AF228" s="391"/>
      <c r="AG228" s="10">
        <v>0</v>
      </c>
      <c r="AH228" s="391"/>
      <c r="AI228" s="10">
        <v>0</v>
      </c>
      <c r="AJ228" s="391"/>
      <c r="AK228" s="567">
        <v>0</v>
      </c>
      <c r="AL228" s="391">
        <v>1</v>
      </c>
      <c r="AM228" s="567">
        <v>30</v>
      </c>
      <c r="AN228" s="391"/>
      <c r="AO228" s="10">
        <v>0</v>
      </c>
      <c r="AP228" s="391"/>
      <c r="AQ228" s="10">
        <v>0</v>
      </c>
      <c r="AR228" s="391"/>
      <c r="AS228" s="567">
        <v>0</v>
      </c>
      <c r="AT228" s="391"/>
      <c r="AU228" s="10">
        <v>0</v>
      </c>
      <c r="AV228" s="391"/>
      <c r="AW228" s="10">
        <v>0</v>
      </c>
      <c r="AX228" s="391">
        <v>1</v>
      </c>
      <c r="AY228" s="10">
        <v>0</v>
      </c>
      <c r="AZ228" s="391"/>
      <c r="BA228" s="10">
        <v>0</v>
      </c>
      <c r="BB228" s="391"/>
      <c r="BC228" s="10">
        <v>0</v>
      </c>
      <c r="BD228" s="391"/>
      <c r="BE228" s="10">
        <v>0</v>
      </c>
      <c r="BF228" s="10">
        <f t="shared" ref="BF228:BF231" si="2372">SUM(AO228+BE228+BC228+BA228+AY228+AW228+AS228+AQ228+AK228+AM228+AI228+AG228+AE228+AC228+AA228+Y228+X228+W228+U228+Q228+O228+S228+AU228)</f>
        <v>40.4</v>
      </c>
      <c r="BG228" s="10"/>
      <c r="BH228" s="10">
        <f t="shared" ref="BH228:BH231" si="2373">SUM(O228+Q228+U228+W228+X228+AS228+AW228+AY228+BA228+BC228+S228+AQ228)</f>
        <v>8</v>
      </c>
      <c r="BI228" s="1"/>
      <c r="BJ228" s="1"/>
      <c r="BK228" s="1"/>
      <c r="BL228" s="1"/>
      <c r="BM228" s="55"/>
      <c r="BN228" s="90"/>
      <c r="BO228" s="20" t="s">
        <v>100</v>
      </c>
      <c r="BP228" s="78" t="s">
        <v>281</v>
      </c>
      <c r="BQ228" s="78" t="s">
        <v>267</v>
      </c>
      <c r="BR228" s="71" t="s">
        <v>268</v>
      </c>
      <c r="BS228" s="86" t="s">
        <v>311</v>
      </c>
      <c r="BT228" s="72">
        <v>4</v>
      </c>
      <c r="BU228" s="79">
        <v>83</v>
      </c>
      <c r="BV228" s="79">
        <v>1</v>
      </c>
      <c r="BW228" s="79">
        <v>1</v>
      </c>
      <c r="BX228" s="79">
        <v>6</v>
      </c>
      <c r="BY228" s="48">
        <v>20</v>
      </c>
      <c r="BZ228" s="73">
        <v>20</v>
      </c>
      <c r="CA228" s="32">
        <v>10</v>
      </c>
      <c r="CB228" s="20"/>
      <c r="CC228" s="32">
        <v>6</v>
      </c>
      <c r="CD228" s="20">
        <v>6</v>
      </c>
      <c r="CE228" s="32">
        <v>4</v>
      </c>
      <c r="CF228" s="20">
        <v>4</v>
      </c>
      <c r="CG228" s="32"/>
      <c r="CH228" s="20">
        <v>0</v>
      </c>
      <c r="CI228" s="74"/>
      <c r="CJ228" s="20">
        <v>0</v>
      </c>
      <c r="CK228" s="20">
        <v>0</v>
      </c>
      <c r="CL228" s="20">
        <v>3</v>
      </c>
      <c r="CM228" s="74"/>
      <c r="CN228" s="20"/>
      <c r="CO228" s="74"/>
      <c r="CP228" s="20">
        <v>0</v>
      </c>
      <c r="CQ228" s="74"/>
      <c r="CR228" s="24">
        <v>0</v>
      </c>
      <c r="CS228" s="74">
        <v>1</v>
      </c>
      <c r="CT228" s="20"/>
      <c r="CU228" s="74"/>
      <c r="CV228" s="20">
        <v>0</v>
      </c>
      <c r="CW228" s="74"/>
      <c r="CX228" s="20">
        <v>0</v>
      </c>
      <c r="CY228" s="74"/>
      <c r="CZ228" s="20">
        <v>0</v>
      </c>
      <c r="DA228" s="74"/>
      <c r="DB228" s="20">
        <v>0</v>
      </c>
      <c r="DC228" s="74"/>
      <c r="DD228" s="20">
        <v>0</v>
      </c>
      <c r="DE228" s="74">
        <v>1</v>
      </c>
      <c r="DF228" s="20">
        <v>6</v>
      </c>
      <c r="DG228" s="74"/>
      <c r="DH228" s="20">
        <v>0</v>
      </c>
      <c r="DI228" s="74"/>
      <c r="DJ228" s="20">
        <v>0</v>
      </c>
      <c r="DK228" s="74"/>
      <c r="DL228" s="20">
        <v>0</v>
      </c>
      <c r="DM228" s="74"/>
      <c r="DN228" s="20">
        <v>0</v>
      </c>
      <c r="DO228" s="74"/>
      <c r="DP228" s="20">
        <v>0</v>
      </c>
      <c r="DQ228" s="74"/>
      <c r="DR228" s="20">
        <v>0</v>
      </c>
      <c r="DS228" s="20">
        <f t="shared" ref="DS228" si="2374">SUM(DB228+DR228+DP228+DN228+DL228+DJ228+DF228+DD228+CX228+CZ228+CV228+CT228+CR228+CP228+CN228+CL228+CK228+CJ228+CH228+CD228+CB228+CF228+DH228)</f>
        <v>19</v>
      </c>
      <c r="DT228" s="20">
        <f t="shared" ref="DT228" si="2375">SUM(CB228+CD228+CH228+CJ228+CK228+DF228+DJ228+DL228+DN228+DP228+CF228+DD228)</f>
        <v>16</v>
      </c>
      <c r="DU228" s="7"/>
      <c r="DV228" s="7"/>
      <c r="DW228" s="7"/>
      <c r="DX228" s="52"/>
      <c r="DY228" s="90"/>
      <c r="DZ228" s="34"/>
      <c r="EA228" s="68"/>
      <c r="EB228" s="68"/>
      <c r="EC228" s="7"/>
      <c r="ED228" s="7"/>
      <c r="EE228" s="7"/>
      <c r="EF228" s="7"/>
      <c r="EG228" s="7"/>
      <c r="EH228" s="7"/>
      <c r="EI228" s="7"/>
      <c r="EJ228" s="7">
        <f t="shared" ref="EJ228:EJ236" si="2376">SUM(L228+BY228)</f>
        <v>36</v>
      </c>
      <c r="EK228" s="7">
        <f t="shared" ref="EK228:EK236" si="2377">SUM(M228+BZ228)</f>
        <v>36</v>
      </c>
      <c r="EL228" s="7">
        <f t="shared" ref="EL228:EL236" si="2378">SUM(N228+CA228)</f>
        <v>14</v>
      </c>
      <c r="EM228" s="18">
        <f t="shared" ref="EM228:EM236" si="2379">SUM(O228+CB228)</f>
        <v>0</v>
      </c>
      <c r="EN228" s="7">
        <f t="shared" ref="EN228:EN236" si="2380">SUM(P228+CC228)</f>
        <v>14</v>
      </c>
      <c r="EO228" s="7">
        <f t="shared" ref="EO228:EO236" si="2381">SUM(Q228+CD228)</f>
        <v>10</v>
      </c>
      <c r="EP228" s="7">
        <f t="shared" ref="EP228:EP236" si="2382">SUM(R228+CE228)</f>
        <v>8</v>
      </c>
      <c r="EQ228" s="7">
        <f t="shared" ref="EQ228:EQ236" si="2383">SUM(S228+CF228)</f>
        <v>8</v>
      </c>
      <c r="ER228" s="7">
        <f t="shared" ref="ER228:ER236" si="2384">SUM(T228+CG228)</f>
        <v>0</v>
      </c>
      <c r="ES228" s="7">
        <f t="shared" ref="ES228:ES236" si="2385">SUM(U228+CH228)</f>
        <v>0</v>
      </c>
      <c r="ET228" s="7">
        <f t="shared" ref="ET228:ET236" si="2386">SUM(V228+CI228)</f>
        <v>0</v>
      </c>
      <c r="EU228" s="7">
        <f t="shared" ref="EU228:EU236" si="2387">SUM(W228+CJ228)</f>
        <v>0</v>
      </c>
      <c r="EV228" s="7">
        <f t="shared" ref="EV228:EV236" si="2388">SUM(X228+CK228)</f>
        <v>0</v>
      </c>
      <c r="EW228" s="18">
        <f t="shared" ref="EW228:EW236" si="2389">SUM(Y228+CL228)</f>
        <v>5.4</v>
      </c>
      <c r="EX228" s="7">
        <f t="shared" ref="EX228:EX236" si="2390">SUM(Z228+CM228)</f>
        <v>0</v>
      </c>
      <c r="EY228" s="7">
        <f t="shared" ref="EY228:EY236" si="2391">SUM(AA228+CN228)</f>
        <v>0</v>
      </c>
      <c r="EZ228" s="7">
        <f t="shared" ref="EZ228:EZ236" si="2392">SUM(AB228+CO228)</f>
        <v>0</v>
      </c>
      <c r="FA228" s="7">
        <f t="shared" ref="FA228:FA236" si="2393">SUM(AC228+CP228)</f>
        <v>0</v>
      </c>
      <c r="FB228" s="7">
        <f t="shared" ref="FB228:FB236" si="2394">SUM(AD228+CQ228)</f>
        <v>0</v>
      </c>
      <c r="FC228" s="7">
        <f t="shared" ref="FC228:FC236" si="2395">SUM(AE228+CR228)</f>
        <v>0</v>
      </c>
      <c r="FD228" s="7">
        <f t="shared" ref="FD228:FD236" si="2396">SUM(AF228+CS228)</f>
        <v>1</v>
      </c>
      <c r="FE228" s="7">
        <f t="shared" ref="FE228:FE236" si="2397">SUM(AG228+CT228)</f>
        <v>0</v>
      </c>
      <c r="FF228" s="7">
        <f t="shared" ref="FF228:FF236" si="2398">SUM(AH228+CU228)</f>
        <v>0</v>
      </c>
      <c r="FG228" s="18">
        <f t="shared" ref="FG228:FG236" si="2399">SUM(AI228+CV228)</f>
        <v>0</v>
      </c>
      <c r="FH228" s="7">
        <f t="shared" ref="FH228:FH236" si="2400">SUM(AJ228+CW228)</f>
        <v>0</v>
      </c>
      <c r="FI228" s="7">
        <f t="shared" ref="FI228:FI236" si="2401">SUM(AK228+CX228)</f>
        <v>0</v>
      </c>
      <c r="FJ228" s="7">
        <f t="shared" ref="FJ228:FJ236" si="2402">SUM(AL228+CY228)</f>
        <v>1</v>
      </c>
      <c r="FK228" s="7">
        <f t="shared" ref="FK228:FK236" si="2403">SUM(AM228+CZ228)</f>
        <v>30</v>
      </c>
      <c r="FL228" s="7">
        <f t="shared" ref="FL228:FL236" si="2404">SUM(AN228+DA228)</f>
        <v>0</v>
      </c>
      <c r="FM228" s="7">
        <f t="shared" ref="FM228:FM236" si="2405">SUM(AO228+DB228)</f>
        <v>0</v>
      </c>
      <c r="FN228" s="7">
        <f t="shared" ref="FN228:FN236" si="2406">SUM(AP228+DC228)</f>
        <v>0</v>
      </c>
      <c r="FO228" s="7">
        <f t="shared" ref="FO228:FO236" si="2407">SUM(AQ228+DD228)</f>
        <v>0</v>
      </c>
      <c r="FP228" s="7">
        <f t="shared" ref="FP228:FP236" si="2408">SUM(AR228+DE228)</f>
        <v>1</v>
      </c>
      <c r="FQ228" s="7">
        <f t="shared" ref="FQ228:FQ236" si="2409">SUM(AS228+DF228)</f>
        <v>6</v>
      </c>
      <c r="FR228" s="7"/>
      <c r="FS228" s="7">
        <f t="shared" ref="FS228:FS238" si="2410">SUM(AU228+DH228)</f>
        <v>0</v>
      </c>
      <c r="FT228" s="7">
        <f t="shared" ref="FT228:FT238" si="2411">SUM(AV228+DI228)</f>
        <v>0</v>
      </c>
      <c r="FU228" s="7">
        <f t="shared" ref="FU228:FU238" si="2412">SUM(AW228+DJ228)</f>
        <v>0</v>
      </c>
      <c r="FV228" s="7">
        <f t="shared" ref="FV228:FV238" si="2413">SUM(AX228+DK228)</f>
        <v>1</v>
      </c>
      <c r="FW228" s="7">
        <f t="shared" ref="FW228:FW238" si="2414">SUM(AY228+DL228)</f>
        <v>0</v>
      </c>
      <c r="FX228" s="7">
        <f t="shared" ref="FX228:FX238" si="2415">SUM(AZ228+DM228)</f>
        <v>0</v>
      </c>
      <c r="FY228" s="7">
        <f t="shared" ref="FY228:FY238" si="2416">SUM(BA228+DN228)</f>
        <v>0</v>
      </c>
      <c r="FZ228" s="7">
        <f t="shared" ref="FZ228:FZ238" si="2417">SUM(BB228+DO228)</f>
        <v>0</v>
      </c>
      <c r="GA228" s="7">
        <f t="shared" ref="GA228:GA238" si="2418">SUM(BC228+DP228)</f>
        <v>0</v>
      </c>
      <c r="GB228" s="7">
        <f t="shared" ref="GB228:GB238" si="2419">SUM(BD228+DQ228)</f>
        <v>0</v>
      </c>
      <c r="GC228" s="7">
        <f t="shared" ref="GC228:GC238" si="2420">SUM(BE228+DR228)</f>
        <v>0</v>
      </c>
      <c r="GD228" s="116">
        <f t="shared" ref="GD228:GD238" si="2421">SUM(BF228+DS228)</f>
        <v>59.4</v>
      </c>
      <c r="GE228" s="117">
        <f t="shared" ref="GE228:GE238" si="2422">SUM(BH228+DT228)</f>
        <v>24</v>
      </c>
      <c r="GF228" s="7"/>
      <c r="GG228" s="7"/>
      <c r="GH228" s="7"/>
      <c r="GI228" s="52"/>
      <c r="GK228" s="18"/>
      <c r="GL228" s="18"/>
      <c r="GM228" s="1"/>
      <c r="GN228" s="23"/>
      <c r="GO228" s="61"/>
      <c r="GP228" s="7"/>
      <c r="GQ228" s="7"/>
    </row>
    <row r="229" spans="1:199" ht="24.95" customHeight="1" x14ac:dyDescent="0.35">
      <c r="A229" s="7"/>
      <c r="B229" s="17" t="s">
        <v>270</v>
      </c>
      <c r="C229" s="17" t="s">
        <v>281</v>
      </c>
      <c r="D229" s="7" t="s">
        <v>267</v>
      </c>
      <c r="E229" s="21" t="s">
        <v>268</v>
      </c>
      <c r="F229" s="7" t="s">
        <v>282</v>
      </c>
      <c r="G229" s="7">
        <v>7</v>
      </c>
      <c r="H229" s="7">
        <v>221</v>
      </c>
      <c r="I229" s="7">
        <v>1</v>
      </c>
      <c r="J229" s="7">
        <v>9</v>
      </c>
      <c r="K229" s="7">
        <v>18</v>
      </c>
      <c r="L229" s="7">
        <v>14</v>
      </c>
      <c r="M229" s="389">
        <v>14</v>
      </c>
      <c r="N229" s="390">
        <v>2</v>
      </c>
      <c r="O229" s="10"/>
      <c r="P229" s="390">
        <v>12</v>
      </c>
      <c r="Q229" s="567">
        <v>12</v>
      </c>
      <c r="R229" s="390"/>
      <c r="S229" s="567">
        <v>0</v>
      </c>
      <c r="T229" s="390"/>
      <c r="U229" s="10">
        <v>0</v>
      </c>
      <c r="V229" s="391"/>
      <c r="W229" s="10">
        <v>0</v>
      </c>
      <c r="X229" s="10">
        <v>0</v>
      </c>
      <c r="Y229" s="567">
        <v>2</v>
      </c>
      <c r="Z229" s="391"/>
      <c r="AA229" s="10"/>
      <c r="AB229" s="391"/>
      <c r="AC229" s="10">
        <v>0</v>
      </c>
      <c r="AD229" s="391"/>
      <c r="AE229" s="392">
        <v>0</v>
      </c>
      <c r="AF229" s="391"/>
      <c r="AG229" s="10">
        <v>0</v>
      </c>
      <c r="AH229" s="391"/>
      <c r="AI229" s="10">
        <v>0</v>
      </c>
      <c r="AJ229" s="391">
        <v>1</v>
      </c>
      <c r="AK229" s="567">
        <v>16</v>
      </c>
      <c r="AL229" s="391"/>
      <c r="AM229" s="10">
        <v>0</v>
      </c>
      <c r="AN229" s="391"/>
      <c r="AO229" s="10">
        <v>0</v>
      </c>
      <c r="AP229" s="391"/>
      <c r="AQ229" s="10">
        <v>0</v>
      </c>
      <c r="AR229" s="391">
        <v>1</v>
      </c>
      <c r="AS229" s="567">
        <v>6</v>
      </c>
      <c r="AT229" s="391"/>
      <c r="AU229" s="10">
        <v>0</v>
      </c>
      <c r="AV229" s="391"/>
      <c r="AW229" s="10">
        <v>0</v>
      </c>
      <c r="AX229" s="391"/>
      <c r="AY229" s="10">
        <v>0</v>
      </c>
      <c r="AZ229" s="391"/>
      <c r="BA229" s="10">
        <v>0</v>
      </c>
      <c r="BB229" s="391"/>
      <c r="BC229" s="10">
        <v>0</v>
      </c>
      <c r="BD229" s="391"/>
      <c r="BE229" s="10">
        <v>0</v>
      </c>
      <c r="BF229" s="10">
        <f t="shared" si="2372"/>
        <v>36</v>
      </c>
      <c r="BG229" s="10"/>
      <c r="BH229" s="10">
        <f t="shared" si="2373"/>
        <v>18</v>
      </c>
      <c r="BI229" s="1"/>
      <c r="BJ229" s="1"/>
      <c r="BK229" s="1"/>
      <c r="BL229" s="1"/>
      <c r="BM229" s="52"/>
      <c r="BN229" s="7"/>
      <c r="BO229" s="20" t="s">
        <v>100</v>
      </c>
      <c r="BP229" s="71" t="s">
        <v>110</v>
      </c>
      <c r="BQ229" s="71" t="s">
        <v>279</v>
      </c>
      <c r="BR229" s="71" t="s">
        <v>268</v>
      </c>
      <c r="BS229" s="71" t="s">
        <v>283</v>
      </c>
      <c r="BT229" s="72">
        <v>4</v>
      </c>
      <c r="BU229" s="72">
        <v>156</v>
      </c>
      <c r="BV229" s="72">
        <v>1</v>
      </c>
      <c r="BW229" s="72">
        <v>1</v>
      </c>
      <c r="BX229" s="72">
        <v>14</v>
      </c>
      <c r="BY229" s="26">
        <v>22</v>
      </c>
      <c r="BZ229" s="73">
        <v>22</v>
      </c>
      <c r="CA229" s="32">
        <v>6</v>
      </c>
      <c r="CB229" s="20"/>
      <c r="CC229" s="32">
        <v>8</v>
      </c>
      <c r="CD229" s="20">
        <v>8</v>
      </c>
      <c r="CE229" s="32">
        <v>8</v>
      </c>
      <c r="CF229" s="20">
        <v>8</v>
      </c>
      <c r="CG229" s="32"/>
      <c r="CH229" s="20">
        <v>0</v>
      </c>
      <c r="CI229" s="74"/>
      <c r="CJ229" s="20">
        <v>0</v>
      </c>
      <c r="CK229" s="20">
        <v>0</v>
      </c>
      <c r="CL229" s="20">
        <v>3</v>
      </c>
      <c r="CM229" s="74"/>
      <c r="CN229" s="20"/>
      <c r="CO229" s="74"/>
      <c r="CP229" s="20">
        <v>0</v>
      </c>
      <c r="CQ229" s="74"/>
      <c r="CR229" s="24">
        <v>0</v>
      </c>
      <c r="CS229" s="74">
        <v>1</v>
      </c>
      <c r="CT229" s="20">
        <v>60</v>
      </c>
      <c r="CU229" s="74"/>
      <c r="CV229" s="20">
        <v>0</v>
      </c>
      <c r="CW229" s="74"/>
      <c r="CX229" s="20">
        <v>0</v>
      </c>
      <c r="CY229" s="74"/>
      <c r="CZ229" s="20">
        <v>0</v>
      </c>
      <c r="DA229" s="74"/>
      <c r="DB229" s="20">
        <v>0</v>
      </c>
      <c r="DC229" s="74"/>
      <c r="DD229" s="20">
        <v>0</v>
      </c>
      <c r="DE229" s="74">
        <v>1</v>
      </c>
      <c r="DF229" s="20">
        <v>6</v>
      </c>
      <c r="DG229" s="74"/>
      <c r="DH229" s="20">
        <v>0</v>
      </c>
      <c r="DI229" s="74"/>
      <c r="DJ229" s="20">
        <v>0</v>
      </c>
      <c r="DK229" s="74"/>
      <c r="DL229" s="20">
        <v>0</v>
      </c>
      <c r="DM229" s="74"/>
      <c r="DN229" s="20">
        <v>0</v>
      </c>
      <c r="DO229" s="74"/>
      <c r="DP229" s="20">
        <v>0</v>
      </c>
      <c r="DQ229" s="74"/>
      <c r="DR229" s="20">
        <v>0</v>
      </c>
      <c r="DS229" s="20">
        <f t="shared" ref="DS229:DS238" si="2423">SUM(DB229+DR229+DP229+DN229+DL229+DJ229+DF229+DD229+CX229+CZ229+CV229+CT229+CR229+CP229+CN229+CL229+CK229+CJ229+CH229+CD229+CB229+CF229+DH229)</f>
        <v>85</v>
      </c>
      <c r="DT229" s="20">
        <f t="shared" ref="DT229:DT238" si="2424">SUM(CB229+CD229+CH229+CJ229+CK229+DF229+DJ229+DL229+DN229+DP229+CF229+DD229)</f>
        <v>22</v>
      </c>
      <c r="DU229" s="7"/>
      <c r="DV229" s="7"/>
      <c r="DW229" s="7"/>
      <c r="DX229" s="52"/>
      <c r="DY229" s="7"/>
      <c r="DZ229" s="20"/>
      <c r="EA229" s="71"/>
      <c r="EB229" s="71"/>
      <c r="EC229" s="7"/>
      <c r="ED229" s="7"/>
      <c r="EE229" s="7"/>
      <c r="EF229" s="7"/>
      <c r="EG229" s="7"/>
      <c r="EH229" s="7"/>
      <c r="EI229" s="7"/>
      <c r="EJ229" s="7">
        <f t="shared" si="2376"/>
        <v>36</v>
      </c>
      <c r="EK229" s="7">
        <f t="shared" si="2377"/>
        <v>36</v>
      </c>
      <c r="EL229" s="7">
        <f t="shared" si="2378"/>
        <v>8</v>
      </c>
      <c r="EM229" s="18">
        <f t="shared" si="2379"/>
        <v>0</v>
      </c>
      <c r="EN229" s="7">
        <f t="shared" si="2380"/>
        <v>20</v>
      </c>
      <c r="EO229" s="7">
        <f t="shared" si="2381"/>
        <v>20</v>
      </c>
      <c r="EP229" s="7">
        <f t="shared" si="2382"/>
        <v>8</v>
      </c>
      <c r="EQ229" s="7">
        <f t="shared" si="2383"/>
        <v>8</v>
      </c>
      <c r="ER229" s="7">
        <f t="shared" si="2384"/>
        <v>0</v>
      </c>
      <c r="ES229" s="7">
        <f t="shared" si="2385"/>
        <v>0</v>
      </c>
      <c r="ET229" s="7">
        <f t="shared" si="2386"/>
        <v>0</v>
      </c>
      <c r="EU229" s="7">
        <f t="shared" si="2387"/>
        <v>0</v>
      </c>
      <c r="EV229" s="7">
        <f t="shared" si="2388"/>
        <v>0</v>
      </c>
      <c r="EW229" s="18">
        <f t="shared" si="2389"/>
        <v>5</v>
      </c>
      <c r="EX229" s="7">
        <f t="shared" si="2390"/>
        <v>0</v>
      </c>
      <c r="EY229" s="7">
        <f t="shared" si="2391"/>
        <v>0</v>
      </c>
      <c r="EZ229" s="7">
        <f t="shared" si="2392"/>
        <v>0</v>
      </c>
      <c r="FA229" s="7">
        <f t="shared" si="2393"/>
        <v>0</v>
      </c>
      <c r="FB229" s="7">
        <f t="shared" si="2394"/>
        <v>0</v>
      </c>
      <c r="FC229" s="7">
        <f t="shared" si="2395"/>
        <v>0</v>
      </c>
      <c r="FD229" s="7">
        <f t="shared" si="2396"/>
        <v>1</v>
      </c>
      <c r="FE229" s="7">
        <f t="shared" si="2397"/>
        <v>60</v>
      </c>
      <c r="FF229" s="7">
        <f t="shared" si="2398"/>
        <v>0</v>
      </c>
      <c r="FG229" s="18">
        <f t="shared" si="2399"/>
        <v>0</v>
      </c>
      <c r="FH229" s="7">
        <f t="shared" si="2400"/>
        <v>1</v>
      </c>
      <c r="FI229" s="7">
        <f t="shared" si="2401"/>
        <v>16</v>
      </c>
      <c r="FJ229" s="7">
        <f t="shared" si="2402"/>
        <v>0</v>
      </c>
      <c r="FK229" s="7">
        <f t="shared" si="2403"/>
        <v>0</v>
      </c>
      <c r="FL229" s="7">
        <f t="shared" si="2404"/>
        <v>0</v>
      </c>
      <c r="FM229" s="7">
        <f t="shared" si="2405"/>
        <v>0</v>
      </c>
      <c r="FN229" s="7">
        <f t="shared" si="2406"/>
        <v>0</v>
      </c>
      <c r="FO229" s="7">
        <f t="shared" si="2407"/>
        <v>0</v>
      </c>
      <c r="FP229" s="7">
        <f t="shared" si="2408"/>
        <v>2</v>
      </c>
      <c r="FQ229" s="7">
        <f t="shared" si="2409"/>
        <v>12</v>
      </c>
      <c r="FR229" s="7"/>
      <c r="FS229" s="7">
        <f t="shared" si="2410"/>
        <v>0</v>
      </c>
      <c r="FT229" s="7">
        <f t="shared" si="2411"/>
        <v>0</v>
      </c>
      <c r="FU229" s="7">
        <f t="shared" si="2412"/>
        <v>0</v>
      </c>
      <c r="FV229" s="7">
        <f t="shared" si="2413"/>
        <v>0</v>
      </c>
      <c r="FW229" s="7">
        <f t="shared" si="2414"/>
        <v>0</v>
      </c>
      <c r="FX229" s="7">
        <f t="shared" si="2415"/>
        <v>0</v>
      </c>
      <c r="FY229" s="7">
        <f t="shared" si="2416"/>
        <v>0</v>
      </c>
      <c r="FZ229" s="7">
        <f t="shared" si="2417"/>
        <v>0</v>
      </c>
      <c r="GA229" s="7">
        <f t="shared" si="2418"/>
        <v>0</v>
      </c>
      <c r="GB229" s="7">
        <f t="shared" si="2419"/>
        <v>0</v>
      </c>
      <c r="GC229" s="7">
        <f t="shared" si="2420"/>
        <v>0</v>
      </c>
      <c r="GD229" s="116">
        <f t="shared" si="2421"/>
        <v>121</v>
      </c>
      <c r="GE229" s="117">
        <f t="shared" si="2422"/>
        <v>40</v>
      </c>
      <c r="GF229" s="7"/>
      <c r="GG229" s="7"/>
      <c r="GH229" s="7"/>
      <c r="GI229" s="52"/>
      <c r="GK229" s="18"/>
      <c r="GL229" s="18"/>
      <c r="GM229" s="1"/>
      <c r="GN229" s="23"/>
      <c r="GO229" s="61"/>
      <c r="GP229" s="7"/>
      <c r="GQ229" s="7"/>
    </row>
    <row r="230" spans="1:199" ht="24.95" customHeight="1" x14ac:dyDescent="0.35">
      <c r="A230" s="51"/>
      <c r="B230" s="11" t="s">
        <v>301</v>
      </c>
      <c r="C230" s="21" t="s">
        <v>110</v>
      </c>
      <c r="D230" s="21" t="s">
        <v>279</v>
      </c>
      <c r="E230" s="21" t="s">
        <v>268</v>
      </c>
      <c r="F230" s="21" t="s">
        <v>302</v>
      </c>
      <c r="G230" s="21">
        <v>12</v>
      </c>
      <c r="H230" s="21">
        <v>10</v>
      </c>
      <c r="I230" s="21">
        <v>1</v>
      </c>
      <c r="J230" s="21">
        <v>1</v>
      </c>
      <c r="K230" s="21">
        <v>1</v>
      </c>
      <c r="L230" s="11"/>
      <c r="M230" s="389">
        <v>0</v>
      </c>
      <c r="N230" s="390"/>
      <c r="O230" s="10">
        <v>0</v>
      </c>
      <c r="P230" s="390"/>
      <c r="Q230" s="567">
        <v>0</v>
      </c>
      <c r="R230" s="390"/>
      <c r="S230" s="567">
        <v>0</v>
      </c>
      <c r="T230" s="390"/>
      <c r="U230" s="10">
        <v>0</v>
      </c>
      <c r="V230" s="391"/>
      <c r="W230" s="10">
        <v>0</v>
      </c>
      <c r="X230" s="10"/>
      <c r="Y230" s="567">
        <v>0</v>
      </c>
      <c r="Z230" s="391"/>
      <c r="AA230" s="10"/>
      <c r="AB230" s="391"/>
      <c r="AC230" s="10">
        <v>0</v>
      </c>
      <c r="AD230" s="391">
        <v>1</v>
      </c>
      <c r="AE230" s="517">
        <v>30</v>
      </c>
      <c r="AF230" s="391"/>
      <c r="AG230" s="10">
        <v>0</v>
      </c>
      <c r="AH230" s="391"/>
      <c r="AI230" s="10">
        <v>0</v>
      </c>
      <c r="AJ230" s="391"/>
      <c r="AK230" s="567">
        <v>0</v>
      </c>
      <c r="AL230" s="391"/>
      <c r="AM230" s="10">
        <v>0</v>
      </c>
      <c r="AN230" s="391"/>
      <c r="AO230" s="10">
        <v>0</v>
      </c>
      <c r="AP230" s="391"/>
      <c r="AQ230" s="10">
        <v>0</v>
      </c>
      <c r="AR230" s="391"/>
      <c r="AS230" s="567">
        <v>0</v>
      </c>
      <c r="AT230" s="391"/>
      <c r="AU230" s="10">
        <v>0</v>
      </c>
      <c r="AV230" s="391"/>
      <c r="AW230" s="10">
        <v>0</v>
      </c>
      <c r="AX230" s="391"/>
      <c r="AY230" s="10">
        <v>0</v>
      </c>
      <c r="AZ230" s="391">
        <v>1</v>
      </c>
      <c r="BA230" s="10"/>
      <c r="BB230" s="391"/>
      <c r="BC230" s="10">
        <v>0</v>
      </c>
      <c r="BD230" s="391"/>
      <c r="BE230" s="10">
        <v>0</v>
      </c>
      <c r="BF230" s="10">
        <f t="shared" si="2372"/>
        <v>30</v>
      </c>
      <c r="BG230" s="10"/>
      <c r="BH230" s="10">
        <f t="shared" si="2373"/>
        <v>0</v>
      </c>
      <c r="BI230" s="1"/>
      <c r="BJ230" s="1"/>
      <c r="BK230" s="1"/>
      <c r="BL230" s="1"/>
      <c r="BM230" s="52"/>
      <c r="BN230" s="51"/>
      <c r="BO230" s="20" t="s">
        <v>100</v>
      </c>
      <c r="BP230" s="78" t="s">
        <v>110</v>
      </c>
      <c r="BQ230" s="71" t="s">
        <v>279</v>
      </c>
      <c r="BR230" s="71" t="s">
        <v>268</v>
      </c>
      <c r="BS230" s="86" t="s">
        <v>304</v>
      </c>
      <c r="BT230" s="72">
        <v>4</v>
      </c>
      <c r="BU230" s="82">
        <v>80</v>
      </c>
      <c r="BV230" s="72">
        <v>1</v>
      </c>
      <c r="BW230" s="72">
        <v>1</v>
      </c>
      <c r="BX230" s="72">
        <v>6</v>
      </c>
      <c r="BY230" s="79">
        <v>40</v>
      </c>
      <c r="BZ230" s="73">
        <v>40</v>
      </c>
      <c r="CA230" s="32">
        <v>10</v>
      </c>
      <c r="CB230" s="20"/>
      <c r="CC230" s="32">
        <v>20</v>
      </c>
      <c r="CD230" s="20">
        <v>20</v>
      </c>
      <c r="CE230" s="32">
        <v>10</v>
      </c>
      <c r="CF230" s="20">
        <v>10</v>
      </c>
      <c r="CG230" s="32"/>
      <c r="CH230" s="20">
        <v>0</v>
      </c>
      <c r="CI230" s="74"/>
      <c r="CJ230" s="20">
        <v>0</v>
      </c>
      <c r="CK230" s="20">
        <v>0</v>
      </c>
      <c r="CL230" s="20">
        <v>6</v>
      </c>
      <c r="CM230" s="74"/>
      <c r="CN230" s="20"/>
      <c r="CO230" s="74"/>
      <c r="CP230" s="20">
        <v>0</v>
      </c>
      <c r="CQ230" s="74"/>
      <c r="CR230" s="24">
        <v>0</v>
      </c>
      <c r="CS230" s="74">
        <v>1</v>
      </c>
      <c r="CT230" s="20">
        <v>78</v>
      </c>
      <c r="CU230" s="74"/>
      <c r="CV230" s="20">
        <v>0</v>
      </c>
      <c r="CW230" s="74"/>
      <c r="CX230" s="20">
        <v>0</v>
      </c>
      <c r="CY230" s="74"/>
      <c r="CZ230" s="20">
        <v>0</v>
      </c>
      <c r="DA230" s="74"/>
      <c r="DB230" s="20">
        <v>0</v>
      </c>
      <c r="DC230" s="74"/>
      <c r="DD230" s="20">
        <v>0</v>
      </c>
      <c r="DE230" s="74">
        <v>1</v>
      </c>
      <c r="DF230" s="20">
        <v>6</v>
      </c>
      <c r="DG230" s="74"/>
      <c r="DH230" s="20">
        <v>0</v>
      </c>
      <c r="DI230" s="74"/>
      <c r="DJ230" s="20">
        <v>0</v>
      </c>
      <c r="DK230" s="74"/>
      <c r="DL230" s="20">
        <v>0</v>
      </c>
      <c r="DM230" s="74"/>
      <c r="DN230" s="20">
        <v>0</v>
      </c>
      <c r="DO230" s="74"/>
      <c r="DP230" s="20">
        <v>0</v>
      </c>
      <c r="DQ230" s="74"/>
      <c r="DR230" s="20">
        <v>0</v>
      </c>
      <c r="DS230" s="20">
        <f t="shared" si="2423"/>
        <v>120</v>
      </c>
      <c r="DT230" s="20">
        <f t="shared" si="2424"/>
        <v>36</v>
      </c>
      <c r="DU230" s="7"/>
      <c r="DV230" s="7"/>
      <c r="DW230" s="7"/>
      <c r="DX230" s="52"/>
      <c r="DY230" s="51"/>
      <c r="DZ230" s="20"/>
      <c r="EA230" s="78"/>
      <c r="EB230" s="78"/>
      <c r="EC230" s="7"/>
      <c r="ED230" s="7"/>
      <c r="EE230" s="7"/>
      <c r="EF230" s="7"/>
      <c r="EG230" s="7"/>
      <c r="EH230" s="7"/>
      <c r="EI230" s="7"/>
      <c r="EJ230" s="7">
        <f t="shared" si="2376"/>
        <v>40</v>
      </c>
      <c r="EK230" s="7">
        <f t="shared" si="2377"/>
        <v>40</v>
      </c>
      <c r="EL230" s="7">
        <f t="shared" si="2378"/>
        <v>10</v>
      </c>
      <c r="EM230" s="18">
        <f t="shared" si="2379"/>
        <v>0</v>
      </c>
      <c r="EN230" s="7">
        <f t="shared" si="2380"/>
        <v>20</v>
      </c>
      <c r="EO230" s="7">
        <f t="shared" si="2381"/>
        <v>20</v>
      </c>
      <c r="EP230" s="7">
        <f t="shared" si="2382"/>
        <v>10</v>
      </c>
      <c r="EQ230" s="7">
        <f t="shared" si="2383"/>
        <v>10</v>
      </c>
      <c r="ER230" s="7">
        <f t="shared" si="2384"/>
        <v>0</v>
      </c>
      <c r="ES230" s="7">
        <f t="shared" si="2385"/>
        <v>0</v>
      </c>
      <c r="ET230" s="7">
        <f t="shared" si="2386"/>
        <v>0</v>
      </c>
      <c r="EU230" s="7">
        <f t="shared" si="2387"/>
        <v>0</v>
      </c>
      <c r="EV230" s="7">
        <f t="shared" si="2388"/>
        <v>0</v>
      </c>
      <c r="EW230" s="18">
        <f t="shared" si="2389"/>
        <v>6</v>
      </c>
      <c r="EX230" s="7">
        <f t="shared" si="2390"/>
        <v>0</v>
      </c>
      <c r="EY230" s="7">
        <f t="shared" si="2391"/>
        <v>0</v>
      </c>
      <c r="EZ230" s="7">
        <f t="shared" si="2392"/>
        <v>0</v>
      </c>
      <c r="FA230" s="7">
        <f t="shared" si="2393"/>
        <v>0</v>
      </c>
      <c r="FB230" s="7">
        <f t="shared" si="2394"/>
        <v>1</v>
      </c>
      <c r="FC230" s="7">
        <f t="shared" si="2395"/>
        <v>30</v>
      </c>
      <c r="FD230" s="7">
        <f t="shared" si="2396"/>
        <v>1</v>
      </c>
      <c r="FE230" s="7">
        <f t="shared" si="2397"/>
        <v>78</v>
      </c>
      <c r="FF230" s="7">
        <f t="shared" si="2398"/>
        <v>0</v>
      </c>
      <c r="FG230" s="18">
        <f t="shared" si="2399"/>
        <v>0</v>
      </c>
      <c r="FH230" s="7">
        <f t="shared" si="2400"/>
        <v>0</v>
      </c>
      <c r="FI230" s="7">
        <f t="shared" si="2401"/>
        <v>0</v>
      </c>
      <c r="FJ230" s="7">
        <f t="shared" si="2402"/>
        <v>0</v>
      </c>
      <c r="FK230" s="7">
        <f t="shared" si="2403"/>
        <v>0</v>
      </c>
      <c r="FL230" s="7">
        <f t="shared" si="2404"/>
        <v>0</v>
      </c>
      <c r="FM230" s="7">
        <f t="shared" si="2405"/>
        <v>0</v>
      </c>
      <c r="FN230" s="7">
        <f t="shared" si="2406"/>
        <v>0</v>
      </c>
      <c r="FO230" s="7">
        <f t="shared" si="2407"/>
        <v>0</v>
      </c>
      <c r="FP230" s="7">
        <f t="shared" si="2408"/>
        <v>1</v>
      </c>
      <c r="FQ230" s="7">
        <f t="shared" si="2409"/>
        <v>6</v>
      </c>
      <c r="FR230" s="7"/>
      <c r="FS230" s="7">
        <f t="shared" si="2410"/>
        <v>0</v>
      </c>
      <c r="FT230" s="7">
        <f t="shared" si="2411"/>
        <v>0</v>
      </c>
      <c r="FU230" s="7">
        <f t="shared" si="2412"/>
        <v>0</v>
      </c>
      <c r="FV230" s="7">
        <f t="shared" si="2413"/>
        <v>0</v>
      </c>
      <c r="FW230" s="7">
        <f t="shared" si="2414"/>
        <v>0</v>
      </c>
      <c r="FX230" s="7">
        <f t="shared" si="2415"/>
        <v>1</v>
      </c>
      <c r="FY230" s="7">
        <f t="shared" si="2416"/>
        <v>0</v>
      </c>
      <c r="FZ230" s="7">
        <f t="shared" si="2417"/>
        <v>0</v>
      </c>
      <c r="GA230" s="7">
        <f t="shared" si="2418"/>
        <v>0</v>
      </c>
      <c r="GB230" s="7">
        <f t="shared" si="2419"/>
        <v>0</v>
      </c>
      <c r="GC230" s="7">
        <f t="shared" si="2420"/>
        <v>0</v>
      </c>
      <c r="GD230" s="116">
        <f t="shared" si="2421"/>
        <v>150</v>
      </c>
      <c r="GE230" s="117">
        <f t="shared" si="2422"/>
        <v>36</v>
      </c>
      <c r="GF230" s="7"/>
      <c r="GG230" s="7"/>
      <c r="GH230" s="7"/>
      <c r="GI230" s="52"/>
      <c r="GK230" s="18"/>
      <c r="GL230" s="18"/>
      <c r="GM230" s="1"/>
      <c r="GN230" s="23"/>
      <c r="GO230" s="61"/>
      <c r="GP230" s="7"/>
      <c r="GQ230" s="7"/>
    </row>
    <row r="231" spans="1:199" ht="24.95" customHeight="1" x14ac:dyDescent="0.35">
      <c r="A231" s="51"/>
      <c r="B231" s="20" t="s">
        <v>354</v>
      </c>
      <c r="C231" s="78"/>
      <c r="D231" s="78" t="s">
        <v>368</v>
      </c>
      <c r="E231" s="78" t="s">
        <v>268</v>
      </c>
      <c r="F231" s="72" t="s">
        <v>280</v>
      </c>
      <c r="G231" s="79"/>
      <c r="H231" s="79"/>
      <c r="I231" s="79"/>
      <c r="J231" s="79"/>
      <c r="K231" s="79"/>
      <c r="L231" s="26"/>
      <c r="M231" s="73">
        <f t="shared" ref="M231" si="2425">SUM(N231+P231+T231+V231+AR231*2)</f>
        <v>0</v>
      </c>
      <c r="N231" s="32"/>
      <c r="O231" s="20"/>
      <c r="P231" s="32"/>
      <c r="Q231" s="248"/>
      <c r="R231" s="32"/>
      <c r="S231" s="569">
        <v>4</v>
      </c>
      <c r="T231" s="32"/>
      <c r="U231" s="20"/>
      <c r="V231" s="74"/>
      <c r="W231" s="20"/>
      <c r="X231" s="20"/>
      <c r="Y231" s="20"/>
      <c r="Z231" s="74"/>
      <c r="AA231" s="20"/>
      <c r="AB231" s="74"/>
      <c r="AC231" s="20"/>
      <c r="AD231" s="74"/>
      <c r="AE231" s="24"/>
      <c r="AF231" s="74"/>
      <c r="AG231" s="20"/>
      <c r="AH231" s="74"/>
      <c r="AI231" s="20"/>
      <c r="AJ231" s="74"/>
      <c r="AK231" s="20"/>
      <c r="AL231" s="74"/>
      <c r="AM231" s="20"/>
      <c r="AN231" s="74"/>
      <c r="AO231" s="20"/>
      <c r="AP231" s="74"/>
      <c r="AQ231" s="20"/>
      <c r="AR231" s="74"/>
      <c r="AS231" s="20"/>
      <c r="AT231" s="74"/>
      <c r="AU231" s="20"/>
      <c r="AV231" s="74"/>
      <c r="AW231" s="20"/>
      <c r="AX231" s="74"/>
      <c r="AY231" s="20"/>
      <c r="AZ231" s="74"/>
      <c r="BA231" s="20"/>
      <c r="BB231" s="74"/>
      <c r="BC231" s="20"/>
      <c r="BD231" s="74"/>
      <c r="BE231" s="20"/>
      <c r="BF231" s="10">
        <f t="shared" si="2372"/>
        <v>4</v>
      </c>
      <c r="BG231" s="10"/>
      <c r="BH231" s="10">
        <f t="shared" si="2373"/>
        <v>4</v>
      </c>
      <c r="BI231" s="7"/>
      <c r="BJ231" s="7"/>
      <c r="BK231" s="7"/>
      <c r="BL231" s="7"/>
      <c r="BM231" s="52"/>
      <c r="BN231" s="51"/>
      <c r="BO231" s="11" t="s">
        <v>301</v>
      </c>
      <c r="BP231" s="21" t="s">
        <v>110</v>
      </c>
      <c r="BQ231" s="21" t="s">
        <v>279</v>
      </c>
      <c r="BR231" s="21" t="s">
        <v>268</v>
      </c>
      <c r="BS231" s="21" t="s">
        <v>302</v>
      </c>
      <c r="BT231" s="21">
        <v>12</v>
      </c>
      <c r="BU231" s="21">
        <v>10</v>
      </c>
      <c r="BV231" s="21">
        <v>1</v>
      </c>
      <c r="BW231" s="21">
        <v>1</v>
      </c>
      <c r="BX231" s="21">
        <v>1</v>
      </c>
      <c r="BY231" s="11"/>
      <c r="BZ231" s="389">
        <v>0</v>
      </c>
      <c r="CA231" s="390"/>
      <c r="CB231" s="10">
        <v>0</v>
      </c>
      <c r="CC231" s="390"/>
      <c r="CD231" s="10">
        <v>0</v>
      </c>
      <c r="CE231" s="390"/>
      <c r="CF231" s="10">
        <v>0</v>
      </c>
      <c r="CG231" s="390"/>
      <c r="CH231" s="10">
        <v>0</v>
      </c>
      <c r="CI231" s="391"/>
      <c r="CJ231" s="10">
        <v>0</v>
      </c>
      <c r="CK231" s="10"/>
      <c r="CL231" s="10">
        <v>0</v>
      </c>
      <c r="CM231" s="391"/>
      <c r="CN231" s="10"/>
      <c r="CO231" s="391"/>
      <c r="CP231" s="10">
        <v>0</v>
      </c>
      <c r="CQ231" s="391">
        <v>1</v>
      </c>
      <c r="CR231" s="392">
        <v>30</v>
      </c>
      <c r="CS231" s="391"/>
      <c r="CT231" s="10">
        <v>0</v>
      </c>
      <c r="CU231" s="391"/>
      <c r="CV231" s="10">
        <v>0</v>
      </c>
      <c r="CW231" s="391"/>
      <c r="CX231" s="10">
        <v>0</v>
      </c>
      <c r="CY231" s="391"/>
      <c r="CZ231" s="10">
        <v>0</v>
      </c>
      <c r="DA231" s="391"/>
      <c r="DB231" s="10">
        <v>0</v>
      </c>
      <c r="DC231" s="391"/>
      <c r="DD231" s="10">
        <v>0</v>
      </c>
      <c r="DE231" s="391"/>
      <c r="DF231" s="10">
        <v>0</v>
      </c>
      <c r="DG231" s="391"/>
      <c r="DH231" s="10">
        <v>0</v>
      </c>
      <c r="DI231" s="391"/>
      <c r="DJ231" s="10">
        <v>0</v>
      </c>
      <c r="DK231" s="391"/>
      <c r="DL231" s="10">
        <v>0</v>
      </c>
      <c r="DM231" s="391">
        <v>1</v>
      </c>
      <c r="DN231" s="10"/>
      <c r="DO231" s="391"/>
      <c r="DP231" s="10">
        <v>0</v>
      </c>
      <c r="DQ231" s="391"/>
      <c r="DR231" s="10">
        <v>0</v>
      </c>
      <c r="DS231" s="20">
        <f t="shared" si="2423"/>
        <v>30</v>
      </c>
      <c r="DT231" s="20">
        <f t="shared" si="2424"/>
        <v>0</v>
      </c>
      <c r="DU231" s="7"/>
      <c r="DV231" s="7"/>
      <c r="DW231" s="7"/>
      <c r="DX231" s="52"/>
      <c r="DY231" s="51"/>
      <c r="DZ231" s="33"/>
      <c r="EA231" s="78"/>
      <c r="EB231" s="78"/>
      <c r="EC231" s="7"/>
      <c r="ED231" s="7"/>
      <c r="EE231" s="7"/>
      <c r="EF231" s="7"/>
      <c r="EG231" s="7"/>
      <c r="EH231" s="7"/>
      <c r="EI231" s="7"/>
      <c r="EJ231" s="7">
        <f t="shared" si="2376"/>
        <v>0</v>
      </c>
      <c r="EK231" s="7">
        <f t="shared" si="2377"/>
        <v>0</v>
      </c>
      <c r="EL231" s="7">
        <f t="shared" si="2378"/>
        <v>0</v>
      </c>
      <c r="EM231" s="18">
        <f t="shared" si="2379"/>
        <v>0</v>
      </c>
      <c r="EN231" s="7">
        <f t="shared" si="2380"/>
        <v>0</v>
      </c>
      <c r="EO231" s="7">
        <f t="shared" si="2381"/>
        <v>0</v>
      </c>
      <c r="EP231" s="7">
        <f t="shared" si="2382"/>
        <v>0</v>
      </c>
      <c r="EQ231" s="7">
        <f t="shared" si="2383"/>
        <v>4</v>
      </c>
      <c r="ER231" s="7">
        <f t="shared" si="2384"/>
        <v>0</v>
      </c>
      <c r="ES231" s="7">
        <f t="shared" si="2385"/>
        <v>0</v>
      </c>
      <c r="ET231" s="7">
        <f t="shared" si="2386"/>
        <v>0</v>
      </c>
      <c r="EU231" s="7">
        <f t="shared" si="2387"/>
        <v>0</v>
      </c>
      <c r="EV231" s="7">
        <f t="shared" si="2388"/>
        <v>0</v>
      </c>
      <c r="EW231" s="18">
        <f t="shared" si="2389"/>
        <v>0</v>
      </c>
      <c r="EX231" s="7">
        <f t="shared" si="2390"/>
        <v>0</v>
      </c>
      <c r="EY231" s="7">
        <f t="shared" si="2391"/>
        <v>0</v>
      </c>
      <c r="EZ231" s="7">
        <f t="shared" si="2392"/>
        <v>0</v>
      </c>
      <c r="FA231" s="7">
        <f t="shared" si="2393"/>
        <v>0</v>
      </c>
      <c r="FB231" s="7">
        <f t="shared" si="2394"/>
        <v>1</v>
      </c>
      <c r="FC231" s="7">
        <f t="shared" si="2395"/>
        <v>30</v>
      </c>
      <c r="FD231" s="7">
        <f t="shared" si="2396"/>
        <v>0</v>
      </c>
      <c r="FE231" s="7">
        <f t="shared" si="2397"/>
        <v>0</v>
      </c>
      <c r="FF231" s="7">
        <f t="shared" si="2398"/>
        <v>0</v>
      </c>
      <c r="FG231" s="18">
        <f t="shared" si="2399"/>
        <v>0</v>
      </c>
      <c r="FH231" s="7">
        <f t="shared" si="2400"/>
        <v>0</v>
      </c>
      <c r="FI231" s="7">
        <f t="shared" si="2401"/>
        <v>0</v>
      </c>
      <c r="FJ231" s="7">
        <f t="shared" si="2402"/>
        <v>0</v>
      </c>
      <c r="FK231" s="7">
        <f t="shared" si="2403"/>
        <v>0</v>
      </c>
      <c r="FL231" s="7">
        <f t="shared" si="2404"/>
        <v>0</v>
      </c>
      <c r="FM231" s="7">
        <f t="shared" si="2405"/>
        <v>0</v>
      </c>
      <c r="FN231" s="7">
        <f t="shared" si="2406"/>
        <v>0</v>
      </c>
      <c r="FO231" s="7">
        <f t="shared" si="2407"/>
        <v>0</v>
      </c>
      <c r="FP231" s="7">
        <f t="shared" si="2408"/>
        <v>0</v>
      </c>
      <c r="FQ231" s="7">
        <f t="shared" si="2409"/>
        <v>0</v>
      </c>
      <c r="FR231" s="7"/>
      <c r="FS231" s="7">
        <f t="shared" si="2410"/>
        <v>0</v>
      </c>
      <c r="FT231" s="7">
        <f t="shared" si="2411"/>
        <v>0</v>
      </c>
      <c r="FU231" s="7">
        <f t="shared" si="2412"/>
        <v>0</v>
      </c>
      <c r="FV231" s="7">
        <f t="shared" si="2413"/>
        <v>0</v>
      </c>
      <c r="FW231" s="7">
        <f t="shared" si="2414"/>
        <v>0</v>
      </c>
      <c r="FX231" s="7">
        <f t="shared" si="2415"/>
        <v>1</v>
      </c>
      <c r="FY231" s="7">
        <f t="shared" si="2416"/>
        <v>0</v>
      </c>
      <c r="FZ231" s="7">
        <f t="shared" si="2417"/>
        <v>0</v>
      </c>
      <c r="GA231" s="7">
        <f t="shared" si="2418"/>
        <v>0</v>
      </c>
      <c r="GB231" s="7">
        <f t="shared" si="2419"/>
        <v>0</v>
      </c>
      <c r="GC231" s="7">
        <f t="shared" si="2420"/>
        <v>0</v>
      </c>
      <c r="GD231" s="116">
        <f t="shared" si="2421"/>
        <v>34</v>
      </c>
      <c r="GE231" s="117">
        <f t="shared" si="2422"/>
        <v>4</v>
      </c>
      <c r="GF231" s="7"/>
      <c r="GG231" s="7"/>
      <c r="GH231" s="7"/>
      <c r="GI231" s="52"/>
      <c r="GK231" s="18"/>
      <c r="GL231" s="18"/>
      <c r="GM231" s="1"/>
      <c r="GN231" s="23"/>
      <c r="GO231" s="61"/>
      <c r="GP231" s="7"/>
      <c r="GQ231" s="7"/>
    </row>
    <row r="232" spans="1:199" ht="24.95" customHeight="1" x14ac:dyDescent="0.35">
      <c r="A232" s="51"/>
      <c r="B232" s="20"/>
      <c r="C232" s="71"/>
      <c r="D232" s="71"/>
      <c r="E232" s="71"/>
      <c r="F232" s="71"/>
      <c r="G232" s="72"/>
      <c r="H232" s="79"/>
      <c r="I232" s="79"/>
      <c r="J232" s="79"/>
      <c r="K232" s="79"/>
      <c r="L232" s="77"/>
      <c r="M232" s="73">
        <f t="shared" ref="M232:M238" si="2426">SUM(N232+P232+T232+V232+AR232*2)</f>
        <v>0</v>
      </c>
      <c r="N232" s="32"/>
      <c r="O232" s="20"/>
      <c r="P232" s="32"/>
      <c r="Q232" s="20"/>
      <c r="R232" s="32"/>
      <c r="S232" s="20"/>
      <c r="T232" s="32"/>
      <c r="U232" s="20"/>
      <c r="V232" s="74"/>
      <c r="W232" s="20"/>
      <c r="X232" s="20"/>
      <c r="Y232" s="20"/>
      <c r="Z232" s="74"/>
      <c r="AA232" s="20"/>
      <c r="AB232" s="74"/>
      <c r="AC232" s="20"/>
      <c r="AD232" s="74"/>
      <c r="AE232" s="24"/>
      <c r="AF232" s="74"/>
      <c r="AG232" s="20"/>
      <c r="AH232" s="74"/>
      <c r="AI232" s="20"/>
      <c r="AJ232" s="74"/>
      <c r="AK232" s="20"/>
      <c r="AL232" s="74"/>
      <c r="AM232" s="20"/>
      <c r="AN232" s="74"/>
      <c r="AO232" s="20"/>
      <c r="AP232" s="74"/>
      <c r="AQ232" s="20"/>
      <c r="AR232" s="74"/>
      <c r="AS232" s="20"/>
      <c r="AT232" s="74"/>
      <c r="AU232" s="20"/>
      <c r="AV232" s="74"/>
      <c r="AW232" s="20"/>
      <c r="AX232" s="74"/>
      <c r="AY232" s="20"/>
      <c r="AZ232" s="74"/>
      <c r="BA232" s="20"/>
      <c r="BB232" s="74"/>
      <c r="BC232" s="20"/>
      <c r="BD232" s="74"/>
      <c r="BE232" s="20"/>
      <c r="BF232" s="20">
        <f t="shared" ref="BF232:BF238" si="2427">SUM(AO232+BE232+BC232+BA232+AY232+AW232+AS232+AQ232+AK232+AM232+AI232+AG232+AE232+AC232+AA232+Y232+X232+W232+U232+Q232+O232+S232+AU232)</f>
        <v>0</v>
      </c>
      <c r="BG232" s="20"/>
      <c r="BH232" s="20">
        <f t="shared" ref="BH232:BH238" si="2428">SUM(O232+Q232+U232+W232+X232+AS232+AW232+AY232+BA232+BC232+S232+AQ232)</f>
        <v>0</v>
      </c>
      <c r="BI232" s="1"/>
      <c r="BJ232" s="7"/>
      <c r="BK232" s="7"/>
      <c r="BL232" s="7"/>
      <c r="BM232" s="52"/>
      <c r="BN232" s="51"/>
      <c r="BO232" s="20"/>
      <c r="BP232" s="71"/>
      <c r="BQ232" s="71"/>
      <c r="BR232" s="71"/>
      <c r="BS232" s="71"/>
      <c r="BT232" s="72"/>
      <c r="BU232" s="79"/>
      <c r="BV232" s="79"/>
      <c r="BW232" s="79"/>
      <c r="BX232" s="79"/>
      <c r="BY232" s="77"/>
      <c r="BZ232" s="73">
        <f t="shared" ref="BZ232:BZ238" si="2429">SUM(CA232+CC232+CG232+CI232+DE232*2)</f>
        <v>0</v>
      </c>
      <c r="CA232" s="32"/>
      <c r="CB232" s="20"/>
      <c r="CC232" s="32"/>
      <c r="CD232" s="20"/>
      <c r="CE232" s="32"/>
      <c r="CF232" s="20"/>
      <c r="CG232" s="32"/>
      <c r="CH232" s="20"/>
      <c r="CI232" s="74"/>
      <c r="CJ232" s="20"/>
      <c r="CK232" s="20"/>
      <c r="CL232" s="20"/>
      <c r="CM232" s="74"/>
      <c r="CN232" s="20"/>
      <c r="CO232" s="74"/>
      <c r="CP232" s="20"/>
      <c r="CQ232" s="74"/>
      <c r="CR232" s="24"/>
      <c r="CS232" s="74"/>
      <c r="CT232" s="20"/>
      <c r="CU232" s="74"/>
      <c r="CV232" s="20"/>
      <c r="CW232" s="74"/>
      <c r="CX232" s="20"/>
      <c r="CY232" s="74"/>
      <c r="CZ232" s="20"/>
      <c r="DA232" s="74"/>
      <c r="DB232" s="20"/>
      <c r="DC232" s="74"/>
      <c r="DD232" s="20"/>
      <c r="DE232" s="74"/>
      <c r="DF232" s="20"/>
      <c r="DG232" s="74"/>
      <c r="DH232" s="20"/>
      <c r="DI232" s="74"/>
      <c r="DJ232" s="20"/>
      <c r="DK232" s="74"/>
      <c r="DL232" s="20"/>
      <c r="DM232" s="74"/>
      <c r="DN232" s="20"/>
      <c r="DO232" s="74"/>
      <c r="DP232" s="20"/>
      <c r="DQ232" s="74"/>
      <c r="DR232" s="20"/>
      <c r="DS232" s="20">
        <f t="shared" si="2423"/>
        <v>0</v>
      </c>
      <c r="DT232" s="20">
        <f t="shared" si="2424"/>
        <v>0</v>
      </c>
      <c r="DU232" s="7"/>
      <c r="DV232" s="7"/>
      <c r="DW232" s="7"/>
      <c r="DX232" s="52"/>
      <c r="DY232" s="51"/>
      <c r="DZ232" s="20"/>
      <c r="EA232" s="71"/>
      <c r="EB232" s="71"/>
      <c r="EC232" s="7"/>
      <c r="ED232" s="7"/>
      <c r="EE232" s="7"/>
      <c r="EF232" s="7"/>
      <c r="EG232" s="7"/>
      <c r="EH232" s="7"/>
      <c r="EI232" s="7"/>
      <c r="EJ232" s="7">
        <f t="shared" si="2376"/>
        <v>0</v>
      </c>
      <c r="EK232" s="7">
        <f t="shared" si="2377"/>
        <v>0</v>
      </c>
      <c r="EL232" s="7">
        <f t="shared" si="2378"/>
        <v>0</v>
      </c>
      <c r="EM232" s="18">
        <f t="shared" si="2379"/>
        <v>0</v>
      </c>
      <c r="EN232" s="7">
        <f t="shared" si="2380"/>
        <v>0</v>
      </c>
      <c r="EO232" s="7">
        <f t="shared" si="2381"/>
        <v>0</v>
      </c>
      <c r="EP232" s="7">
        <f t="shared" si="2382"/>
        <v>0</v>
      </c>
      <c r="EQ232" s="7">
        <f t="shared" si="2383"/>
        <v>0</v>
      </c>
      <c r="ER232" s="7">
        <f t="shared" si="2384"/>
        <v>0</v>
      </c>
      <c r="ES232" s="7">
        <f t="shared" si="2385"/>
        <v>0</v>
      </c>
      <c r="ET232" s="7">
        <f t="shared" si="2386"/>
        <v>0</v>
      </c>
      <c r="EU232" s="7">
        <f t="shared" si="2387"/>
        <v>0</v>
      </c>
      <c r="EV232" s="7">
        <f t="shared" si="2388"/>
        <v>0</v>
      </c>
      <c r="EW232" s="18">
        <f t="shared" si="2389"/>
        <v>0</v>
      </c>
      <c r="EX232" s="7">
        <f t="shared" si="2390"/>
        <v>0</v>
      </c>
      <c r="EY232" s="7">
        <f t="shared" si="2391"/>
        <v>0</v>
      </c>
      <c r="EZ232" s="7">
        <f t="shared" si="2392"/>
        <v>0</v>
      </c>
      <c r="FA232" s="7">
        <f t="shared" si="2393"/>
        <v>0</v>
      </c>
      <c r="FB232" s="7">
        <f t="shared" si="2394"/>
        <v>0</v>
      </c>
      <c r="FC232" s="7">
        <f t="shared" si="2395"/>
        <v>0</v>
      </c>
      <c r="FD232" s="7">
        <f t="shared" si="2396"/>
        <v>0</v>
      </c>
      <c r="FE232" s="7">
        <f t="shared" si="2397"/>
        <v>0</v>
      </c>
      <c r="FF232" s="7">
        <f t="shared" si="2398"/>
        <v>0</v>
      </c>
      <c r="FG232" s="18">
        <f t="shared" si="2399"/>
        <v>0</v>
      </c>
      <c r="FH232" s="7">
        <f t="shared" si="2400"/>
        <v>0</v>
      </c>
      <c r="FI232" s="7">
        <f t="shared" si="2401"/>
        <v>0</v>
      </c>
      <c r="FJ232" s="7">
        <f t="shared" si="2402"/>
        <v>0</v>
      </c>
      <c r="FK232" s="7">
        <f t="shared" si="2403"/>
        <v>0</v>
      </c>
      <c r="FL232" s="7">
        <f t="shared" si="2404"/>
        <v>0</v>
      </c>
      <c r="FM232" s="7">
        <f t="shared" si="2405"/>
        <v>0</v>
      </c>
      <c r="FN232" s="7">
        <f t="shared" si="2406"/>
        <v>0</v>
      </c>
      <c r="FO232" s="7">
        <f t="shared" si="2407"/>
        <v>0</v>
      </c>
      <c r="FP232" s="7">
        <f t="shared" si="2408"/>
        <v>0</v>
      </c>
      <c r="FQ232" s="7">
        <f t="shared" si="2409"/>
        <v>0</v>
      </c>
      <c r="FR232" s="7"/>
      <c r="FS232" s="7">
        <f t="shared" si="2410"/>
        <v>0</v>
      </c>
      <c r="FT232" s="7">
        <f t="shared" si="2411"/>
        <v>0</v>
      </c>
      <c r="FU232" s="7">
        <f t="shared" si="2412"/>
        <v>0</v>
      </c>
      <c r="FV232" s="7">
        <f t="shared" si="2413"/>
        <v>0</v>
      </c>
      <c r="FW232" s="7">
        <f t="shared" si="2414"/>
        <v>0</v>
      </c>
      <c r="FX232" s="7">
        <f t="shared" si="2415"/>
        <v>0</v>
      </c>
      <c r="FY232" s="7">
        <f t="shared" si="2416"/>
        <v>0</v>
      </c>
      <c r="FZ232" s="7">
        <f t="shared" si="2417"/>
        <v>0</v>
      </c>
      <c r="GA232" s="7">
        <f t="shared" si="2418"/>
        <v>0</v>
      </c>
      <c r="GB232" s="7">
        <f t="shared" si="2419"/>
        <v>0</v>
      </c>
      <c r="GC232" s="7">
        <f t="shared" si="2420"/>
        <v>0</v>
      </c>
      <c r="GD232" s="116">
        <f t="shared" si="2421"/>
        <v>0</v>
      </c>
      <c r="GE232" s="117">
        <f t="shared" si="2422"/>
        <v>0</v>
      </c>
      <c r="GF232" s="7"/>
      <c r="GG232" s="7"/>
      <c r="GH232" s="7"/>
      <c r="GI232" s="52"/>
      <c r="GK232" s="18"/>
      <c r="GL232" s="18"/>
      <c r="GM232" s="1"/>
      <c r="GN232" s="23"/>
      <c r="GO232" s="61"/>
      <c r="GP232" s="7"/>
      <c r="GQ232" s="7"/>
    </row>
    <row r="233" spans="1:199" ht="24.95" customHeight="1" x14ac:dyDescent="0.35">
      <c r="A233" s="51"/>
      <c r="B233" s="17"/>
      <c r="C233" s="23"/>
      <c r="D233" s="23"/>
      <c r="E233" s="23"/>
      <c r="F233" s="23"/>
      <c r="G233" s="23"/>
      <c r="H233" s="23"/>
      <c r="I233" s="23"/>
      <c r="J233" s="23"/>
      <c r="K233" s="23"/>
      <c r="L233" s="1"/>
      <c r="M233" s="73">
        <f t="shared" si="2426"/>
        <v>0</v>
      </c>
      <c r="N233" s="32"/>
      <c r="O233" s="20"/>
      <c r="P233" s="32"/>
      <c r="Q233" s="20"/>
      <c r="R233" s="32"/>
      <c r="S233" s="20"/>
      <c r="T233" s="32"/>
      <c r="U233" s="20"/>
      <c r="V233" s="74"/>
      <c r="W233" s="20"/>
      <c r="X233" s="20"/>
      <c r="Y233" s="20"/>
      <c r="Z233" s="74"/>
      <c r="AA233" s="20"/>
      <c r="AB233" s="74"/>
      <c r="AC233" s="20"/>
      <c r="AD233" s="74"/>
      <c r="AE233" s="24"/>
      <c r="AF233" s="74"/>
      <c r="AG233" s="20"/>
      <c r="AH233" s="74"/>
      <c r="AI233" s="20"/>
      <c r="AJ233" s="74"/>
      <c r="AK233" s="20"/>
      <c r="AL233" s="74"/>
      <c r="AM233" s="20"/>
      <c r="AN233" s="74"/>
      <c r="AO233" s="20"/>
      <c r="AP233" s="74"/>
      <c r="AQ233" s="20"/>
      <c r="AR233" s="74"/>
      <c r="AS233" s="20"/>
      <c r="AT233" s="74"/>
      <c r="AU233" s="20"/>
      <c r="AV233" s="74"/>
      <c r="AW233" s="20"/>
      <c r="AX233" s="74"/>
      <c r="AY233" s="20"/>
      <c r="AZ233" s="74"/>
      <c r="BA233" s="20"/>
      <c r="BB233" s="74"/>
      <c r="BC233" s="20"/>
      <c r="BD233" s="74"/>
      <c r="BE233" s="20"/>
      <c r="BF233" s="20">
        <f t="shared" si="2427"/>
        <v>0</v>
      </c>
      <c r="BG233" s="20"/>
      <c r="BH233" s="20">
        <f t="shared" si="2428"/>
        <v>0</v>
      </c>
      <c r="BI233" s="1"/>
      <c r="BJ233" s="7"/>
      <c r="BK233" s="7"/>
      <c r="BL233" s="7"/>
      <c r="BM233" s="52"/>
      <c r="BN233" s="51"/>
      <c r="BO233" s="17"/>
      <c r="BP233" s="23"/>
      <c r="BQ233" s="23"/>
      <c r="BR233" s="23"/>
      <c r="BS233" s="23"/>
      <c r="BT233" s="23"/>
      <c r="BU233" s="23"/>
      <c r="BV233" s="23"/>
      <c r="BW233" s="23"/>
      <c r="BX233" s="23"/>
      <c r="BY233" s="1"/>
      <c r="BZ233" s="73">
        <f t="shared" si="2429"/>
        <v>0</v>
      </c>
      <c r="CA233" s="32"/>
      <c r="CB233" s="20"/>
      <c r="CC233" s="32"/>
      <c r="CD233" s="20"/>
      <c r="CE233" s="32"/>
      <c r="CF233" s="20"/>
      <c r="CG233" s="32"/>
      <c r="CH233" s="20"/>
      <c r="CI233" s="74"/>
      <c r="CJ233" s="20"/>
      <c r="CK233" s="20"/>
      <c r="CL233" s="20"/>
      <c r="CM233" s="74"/>
      <c r="CN233" s="20"/>
      <c r="CO233" s="74"/>
      <c r="CP233" s="20"/>
      <c r="CQ233" s="74"/>
      <c r="CR233" s="24"/>
      <c r="CS233" s="74"/>
      <c r="CT233" s="20"/>
      <c r="CU233" s="74"/>
      <c r="CV233" s="20"/>
      <c r="CW233" s="74"/>
      <c r="CX233" s="20"/>
      <c r="CY233" s="74"/>
      <c r="CZ233" s="20"/>
      <c r="DA233" s="74"/>
      <c r="DB233" s="20"/>
      <c r="DC233" s="74"/>
      <c r="DD233" s="20"/>
      <c r="DE233" s="74"/>
      <c r="DF233" s="20"/>
      <c r="DG233" s="74"/>
      <c r="DH233" s="20"/>
      <c r="DI233" s="74"/>
      <c r="DJ233" s="20"/>
      <c r="DK233" s="74"/>
      <c r="DL233" s="20"/>
      <c r="DM233" s="74"/>
      <c r="DN233" s="20"/>
      <c r="DO233" s="74"/>
      <c r="DP233" s="20"/>
      <c r="DQ233" s="74"/>
      <c r="DR233" s="20"/>
      <c r="DS233" s="20">
        <f t="shared" si="2423"/>
        <v>0</v>
      </c>
      <c r="DT233" s="20">
        <f t="shared" si="2424"/>
        <v>0</v>
      </c>
      <c r="DU233" s="7"/>
      <c r="DV233" s="7"/>
      <c r="DW233" s="7"/>
      <c r="DX233" s="52"/>
      <c r="DY233" s="51"/>
      <c r="DZ233" s="17"/>
      <c r="EA233" s="23"/>
      <c r="EB233" s="23"/>
      <c r="EC233" s="7"/>
      <c r="ED233" s="7"/>
      <c r="EE233" s="7"/>
      <c r="EF233" s="7"/>
      <c r="EG233" s="7"/>
      <c r="EH233" s="7"/>
      <c r="EI233" s="7"/>
      <c r="EJ233" s="7">
        <f t="shared" si="2376"/>
        <v>0</v>
      </c>
      <c r="EK233" s="7">
        <f t="shared" si="2377"/>
        <v>0</v>
      </c>
      <c r="EL233" s="7">
        <f t="shared" si="2378"/>
        <v>0</v>
      </c>
      <c r="EM233" s="18">
        <f t="shared" si="2379"/>
        <v>0</v>
      </c>
      <c r="EN233" s="7">
        <f t="shared" si="2380"/>
        <v>0</v>
      </c>
      <c r="EO233" s="7">
        <f t="shared" si="2381"/>
        <v>0</v>
      </c>
      <c r="EP233" s="7">
        <f t="shared" si="2382"/>
        <v>0</v>
      </c>
      <c r="EQ233" s="7">
        <f t="shared" si="2383"/>
        <v>0</v>
      </c>
      <c r="ER233" s="7">
        <f t="shared" si="2384"/>
        <v>0</v>
      </c>
      <c r="ES233" s="7">
        <f t="shared" si="2385"/>
        <v>0</v>
      </c>
      <c r="ET233" s="7">
        <f t="shared" si="2386"/>
        <v>0</v>
      </c>
      <c r="EU233" s="7">
        <f t="shared" si="2387"/>
        <v>0</v>
      </c>
      <c r="EV233" s="7">
        <f t="shared" si="2388"/>
        <v>0</v>
      </c>
      <c r="EW233" s="18">
        <f t="shared" si="2389"/>
        <v>0</v>
      </c>
      <c r="EX233" s="7">
        <f t="shared" si="2390"/>
        <v>0</v>
      </c>
      <c r="EY233" s="7">
        <f t="shared" si="2391"/>
        <v>0</v>
      </c>
      <c r="EZ233" s="7">
        <f t="shared" si="2392"/>
        <v>0</v>
      </c>
      <c r="FA233" s="7">
        <f t="shared" si="2393"/>
        <v>0</v>
      </c>
      <c r="FB233" s="7">
        <f t="shared" si="2394"/>
        <v>0</v>
      </c>
      <c r="FC233" s="7">
        <f t="shared" si="2395"/>
        <v>0</v>
      </c>
      <c r="FD233" s="7">
        <f t="shared" si="2396"/>
        <v>0</v>
      </c>
      <c r="FE233" s="7">
        <f t="shared" si="2397"/>
        <v>0</v>
      </c>
      <c r="FF233" s="7">
        <f t="shared" si="2398"/>
        <v>0</v>
      </c>
      <c r="FG233" s="18">
        <f t="shared" si="2399"/>
        <v>0</v>
      </c>
      <c r="FH233" s="7">
        <f t="shared" si="2400"/>
        <v>0</v>
      </c>
      <c r="FI233" s="7">
        <f t="shared" si="2401"/>
        <v>0</v>
      </c>
      <c r="FJ233" s="7">
        <f t="shared" si="2402"/>
        <v>0</v>
      </c>
      <c r="FK233" s="7">
        <f t="shared" si="2403"/>
        <v>0</v>
      </c>
      <c r="FL233" s="7">
        <f t="shared" si="2404"/>
        <v>0</v>
      </c>
      <c r="FM233" s="7">
        <f t="shared" si="2405"/>
        <v>0</v>
      </c>
      <c r="FN233" s="7">
        <f t="shared" si="2406"/>
        <v>0</v>
      </c>
      <c r="FO233" s="7">
        <f t="shared" si="2407"/>
        <v>0</v>
      </c>
      <c r="FP233" s="7">
        <f t="shared" si="2408"/>
        <v>0</v>
      </c>
      <c r="FQ233" s="7">
        <f t="shared" si="2409"/>
        <v>0</v>
      </c>
      <c r="FR233" s="7"/>
      <c r="FS233" s="7">
        <f t="shared" si="2410"/>
        <v>0</v>
      </c>
      <c r="FT233" s="7">
        <f t="shared" si="2411"/>
        <v>0</v>
      </c>
      <c r="FU233" s="7">
        <f t="shared" si="2412"/>
        <v>0</v>
      </c>
      <c r="FV233" s="7">
        <f t="shared" si="2413"/>
        <v>0</v>
      </c>
      <c r="FW233" s="7">
        <f t="shared" si="2414"/>
        <v>0</v>
      </c>
      <c r="FX233" s="7">
        <f t="shared" si="2415"/>
        <v>0</v>
      </c>
      <c r="FY233" s="7">
        <f t="shared" si="2416"/>
        <v>0</v>
      </c>
      <c r="FZ233" s="7">
        <f t="shared" si="2417"/>
        <v>0</v>
      </c>
      <c r="GA233" s="7">
        <f t="shared" si="2418"/>
        <v>0</v>
      </c>
      <c r="GB233" s="7">
        <f t="shared" si="2419"/>
        <v>0</v>
      </c>
      <c r="GC233" s="7">
        <f t="shared" si="2420"/>
        <v>0</v>
      </c>
      <c r="GD233" s="116">
        <f t="shared" si="2421"/>
        <v>0</v>
      </c>
      <c r="GE233" s="117">
        <f t="shared" si="2422"/>
        <v>0</v>
      </c>
      <c r="GF233" s="7"/>
      <c r="GG233" s="7"/>
      <c r="GH233" s="7"/>
      <c r="GI233" s="52"/>
      <c r="GK233" s="18"/>
      <c r="GL233" s="18"/>
      <c r="GM233" s="1"/>
      <c r="GN233" s="23"/>
      <c r="GO233" s="61"/>
      <c r="GP233" s="7"/>
      <c r="GQ233" s="7"/>
    </row>
    <row r="234" spans="1:199" ht="24.95" customHeight="1" x14ac:dyDescent="0.35">
      <c r="A234" s="51"/>
      <c r="B234" s="17"/>
      <c r="C234" s="23"/>
      <c r="D234" s="23"/>
      <c r="E234" s="23"/>
      <c r="F234" s="23"/>
      <c r="G234" s="23"/>
      <c r="H234" s="23"/>
      <c r="I234" s="23"/>
      <c r="J234" s="23"/>
      <c r="K234" s="23"/>
      <c r="L234" s="22"/>
      <c r="M234" s="73">
        <f t="shared" si="2426"/>
        <v>0</v>
      </c>
      <c r="N234" s="32"/>
      <c r="O234" s="20"/>
      <c r="P234" s="32"/>
      <c r="Q234" s="20"/>
      <c r="R234" s="32"/>
      <c r="S234" s="20"/>
      <c r="T234" s="32"/>
      <c r="U234" s="20"/>
      <c r="V234" s="74"/>
      <c r="W234" s="20"/>
      <c r="X234" s="20"/>
      <c r="Y234" s="20"/>
      <c r="Z234" s="74"/>
      <c r="AA234" s="20"/>
      <c r="AB234" s="74"/>
      <c r="AC234" s="20"/>
      <c r="AD234" s="74"/>
      <c r="AE234" s="24"/>
      <c r="AF234" s="74"/>
      <c r="AG234" s="20"/>
      <c r="AH234" s="74"/>
      <c r="AI234" s="20"/>
      <c r="AJ234" s="74"/>
      <c r="AK234" s="20"/>
      <c r="AL234" s="74"/>
      <c r="AM234" s="20"/>
      <c r="AN234" s="74"/>
      <c r="AO234" s="20"/>
      <c r="AP234" s="74"/>
      <c r="AQ234" s="20"/>
      <c r="AR234" s="74"/>
      <c r="AS234" s="20"/>
      <c r="AT234" s="74"/>
      <c r="AU234" s="20"/>
      <c r="AV234" s="74"/>
      <c r="AW234" s="20"/>
      <c r="AX234" s="74"/>
      <c r="AY234" s="20"/>
      <c r="AZ234" s="74"/>
      <c r="BA234" s="20"/>
      <c r="BB234" s="74"/>
      <c r="BC234" s="20"/>
      <c r="BD234" s="74"/>
      <c r="BE234" s="20"/>
      <c r="BF234" s="20">
        <f t="shared" si="2427"/>
        <v>0</v>
      </c>
      <c r="BG234" s="20"/>
      <c r="BH234" s="20">
        <f t="shared" si="2428"/>
        <v>0</v>
      </c>
      <c r="BI234" s="7"/>
      <c r="BJ234" s="7"/>
      <c r="BK234" s="7"/>
      <c r="BL234" s="7"/>
      <c r="BM234" s="52"/>
      <c r="BN234" s="51"/>
      <c r="BO234" s="17"/>
      <c r="BP234" s="23"/>
      <c r="BQ234" s="23"/>
      <c r="BR234" s="23"/>
      <c r="BS234" s="23"/>
      <c r="BT234" s="23"/>
      <c r="BU234" s="23"/>
      <c r="BV234" s="23"/>
      <c r="BW234" s="23"/>
      <c r="BX234" s="23"/>
      <c r="BY234" s="22"/>
      <c r="BZ234" s="73">
        <f t="shared" si="2429"/>
        <v>0</v>
      </c>
      <c r="CA234" s="32"/>
      <c r="CB234" s="20"/>
      <c r="CC234" s="32"/>
      <c r="CD234" s="20"/>
      <c r="CE234" s="32"/>
      <c r="CF234" s="20"/>
      <c r="CG234" s="32"/>
      <c r="CH234" s="20"/>
      <c r="CI234" s="74"/>
      <c r="CJ234" s="20"/>
      <c r="CK234" s="20"/>
      <c r="CL234" s="20"/>
      <c r="CM234" s="74"/>
      <c r="CN234" s="20"/>
      <c r="CO234" s="74"/>
      <c r="CP234" s="20"/>
      <c r="CQ234" s="74"/>
      <c r="CR234" s="24"/>
      <c r="CS234" s="74"/>
      <c r="CT234" s="20"/>
      <c r="CU234" s="74"/>
      <c r="CV234" s="20"/>
      <c r="CW234" s="74"/>
      <c r="CX234" s="20"/>
      <c r="CY234" s="74"/>
      <c r="CZ234" s="20"/>
      <c r="DA234" s="74"/>
      <c r="DB234" s="20"/>
      <c r="DC234" s="74"/>
      <c r="DD234" s="20"/>
      <c r="DE234" s="74"/>
      <c r="DF234" s="20"/>
      <c r="DG234" s="74"/>
      <c r="DH234" s="20"/>
      <c r="DI234" s="74"/>
      <c r="DJ234" s="20"/>
      <c r="DK234" s="74"/>
      <c r="DL234" s="20"/>
      <c r="DM234" s="74"/>
      <c r="DN234" s="20"/>
      <c r="DO234" s="74"/>
      <c r="DP234" s="20"/>
      <c r="DQ234" s="74"/>
      <c r="DR234" s="20"/>
      <c r="DS234" s="20">
        <f t="shared" si="2423"/>
        <v>0</v>
      </c>
      <c r="DT234" s="20">
        <f t="shared" si="2424"/>
        <v>0</v>
      </c>
      <c r="DU234" s="7"/>
      <c r="DV234" s="7"/>
      <c r="DW234" s="7"/>
      <c r="DX234" s="52"/>
      <c r="DY234" s="51"/>
      <c r="DZ234" s="17"/>
      <c r="EA234" s="23"/>
      <c r="EB234" s="23"/>
      <c r="EC234" s="7"/>
      <c r="ED234" s="7"/>
      <c r="EE234" s="7"/>
      <c r="EF234" s="7"/>
      <c r="EG234" s="7"/>
      <c r="EH234" s="7"/>
      <c r="EI234" s="7"/>
      <c r="EJ234" s="7">
        <f t="shared" si="2376"/>
        <v>0</v>
      </c>
      <c r="EK234" s="7">
        <f t="shared" si="2377"/>
        <v>0</v>
      </c>
      <c r="EL234" s="7">
        <f t="shared" si="2378"/>
        <v>0</v>
      </c>
      <c r="EM234" s="18">
        <f t="shared" si="2379"/>
        <v>0</v>
      </c>
      <c r="EN234" s="7">
        <f t="shared" si="2380"/>
        <v>0</v>
      </c>
      <c r="EO234" s="7">
        <f t="shared" si="2381"/>
        <v>0</v>
      </c>
      <c r="EP234" s="7">
        <f t="shared" si="2382"/>
        <v>0</v>
      </c>
      <c r="EQ234" s="7">
        <f t="shared" si="2383"/>
        <v>0</v>
      </c>
      <c r="ER234" s="7">
        <f t="shared" si="2384"/>
        <v>0</v>
      </c>
      <c r="ES234" s="7">
        <f t="shared" si="2385"/>
        <v>0</v>
      </c>
      <c r="ET234" s="7">
        <f t="shared" si="2386"/>
        <v>0</v>
      </c>
      <c r="EU234" s="7">
        <f t="shared" si="2387"/>
        <v>0</v>
      </c>
      <c r="EV234" s="7">
        <f t="shared" si="2388"/>
        <v>0</v>
      </c>
      <c r="EW234" s="18">
        <f t="shared" si="2389"/>
        <v>0</v>
      </c>
      <c r="EX234" s="7">
        <f t="shared" si="2390"/>
        <v>0</v>
      </c>
      <c r="EY234" s="7">
        <f t="shared" si="2391"/>
        <v>0</v>
      </c>
      <c r="EZ234" s="7">
        <f t="shared" si="2392"/>
        <v>0</v>
      </c>
      <c r="FA234" s="7">
        <f t="shared" si="2393"/>
        <v>0</v>
      </c>
      <c r="FB234" s="7">
        <f t="shared" si="2394"/>
        <v>0</v>
      </c>
      <c r="FC234" s="7">
        <f t="shared" si="2395"/>
        <v>0</v>
      </c>
      <c r="FD234" s="7">
        <f t="shared" si="2396"/>
        <v>0</v>
      </c>
      <c r="FE234" s="7">
        <f t="shared" si="2397"/>
        <v>0</v>
      </c>
      <c r="FF234" s="7">
        <f t="shared" si="2398"/>
        <v>0</v>
      </c>
      <c r="FG234" s="18">
        <f t="shared" si="2399"/>
        <v>0</v>
      </c>
      <c r="FH234" s="7">
        <f t="shared" si="2400"/>
        <v>0</v>
      </c>
      <c r="FI234" s="7">
        <f t="shared" si="2401"/>
        <v>0</v>
      </c>
      <c r="FJ234" s="7">
        <f t="shared" si="2402"/>
        <v>0</v>
      </c>
      <c r="FK234" s="7">
        <f t="shared" si="2403"/>
        <v>0</v>
      </c>
      <c r="FL234" s="7">
        <f t="shared" si="2404"/>
        <v>0</v>
      </c>
      <c r="FM234" s="7">
        <f t="shared" si="2405"/>
        <v>0</v>
      </c>
      <c r="FN234" s="7">
        <f t="shared" si="2406"/>
        <v>0</v>
      </c>
      <c r="FO234" s="7">
        <f t="shared" si="2407"/>
        <v>0</v>
      </c>
      <c r="FP234" s="7">
        <f t="shared" si="2408"/>
        <v>0</v>
      </c>
      <c r="FQ234" s="7">
        <f t="shared" si="2409"/>
        <v>0</v>
      </c>
      <c r="FR234" s="7"/>
      <c r="FS234" s="7">
        <f t="shared" si="2410"/>
        <v>0</v>
      </c>
      <c r="FT234" s="7">
        <f t="shared" si="2411"/>
        <v>0</v>
      </c>
      <c r="FU234" s="7">
        <f t="shared" si="2412"/>
        <v>0</v>
      </c>
      <c r="FV234" s="7">
        <f t="shared" si="2413"/>
        <v>0</v>
      </c>
      <c r="FW234" s="7">
        <f t="shared" si="2414"/>
        <v>0</v>
      </c>
      <c r="FX234" s="7">
        <f t="shared" si="2415"/>
        <v>0</v>
      </c>
      <c r="FY234" s="7">
        <f t="shared" si="2416"/>
        <v>0</v>
      </c>
      <c r="FZ234" s="7">
        <f t="shared" si="2417"/>
        <v>0</v>
      </c>
      <c r="GA234" s="7">
        <f t="shared" si="2418"/>
        <v>0</v>
      </c>
      <c r="GB234" s="7">
        <f t="shared" si="2419"/>
        <v>0</v>
      </c>
      <c r="GC234" s="7">
        <f t="shared" si="2420"/>
        <v>0</v>
      </c>
      <c r="GD234" s="116">
        <f t="shared" si="2421"/>
        <v>0</v>
      </c>
      <c r="GE234" s="117">
        <f t="shared" si="2422"/>
        <v>0</v>
      </c>
      <c r="GF234" s="7"/>
      <c r="GG234" s="7"/>
      <c r="GH234" s="7"/>
      <c r="GI234" s="52"/>
      <c r="GK234" s="18"/>
      <c r="GL234" s="18"/>
      <c r="GM234" s="1"/>
      <c r="GN234" s="23"/>
      <c r="GO234" s="61"/>
      <c r="GP234" s="7"/>
      <c r="GQ234" s="7"/>
    </row>
    <row r="235" spans="1:199" ht="24.95" customHeight="1" x14ac:dyDescent="0.35">
      <c r="A235" s="51"/>
      <c r="B235" s="17"/>
      <c r="C235" s="23"/>
      <c r="D235" s="23"/>
      <c r="E235" s="23"/>
      <c r="F235" s="23"/>
      <c r="G235" s="23"/>
      <c r="H235" s="23"/>
      <c r="I235" s="23"/>
      <c r="J235" s="23"/>
      <c r="K235" s="23"/>
      <c r="L235" s="1"/>
      <c r="M235" s="73">
        <f t="shared" si="2426"/>
        <v>0</v>
      </c>
      <c r="N235" s="32"/>
      <c r="O235" s="263"/>
      <c r="P235" s="32"/>
      <c r="Q235" s="20"/>
      <c r="R235" s="32"/>
      <c r="S235" s="20"/>
      <c r="T235" s="32"/>
      <c r="U235" s="20"/>
      <c r="V235" s="74"/>
      <c r="W235" s="20"/>
      <c r="X235" s="20"/>
      <c r="Y235" s="20"/>
      <c r="Z235" s="74"/>
      <c r="AA235" s="20"/>
      <c r="AB235" s="74"/>
      <c r="AC235" s="20"/>
      <c r="AD235" s="74"/>
      <c r="AE235" s="24"/>
      <c r="AF235" s="74"/>
      <c r="AG235" s="20"/>
      <c r="AH235" s="74"/>
      <c r="AI235" s="20"/>
      <c r="AJ235" s="74"/>
      <c r="AK235" s="20"/>
      <c r="AL235" s="74"/>
      <c r="AM235" s="263"/>
      <c r="AN235" s="74"/>
      <c r="AO235" s="20"/>
      <c r="AP235" s="74"/>
      <c r="AQ235" s="20"/>
      <c r="AR235" s="74"/>
      <c r="AS235" s="20"/>
      <c r="AT235" s="74"/>
      <c r="AU235" s="20"/>
      <c r="AV235" s="74"/>
      <c r="AW235" s="20"/>
      <c r="AX235" s="74"/>
      <c r="AY235" s="20"/>
      <c r="AZ235" s="74"/>
      <c r="BA235" s="20"/>
      <c r="BB235" s="74"/>
      <c r="BC235" s="20"/>
      <c r="BD235" s="74"/>
      <c r="BE235" s="20"/>
      <c r="BF235" s="20">
        <f t="shared" si="2427"/>
        <v>0</v>
      </c>
      <c r="BG235" s="20"/>
      <c r="BH235" s="20">
        <f t="shared" si="2428"/>
        <v>0</v>
      </c>
      <c r="BI235" s="7"/>
      <c r="BJ235" s="7"/>
      <c r="BK235" s="7"/>
      <c r="BL235" s="7"/>
      <c r="BM235" s="52"/>
      <c r="BN235" s="51"/>
      <c r="BO235" s="17"/>
      <c r="BP235" s="23"/>
      <c r="BQ235" s="23"/>
      <c r="BR235" s="23"/>
      <c r="BS235" s="23"/>
      <c r="BT235" s="23"/>
      <c r="BU235" s="23"/>
      <c r="BV235" s="23"/>
      <c r="BW235" s="23"/>
      <c r="BX235" s="23"/>
      <c r="BY235" s="1"/>
      <c r="BZ235" s="73">
        <f t="shared" si="2429"/>
        <v>0</v>
      </c>
      <c r="CA235" s="32"/>
      <c r="CB235" s="334"/>
      <c r="CC235" s="32"/>
      <c r="CD235" s="20"/>
      <c r="CE235" s="32"/>
      <c r="CF235" s="20"/>
      <c r="CG235" s="32"/>
      <c r="CH235" s="20"/>
      <c r="CI235" s="74"/>
      <c r="CJ235" s="20"/>
      <c r="CK235" s="20"/>
      <c r="CL235" s="20"/>
      <c r="CM235" s="74"/>
      <c r="CN235" s="20"/>
      <c r="CO235" s="74"/>
      <c r="CP235" s="20"/>
      <c r="CQ235" s="74"/>
      <c r="CR235" s="24"/>
      <c r="CS235" s="74"/>
      <c r="CT235" s="334"/>
      <c r="CU235" s="74"/>
      <c r="CV235" s="20"/>
      <c r="CW235" s="74"/>
      <c r="CX235" s="20"/>
      <c r="CY235" s="74"/>
      <c r="CZ235" s="334"/>
      <c r="DA235" s="74"/>
      <c r="DB235" s="20"/>
      <c r="DC235" s="74"/>
      <c r="DD235" s="20"/>
      <c r="DE235" s="74"/>
      <c r="DF235" s="20"/>
      <c r="DG235" s="74"/>
      <c r="DH235" s="20"/>
      <c r="DI235" s="74"/>
      <c r="DJ235" s="20"/>
      <c r="DK235" s="74"/>
      <c r="DL235" s="20"/>
      <c r="DM235" s="74"/>
      <c r="DN235" s="20"/>
      <c r="DO235" s="74"/>
      <c r="DP235" s="20"/>
      <c r="DQ235" s="74"/>
      <c r="DR235" s="20"/>
      <c r="DS235" s="20">
        <f t="shared" si="2423"/>
        <v>0</v>
      </c>
      <c r="DT235" s="20">
        <f t="shared" si="2424"/>
        <v>0</v>
      </c>
      <c r="DU235" s="7"/>
      <c r="DV235" s="7"/>
      <c r="DW235" s="7"/>
      <c r="DX235" s="52"/>
      <c r="DY235" s="51"/>
      <c r="DZ235" s="17"/>
      <c r="EA235" s="23"/>
      <c r="EB235" s="23"/>
      <c r="EC235" s="7"/>
      <c r="ED235" s="7"/>
      <c r="EE235" s="7"/>
      <c r="EF235" s="7"/>
      <c r="EG235" s="7"/>
      <c r="EH235" s="7"/>
      <c r="EI235" s="7"/>
      <c r="EJ235" s="7">
        <f t="shared" si="2376"/>
        <v>0</v>
      </c>
      <c r="EK235" s="7">
        <f t="shared" si="2377"/>
        <v>0</v>
      </c>
      <c r="EL235" s="7">
        <f t="shared" si="2378"/>
        <v>0</v>
      </c>
      <c r="EM235" s="18">
        <f t="shared" si="2379"/>
        <v>0</v>
      </c>
      <c r="EN235" s="7">
        <f t="shared" si="2380"/>
        <v>0</v>
      </c>
      <c r="EO235" s="7">
        <f t="shared" si="2381"/>
        <v>0</v>
      </c>
      <c r="EP235" s="7">
        <f t="shared" si="2382"/>
        <v>0</v>
      </c>
      <c r="EQ235" s="7">
        <f t="shared" si="2383"/>
        <v>0</v>
      </c>
      <c r="ER235" s="7">
        <f t="shared" si="2384"/>
        <v>0</v>
      </c>
      <c r="ES235" s="7">
        <f t="shared" si="2385"/>
        <v>0</v>
      </c>
      <c r="ET235" s="7">
        <f t="shared" si="2386"/>
        <v>0</v>
      </c>
      <c r="EU235" s="7">
        <f t="shared" si="2387"/>
        <v>0</v>
      </c>
      <c r="EV235" s="7">
        <f t="shared" si="2388"/>
        <v>0</v>
      </c>
      <c r="EW235" s="18">
        <f t="shared" si="2389"/>
        <v>0</v>
      </c>
      <c r="EX235" s="7">
        <f t="shared" si="2390"/>
        <v>0</v>
      </c>
      <c r="EY235" s="7">
        <f t="shared" si="2391"/>
        <v>0</v>
      </c>
      <c r="EZ235" s="7">
        <f t="shared" si="2392"/>
        <v>0</v>
      </c>
      <c r="FA235" s="7">
        <f t="shared" si="2393"/>
        <v>0</v>
      </c>
      <c r="FB235" s="7">
        <f t="shared" si="2394"/>
        <v>0</v>
      </c>
      <c r="FC235" s="7">
        <f t="shared" si="2395"/>
        <v>0</v>
      </c>
      <c r="FD235" s="7">
        <f t="shared" si="2396"/>
        <v>0</v>
      </c>
      <c r="FE235" s="7">
        <f t="shared" si="2397"/>
        <v>0</v>
      </c>
      <c r="FF235" s="7">
        <f t="shared" si="2398"/>
        <v>0</v>
      </c>
      <c r="FG235" s="18">
        <f t="shared" si="2399"/>
        <v>0</v>
      </c>
      <c r="FH235" s="7">
        <f t="shared" si="2400"/>
        <v>0</v>
      </c>
      <c r="FI235" s="7">
        <f t="shared" si="2401"/>
        <v>0</v>
      </c>
      <c r="FJ235" s="7">
        <f t="shared" si="2402"/>
        <v>0</v>
      </c>
      <c r="FK235" s="7">
        <f t="shared" si="2403"/>
        <v>0</v>
      </c>
      <c r="FL235" s="7">
        <f t="shared" si="2404"/>
        <v>0</v>
      </c>
      <c r="FM235" s="7">
        <f t="shared" si="2405"/>
        <v>0</v>
      </c>
      <c r="FN235" s="7">
        <f t="shared" si="2406"/>
        <v>0</v>
      </c>
      <c r="FO235" s="7">
        <f t="shared" si="2407"/>
        <v>0</v>
      </c>
      <c r="FP235" s="7">
        <f t="shared" si="2408"/>
        <v>0</v>
      </c>
      <c r="FQ235" s="7">
        <f t="shared" si="2409"/>
        <v>0</v>
      </c>
      <c r="FR235" s="7"/>
      <c r="FS235" s="7">
        <f t="shared" si="2410"/>
        <v>0</v>
      </c>
      <c r="FT235" s="7">
        <f t="shared" si="2411"/>
        <v>0</v>
      </c>
      <c r="FU235" s="7">
        <f t="shared" si="2412"/>
        <v>0</v>
      </c>
      <c r="FV235" s="7">
        <f t="shared" si="2413"/>
        <v>0</v>
      </c>
      <c r="FW235" s="7">
        <f t="shared" si="2414"/>
        <v>0</v>
      </c>
      <c r="FX235" s="7">
        <f t="shared" si="2415"/>
        <v>0</v>
      </c>
      <c r="FY235" s="7">
        <f t="shared" si="2416"/>
        <v>0</v>
      </c>
      <c r="FZ235" s="7">
        <f t="shared" si="2417"/>
        <v>0</v>
      </c>
      <c r="GA235" s="7">
        <f t="shared" si="2418"/>
        <v>0</v>
      </c>
      <c r="GB235" s="7">
        <f t="shared" si="2419"/>
        <v>0</v>
      </c>
      <c r="GC235" s="7">
        <f t="shared" si="2420"/>
        <v>0</v>
      </c>
      <c r="GD235" s="116">
        <f t="shared" si="2421"/>
        <v>0</v>
      </c>
      <c r="GE235" s="117">
        <f t="shared" si="2422"/>
        <v>0</v>
      </c>
      <c r="GF235" s="7"/>
      <c r="GG235" s="7"/>
      <c r="GH235" s="7"/>
      <c r="GI235" s="52"/>
      <c r="GK235" s="18"/>
      <c r="GL235" s="18"/>
      <c r="GM235" s="1"/>
      <c r="GN235" s="23"/>
      <c r="GO235" s="61"/>
      <c r="GP235" s="7"/>
      <c r="GQ235" s="7"/>
    </row>
    <row r="236" spans="1:199" ht="24.95" customHeight="1" x14ac:dyDescent="0.35">
      <c r="A236" s="51"/>
      <c r="B236" s="17"/>
      <c r="C236" s="23"/>
      <c r="D236" s="23"/>
      <c r="E236" s="23"/>
      <c r="F236" s="23"/>
      <c r="G236" s="23"/>
      <c r="H236" s="23"/>
      <c r="I236" s="23"/>
      <c r="J236" s="23"/>
      <c r="K236" s="23"/>
      <c r="L236" s="22"/>
      <c r="M236" s="73">
        <f t="shared" si="2426"/>
        <v>0</v>
      </c>
      <c r="N236" s="32"/>
      <c r="O236" s="263"/>
      <c r="P236" s="32"/>
      <c r="Q236" s="20"/>
      <c r="R236" s="32"/>
      <c r="S236" s="20"/>
      <c r="T236" s="32"/>
      <c r="U236" s="20"/>
      <c r="V236" s="74"/>
      <c r="W236" s="20"/>
      <c r="X236" s="20"/>
      <c r="Y236" s="20"/>
      <c r="Z236" s="74"/>
      <c r="AA236" s="20"/>
      <c r="AB236" s="74"/>
      <c r="AC236" s="20"/>
      <c r="AD236" s="74"/>
      <c r="AE236" s="24"/>
      <c r="AF236" s="74"/>
      <c r="AG236" s="20"/>
      <c r="AH236" s="74"/>
      <c r="AI236" s="20"/>
      <c r="AJ236" s="74"/>
      <c r="AK236" s="20"/>
      <c r="AL236" s="74"/>
      <c r="AM236" s="263"/>
      <c r="AN236" s="74"/>
      <c r="AO236" s="20"/>
      <c r="AP236" s="74"/>
      <c r="AQ236" s="20"/>
      <c r="AR236" s="74"/>
      <c r="AS236" s="20"/>
      <c r="AT236" s="74"/>
      <c r="AU236" s="20"/>
      <c r="AV236" s="74"/>
      <c r="AW236" s="20"/>
      <c r="AX236" s="74"/>
      <c r="AY236" s="20"/>
      <c r="AZ236" s="74"/>
      <c r="BA236" s="20"/>
      <c r="BB236" s="74"/>
      <c r="BC236" s="20"/>
      <c r="BD236" s="74"/>
      <c r="BE236" s="20"/>
      <c r="BF236" s="20">
        <f t="shared" si="2427"/>
        <v>0</v>
      </c>
      <c r="BG236" s="20"/>
      <c r="BH236" s="20">
        <f t="shared" si="2428"/>
        <v>0</v>
      </c>
      <c r="BI236" s="7"/>
      <c r="BJ236" s="7"/>
      <c r="BK236" s="7"/>
      <c r="BL236" s="7"/>
      <c r="BM236" s="52"/>
      <c r="BN236" s="51"/>
      <c r="BO236" s="17"/>
      <c r="BP236" s="23"/>
      <c r="BQ236" s="23"/>
      <c r="BR236" s="23"/>
      <c r="BS236" s="23"/>
      <c r="BT236" s="23"/>
      <c r="BU236" s="23"/>
      <c r="BV236" s="23"/>
      <c r="BW236" s="23"/>
      <c r="BX236" s="23"/>
      <c r="BY236" s="22"/>
      <c r="BZ236" s="73">
        <f t="shared" si="2429"/>
        <v>0</v>
      </c>
      <c r="CA236" s="32"/>
      <c r="CB236" s="334"/>
      <c r="CC236" s="32"/>
      <c r="CD236" s="20"/>
      <c r="CE236" s="32"/>
      <c r="CF236" s="20"/>
      <c r="CG236" s="32"/>
      <c r="CH236" s="20"/>
      <c r="CI236" s="74"/>
      <c r="CJ236" s="20"/>
      <c r="CK236" s="20"/>
      <c r="CL236" s="20"/>
      <c r="CM236" s="74"/>
      <c r="CN236" s="20"/>
      <c r="CO236" s="74"/>
      <c r="CP236" s="20"/>
      <c r="CQ236" s="74"/>
      <c r="CR236" s="24"/>
      <c r="CS236" s="74"/>
      <c r="CT236" s="334"/>
      <c r="CU236" s="74"/>
      <c r="CV236" s="20"/>
      <c r="CW236" s="74"/>
      <c r="CX236" s="20"/>
      <c r="CY236" s="74"/>
      <c r="CZ236" s="334"/>
      <c r="DA236" s="74"/>
      <c r="DB236" s="20"/>
      <c r="DC236" s="74"/>
      <c r="DD236" s="20"/>
      <c r="DE236" s="74"/>
      <c r="DF236" s="20"/>
      <c r="DG236" s="74"/>
      <c r="DH236" s="20"/>
      <c r="DI236" s="74"/>
      <c r="DJ236" s="20"/>
      <c r="DK236" s="74"/>
      <c r="DL236" s="20"/>
      <c r="DM236" s="74"/>
      <c r="DN236" s="20"/>
      <c r="DO236" s="74"/>
      <c r="DP236" s="20"/>
      <c r="DQ236" s="74"/>
      <c r="DR236" s="20"/>
      <c r="DS236" s="20">
        <f t="shared" si="2423"/>
        <v>0</v>
      </c>
      <c r="DT236" s="20">
        <f t="shared" si="2424"/>
        <v>0</v>
      </c>
      <c r="DU236" s="7"/>
      <c r="DV236" s="7"/>
      <c r="DW236" s="7"/>
      <c r="DX236" s="52"/>
      <c r="DY236" s="51"/>
      <c r="DZ236" s="17"/>
      <c r="EA236" s="23"/>
      <c r="EB236" s="23"/>
      <c r="EC236" s="7"/>
      <c r="ED236" s="7"/>
      <c r="EE236" s="7"/>
      <c r="EF236" s="7"/>
      <c r="EG236" s="7"/>
      <c r="EH236" s="7"/>
      <c r="EI236" s="7"/>
      <c r="EJ236" s="7">
        <f t="shared" si="2376"/>
        <v>0</v>
      </c>
      <c r="EK236" s="7">
        <f t="shared" si="2377"/>
        <v>0</v>
      </c>
      <c r="EL236" s="7">
        <f t="shared" si="2378"/>
        <v>0</v>
      </c>
      <c r="EM236" s="18">
        <f t="shared" si="2379"/>
        <v>0</v>
      </c>
      <c r="EN236" s="7">
        <f t="shared" si="2380"/>
        <v>0</v>
      </c>
      <c r="EO236" s="7">
        <f t="shared" si="2381"/>
        <v>0</v>
      </c>
      <c r="EP236" s="7">
        <f t="shared" si="2382"/>
        <v>0</v>
      </c>
      <c r="EQ236" s="7">
        <f t="shared" si="2383"/>
        <v>0</v>
      </c>
      <c r="ER236" s="7">
        <f t="shared" si="2384"/>
        <v>0</v>
      </c>
      <c r="ES236" s="7">
        <f t="shared" si="2385"/>
        <v>0</v>
      </c>
      <c r="ET236" s="7">
        <f t="shared" si="2386"/>
        <v>0</v>
      </c>
      <c r="EU236" s="7">
        <f t="shared" si="2387"/>
        <v>0</v>
      </c>
      <c r="EV236" s="7">
        <f t="shared" si="2388"/>
        <v>0</v>
      </c>
      <c r="EW236" s="18">
        <f t="shared" si="2389"/>
        <v>0</v>
      </c>
      <c r="EX236" s="7">
        <f t="shared" si="2390"/>
        <v>0</v>
      </c>
      <c r="EY236" s="7">
        <f t="shared" si="2391"/>
        <v>0</v>
      </c>
      <c r="EZ236" s="7">
        <f t="shared" si="2392"/>
        <v>0</v>
      </c>
      <c r="FA236" s="7">
        <f t="shared" si="2393"/>
        <v>0</v>
      </c>
      <c r="FB236" s="7">
        <f t="shared" si="2394"/>
        <v>0</v>
      </c>
      <c r="FC236" s="7">
        <f t="shared" si="2395"/>
        <v>0</v>
      </c>
      <c r="FD236" s="7">
        <f t="shared" si="2396"/>
        <v>0</v>
      </c>
      <c r="FE236" s="7">
        <f t="shared" si="2397"/>
        <v>0</v>
      </c>
      <c r="FF236" s="7">
        <f t="shared" si="2398"/>
        <v>0</v>
      </c>
      <c r="FG236" s="18">
        <f t="shared" si="2399"/>
        <v>0</v>
      </c>
      <c r="FH236" s="7">
        <f t="shared" si="2400"/>
        <v>0</v>
      </c>
      <c r="FI236" s="7">
        <f t="shared" si="2401"/>
        <v>0</v>
      </c>
      <c r="FJ236" s="7">
        <f t="shared" si="2402"/>
        <v>0</v>
      </c>
      <c r="FK236" s="7">
        <f t="shared" si="2403"/>
        <v>0</v>
      </c>
      <c r="FL236" s="7">
        <f t="shared" si="2404"/>
        <v>0</v>
      </c>
      <c r="FM236" s="7">
        <f t="shared" si="2405"/>
        <v>0</v>
      </c>
      <c r="FN236" s="7">
        <f t="shared" si="2406"/>
        <v>0</v>
      </c>
      <c r="FO236" s="7">
        <f t="shared" si="2407"/>
        <v>0</v>
      </c>
      <c r="FP236" s="7">
        <f t="shared" si="2408"/>
        <v>0</v>
      </c>
      <c r="FQ236" s="7">
        <f t="shared" si="2409"/>
        <v>0</v>
      </c>
      <c r="FR236" s="7"/>
      <c r="FS236" s="7">
        <f t="shared" si="2410"/>
        <v>0</v>
      </c>
      <c r="FT236" s="7">
        <f t="shared" si="2411"/>
        <v>0</v>
      </c>
      <c r="FU236" s="7">
        <f t="shared" si="2412"/>
        <v>0</v>
      </c>
      <c r="FV236" s="7">
        <f t="shared" si="2413"/>
        <v>0</v>
      </c>
      <c r="FW236" s="7">
        <f t="shared" si="2414"/>
        <v>0</v>
      </c>
      <c r="FX236" s="7">
        <f t="shared" si="2415"/>
        <v>0</v>
      </c>
      <c r="FY236" s="7">
        <f t="shared" si="2416"/>
        <v>0</v>
      </c>
      <c r="FZ236" s="7">
        <f t="shared" si="2417"/>
        <v>0</v>
      </c>
      <c r="GA236" s="7">
        <f t="shared" si="2418"/>
        <v>0</v>
      </c>
      <c r="GB236" s="7">
        <f t="shared" si="2419"/>
        <v>0</v>
      </c>
      <c r="GC236" s="7">
        <f t="shared" si="2420"/>
        <v>0</v>
      </c>
      <c r="GD236" s="116">
        <f t="shared" si="2421"/>
        <v>0</v>
      </c>
      <c r="GE236" s="117">
        <f t="shared" si="2422"/>
        <v>0</v>
      </c>
      <c r="GF236" s="7"/>
      <c r="GG236" s="7"/>
      <c r="GH236" s="7"/>
      <c r="GI236" s="52"/>
      <c r="GK236" s="18"/>
      <c r="GL236" s="18"/>
      <c r="GM236" s="1"/>
      <c r="GN236" s="23"/>
      <c r="GO236" s="61"/>
      <c r="GP236" s="7"/>
      <c r="GQ236" s="7"/>
    </row>
    <row r="237" spans="1:199" ht="24.95" customHeight="1" x14ac:dyDescent="0.35">
      <c r="A237" s="51"/>
      <c r="B237" s="17"/>
      <c r="C237" s="23"/>
      <c r="D237" s="23"/>
      <c r="E237" s="23"/>
      <c r="F237" s="23"/>
      <c r="G237" s="23"/>
      <c r="H237" s="23"/>
      <c r="I237" s="23"/>
      <c r="J237" s="23"/>
      <c r="K237" s="23"/>
      <c r="L237" s="1"/>
      <c r="M237" s="73">
        <f t="shared" si="2426"/>
        <v>0</v>
      </c>
      <c r="N237" s="32"/>
      <c r="O237" s="263"/>
      <c r="P237" s="32"/>
      <c r="Q237" s="20"/>
      <c r="R237" s="32"/>
      <c r="S237" s="20"/>
      <c r="T237" s="32"/>
      <c r="U237" s="20"/>
      <c r="V237" s="74"/>
      <c r="W237" s="20"/>
      <c r="X237" s="20"/>
      <c r="Y237" s="20"/>
      <c r="Z237" s="74"/>
      <c r="AA237" s="20"/>
      <c r="AB237" s="74"/>
      <c r="AC237" s="20"/>
      <c r="AD237" s="74"/>
      <c r="AE237" s="24"/>
      <c r="AF237" s="74"/>
      <c r="AG237" s="20"/>
      <c r="AH237" s="74"/>
      <c r="AI237" s="20"/>
      <c r="AJ237" s="74"/>
      <c r="AK237" s="20"/>
      <c r="AL237" s="74"/>
      <c r="AM237" s="263"/>
      <c r="AN237" s="74"/>
      <c r="AO237" s="20"/>
      <c r="AP237" s="74"/>
      <c r="AQ237" s="20"/>
      <c r="AR237" s="74"/>
      <c r="AS237" s="20"/>
      <c r="AT237" s="74"/>
      <c r="AU237" s="20"/>
      <c r="AV237" s="74"/>
      <c r="AW237" s="20"/>
      <c r="AX237" s="74"/>
      <c r="AY237" s="20"/>
      <c r="AZ237" s="74"/>
      <c r="BA237" s="20"/>
      <c r="BB237" s="74"/>
      <c r="BC237" s="20"/>
      <c r="BD237" s="74"/>
      <c r="BE237" s="20"/>
      <c r="BF237" s="20">
        <f t="shared" si="2427"/>
        <v>0</v>
      </c>
      <c r="BG237" s="20"/>
      <c r="BH237" s="20">
        <f t="shared" si="2428"/>
        <v>0</v>
      </c>
      <c r="BI237" s="7"/>
      <c r="BJ237" s="7"/>
      <c r="BK237" s="7"/>
      <c r="BL237" s="7"/>
      <c r="BM237" s="52"/>
      <c r="BN237" s="51"/>
      <c r="BO237" s="17"/>
      <c r="BP237" s="23"/>
      <c r="BQ237" s="23"/>
      <c r="BR237" s="23"/>
      <c r="BS237" s="23"/>
      <c r="BT237" s="23"/>
      <c r="BU237" s="23"/>
      <c r="BV237" s="23"/>
      <c r="BW237" s="23"/>
      <c r="BX237" s="23"/>
      <c r="BY237" s="1"/>
      <c r="BZ237" s="73">
        <f t="shared" si="2429"/>
        <v>0</v>
      </c>
      <c r="CA237" s="32"/>
      <c r="CB237" s="334"/>
      <c r="CC237" s="32"/>
      <c r="CD237" s="20"/>
      <c r="CE237" s="32"/>
      <c r="CF237" s="20"/>
      <c r="CG237" s="32"/>
      <c r="CH237" s="20"/>
      <c r="CI237" s="74"/>
      <c r="CJ237" s="20"/>
      <c r="CK237" s="20"/>
      <c r="CL237" s="20"/>
      <c r="CM237" s="74"/>
      <c r="CN237" s="20"/>
      <c r="CO237" s="74"/>
      <c r="CP237" s="20"/>
      <c r="CQ237" s="74"/>
      <c r="CR237" s="24"/>
      <c r="CS237" s="74"/>
      <c r="CT237" s="334"/>
      <c r="CU237" s="74"/>
      <c r="CV237" s="20"/>
      <c r="CW237" s="74"/>
      <c r="CX237" s="20"/>
      <c r="CY237" s="74"/>
      <c r="CZ237" s="334"/>
      <c r="DA237" s="74"/>
      <c r="DB237" s="20"/>
      <c r="DC237" s="74"/>
      <c r="DD237" s="20"/>
      <c r="DE237" s="74"/>
      <c r="DF237" s="20"/>
      <c r="DG237" s="74"/>
      <c r="DH237" s="20"/>
      <c r="DI237" s="74"/>
      <c r="DJ237" s="20"/>
      <c r="DK237" s="74"/>
      <c r="DL237" s="20"/>
      <c r="DM237" s="74"/>
      <c r="DN237" s="20"/>
      <c r="DO237" s="74"/>
      <c r="DP237" s="20"/>
      <c r="DQ237" s="74"/>
      <c r="DR237" s="20"/>
      <c r="DS237" s="20">
        <f t="shared" si="2423"/>
        <v>0</v>
      </c>
      <c r="DT237" s="20">
        <f t="shared" si="2424"/>
        <v>0</v>
      </c>
      <c r="DU237" s="7"/>
      <c r="DV237" s="7"/>
      <c r="DW237" s="7"/>
      <c r="DX237" s="52"/>
      <c r="DY237" s="51"/>
      <c r="DZ237" s="17"/>
      <c r="EA237" s="23"/>
      <c r="EB237" s="23"/>
      <c r="EC237" s="8"/>
      <c r="ED237" s="8"/>
      <c r="EE237" s="8"/>
      <c r="EF237" s="8"/>
      <c r="EG237" s="8"/>
      <c r="EH237" s="8"/>
      <c r="EI237" s="8"/>
      <c r="EJ237" s="7">
        <f t="shared" ref="EJ237:EL238" si="2430">SUM(L237+L232)</f>
        <v>0</v>
      </c>
      <c r="EK237" s="7">
        <f t="shared" si="2430"/>
        <v>0</v>
      </c>
      <c r="EL237" s="7">
        <f t="shared" si="2430"/>
        <v>0</v>
      </c>
      <c r="EM237" s="18">
        <f t="shared" ref="EM237:EV238" si="2431">SUM(O237+CB237)</f>
        <v>0</v>
      </c>
      <c r="EN237" s="7">
        <f t="shared" si="2431"/>
        <v>0</v>
      </c>
      <c r="EO237" s="7">
        <f t="shared" si="2431"/>
        <v>0</v>
      </c>
      <c r="EP237" s="7">
        <f t="shared" si="2431"/>
        <v>0</v>
      </c>
      <c r="EQ237" s="7">
        <f t="shared" si="2431"/>
        <v>0</v>
      </c>
      <c r="ER237" s="7">
        <f t="shared" si="2431"/>
        <v>0</v>
      </c>
      <c r="ES237" s="7">
        <f t="shared" si="2431"/>
        <v>0</v>
      </c>
      <c r="ET237" s="7">
        <f t="shared" si="2431"/>
        <v>0</v>
      </c>
      <c r="EU237" s="7">
        <f t="shared" si="2431"/>
        <v>0</v>
      </c>
      <c r="EV237" s="7">
        <f t="shared" si="2431"/>
        <v>0</v>
      </c>
      <c r="EW237" s="18">
        <f t="shared" ref="EW237:FF238" si="2432">SUM(Y237+CL237)</f>
        <v>0</v>
      </c>
      <c r="EX237" s="7">
        <f t="shared" si="2432"/>
        <v>0</v>
      </c>
      <c r="EY237" s="7">
        <f t="shared" si="2432"/>
        <v>0</v>
      </c>
      <c r="EZ237" s="7">
        <f t="shared" si="2432"/>
        <v>0</v>
      </c>
      <c r="FA237" s="7">
        <f t="shared" si="2432"/>
        <v>0</v>
      </c>
      <c r="FB237" s="7">
        <f t="shared" si="2432"/>
        <v>0</v>
      </c>
      <c r="FC237" s="7">
        <f t="shared" si="2432"/>
        <v>0</v>
      </c>
      <c r="FD237" s="7">
        <f t="shared" si="2432"/>
        <v>0</v>
      </c>
      <c r="FE237" s="7">
        <f t="shared" si="2432"/>
        <v>0</v>
      </c>
      <c r="FF237" s="7">
        <f t="shared" si="2432"/>
        <v>0</v>
      </c>
      <c r="FG237" s="18">
        <f t="shared" ref="FG237:FP238" si="2433">SUM(AI237+CV237)</f>
        <v>0</v>
      </c>
      <c r="FH237" s="7">
        <f t="shared" si="2433"/>
        <v>0</v>
      </c>
      <c r="FI237" s="7">
        <f t="shared" si="2433"/>
        <v>0</v>
      </c>
      <c r="FJ237" s="7">
        <f t="shared" si="2433"/>
        <v>0</v>
      </c>
      <c r="FK237" s="7">
        <f t="shared" si="2433"/>
        <v>0</v>
      </c>
      <c r="FL237" s="7">
        <f t="shared" si="2433"/>
        <v>0</v>
      </c>
      <c r="FM237" s="7">
        <f t="shared" si="2433"/>
        <v>0</v>
      </c>
      <c r="FN237" s="7">
        <f t="shared" si="2433"/>
        <v>0</v>
      </c>
      <c r="FO237" s="7">
        <f t="shared" si="2433"/>
        <v>0</v>
      </c>
      <c r="FP237" s="7">
        <f t="shared" si="2433"/>
        <v>0</v>
      </c>
      <c r="FQ237" s="7">
        <f t="shared" ref="FQ237:FQ238" si="2434">SUM(AS237+DF237)</f>
        <v>0</v>
      </c>
      <c r="FR237" s="7"/>
      <c r="FS237" s="7">
        <f t="shared" si="2410"/>
        <v>0</v>
      </c>
      <c r="FT237" s="7">
        <f t="shared" si="2411"/>
        <v>0</v>
      </c>
      <c r="FU237" s="7">
        <f t="shared" si="2412"/>
        <v>0</v>
      </c>
      <c r="FV237" s="7">
        <f t="shared" si="2413"/>
        <v>0</v>
      </c>
      <c r="FW237" s="7">
        <f t="shared" si="2414"/>
        <v>0</v>
      </c>
      <c r="FX237" s="7">
        <f t="shared" si="2415"/>
        <v>0</v>
      </c>
      <c r="FY237" s="7">
        <f t="shared" si="2416"/>
        <v>0</v>
      </c>
      <c r="FZ237" s="7">
        <f t="shared" si="2417"/>
        <v>0</v>
      </c>
      <c r="GA237" s="7">
        <f t="shared" si="2418"/>
        <v>0</v>
      </c>
      <c r="GB237" s="7">
        <f t="shared" si="2419"/>
        <v>0</v>
      </c>
      <c r="GC237" s="7">
        <f t="shared" si="2420"/>
        <v>0</v>
      </c>
      <c r="GD237" s="116">
        <f t="shared" si="2421"/>
        <v>0</v>
      </c>
      <c r="GE237" s="117">
        <f t="shared" si="2422"/>
        <v>0</v>
      </c>
      <c r="GF237" s="8"/>
      <c r="GG237" s="8"/>
      <c r="GH237" s="8"/>
      <c r="GI237" s="97"/>
      <c r="GK237" s="18"/>
      <c r="GL237" s="18"/>
      <c r="GM237" s="1"/>
      <c r="GN237" s="23"/>
      <c r="GO237" s="61"/>
      <c r="GP237" s="7"/>
      <c r="GQ237" s="7"/>
    </row>
    <row r="238" spans="1:199" ht="24.95" customHeight="1" thickBot="1" x14ac:dyDescent="0.4">
      <c r="A238" s="91"/>
      <c r="B238" s="81"/>
      <c r="C238" s="83"/>
      <c r="D238" s="23"/>
      <c r="E238" s="23"/>
      <c r="F238" s="23"/>
      <c r="G238" s="23"/>
      <c r="H238" s="23"/>
      <c r="I238" s="23"/>
      <c r="J238" s="23"/>
      <c r="K238" s="23"/>
      <c r="L238" s="1"/>
      <c r="M238" s="73">
        <f t="shared" si="2426"/>
        <v>0</v>
      </c>
      <c r="N238" s="32"/>
      <c r="O238" s="263"/>
      <c r="P238" s="32"/>
      <c r="Q238" s="20"/>
      <c r="R238" s="32"/>
      <c r="S238" s="20"/>
      <c r="T238" s="32"/>
      <c r="U238" s="20"/>
      <c r="V238" s="74"/>
      <c r="W238" s="20"/>
      <c r="X238" s="20"/>
      <c r="Y238" s="20"/>
      <c r="Z238" s="74"/>
      <c r="AA238" s="20"/>
      <c r="AB238" s="74"/>
      <c r="AC238" s="20"/>
      <c r="AD238" s="74"/>
      <c r="AE238" s="24"/>
      <c r="AF238" s="74"/>
      <c r="AG238" s="20"/>
      <c r="AH238" s="74"/>
      <c r="AI238" s="20"/>
      <c r="AJ238" s="74"/>
      <c r="AK238" s="20"/>
      <c r="AL238" s="74"/>
      <c r="AM238" s="263"/>
      <c r="AN238" s="74"/>
      <c r="AO238" s="20"/>
      <c r="AP238" s="74"/>
      <c r="AQ238" s="20"/>
      <c r="AR238" s="74"/>
      <c r="AS238" s="20"/>
      <c r="AT238" s="74"/>
      <c r="AU238" s="20"/>
      <c r="AV238" s="74"/>
      <c r="AW238" s="20"/>
      <c r="AX238" s="74"/>
      <c r="AY238" s="20"/>
      <c r="AZ238" s="74"/>
      <c r="BA238" s="20"/>
      <c r="BB238" s="74"/>
      <c r="BC238" s="20"/>
      <c r="BD238" s="74"/>
      <c r="BE238" s="20"/>
      <c r="BF238" s="20">
        <f t="shared" si="2427"/>
        <v>0</v>
      </c>
      <c r="BG238" s="20"/>
      <c r="BH238" s="20">
        <f t="shared" si="2428"/>
        <v>0</v>
      </c>
      <c r="BI238" s="7"/>
      <c r="BJ238" s="7"/>
      <c r="BK238" s="7"/>
      <c r="BL238" s="7"/>
      <c r="BM238" s="52"/>
      <c r="BN238" s="91"/>
      <c r="BO238" s="81"/>
      <c r="BP238" s="83"/>
      <c r="BQ238" s="23"/>
      <c r="BR238" s="23"/>
      <c r="BS238" s="23"/>
      <c r="BT238" s="23"/>
      <c r="BU238" s="23"/>
      <c r="BV238" s="23"/>
      <c r="BW238" s="23"/>
      <c r="BX238" s="23"/>
      <c r="BY238" s="1"/>
      <c r="BZ238" s="73">
        <f t="shared" si="2429"/>
        <v>0</v>
      </c>
      <c r="CA238" s="32"/>
      <c r="CB238" s="334"/>
      <c r="CC238" s="32"/>
      <c r="CD238" s="20"/>
      <c r="CE238" s="32"/>
      <c r="CF238" s="20"/>
      <c r="CG238" s="32"/>
      <c r="CH238" s="20"/>
      <c r="CI238" s="74"/>
      <c r="CJ238" s="20"/>
      <c r="CK238" s="20"/>
      <c r="CL238" s="20"/>
      <c r="CM238" s="74"/>
      <c r="CN238" s="20"/>
      <c r="CO238" s="74"/>
      <c r="CP238" s="20"/>
      <c r="CQ238" s="74"/>
      <c r="CR238" s="24"/>
      <c r="CS238" s="74"/>
      <c r="CT238" s="334"/>
      <c r="CU238" s="74"/>
      <c r="CV238" s="20"/>
      <c r="CW238" s="74"/>
      <c r="CX238" s="20"/>
      <c r="CY238" s="74"/>
      <c r="CZ238" s="334"/>
      <c r="DA238" s="74"/>
      <c r="DB238" s="20"/>
      <c r="DC238" s="74"/>
      <c r="DD238" s="20"/>
      <c r="DE238" s="74"/>
      <c r="DF238" s="20"/>
      <c r="DG238" s="74"/>
      <c r="DH238" s="20"/>
      <c r="DI238" s="74"/>
      <c r="DJ238" s="20"/>
      <c r="DK238" s="74"/>
      <c r="DL238" s="20"/>
      <c r="DM238" s="74"/>
      <c r="DN238" s="20"/>
      <c r="DO238" s="74"/>
      <c r="DP238" s="20"/>
      <c r="DQ238" s="74"/>
      <c r="DR238" s="20"/>
      <c r="DS238" s="20">
        <f t="shared" si="2423"/>
        <v>0</v>
      </c>
      <c r="DT238" s="20">
        <f t="shared" si="2424"/>
        <v>0</v>
      </c>
      <c r="DU238" s="7"/>
      <c r="DV238" s="7"/>
      <c r="DW238" s="7"/>
      <c r="DX238" s="52"/>
      <c r="DY238" s="91"/>
      <c r="DZ238" s="81"/>
      <c r="EA238" s="83"/>
      <c r="EB238" s="23"/>
      <c r="EC238" s="8"/>
      <c r="ED238" s="8"/>
      <c r="EE238" s="8"/>
      <c r="EF238" s="8"/>
      <c r="EG238" s="8"/>
      <c r="EH238" s="8"/>
      <c r="EI238" s="8"/>
      <c r="EJ238" s="7">
        <f t="shared" si="2430"/>
        <v>0</v>
      </c>
      <c r="EK238" s="7">
        <f t="shared" si="2430"/>
        <v>0</v>
      </c>
      <c r="EL238" s="7">
        <f t="shared" si="2430"/>
        <v>0</v>
      </c>
      <c r="EM238" s="18">
        <f t="shared" si="2431"/>
        <v>0</v>
      </c>
      <c r="EN238" s="7">
        <f t="shared" si="2431"/>
        <v>0</v>
      </c>
      <c r="EO238" s="7">
        <f t="shared" si="2431"/>
        <v>0</v>
      </c>
      <c r="EP238" s="7">
        <f t="shared" si="2431"/>
        <v>0</v>
      </c>
      <c r="EQ238" s="7">
        <f t="shared" si="2431"/>
        <v>0</v>
      </c>
      <c r="ER238" s="7">
        <f t="shared" si="2431"/>
        <v>0</v>
      </c>
      <c r="ES238" s="7">
        <f t="shared" si="2431"/>
        <v>0</v>
      </c>
      <c r="ET238" s="7">
        <f t="shared" si="2431"/>
        <v>0</v>
      </c>
      <c r="EU238" s="7">
        <f t="shared" si="2431"/>
        <v>0</v>
      </c>
      <c r="EV238" s="7">
        <f t="shared" si="2431"/>
        <v>0</v>
      </c>
      <c r="EW238" s="18">
        <f t="shared" si="2432"/>
        <v>0</v>
      </c>
      <c r="EX238" s="7">
        <f t="shared" si="2432"/>
        <v>0</v>
      </c>
      <c r="EY238" s="7">
        <f t="shared" si="2432"/>
        <v>0</v>
      </c>
      <c r="EZ238" s="7">
        <f t="shared" si="2432"/>
        <v>0</v>
      </c>
      <c r="FA238" s="7">
        <f t="shared" si="2432"/>
        <v>0</v>
      </c>
      <c r="FB238" s="7">
        <f t="shared" si="2432"/>
        <v>0</v>
      </c>
      <c r="FC238" s="7">
        <f t="shared" si="2432"/>
        <v>0</v>
      </c>
      <c r="FD238" s="7">
        <f t="shared" si="2432"/>
        <v>0</v>
      </c>
      <c r="FE238" s="7">
        <f t="shared" si="2432"/>
        <v>0</v>
      </c>
      <c r="FF238" s="7">
        <f t="shared" si="2432"/>
        <v>0</v>
      </c>
      <c r="FG238" s="18">
        <f t="shared" si="2433"/>
        <v>0</v>
      </c>
      <c r="FH238" s="7">
        <f t="shared" si="2433"/>
        <v>0</v>
      </c>
      <c r="FI238" s="7">
        <f t="shared" si="2433"/>
        <v>0</v>
      </c>
      <c r="FJ238" s="7">
        <f t="shared" si="2433"/>
        <v>0</v>
      </c>
      <c r="FK238" s="7">
        <f t="shared" si="2433"/>
        <v>0</v>
      </c>
      <c r="FL238" s="7">
        <f t="shared" si="2433"/>
        <v>0</v>
      </c>
      <c r="FM238" s="7">
        <f t="shared" si="2433"/>
        <v>0</v>
      </c>
      <c r="FN238" s="7">
        <f t="shared" si="2433"/>
        <v>0</v>
      </c>
      <c r="FO238" s="7">
        <f t="shared" si="2433"/>
        <v>0</v>
      </c>
      <c r="FP238" s="7">
        <f t="shared" si="2433"/>
        <v>0</v>
      </c>
      <c r="FQ238" s="7">
        <f t="shared" si="2434"/>
        <v>0</v>
      </c>
      <c r="FR238" s="7"/>
      <c r="FS238" s="7">
        <f t="shared" si="2410"/>
        <v>0</v>
      </c>
      <c r="FT238" s="7">
        <f t="shared" si="2411"/>
        <v>0</v>
      </c>
      <c r="FU238" s="7">
        <f t="shared" si="2412"/>
        <v>0</v>
      </c>
      <c r="FV238" s="7">
        <f t="shared" si="2413"/>
        <v>0</v>
      </c>
      <c r="FW238" s="7">
        <f t="shared" si="2414"/>
        <v>0</v>
      </c>
      <c r="FX238" s="7">
        <f t="shared" si="2415"/>
        <v>0</v>
      </c>
      <c r="FY238" s="7">
        <f t="shared" si="2416"/>
        <v>0</v>
      </c>
      <c r="FZ238" s="7">
        <f t="shared" si="2417"/>
        <v>0</v>
      </c>
      <c r="GA238" s="7">
        <f t="shared" si="2418"/>
        <v>0</v>
      </c>
      <c r="GB238" s="7">
        <f t="shared" si="2419"/>
        <v>0</v>
      </c>
      <c r="GC238" s="7">
        <f t="shared" si="2420"/>
        <v>0</v>
      </c>
      <c r="GD238" s="116">
        <f t="shared" si="2421"/>
        <v>0</v>
      </c>
      <c r="GE238" s="117">
        <f t="shared" si="2422"/>
        <v>0</v>
      </c>
      <c r="GF238" s="8"/>
      <c r="GG238" s="8"/>
      <c r="GH238" s="8"/>
      <c r="GI238" s="97"/>
      <c r="GK238" s="18"/>
      <c r="GL238" s="18"/>
      <c r="GM238" s="1"/>
      <c r="GN238" s="23"/>
      <c r="GO238" s="61"/>
      <c r="GP238" s="7"/>
      <c r="GQ238" s="7"/>
    </row>
    <row r="239" spans="1:199" s="346" customFormat="1" ht="24.95" customHeight="1" thickBot="1" x14ac:dyDescent="0.4">
      <c r="A239" s="359">
        <v>16</v>
      </c>
      <c r="B239" s="131" t="s">
        <v>74</v>
      </c>
      <c r="C239" s="130" t="s">
        <v>75</v>
      </c>
      <c r="D239" s="131">
        <v>1</v>
      </c>
      <c r="E239" s="363"/>
      <c r="F239" s="363"/>
      <c r="G239" s="363"/>
      <c r="H239" s="363"/>
      <c r="I239" s="363"/>
      <c r="J239" s="363"/>
      <c r="K239" s="363"/>
      <c r="L239" s="363">
        <f>SUM(L240:L254)</f>
        <v>242</v>
      </c>
      <c r="M239" s="363">
        <f t="shared" ref="M239:BE239" si="2435">SUM(M240:M254)</f>
        <v>242</v>
      </c>
      <c r="N239" s="363">
        <f t="shared" si="2435"/>
        <v>124</v>
      </c>
      <c r="O239" s="431">
        <f>SUM(O240:O254)</f>
        <v>98</v>
      </c>
      <c r="P239" s="363">
        <f t="shared" si="2435"/>
        <v>64</v>
      </c>
      <c r="Q239" s="363">
        <f t="shared" si="2435"/>
        <v>40</v>
      </c>
      <c r="R239" s="363">
        <f t="shared" si="2435"/>
        <v>54</v>
      </c>
      <c r="S239" s="431">
        <f>SUM(S240:S254)</f>
        <v>42</v>
      </c>
      <c r="T239" s="363">
        <f t="shared" si="2435"/>
        <v>0</v>
      </c>
      <c r="U239" s="363">
        <f t="shared" si="2435"/>
        <v>0</v>
      </c>
      <c r="V239" s="363">
        <f t="shared" si="2435"/>
        <v>0</v>
      </c>
      <c r="W239" s="363">
        <f t="shared" si="2435"/>
        <v>0</v>
      </c>
      <c r="X239" s="363">
        <f t="shared" si="2435"/>
        <v>0</v>
      </c>
      <c r="Y239" s="432">
        <f t="shared" si="2435"/>
        <v>9.6</v>
      </c>
      <c r="Z239" s="363">
        <f t="shared" si="2435"/>
        <v>0</v>
      </c>
      <c r="AA239" s="363">
        <f t="shared" si="2435"/>
        <v>0</v>
      </c>
      <c r="AB239" s="363">
        <f t="shared" si="2435"/>
        <v>0</v>
      </c>
      <c r="AC239" s="363">
        <f t="shared" si="2435"/>
        <v>0</v>
      </c>
      <c r="AD239" s="363">
        <f t="shared" si="2435"/>
        <v>2</v>
      </c>
      <c r="AE239" s="363">
        <f t="shared" si="2435"/>
        <v>30</v>
      </c>
      <c r="AF239" s="363">
        <f t="shared" si="2435"/>
        <v>0</v>
      </c>
      <c r="AG239" s="363">
        <f t="shared" si="2435"/>
        <v>0</v>
      </c>
      <c r="AH239" s="363">
        <f t="shared" si="2435"/>
        <v>0</v>
      </c>
      <c r="AI239" s="363">
        <f t="shared" si="2435"/>
        <v>0</v>
      </c>
      <c r="AJ239" s="363">
        <f t="shared" si="2435"/>
        <v>0</v>
      </c>
      <c r="AK239" s="432">
        <f t="shared" si="2435"/>
        <v>0</v>
      </c>
      <c r="AL239" s="363">
        <f t="shared" si="2435"/>
        <v>2</v>
      </c>
      <c r="AM239" s="363">
        <f t="shared" si="2435"/>
        <v>16</v>
      </c>
      <c r="AN239" s="363">
        <f t="shared" si="2435"/>
        <v>0</v>
      </c>
      <c r="AO239" s="363">
        <f t="shared" si="2435"/>
        <v>0</v>
      </c>
      <c r="AP239" s="363">
        <f t="shared" si="2435"/>
        <v>0</v>
      </c>
      <c r="AQ239" s="363">
        <f t="shared" si="2435"/>
        <v>0</v>
      </c>
      <c r="AR239" s="363">
        <f t="shared" si="2435"/>
        <v>0</v>
      </c>
      <c r="AS239" s="432">
        <f t="shared" si="2435"/>
        <v>0</v>
      </c>
      <c r="AT239" s="363">
        <f t="shared" si="2435"/>
        <v>1</v>
      </c>
      <c r="AU239" s="432">
        <f t="shared" si="2435"/>
        <v>7.333333333333333</v>
      </c>
      <c r="AV239" s="363">
        <f t="shared" si="2435"/>
        <v>0</v>
      </c>
      <c r="AW239" s="363">
        <f t="shared" si="2435"/>
        <v>0</v>
      </c>
      <c r="AX239" s="363">
        <f t="shared" si="2435"/>
        <v>0</v>
      </c>
      <c r="AY239" s="432">
        <f t="shared" si="2435"/>
        <v>0</v>
      </c>
      <c r="AZ239" s="363">
        <f t="shared" si="2435"/>
        <v>0</v>
      </c>
      <c r="BA239" s="432">
        <f t="shared" si="2435"/>
        <v>0</v>
      </c>
      <c r="BB239" s="363">
        <f t="shared" si="2435"/>
        <v>0</v>
      </c>
      <c r="BC239" s="432">
        <f t="shared" si="2435"/>
        <v>0</v>
      </c>
      <c r="BD239" s="363">
        <f t="shared" si="2435"/>
        <v>3</v>
      </c>
      <c r="BE239" s="363">
        <f t="shared" si="2435"/>
        <v>75</v>
      </c>
      <c r="BF239" s="433">
        <f>SUM(BF240:BF254)</f>
        <v>317.93333333333334</v>
      </c>
      <c r="BG239" s="434">
        <f>Расчет!BF235</f>
        <v>355.93333333333334</v>
      </c>
      <c r="BH239" s="433">
        <f>SUM(BH240:BK254)</f>
        <v>180</v>
      </c>
      <c r="BI239" s="45"/>
      <c r="BJ239" s="45"/>
      <c r="BK239" s="45"/>
      <c r="BL239" s="554">
        <f>Расчет!BG235</f>
        <v>218</v>
      </c>
      <c r="BM239" s="362"/>
      <c r="BN239" s="351">
        <v>16</v>
      </c>
      <c r="BO239" s="131" t="s">
        <v>74</v>
      </c>
      <c r="BP239" s="130" t="s">
        <v>75</v>
      </c>
      <c r="BQ239" s="131">
        <v>1</v>
      </c>
      <c r="BR239" s="363"/>
      <c r="BS239" s="363"/>
      <c r="BT239" s="363"/>
      <c r="BU239" s="363"/>
      <c r="BV239" s="363"/>
      <c r="BW239" s="363"/>
      <c r="BX239" s="363"/>
      <c r="BY239" s="363">
        <f>SUM(BY240:BY254)</f>
        <v>126</v>
      </c>
      <c r="BZ239" s="363">
        <f t="shared" ref="BZ239:DR239" si="2436">SUM(BZ240:BZ254)</f>
        <v>126</v>
      </c>
      <c r="CA239" s="363">
        <f t="shared" si="2436"/>
        <v>58</v>
      </c>
      <c r="CB239" s="363">
        <f t="shared" si="2436"/>
        <v>58</v>
      </c>
      <c r="CC239" s="363">
        <f t="shared" si="2436"/>
        <v>10</v>
      </c>
      <c r="CD239" s="363">
        <f t="shared" si="2436"/>
        <v>10</v>
      </c>
      <c r="CE239" s="363">
        <f t="shared" si="2436"/>
        <v>58</v>
      </c>
      <c r="CF239" s="363">
        <f t="shared" si="2436"/>
        <v>58</v>
      </c>
      <c r="CG239" s="363">
        <f t="shared" si="2436"/>
        <v>0</v>
      </c>
      <c r="CH239" s="363">
        <f t="shared" si="2436"/>
        <v>0</v>
      </c>
      <c r="CI239" s="363">
        <f t="shared" si="2436"/>
        <v>0</v>
      </c>
      <c r="CJ239" s="363">
        <f t="shared" si="2436"/>
        <v>0</v>
      </c>
      <c r="CK239" s="363">
        <f t="shared" si="2436"/>
        <v>2</v>
      </c>
      <c r="CL239" s="364">
        <f t="shared" si="2436"/>
        <v>8.1</v>
      </c>
      <c r="CM239" s="363">
        <f t="shared" si="2436"/>
        <v>0</v>
      </c>
      <c r="CN239" s="363">
        <f t="shared" si="2436"/>
        <v>0</v>
      </c>
      <c r="CO239" s="363">
        <f t="shared" si="2436"/>
        <v>8</v>
      </c>
      <c r="CP239" s="363">
        <f t="shared" si="2436"/>
        <v>28</v>
      </c>
      <c r="CQ239" s="363">
        <f t="shared" si="2436"/>
        <v>1</v>
      </c>
      <c r="CR239" s="363">
        <f t="shared" si="2436"/>
        <v>30</v>
      </c>
      <c r="CS239" s="363">
        <f t="shared" si="2436"/>
        <v>1</v>
      </c>
      <c r="CT239" s="363">
        <f t="shared" si="2436"/>
        <v>66</v>
      </c>
      <c r="CU239" s="363">
        <f t="shared" si="2436"/>
        <v>0</v>
      </c>
      <c r="CV239" s="363">
        <f t="shared" si="2436"/>
        <v>0</v>
      </c>
      <c r="CW239" s="363">
        <f t="shared" si="2436"/>
        <v>0</v>
      </c>
      <c r="CX239" s="363">
        <f t="shared" si="2436"/>
        <v>0</v>
      </c>
      <c r="CY239" s="363">
        <f t="shared" si="2436"/>
        <v>1</v>
      </c>
      <c r="CZ239" s="363">
        <f t="shared" si="2436"/>
        <v>14</v>
      </c>
      <c r="DA239" s="363">
        <f t="shared" si="2436"/>
        <v>0</v>
      </c>
      <c r="DB239" s="363">
        <f t="shared" si="2436"/>
        <v>0</v>
      </c>
      <c r="DC239" s="363">
        <f t="shared" si="2436"/>
        <v>1</v>
      </c>
      <c r="DD239" s="363">
        <f t="shared" si="2436"/>
        <v>0</v>
      </c>
      <c r="DE239" s="363">
        <f t="shared" si="2436"/>
        <v>1</v>
      </c>
      <c r="DF239" s="432">
        <f t="shared" si="2436"/>
        <v>2.3333333333333335</v>
      </c>
      <c r="DG239" s="363">
        <f t="shared" si="2436"/>
        <v>0</v>
      </c>
      <c r="DH239" s="363">
        <f t="shared" si="2436"/>
        <v>0</v>
      </c>
      <c r="DI239" s="363">
        <f t="shared" si="2436"/>
        <v>0</v>
      </c>
      <c r="DJ239" s="363">
        <f t="shared" si="2436"/>
        <v>0</v>
      </c>
      <c r="DK239" s="363">
        <f t="shared" si="2436"/>
        <v>1</v>
      </c>
      <c r="DL239" s="432">
        <f t="shared" si="2436"/>
        <v>8</v>
      </c>
      <c r="DM239" s="363">
        <f t="shared" si="2436"/>
        <v>0</v>
      </c>
      <c r="DN239" s="363">
        <f t="shared" si="2436"/>
        <v>0</v>
      </c>
      <c r="DO239" s="363">
        <f t="shared" si="2436"/>
        <v>0</v>
      </c>
      <c r="DP239" s="363">
        <f t="shared" si="2436"/>
        <v>0</v>
      </c>
      <c r="DQ239" s="363">
        <f t="shared" si="2436"/>
        <v>3</v>
      </c>
      <c r="DR239" s="363">
        <f t="shared" si="2436"/>
        <v>75</v>
      </c>
      <c r="DS239" s="432">
        <f t="shared" ref="DS239" si="2437">SUM(DS240:DS254)</f>
        <v>359.43333333333334</v>
      </c>
      <c r="DT239" s="432">
        <f t="shared" ref="DT239" si="2438">SUM(DT240:DT254)</f>
        <v>138.33333333333334</v>
      </c>
      <c r="DU239" s="363">
        <f t="shared" ref="DU239" si="2439">SUM(DU240:DU254)</f>
        <v>0</v>
      </c>
      <c r="DV239" s="363">
        <f t="shared" ref="DV239" si="2440">SUM(DV240:DV254)</f>
        <v>0</v>
      </c>
      <c r="DW239" s="363">
        <f t="shared" ref="DW239" si="2441">SUM(DW240:DW254)</f>
        <v>0</v>
      </c>
      <c r="DX239" s="344"/>
      <c r="DY239" s="365">
        <v>16</v>
      </c>
      <c r="DZ239" s="131" t="s">
        <v>74</v>
      </c>
      <c r="EA239" s="130" t="s">
        <v>75</v>
      </c>
      <c r="EB239" s="131">
        <v>1</v>
      </c>
      <c r="EC239" s="45"/>
      <c r="ED239" s="45"/>
      <c r="EE239" s="45"/>
      <c r="EF239" s="45"/>
      <c r="EG239" s="45"/>
      <c r="EH239" s="45"/>
      <c r="EI239" s="45"/>
      <c r="EJ239" s="45">
        <f t="shared" ref="EJ239:GE239" si="2442">SUM(EJ240:EJ254)</f>
        <v>398</v>
      </c>
      <c r="EK239" s="45">
        <f t="shared" si="2442"/>
        <v>398</v>
      </c>
      <c r="EL239" s="45">
        <f t="shared" si="2442"/>
        <v>200</v>
      </c>
      <c r="EM239" s="363">
        <f>SUM(EM240:EM254)</f>
        <v>156</v>
      </c>
      <c r="EN239" s="45">
        <f t="shared" si="2442"/>
        <v>74</v>
      </c>
      <c r="EO239" s="363">
        <f t="shared" si="2442"/>
        <v>50</v>
      </c>
      <c r="EP239" s="45">
        <f t="shared" ref="EP239:EQ239" si="2443">SUM(EP240:EP254)</f>
        <v>112</v>
      </c>
      <c r="EQ239" s="363">
        <f t="shared" si="2443"/>
        <v>100</v>
      </c>
      <c r="ER239" s="45">
        <f t="shared" si="2442"/>
        <v>0</v>
      </c>
      <c r="ES239" s="363">
        <f t="shared" si="2442"/>
        <v>0</v>
      </c>
      <c r="ET239" s="45">
        <f t="shared" si="2442"/>
        <v>0</v>
      </c>
      <c r="EU239" s="363">
        <f t="shared" si="2442"/>
        <v>0</v>
      </c>
      <c r="EV239" s="363">
        <f t="shared" si="2442"/>
        <v>2</v>
      </c>
      <c r="EW239" s="364">
        <f t="shared" si="2442"/>
        <v>17.7</v>
      </c>
      <c r="EX239" s="45">
        <f t="shared" si="2442"/>
        <v>0</v>
      </c>
      <c r="EY239" s="363">
        <f t="shared" si="2442"/>
        <v>0</v>
      </c>
      <c r="EZ239" s="45">
        <f t="shared" si="2442"/>
        <v>8</v>
      </c>
      <c r="FA239" s="363">
        <f t="shared" si="2442"/>
        <v>28</v>
      </c>
      <c r="FB239" s="45">
        <f t="shared" si="2442"/>
        <v>3</v>
      </c>
      <c r="FC239" s="363">
        <f t="shared" si="2442"/>
        <v>60</v>
      </c>
      <c r="FD239" s="45">
        <f t="shared" si="2442"/>
        <v>1</v>
      </c>
      <c r="FE239" s="363">
        <f t="shared" si="2442"/>
        <v>66</v>
      </c>
      <c r="FF239" s="45">
        <f t="shared" si="2442"/>
        <v>0</v>
      </c>
      <c r="FG239" s="364">
        <f t="shared" si="2442"/>
        <v>0</v>
      </c>
      <c r="FH239" s="45">
        <f t="shared" si="2442"/>
        <v>0</v>
      </c>
      <c r="FI239" s="432">
        <f t="shared" si="2442"/>
        <v>0</v>
      </c>
      <c r="FJ239" s="45">
        <f t="shared" si="2442"/>
        <v>3</v>
      </c>
      <c r="FK239" s="363">
        <f t="shared" si="2442"/>
        <v>30</v>
      </c>
      <c r="FL239" s="45">
        <f t="shared" si="2442"/>
        <v>0</v>
      </c>
      <c r="FM239" s="363">
        <f t="shared" si="2442"/>
        <v>0</v>
      </c>
      <c r="FN239" s="45">
        <f t="shared" si="2442"/>
        <v>1</v>
      </c>
      <c r="FO239" s="363">
        <f t="shared" si="2442"/>
        <v>0</v>
      </c>
      <c r="FP239" s="45">
        <f t="shared" si="2442"/>
        <v>1</v>
      </c>
      <c r="FQ239" s="363">
        <f t="shared" si="2442"/>
        <v>2.3333333333333335</v>
      </c>
      <c r="FR239" s="45"/>
      <c r="FS239" s="432">
        <f t="shared" ref="FS239" si="2444">SUM(FS240:FS254)</f>
        <v>7.333333333333333</v>
      </c>
      <c r="FT239" s="363">
        <f t="shared" si="2442"/>
        <v>0</v>
      </c>
      <c r="FU239" s="363">
        <f t="shared" si="2442"/>
        <v>0</v>
      </c>
      <c r="FV239" s="45">
        <f t="shared" si="2442"/>
        <v>1</v>
      </c>
      <c r="FW239" s="432">
        <f t="shared" si="2442"/>
        <v>8</v>
      </c>
      <c r="FX239" s="45">
        <f t="shared" si="2442"/>
        <v>0</v>
      </c>
      <c r="FY239" s="432">
        <f t="shared" si="2442"/>
        <v>0</v>
      </c>
      <c r="FZ239" s="45">
        <f t="shared" si="2442"/>
        <v>0</v>
      </c>
      <c r="GA239" s="363">
        <f t="shared" si="2442"/>
        <v>0</v>
      </c>
      <c r="GB239" s="45">
        <f t="shared" si="2442"/>
        <v>6</v>
      </c>
      <c r="GC239" s="363">
        <f t="shared" si="2442"/>
        <v>150</v>
      </c>
      <c r="GD239" s="444">
        <f t="shared" si="2442"/>
        <v>677.36666666666667</v>
      </c>
      <c r="GE239" s="445">
        <f t="shared" si="2442"/>
        <v>318.33333333333331</v>
      </c>
      <c r="GF239" s="45"/>
      <c r="GG239" s="45"/>
      <c r="GH239" s="45"/>
      <c r="GI239" s="362"/>
      <c r="GK239" s="347"/>
      <c r="GL239" s="347"/>
      <c r="GM239" s="357"/>
      <c r="GN239" s="357"/>
      <c r="GO239" s="358"/>
      <c r="GP239" s="348"/>
      <c r="GQ239" s="350"/>
    </row>
    <row r="240" spans="1:199" ht="24.75" customHeight="1" x14ac:dyDescent="0.35">
      <c r="A240" s="51"/>
      <c r="B240" s="187" t="s">
        <v>100</v>
      </c>
      <c r="C240" s="184" t="s">
        <v>114</v>
      </c>
      <c r="D240" s="184" t="s">
        <v>120</v>
      </c>
      <c r="E240" s="185" t="s">
        <v>118</v>
      </c>
      <c r="F240" s="138" t="s">
        <v>134</v>
      </c>
      <c r="G240" s="185">
        <v>5</v>
      </c>
      <c r="H240" s="184">
        <v>22</v>
      </c>
      <c r="I240" s="184">
        <v>1</v>
      </c>
      <c r="J240" s="184">
        <v>1</v>
      </c>
      <c r="K240" s="184">
        <f t="shared" ref="K240" si="2445">SUM(J240)*2</f>
        <v>2</v>
      </c>
      <c r="L240" s="187">
        <v>60</v>
      </c>
      <c r="M240" s="188">
        <f>SUM(N240+P240+R240+T240+V240)</f>
        <v>60</v>
      </c>
      <c r="N240" s="189">
        <v>30</v>
      </c>
      <c r="O240" s="262">
        <v>20</v>
      </c>
      <c r="P240" s="189">
        <v>4</v>
      </c>
      <c r="Q240" s="190">
        <f>P240*J240</f>
        <v>4</v>
      </c>
      <c r="R240" s="189">
        <v>26</v>
      </c>
      <c r="S240" s="190">
        <v>24</v>
      </c>
      <c r="T240" s="189"/>
      <c r="U240" s="190">
        <f t="shared" ref="U240:U241" si="2446">SUM(T240)*K240</f>
        <v>0</v>
      </c>
      <c r="V240" s="189"/>
      <c r="W240" s="190">
        <f t="shared" ref="W240:W241" si="2447">SUM(V240)*J240*5</f>
        <v>0</v>
      </c>
      <c r="X240" s="191">
        <f>SUM(J240*AX240*2+K240*AZ240*2)</f>
        <v>0</v>
      </c>
      <c r="Y240" s="191">
        <f t="shared" ref="Y240" si="2448">SUM(L240*5/100*J240)</f>
        <v>3</v>
      </c>
      <c r="Z240" s="189"/>
      <c r="AA240" s="190"/>
      <c r="AB240" s="189"/>
      <c r="AC240" s="191">
        <f t="shared" ref="AC240" si="2449">SUM(AB240)*3*H240/5</f>
        <v>0</v>
      </c>
      <c r="AD240" s="189"/>
      <c r="AE240" s="193">
        <f t="shared" ref="AE240:AE241" si="2450">SUM(AD240*H240*(30+4))</f>
        <v>0</v>
      </c>
      <c r="AF240" s="189"/>
      <c r="AG240" s="190">
        <f t="shared" ref="AG240:AG242" si="2451">SUM(AF240*H240*3)</f>
        <v>0</v>
      </c>
      <c r="AH240" s="190"/>
      <c r="AI240" s="191">
        <f t="shared" ref="AI240:AI242" si="2452">SUM(AH240*H240/3)</f>
        <v>0</v>
      </c>
      <c r="AJ240" s="189"/>
      <c r="AK240" s="191">
        <f t="shared" ref="AK240:AK241" si="2453">SUM(AJ240*H240*2/3)</f>
        <v>0</v>
      </c>
      <c r="AL240" s="189"/>
      <c r="AM240" s="262">
        <f t="shared" ref="AM240" si="2454">SUM(AL240*H240*2)</f>
        <v>0</v>
      </c>
      <c r="AN240" s="189"/>
      <c r="AO240" s="190">
        <f t="shared" ref="AO240" si="2455">SUM(AN240*J240*2)</f>
        <v>0</v>
      </c>
      <c r="AP240" s="189"/>
      <c r="AQ240" s="191">
        <f t="shared" ref="AQ240" si="2456">SUM(AP240*H240*2)</f>
        <v>0</v>
      </c>
      <c r="AR240" s="189"/>
      <c r="AS240" s="191">
        <f>SUM(J240*AR240*6)</f>
        <v>0</v>
      </c>
      <c r="AT240" s="32">
        <v>1</v>
      </c>
      <c r="AU240" s="194">
        <f t="shared" ref="AU240:AU242" si="2457">AT240*H240/3</f>
        <v>7.333333333333333</v>
      </c>
      <c r="AV240" s="189"/>
      <c r="AW240" s="190">
        <f t="shared" ref="AW240" si="2458">SUM(J240*AV240*6)</f>
        <v>0</v>
      </c>
      <c r="AX240" s="189"/>
      <c r="AY240" s="191">
        <f t="shared" ref="AY240" si="2459">SUM(J240*AX240*8)</f>
        <v>0</v>
      </c>
      <c r="AZ240" s="190"/>
      <c r="BA240" s="191">
        <f t="shared" ref="BA240" si="2460">SUM(AZ240*K240*5*6)</f>
        <v>0</v>
      </c>
      <c r="BB240" s="189"/>
      <c r="BC240" s="191">
        <f t="shared" ref="BC240" si="2461">SUM(BB240*K240*4*6)</f>
        <v>0</v>
      </c>
      <c r="BD240" s="189"/>
      <c r="BE240" s="195">
        <f>SUM(BD240*50)</f>
        <v>0</v>
      </c>
      <c r="BF240" s="194">
        <f t="shared" ref="BF240:BF242" si="2462">O240+Q240+S240+U240+W240+X240+Y240+AA240+AC240+AE240+AG240+AI240+AK240+AM240+AO240+AQ240+AS240+AU240+AW240+AY240+BA240+BC240+BE240</f>
        <v>58.333333333333336</v>
      </c>
      <c r="BG240" s="194"/>
      <c r="BH240" s="194">
        <f t="shared" ref="BH240:BH242" si="2463">BC240+BA240+AY240+AW240+AS240+AQ240+X240+W240+U240+S240+Q240+O240</f>
        <v>48</v>
      </c>
      <c r="BI240" s="1"/>
      <c r="BJ240" s="1"/>
      <c r="BK240" s="1"/>
      <c r="BL240" s="1"/>
      <c r="BM240" s="52"/>
      <c r="BN240" s="51"/>
      <c r="BO240" s="187" t="s">
        <v>100</v>
      </c>
      <c r="BP240" s="184" t="s">
        <v>114</v>
      </c>
      <c r="BQ240" s="184" t="s">
        <v>120</v>
      </c>
      <c r="BR240" s="185" t="s">
        <v>118</v>
      </c>
      <c r="BS240" s="184" t="s">
        <v>134</v>
      </c>
      <c r="BT240" s="185">
        <v>6</v>
      </c>
      <c r="BU240" s="185">
        <v>22</v>
      </c>
      <c r="BV240" s="185">
        <v>1</v>
      </c>
      <c r="BW240" s="185">
        <v>1</v>
      </c>
      <c r="BX240" s="185">
        <f t="shared" ref="BX240" si="2464">SUM(BW240)*2</f>
        <v>2</v>
      </c>
      <c r="BY240" s="187">
        <v>82</v>
      </c>
      <c r="BZ240" s="188">
        <f>SUM(CA240+CC240+CE240+CG240+CI240)</f>
        <v>82</v>
      </c>
      <c r="CA240" s="189">
        <v>44</v>
      </c>
      <c r="CB240" s="142">
        <f>SUM(CA240)*BV240</f>
        <v>44</v>
      </c>
      <c r="CC240" s="189">
        <v>4</v>
      </c>
      <c r="CD240" s="190">
        <f>CC240*BW240</f>
        <v>4</v>
      </c>
      <c r="CE240" s="189">
        <v>34</v>
      </c>
      <c r="CF240" s="190">
        <f>SUM(CE240)*BW240</f>
        <v>34</v>
      </c>
      <c r="CG240" s="189"/>
      <c r="CH240" s="190">
        <f t="shared" ref="CH240" si="2465">SUM(CG240)*BX240</f>
        <v>0</v>
      </c>
      <c r="CI240" s="189"/>
      <c r="CJ240" s="190">
        <f t="shared" ref="CJ240" si="2466">SUM(CI240)*BW240*5</f>
        <v>0</v>
      </c>
      <c r="CK240" s="191">
        <f>SUM(BW240*DK240*2+BX240*DM240*2)</f>
        <v>2</v>
      </c>
      <c r="CL240" s="191">
        <f t="shared" ref="CL240" si="2467">SUM(BY240*5/100*BW240)</f>
        <v>4.0999999999999996</v>
      </c>
      <c r="CM240" s="189"/>
      <c r="CN240" s="190"/>
      <c r="CO240" s="189"/>
      <c r="CP240" s="191">
        <f>SUM(CO240)*3*BU240/5</f>
        <v>0</v>
      </c>
      <c r="CQ240" s="189"/>
      <c r="CR240" s="193">
        <f>SUM(CQ240*BU240*(30+4))</f>
        <v>0</v>
      </c>
      <c r="CS240" s="189">
        <v>1</v>
      </c>
      <c r="CT240" s="334">
        <f>SUM(CS240*BU240*3)</f>
        <v>66</v>
      </c>
      <c r="CU240" s="190"/>
      <c r="CV240" s="191">
        <f>SUM(CU240*BU240/3)</f>
        <v>0</v>
      </c>
      <c r="CW240" s="189"/>
      <c r="CX240" s="191">
        <f>SUM(CW240*BU240*2/3)</f>
        <v>0</v>
      </c>
      <c r="CY240" s="189"/>
      <c r="CZ240" s="142">
        <f>SUM(CY240*BU240*2)</f>
        <v>0</v>
      </c>
      <c r="DA240" s="189"/>
      <c r="DB240" s="190">
        <f>SUM(DA240*BW240*2)</f>
        <v>0</v>
      </c>
      <c r="DC240" s="189"/>
      <c r="DD240" s="191">
        <f t="shared" ref="DD240" si="2468">SUM(DC240*BU240*2)</f>
        <v>0</v>
      </c>
      <c r="DE240" s="189"/>
      <c r="DF240" s="191">
        <f>SUM(BW240*DE240*6)</f>
        <v>0</v>
      </c>
      <c r="DG240" s="32"/>
      <c r="DH240" s="194">
        <f t="shared" ref="DH240:DH246" si="2469">DG240*BU240/3</f>
        <v>0</v>
      </c>
      <c r="DI240" s="189"/>
      <c r="DJ240" s="190">
        <f>SUM(BW240*DI240*6)</f>
        <v>0</v>
      </c>
      <c r="DK240" s="189">
        <v>1</v>
      </c>
      <c r="DL240" s="191">
        <f t="shared" ref="DL240" si="2470">SUM(BW240*DK240*8)</f>
        <v>8</v>
      </c>
      <c r="DM240" s="190"/>
      <c r="DN240" s="191">
        <f t="shared" ref="DN240" si="2471">SUM(DM240*BX240*5*6)</f>
        <v>0</v>
      </c>
      <c r="DO240" s="189"/>
      <c r="DP240" s="191">
        <f t="shared" ref="DP240" si="2472">SUM(DO240*BX240*4*6)</f>
        <v>0</v>
      </c>
      <c r="DQ240" s="189"/>
      <c r="DR240" s="195">
        <f>SUM(DQ240*50)</f>
        <v>0</v>
      </c>
      <c r="DS240" s="20">
        <f t="shared" ref="DS240" si="2473">SUM(DB240+DR240+DP240+DN240+DL240+DJ240+DF240+DD240+CX240+CZ240+CV240+CT240+CR240+CP240+CN240+CL240+CK240+CJ240+CH240+CD240+CB240+CF240+DH240)</f>
        <v>162.1</v>
      </c>
      <c r="DT240" s="20">
        <f t="shared" ref="DT240" si="2474">SUM(CB240+CD240+CH240+CJ240+CK240+DF240+DJ240+DL240+DN240+DP240+CF240+DD240)</f>
        <v>92</v>
      </c>
      <c r="DU240" s="7"/>
      <c r="DV240" s="7"/>
      <c r="DW240" s="7"/>
      <c r="DX240" s="52"/>
      <c r="DY240" s="51"/>
      <c r="DZ240" s="34"/>
      <c r="EA240" s="68"/>
      <c r="EB240" s="68"/>
      <c r="EC240" s="7"/>
      <c r="ED240" s="7"/>
      <c r="EE240" s="7"/>
      <c r="EF240" s="7"/>
      <c r="EG240" s="7"/>
      <c r="EH240" s="7"/>
      <c r="EI240" s="7"/>
      <c r="EJ240" s="7">
        <f t="shared" ref="EJ240:ES244" si="2475">SUM(L240+BY240)</f>
        <v>142</v>
      </c>
      <c r="EK240" s="7">
        <f t="shared" si="2475"/>
        <v>142</v>
      </c>
      <c r="EL240" s="7">
        <f t="shared" si="2475"/>
        <v>74</v>
      </c>
      <c r="EM240" s="18">
        <f t="shared" si="2475"/>
        <v>64</v>
      </c>
      <c r="EN240" s="7">
        <f t="shared" si="2475"/>
        <v>8</v>
      </c>
      <c r="EO240" s="7">
        <f t="shared" si="2475"/>
        <v>8</v>
      </c>
      <c r="EP240" s="7">
        <f t="shared" si="2475"/>
        <v>60</v>
      </c>
      <c r="EQ240" s="7">
        <f t="shared" si="2475"/>
        <v>58</v>
      </c>
      <c r="ER240" s="7">
        <f t="shared" si="2475"/>
        <v>0</v>
      </c>
      <c r="ES240" s="7">
        <f t="shared" si="2475"/>
        <v>0</v>
      </c>
      <c r="ET240" s="7">
        <f t="shared" ref="ET240:FC244" si="2476">SUM(V240+CI240)</f>
        <v>0</v>
      </c>
      <c r="EU240" s="7">
        <f t="shared" si="2476"/>
        <v>0</v>
      </c>
      <c r="EV240" s="7">
        <f t="shared" si="2476"/>
        <v>2</v>
      </c>
      <c r="EW240" s="18">
        <f t="shared" si="2476"/>
        <v>7.1</v>
      </c>
      <c r="EX240" s="7">
        <f t="shared" si="2476"/>
        <v>0</v>
      </c>
      <c r="EY240" s="7">
        <f t="shared" si="2476"/>
        <v>0</v>
      </c>
      <c r="EZ240" s="7">
        <f t="shared" si="2476"/>
        <v>0</v>
      </c>
      <c r="FA240" s="7">
        <f t="shared" si="2476"/>
        <v>0</v>
      </c>
      <c r="FB240" s="7">
        <f t="shared" si="2476"/>
        <v>0</v>
      </c>
      <c r="FC240" s="7">
        <f t="shared" si="2476"/>
        <v>0</v>
      </c>
      <c r="FD240" s="7">
        <f t="shared" ref="FD240:FM244" si="2477">SUM(AF240+CS240)</f>
        <v>1</v>
      </c>
      <c r="FE240" s="7">
        <f t="shared" si="2477"/>
        <v>66</v>
      </c>
      <c r="FF240" s="7">
        <f t="shared" si="2477"/>
        <v>0</v>
      </c>
      <c r="FG240" s="18">
        <f t="shared" si="2477"/>
        <v>0</v>
      </c>
      <c r="FH240" s="7">
        <f t="shared" si="2477"/>
        <v>0</v>
      </c>
      <c r="FI240" s="7">
        <f t="shared" si="2477"/>
        <v>0</v>
      </c>
      <c r="FJ240" s="7">
        <f t="shared" si="2477"/>
        <v>0</v>
      </c>
      <c r="FK240" s="7">
        <f t="shared" si="2477"/>
        <v>0</v>
      </c>
      <c r="FL240" s="7">
        <f t="shared" si="2477"/>
        <v>0</v>
      </c>
      <c r="FM240" s="7">
        <f t="shared" si="2477"/>
        <v>0</v>
      </c>
      <c r="FN240" s="7">
        <f t="shared" ref="FN240:FQ244" si="2478">SUM(AP240+DC240)</f>
        <v>0</v>
      </c>
      <c r="FO240" s="7">
        <f t="shared" si="2478"/>
        <v>0</v>
      </c>
      <c r="FP240" s="7">
        <f t="shared" si="2478"/>
        <v>0</v>
      </c>
      <c r="FQ240" s="7">
        <f t="shared" si="2478"/>
        <v>0</v>
      </c>
      <c r="FR240" s="7"/>
      <c r="FS240" s="7">
        <f t="shared" ref="FS240:FS254" si="2479">SUM(AU240+DH240)</f>
        <v>7.333333333333333</v>
      </c>
      <c r="FT240" s="7">
        <f t="shared" ref="FT240:FT254" si="2480">SUM(AV240+DI240)</f>
        <v>0</v>
      </c>
      <c r="FU240" s="7">
        <f t="shared" ref="FU240:FU254" si="2481">SUM(AW240+DJ240)</f>
        <v>0</v>
      </c>
      <c r="FV240" s="7">
        <f t="shared" ref="FV240:FV254" si="2482">SUM(AX240+DK240)</f>
        <v>1</v>
      </c>
      <c r="FW240" s="7">
        <f t="shared" ref="FW240:FW254" si="2483">SUM(AY240+DL240)</f>
        <v>8</v>
      </c>
      <c r="FX240" s="7">
        <f t="shared" ref="FX240:FX254" si="2484">SUM(AZ240+DM240)</f>
        <v>0</v>
      </c>
      <c r="FY240" s="7">
        <f t="shared" ref="FY240:FY254" si="2485">SUM(BA240+DN240)</f>
        <v>0</v>
      </c>
      <c r="FZ240" s="7">
        <f t="shared" ref="FZ240:FZ254" si="2486">SUM(BB240+DO240)</f>
        <v>0</v>
      </c>
      <c r="GA240" s="7">
        <f t="shared" ref="GA240:GA254" si="2487">SUM(BC240+DP240)</f>
        <v>0</v>
      </c>
      <c r="GB240" s="7">
        <f t="shared" ref="GB240:GB254" si="2488">SUM(BD240+DQ240)</f>
        <v>0</v>
      </c>
      <c r="GC240" s="7">
        <f t="shared" ref="GC240:GC254" si="2489">SUM(BE240+DR240)</f>
        <v>0</v>
      </c>
      <c r="GD240" s="116">
        <f t="shared" ref="GD240:GD254" si="2490">SUM(BF240+DS240)</f>
        <v>220.43333333333334</v>
      </c>
      <c r="GE240" s="117">
        <f t="shared" ref="GE240:GE254" si="2491">SUM(BH240+DT240)</f>
        <v>140</v>
      </c>
      <c r="GF240" s="7"/>
      <c r="GG240" s="7"/>
      <c r="GH240" s="7"/>
      <c r="GI240" s="52"/>
      <c r="GK240" s="18"/>
      <c r="GL240" s="18"/>
      <c r="GM240" s="1"/>
      <c r="GN240" s="23"/>
      <c r="GO240" s="61"/>
      <c r="GP240" s="7"/>
      <c r="GQ240" s="67"/>
    </row>
    <row r="241" spans="1:199" s="7" customFormat="1" ht="24.95" customHeight="1" x14ac:dyDescent="0.35">
      <c r="B241" s="266" t="s">
        <v>136</v>
      </c>
      <c r="C241" s="267" t="s">
        <v>137</v>
      </c>
      <c r="D241" s="268" t="s">
        <v>102</v>
      </c>
      <c r="E241" s="267" t="s">
        <v>139</v>
      </c>
      <c r="F241" s="268" t="s">
        <v>140</v>
      </c>
      <c r="G241" s="269">
        <v>3</v>
      </c>
      <c r="H241" s="269">
        <v>7</v>
      </c>
      <c r="I241" s="269">
        <v>1</v>
      </c>
      <c r="J241" s="269">
        <v>1</v>
      </c>
      <c r="K241" s="269">
        <v>1</v>
      </c>
      <c r="L241" s="266">
        <v>66</v>
      </c>
      <c r="M241" s="270">
        <f t="shared" ref="M241" si="2492">SUM(N241+P241+R241+T241+V241)</f>
        <v>66</v>
      </c>
      <c r="N241" s="271">
        <v>34</v>
      </c>
      <c r="O241" s="262">
        <v>26</v>
      </c>
      <c r="P241" s="271">
        <v>22</v>
      </c>
      <c r="Q241" s="272">
        <v>18</v>
      </c>
      <c r="R241" s="271">
        <v>10</v>
      </c>
      <c r="S241" s="272">
        <v>8</v>
      </c>
      <c r="T241" s="271"/>
      <c r="U241" s="272">
        <f t="shared" si="2446"/>
        <v>0</v>
      </c>
      <c r="V241" s="271"/>
      <c r="W241" s="272">
        <f t="shared" si="2447"/>
        <v>0</v>
      </c>
      <c r="X241" s="273">
        <f>SUM(J241*AX241*2+K241*AZ241*2)</f>
        <v>0</v>
      </c>
      <c r="Y241" s="273">
        <f t="shared" ref="Y241" si="2493">SUM(L241*5/100*J241)</f>
        <v>3.3</v>
      </c>
      <c r="Z241" s="271"/>
      <c r="AA241" s="272"/>
      <c r="AB241" s="271"/>
      <c r="AC241" s="273">
        <f>SUM(AB241)*3*H241/5</f>
        <v>0</v>
      </c>
      <c r="AD241" s="271"/>
      <c r="AE241" s="274">
        <f t="shared" si="2450"/>
        <v>0</v>
      </c>
      <c r="AF241" s="271"/>
      <c r="AG241" s="272">
        <f t="shared" si="2451"/>
        <v>0</v>
      </c>
      <c r="AH241" s="271"/>
      <c r="AI241" s="273">
        <f t="shared" si="2452"/>
        <v>0</v>
      </c>
      <c r="AJ241" s="271"/>
      <c r="AK241" s="273">
        <f t="shared" si="2453"/>
        <v>0</v>
      </c>
      <c r="AL241" s="271">
        <v>1</v>
      </c>
      <c r="AM241" s="262">
        <f>SUM(AL241*H241)*2</f>
        <v>14</v>
      </c>
      <c r="AN241" s="271"/>
      <c r="AO241" s="272">
        <f t="shared" ref="AO241" si="2494">SUM(AN241*J241)</f>
        <v>0</v>
      </c>
      <c r="AP241" s="271"/>
      <c r="AQ241" s="273">
        <f t="shared" ref="AQ241" si="2495">SUM(AP241*H241*2)</f>
        <v>0</v>
      </c>
      <c r="AR241" s="271"/>
      <c r="AS241" s="273">
        <f>AR241*H241/3</f>
        <v>0</v>
      </c>
      <c r="AT241" s="271"/>
      <c r="AU241" s="273">
        <f t="shared" si="2457"/>
        <v>0</v>
      </c>
      <c r="AV241" s="271"/>
      <c r="AW241" s="272">
        <f t="shared" ref="AW241" si="2496">SUM(AV241*H241/3)</f>
        <v>0</v>
      </c>
      <c r="AX241" s="271"/>
      <c r="AY241" s="273">
        <f>SUM(AX241*H241/3)</f>
        <v>0</v>
      </c>
      <c r="AZ241" s="271"/>
      <c r="BA241" s="273">
        <f>SUM(AZ241*K241*5*6)</f>
        <v>0</v>
      </c>
      <c r="BB241" s="271"/>
      <c r="BC241" s="273">
        <f>SUM(BB241*4*8)</f>
        <v>0</v>
      </c>
      <c r="BD241" s="271"/>
      <c r="BE241" s="275">
        <f>SUM(BD241*25)/2</f>
        <v>0</v>
      </c>
      <c r="BF241" s="273">
        <f t="shared" si="2462"/>
        <v>69.3</v>
      </c>
      <c r="BG241" s="273"/>
      <c r="BH241" s="273">
        <f t="shared" si="2463"/>
        <v>52</v>
      </c>
      <c r="BI241" s="1"/>
      <c r="BJ241" s="1"/>
      <c r="BK241" s="1"/>
      <c r="BL241" s="1"/>
      <c r="BM241" s="1"/>
      <c r="BN241" s="51"/>
      <c r="BO241" s="231" t="s">
        <v>141</v>
      </c>
      <c r="BP241" s="276" t="s">
        <v>137</v>
      </c>
      <c r="BQ241" s="277" t="s">
        <v>102</v>
      </c>
      <c r="BR241" s="278" t="s">
        <v>139</v>
      </c>
      <c r="BS241" s="277" t="s">
        <v>142</v>
      </c>
      <c r="BT241" s="232">
        <v>2</v>
      </c>
      <c r="BU241" s="279">
        <v>2</v>
      </c>
      <c r="BV241" s="279">
        <v>1</v>
      </c>
      <c r="BW241" s="279">
        <v>1</v>
      </c>
      <c r="BX241" s="279">
        <v>1</v>
      </c>
      <c r="BY241" s="280">
        <v>12</v>
      </c>
      <c r="BZ241" s="233">
        <f t="shared" ref="BZ241:BZ246" si="2497">SUM(CA241+CC241+CE241+CG241+CI241)</f>
        <v>12</v>
      </c>
      <c r="CA241" s="281">
        <v>6</v>
      </c>
      <c r="CB241" s="221">
        <f t="shared" ref="CB241:CB242" si="2498">SUM(CA241)*BV241</f>
        <v>6</v>
      </c>
      <c r="CC241" s="281"/>
      <c r="CD241" s="282">
        <f t="shared" ref="CD241:CD246" si="2499">CC241*BW241</f>
        <v>0</v>
      </c>
      <c r="CE241" s="281">
        <v>6</v>
      </c>
      <c r="CF241" s="282">
        <f t="shared" ref="CF241:CF242" si="2500">SUM(CE241)*BW241</f>
        <v>6</v>
      </c>
      <c r="CG241" s="281"/>
      <c r="CH241" s="282">
        <f t="shared" ref="CH241:CH246" si="2501">SUM(CG241)*BX241</f>
        <v>0</v>
      </c>
      <c r="CI241" s="281"/>
      <c r="CJ241" s="282">
        <f t="shared" ref="CJ241:CJ246" si="2502">SUM(CI241)*BW241*5</f>
        <v>0</v>
      </c>
      <c r="CK241" s="236">
        <f t="shared" ref="CK241:CK242" si="2503">SUM(BW241*DK241*2+BX241*DM241*2)</f>
        <v>0</v>
      </c>
      <c r="CL241" s="236">
        <v>0</v>
      </c>
      <c r="CM241" s="281"/>
      <c r="CN241" s="282"/>
      <c r="CO241" s="281"/>
      <c r="CP241" s="236">
        <f t="shared" ref="CP241:CP242" si="2504">SUM(CO241)*3*BU241/5</f>
        <v>0</v>
      </c>
      <c r="CQ241" s="281"/>
      <c r="CR241" s="282">
        <f t="shared" ref="CR241:CR246" si="2505">SUM(CQ241*BU241*(30+4))</f>
        <v>0</v>
      </c>
      <c r="CS241" s="281"/>
      <c r="CT241" s="142">
        <f t="shared" ref="CT241:CT246" si="2506">SUM(CS241*BU241*3)</f>
        <v>0</v>
      </c>
      <c r="CU241" s="235"/>
      <c r="CV241" s="236">
        <f t="shared" ref="CV241:CV246" si="2507">SUM(CU241*BU241/3)</f>
        <v>0</v>
      </c>
      <c r="CW241" s="234"/>
      <c r="CX241" s="236">
        <f t="shared" ref="CX241:CX246" si="2508">SUM(CW241*BU241*2/3)</f>
        <v>0</v>
      </c>
      <c r="CY241" s="281"/>
      <c r="CZ241" s="221">
        <f t="shared" ref="CZ241:CZ242" si="2509">SUM(CY241*BU241)</f>
        <v>0</v>
      </c>
      <c r="DA241" s="281"/>
      <c r="DB241" s="282">
        <f t="shared" ref="DB241:DB242" si="2510">SUM(DA241*BW241)</f>
        <v>0</v>
      </c>
      <c r="DC241" s="281"/>
      <c r="DD241" s="283">
        <f t="shared" ref="DD241:DD245" si="2511">SUM(DC241*BU241*2)</f>
        <v>0</v>
      </c>
      <c r="DE241" s="281"/>
      <c r="DF241" s="236">
        <f>SUM(DE241*BW241*6)</f>
        <v>0</v>
      </c>
      <c r="DG241" s="234"/>
      <c r="DH241" s="236">
        <f t="shared" si="2469"/>
        <v>0</v>
      </c>
      <c r="DI241" s="235"/>
      <c r="DJ241" s="235">
        <f t="shared" ref="DJ241:DJ246" si="2512">SUM(DI241*BU241/3)</f>
        <v>0</v>
      </c>
      <c r="DK241" s="235"/>
      <c r="DL241" s="236">
        <f t="shared" ref="DL241:DL242" si="2513">SUM(DK241*BU241/3)</f>
        <v>0</v>
      </c>
      <c r="DM241" s="235"/>
      <c r="DN241" s="236">
        <f t="shared" ref="DN241:DN242" si="2514">SUM(DM241*BX241*5*6)</f>
        <v>0</v>
      </c>
      <c r="DO241" s="281"/>
      <c r="DP241" s="283">
        <f>SUM(DO241*BX241*4*6)</f>
        <v>0</v>
      </c>
      <c r="DQ241" s="281"/>
      <c r="DR241" s="238">
        <f>SUM(DQ241*50)/2</f>
        <v>0</v>
      </c>
      <c r="DS241" s="20">
        <f t="shared" ref="DS241:DS254" si="2515">SUM(DB241+DR241+DP241+DN241+DL241+DJ241+DF241+DD241+CX241+CZ241+CV241+CT241+CR241+CP241+CN241+CL241+CK241+CJ241+CH241+CD241+CB241+CF241+DH241)</f>
        <v>12</v>
      </c>
      <c r="DT241" s="20">
        <f t="shared" ref="DT241:DT254" si="2516">SUM(CB241+CD241+CH241+CJ241+CK241+DF241+DJ241+DL241+DN241+DP241+CF241+DD241)</f>
        <v>12</v>
      </c>
      <c r="DY241" s="51"/>
      <c r="DZ241" s="20"/>
      <c r="EA241" s="71"/>
      <c r="EB241" s="71"/>
      <c r="EJ241" s="7">
        <f t="shared" si="2475"/>
        <v>78</v>
      </c>
      <c r="EK241" s="7">
        <f t="shared" si="2475"/>
        <v>78</v>
      </c>
      <c r="EL241" s="7">
        <f t="shared" si="2475"/>
        <v>40</v>
      </c>
      <c r="EM241" s="18">
        <f t="shared" si="2475"/>
        <v>32</v>
      </c>
      <c r="EN241" s="7">
        <f t="shared" si="2475"/>
        <v>22</v>
      </c>
      <c r="EO241" s="7">
        <f t="shared" si="2475"/>
        <v>18</v>
      </c>
      <c r="EP241" s="7">
        <f t="shared" si="2475"/>
        <v>16</v>
      </c>
      <c r="EQ241" s="7">
        <f t="shared" si="2475"/>
        <v>14</v>
      </c>
      <c r="ER241" s="7">
        <f t="shared" si="2475"/>
        <v>0</v>
      </c>
      <c r="ES241" s="7">
        <f t="shared" si="2475"/>
        <v>0</v>
      </c>
      <c r="ET241" s="7">
        <f t="shared" si="2476"/>
        <v>0</v>
      </c>
      <c r="EU241" s="7">
        <f t="shared" si="2476"/>
        <v>0</v>
      </c>
      <c r="EV241" s="7">
        <f t="shared" si="2476"/>
        <v>0</v>
      </c>
      <c r="EW241" s="18">
        <f t="shared" si="2476"/>
        <v>3.3</v>
      </c>
      <c r="EX241" s="7">
        <f t="shared" si="2476"/>
        <v>0</v>
      </c>
      <c r="EY241" s="7">
        <f t="shared" si="2476"/>
        <v>0</v>
      </c>
      <c r="EZ241" s="7">
        <f t="shared" si="2476"/>
        <v>0</v>
      </c>
      <c r="FA241" s="7">
        <f t="shared" si="2476"/>
        <v>0</v>
      </c>
      <c r="FB241" s="7">
        <f t="shared" si="2476"/>
        <v>0</v>
      </c>
      <c r="FC241" s="7">
        <f t="shared" si="2476"/>
        <v>0</v>
      </c>
      <c r="FD241" s="7">
        <f t="shared" si="2477"/>
        <v>0</v>
      </c>
      <c r="FE241" s="7">
        <f t="shared" si="2477"/>
        <v>0</v>
      </c>
      <c r="FF241" s="7">
        <f t="shared" si="2477"/>
        <v>0</v>
      </c>
      <c r="FG241" s="18">
        <f t="shared" si="2477"/>
        <v>0</v>
      </c>
      <c r="FH241" s="7">
        <f t="shared" si="2477"/>
        <v>0</v>
      </c>
      <c r="FI241" s="7">
        <f t="shared" si="2477"/>
        <v>0</v>
      </c>
      <c r="FJ241" s="7">
        <f t="shared" si="2477"/>
        <v>1</v>
      </c>
      <c r="FK241" s="7">
        <f t="shared" si="2477"/>
        <v>14</v>
      </c>
      <c r="FL241" s="7">
        <f t="shared" si="2477"/>
        <v>0</v>
      </c>
      <c r="FM241" s="7">
        <f t="shared" si="2477"/>
        <v>0</v>
      </c>
      <c r="FN241" s="7">
        <f t="shared" si="2478"/>
        <v>0</v>
      </c>
      <c r="FO241" s="7">
        <f t="shared" si="2478"/>
        <v>0</v>
      </c>
      <c r="FP241" s="7">
        <f t="shared" si="2478"/>
        <v>0</v>
      </c>
      <c r="FQ241" s="7">
        <f t="shared" si="2478"/>
        <v>0</v>
      </c>
      <c r="FS241" s="7">
        <f t="shared" si="2479"/>
        <v>0</v>
      </c>
      <c r="FT241" s="7">
        <f t="shared" si="2480"/>
        <v>0</v>
      </c>
      <c r="FU241" s="7">
        <f t="shared" si="2481"/>
        <v>0</v>
      </c>
      <c r="FV241" s="7">
        <f t="shared" si="2482"/>
        <v>0</v>
      </c>
      <c r="FW241" s="7">
        <f t="shared" si="2483"/>
        <v>0</v>
      </c>
      <c r="FX241" s="7">
        <f t="shared" si="2484"/>
        <v>0</v>
      </c>
      <c r="FY241" s="7">
        <f t="shared" si="2485"/>
        <v>0</v>
      </c>
      <c r="FZ241" s="7">
        <f t="shared" si="2486"/>
        <v>0</v>
      </c>
      <c r="GA241" s="7">
        <f t="shared" si="2487"/>
        <v>0</v>
      </c>
      <c r="GB241" s="7">
        <f t="shared" si="2488"/>
        <v>0</v>
      </c>
      <c r="GC241" s="7">
        <f t="shared" si="2489"/>
        <v>0</v>
      </c>
      <c r="GD241" s="116">
        <f t="shared" si="2490"/>
        <v>81.3</v>
      </c>
      <c r="GE241" s="117">
        <f t="shared" si="2491"/>
        <v>64</v>
      </c>
      <c r="GK241" s="18"/>
      <c r="GL241" s="18"/>
      <c r="GM241" s="1"/>
      <c r="GN241" s="23"/>
      <c r="GO241" s="61"/>
      <c r="GQ241" s="67"/>
    </row>
    <row r="242" spans="1:199" ht="24.95" customHeight="1" x14ac:dyDescent="0.35">
      <c r="A242" s="51"/>
      <c r="B242" s="175" t="s">
        <v>104</v>
      </c>
      <c r="C242" s="182" t="s">
        <v>145</v>
      </c>
      <c r="D242" s="176" t="s">
        <v>102</v>
      </c>
      <c r="E242" s="176" t="s">
        <v>111</v>
      </c>
      <c r="F242" s="198" t="s">
        <v>146</v>
      </c>
      <c r="G242" s="176">
        <v>1</v>
      </c>
      <c r="H242" s="182">
        <v>120</v>
      </c>
      <c r="I242" s="182">
        <v>1</v>
      </c>
      <c r="J242" s="182"/>
      <c r="K242" s="176">
        <f t="shared" ref="K242" si="2517">SUM(J242)*2</f>
        <v>0</v>
      </c>
      <c r="L242" s="178">
        <v>50</v>
      </c>
      <c r="M242" s="153">
        <f t="shared" ref="M242" si="2518">SUM(N242+P242+R242+T242+V242)</f>
        <v>50</v>
      </c>
      <c r="N242" s="178">
        <v>26</v>
      </c>
      <c r="O242" s="255">
        <v>24</v>
      </c>
      <c r="P242" s="178">
        <v>16</v>
      </c>
      <c r="Q242" s="179">
        <f t="shared" ref="Q242" si="2519">J242*P242</f>
        <v>0</v>
      </c>
      <c r="R242" s="178">
        <v>8</v>
      </c>
      <c r="S242" s="179">
        <f t="shared" ref="S242" si="2520">SUM(R242)*J242</f>
        <v>0</v>
      </c>
      <c r="T242" s="172"/>
      <c r="U242" s="180">
        <f t="shared" ref="U242" si="2521">SUM(T242)*K242</f>
        <v>0</v>
      </c>
      <c r="V242" s="172"/>
      <c r="W242" s="180">
        <f>SUM(V242)*J242*3</f>
        <v>0</v>
      </c>
      <c r="X242" s="146">
        <f>2/8*J242*AX242</f>
        <v>0</v>
      </c>
      <c r="Y242" s="146">
        <f>SUM(L242*5/100*J242)</f>
        <v>0</v>
      </c>
      <c r="Z242" s="172"/>
      <c r="AA242" s="180"/>
      <c r="AB242" s="172"/>
      <c r="AC242" s="181">
        <f t="shared" ref="AC242" si="2522">SUM(AB242)*3*H242/5</f>
        <v>0</v>
      </c>
      <c r="AD242" s="172"/>
      <c r="AE242" s="180">
        <f t="shared" ref="AE242" si="2523">SUM(AD242*H242*(30+4))</f>
        <v>0</v>
      </c>
      <c r="AF242" s="172"/>
      <c r="AG242" s="180">
        <f t="shared" si="2451"/>
        <v>0</v>
      </c>
      <c r="AH242" s="172"/>
      <c r="AI242" s="146">
        <f t="shared" si="2452"/>
        <v>0</v>
      </c>
      <c r="AJ242" s="172"/>
      <c r="AK242" s="146">
        <f t="shared" ref="AK242" si="2524">SUM(AJ242*H242*2/3)</f>
        <v>0</v>
      </c>
      <c r="AL242" s="172"/>
      <c r="AM242" s="258">
        <f t="shared" ref="AM242" si="2525">SUM(AL242*H242)</f>
        <v>0</v>
      </c>
      <c r="AN242" s="172"/>
      <c r="AO242" s="180">
        <f t="shared" ref="AO242" si="2526">SUM(AN242*J242)</f>
        <v>0</v>
      </c>
      <c r="AP242" s="172"/>
      <c r="AQ242" s="181">
        <f t="shared" ref="AQ242" si="2527">SUM(AP242*H242*2)</f>
        <v>0</v>
      </c>
      <c r="AR242" s="172"/>
      <c r="AS242" s="146">
        <f t="shared" ref="AS242" si="2528">SUM(J242*AR242*6)</f>
        <v>0</v>
      </c>
      <c r="AT242" s="144"/>
      <c r="AU242" s="146">
        <f t="shared" si="2457"/>
        <v>0</v>
      </c>
      <c r="AV242" s="172"/>
      <c r="AW242" s="145">
        <f>SUM(AV242*H242/3)</f>
        <v>0</v>
      </c>
      <c r="AX242" s="144"/>
      <c r="AY242" s="146">
        <f>AX242*J242*8/2</f>
        <v>0</v>
      </c>
      <c r="AZ242" s="172"/>
      <c r="BA242" s="146">
        <f t="shared" ref="BA242" si="2529">SUM(AZ242*K242*5*6)</f>
        <v>0</v>
      </c>
      <c r="BB242" s="172"/>
      <c r="BC242" s="181">
        <f t="shared" ref="BC242" si="2530">SUM(BB242*K242*4*6)</f>
        <v>0</v>
      </c>
      <c r="BD242" s="172"/>
      <c r="BE242" s="148">
        <f t="shared" ref="BE242" si="2531">SUM(BD242*50)</f>
        <v>0</v>
      </c>
      <c r="BF242" s="146">
        <f t="shared" si="2462"/>
        <v>24</v>
      </c>
      <c r="BG242" s="146"/>
      <c r="BH242" s="146">
        <f t="shared" si="2463"/>
        <v>24</v>
      </c>
      <c r="BI242" s="1"/>
      <c r="BJ242" s="1"/>
      <c r="BK242" s="1"/>
      <c r="BL242" s="1"/>
      <c r="BM242" s="55"/>
      <c r="BN242" s="51"/>
      <c r="BO242" s="231" t="s">
        <v>141</v>
      </c>
      <c r="BP242" s="276" t="s">
        <v>137</v>
      </c>
      <c r="BQ242" s="278" t="s">
        <v>143</v>
      </c>
      <c r="BR242" s="278" t="s">
        <v>139</v>
      </c>
      <c r="BS242" s="278" t="s">
        <v>140</v>
      </c>
      <c r="BT242" s="232">
        <v>4</v>
      </c>
      <c r="BU242" s="279">
        <v>7</v>
      </c>
      <c r="BV242" s="279">
        <v>1</v>
      </c>
      <c r="BW242" s="279">
        <v>1</v>
      </c>
      <c r="BX242" s="279">
        <v>1</v>
      </c>
      <c r="BY242" s="280">
        <v>2</v>
      </c>
      <c r="BZ242" s="233">
        <f t="shared" si="2497"/>
        <v>2</v>
      </c>
      <c r="CA242" s="281"/>
      <c r="CB242" s="221">
        <f t="shared" si="2498"/>
        <v>0</v>
      </c>
      <c r="CC242" s="281"/>
      <c r="CD242" s="282">
        <f t="shared" si="2499"/>
        <v>0</v>
      </c>
      <c r="CE242" s="281">
        <v>2</v>
      </c>
      <c r="CF242" s="282">
        <f t="shared" si="2500"/>
        <v>2</v>
      </c>
      <c r="CG242" s="281"/>
      <c r="CH242" s="282">
        <f t="shared" si="2501"/>
        <v>0</v>
      </c>
      <c r="CI242" s="281"/>
      <c r="CJ242" s="282">
        <f t="shared" si="2502"/>
        <v>0</v>
      </c>
      <c r="CK242" s="236">
        <f t="shared" si="2503"/>
        <v>0</v>
      </c>
      <c r="CL242" s="236">
        <f>SUM(BY242*15/100*BW242)</f>
        <v>0.3</v>
      </c>
      <c r="CM242" s="281"/>
      <c r="CN242" s="282"/>
      <c r="CO242" s="281"/>
      <c r="CP242" s="236">
        <f t="shared" si="2504"/>
        <v>0</v>
      </c>
      <c r="CQ242" s="281"/>
      <c r="CR242" s="282">
        <f t="shared" si="2505"/>
        <v>0</v>
      </c>
      <c r="CS242" s="281"/>
      <c r="CT242" s="142">
        <f t="shared" si="2506"/>
        <v>0</v>
      </c>
      <c r="CU242" s="235"/>
      <c r="CV242" s="236">
        <f t="shared" si="2507"/>
        <v>0</v>
      </c>
      <c r="CW242" s="234"/>
      <c r="CX242" s="236">
        <f t="shared" si="2508"/>
        <v>0</v>
      </c>
      <c r="CY242" s="281"/>
      <c r="CZ242" s="221">
        <f t="shared" si="2509"/>
        <v>0</v>
      </c>
      <c r="DA242" s="281"/>
      <c r="DB242" s="282">
        <f t="shared" si="2510"/>
        <v>0</v>
      </c>
      <c r="DC242" s="281"/>
      <c r="DD242" s="283">
        <f t="shared" si="2511"/>
        <v>0</v>
      </c>
      <c r="DE242" s="281"/>
      <c r="DF242" s="236">
        <f>DE242*BU242/3</f>
        <v>0</v>
      </c>
      <c r="DG242" s="234"/>
      <c r="DH242" s="236">
        <f t="shared" si="2469"/>
        <v>0</v>
      </c>
      <c r="DI242" s="235"/>
      <c r="DJ242" s="235">
        <f t="shared" si="2512"/>
        <v>0</v>
      </c>
      <c r="DK242" s="235"/>
      <c r="DL242" s="236">
        <f t="shared" si="2513"/>
        <v>0</v>
      </c>
      <c r="DM242" s="235"/>
      <c r="DN242" s="236">
        <f t="shared" si="2514"/>
        <v>0</v>
      </c>
      <c r="DO242" s="281"/>
      <c r="DP242" s="283">
        <f>SUM(DO242*BX242*4*6)</f>
        <v>0</v>
      </c>
      <c r="DQ242" s="281"/>
      <c r="DR242" s="238">
        <f>SUM(DQ242*50)/2</f>
        <v>0</v>
      </c>
      <c r="DS242" s="20">
        <f t="shared" si="2515"/>
        <v>2.2999999999999998</v>
      </c>
      <c r="DT242" s="20">
        <f t="shared" si="2516"/>
        <v>2</v>
      </c>
      <c r="DU242" s="7"/>
      <c r="DV242" s="7"/>
      <c r="DW242" s="7"/>
      <c r="DX242" s="52"/>
      <c r="DY242" s="51"/>
      <c r="DZ242" s="20"/>
      <c r="EA242" s="78"/>
      <c r="EB242" s="78"/>
      <c r="EC242" s="7"/>
      <c r="ED242" s="7"/>
      <c r="EE242" s="7"/>
      <c r="EF242" s="7"/>
      <c r="EG242" s="7"/>
      <c r="EH242" s="7"/>
      <c r="EI242" s="7"/>
      <c r="EJ242" s="7">
        <f t="shared" si="2475"/>
        <v>52</v>
      </c>
      <c r="EK242" s="7">
        <f t="shared" si="2475"/>
        <v>52</v>
      </c>
      <c r="EL242" s="7">
        <f t="shared" si="2475"/>
        <v>26</v>
      </c>
      <c r="EM242" s="18">
        <f t="shared" si="2475"/>
        <v>24</v>
      </c>
      <c r="EN242" s="7">
        <f t="shared" si="2475"/>
        <v>16</v>
      </c>
      <c r="EO242" s="7">
        <f t="shared" si="2475"/>
        <v>0</v>
      </c>
      <c r="EP242" s="7">
        <f t="shared" si="2475"/>
        <v>10</v>
      </c>
      <c r="EQ242" s="7">
        <f t="shared" si="2475"/>
        <v>2</v>
      </c>
      <c r="ER242" s="7">
        <f t="shared" si="2475"/>
        <v>0</v>
      </c>
      <c r="ES242" s="7">
        <f t="shared" si="2475"/>
        <v>0</v>
      </c>
      <c r="ET242" s="7">
        <f t="shared" si="2476"/>
        <v>0</v>
      </c>
      <c r="EU242" s="7">
        <f t="shared" si="2476"/>
        <v>0</v>
      </c>
      <c r="EV242" s="7">
        <f t="shared" si="2476"/>
        <v>0</v>
      </c>
      <c r="EW242" s="18">
        <f t="shared" si="2476"/>
        <v>0.3</v>
      </c>
      <c r="EX242" s="7">
        <f t="shared" si="2476"/>
        <v>0</v>
      </c>
      <c r="EY242" s="7">
        <f t="shared" si="2476"/>
        <v>0</v>
      </c>
      <c r="EZ242" s="7">
        <f t="shared" si="2476"/>
        <v>0</v>
      </c>
      <c r="FA242" s="7">
        <f t="shared" si="2476"/>
        <v>0</v>
      </c>
      <c r="FB242" s="7">
        <f t="shared" si="2476"/>
        <v>0</v>
      </c>
      <c r="FC242" s="7">
        <f t="shared" si="2476"/>
        <v>0</v>
      </c>
      <c r="FD242" s="7">
        <f t="shared" si="2477"/>
        <v>0</v>
      </c>
      <c r="FE242" s="7">
        <f t="shared" si="2477"/>
        <v>0</v>
      </c>
      <c r="FF242" s="7">
        <f t="shared" si="2477"/>
        <v>0</v>
      </c>
      <c r="FG242" s="18">
        <f t="shared" si="2477"/>
        <v>0</v>
      </c>
      <c r="FH242" s="7">
        <f t="shared" si="2477"/>
        <v>0</v>
      </c>
      <c r="FI242" s="7">
        <f t="shared" si="2477"/>
        <v>0</v>
      </c>
      <c r="FJ242" s="7">
        <f t="shared" si="2477"/>
        <v>0</v>
      </c>
      <c r="FK242" s="7">
        <f t="shared" si="2477"/>
        <v>0</v>
      </c>
      <c r="FL242" s="7">
        <f t="shared" si="2477"/>
        <v>0</v>
      </c>
      <c r="FM242" s="7">
        <f t="shared" si="2477"/>
        <v>0</v>
      </c>
      <c r="FN242" s="7">
        <f t="shared" si="2478"/>
        <v>0</v>
      </c>
      <c r="FO242" s="7">
        <f t="shared" si="2478"/>
        <v>0</v>
      </c>
      <c r="FP242" s="7">
        <f t="shared" si="2478"/>
        <v>0</v>
      </c>
      <c r="FQ242" s="7">
        <f t="shared" si="2478"/>
        <v>0</v>
      </c>
      <c r="FR242" s="7"/>
      <c r="FS242" s="7">
        <f t="shared" si="2479"/>
        <v>0</v>
      </c>
      <c r="FT242" s="7">
        <f t="shared" si="2480"/>
        <v>0</v>
      </c>
      <c r="FU242" s="7">
        <f t="shared" si="2481"/>
        <v>0</v>
      </c>
      <c r="FV242" s="7">
        <f t="shared" si="2482"/>
        <v>0</v>
      </c>
      <c r="FW242" s="7">
        <f t="shared" si="2483"/>
        <v>0</v>
      </c>
      <c r="FX242" s="7">
        <f t="shared" si="2484"/>
        <v>0</v>
      </c>
      <c r="FY242" s="7">
        <f t="shared" si="2485"/>
        <v>0</v>
      </c>
      <c r="FZ242" s="7">
        <f t="shared" si="2486"/>
        <v>0</v>
      </c>
      <c r="GA242" s="7">
        <f t="shared" si="2487"/>
        <v>0</v>
      </c>
      <c r="GB242" s="7">
        <f t="shared" si="2488"/>
        <v>0</v>
      </c>
      <c r="GC242" s="7">
        <f t="shared" si="2489"/>
        <v>0</v>
      </c>
      <c r="GD242" s="116">
        <f t="shared" si="2490"/>
        <v>26.3</v>
      </c>
      <c r="GE242" s="117">
        <f t="shared" si="2491"/>
        <v>26</v>
      </c>
      <c r="GF242" s="7"/>
      <c r="GG242" s="7"/>
      <c r="GH242" s="7"/>
      <c r="GI242" s="52"/>
      <c r="GK242" s="18"/>
      <c r="GL242" s="18"/>
      <c r="GM242" s="1"/>
      <c r="GN242" s="23"/>
      <c r="GO242" s="61"/>
      <c r="GP242" s="7"/>
      <c r="GQ242" s="67"/>
    </row>
    <row r="243" spans="1:199" ht="24.95" customHeight="1" x14ac:dyDescent="0.35">
      <c r="A243" s="51"/>
      <c r="B243" s="266" t="s">
        <v>136</v>
      </c>
      <c r="C243" s="267" t="s">
        <v>137</v>
      </c>
      <c r="D243" s="268" t="s">
        <v>138</v>
      </c>
      <c r="E243" s="267" t="s">
        <v>139</v>
      </c>
      <c r="F243" s="268" t="s">
        <v>140</v>
      </c>
      <c r="G243" s="269">
        <v>3</v>
      </c>
      <c r="H243" s="269">
        <v>1</v>
      </c>
      <c r="I243" s="269">
        <v>1</v>
      </c>
      <c r="J243" s="269">
        <v>1</v>
      </c>
      <c r="K243" s="269">
        <v>1</v>
      </c>
      <c r="L243" s="266">
        <v>66</v>
      </c>
      <c r="M243" s="270">
        <f>SUM(N243+P243+R243+T243+V243)</f>
        <v>66</v>
      </c>
      <c r="N243" s="271">
        <v>34</v>
      </c>
      <c r="O243" s="262">
        <v>22</v>
      </c>
      <c r="P243" s="271">
        <v>22</v>
      </c>
      <c r="Q243" s="272">
        <v>18</v>
      </c>
      <c r="R243" s="271">
        <v>10</v>
      </c>
      <c r="S243" s="272">
        <v>8</v>
      </c>
      <c r="T243" s="271"/>
      <c r="U243" s="272">
        <f>SUM(T243)*K243</f>
        <v>0</v>
      </c>
      <c r="V243" s="271"/>
      <c r="W243" s="272">
        <f>SUM(V243)*J243*5</f>
        <v>0</v>
      </c>
      <c r="X243" s="273">
        <f>SUM(J243*AX243*2+K243*AZ243*2)</f>
        <v>0</v>
      </c>
      <c r="Y243" s="273">
        <f>SUM(L243*5/100*J243)</f>
        <v>3.3</v>
      </c>
      <c r="Z243" s="271"/>
      <c r="AA243" s="272"/>
      <c r="AB243" s="271"/>
      <c r="AC243" s="273">
        <f>SUM(AB243)*3*H243/5</f>
        <v>0</v>
      </c>
      <c r="AD243" s="271"/>
      <c r="AE243" s="274">
        <f>SUM(AD243*H243*(30+4))</f>
        <v>0</v>
      </c>
      <c r="AF243" s="271"/>
      <c r="AG243" s="272">
        <f>SUM(AF243*H243*3)</f>
        <v>0</v>
      </c>
      <c r="AH243" s="271"/>
      <c r="AI243" s="273">
        <f>SUM(AH243*H243/3)</f>
        <v>0</v>
      </c>
      <c r="AJ243" s="271"/>
      <c r="AK243" s="273">
        <f>SUM(AJ243*H243*2/3)</f>
        <v>0</v>
      </c>
      <c r="AL243" s="271">
        <v>1</v>
      </c>
      <c r="AM243" s="262">
        <f>SUM(AL243*H243)*2</f>
        <v>2</v>
      </c>
      <c r="AN243" s="271"/>
      <c r="AO243" s="272">
        <f>SUM(AN243*J243)</f>
        <v>0</v>
      </c>
      <c r="AP243" s="271"/>
      <c r="AQ243" s="273">
        <f>SUM(AP243*H243*2)</f>
        <v>0</v>
      </c>
      <c r="AR243" s="271"/>
      <c r="AS243" s="273">
        <f>AR243*H243/3</f>
        <v>0</v>
      </c>
      <c r="AT243" s="271"/>
      <c r="AU243" s="273">
        <f>AT243*H243/3</f>
        <v>0</v>
      </c>
      <c r="AV243" s="271"/>
      <c r="AW243" s="272">
        <f>SUM(AV243*H243/3)</f>
        <v>0</v>
      </c>
      <c r="AX243" s="271"/>
      <c r="AY243" s="273">
        <f>SUM(AX243*H243/3)</f>
        <v>0</v>
      </c>
      <c r="AZ243" s="271"/>
      <c r="BA243" s="273">
        <f>SUM(AZ243*K243*5*6)</f>
        <v>0</v>
      </c>
      <c r="BB243" s="271"/>
      <c r="BC243" s="273">
        <f>SUM(BB243*4*8)</f>
        <v>0</v>
      </c>
      <c r="BD243" s="271"/>
      <c r="BE243" s="275">
        <f>SUM(BD243*25)/2</f>
        <v>0</v>
      </c>
      <c r="BF243" s="273">
        <f>O243+Q243+S243+U243+W243+X243+Y243+AA243+AC243+AE243+AG243+AI243+AK243+AM243+AO243+AQ243+AS243+AU243+AW243+AY243+BA243+BC243+BE243</f>
        <v>53.3</v>
      </c>
      <c r="BG243" s="273"/>
      <c r="BH243" s="273">
        <f>BC243+BA243+AY243+AW243+AS243+AQ243+X243+W243+U243+S243+Q243+O243</f>
        <v>48</v>
      </c>
      <c r="BI243" s="7"/>
      <c r="BJ243" s="7"/>
      <c r="BK243" s="7"/>
      <c r="BL243" s="7"/>
      <c r="BM243" s="52"/>
      <c r="BN243" s="51"/>
      <c r="BO243" s="284" t="s">
        <v>136</v>
      </c>
      <c r="BP243" s="285" t="s">
        <v>137</v>
      </c>
      <c r="BQ243" s="286" t="s">
        <v>102</v>
      </c>
      <c r="BR243" s="287" t="s">
        <v>139</v>
      </c>
      <c r="BS243" s="286" t="s">
        <v>140</v>
      </c>
      <c r="BT243" s="285">
        <v>4</v>
      </c>
      <c r="BU243" s="285">
        <v>7</v>
      </c>
      <c r="BV243" s="285">
        <v>1</v>
      </c>
      <c r="BW243" s="285">
        <v>1</v>
      </c>
      <c r="BX243" s="285">
        <v>1</v>
      </c>
      <c r="BY243" s="284">
        <v>4</v>
      </c>
      <c r="BZ243" s="288">
        <f>SUM(CA243+CC243+CE243+CG243+CI243)</f>
        <v>4</v>
      </c>
      <c r="CA243" s="289"/>
      <c r="CB243" s="413">
        <f>SUM(CA243)*BV243</f>
        <v>0</v>
      </c>
      <c r="CC243" s="289"/>
      <c r="CD243" s="288">
        <f>CC243*BW243</f>
        <v>0</v>
      </c>
      <c r="CE243" s="289">
        <v>4</v>
      </c>
      <c r="CF243" s="288">
        <f>SUM(CE243)*BW243</f>
        <v>4</v>
      </c>
      <c r="CG243" s="289"/>
      <c r="CH243" s="288">
        <f>SUM(CG243)*BX243</f>
        <v>0</v>
      </c>
      <c r="CI243" s="289"/>
      <c r="CJ243" s="288">
        <f>SUM(CI243)*BW243*5</f>
        <v>0</v>
      </c>
      <c r="CK243" s="290">
        <f>SUM(BW243*DK243*2+BX243*DM243*2)</f>
        <v>0</v>
      </c>
      <c r="CL243" s="290">
        <f>SUM(BY243*5/100*BW243)</f>
        <v>0.2</v>
      </c>
      <c r="CM243" s="289"/>
      <c r="CN243" s="288"/>
      <c r="CO243" s="289"/>
      <c r="CP243" s="290">
        <f>SUM(CO243)*3*BU243/5</f>
        <v>0</v>
      </c>
      <c r="CQ243" s="289"/>
      <c r="CR243" s="288">
        <f>SUM(CQ243*BU243*(30+4))</f>
        <v>0</v>
      </c>
      <c r="CS243" s="289"/>
      <c r="CT243" s="413">
        <f>SUM(CS243*BU243*3)</f>
        <v>0</v>
      </c>
      <c r="CU243" s="289"/>
      <c r="CV243" s="290">
        <f>SUM(CU243*BU243/3)</f>
        <v>0</v>
      </c>
      <c r="CW243" s="289"/>
      <c r="CX243" s="290">
        <f>SUM(CW243*BU243*2/3)</f>
        <v>0</v>
      </c>
      <c r="CY243" s="289"/>
      <c r="CZ243" s="413">
        <f>SUM(CY243*BU243)*2</f>
        <v>0</v>
      </c>
      <c r="DA243" s="289"/>
      <c r="DB243" s="288">
        <f>SUM(DA243*BW243)</f>
        <v>0</v>
      </c>
      <c r="DC243" s="289"/>
      <c r="DD243" s="290">
        <f>SUM(DC243*BU243*2)</f>
        <v>0</v>
      </c>
      <c r="DE243" s="289"/>
      <c r="DF243" s="290">
        <f>DE243*BU243/3</f>
        <v>0</v>
      </c>
      <c r="DG243" s="289"/>
      <c r="DH243" s="290">
        <f>DG243*BU243/3</f>
        <v>0</v>
      </c>
      <c r="DI243" s="289"/>
      <c r="DJ243" s="288">
        <f>SUM(DI243*BU243/3)</f>
        <v>0</v>
      </c>
      <c r="DK243" s="289"/>
      <c r="DL243" s="290">
        <f>SUM(DK243*BU243/3)</f>
        <v>0</v>
      </c>
      <c r="DM243" s="289"/>
      <c r="DN243" s="290">
        <f>SUM(DM243*BX243*5*6)</f>
        <v>0</v>
      </c>
      <c r="DO243" s="289"/>
      <c r="DP243" s="290">
        <f>SUM(DO243*4*8)</f>
        <v>0</v>
      </c>
      <c r="DQ243" s="289"/>
      <c r="DR243" s="291">
        <f>SUM(DQ243*25)/2</f>
        <v>0</v>
      </c>
      <c r="DS243" s="20">
        <f t="shared" si="2515"/>
        <v>4.2</v>
      </c>
      <c r="DT243" s="20">
        <f t="shared" si="2516"/>
        <v>4</v>
      </c>
      <c r="DU243" s="7"/>
      <c r="DV243" s="7"/>
      <c r="DW243" s="7"/>
      <c r="DX243" s="52"/>
      <c r="DY243" s="51"/>
      <c r="DZ243" s="33"/>
      <c r="EA243" s="78"/>
      <c r="EB243" s="78"/>
      <c r="EC243" s="7"/>
      <c r="ED243" s="7"/>
      <c r="EE243" s="7"/>
      <c r="EF243" s="7"/>
      <c r="EG243" s="7"/>
      <c r="EH243" s="7"/>
      <c r="EI243" s="7"/>
      <c r="EJ243" s="7">
        <f t="shared" si="2475"/>
        <v>70</v>
      </c>
      <c r="EK243" s="7">
        <f t="shared" si="2475"/>
        <v>70</v>
      </c>
      <c r="EL243" s="7">
        <f t="shared" si="2475"/>
        <v>34</v>
      </c>
      <c r="EM243" s="18">
        <f t="shared" si="2475"/>
        <v>22</v>
      </c>
      <c r="EN243" s="7">
        <f t="shared" si="2475"/>
        <v>22</v>
      </c>
      <c r="EO243" s="7">
        <f t="shared" si="2475"/>
        <v>18</v>
      </c>
      <c r="EP243" s="7">
        <f t="shared" si="2475"/>
        <v>14</v>
      </c>
      <c r="EQ243" s="7">
        <f t="shared" si="2475"/>
        <v>12</v>
      </c>
      <c r="ER243" s="7">
        <f t="shared" si="2475"/>
        <v>0</v>
      </c>
      <c r="ES243" s="7">
        <f t="shared" si="2475"/>
        <v>0</v>
      </c>
      <c r="ET243" s="7">
        <f t="shared" si="2476"/>
        <v>0</v>
      </c>
      <c r="EU243" s="7">
        <f t="shared" si="2476"/>
        <v>0</v>
      </c>
      <c r="EV243" s="7">
        <f t="shared" si="2476"/>
        <v>0</v>
      </c>
      <c r="EW243" s="18">
        <f t="shared" si="2476"/>
        <v>3.5</v>
      </c>
      <c r="EX243" s="7">
        <f t="shared" si="2476"/>
        <v>0</v>
      </c>
      <c r="EY243" s="7">
        <f t="shared" si="2476"/>
        <v>0</v>
      </c>
      <c r="EZ243" s="7">
        <f t="shared" si="2476"/>
        <v>0</v>
      </c>
      <c r="FA243" s="7">
        <f t="shared" si="2476"/>
        <v>0</v>
      </c>
      <c r="FB243" s="7">
        <f t="shared" si="2476"/>
        <v>0</v>
      </c>
      <c r="FC243" s="7">
        <f t="shared" si="2476"/>
        <v>0</v>
      </c>
      <c r="FD243" s="7">
        <f t="shared" si="2477"/>
        <v>0</v>
      </c>
      <c r="FE243" s="7">
        <f t="shared" si="2477"/>
        <v>0</v>
      </c>
      <c r="FF243" s="7">
        <f t="shared" si="2477"/>
        <v>0</v>
      </c>
      <c r="FG243" s="18">
        <f t="shared" si="2477"/>
        <v>0</v>
      </c>
      <c r="FH243" s="7">
        <f t="shared" si="2477"/>
        <v>0</v>
      </c>
      <c r="FI243" s="7">
        <f t="shared" si="2477"/>
        <v>0</v>
      </c>
      <c r="FJ243" s="7">
        <f t="shared" si="2477"/>
        <v>1</v>
      </c>
      <c r="FK243" s="7">
        <f t="shared" si="2477"/>
        <v>2</v>
      </c>
      <c r="FL243" s="7">
        <f t="shared" si="2477"/>
        <v>0</v>
      </c>
      <c r="FM243" s="7">
        <f t="shared" si="2477"/>
        <v>0</v>
      </c>
      <c r="FN243" s="7">
        <f t="shared" si="2478"/>
        <v>0</v>
      </c>
      <c r="FO243" s="7">
        <f t="shared" si="2478"/>
        <v>0</v>
      </c>
      <c r="FP243" s="7">
        <f t="shared" si="2478"/>
        <v>0</v>
      </c>
      <c r="FQ243" s="7">
        <f t="shared" si="2478"/>
        <v>0</v>
      </c>
      <c r="FR243" s="7"/>
      <c r="FS243" s="7">
        <f t="shared" si="2479"/>
        <v>0</v>
      </c>
      <c r="FT243" s="7">
        <f t="shared" si="2480"/>
        <v>0</v>
      </c>
      <c r="FU243" s="7">
        <f t="shared" si="2481"/>
        <v>0</v>
      </c>
      <c r="FV243" s="7">
        <f t="shared" si="2482"/>
        <v>0</v>
      </c>
      <c r="FW243" s="7">
        <f t="shared" si="2483"/>
        <v>0</v>
      </c>
      <c r="FX243" s="7">
        <f t="shared" si="2484"/>
        <v>0</v>
      </c>
      <c r="FY243" s="7">
        <f t="shared" si="2485"/>
        <v>0</v>
      </c>
      <c r="FZ243" s="7">
        <f t="shared" si="2486"/>
        <v>0</v>
      </c>
      <c r="GA243" s="7">
        <f t="shared" si="2487"/>
        <v>0</v>
      </c>
      <c r="GB243" s="7">
        <f t="shared" si="2488"/>
        <v>0</v>
      </c>
      <c r="GC243" s="7">
        <f t="shared" si="2489"/>
        <v>0</v>
      </c>
      <c r="GD243" s="116">
        <f t="shared" si="2490"/>
        <v>57.5</v>
      </c>
      <c r="GE243" s="117">
        <f t="shared" si="2491"/>
        <v>52</v>
      </c>
      <c r="GF243" s="7"/>
      <c r="GG243" s="7"/>
      <c r="GH243" s="7"/>
      <c r="GI243" s="52"/>
      <c r="GK243" s="18"/>
      <c r="GL243" s="18"/>
      <c r="GM243" s="1"/>
      <c r="GN243" s="23"/>
      <c r="GO243" s="61"/>
      <c r="GP243" s="7"/>
      <c r="GQ243" s="67"/>
    </row>
    <row r="244" spans="1:199" ht="24.95" customHeight="1" x14ac:dyDescent="0.35">
      <c r="A244" s="51"/>
      <c r="B244" s="20"/>
      <c r="C244" s="71"/>
      <c r="D244" s="71"/>
      <c r="E244" s="71"/>
      <c r="F244" s="71"/>
      <c r="G244" s="72"/>
      <c r="H244" s="79"/>
      <c r="I244" s="79"/>
      <c r="J244" s="79"/>
      <c r="K244" s="79"/>
      <c r="L244" s="77"/>
      <c r="M244" s="73">
        <f t="shared" ref="M244:M254" si="2532">SUM(N244+P244+T244+V244+AR244*2)</f>
        <v>0</v>
      </c>
      <c r="N244" s="32"/>
      <c r="O244" s="263"/>
      <c r="P244" s="32"/>
      <c r="Q244" s="20"/>
      <c r="R244" s="32"/>
      <c r="S244" s="20"/>
      <c r="T244" s="32"/>
      <c r="U244" s="20"/>
      <c r="V244" s="74"/>
      <c r="W244" s="20"/>
      <c r="X244" s="20"/>
      <c r="Y244" s="20"/>
      <c r="Z244" s="74"/>
      <c r="AA244" s="20"/>
      <c r="AB244" s="74"/>
      <c r="AC244" s="20"/>
      <c r="AD244" s="74"/>
      <c r="AE244" s="24"/>
      <c r="AF244" s="74"/>
      <c r="AG244" s="20"/>
      <c r="AH244" s="74"/>
      <c r="AI244" s="20"/>
      <c r="AJ244" s="74"/>
      <c r="AK244" s="20"/>
      <c r="AL244" s="74"/>
      <c r="AM244" s="263"/>
      <c r="AN244" s="74"/>
      <c r="AO244" s="20"/>
      <c r="AP244" s="74"/>
      <c r="AQ244" s="20"/>
      <c r="AR244" s="74"/>
      <c r="AS244" s="20"/>
      <c r="AT244" s="74"/>
      <c r="AU244" s="20"/>
      <c r="AV244" s="74"/>
      <c r="AW244" s="20"/>
      <c r="AX244" s="74"/>
      <c r="AY244" s="20"/>
      <c r="AZ244" s="74"/>
      <c r="BA244" s="20"/>
      <c r="BB244" s="74"/>
      <c r="BC244" s="20"/>
      <c r="BD244" s="74"/>
      <c r="BE244" s="20"/>
      <c r="BF244" s="20">
        <f t="shared" ref="BF244:BF254" si="2533">SUM(AO244+BE244+BC244+BA244+AY244+AW244+AS244+AQ244+AK244+AM244+AI244+AG244+AE244+AC244+AA244+Y244+X244+W244+U244+Q244+O244+S244+AU244)</f>
        <v>0</v>
      </c>
      <c r="BG244" s="20"/>
      <c r="BH244" s="20">
        <f t="shared" ref="BH244:BH254" si="2534">SUM(O244+Q244+U244+W244+X244+AS244+AW244+AY244+BA244+BC244+S244+AQ244)</f>
        <v>0</v>
      </c>
      <c r="BI244" s="7"/>
      <c r="BJ244" s="7"/>
      <c r="BK244" s="7"/>
      <c r="BL244" s="7"/>
      <c r="BM244" s="52"/>
      <c r="BN244" s="51"/>
      <c r="BO244" s="266" t="s">
        <v>136</v>
      </c>
      <c r="BP244" s="267" t="s">
        <v>137</v>
      </c>
      <c r="BQ244" s="268" t="s">
        <v>138</v>
      </c>
      <c r="BR244" s="267" t="s">
        <v>139</v>
      </c>
      <c r="BS244" s="268" t="s">
        <v>140</v>
      </c>
      <c r="BT244" s="269">
        <v>4</v>
      </c>
      <c r="BU244" s="269">
        <v>1</v>
      </c>
      <c r="BV244" s="269">
        <v>1</v>
      </c>
      <c r="BW244" s="269">
        <v>1</v>
      </c>
      <c r="BX244" s="269">
        <v>1</v>
      </c>
      <c r="BY244" s="266">
        <v>4</v>
      </c>
      <c r="BZ244" s="270">
        <f t="shared" si="2497"/>
        <v>4</v>
      </c>
      <c r="CA244" s="271"/>
      <c r="CB244" s="142">
        <f t="shared" ref="CB244" si="2535">SUM(CA244)*BV244</f>
        <v>0</v>
      </c>
      <c r="CC244" s="271"/>
      <c r="CD244" s="272">
        <f t="shared" si="2499"/>
        <v>0</v>
      </c>
      <c r="CE244" s="271">
        <v>4</v>
      </c>
      <c r="CF244" s="272">
        <f t="shared" ref="CF244" si="2536">SUM(CE244)*BW244</f>
        <v>4</v>
      </c>
      <c r="CG244" s="271"/>
      <c r="CH244" s="272">
        <f t="shared" si="2501"/>
        <v>0</v>
      </c>
      <c r="CI244" s="271"/>
      <c r="CJ244" s="272">
        <f t="shared" si="2502"/>
        <v>0</v>
      </c>
      <c r="CK244" s="273">
        <f>SUM(BW244*DK244*2+BX244*DM244*2)</f>
        <v>0</v>
      </c>
      <c r="CL244" s="273">
        <f t="shared" ref="CL244" si="2537">SUM(BY244*5/100*BW244)</f>
        <v>0.2</v>
      </c>
      <c r="CM244" s="271"/>
      <c r="CN244" s="272"/>
      <c r="CO244" s="271"/>
      <c r="CP244" s="273">
        <f>SUM(CO244)*3*BU244/5</f>
        <v>0</v>
      </c>
      <c r="CQ244" s="271"/>
      <c r="CR244" s="274">
        <f t="shared" si="2505"/>
        <v>0</v>
      </c>
      <c r="CS244" s="271"/>
      <c r="CT244" s="142">
        <f t="shared" si="2506"/>
        <v>0</v>
      </c>
      <c r="CU244" s="271"/>
      <c r="CV244" s="273">
        <f t="shared" si="2507"/>
        <v>0</v>
      </c>
      <c r="CW244" s="271"/>
      <c r="CX244" s="273">
        <f t="shared" si="2508"/>
        <v>0</v>
      </c>
      <c r="CY244" s="271"/>
      <c r="CZ244" s="142">
        <f>SUM(CY244*BU244)*2</f>
        <v>0</v>
      </c>
      <c r="DA244" s="271"/>
      <c r="DB244" s="272">
        <f t="shared" ref="DB244" si="2538">SUM(DA244*BW244)</f>
        <v>0</v>
      </c>
      <c r="DC244" s="271"/>
      <c r="DD244" s="273">
        <f t="shared" si="2511"/>
        <v>0</v>
      </c>
      <c r="DE244" s="271"/>
      <c r="DF244" s="273">
        <f>DE244*BU244/3</f>
        <v>0</v>
      </c>
      <c r="DG244" s="271"/>
      <c r="DH244" s="273">
        <f t="shared" si="2469"/>
        <v>0</v>
      </c>
      <c r="DI244" s="271"/>
      <c r="DJ244" s="272">
        <f t="shared" si="2512"/>
        <v>0</v>
      </c>
      <c r="DK244" s="271"/>
      <c r="DL244" s="273">
        <f>SUM(DK244*BU244/3)</f>
        <v>0</v>
      </c>
      <c r="DM244" s="271"/>
      <c r="DN244" s="273">
        <f t="shared" ref="DN244:DN246" si="2539">SUM(DM244*BX244*5*6)</f>
        <v>0</v>
      </c>
      <c r="DO244" s="271"/>
      <c r="DP244" s="273">
        <f>SUM(DO244*4*8)</f>
        <v>0</v>
      </c>
      <c r="DQ244" s="271"/>
      <c r="DR244" s="275">
        <f>SUM(DQ244*25)/2</f>
        <v>0</v>
      </c>
      <c r="DS244" s="20">
        <f t="shared" si="2515"/>
        <v>4.2</v>
      </c>
      <c r="DT244" s="20">
        <f t="shared" si="2516"/>
        <v>4</v>
      </c>
      <c r="DU244" s="7"/>
      <c r="DV244" s="7"/>
      <c r="DW244" s="7"/>
      <c r="DX244" s="52"/>
      <c r="DY244" s="51"/>
      <c r="DZ244" s="20"/>
      <c r="EA244" s="71"/>
      <c r="EB244" s="71"/>
      <c r="EC244" s="7"/>
      <c r="ED244" s="7"/>
      <c r="EE244" s="7"/>
      <c r="EF244" s="7"/>
      <c r="EG244" s="7"/>
      <c r="EH244" s="7"/>
      <c r="EI244" s="7"/>
      <c r="EJ244" s="7">
        <f t="shared" si="2475"/>
        <v>4</v>
      </c>
      <c r="EK244" s="7">
        <f t="shared" si="2475"/>
        <v>4</v>
      </c>
      <c r="EL244" s="7">
        <f t="shared" si="2475"/>
        <v>0</v>
      </c>
      <c r="EM244" s="18">
        <f t="shared" si="2475"/>
        <v>0</v>
      </c>
      <c r="EN244" s="7">
        <f t="shared" si="2475"/>
        <v>0</v>
      </c>
      <c r="EO244" s="7">
        <f t="shared" si="2475"/>
        <v>0</v>
      </c>
      <c r="EP244" s="7">
        <f t="shared" si="2475"/>
        <v>4</v>
      </c>
      <c r="EQ244" s="7">
        <f t="shared" si="2475"/>
        <v>4</v>
      </c>
      <c r="ER244" s="7">
        <f t="shared" si="2475"/>
        <v>0</v>
      </c>
      <c r="ES244" s="7">
        <f t="shared" si="2475"/>
        <v>0</v>
      </c>
      <c r="ET244" s="7">
        <f t="shared" si="2476"/>
        <v>0</v>
      </c>
      <c r="EU244" s="7">
        <f t="shared" si="2476"/>
        <v>0</v>
      </c>
      <c r="EV244" s="7">
        <f t="shared" si="2476"/>
        <v>0</v>
      </c>
      <c r="EW244" s="18">
        <f t="shared" si="2476"/>
        <v>0.2</v>
      </c>
      <c r="EX244" s="7">
        <f t="shared" si="2476"/>
        <v>0</v>
      </c>
      <c r="EY244" s="7">
        <f t="shared" si="2476"/>
        <v>0</v>
      </c>
      <c r="EZ244" s="7">
        <f t="shared" si="2476"/>
        <v>0</v>
      </c>
      <c r="FA244" s="7">
        <f t="shared" si="2476"/>
        <v>0</v>
      </c>
      <c r="FB244" s="7">
        <f t="shared" si="2476"/>
        <v>0</v>
      </c>
      <c r="FC244" s="7">
        <f t="shared" si="2476"/>
        <v>0</v>
      </c>
      <c r="FD244" s="7">
        <f t="shared" si="2477"/>
        <v>0</v>
      </c>
      <c r="FE244" s="7">
        <f t="shared" si="2477"/>
        <v>0</v>
      </c>
      <c r="FF244" s="7">
        <f t="shared" si="2477"/>
        <v>0</v>
      </c>
      <c r="FG244" s="18">
        <f t="shared" si="2477"/>
        <v>0</v>
      </c>
      <c r="FH244" s="7">
        <f t="shared" si="2477"/>
        <v>0</v>
      </c>
      <c r="FI244" s="7">
        <f t="shared" si="2477"/>
        <v>0</v>
      </c>
      <c r="FJ244" s="7">
        <f t="shared" si="2477"/>
        <v>0</v>
      </c>
      <c r="FK244" s="7">
        <f t="shared" si="2477"/>
        <v>0</v>
      </c>
      <c r="FL244" s="7">
        <f t="shared" si="2477"/>
        <v>0</v>
      </c>
      <c r="FM244" s="7">
        <f t="shared" si="2477"/>
        <v>0</v>
      </c>
      <c r="FN244" s="7">
        <f t="shared" si="2478"/>
        <v>0</v>
      </c>
      <c r="FO244" s="7">
        <f t="shared" si="2478"/>
        <v>0</v>
      </c>
      <c r="FP244" s="7">
        <f t="shared" si="2478"/>
        <v>0</v>
      </c>
      <c r="FQ244" s="7">
        <f t="shared" si="2478"/>
        <v>0</v>
      </c>
      <c r="FR244" s="7"/>
      <c r="FS244" s="7">
        <f t="shared" si="2479"/>
        <v>0</v>
      </c>
      <c r="FT244" s="7">
        <f t="shared" si="2480"/>
        <v>0</v>
      </c>
      <c r="FU244" s="7">
        <f t="shared" si="2481"/>
        <v>0</v>
      </c>
      <c r="FV244" s="7">
        <f t="shared" si="2482"/>
        <v>0</v>
      </c>
      <c r="FW244" s="7">
        <f t="shared" si="2483"/>
        <v>0</v>
      </c>
      <c r="FX244" s="7">
        <f t="shared" si="2484"/>
        <v>0</v>
      </c>
      <c r="FY244" s="7">
        <f t="shared" si="2485"/>
        <v>0</v>
      </c>
      <c r="FZ244" s="7">
        <f t="shared" si="2486"/>
        <v>0</v>
      </c>
      <c r="GA244" s="7">
        <f t="shared" si="2487"/>
        <v>0</v>
      </c>
      <c r="GB244" s="7">
        <f t="shared" si="2488"/>
        <v>0</v>
      </c>
      <c r="GC244" s="7">
        <f t="shared" si="2489"/>
        <v>0</v>
      </c>
      <c r="GD244" s="116">
        <f t="shared" si="2490"/>
        <v>4.2</v>
      </c>
      <c r="GE244" s="117">
        <f t="shared" si="2491"/>
        <v>4</v>
      </c>
      <c r="GF244" s="7"/>
      <c r="GG244" s="7"/>
      <c r="GH244" s="7"/>
      <c r="GI244" s="52"/>
      <c r="GK244" s="18"/>
      <c r="GL244" s="18"/>
      <c r="GM244" s="1"/>
      <c r="GN244" s="23"/>
      <c r="GO244" s="61"/>
      <c r="GP244" s="7"/>
      <c r="GQ244" s="67"/>
    </row>
    <row r="245" spans="1:199" ht="24.95" customHeight="1" x14ac:dyDescent="0.35">
      <c r="A245" s="51"/>
      <c r="B245" s="17"/>
      <c r="C245" s="17"/>
      <c r="D245" s="7"/>
      <c r="E245" s="7"/>
      <c r="F245" s="7"/>
      <c r="G245" s="7"/>
      <c r="H245" s="7"/>
      <c r="I245" s="7"/>
      <c r="J245" s="7"/>
      <c r="K245" s="7"/>
      <c r="L245" s="187"/>
      <c r="M245" s="188">
        <f t="shared" ref="M245" si="2540">SUM(N245+P245+R245+T245+V245)</f>
        <v>0</v>
      </c>
      <c r="N245" s="189"/>
      <c r="O245" s="262">
        <f t="shared" ref="O245" si="2541">SUM(N245)*I245</f>
        <v>0</v>
      </c>
      <c r="P245" s="189"/>
      <c r="Q245" s="190">
        <f t="shared" ref="Q245" si="2542">P245*J245</f>
        <v>0</v>
      </c>
      <c r="R245" s="189"/>
      <c r="S245" s="190">
        <f t="shared" ref="S245" si="2543">SUM(R245)*J245</f>
        <v>0</v>
      </c>
      <c r="T245" s="189"/>
      <c r="U245" s="190">
        <f t="shared" ref="U245" si="2544">SUM(T245)*K245</f>
        <v>0</v>
      </c>
      <c r="V245" s="189"/>
      <c r="W245" s="190">
        <f t="shared" ref="W245" si="2545">SUM(V245)*J245*5</f>
        <v>0</v>
      </c>
      <c r="X245" s="191"/>
      <c r="Y245" s="191">
        <f t="shared" ref="Y245" si="2546">L245*J245*0.05</f>
        <v>0</v>
      </c>
      <c r="Z245" s="189"/>
      <c r="AA245" s="190"/>
      <c r="AB245" s="189"/>
      <c r="AC245" s="191">
        <f t="shared" ref="AC245" si="2547">SUM(AB245)*3*H245/5</f>
        <v>0</v>
      </c>
      <c r="AD245" s="189">
        <v>1</v>
      </c>
      <c r="AE245" s="193">
        <f t="shared" ref="AE245" si="2548">SUM(AD245*H245*(15))</f>
        <v>0</v>
      </c>
      <c r="AF245" s="189"/>
      <c r="AG245" s="190">
        <f t="shared" ref="AG245" si="2549">SUM(AF245*H245*3)</f>
        <v>0</v>
      </c>
      <c r="AH245" s="190"/>
      <c r="AI245" s="191">
        <f t="shared" ref="AI245" si="2550">SUM(AH245*H245/3)</f>
        <v>0</v>
      </c>
      <c r="AJ245" s="189"/>
      <c r="AK245" s="191">
        <f t="shared" ref="AK245" si="2551">SUM(AJ245*H245*2/3)</f>
        <v>0</v>
      </c>
      <c r="AL245" s="189"/>
      <c r="AM245" s="262">
        <f>SUM(AL245*H245)</f>
        <v>0</v>
      </c>
      <c r="AN245" s="189"/>
      <c r="AO245" s="190">
        <f>SUM(AN245*J245)</f>
        <v>0</v>
      </c>
      <c r="AP245" s="189"/>
      <c r="AQ245" s="191">
        <f t="shared" ref="AQ245" si="2552">SUM(AP245*H245*2)</f>
        <v>0</v>
      </c>
      <c r="AR245" s="189"/>
      <c r="AS245" s="191">
        <f t="shared" ref="AS245" si="2553">SUM(J245*AR245*6)</f>
        <v>0</v>
      </c>
      <c r="AT245" s="32"/>
      <c r="AU245" s="194">
        <f t="shared" ref="AU245" si="2554">AT245*H245/3</f>
        <v>0</v>
      </c>
      <c r="AV245" s="189"/>
      <c r="AW245" s="190">
        <f>SUM(AV245*H245/3)</f>
        <v>0</v>
      </c>
      <c r="AX245" s="189"/>
      <c r="AY245" s="191">
        <f t="shared" ref="AY245" si="2555">SUM(J245*AX245*8)</f>
        <v>0</v>
      </c>
      <c r="AZ245" s="190"/>
      <c r="BA245" s="191">
        <f>SUM(AZ245*K245*3*8)</f>
        <v>0</v>
      </c>
      <c r="BB245" s="189"/>
      <c r="BC245" s="191">
        <f t="shared" ref="BC245" si="2556">SUM(BB245*K245*4*6)</f>
        <v>0</v>
      </c>
      <c r="BD245" s="189"/>
      <c r="BE245" s="195">
        <f t="shared" ref="BE245" si="2557">SUM(BD245*50)</f>
        <v>0</v>
      </c>
      <c r="BF245" s="194">
        <f t="shared" ref="BF245" si="2558">O245+Q245+S245+U245+W245+X245+Y245+AA245+AC245+AE245+AG245+AI245+AK245+AM245+AO245+AQ245+AS245+AU245+AW245+AY245+BA245+BC245+BE245</f>
        <v>0</v>
      </c>
      <c r="BG245" s="194"/>
      <c r="BH245" s="194">
        <f t="shared" ref="BH245" si="2559">BC245+BA245+AY245+AW245+AS245+AQ245+X245+W245+U245+S245+Q245+O245</f>
        <v>0</v>
      </c>
      <c r="BI245" s="7"/>
      <c r="BJ245" s="7"/>
      <c r="BK245" s="7"/>
      <c r="BL245" s="7"/>
      <c r="BM245" s="52"/>
      <c r="BN245" s="51"/>
      <c r="BO245" s="231" t="s">
        <v>136</v>
      </c>
      <c r="BP245" s="232" t="s">
        <v>137</v>
      </c>
      <c r="BQ245" s="278" t="s">
        <v>143</v>
      </c>
      <c r="BR245" s="232" t="s">
        <v>139</v>
      </c>
      <c r="BS245" s="278" t="s">
        <v>140</v>
      </c>
      <c r="BT245" s="292">
        <v>4</v>
      </c>
      <c r="BU245" s="292">
        <v>7</v>
      </c>
      <c r="BV245" s="292">
        <v>1</v>
      </c>
      <c r="BW245" s="292">
        <v>1</v>
      </c>
      <c r="BX245" s="292">
        <v>1</v>
      </c>
      <c r="BY245" s="231">
        <v>20</v>
      </c>
      <c r="BZ245" s="233">
        <f t="shared" si="2497"/>
        <v>20</v>
      </c>
      <c r="CA245" s="234">
        <v>8</v>
      </c>
      <c r="CB245" s="142">
        <f t="shared" ref="CB245:CB246" si="2560">SUM(CA245)*BV245</f>
        <v>8</v>
      </c>
      <c r="CC245" s="234">
        <v>6</v>
      </c>
      <c r="CD245" s="235">
        <f t="shared" si="2499"/>
        <v>6</v>
      </c>
      <c r="CE245" s="234">
        <v>6</v>
      </c>
      <c r="CF245" s="235">
        <f t="shared" ref="CF245:CF246" si="2561">SUM(CE245)*BW245</f>
        <v>6</v>
      </c>
      <c r="CG245" s="234"/>
      <c r="CH245" s="235">
        <f t="shared" si="2501"/>
        <v>0</v>
      </c>
      <c r="CI245" s="234"/>
      <c r="CJ245" s="235">
        <f t="shared" si="2502"/>
        <v>0</v>
      </c>
      <c r="CK245" s="236">
        <f>SUM(BW245*DK245*2+BX245*DM245*2)</f>
        <v>0</v>
      </c>
      <c r="CL245" s="236">
        <f>SUM(BY245*15/100*BW245)</f>
        <v>3</v>
      </c>
      <c r="CM245" s="234"/>
      <c r="CN245" s="235"/>
      <c r="CO245" s="234"/>
      <c r="CP245" s="236">
        <f>SUM(CO245)*3*BU245/5</f>
        <v>0</v>
      </c>
      <c r="CQ245" s="234"/>
      <c r="CR245" s="293">
        <f t="shared" si="2505"/>
        <v>0</v>
      </c>
      <c r="CS245" s="234"/>
      <c r="CT245" s="142">
        <f t="shared" si="2506"/>
        <v>0</v>
      </c>
      <c r="CU245" s="234"/>
      <c r="CV245" s="236">
        <f t="shared" si="2507"/>
        <v>0</v>
      </c>
      <c r="CW245" s="234"/>
      <c r="CX245" s="236">
        <f t="shared" si="2508"/>
        <v>0</v>
      </c>
      <c r="CY245" s="234">
        <v>1</v>
      </c>
      <c r="CZ245" s="142">
        <f>SUM(CY245*BU245)*2</f>
        <v>14</v>
      </c>
      <c r="DA245" s="234"/>
      <c r="DB245" s="235">
        <f t="shared" ref="DB245:DB246" si="2562">SUM(DA245*BW245)</f>
        <v>0</v>
      </c>
      <c r="DC245" s="234"/>
      <c r="DD245" s="236">
        <f t="shared" si="2511"/>
        <v>0</v>
      </c>
      <c r="DE245" s="234">
        <v>1</v>
      </c>
      <c r="DF245" s="236">
        <f>DE245*BU245/3</f>
        <v>2.3333333333333335</v>
      </c>
      <c r="DG245" s="234"/>
      <c r="DH245" s="236">
        <f t="shared" si="2469"/>
        <v>0</v>
      </c>
      <c r="DI245" s="234"/>
      <c r="DJ245" s="235">
        <f t="shared" si="2512"/>
        <v>0</v>
      </c>
      <c r="DK245" s="234"/>
      <c r="DL245" s="236">
        <f>SUM(DK245*BU245/3)</f>
        <v>0</v>
      </c>
      <c r="DM245" s="234"/>
      <c r="DN245" s="236">
        <f t="shared" si="2539"/>
        <v>0</v>
      </c>
      <c r="DO245" s="234"/>
      <c r="DP245" s="236">
        <f>SUM(DO245*4*8)</f>
        <v>0</v>
      </c>
      <c r="DQ245" s="234"/>
      <c r="DR245" s="238">
        <f>SUM(DQ245*25)/2</f>
        <v>0</v>
      </c>
      <c r="DS245" s="20">
        <f t="shared" si="2515"/>
        <v>39.333333333333329</v>
      </c>
      <c r="DT245" s="20">
        <f t="shared" si="2516"/>
        <v>22.333333333333332</v>
      </c>
      <c r="DU245" s="7"/>
      <c r="DV245" s="7"/>
      <c r="DW245" s="7"/>
      <c r="DX245" s="52"/>
      <c r="DY245" s="51"/>
      <c r="DZ245" s="17"/>
      <c r="EA245" s="17"/>
      <c r="EB245" s="7"/>
      <c r="EC245" s="7"/>
      <c r="ED245" s="7"/>
      <c r="EE245" s="7"/>
      <c r="EF245" s="7"/>
      <c r="EG245" s="7"/>
      <c r="EH245" s="7"/>
      <c r="EI245" s="7"/>
      <c r="EJ245" s="7">
        <f>SUM(L245+L242)</f>
        <v>50</v>
      </c>
      <c r="EK245" s="7">
        <f>SUM(M245+M242)</f>
        <v>50</v>
      </c>
      <c r="EL245" s="7">
        <f>SUM(N245+N242)</f>
        <v>26</v>
      </c>
      <c r="EM245" s="18">
        <f t="shared" ref="EM245:EM254" si="2563">SUM(O245+CB245)</f>
        <v>8</v>
      </c>
      <c r="EN245" s="7">
        <f t="shared" ref="EN245:EN254" si="2564">SUM(P245+CC245)</f>
        <v>6</v>
      </c>
      <c r="EO245" s="7">
        <f t="shared" ref="EO245:EO254" si="2565">SUM(Q245+CD245)</f>
        <v>6</v>
      </c>
      <c r="EP245" s="7">
        <f t="shared" ref="EP245:EP254" si="2566">SUM(R245+CE245)</f>
        <v>6</v>
      </c>
      <c r="EQ245" s="7">
        <f t="shared" ref="EQ245:EQ254" si="2567">SUM(S245+CF245)</f>
        <v>6</v>
      </c>
      <c r="ER245" s="7">
        <f t="shared" ref="ER245:ER254" si="2568">SUM(T245+CG245)</f>
        <v>0</v>
      </c>
      <c r="ES245" s="7">
        <f t="shared" ref="ES245:ES254" si="2569">SUM(U245+CH245)</f>
        <v>0</v>
      </c>
      <c r="ET245" s="7">
        <f t="shared" ref="ET245:ET254" si="2570">SUM(V245+CI245)</f>
        <v>0</v>
      </c>
      <c r="EU245" s="7">
        <f t="shared" ref="EU245:EU254" si="2571">SUM(W245+CJ245)</f>
        <v>0</v>
      </c>
      <c r="EV245" s="7">
        <f t="shared" ref="EV245:EV254" si="2572">SUM(X245+CK245)</f>
        <v>0</v>
      </c>
      <c r="EW245" s="18">
        <f t="shared" ref="EW245:EW254" si="2573">SUM(Y245+CL245)</f>
        <v>3</v>
      </c>
      <c r="EX245" s="7">
        <f t="shared" ref="EX245:EX254" si="2574">SUM(Z245+CM245)</f>
        <v>0</v>
      </c>
      <c r="EY245" s="7">
        <f t="shared" ref="EY245:EY254" si="2575">SUM(AA245+CN245)</f>
        <v>0</v>
      </c>
      <c r="EZ245" s="7">
        <f t="shared" ref="EZ245:EZ254" si="2576">SUM(AB245+CO245)</f>
        <v>0</v>
      </c>
      <c r="FA245" s="7">
        <f t="shared" ref="FA245:FA254" si="2577">SUM(AC245+CP245)</f>
        <v>0</v>
      </c>
      <c r="FB245" s="7">
        <f t="shared" ref="FB245:FB254" si="2578">SUM(AD245+CQ245)</f>
        <v>1</v>
      </c>
      <c r="FC245" s="7">
        <f t="shared" ref="FC245:FC254" si="2579">SUM(AE245+CR245)</f>
        <v>0</v>
      </c>
      <c r="FD245" s="7">
        <f t="shared" ref="FD245:FD254" si="2580">SUM(AF245+CS245)</f>
        <v>0</v>
      </c>
      <c r="FE245" s="7">
        <f t="shared" ref="FE245:FE254" si="2581">SUM(AG245+CT245)</f>
        <v>0</v>
      </c>
      <c r="FF245" s="7">
        <f t="shared" ref="FF245:FF254" si="2582">SUM(AH245+CU245)</f>
        <v>0</v>
      </c>
      <c r="FG245" s="18">
        <f t="shared" ref="FG245:FG254" si="2583">SUM(AI245+CV245)</f>
        <v>0</v>
      </c>
      <c r="FH245" s="7">
        <f t="shared" ref="FH245:FH254" si="2584">SUM(AJ245+CW245)</f>
        <v>0</v>
      </c>
      <c r="FI245" s="7">
        <f t="shared" ref="FI245:FI254" si="2585">SUM(AK245+CX245)</f>
        <v>0</v>
      </c>
      <c r="FJ245" s="7">
        <f t="shared" ref="FJ245:FJ254" si="2586">SUM(AL245+CY245)</f>
        <v>1</v>
      </c>
      <c r="FK245" s="7">
        <f t="shared" ref="FK245:FK254" si="2587">SUM(AM245+CZ245)</f>
        <v>14</v>
      </c>
      <c r="FL245" s="7">
        <f t="shared" ref="FL245:FL254" si="2588">SUM(AN245+DA245)</f>
        <v>0</v>
      </c>
      <c r="FM245" s="7">
        <f t="shared" ref="FM245:FM254" si="2589">SUM(AO245+DB245)</f>
        <v>0</v>
      </c>
      <c r="FN245" s="7">
        <f t="shared" ref="FN245:FN254" si="2590">SUM(AP245+DC245)</f>
        <v>0</v>
      </c>
      <c r="FO245" s="7">
        <f t="shared" ref="FO245:FO254" si="2591">SUM(AQ245+DD245)</f>
        <v>0</v>
      </c>
      <c r="FP245" s="7">
        <f t="shared" ref="FP245:FP254" si="2592">SUM(AR245+DE245)</f>
        <v>1</v>
      </c>
      <c r="FQ245" s="7">
        <f t="shared" ref="FQ245:FQ254" si="2593">SUM(AS245+DF245)</f>
        <v>2.3333333333333335</v>
      </c>
      <c r="FR245" s="7"/>
      <c r="FS245" s="7">
        <f t="shared" si="2479"/>
        <v>0</v>
      </c>
      <c r="FT245" s="7">
        <f t="shared" si="2480"/>
        <v>0</v>
      </c>
      <c r="FU245" s="7">
        <f t="shared" si="2481"/>
        <v>0</v>
      </c>
      <c r="FV245" s="7">
        <f t="shared" si="2482"/>
        <v>0</v>
      </c>
      <c r="FW245" s="7">
        <f t="shared" si="2483"/>
        <v>0</v>
      </c>
      <c r="FX245" s="7">
        <f t="shared" si="2484"/>
        <v>0</v>
      </c>
      <c r="FY245" s="7">
        <f t="shared" si="2485"/>
        <v>0</v>
      </c>
      <c r="FZ245" s="7">
        <f t="shared" si="2486"/>
        <v>0</v>
      </c>
      <c r="GA245" s="7">
        <f t="shared" si="2487"/>
        <v>0</v>
      </c>
      <c r="GB245" s="7">
        <f t="shared" si="2488"/>
        <v>0</v>
      </c>
      <c r="GC245" s="7">
        <f t="shared" si="2489"/>
        <v>0</v>
      </c>
      <c r="GD245" s="116">
        <f t="shared" si="2490"/>
        <v>39.333333333333329</v>
      </c>
      <c r="GE245" s="117">
        <f t="shared" si="2491"/>
        <v>22.333333333333332</v>
      </c>
      <c r="GF245" s="7"/>
      <c r="GG245" s="7"/>
      <c r="GH245" s="7"/>
      <c r="GI245" s="52"/>
      <c r="GK245" s="18"/>
      <c r="GL245" s="18"/>
      <c r="GM245" s="1"/>
      <c r="GN245" s="23"/>
      <c r="GO245" s="61"/>
      <c r="GP245" s="7"/>
      <c r="GQ245" s="67"/>
    </row>
    <row r="246" spans="1:199" ht="24.95" customHeight="1" x14ac:dyDescent="0.35">
      <c r="A246" s="51"/>
      <c r="B246" s="17" t="s">
        <v>333</v>
      </c>
      <c r="C246" s="17"/>
      <c r="D246" s="7" t="s">
        <v>225</v>
      </c>
      <c r="E246" s="7" t="s">
        <v>338</v>
      </c>
      <c r="F246" s="7"/>
      <c r="G246" s="7"/>
      <c r="H246" s="7"/>
      <c r="I246" s="7"/>
      <c r="J246" s="7"/>
      <c r="K246" s="7"/>
      <c r="L246" s="7"/>
      <c r="M246" s="73">
        <f t="shared" si="2532"/>
        <v>0</v>
      </c>
      <c r="N246" s="32"/>
      <c r="O246" s="263">
        <v>6</v>
      </c>
      <c r="P246" s="32"/>
      <c r="Q246" s="20"/>
      <c r="R246" s="32"/>
      <c r="S246" s="20"/>
      <c r="T246" s="32"/>
      <c r="U246" s="20"/>
      <c r="V246" s="74"/>
      <c r="W246" s="20"/>
      <c r="X246" s="20"/>
      <c r="Y246" s="20"/>
      <c r="Z246" s="74"/>
      <c r="AA246" s="20"/>
      <c r="AB246" s="74"/>
      <c r="AC246" s="20"/>
      <c r="AD246" s="74"/>
      <c r="AE246" s="24"/>
      <c r="AF246" s="74"/>
      <c r="AG246" s="20"/>
      <c r="AH246" s="74"/>
      <c r="AI246" s="20"/>
      <c r="AJ246" s="74"/>
      <c r="AK246" s="20"/>
      <c r="AL246" s="74"/>
      <c r="AM246" s="263"/>
      <c r="AN246" s="74"/>
      <c r="AO246" s="20"/>
      <c r="AP246" s="74"/>
      <c r="AQ246" s="20"/>
      <c r="AR246" s="74"/>
      <c r="AS246" s="20"/>
      <c r="AT246" s="74"/>
      <c r="AU246" s="20"/>
      <c r="AV246" s="74"/>
      <c r="AW246" s="20"/>
      <c r="AX246" s="74"/>
      <c r="AY246" s="20"/>
      <c r="AZ246" s="74"/>
      <c r="BA246" s="20"/>
      <c r="BB246" s="74"/>
      <c r="BC246" s="20"/>
      <c r="BD246" s="74"/>
      <c r="BE246" s="20"/>
      <c r="BF246" s="20">
        <f t="shared" si="2533"/>
        <v>6</v>
      </c>
      <c r="BG246" s="20"/>
      <c r="BH246" s="20">
        <f t="shared" si="2534"/>
        <v>6</v>
      </c>
      <c r="BI246" s="7"/>
      <c r="BJ246" s="7"/>
      <c r="BK246" s="7"/>
      <c r="BL246" s="7"/>
      <c r="BM246" s="52"/>
      <c r="BN246" s="51"/>
      <c r="BO246" s="231" t="s">
        <v>136</v>
      </c>
      <c r="BP246" s="276" t="s">
        <v>137</v>
      </c>
      <c r="BQ246" s="232" t="s">
        <v>143</v>
      </c>
      <c r="BR246" s="278" t="s">
        <v>139</v>
      </c>
      <c r="BS246" s="278" t="s">
        <v>144</v>
      </c>
      <c r="BT246" s="232">
        <v>6</v>
      </c>
      <c r="BU246" s="232">
        <v>4</v>
      </c>
      <c r="BV246" s="232">
        <v>1</v>
      </c>
      <c r="BW246" s="232">
        <v>1</v>
      </c>
      <c r="BX246" s="232">
        <v>1</v>
      </c>
      <c r="BY246" s="294">
        <v>2</v>
      </c>
      <c r="BZ246" s="233">
        <f t="shared" si="2497"/>
        <v>2</v>
      </c>
      <c r="CA246" s="234"/>
      <c r="CB246" s="142">
        <f t="shared" si="2560"/>
        <v>0</v>
      </c>
      <c r="CC246" s="234"/>
      <c r="CD246" s="235">
        <f t="shared" si="2499"/>
        <v>0</v>
      </c>
      <c r="CE246" s="234">
        <v>2</v>
      </c>
      <c r="CF246" s="235">
        <f t="shared" si="2561"/>
        <v>2</v>
      </c>
      <c r="CG246" s="234"/>
      <c r="CH246" s="235">
        <f t="shared" si="2501"/>
        <v>0</v>
      </c>
      <c r="CI246" s="234"/>
      <c r="CJ246" s="235">
        <f t="shared" si="2502"/>
        <v>0</v>
      </c>
      <c r="CK246" s="236">
        <f>SUM(BW246*DK246*2+BX246*DM246*2)</f>
        <v>0</v>
      </c>
      <c r="CL246" s="236">
        <f>SUM(BY246*15/100*BW246)</f>
        <v>0.3</v>
      </c>
      <c r="CM246" s="234"/>
      <c r="CN246" s="235"/>
      <c r="CO246" s="234"/>
      <c r="CP246" s="236">
        <f>SUM(CO246)*3*BU246/5</f>
        <v>0</v>
      </c>
      <c r="CQ246" s="234"/>
      <c r="CR246" s="237">
        <f t="shared" si="2505"/>
        <v>0</v>
      </c>
      <c r="CS246" s="234"/>
      <c r="CT246" s="142">
        <f t="shared" si="2506"/>
        <v>0</v>
      </c>
      <c r="CU246" s="235"/>
      <c r="CV246" s="236">
        <f t="shared" si="2507"/>
        <v>0</v>
      </c>
      <c r="CW246" s="234"/>
      <c r="CX246" s="236">
        <f t="shared" si="2508"/>
        <v>0</v>
      </c>
      <c r="CY246" s="234"/>
      <c r="CZ246" s="142">
        <f>SUM(CY246*BU246)*2</f>
        <v>0</v>
      </c>
      <c r="DA246" s="234"/>
      <c r="DB246" s="235">
        <f t="shared" si="2562"/>
        <v>0</v>
      </c>
      <c r="DC246" s="234"/>
      <c r="DD246" s="236">
        <f>SUM(DC246*BU246*2)</f>
        <v>0</v>
      </c>
      <c r="DE246" s="234"/>
      <c r="DF246" s="236">
        <f>DE246*BU246/3</f>
        <v>0</v>
      </c>
      <c r="DG246" s="234"/>
      <c r="DH246" s="236">
        <f t="shared" si="2469"/>
        <v>0</v>
      </c>
      <c r="DI246" s="235"/>
      <c r="DJ246" s="235">
        <f t="shared" si="2512"/>
        <v>0</v>
      </c>
      <c r="DK246" s="235"/>
      <c r="DL246" s="236">
        <f>SUM(DK246*BU246/3)</f>
        <v>0</v>
      </c>
      <c r="DM246" s="235"/>
      <c r="DN246" s="236">
        <f t="shared" si="2539"/>
        <v>0</v>
      </c>
      <c r="DO246" s="234"/>
      <c r="DP246" s="236">
        <f>SUM(DO246*4*8)</f>
        <v>0</v>
      </c>
      <c r="DQ246" s="234"/>
      <c r="DR246" s="238">
        <f>SUM(DQ246*25)/2</f>
        <v>0</v>
      </c>
      <c r="DS246" s="20">
        <f t="shared" si="2515"/>
        <v>2.2999999999999998</v>
      </c>
      <c r="DT246" s="20">
        <f t="shared" si="2516"/>
        <v>2</v>
      </c>
      <c r="DU246" s="7"/>
      <c r="DV246" s="7"/>
      <c r="DW246" s="7"/>
      <c r="DX246" s="52"/>
      <c r="DY246" s="51"/>
      <c r="DZ246" s="17"/>
      <c r="EA246" s="17"/>
      <c r="EB246" s="7"/>
      <c r="EC246" s="7"/>
      <c r="ED246" s="7"/>
      <c r="EE246" s="7"/>
      <c r="EF246" s="7"/>
      <c r="EG246" s="7"/>
      <c r="EH246" s="7"/>
      <c r="EI246" s="7"/>
      <c r="EJ246" s="7">
        <f t="shared" ref="EJ246:EJ254" si="2594">SUM(L246+BY246)</f>
        <v>2</v>
      </c>
      <c r="EK246" s="7">
        <f t="shared" ref="EK246:EK254" si="2595">SUM(M246+BZ246)</f>
        <v>2</v>
      </c>
      <c r="EL246" s="7">
        <f t="shared" ref="EL246:EL254" si="2596">SUM(N246+CA246)</f>
        <v>0</v>
      </c>
      <c r="EM246" s="18">
        <f t="shared" si="2563"/>
        <v>6</v>
      </c>
      <c r="EN246" s="7">
        <f t="shared" si="2564"/>
        <v>0</v>
      </c>
      <c r="EO246" s="7">
        <f t="shared" si="2565"/>
        <v>0</v>
      </c>
      <c r="EP246" s="7">
        <f t="shared" si="2566"/>
        <v>2</v>
      </c>
      <c r="EQ246" s="7">
        <f t="shared" si="2567"/>
        <v>2</v>
      </c>
      <c r="ER246" s="7">
        <f t="shared" si="2568"/>
        <v>0</v>
      </c>
      <c r="ES246" s="7">
        <f t="shared" si="2569"/>
        <v>0</v>
      </c>
      <c r="ET246" s="7">
        <f t="shared" si="2570"/>
        <v>0</v>
      </c>
      <c r="EU246" s="7">
        <f t="shared" si="2571"/>
        <v>0</v>
      </c>
      <c r="EV246" s="7">
        <f t="shared" si="2572"/>
        <v>0</v>
      </c>
      <c r="EW246" s="18">
        <f t="shared" si="2573"/>
        <v>0.3</v>
      </c>
      <c r="EX246" s="7">
        <f t="shared" si="2574"/>
        <v>0</v>
      </c>
      <c r="EY246" s="7">
        <f t="shared" si="2575"/>
        <v>0</v>
      </c>
      <c r="EZ246" s="7">
        <f t="shared" si="2576"/>
        <v>0</v>
      </c>
      <c r="FA246" s="7">
        <f t="shared" si="2577"/>
        <v>0</v>
      </c>
      <c r="FB246" s="7">
        <f t="shared" si="2578"/>
        <v>0</v>
      </c>
      <c r="FC246" s="7">
        <f t="shared" si="2579"/>
        <v>0</v>
      </c>
      <c r="FD246" s="7">
        <f t="shared" si="2580"/>
        <v>0</v>
      </c>
      <c r="FE246" s="7">
        <f t="shared" si="2581"/>
        <v>0</v>
      </c>
      <c r="FF246" s="7">
        <f t="shared" si="2582"/>
        <v>0</v>
      </c>
      <c r="FG246" s="18">
        <f t="shared" si="2583"/>
        <v>0</v>
      </c>
      <c r="FH246" s="7">
        <f t="shared" si="2584"/>
        <v>0</v>
      </c>
      <c r="FI246" s="7">
        <f t="shared" si="2585"/>
        <v>0</v>
      </c>
      <c r="FJ246" s="7">
        <f t="shared" si="2586"/>
        <v>0</v>
      </c>
      <c r="FK246" s="7">
        <f t="shared" si="2587"/>
        <v>0</v>
      </c>
      <c r="FL246" s="7">
        <f t="shared" si="2588"/>
        <v>0</v>
      </c>
      <c r="FM246" s="7">
        <f t="shared" si="2589"/>
        <v>0</v>
      </c>
      <c r="FN246" s="7">
        <f t="shared" si="2590"/>
        <v>0</v>
      </c>
      <c r="FO246" s="7">
        <f t="shared" si="2591"/>
        <v>0</v>
      </c>
      <c r="FP246" s="7">
        <f t="shared" si="2592"/>
        <v>0</v>
      </c>
      <c r="FQ246" s="7">
        <f t="shared" si="2593"/>
        <v>0</v>
      </c>
      <c r="FR246" s="7"/>
      <c r="FS246" s="7">
        <f t="shared" si="2479"/>
        <v>0</v>
      </c>
      <c r="FT246" s="7">
        <f t="shared" si="2480"/>
        <v>0</v>
      </c>
      <c r="FU246" s="7">
        <f t="shared" si="2481"/>
        <v>0</v>
      </c>
      <c r="FV246" s="7">
        <f t="shared" si="2482"/>
        <v>0</v>
      </c>
      <c r="FW246" s="7">
        <f t="shared" si="2483"/>
        <v>0</v>
      </c>
      <c r="FX246" s="7">
        <f t="shared" si="2484"/>
        <v>0</v>
      </c>
      <c r="FY246" s="7">
        <f t="shared" si="2485"/>
        <v>0</v>
      </c>
      <c r="FZ246" s="7">
        <f t="shared" si="2486"/>
        <v>0</v>
      </c>
      <c r="GA246" s="7">
        <f t="shared" si="2487"/>
        <v>0</v>
      </c>
      <c r="GB246" s="7">
        <f t="shared" si="2488"/>
        <v>0</v>
      </c>
      <c r="GC246" s="7">
        <f t="shared" si="2489"/>
        <v>0</v>
      </c>
      <c r="GD246" s="116">
        <f t="shared" si="2490"/>
        <v>8.3000000000000007</v>
      </c>
      <c r="GE246" s="117">
        <f t="shared" si="2491"/>
        <v>8</v>
      </c>
      <c r="GF246" s="7"/>
      <c r="GG246" s="7"/>
      <c r="GH246" s="7"/>
      <c r="GI246" s="52"/>
      <c r="GK246" s="18"/>
      <c r="GL246" s="18"/>
      <c r="GM246" s="1"/>
      <c r="GN246" s="23"/>
      <c r="GO246" s="61"/>
      <c r="GP246" s="7"/>
      <c r="GQ246" s="67"/>
    </row>
    <row r="247" spans="1:199" ht="24.95" customHeight="1" x14ac:dyDescent="0.35">
      <c r="A247" s="51"/>
      <c r="B247" s="17" t="s">
        <v>333</v>
      </c>
      <c r="C247" s="17"/>
      <c r="D247" s="7" t="s">
        <v>225</v>
      </c>
      <c r="E247" s="7"/>
      <c r="F247" s="7"/>
      <c r="G247" s="7"/>
      <c r="H247" s="7"/>
      <c r="I247" s="7"/>
      <c r="J247" s="7"/>
      <c r="K247" s="7"/>
      <c r="L247" s="7"/>
      <c r="M247" s="73">
        <f t="shared" si="2532"/>
        <v>0</v>
      </c>
      <c r="N247" s="32"/>
      <c r="O247" s="263"/>
      <c r="P247" s="32"/>
      <c r="Q247" s="20"/>
      <c r="R247" s="32"/>
      <c r="S247" s="20">
        <v>2</v>
      </c>
      <c r="T247" s="32"/>
      <c r="U247" s="20"/>
      <c r="V247" s="74"/>
      <c r="W247" s="20"/>
      <c r="X247" s="20"/>
      <c r="Y247" s="20"/>
      <c r="Z247" s="74"/>
      <c r="AA247" s="20"/>
      <c r="AB247" s="74"/>
      <c r="AC247" s="20"/>
      <c r="AD247" s="74"/>
      <c r="AE247" s="24"/>
      <c r="AF247" s="74"/>
      <c r="AG247" s="20"/>
      <c r="AH247" s="74"/>
      <c r="AI247" s="20"/>
      <c r="AJ247" s="74"/>
      <c r="AK247" s="20"/>
      <c r="AL247" s="74"/>
      <c r="AM247" s="263"/>
      <c r="AN247" s="74"/>
      <c r="AO247" s="20"/>
      <c r="AP247" s="74"/>
      <c r="AQ247" s="20"/>
      <c r="AR247" s="74"/>
      <c r="AS247" s="20"/>
      <c r="AT247" s="74"/>
      <c r="AU247" s="20"/>
      <c r="AV247" s="74"/>
      <c r="AW247" s="20"/>
      <c r="AX247" s="74"/>
      <c r="AY247" s="20"/>
      <c r="AZ247" s="74"/>
      <c r="BA247" s="20"/>
      <c r="BB247" s="74"/>
      <c r="BC247" s="20"/>
      <c r="BD247" s="74"/>
      <c r="BE247" s="20"/>
      <c r="BF247" s="20">
        <f t="shared" si="2533"/>
        <v>2</v>
      </c>
      <c r="BG247" s="20"/>
      <c r="BH247" s="20">
        <f t="shared" si="2534"/>
        <v>2</v>
      </c>
      <c r="BI247" s="7"/>
      <c r="BJ247" s="7"/>
      <c r="BK247" s="7"/>
      <c r="BL247" s="7"/>
      <c r="BM247" s="52"/>
      <c r="BN247" s="51"/>
      <c r="BO247" s="17"/>
      <c r="BP247" s="17"/>
      <c r="BQ247" s="7"/>
      <c r="BR247" s="7"/>
      <c r="BS247" s="7"/>
      <c r="BT247" s="7"/>
      <c r="BU247" s="7"/>
      <c r="BV247" s="7"/>
      <c r="BW247" s="7"/>
      <c r="BX247" s="7"/>
      <c r="BY247" s="7"/>
      <c r="BZ247" s="73">
        <f t="shared" ref="BZ247:BZ254" si="2597">SUM(CA247+CC247+CG247+CI247+DE247*2)</f>
        <v>0</v>
      </c>
      <c r="CA247" s="32"/>
      <c r="CB247" s="334"/>
      <c r="CC247" s="32"/>
      <c r="CD247" s="20"/>
      <c r="CE247" s="32"/>
      <c r="CF247" s="20"/>
      <c r="CG247" s="32"/>
      <c r="CH247" s="20"/>
      <c r="CI247" s="74"/>
      <c r="CJ247" s="20"/>
      <c r="CK247" s="20"/>
      <c r="CL247" s="20"/>
      <c r="CM247" s="74"/>
      <c r="CN247" s="20"/>
      <c r="CO247" s="74"/>
      <c r="CP247" s="20"/>
      <c r="CQ247" s="74"/>
      <c r="CR247" s="24"/>
      <c r="CS247" s="74"/>
      <c r="CT247" s="334"/>
      <c r="CU247" s="74"/>
      <c r="CV247" s="20"/>
      <c r="CW247" s="74"/>
      <c r="CX247" s="20"/>
      <c r="CY247" s="74"/>
      <c r="CZ247" s="334"/>
      <c r="DA247" s="74"/>
      <c r="DB247" s="20"/>
      <c r="DC247" s="74"/>
      <c r="DD247" s="20"/>
      <c r="DE247" s="74"/>
      <c r="DF247" s="20"/>
      <c r="DG247" s="74"/>
      <c r="DH247" s="20"/>
      <c r="DI247" s="74"/>
      <c r="DJ247" s="20"/>
      <c r="DK247" s="74"/>
      <c r="DL247" s="20"/>
      <c r="DM247" s="74"/>
      <c r="DN247" s="20"/>
      <c r="DO247" s="74"/>
      <c r="DP247" s="20"/>
      <c r="DQ247" s="74"/>
      <c r="DR247" s="20"/>
      <c r="DS247" s="20">
        <f t="shared" si="2515"/>
        <v>0</v>
      </c>
      <c r="DT247" s="20">
        <f t="shared" si="2516"/>
        <v>0</v>
      </c>
      <c r="DU247" s="7"/>
      <c r="DV247" s="7"/>
      <c r="DW247" s="7"/>
      <c r="DX247" s="52"/>
      <c r="DY247" s="51"/>
      <c r="DZ247" s="17"/>
      <c r="EA247" s="17"/>
      <c r="EB247" s="7"/>
      <c r="EC247" s="7"/>
      <c r="ED247" s="7"/>
      <c r="EE247" s="7"/>
      <c r="EF247" s="7"/>
      <c r="EG247" s="7"/>
      <c r="EH247" s="7"/>
      <c r="EI247" s="7"/>
      <c r="EJ247" s="7">
        <f t="shared" si="2594"/>
        <v>0</v>
      </c>
      <c r="EK247" s="7">
        <f t="shared" si="2595"/>
        <v>0</v>
      </c>
      <c r="EL247" s="7">
        <f t="shared" si="2596"/>
        <v>0</v>
      </c>
      <c r="EM247" s="18">
        <f t="shared" si="2563"/>
        <v>0</v>
      </c>
      <c r="EN247" s="7">
        <f t="shared" si="2564"/>
        <v>0</v>
      </c>
      <c r="EO247" s="7">
        <f t="shared" si="2565"/>
        <v>0</v>
      </c>
      <c r="EP247" s="7">
        <f t="shared" si="2566"/>
        <v>0</v>
      </c>
      <c r="EQ247" s="7">
        <f t="shared" si="2567"/>
        <v>2</v>
      </c>
      <c r="ER247" s="7">
        <f t="shared" si="2568"/>
        <v>0</v>
      </c>
      <c r="ES247" s="7">
        <f t="shared" si="2569"/>
        <v>0</v>
      </c>
      <c r="ET247" s="7">
        <f t="shared" si="2570"/>
        <v>0</v>
      </c>
      <c r="EU247" s="7">
        <f t="shared" si="2571"/>
        <v>0</v>
      </c>
      <c r="EV247" s="7">
        <f t="shared" si="2572"/>
        <v>0</v>
      </c>
      <c r="EW247" s="18">
        <f t="shared" si="2573"/>
        <v>0</v>
      </c>
      <c r="EX247" s="7">
        <f t="shared" si="2574"/>
        <v>0</v>
      </c>
      <c r="EY247" s="7">
        <f t="shared" si="2575"/>
        <v>0</v>
      </c>
      <c r="EZ247" s="7">
        <f t="shared" si="2576"/>
        <v>0</v>
      </c>
      <c r="FA247" s="7">
        <f t="shared" si="2577"/>
        <v>0</v>
      </c>
      <c r="FB247" s="7">
        <f t="shared" si="2578"/>
        <v>0</v>
      </c>
      <c r="FC247" s="7">
        <f t="shared" si="2579"/>
        <v>0</v>
      </c>
      <c r="FD247" s="7">
        <f t="shared" si="2580"/>
        <v>0</v>
      </c>
      <c r="FE247" s="7">
        <f t="shared" si="2581"/>
        <v>0</v>
      </c>
      <c r="FF247" s="7">
        <f t="shared" si="2582"/>
        <v>0</v>
      </c>
      <c r="FG247" s="18">
        <f t="shared" si="2583"/>
        <v>0</v>
      </c>
      <c r="FH247" s="7">
        <f t="shared" si="2584"/>
        <v>0</v>
      </c>
      <c r="FI247" s="7">
        <f t="shared" si="2585"/>
        <v>0</v>
      </c>
      <c r="FJ247" s="7">
        <f t="shared" si="2586"/>
        <v>0</v>
      </c>
      <c r="FK247" s="7">
        <f t="shared" si="2587"/>
        <v>0</v>
      </c>
      <c r="FL247" s="7">
        <f t="shared" si="2588"/>
        <v>0</v>
      </c>
      <c r="FM247" s="7">
        <f t="shared" si="2589"/>
        <v>0</v>
      </c>
      <c r="FN247" s="7">
        <f t="shared" si="2590"/>
        <v>0</v>
      </c>
      <c r="FO247" s="7">
        <f t="shared" si="2591"/>
        <v>0</v>
      </c>
      <c r="FP247" s="7">
        <f t="shared" si="2592"/>
        <v>0</v>
      </c>
      <c r="FQ247" s="7">
        <f t="shared" si="2593"/>
        <v>0</v>
      </c>
      <c r="FR247" s="7"/>
      <c r="FS247" s="7">
        <f t="shared" si="2479"/>
        <v>0</v>
      </c>
      <c r="FT247" s="7">
        <f t="shared" si="2480"/>
        <v>0</v>
      </c>
      <c r="FU247" s="7">
        <f t="shared" si="2481"/>
        <v>0</v>
      </c>
      <c r="FV247" s="7">
        <f t="shared" si="2482"/>
        <v>0</v>
      </c>
      <c r="FW247" s="7">
        <f t="shared" si="2483"/>
        <v>0</v>
      </c>
      <c r="FX247" s="7">
        <f t="shared" si="2484"/>
        <v>0</v>
      </c>
      <c r="FY247" s="7">
        <f t="shared" si="2485"/>
        <v>0</v>
      </c>
      <c r="FZ247" s="7">
        <f t="shared" si="2486"/>
        <v>0</v>
      </c>
      <c r="GA247" s="7">
        <f t="shared" si="2487"/>
        <v>0</v>
      </c>
      <c r="GB247" s="7">
        <f t="shared" si="2488"/>
        <v>0</v>
      </c>
      <c r="GC247" s="7">
        <f t="shared" si="2489"/>
        <v>0</v>
      </c>
      <c r="GD247" s="116">
        <f t="shared" si="2490"/>
        <v>2</v>
      </c>
      <c r="GE247" s="117">
        <f t="shared" si="2491"/>
        <v>2</v>
      </c>
      <c r="GF247" s="7"/>
      <c r="GG247" s="7"/>
      <c r="GH247" s="7"/>
      <c r="GI247" s="52"/>
      <c r="GK247" s="18"/>
      <c r="GL247" s="18"/>
      <c r="GM247" s="1"/>
      <c r="GN247" s="23"/>
      <c r="GO247" s="61"/>
      <c r="GP247" s="7"/>
      <c r="GQ247" s="67"/>
    </row>
    <row r="248" spans="1:199" ht="24.95" customHeight="1" x14ac:dyDescent="0.35">
      <c r="A248" s="51"/>
      <c r="B248" s="231" t="s">
        <v>167</v>
      </c>
      <c r="C248" s="232" t="s">
        <v>168</v>
      </c>
      <c r="D248" s="232"/>
      <c r="E248" s="232" t="s">
        <v>139</v>
      </c>
      <c r="F248" s="232"/>
      <c r="G248" s="232">
        <v>1</v>
      </c>
      <c r="H248" s="232">
        <v>3</v>
      </c>
      <c r="I248" s="232"/>
      <c r="J248" s="232"/>
      <c r="K248" s="232"/>
      <c r="L248" s="231"/>
      <c r="M248" s="233">
        <f t="shared" ref="M248" si="2598">SUM(N248+P248+R248+T248+V248)</f>
        <v>0</v>
      </c>
      <c r="N248" s="234"/>
      <c r="O248" s="262">
        <f t="shared" ref="O248" si="2599">SUM(N248)*I248</f>
        <v>0</v>
      </c>
      <c r="P248" s="234"/>
      <c r="Q248" s="235">
        <f t="shared" ref="Q248" si="2600">P248*J248</f>
        <v>0</v>
      </c>
      <c r="R248" s="234"/>
      <c r="S248" s="235">
        <f t="shared" ref="S248" si="2601">SUM(R248)*J248</f>
        <v>0</v>
      </c>
      <c r="T248" s="234"/>
      <c r="U248" s="235">
        <f t="shared" ref="U248" si="2602">SUM(T248)*K248</f>
        <v>0</v>
      </c>
      <c r="V248" s="234"/>
      <c r="W248" s="235">
        <f t="shared" ref="W248" si="2603">SUM(V248)*J248*5</f>
        <v>0</v>
      </c>
      <c r="X248" s="236">
        <f t="shared" ref="X248" si="2604">SUM(J248*AX248*2+K248*AZ248*2)</f>
        <v>0</v>
      </c>
      <c r="Y248" s="236">
        <f t="shared" ref="Y248" si="2605">SUM(L248*5/100*J248)</f>
        <v>0</v>
      </c>
      <c r="Z248" s="234"/>
      <c r="AA248" s="235"/>
      <c r="AB248" s="234"/>
      <c r="AC248" s="236">
        <f t="shared" ref="AC248" si="2606">SUM(AB248)*3*H248/5</f>
        <v>0</v>
      </c>
      <c r="AD248" s="234"/>
      <c r="AE248" s="237">
        <f t="shared" ref="AE248" si="2607">SUM(AD248*H248*(30+4))</f>
        <v>0</v>
      </c>
      <c r="AF248" s="234"/>
      <c r="AG248" s="235">
        <f t="shared" ref="AG248" si="2608">SUM(AF248*H248*3)</f>
        <v>0</v>
      </c>
      <c r="AH248" s="235"/>
      <c r="AI248" s="236">
        <f t="shared" ref="AI248" si="2609">SUM(AH248*H248/3)</f>
        <v>0</v>
      </c>
      <c r="AJ248" s="234"/>
      <c r="AK248" s="236">
        <f t="shared" ref="AK248" si="2610">SUM(AJ248*H248*2/3)</f>
        <v>0</v>
      </c>
      <c r="AL248" s="234"/>
      <c r="AM248" s="262">
        <f>SUM(AL248*H248)</f>
        <v>0</v>
      </c>
      <c r="AN248" s="234"/>
      <c r="AO248" s="235">
        <f t="shared" ref="AO248" si="2611">SUM(AN248*J248)</f>
        <v>0</v>
      </c>
      <c r="AP248" s="234"/>
      <c r="AQ248" s="236">
        <v>0</v>
      </c>
      <c r="AR248" s="234"/>
      <c r="AS248" s="236">
        <f t="shared" ref="AS248" si="2612">SUM(AR248*J248*2)</f>
        <v>0</v>
      </c>
      <c r="AT248" s="32"/>
      <c r="AU248" s="194">
        <f t="shared" ref="AU248" si="2613">AT248*H248/3</f>
        <v>0</v>
      </c>
      <c r="AV248" s="235"/>
      <c r="AW248" s="235">
        <f t="shared" ref="AW248" si="2614">SUM(AV248*H248/3)</f>
        <v>0</v>
      </c>
      <c r="AX248" s="235"/>
      <c r="AY248" s="236">
        <f t="shared" ref="AY248" si="2615">SUM(AX248*H248/3)</f>
        <v>0</v>
      </c>
      <c r="AZ248" s="235"/>
      <c r="BA248" s="236">
        <f t="shared" ref="BA248" si="2616">SUM(AZ248*K248*5*6)</f>
        <v>0</v>
      </c>
      <c r="BB248" s="234"/>
      <c r="BC248" s="236">
        <f>SUM(BB248*4*8)</f>
        <v>0</v>
      </c>
      <c r="BD248" s="234">
        <v>3</v>
      </c>
      <c r="BE248" s="238">
        <f>SUM(BD248*50)/2</f>
        <v>75</v>
      </c>
      <c r="BF248" s="194">
        <f t="shared" ref="BF248" si="2617">O248+Q248+S248+U248+W248+X248+Y248+AA248+AC248+AE248+AG248+AI248+AK248+AM248+AO248+AQ248+AS248+AU248+AW248+AY248+BA248+BC248+BE248</f>
        <v>75</v>
      </c>
      <c r="BG248" s="194"/>
      <c r="BH248" s="194">
        <f t="shared" ref="BH248" si="2618">BC248+BA248+AY248+AW248+AS248+AQ248+X248+W248+U248+S248+Q248+O248</f>
        <v>0</v>
      </c>
      <c r="BI248" s="7"/>
      <c r="BJ248" s="7"/>
      <c r="BK248" s="7"/>
      <c r="BL248" s="7"/>
      <c r="BM248" s="52"/>
      <c r="BN248" s="51"/>
      <c r="BO248" s="231" t="s">
        <v>167</v>
      </c>
      <c r="BP248" s="232" t="s">
        <v>168</v>
      </c>
      <c r="BQ248" s="232"/>
      <c r="BR248" s="232" t="s">
        <v>139</v>
      </c>
      <c r="BS248" s="232"/>
      <c r="BT248" s="232">
        <v>1</v>
      </c>
      <c r="BU248" s="232"/>
      <c r="BV248" s="232"/>
      <c r="BW248" s="232"/>
      <c r="BX248" s="232"/>
      <c r="BY248" s="231"/>
      <c r="BZ248" s="233">
        <f t="shared" ref="BZ248" si="2619">SUM(CA248+CC248+CE248+CG248+CI248)</f>
        <v>0</v>
      </c>
      <c r="CA248" s="234"/>
      <c r="CB248" s="142">
        <f t="shared" ref="CB248" si="2620">SUM(CA248)*BV248</f>
        <v>0</v>
      </c>
      <c r="CC248" s="234"/>
      <c r="CD248" s="235">
        <f t="shared" ref="CD248:CD249" si="2621">CC248*BW248</f>
        <v>0</v>
      </c>
      <c r="CE248" s="234"/>
      <c r="CF248" s="235">
        <f t="shared" ref="CF248" si="2622">SUM(CE248)*BW248</f>
        <v>0</v>
      </c>
      <c r="CG248" s="234"/>
      <c r="CH248" s="235">
        <f t="shared" ref="CH248" si="2623">SUM(CG248)*BX248</f>
        <v>0</v>
      </c>
      <c r="CI248" s="234"/>
      <c r="CJ248" s="235">
        <f t="shared" ref="CJ248:CJ250" si="2624">SUM(CI248)*BW248*5</f>
        <v>0</v>
      </c>
      <c r="CK248" s="236">
        <f t="shared" ref="CK248" si="2625">SUM(BW248*DK248*2+BX248*DM248*2)</f>
        <v>0</v>
      </c>
      <c r="CL248" s="236">
        <f t="shared" ref="CL248" si="2626">SUM(BY248*5/100*BW248)</f>
        <v>0</v>
      </c>
      <c r="CM248" s="234"/>
      <c r="CN248" s="235"/>
      <c r="CO248" s="234"/>
      <c r="CP248" s="236">
        <f t="shared" ref="CP248" si="2627">SUM(CO248)*3*BU248/5</f>
        <v>0</v>
      </c>
      <c r="CQ248" s="234"/>
      <c r="CR248" s="237">
        <f t="shared" ref="CR248" si="2628">SUM(CQ248*BU248*(30+4))</f>
        <v>0</v>
      </c>
      <c r="CS248" s="234"/>
      <c r="CT248" s="142">
        <f t="shared" ref="CT248" si="2629">SUM(CS248*BU248*3)</f>
        <v>0</v>
      </c>
      <c r="CU248" s="235"/>
      <c r="CV248" s="236">
        <f t="shared" ref="CV248" si="2630">SUM(CU248*BU248/3)</f>
        <v>0</v>
      </c>
      <c r="CW248" s="234"/>
      <c r="CX248" s="236">
        <f t="shared" ref="CX248" si="2631">SUM(CW248*BU248*2/3)</f>
        <v>0</v>
      </c>
      <c r="CY248" s="234"/>
      <c r="CZ248" s="142">
        <f>SUM(CY248*BU248)</f>
        <v>0</v>
      </c>
      <c r="DA248" s="234"/>
      <c r="DB248" s="235">
        <f t="shared" ref="DB248" si="2632">SUM(DA248*BW248)</f>
        <v>0</v>
      </c>
      <c r="DC248" s="234"/>
      <c r="DD248" s="236">
        <v>0</v>
      </c>
      <c r="DE248" s="234"/>
      <c r="DF248" s="236">
        <f t="shared" ref="DF248" si="2633">SUM(DE248*BW248*2)</f>
        <v>0</v>
      </c>
      <c r="DG248" s="32"/>
      <c r="DH248" s="194">
        <f t="shared" ref="DH248:DH250" si="2634">DG248*BU248/3</f>
        <v>0</v>
      </c>
      <c r="DI248" s="235"/>
      <c r="DJ248" s="235">
        <f t="shared" ref="DJ248" si="2635">SUM(DI248*BU248/3)</f>
        <v>0</v>
      </c>
      <c r="DK248" s="235"/>
      <c r="DL248" s="236">
        <f t="shared" ref="DL248" si="2636">SUM(DK248*BU248/3)</f>
        <v>0</v>
      </c>
      <c r="DM248" s="235"/>
      <c r="DN248" s="236">
        <f t="shared" ref="DN248" si="2637">SUM(DM248*BX248*5*6)</f>
        <v>0</v>
      </c>
      <c r="DO248" s="234"/>
      <c r="DP248" s="236">
        <f>SUM(DO248*4*8)</f>
        <v>0</v>
      </c>
      <c r="DQ248" s="234">
        <v>3</v>
      </c>
      <c r="DR248" s="238">
        <f>SUM(DQ248*50)/2</f>
        <v>75</v>
      </c>
      <c r="DS248" s="20">
        <f t="shared" si="2515"/>
        <v>75</v>
      </c>
      <c r="DT248" s="20">
        <f t="shared" si="2516"/>
        <v>0</v>
      </c>
      <c r="DU248" s="7"/>
      <c r="DV248" s="7"/>
      <c r="DW248" s="7"/>
      <c r="DX248" s="52"/>
      <c r="DY248" s="51"/>
      <c r="DZ248" s="17"/>
      <c r="EA248" s="17"/>
      <c r="EB248" s="7"/>
      <c r="EC248" s="7"/>
      <c r="ED248" s="7"/>
      <c r="EE248" s="7"/>
      <c r="EF248" s="7"/>
      <c r="EG248" s="7"/>
      <c r="EH248" s="7"/>
      <c r="EI248" s="7"/>
      <c r="EJ248" s="7">
        <f t="shared" si="2594"/>
        <v>0</v>
      </c>
      <c r="EK248" s="7">
        <f t="shared" si="2595"/>
        <v>0</v>
      </c>
      <c r="EL248" s="7">
        <f t="shared" si="2596"/>
        <v>0</v>
      </c>
      <c r="EM248" s="18">
        <f t="shared" si="2563"/>
        <v>0</v>
      </c>
      <c r="EN248" s="7">
        <f t="shared" si="2564"/>
        <v>0</v>
      </c>
      <c r="EO248" s="7">
        <f t="shared" si="2565"/>
        <v>0</v>
      </c>
      <c r="EP248" s="7">
        <f t="shared" si="2566"/>
        <v>0</v>
      </c>
      <c r="EQ248" s="7">
        <f t="shared" si="2567"/>
        <v>0</v>
      </c>
      <c r="ER248" s="7">
        <f t="shared" si="2568"/>
        <v>0</v>
      </c>
      <c r="ES248" s="7">
        <f t="shared" si="2569"/>
        <v>0</v>
      </c>
      <c r="ET248" s="7">
        <f t="shared" si="2570"/>
        <v>0</v>
      </c>
      <c r="EU248" s="7">
        <f t="shared" si="2571"/>
        <v>0</v>
      </c>
      <c r="EV248" s="7">
        <f t="shared" si="2572"/>
        <v>0</v>
      </c>
      <c r="EW248" s="18">
        <f t="shared" si="2573"/>
        <v>0</v>
      </c>
      <c r="EX248" s="7">
        <f t="shared" si="2574"/>
        <v>0</v>
      </c>
      <c r="EY248" s="7">
        <f t="shared" si="2575"/>
        <v>0</v>
      </c>
      <c r="EZ248" s="7">
        <f t="shared" si="2576"/>
        <v>0</v>
      </c>
      <c r="FA248" s="7">
        <f t="shared" si="2577"/>
        <v>0</v>
      </c>
      <c r="FB248" s="7">
        <f t="shared" si="2578"/>
        <v>0</v>
      </c>
      <c r="FC248" s="7">
        <f t="shared" si="2579"/>
        <v>0</v>
      </c>
      <c r="FD248" s="7">
        <f t="shared" si="2580"/>
        <v>0</v>
      </c>
      <c r="FE248" s="7">
        <f t="shared" si="2581"/>
        <v>0</v>
      </c>
      <c r="FF248" s="7">
        <f t="shared" si="2582"/>
        <v>0</v>
      </c>
      <c r="FG248" s="18">
        <f t="shared" si="2583"/>
        <v>0</v>
      </c>
      <c r="FH248" s="7">
        <f t="shared" si="2584"/>
        <v>0</v>
      </c>
      <c r="FI248" s="7">
        <f t="shared" si="2585"/>
        <v>0</v>
      </c>
      <c r="FJ248" s="7">
        <f t="shared" si="2586"/>
        <v>0</v>
      </c>
      <c r="FK248" s="7">
        <f t="shared" si="2587"/>
        <v>0</v>
      </c>
      <c r="FL248" s="7">
        <f t="shared" si="2588"/>
        <v>0</v>
      </c>
      <c r="FM248" s="7">
        <f t="shared" si="2589"/>
        <v>0</v>
      </c>
      <c r="FN248" s="7">
        <f t="shared" si="2590"/>
        <v>0</v>
      </c>
      <c r="FO248" s="7">
        <f t="shared" si="2591"/>
        <v>0</v>
      </c>
      <c r="FP248" s="7">
        <f t="shared" si="2592"/>
        <v>0</v>
      </c>
      <c r="FQ248" s="7">
        <f t="shared" si="2593"/>
        <v>0</v>
      </c>
      <c r="FR248" s="7"/>
      <c r="FS248" s="7">
        <f t="shared" si="2479"/>
        <v>0</v>
      </c>
      <c r="FT248" s="7">
        <f t="shared" si="2480"/>
        <v>0</v>
      </c>
      <c r="FU248" s="7">
        <f t="shared" si="2481"/>
        <v>0</v>
      </c>
      <c r="FV248" s="7">
        <f t="shared" si="2482"/>
        <v>0</v>
      </c>
      <c r="FW248" s="7">
        <f t="shared" si="2483"/>
        <v>0</v>
      </c>
      <c r="FX248" s="7">
        <f t="shared" si="2484"/>
        <v>0</v>
      </c>
      <c r="FY248" s="7">
        <f t="shared" si="2485"/>
        <v>0</v>
      </c>
      <c r="FZ248" s="7">
        <f t="shared" si="2486"/>
        <v>0</v>
      </c>
      <c r="GA248" s="7">
        <f t="shared" si="2487"/>
        <v>0</v>
      </c>
      <c r="GB248" s="7">
        <f t="shared" si="2488"/>
        <v>6</v>
      </c>
      <c r="GC248" s="7">
        <f t="shared" si="2489"/>
        <v>150</v>
      </c>
      <c r="GD248" s="116">
        <f t="shared" si="2490"/>
        <v>150</v>
      </c>
      <c r="GE248" s="117">
        <f t="shared" si="2491"/>
        <v>0</v>
      </c>
      <c r="GF248" s="7"/>
      <c r="GG248" s="7"/>
      <c r="GH248" s="7"/>
      <c r="GI248" s="52"/>
      <c r="GK248" s="18"/>
      <c r="GL248" s="18"/>
      <c r="GM248" s="1"/>
      <c r="GN248" s="23"/>
      <c r="GO248" s="61"/>
      <c r="GP248" s="7"/>
      <c r="GQ248" s="67"/>
    </row>
    <row r="249" spans="1:199" ht="24.95" customHeight="1" x14ac:dyDescent="0.35">
      <c r="A249" s="51"/>
      <c r="B249" s="17"/>
      <c r="C249" s="17"/>
      <c r="D249" s="7"/>
      <c r="E249" s="7"/>
      <c r="F249" s="7"/>
      <c r="G249" s="7"/>
      <c r="H249" s="7"/>
      <c r="I249" s="7"/>
      <c r="J249" s="7"/>
      <c r="K249" s="7"/>
      <c r="L249" s="7"/>
      <c r="M249" s="73">
        <f t="shared" si="2532"/>
        <v>0</v>
      </c>
      <c r="N249" s="32"/>
      <c r="O249" s="263"/>
      <c r="P249" s="32"/>
      <c r="Q249" s="20"/>
      <c r="R249" s="32"/>
      <c r="S249" s="20"/>
      <c r="T249" s="32"/>
      <c r="U249" s="20"/>
      <c r="V249" s="74"/>
      <c r="W249" s="20"/>
      <c r="X249" s="20"/>
      <c r="Y249" s="20"/>
      <c r="Z249" s="74"/>
      <c r="AA249" s="20"/>
      <c r="AB249" s="74"/>
      <c r="AC249" s="20"/>
      <c r="AD249" s="74"/>
      <c r="AE249" s="24"/>
      <c r="AF249" s="74"/>
      <c r="AG249" s="20"/>
      <c r="AH249" s="74"/>
      <c r="AI249" s="20"/>
      <c r="AJ249" s="74"/>
      <c r="AK249" s="20"/>
      <c r="AL249" s="74"/>
      <c r="AM249" s="263"/>
      <c r="AN249" s="74"/>
      <c r="AO249" s="20"/>
      <c r="AP249" s="74"/>
      <c r="AQ249" s="20"/>
      <c r="AR249" s="74"/>
      <c r="AS249" s="20"/>
      <c r="AT249" s="74"/>
      <c r="AU249" s="20"/>
      <c r="AV249" s="74"/>
      <c r="AW249" s="20"/>
      <c r="AX249" s="74"/>
      <c r="AY249" s="20"/>
      <c r="AZ249" s="74"/>
      <c r="BA249" s="20"/>
      <c r="BB249" s="74"/>
      <c r="BC249" s="20"/>
      <c r="BD249" s="74"/>
      <c r="BE249" s="20"/>
      <c r="BF249" s="20">
        <f t="shared" si="2533"/>
        <v>0</v>
      </c>
      <c r="BG249" s="20"/>
      <c r="BH249" s="20">
        <f t="shared" si="2534"/>
        <v>0</v>
      </c>
      <c r="BI249" s="7"/>
      <c r="BJ249" s="7"/>
      <c r="BK249" s="7"/>
      <c r="BL249" s="7"/>
      <c r="BM249" s="52"/>
      <c r="BN249" s="51"/>
      <c r="BO249" s="238" t="s">
        <v>218</v>
      </c>
      <c r="BP249" s="276" t="s">
        <v>137</v>
      </c>
      <c r="BQ249" s="232" t="s">
        <v>143</v>
      </c>
      <c r="BR249" s="232" t="s">
        <v>139</v>
      </c>
      <c r="BS249" s="278" t="s">
        <v>144</v>
      </c>
      <c r="BT249" s="295">
        <v>6</v>
      </c>
      <c r="BU249" s="295">
        <v>1</v>
      </c>
      <c r="BV249" s="295">
        <v>1</v>
      </c>
      <c r="BW249" s="295">
        <v>1</v>
      </c>
      <c r="BX249" s="295">
        <f>SUM(BW249)*2</f>
        <v>2</v>
      </c>
      <c r="BY249" s="296"/>
      <c r="BZ249" s="233">
        <f>SUM(CA249+CC249+CE249+CG249+CI249)</f>
        <v>0</v>
      </c>
      <c r="CA249" s="281"/>
      <c r="CB249" s="331">
        <f t="shared" ref="CB249" si="2638">SUM(CA249)*BV249</f>
        <v>0</v>
      </c>
      <c r="CC249" s="281"/>
      <c r="CD249" s="293">
        <f t="shared" si="2621"/>
        <v>0</v>
      </c>
      <c r="CE249" s="281"/>
      <c r="CF249" s="293">
        <f t="shared" ref="CF249" si="2639">SUM(CE249)*BW249</f>
        <v>0</v>
      </c>
      <c r="CG249" s="281"/>
      <c r="CH249" s="293">
        <f t="shared" ref="CH249" si="2640">SUM(CG249)*BX249</f>
        <v>0</v>
      </c>
      <c r="CI249" s="281"/>
      <c r="CJ249" s="293">
        <f t="shared" si="2624"/>
        <v>0</v>
      </c>
      <c r="CK249" s="236">
        <f>SUM(BW249*DK249*2+BX249*DM249*2+BW249*DO249*2)</f>
        <v>0</v>
      </c>
      <c r="CL249" s="236">
        <f>SUM(BY249*5/100*BW249)</f>
        <v>0</v>
      </c>
      <c r="CM249" s="281"/>
      <c r="CN249" s="293"/>
      <c r="CO249" s="281">
        <v>6</v>
      </c>
      <c r="CP249" s="236">
        <f>CO249*BU249*4</f>
        <v>24</v>
      </c>
      <c r="CQ249" s="281"/>
      <c r="CR249" s="293">
        <f t="shared" ref="CR249" si="2641">SUM(CQ249*BU249*(30+4))</f>
        <v>0</v>
      </c>
      <c r="CS249" s="281"/>
      <c r="CT249" s="334">
        <f t="shared" ref="CT249" si="2642">SUM(CS249*BU249*3)</f>
        <v>0</v>
      </c>
      <c r="CU249" s="235"/>
      <c r="CV249" s="236">
        <f t="shared" ref="CV249" si="2643">SUM(CU249*BU249/3)</f>
        <v>0</v>
      </c>
      <c r="CW249" s="234"/>
      <c r="CX249" s="236">
        <f t="shared" ref="CX249" si="2644">SUM(CW249*BU249*2/3)</f>
        <v>0</v>
      </c>
      <c r="CY249" s="281"/>
      <c r="CZ249" s="331">
        <f>SUM(CY249*BU249)</f>
        <v>0</v>
      </c>
      <c r="DA249" s="281"/>
      <c r="DB249" s="293">
        <f t="shared" ref="DB249" si="2645">SUM(DA249*BW249)</f>
        <v>0</v>
      </c>
      <c r="DC249" s="281"/>
      <c r="DD249" s="236">
        <f>DC249*BU249/3</f>
        <v>0</v>
      </c>
      <c r="DE249" s="281"/>
      <c r="DF249" s="236">
        <f>SUM(BW249*DE249*6)</f>
        <v>0</v>
      </c>
      <c r="DG249" s="234"/>
      <c r="DH249" s="236">
        <f t="shared" si="2634"/>
        <v>0</v>
      </c>
      <c r="DI249" s="235"/>
      <c r="DJ249" s="238">
        <f>SUM(BW249*DI249*6)</f>
        <v>0</v>
      </c>
      <c r="DK249" s="234"/>
      <c r="DL249" s="236">
        <f>SUM(BW249*DK249*8)</f>
        <v>0</v>
      </c>
      <c r="DM249" s="235"/>
      <c r="DN249" s="236">
        <f t="shared" ref="DN249" si="2646">SUM(DM249*BX249*5*6)</f>
        <v>0</v>
      </c>
      <c r="DO249" s="281"/>
      <c r="DP249" s="297">
        <f>SUM(DO249*BX249*4*6)</f>
        <v>0</v>
      </c>
      <c r="DQ249" s="281"/>
      <c r="DR249" s="238">
        <f>SUM(DQ249*50)</f>
        <v>0</v>
      </c>
      <c r="DS249" s="20">
        <f t="shared" si="2515"/>
        <v>24</v>
      </c>
      <c r="DT249" s="20">
        <f t="shared" si="2516"/>
        <v>0</v>
      </c>
      <c r="DU249" s="7"/>
      <c r="DV249" s="7"/>
      <c r="DW249" s="7"/>
      <c r="DX249" s="52"/>
      <c r="DY249" s="51"/>
      <c r="DZ249" s="17"/>
      <c r="EA249" s="17"/>
      <c r="EB249" s="7"/>
      <c r="EC249" s="7"/>
      <c r="ED249" s="7"/>
      <c r="EE249" s="7"/>
      <c r="EF249" s="7"/>
      <c r="EG249" s="7"/>
      <c r="EH249" s="7"/>
      <c r="EI249" s="7"/>
      <c r="EJ249" s="7">
        <f t="shared" si="2594"/>
        <v>0</v>
      </c>
      <c r="EK249" s="7">
        <f t="shared" si="2595"/>
        <v>0</v>
      </c>
      <c r="EL249" s="7">
        <f t="shared" si="2596"/>
        <v>0</v>
      </c>
      <c r="EM249" s="18">
        <f t="shared" si="2563"/>
        <v>0</v>
      </c>
      <c r="EN249" s="7">
        <f t="shared" si="2564"/>
        <v>0</v>
      </c>
      <c r="EO249" s="7">
        <f t="shared" si="2565"/>
        <v>0</v>
      </c>
      <c r="EP249" s="7">
        <f t="shared" si="2566"/>
        <v>0</v>
      </c>
      <c r="EQ249" s="7">
        <f t="shared" si="2567"/>
        <v>0</v>
      </c>
      <c r="ER249" s="7">
        <f t="shared" si="2568"/>
        <v>0</v>
      </c>
      <c r="ES249" s="7">
        <f t="shared" si="2569"/>
        <v>0</v>
      </c>
      <c r="ET249" s="7">
        <f t="shared" si="2570"/>
        <v>0</v>
      </c>
      <c r="EU249" s="7">
        <f t="shared" si="2571"/>
        <v>0</v>
      </c>
      <c r="EV249" s="7">
        <f t="shared" si="2572"/>
        <v>0</v>
      </c>
      <c r="EW249" s="18">
        <f t="shared" si="2573"/>
        <v>0</v>
      </c>
      <c r="EX249" s="7">
        <f t="shared" si="2574"/>
        <v>0</v>
      </c>
      <c r="EY249" s="7">
        <f t="shared" si="2575"/>
        <v>0</v>
      </c>
      <c r="EZ249" s="7">
        <f t="shared" si="2576"/>
        <v>6</v>
      </c>
      <c r="FA249" s="7">
        <f t="shared" si="2577"/>
        <v>24</v>
      </c>
      <c r="FB249" s="7">
        <f t="shared" si="2578"/>
        <v>0</v>
      </c>
      <c r="FC249" s="7">
        <f t="shared" si="2579"/>
        <v>0</v>
      </c>
      <c r="FD249" s="7">
        <f t="shared" si="2580"/>
        <v>0</v>
      </c>
      <c r="FE249" s="7">
        <f t="shared" si="2581"/>
        <v>0</v>
      </c>
      <c r="FF249" s="7">
        <f t="shared" si="2582"/>
        <v>0</v>
      </c>
      <c r="FG249" s="18">
        <f t="shared" si="2583"/>
        <v>0</v>
      </c>
      <c r="FH249" s="7">
        <f t="shared" si="2584"/>
        <v>0</v>
      </c>
      <c r="FI249" s="7">
        <f t="shared" si="2585"/>
        <v>0</v>
      </c>
      <c r="FJ249" s="7">
        <f t="shared" si="2586"/>
        <v>0</v>
      </c>
      <c r="FK249" s="7">
        <f t="shared" si="2587"/>
        <v>0</v>
      </c>
      <c r="FL249" s="7">
        <f t="shared" si="2588"/>
        <v>0</v>
      </c>
      <c r="FM249" s="7">
        <f t="shared" si="2589"/>
        <v>0</v>
      </c>
      <c r="FN249" s="7">
        <f t="shared" si="2590"/>
        <v>0</v>
      </c>
      <c r="FO249" s="7">
        <f t="shared" si="2591"/>
        <v>0</v>
      </c>
      <c r="FP249" s="7">
        <f t="shared" si="2592"/>
        <v>0</v>
      </c>
      <c r="FQ249" s="7">
        <f t="shared" si="2593"/>
        <v>0</v>
      </c>
      <c r="FR249" s="7"/>
      <c r="FS249" s="7">
        <f t="shared" si="2479"/>
        <v>0</v>
      </c>
      <c r="FT249" s="7">
        <f t="shared" si="2480"/>
        <v>0</v>
      </c>
      <c r="FU249" s="7">
        <f t="shared" si="2481"/>
        <v>0</v>
      </c>
      <c r="FV249" s="7">
        <f t="shared" si="2482"/>
        <v>0</v>
      </c>
      <c r="FW249" s="7">
        <f t="shared" si="2483"/>
        <v>0</v>
      </c>
      <c r="FX249" s="7">
        <f t="shared" si="2484"/>
        <v>0</v>
      </c>
      <c r="FY249" s="7">
        <f t="shared" si="2485"/>
        <v>0</v>
      </c>
      <c r="FZ249" s="7">
        <f t="shared" si="2486"/>
        <v>0</v>
      </c>
      <c r="GA249" s="7">
        <f t="shared" si="2487"/>
        <v>0</v>
      </c>
      <c r="GB249" s="7">
        <f t="shared" si="2488"/>
        <v>0</v>
      </c>
      <c r="GC249" s="7">
        <f t="shared" si="2489"/>
        <v>0</v>
      </c>
      <c r="GD249" s="116">
        <f t="shared" si="2490"/>
        <v>24</v>
      </c>
      <c r="GE249" s="117">
        <f t="shared" si="2491"/>
        <v>0</v>
      </c>
      <c r="GF249" s="7"/>
      <c r="GG249" s="7"/>
      <c r="GH249" s="7"/>
      <c r="GI249" s="52"/>
      <c r="GK249" s="18"/>
      <c r="GL249" s="18"/>
      <c r="GM249" s="1"/>
      <c r="GN249" s="44"/>
      <c r="GO249" s="63"/>
      <c r="GP249" s="7"/>
      <c r="GQ249" s="67"/>
    </row>
    <row r="250" spans="1:199" ht="24.95" customHeight="1" x14ac:dyDescent="0.35">
      <c r="A250" s="51"/>
      <c r="B250" s="17"/>
      <c r="C250" s="17"/>
      <c r="D250" s="7"/>
      <c r="E250" s="7"/>
      <c r="F250" s="7"/>
      <c r="G250" s="7"/>
      <c r="H250" s="7"/>
      <c r="I250" s="7"/>
      <c r="J250" s="7"/>
      <c r="K250" s="7"/>
      <c r="L250" s="7"/>
      <c r="M250" s="73">
        <f t="shared" si="2532"/>
        <v>0</v>
      </c>
      <c r="N250" s="32"/>
      <c r="O250" s="263"/>
      <c r="P250" s="32"/>
      <c r="Q250" s="20"/>
      <c r="R250" s="32"/>
      <c r="S250" s="20"/>
      <c r="T250" s="32"/>
      <c r="U250" s="20"/>
      <c r="V250" s="74"/>
      <c r="W250" s="20"/>
      <c r="X250" s="20"/>
      <c r="Y250" s="20"/>
      <c r="Z250" s="74"/>
      <c r="AA250" s="20"/>
      <c r="AB250" s="74"/>
      <c r="AC250" s="20"/>
      <c r="AD250" s="74"/>
      <c r="AE250" s="24"/>
      <c r="AF250" s="74"/>
      <c r="AG250" s="20"/>
      <c r="AH250" s="74"/>
      <c r="AI250" s="20"/>
      <c r="AJ250" s="74"/>
      <c r="AK250" s="20"/>
      <c r="AL250" s="74"/>
      <c r="AM250" s="263"/>
      <c r="AN250" s="74"/>
      <c r="AO250" s="20"/>
      <c r="AP250" s="74"/>
      <c r="AQ250" s="20"/>
      <c r="AR250" s="74"/>
      <c r="AS250" s="20"/>
      <c r="AT250" s="74"/>
      <c r="AU250" s="20"/>
      <c r="AV250" s="74"/>
      <c r="AW250" s="20"/>
      <c r="AX250" s="74"/>
      <c r="AY250" s="20"/>
      <c r="AZ250" s="74"/>
      <c r="BA250" s="20"/>
      <c r="BB250" s="74"/>
      <c r="BC250" s="20"/>
      <c r="BD250" s="74"/>
      <c r="BE250" s="20"/>
      <c r="BF250" s="20">
        <f t="shared" si="2533"/>
        <v>0</v>
      </c>
      <c r="BG250" s="20"/>
      <c r="BH250" s="20">
        <f t="shared" si="2534"/>
        <v>0</v>
      </c>
      <c r="BI250" s="7"/>
      <c r="BJ250" s="7"/>
      <c r="BK250" s="7"/>
      <c r="BL250" s="7"/>
      <c r="BM250" s="52"/>
      <c r="BN250" s="51"/>
      <c r="BO250" s="231" t="s">
        <v>219</v>
      </c>
      <c r="BP250" s="276" t="s">
        <v>137</v>
      </c>
      <c r="BQ250" s="232" t="s">
        <v>143</v>
      </c>
      <c r="BR250" s="232" t="s">
        <v>139</v>
      </c>
      <c r="BS250" s="232" t="s">
        <v>221</v>
      </c>
      <c r="BT250" s="232">
        <v>8</v>
      </c>
      <c r="BU250" s="232">
        <v>2</v>
      </c>
      <c r="BV250" s="232">
        <v>1</v>
      </c>
      <c r="BW250" s="232">
        <v>1</v>
      </c>
      <c r="BX250" s="232">
        <v>1</v>
      </c>
      <c r="BY250" s="232"/>
      <c r="BZ250" s="233">
        <f>SUM(CA250+CC250+CE250+CG250+CI250)</f>
        <v>0</v>
      </c>
      <c r="CA250" s="234"/>
      <c r="CB250" s="142">
        <f t="shared" ref="CB250" si="2647">SUM(CA250)*BV250</f>
        <v>0</v>
      </c>
      <c r="CC250" s="234"/>
      <c r="CD250" s="235">
        <f>CC250*BW250</f>
        <v>0</v>
      </c>
      <c r="CE250" s="234"/>
      <c r="CF250" s="235">
        <f t="shared" ref="CF250" si="2648">SUM(CE250)*BW250</f>
        <v>0</v>
      </c>
      <c r="CG250" s="234"/>
      <c r="CH250" s="235">
        <f t="shared" ref="CH250" si="2649">SUM(CG250)*BX250</f>
        <v>0</v>
      </c>
      <c r="CI250" s="234"/>
      <c r="CJ250" s="235">
        <f t="shared" si="2624"/>
        <v>0</v>
      </c>
      <c r="CK250" s="236">
        <v>0</v>
      </c>
      <c r="CL250" s="236">
        <f>SUM(BY250*5/100*BW250)</f>
        <v>0</v>
      </c>
      <c r="CM250" s="234"/>
      <c r="CN250" s="235"/>
      <c r="CO250" s="234">
        <v>2</v>
      </c>
      <c r="CP250" s="236">
        <f>CO250*BU250</f>
        <v>4</v>
      </c>
      <c r="CQ250" s="234"/>
      <c r="CR250" s="237">
        <f t="shared" ref="CR250" si="2650">SUM(CQ250*BU250*(30+4))</f>
        <v>0</v>
      </c>
      <c r="CS250" s="234"/>
      <c r="CT250" s="142">
        <f t="shared" ref="CT250" si="2651">SUM(CS250*BU250*3)</f>
        <v>0</v>
      </c>
      <c r="CU250" s="234"/>
      <c r="CV250" s="236">
        <f t="shared" ref="CV250" si="2652">SUM(CU250*BU250/3)</f>
        <v>0</v>
      </c>
      <c r="CW250" s="234"/>
      <c r="CX250" s="236">
        <f t="shared" ref="CX250" si="2653">SUM(CW250*BU250*2/3)</f>
        <v>0</v>
      </c>
      <c r="CY250" s="234"/>
      <c r="CZ250" s="142">
        <f>SUM(CY250*BU250)</f>
        <v>0</v>
      </c>
      <c r="DA250" s="234"/>
      <c r="DB250" s="235">
        <f t="shared" ref="DB250" si="2654">SUM(DA250*BW250)</f>
        <v>0</v>
      </c>
      <c r="DC250" s="234">
        <v>1</v>
      </c>
      <c r="DD250" s="236">
        <v>0</v>
      </c>
      <c r="DE250" s="234"/>
      <c r="DF250" s="236">
        <f>SUM(DE250*BW250*2)</f>
        <v>0</v>
      </c>
      <c r="DG250" s="234"/>
      <c r="DH250" s="236">
        <f t="shared" si="2634"/>
        <v>0</v>
      </c>
      <c r="DI250" s="234"/>
      <c r="DJ250" s="235">
        <f>SUM(DI250*BU250/3)</f>
        <v>0</v>
      </c>
      <c r="DK250" s="234"/>
      <c r="DL250" s="236">
        <f>SUM(DK250*BU250/3)</f>
        <v>0</v>
      </c>
      <c r="DM250" s="234"/>
      <c r="DN250" s="236">
        <f t="shared" ref="DN250" si="2655">SUM(DM250*BX250*5*6)</f>
        <v>0</v>
      </c>
      <c r="DO250" s="234"/>
      <c r="DP250" s="236">
        <f>SUM(DO250*BX250*5*4)</f>
        <v>0</v>
      </c>
      <c r="DQ250" s="234"/>
      <c r="DR250" s="238">
        <f>SUM(DQ250*50)/2</f>
        <v>0</v>
      </c>
      <c r="DS250" s="20">
        <f t="shared" si="2515"/>
        <v>4</v>
      </c>
      <c r="DT250" s="20">
        <f t="shared" si="2516"/>
        <v>0</v>
      </c>
      <c r="DU250" s="7"/>
      <c r="DV250" s="7"/>
      <c r="DW250" s="7"/>
      <c r="DX250" s="52"/>
      <c r="DY250" s="51"/>
      <c r="DZ250" s="17"/>
      <c r="EA250" s="17"/>
      <c r="EB250" s="7"/>
      <c r="EC250" s="7"/>
      <c r="ED250" s="7"/>
      <c r="EE250" s="7"/>
      <c r="EF250" s="7"/>
      <c r="EG250" s="7"/>
      <c r="EH250" s="7"/>
      <c r="EI250" s="7"/>
      <c r="EJ250" s="7">
        <f t="shared" si="2594"/>
        <v>0</v>
      </c>
      <c r="EK250" s="7">
        <f t="shared" si="2595"/>
        <v>0</v>
      </c>
      <c r="EL250" s="7">
        <f t="shared" si="2596"/>
        <v>0</v>
      </c>
      <c r="EM250" s="18">
        <f t="shared" si="2563"/>
        <v>0</v>
      </c>
      <c r="EN250" s="7">
        <f t="shared" si="2564"/>
        <v>0</v>
      </c>
      <c r="EO250" s="7">
        <f t="shared" si="2565"/>
        <v>0</v>
      </c>
      <c r="EP250" s="7">
        <f t="shared" si="2566"/>
        <v>0</v>
      </c>
      <c r="EQ250" s="7">
        <f t="shared" si="2567"/>
        <v>0</v>
      </c>
      <c r="ER250" s="7">
        <f t="shared" si="2568"/>
        <v>0</v>
      </c>
      <c r="ES250" s="7">
        <f t="shared" si="2569"/>
        <v>0</v>
      </c>
      <c r="ET250" s="7">
        <f t="shared" si="2570"/>
        <v>0</v>
      </c>
      <c r="EU250" s="7">
        <f t="shared" si="2571"/>
        <v>0</v>
      </c>
      <c r="EV250" s="7">
        <f t="shared" si="2572"/>
        <v>0</v>
      </c>
      <c r="EW250" s="18">
        <f t="shared" si="2573"/>
        <v>0</v>
      </c>
      <c r="EX250" s="7">
        <f t="shared" si="2574"/>
        <v>0</v>
      </c>
      <c r="EY250" s="7">
        <f t="shared" si="2575"/>
        <v>0</v>
      </c>
      <c r="EZ250" s="7">
        <f t="shared" si="2576"/>
        <v>2</v>
      </c>
      <c r="FA250" s="7">
        <f t="shared" si="2577"/>
        <v>4</v>
      </c>
      <c r="FB250" s="7">
        <f t="shared" si="2578"/>
        <v>0</v>
      </c>
      <c r="FC250" s="7">
        <f t="shared" si="2579"/>
        <v>0</v>
      </c>
      <c r="FD250" s="7">
        <f t="shared" si="2580"/>
        <v>0</v>
      </c>
      <c r="FE250" s="7">
        <f t="shared" si="2581"/>
        <v>0</v>
      </c>
      <c r="FF250" s="7">
        <f t="shared" si="2582"/>
        <v>0</v>
      </c>
      <c r="FG250" s="18">
        <f t="shared" si="2583"/>
        <v>0</v>
      </c>
      <c r="FH250" s="7">
        <f t="shared" si="2584"/>
        <v>0</v>
      </c>
      <c r="FI250" s="7">
        <f t="shared" si="2585"/>
        <v>0</v>
      </c>
      <c r="FJ250" s="7">
        <f t="shared" si="2586"/>
        <v>0</v>
      </c>
      <c r="FK250" s="7">
        <f t="shared" si="2587"/>
        <v>0</v>
      </c>
      <c r="FL250" s="7">
        <f t="shared" si="2588"/>
        <v>0</v>
      </c>
      <c r="FM250" s="7">
        <f t="shared" si="2589"/>
        <v>0</v>
      </c>
      <c r="FN250" s="7">
        <f t="shared" si="2590"/>
        <v>1</v>
      </c>
      <c r="FO250" s="7">
        <f t="shared" si="2591"/>
        <v>0</v>
      </c>
      <c r="FP250" s="7">
        <f t="shared" si="2592"/>
        <v>0</v>
      </c>
      <c r="FQ250" s="7">
        <f t="shared" si="2593"/>
        <v>0</v>
      </c>
      <c r="FR250" s="7"/>
      <c r="FS250" s="7">
        <f t="shared" si="2479"/>
        <v>0</v>
      </c>
      <c r="FT250" s="7">
        <f t="shared" si="2480"/>
        <v>0</v>
      </c>
      <c r="FU250" s="7">
        <f t="shared" si="2481"/>
        <v>0</v>
      </c>
      <c r="FV250" s="7">
        <f t="shared" si="2482"/>
        <v>0</v>
      </c>
      <c r="FW250" s="7">
        <f t="shared" si="2483"/>
        <v>0</v>
      </c>
      <c r="FX250" s="7">
        <f t="shared" si="2484"/>
        <v>0</v>
      </c>
      <c r="FY250" s="7">
        <f t="shared" si="2485"/>
        <v>0</v>
      </c>
      <c r="FZ250" s="7">
        <f t="shared" si="2486"/>
        <v>0</v>
      </c>
      <c r="GA250" s="7">
        <f t="shared" si="2487"/>
        <v>0</v>
      </c>
      <c r="GB250" s="7">
        <f t="shared" si="2488"/>
        <v>0</v>
      </c>
      <c r="GC250" s="7">
        <f t="shared" si="2489"/>
        <v>0</v>
      </c>
      <c r="GD250" s="116">
        <f t="shared" si="2490"/>
        <v>4</v>
      </c>
      <c r="GE250" s="117">
        <f t="shared" si="2491"/>
        <v>0</v>
      </c>
      <c r="GF250" s="7"/>
      <c r="GG250" s="7"/>
      <c r="GH250" s="7"/>
      <c r="GI250" s="52"/>
      <c r="GK250" s="18"/>
      <c r="GL250" s="18"/>
      <c r="GM250" s="1"/>
      <c r="GN250" s="23"/>
      <c r="GO250" s="61"/>
      <c r="GP250" s="7"/>
      <c r="GQ250" s="67"/>
    </row>
    <row r="251" spans="1:199" ht="24.95" customHeight="1" x14ac:dyDescent="0.35">
      <c r="A251" s="51"/>
      <c r="D251" s="7"/>
      <c r="E251" s="7"/>
      <c r="F251" s="7"/>
      <c r="G251" s="7"/>
      <c r="H251" s="7"/>
      <c r="I251" s="7"/>
      <c r="J251" s="7"/>
      <c r="K251" s="7"/>
      <c r="L251" s="7"/>
      <c r="M251" s="73">
        <f t="shared" si="2532"/>
        <v>0</v>
      </c>
      <c r="N251" s="32"/>
      <c r="O251" s="263"/>
      <c r="P251" s="32"/>
      <c r="Q251" s="20"/>
      <c r="R251" s="32"/>
      <c r="S251" s="20"/>
      <c r="T251" s="32"/>
      <c r="U251" s="20"/>
      <c r="V251" s="74"/>
      <c r="W251" s="20"/>
      <c r="X251" s="20"/>
      <c r="Y251" s="20"/>
      <c r="Z251" s="74"/>
      <c r="AA251" s="20"/>
      <c r="AB251" s="74"/>
      <c r="AC251" s="20"/>
      <c r="AD251" s="74"/>
      <c r="AE251" s="24"/>
      <c r="AF251" s="74"/>
      <c r="AG251" s="20"/>
      <c r="AH251" s="74"/>
      <c r="AI251" s="20"/>
      <c r="AJ251" s="74"/>
      <c r="AK251" s="20"/>
      <c r="AL251" s="74"/>
      <c r="AM251" s="263"/>
      <c r="AN251" s="74"/>
      <c r="AO251" s="20"/>
      <c r="AP251" s="74"/>
      <c r="AQ251" s="20"/>
      <c r="AR251" s="74"/>
      <c r="AS251" s="20"/>
      <c r="AT251" s="74"/>
      <c r="AU251" s="20"/>
      <c r="AV251" s="74"/>
      <c r="AW251" s="20"/>
      <c r="AX251" s="74"/>
      <c r="AY251" s="20"/>
      <c r="AZ251" s="74"/>
      <c r="BA251" s="20"/>
      <c r="BB251" s="74"/>
      <c r="BC251" s="20"/>
      <c r="BD251" s="74"/>
      <c r="BE251" s="20"/>
      <c r="BF251" s="20">
        <f t="shared" si="2533"/>
        <v>0</v>
      </c>
      <c r="BG251" s="20"/>
      <c r="BH251" s="20">
        <f t="shared" si="2534"/>
        <v>0</v>
      </c>
      <c r="BI251" s="7"/>
      <c r="BJ251" s="7"/>
      <c r="BK251" s="7"/>
      <c r="BL251" s="7"/>
      <c r="BM251" s="52"/>
      <c r="BN251" s="51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3">
        <f t="shared" si="2597"/>
        <v>0</v>
      </c>
      <c r="CA251" s="32"/>
      <c r="CB251" s="334"/>
      <c r="CC251" s="32"/>
      <c r="CD251" s="20"/>
      <c r="CE251" s="32"/>
      <c r="CF251" s="20"/>
      <c r="CG251" s="32"/>
      <c r="CH251" s="20"/>
      <c r="CI251" s="74"/>
      <c r="CJ251" s="20"/>
      <c r="CK251" s="20"/>
      <c r="CL251" s="20"/>
      <c r="CM251" s="74"/>
      <c r="CN251" s="20"/>
      <c r="CO251" s="74"/>
      <c r="CP251" s="20"/>
      <c r="CQ251" s="74"/>
      <c r="CR251" s="24"/>
      <c r="CS251" s="74"/>
      <c r="CT251" s="334"/>
      <c r="CU251" s="74"/>
      <c r="CV251" s="20"/>
      <c r="CW251" s="74"/>
      <c r="CX251" s="20"/>
      <c r="CY251" s="74"/>
      <c r="CZ251" s="334"/>
      <c r="DA251" s="74"/>
      <c r="DB251" s="20"/>
      <c r="DC251" s="74"/>
      <c r="DD251" s="20"/>
      <c r="DE251" s="74"/>
      <c r="DF251" s="20"/>
      <c r="DG251" s="74"/>
      <c r="DH251" s="20"/>
      <c r="DI251" s="74"/>
      <c r="DJ251" s="20"/>
      <c r="DK251" s="74"/>
      <c r="DL251" s="20"/>
      <c r="DM251" s="74"/>
      <c r="DN251" s="20"/>
      <c r="DO251" s="74"/>
      <c r="DP251" s="20"/>
      <c r="DQ251" s="74"/>
      <c r="DR251" s="20"/>
      <c r="DS251" s="20">
        <f t="shared" si="2515"/>
        <v>0</v>
      </c>
      <c r="DT251" s="20">
        <f t="shared" si="2516"/>
        <v>0</v>
      </c>
      <c r="DU251" s="7"/>
      <c r="DV251" s="7"/>
      <c r="DW251" s="7"/>
      <c r="DX251" s="52"/>
      <c r="DY251" s="51"/>
      <c r="DZ251" s="7"/>
      <c r="EA251" s="7"/>
      <c r="EB251" s="7"/>
      <c r="EC251" s="8"/>
      <c r="ED251" s="8"/>
      <c r="EE251" s="8"/>
      <c r="EF251" s="8"/>
      <c r="EG251" s="8"/>
      <c r="EH251" s="8"/>
      <c r="EI251" s="8"/>
      <c r="EJ251" s="7">
        <f t="shared" si="2594"/>
        <v>0</v>
      </c>
      <c r="EK251" s="7">
        <f t="shared" si="2595"/>
        <v>0</v>
      </c>
      <c r="EL251" s="7">
        <f t="shared" si="2596"/>
        <v>0</v>
      </c>
      <c r="EM251" s="18">
        <f t="shared" si="2563"/>
        <v>0</v>
      </c>
      <c r="EN251" s="7">
        <f t="shared" si="2564"/>
        <v>0</v>
      </c>
      <c r="EO251" s="7">
        <f t="shared" si="2565"/>
        <v>0</v>
      </c>
      <c r="EP251" s="7">
        <f t="shared" si="2566"/>
        <v>0</v>
      </c>
      <c r="EQ251" s="7">
        <f t="shared" si="2567"/>
        <v>0</v>
      </c>
      <c r="ER251" s="7">
        <f t="shared" si="2568"/>
        <v>0</v>
      </c>
      <c r="ES251" s="7">
        <f t="shared" si="2569"/>
        <v>0</v>
      </c>
      <c r="ET251" s="7">
        <f t="shared" si="2570"/>
        <v>0</v>
      </c>
      <c r="EU251" s="7">
        <f t="shared" si="2571"/>
        <v>0</v>
      </c>
      <c r="EV251" s="7">
        <f t="shared" si="2572"/>
        <v>0</v>
      </c>
      <c r="EW251" s="18">
        <f t="shared" si="2573"/>
        <v>0</v>
      </c>
      <c r="EX251" s="7">
        <f t="shared" si="2574"/>
        <v>0</v>
      </c>
      <c r="EY251" s="7">
        <f t="shared" si="2575"/>
        <v>0</v>
      </c>
      <c r="EZ251" s="7">
        <f t="shared" si="2576"/>
        <v>0</v>
      </c>
      <c r="FA251" s="7">
        <f t="shared" si="2577"/>
        <v>0</v>
      </c>
      <c r="FB251" s="7">
        <f t="shared" si="2578"/>
        <v>0</v>
      </c>
      <c r="FC251" s="7">
        <f t="shared" si="2579"/>
        <v>0</v>
      </c>
      <c r="FD251" s="7">
        <f t="shared" si="2580"/>
        <v>0</v>
      </c>
      <c r="FE251" s="7">
        <f t="shared" si="2581"/>
        <v>0</v>
      </c>
      <c r="FF251" s="7">
        <f t="shared" si="2582"/>
        <v>0</v>
      </c>
      <c r="FG251" s="18">
        <f t="shared" si="2583"/>
        <v>0</v>
      </c>
      <c r="FH251" s="7">
        <f t="shared" si="2584"/>
        <v>0</v>
      </c>
      <c r="FI251" s="7">
        <f t="shared" si="2585"/>
        <v>0</v>
      </c>
      <c r="FJ251" s="7">
        <f t="shared" si="2586"/>
        <v>0</v>
      </c>
      <c r="FK251" s="7">
        <f t="shared" si="2587"/>
        <v>0</v>
      </c>
      <c r="FL251" s="7">
        <f t="shared" si="2588"/>
        <v>0</v>
      </c>
      <c r="FM251" s="7">
        <f t="shared" si="2589"/>
        <v>0</v>
      </c>
      <c r="FN251" s="7">
        <f t="shared" si="2590"/>
        <v>0</v>
      </c>
      <c r="FO251" s="7">
        <f t="shared" si="2591"/>
        <v>0</v>
      </c>
      <c r="FP251" s="7">
        <f t="shared" si="2592"/>
        <v>0</v>
      </c>
      <c r="FQ251" s="7">
        <f t="shared" si="2593"/>
        <v>0</v>
      </c>
      <c r="FR251" s="7"/>
      <c r="FS251" s="7">
        <f t="shared" si="2479"/>
        <v>0</v>
      </c>
      <c r="FT251" s="7">
        <f t="shared" si="2480"/>
        <v>0</v>
      </c>
      <c r="FU251" s="7">
        <f t="shared" si="2481"/>
        <v>0</v>
      </c>
      <c r="FV251" s="7">
        <f t="shared" si="2482"/>
        <v>0</v>
      </c>
      <c r="FW251" s="7">
        <f t="shared" si="2483"/>
        <v>0</v>
      </c>
      <c r="FX251" s="7">
        <f t="shared" si="2484"/>
        <v>0</v>
      </c>
      <c r="FY251" s="7">
        <f t="shared" si="2485"/>
        <v>0</v>
      </c>
      <c r="FZ251" s="7">
        <f t="shared" si="2486"/>
        <v>0</v>
      </c>
      <c r="GA251" s="7">
        <f t="shared" si="2487"/>
        <v>0</v>
      </c>
      <c r="GB251" s="7">
        <f t="shared" si="2488"/>
        <v>0</v>
      </c>
      <c r="GC251" s="7">
        <f t="shared" si="2489"/>
        <v>0</v>
      </c>
      <c r="GD251" s="116">
        <f t="shared" si="2490"/>
        <v>0</v>
      </c>
      <c r="GE251" s="117">
        <f t="shared" si="2491"/>
        <v>0</v>
      </c>
      <c r="GF251" s="7"/>
      <c r="GG251" s="7"/>
      <c r="GH251" s="7"/>
      <c r="GI251" s="97"/>
      <c r="GK251" s="18"/>
      <c r="GL251" s="18"/>
      <c r="GM251" s="1"/>
      <c r="GN251" s="23"/>
      <c r="GO251" s="61"/>
      <c r="GP251" s="7"/>
      <c r="GQ251" s="67"/>
    </row>
    <row r="252" spans="1:199" ht="24.95" customHeight="1" x14ac:dyDescent="0.35">
      <c r="A252" s="51"/>
      <c r="B252" s="20" t="s">
        <v>224</v>
      </c>
      <c r="C252" s="71"/>
      <c r="D252" s="71" t="s">
        <v>225</v>
      </c>
      <c r="E252" s="71"/>
      <c r="F252" s="71"/>
      <c r="G252" s="72"/>
      <c r="H252" s="72">
        <v>2</v>
      </c>
      <c r="I252" s="7"/>
      <c r="J252" s="7"/>
      <c r="K252" s="7"/>
      <c r="L252" s="187"/>
      <c r="M252" s="188">
        <f t="shared" ref="M252" si="2656">SUM(N252+P252+R252+T252+V252)</f>
        <v>0</v>
      </c>
      <c r="N252" s="189"/>
      <c r="O252" s="262">
        <f t="shared" ref="O252" si="2657">SUM(N252)*I252</f>
        <v>0</v>
      </c>
      <c r="P252" s="189"/>
      <c r="Q252" s="190">
        <f t="shared" ref="Q252" si="2658">P252*J252</f>
        <v>0</v>
      </c>
      <c r="R252" s="189"/>
      <c r="S252" s="190">
        <f t="shared" ref="S252" si="2659">SUM(R252)*J252</f>
        <v>0</v>
      </c>
      <c r="T252" s="189"/>
      <c r="U252" s="190">
        <f t="shared" ref="U252" si="2660">SUM(T252)*K252</f>
        <v>0</v>
      </c>
      <c r="V252" s="189"/>
      <c r="W252" s="190">
        <f t="shared" ref="W252" si="2661">SUM(V252)*J252*5</f>
        <v>0</v>
      </c>
      <c r="X252" s="191"/>
      <c r="Y252" s="191">
        <f t="shared" ref="Y252" si="2662">L252*J252*0.05</f>
        <v>0</v>
      </c>
      <c r="Z252" s="189"/>
      <c r="AA252" s="190"/>
      <c r="AB252" s="189"/>
      <c r="AC252" s="191">
        <f t="shared" ref="AC252" si="2663">SUM(AB252)*3*H252/5</f>
        <v>0</v>
      </c>
      <c r="AD252" s="189">
        <v>1</v>
      </c>
      <c r="AE252" s="193">
        <f t="shared" ref="AE252" si="2664">SUM(AD252*H252*(15))</f>
        <v>30</v>
      </c>
      <c r="AF252" s="189"/>
      <c r="AG252" s="190">
        <f t="shared" ref="AG252" si="2665">SUM(AF252*H252*3)</f>
        <v>0</v>
      </c>
      <c r="AH252" s="190"/>
      <c r="AI252" s="191">
        <f t="shared" ref="AI252" si="2666">SUM(AH252*H252/3)</f>
        <v>0</v>
      </c>
      <c r="AJ252" s="189"/>
      <c r="AK252" s="191">
        <f t="shared" ref="AK252" si="2667">SUM(AJ252*H252*2/3)</f>
        <v>0</v>
      </c>
      <c r="AL252" s="189"/>
      <c r="AM252" s="262">
        <f>SUM(AL252*H252)</f>
        <v>0</v>
      </c>
      <c r="AN252" s="189"/>
      <c r="AO252" s="190">
        <f>SUM(AN252*J252)</f>
        <v>0</v>
      </c>
      <c r="AP252" s="189"/>
      <c r="AQ252" s="191">
        <f t="shared" ref="AQ252" si="2668">SUM(AP252*H252*2)</f>
        <v>0</v>
      </c>
      <c r="AR252" s="189"/>
      <c r="AS252" s="191">
        <f t="shared" ref="AS252" si="2669">SUM(J252*AR252*6)</f>
        <v>0</v>
      </c>
      <c r="AT252" s="32"/>
      <c r="AU252" s="194">
        <f t="shared" ref="AU252" si="2670">AT252*H252/3</f>
        <v>0</v>
      </c>
      <c r="AV252" s="189"/>
      <c r="AW252" s="190">
        <f>SUM(AV252*H252/3)</f>
        <v>0</v>
      </c>
      <c r="AX252" s="189"/>
      <c r="AY252" s="191">
        <f t="shared" ref="AY252" si="2671">SUM(J252*AX252*8)</f>
        <v>0</v>
      </c>
      <c r="AZ252" s="190"/>
      <c r="BA252" s="191">
        <f>SUM(AZ252*K252*3*8)</f>
        <v>0</v>
      </c>
      <c r="BB252" s="189"/>
      <c r="BC252" s="191">
        <f t="shared" ref="BC252" si="2672">SUM(BB252*K252*4*6)</f>
        <v>0</v>
      </c>
      <c r="BD252" s="189"/>
      <c r="BE252" s="195">
        <f t="shared" ref="BE252" si="2673">SUM(BD252*50)</f>
        <v>0</v>
      </c>
      <c r="BF252" s="194">
        <f t="shared" ref="BF252" si="2674">O252+Q252+S252+U252+W252+X252+Y252+AA252+AC252+AE252+AG252+AI252+AK252+AM252+AO252+AQ252+AS252+AU252+AW252+AY252+BA252+BC252+BE252</f>
        <v>30</v>
      </c>
      <c r="BG252" s="194"/>
      <c r="BH252" s="194">
        <f t="shared" ref="BH252" si="2675">BC252+BA252+AY252+AW252+AS252+AQ252+X252+W252+U252+S252+Q252+O252</f>
        <v>0</v>
      </c>
      <c r="BI252" s="7"/>
      <c r="BJ252" s="7"/>
      <c r="BK252" s="7"/>
      <c r="BL252" s="7"/>
      <c r="BM252" s="52"/>
      <c r="BN252" s="51"/>
      <c r="BO252" s="20" t="s">
        <v>224</v>
      </c>
      <c r="BP252" s="71"/>
      <c r="BQ252" s="71" t="s">
        <v>225</v>
      </c>
      <c r="BR252" s="71"/>
      <c r="BS252" s="71"/>
      <c r="BT252" s="72"/>
      <c r="BU252" s="325">
        <v>2</v>
      </c>
      <c r="BV252" s="7"/>
      <c r="BW252" s="7"/>
      <c r="BX252" s="7"/>
      <c r="BY252" s="187"/>
      <c r="BZ252" s="188">
        <f t="shared" ref="BZ252" si="2676">SUM(CA252+CC252+CE252+CG252+CI252)</f>
        <v>0</v>
      </c>
      <c r="CA252" s="189"/>
      <c r="CB252" s="142">
        <f t="shared" ref="CB252" si="2677">SUM(CA252)*BV252</f>
        <v>0</v>
      </c>
      <c r="CC252" s="189"/>
      <c r="CD252" s="190">
        <f t="shared" ref="CD252" si="2678">CC252*BW252</f>
        <v>0</v>
      </c>
      <c r="CE252" s="189"/>
      <c r="CF252" s="190">
        <f t="shared" ref="CF252" si="2679">SUM(CE252)*BW252</f>
        <v>0</v>
      </c>
      <c r="CG252" s="189"/>
      <c r="CH252" s="190">
        <f t="shared" ref="CH252" si="2680">SUM(CG252)*BX252</f>
        <v>0</v>
      </c>
      <c r="CI252" s="189"/>
      <c r="CJ252" s="190">
        <f t="shared" ref="CJ252" si="2681">SUM(CI252)*BW252*5</f>
        <v>0</v>
      </c>
      <c r="CK252" s="191"/>
      <c r="CL252" s="191">
        <f t="shared" ref="CL252" si="2682">BY252*BW252*0.05</f>
        <v>0</v>
      </c>
      <c r="CM252" s="189"/>
      <c r="CN252" s="190"/>
      <c r="CO252" s="189"/>
      <c r="CP252" s="191">
        <f t="shared" ref="CP252" si="2683">SUM(CO252)*3*BU252/5</f>
        <v>0</v>
      </c>
      <c r="CQ252" s="189">
        <v>1</v>
      </c>
      <c r="CR252" s="193">
        <f t="shared" ref="CR252" si="2684">SUM(CQ252*BU252*(15))</f>
        <v>30</v>
      </c>
      <c r="CS252" s="189"/>
      <c r="CT252" s="142">
        <f t="shared" ref="CT252" si="2685">SUM(CS252*BU252*3)</f>
        <v>0</v>
      </c>
      <c r="CU252" s="190"/>
      <c r="CV252" s="191">
        <f t="shared" ref="CV252" si="2686">SUM(CU252*BU252/3)</f>
        <v>0</v>
      </c>
      <c r="CW252" s="189"/>
      <c r="CX252" s="191">
        <f t="shared" ref="CX252" si="2687">SUM(CW252*BU252*2/3)</f>
        <v>0</v>
      </c>
      <c r="CY252" s="189"/>
      <c r="CZ252" s="142">
        <f>SUM(CY252*BU252)</f>
        <v>0</v>
      </c>
      <c r="DA252" s="189"/>
      <c r="DB252" s="190">
        <f>SUM(DA252*BW252)</f>
        <v>0</v>
      </c>
      <c r="DC252" s="189"/>
      <c r="DD252" s="191">
        <f t="shared" ref="DD252" si="2688">SUM(DC252*BU252*2)</f>
        <v>0</v>
      </c>
      <c r="DE252" s="189"/>
      <c r="DF252" s="191">
        <f t="shared" ref="DF252" si="2689">SUM(BW252*DE252*6)</f>
        <v>0</v>
      </c>
      <c r="DG252" s="32"/>
      <c r="DH252" s="194">
        <f t="shared" ref="DH252" si="2690">DG252*BU252/3</f>
        <v>0</v>
      </c>
      <c r="DI252" s="189"/>
      <c r="DJ252" s="190">
        <f>SUM(DI252*BU252/3)</f>
        <v>0</v>
      </c>
      <c r="DK252" s="189"/>
      <c r="DL252" s="191">
        <f t="shared" ref="DL252" si="2691">SUM(BW252*DK252*8)</f>
        <v>0</v>
      </c>
      <c r="DM252" s="190"/>
      <c r="DN252" s="191">
        <f>SUM(DM252*BX252*3*8)</f>
        <v>0</v>
      </c>
      <c r="DO252" s="189"/>
      <c r="DP252" s="191">
        <f t="shared" ref="DP252" si="2692">SUM(DO252*BX252*4*6)</f>
        <v>0</v>
      </c>
      <c r="DQ252" s="189"/>
      <c r="DR252" s="195">
        <f t="shared" ref="DR252" si="2693">SUM(DQ252*50)</f>
        <v>0</v>
      </c>
      <c r="DS252" s="20">
        <f t="shared" si="2515"/>
        <v>30</v>
      </c>
      <c r="DT252" s="20">
        <f t="shared" si="2516"/>
        <v>0</v>
      </c>
      <c r="DU252" s="7"/>
      <c r="DV252" s="7"/>
      <c r="DW252" s="7"/>
      <c r="DX252" s="52"/>
      <c r="DY252" s="51"/>
      <c r="DZ252" s="7"/>
      <c r="EA252" s="7"/>
      <c r="EB252" s="7"/>
      <c r="EC252" s="8"/>
      <c r="ED252" s="8"/>
      <c r="EE252" s="8"/>
      <c r="EF252" s="8"/>
      <c r="EG252" s="8"/>
      <c r="EH252" s="8"/>
      <c r="EI252" s="8"/>
      <c r="EJ252" s="7">
        <f t="shared" si="2594"/>
        <v>0</v>
      </c>
      <c r="EK252" s="7">
        <f t="shared" si="2595"/>
        <v>0</v>
      </c>
      <c r="EL252" s="7">
        <f t="shared" si="2596"/>
        <v>0</v>
      </c>
      <c r="EM252" s="18">
        <f t="shared" si="2563"/>
        <v>0</v>
      </c>
      <c r="EN252" s="7">
        <f t="shared" si="2564"/>
        <v>0</v>
      </c>
      <c r="EO252" s="7">
        <f t="shared" si="2565"/>
        <v>0</v>
      </c>
      <c r="EP252" s="7">
        <f t="shared" si="2566"/>
        <v>0</v>
      </c>
      <c r="EQ252" s="7">
        <f t="shared" si="2567"/>
        <v>0</v>
      </c>
      <c r="ER252" s="7">
        <f t="shared" si="2568"/>
        <v>0</v>
      </c>
      <c r="ES252" s="7">
        <f t="shared" si="2569"/>
        <v>0</v>
      </c>
      <c r="ET252" s="7">
        <f t="shared" si="2570"/>
        <v>0</v>
      </c>
      <c r="EU252" s="7">
        <f t="shared" si="2571"/>
        <v>0</v>
      </c>
      <c r="EV252" s="7">
        <f t="shared" si="2572"/>
        <v>0</v>
      </c>
      <c r="EW252" s="18">
        <f t="shared" si="2573"/>
        <v>0</v>
      </c>
      <c r="EX252" s="7">
        <f t="shared" si="2574"/>
        <v>0</v>
      </c>
      <c r="EY252" s="7">
        <f t="shared" si="2575"/>
        <v>0</v>
      </c>
      <c r="EZ252" s="7">
        <f t="shared" si="2576"/>
        <v>0</v>
      </c>
      <c r="FA252" s="7">
        <f t="shared" si="2577"/>
        <v>0</v>
      </c>
      <c r="FB252" s="7">
        <f t="shared" si="2578"/>
        <v>2</v>
      </c>
      <c r="FC252" s="7">
        <f t="shared" si="2579"/>
        <v>60</v>
      </c>
      <c r="FD252" s="7">
        <f t="shared" si="2580"/>
        <v>0</v>
      </c>
      <c r="FE252" s="7">
        <f t="shared" si="2581"/>
        <v>0</v>
      </c>
      <c r="FF252" s="7">
        <f t="shared" si="2582"/>
        <v>0</v>
      </c>
      <c r="FG252" s="18">
        <f t="shared" si="2583"/>
        <v>0</v>
      </c>
      <c r="FH252" s="7">
        <f t="shared" si="2584"/>
        <v>0</v>
      </c>
      <c r="FI252" s="7">
        <f t="shared" si="2585"/>
        <v>0</v>
      </c>
      <c r="FJ252" s="7">
        <f t="shared" si="2586"/>
        <v>0</v>
      </c>
      <c r="FK252" s="7">
        <f t="shared" si="2587"/>
        <v>0</v>
      </c>
      <c r="FL252" s="7">
        <f t="shared" si="2588"/>
        <v>0</v>
      </c>
      <c r="FM252" s="7">
        <f t="shared" si="2589"/>
        <v>0</v>
      </c>
      <c r="FN252" s="7">
        <f t="shared" si="2590"/>
        <v>0</v>
      </c>
      <c r="FO252" s="7">
        <f t="shared" si="2591"/>
        <v>0</v>
      </c>
      <c r="FP252" s="7">
        <f t="shared" si="2592"/>
        <v>0</v>
      </c>
      <c r="FQ252" s="7">
        <f t="shared" si="2593"/>
        <v>0</v>
      </c>
      <c r="FR252" s="7"/>
      <c r="FS252" s="7">
        <f t="shared" si="2479"/>
        <v>0</v>
      </c>
      <c r="FT252" s="7">
        <f t="shared" si="2480"/>
        <v>0</v>
      </c>
      <c r="FU252" s="7">
        <f t="shared" si="2481"/>
        <v>0</v>
      </c>
      <c r="FV252" s="7">
        <f t="shared" si="2482"/>
        <v>0</v>
      </c>
      <c r="FW252" s="7">
        <f t="shared" si="2483"/>
        <v>0</v>
      </c>
      <c r="FX252" s="7">
        <f t="shared" si="2484"/>
        <v>0</v>
      </c>
      <c r="FY252" s="7">
        <f t="shared" si="2485"/>
        <v>0</v>
      </c>
      <c r="FZ252" s="7">
        <f t="shared" si="2486"/>
        <v>0</v>
      </c>
      <c r="GA252" s="7">
        <f t="shared" si="2487"/>
        <v>0</v>
      </c>
      <c r="GB252" s="7">
        <f t="shared" si="2488"/>
        <v>0</v>
      </c>
      <c r="GC252" s="7">
        <f t="shared" si="2489"/>
        <v>0</v>
      </c>
      <c r="GD252" s="116">
        <f t="shared" si="2490"/>
        <v>60</v>
      </c>
      <c r="GE252" s="117">
        <f t="shared" si="2491"/>
        <v>0</v>
      </c>
      <c r="GF252" s="7"/>
      <c r="GG252" s="7"/>
      <c r="GH252" s="7"/>
      <c r="GI252" s="97"/>
      <c r="GK252" s="18"/>
      <c r="GL252" s="18"/>
      <c r="GM252" s="1"/>
      <c r="GN252" s="23"/>
      <c r="GO252" s="61"/>
      <c r="GP252" s="7"/>
      <c r="GQ252" s="67"/>
    </row>
    <row r="253" spans="1:199" ht="24.95" customHeight="1" x14ac:dyDescent="0.35">
      <c r="A253" s="51"/>
      <c r="D253" s="7"/>
      <c r="E253" s="7"/>
      <c r="F253" s="7"/>
      <c r="G253" s="7"/>
      <c r="H253" s="7"/>
      <c r="I253" s="7"/>
      <c r="J253" s="7"/>
      <c r="K253" s="7"/>
      <c r="L253" s="7"/>
      <c r="M253" s="73">
        <f t="shared" si="2532"/>
        <v>0</v>
      </c>
      <c r="N253" s="32"/>
      <c r="O253" s="263"/>
      <c r="P253" s="32"/>
      <c r="Q253" s="20"/>
      <c r="R253" s="32"/>
      <c r="S253" s="20"/>
      <c r="T253" s="32"/>
      <c r="U253" s="20"/>
      <c r="V253" s="74"/>
      <c r="W253" s="20"/>
      <c r="X253" s="20"/>
      <c r="Y253" s="20"/>
      <c r="Z253" s="74"/>
      <c r="AA253" s="20"/>
      <c r="AB253" s="74"/>
      <c r="AC253" s="20"/>
      <c r="AD253" s="74"/>
      <c r="AE253" s="24"/>
      <c r="AF253" s="74"/>
      <c r="AG253" s="20"/>
      <c r="AH253" s="74"/>
      <c r="AI253" s="20"/>
      <c r="AJ253" s="74"/>
      <c r="AK253" s="20"/>
      <c r="AL253" s="74"/>
      <c r="AM253" s="263"/>
      <c r="AN253" s="74"/>
      <c r="AO253" s="20"/>
      <c r="AP253" s="74"/>
      <c r="AQ253" s="20"/>
      <c r="AR253" s="74"/>
      <c r="AS253" s="20"/>
      <c r="AT253" s="74"/>
      <c r="AU253" s="20"/>
      <c r="AV253" s="74"/>
      <c r="AW253" s="20"/>
      <c r="AX253" s="74"/>
      <c r="AY253" s="20"/>
      <c r="AZ253" s="74"/>
      <c r="BA253" s="20"/>
      <c r="BB253" s="74"/>
      <c r="BC253" s="20"/>
      <c r="BD253" s="74"/>
      <c r="BE253" s="20"/>
      <c r="BF253" s="20">
        <f t="shared" si="2533"/>
        <v>0</v>
      </c>
      <c r="BG253" s="20"/>
      <c r="BH253" s="20">
        <f t="shared" si="2534"/>
        <v>0</v>
      </c>
      <c r="BI253" s="7"/>
      <c r="BJ253" s="7"/>
      <c r="BK253" s="7"/>
      <c r="BL253" s="7"/>
      <c r="BM253" s="52"/>
      <c r="BN253" s="51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3">
        <f t="shared" si="2597"/>
        <v>0</v>
      </c>
      <c r="CA253" s="32"/>
      <c r="CB253" s="334"/>
      <c r="CC253" s="32"/>
      <c r="CD253" s="20"/>
      <c r="CE253" s="32"/>
      <c r="CF253" s="20"/>
      <c r="CG253" s="32"/>
      <c r="CH253" s="20"/>
      <c r="CI253" s="74"/>
      <c r="CJ253" s="20"/>
      <c r="CK253" s="20"/>
      <c r="CL253" s="20"/>
      <c r="CM253" s="74"/>
      <c r="CN253" s="20"/>
      <c r="CO253" s="74"/>
      <c r="CP253" s="20"/>
      <c r="CQ253" s="74"/>
      <c r="CR253" s="24"/>
      <c r="CS253" s="74"/>
      <c r="CT253" s="334"/>
      <c r="CU253" s="74"/>
      <c r="CV253" s="20"/>
      <c r="CW253" s="74"/>
      <c r="CX253" s="20"/>
      <c r="CY253" s="74"/>
      <c r="CZ253" s="334"/>
      <c r="DA253" s="74"/>
      <c r="DB253" s="20"/>
      <c r="DC253" s="74"/>
      <c r="DD253" s="20"/>
      <c r="DE253" s="74"/>
      <c r="DF253" s="20"/>
      <c r="DG253" s="74"/>
      <c r="DH253" s="20"/>
      <c r="DI253" s="74"/>
      <c r="DJ253" s="20"/>
      <c r="DK253" s="74"/>
      <c r="DL253" s="20"/>
      <c r="DM253" s="74"/>
      <c r="DN253" s="20"/>
      <c r="DO253" s="74"/>
      <c r="DP253" s="20"/>
      <c r="DQ253" s="74"/>
      <c r="DR253" s="20"/>
      <c r="DS253" s="20">
        <f t="shared" si="2515"/>
        <v>0</v>
      </c>
      <c r="DT253" s="20">
        <f t="shared" si="2516"/>
        <v>0</v>
      </c>
      <c r="DU253" s="7"/>
      <c r="DV253" s="7"/>
      <c r="DW253" s="7"/>
      <c r="DX253" s="52"/>
      <c r="DY253" s="51"/>
      <c r="DZ253" s="7"/>
      <c r="EA253" s="7"/>
      <c r="EB253" s="7"/>
      <c r="EC253" s="8"/>
      <c r="ED253" s="8"/>
      <c r="EE253" s="8"/>
      <c r="EF253" s="8"/>
      <c r="EG253" s="8"/>
      <c r="EH253" s="8"/>
      <c r="EI253" s="8"/>
      <c r="EJ253" s="7">
        <f t="shared" si="2594"/>
        <v>0</v>
      </c>
      <c r="EK253" s="7">
        <f t="shared" si="2595"/>
        <v>0</v>
      </c>
      <c r="EL253" s="7">
        <f t="shared" si="2596"/>
        <v>0</v>
      </c>
      <c r="EM253" s="18">
        <f t="shared" si="2563"/>
        <v>0</v>
      </c>
      <c r="EN253" s="7">
        <f t="shared" si="2564"/>
        <v>0</v>
      </c>
      <c r="EO253" s="7">
        <f t="shared" si="2565"/>
        <v>0</v>
      </c>
      <c r="EP253" s="7">
        <f t="shared" si="2566"/>
        <v>0</v>
      </c>
      <c r="EQ253" s="7">
        <f t="shared" si="2567"/>
        <v>0</v>
      </c>
      <c r="ER253" s="7">
        <f t="shared" si="2568"/>
        <v>0</v>
      </c>
      <c r="ES253" s="7">
        <f t="shared" si="2569"/>
        <v>0</v>
      </c>
      <c r="ET253" s="7">
        <f t="shared" si="2570"/>
        <v>0</v>
      </c>
      <c r="EU253" s="7">
        <f t="shared" si="2571"/>
        <v>0</v>
      </c>
      <c r="EV253" s="7">
        <f t="shared" si="2572"/>
        <v>0</v>
      </c>
      <c r="EW253" s="18">
        <f t="shared" si="2573"/>
        <v>0</v>
      </c>
      <c r="EX253" s="7">
        <f t="shared" si="2574"/>
        <v>0</v>
      </c>
      <c r="EY253" s="7">
        <f t="shared" si="2575"/>
        <v>0</v>
      </c>
      <c r="EZ253" s="7">
        <f t="shared" si="2576"/>
        <v>0</v>
      </c>
      <c r="FA253" s="7">
        <f t="shared" si="2577"/>
        <v>0</v>
      </c>
      <c r="FB253" s="7">
        <f t="shared" si="2578"/>
        <v>0</v>
      </c>
      <c r="FC253" s="7">
        <f t="shared" si="2579"/>
        <v>0</v>
      </c>
      <c r="FD253" s="7">
        <f t="shared" si="2580"/>
        <v>0</v>
      </c>
      <c r="FE253" s="7">
        <f t="shared" si="2581"/>
        <v>0</v>
      </c>
      <c r="FF253" s="7">
        <f t="shared" si="2582"/>
        <v>0</v>
      </c>
      <c r="FG253" s="18">
        <f t="shared" si="2583"/>
        <v>0</v>
      </c>
      <c r="FH253" s="7">
        <f t="shared" si="2584"/>
        <v>0</v>
      </c>
      <c r="FI253" s="7">
        <f t="shared" si="2585"/>
        <v>0</v>
      </c>
      <c r="FJ253" s="7">
        <f t="shared" si="2586"/>
        <v>0</v>
      </c>
      <c r="FK253" s="7">
        <f t="shared" si="2587"/>
        <v>0</v>
      </c>
      <c r="FL253" s="7">
        <f t="shared" si="2588"/>
        <v>0</v>
      </c>
      <c r="FM253" s="7">
        <f t="shared" si="2589"/>
        <v>0</v>
      </c>
      <c r="FN253" s="7">
        <f t="shared" si="2590"/>
        <v>0</v>
      </c>
      <c r="FO253" s="7">
        <f t="shared" si="2591"/>
        <v>0</v>
      </c>
      <c r="FP253" s="7">
        <f t="shared" si="2592"/>
        <v>0</v>
      </c>
      <c r="FQ253" s="7">
        <f t="shared" si="2593"/>
        <v>0</v>
      </c>
      <c r="FR253" s="7"/>
      <c r="FS253" s="7">
        <f t="shared" si="2479"/>
        <v>0</v>
      </c>
      <c r="FT253" s="7">
        <f t="shared" si="2480"/>
        <v>0</v>
      </c>
      <c r="FU253" s="7">
        <f t="shared" si="2481"/>
        <v>0</v>
      </c>
      <c r="FV253" s="7">
        <f t="shared" si="2482"/>
        <v>0</v>
      </c>
      <c r="FW253" s="7">
        <f t="shared" si="2483"/>
        <v>0</v>
      </c>
      <c r="FX253" s="7">
        <f t="shared" si="2484"/>
        <v>0</v>
      </c>
      <c r="FY253" s="7">
        <f t="shared" si="2485"/>
        <v>0</v>
      </c>
      <c r="FZ253" s="7">
        <f t="shared" si="2486"/>
        <v>0</v>
      </c>
      <c r="GA253" s="7">
        <f t="shared" si="2487"/>
        <v>0</v>
      </c>
      <c r="GB253" s="7">
        <f t="shared" si="2488"/>
        <v>0</v>
      </c>
      <c r="GC253" s="7">
        <f t="shared" si="2489"/>
        <v>0</v>
      </c>
      <c r="GD253" s="116">
        <f t="shared" si="2490"/>
        <v>0</v>
      </c>
      <c r="GE253" s="117">
        <f t="shared" si="2491"/>
        <v>0</v>
      </c>
      <c r="GF253" s="7"/>
      <c r="GG253" s="7"/>
      <c r="GH253" s="7"/>
      <c r="GI253" s="97"/>
      <c r="GK253" s="18"/>
      <c r="GL253" s="18"/>
      <c r="GM253" s="1"/>
      <c r="GN253" s="23"/>
      <c r="GO253" s="61"/>
      <c r="GP253" s="7"/>
      <c r="GQ253" s="67"/>
    </row>
    <row r="254" spans="1:199" ht="24.95" customHeight="1" thickBot="1" x14ac:dyDescent="0.4">
      <c r="A254" s="51"/>
      <c r="D254" s="7"/>
      <c r="E254" s="7"/>
      <c r="F254" s="7"/>
      <c r="G254" s="7"/>
      <c r="H254" s="7"/>
      <c r="I254" s="7"/>
      <c r="J254" s="7"/>
      <c r="K254" s="7"/>
      <c r="L254" s="7"/>
      <c r="M254" s="73">
        <f t="shared" si="2532"/>
        <v>0</v>
      </c>
      <c r="N254" s="32"/>
      <c r="O254" s="263"/>
      <c r="P254" s="32"/>
      <c r="Q254" s="20"/>
      <c r="R254" s="32"/>
      <c r="S254" s="20"/>
      <c r="T254" s="32"/>
      <c r="U254" s="20"/>
      <c r="V254" s="74"/>
      <c r="W254" s="20"/>
      <c r="X254" s="20"/>
      <c r="Y254" s="20"/>
      <c r="Z254" s="74"/>
      <c r="AA254" s="20"/>
      <c r="AB254" s="74"/>
      <c r="AC254" s="20"/>
      <c r="AD254" s="74"/>
      <c r="AE254" s="24"/>
      <c r="AF254" s="74"/>
      <c r="AG254" s="20"/>
      <c r="AH254" s="74"/>
      <c r="AI254" s="20"/>
      <c r="AJ254" s="74"/>
      <c r="AK254" s="20"/>
      <c r="AL254" s="74"/>
      <c r="AM254" s="263"/>
      <c r="AN254" s="74"/>
      <c r="AO254" s="20"/>
      <c r="AP254" s="74"/>
      <c r="AQ254" s="20"/>
      <c r="AR254" s="74"/>
      <c r="AS254" s="20"/>
      <c r="AT254" s="74"/>
      <c r="AU254" s="20"/>
      <c r="AV254" s="74"/>
      <c r="AW254" s="20"/>
      <c r="AX254" s="74"/>
      <c r="AY254" s="20"/>
      <c r="AZ254" s="74"/>
      <c r="BA254" s="20"/>
      <c r="BB254" s="74"/>
      <c r="BC254" s="20"/>
      <c r="BD254" s="74"/>
      <c r="BE254" s="20"/>
      <c r="BF254" s="20">
        <f t="shared" si="2533"/>
        <v>0</v>
      </c>
      <c r="BG254" s="20"/>
      <c r="BH254" s="20">
        <f t="shared" si="2534"/>
        <v>0</v>
      </c>
      <c r="BI254" s="7"/>
      <c r="BJ254" s="7"/>
      <c r="BK254" s="7"/>
      <c r="BL254" s="7"/>
      <c r="BM254" s="52"/>
      <c r="BN254" s="51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3">
        <f t="shared" si="2597"/>
        <v>0</v>
      </c>
      <c r="CA254" s="32"/>
      <c r="CB254" s="334"/>
      <c r="CC254" s="32"/>
      <c r="CD254" s="20"/>
      <c r="CE254" s="32"/>
      <c r="CF254" s="20"/>
      <c r="CG254" s="32"/>
      <c r="CH254" s="20"/>
      <c r="CI254" s="74"/>
      <c r="CJ254" s="20"/>
      <c r="CK254" s="20"/>
      <c r="CL254" s="20"/>
      <c r="CM254" s="74"/>
      <c r="CN254" s="20"/>
      <c r="CO254" s="74"/>
      <c r="CP254" s="20"/>
      <c r="CQ254" s="74"/>
      <c r="CR254" s="24"/>
      <c r="CS254" s="74"/>
      <c r="CT254" s="334"/>
      <c r="CU254" s="74"/>
      <c r="CV254" s="20"/>
      <c r="CW254" s="74"/>
      <c r="CX254" s="20"/>
      <c r="CY254" s="74"/>
      <c r="CZ254" s="334"/>
      <c r="DA254" s="74"/>
      <c r="DB254" s="20"/>
      <c r="DC254" s="74"/>
      <c r="DD254" s="20"/>
      <c r="DE254" s="74"/>
      <c r="DF254" s="20"/>
      <c r="DG254" s="74"/>
      <c r="DH254" s="20"/>
      <c r="DI254" s="74"/>
      <c r="DJ254" s="20"/>
      <c r="DK254" s="74"/>
      <c r="DL254" s="20"/>
      <c r="DM254" s="74"/>
      <c r="DN254" s="20"/>
      <c r="DO254" s="74"/>
      <c r="DP254" s="20"/>
      <c r="DQ254" s="74"/>
      <c r="DR254" s="20"/>
      <c r="DS254" s="20">
        <f t="shared" si="2515"/>
        <v>0</v>
      </c>
      <c r="DT254" s="20">
        <f t="shared" si="2516"/>
        <v>0</v>
      </c>
      <c r="DU254" s="7"/>
      <c r="DV254" s="7"/>
      <c r="DW254" s="7"/>
      <c r="DX254" s="52"/>
      <c r="DY254" s="51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>
        <f t="shared" si="2594"/>
        <v>0</v>
      </c>
      <c r="EK254" s="7">
        <f t="shared" si="2595"/>
        <v>0</v>
      </c>
      <c r="EL254" s="7">
        <f t="shared" si="2596"/>
        <v>0</v>
      </c>
      <c r="EM254" s="18">
        <f t="shared" si="2563"/>
        <v>0</v>
      </c>
      <c r="EN254" s="7">
        <f t="shared" si="2564"/>
        <v>0</v>
      </c>
      <c r="EO254" s="7">
        <f t="shared" si="2565"/>
        <v>0</v>
      </c>
      <c r="EP254" s="7">
        <f t="shared" si="2566"/>
        <v>0</v>
      </c>
      <c r="EQ254" s="7">
        <f t="shared" si="2567"/>
        <v>0</v>
      </c>
      <c r="ER254" s="7">
        <f t="shared" si="2568"/>
        <v>0</v>
      </c>
      <c r="ES254" s="7">
        <f t="shared" si="2569"/>
        <v>0</v>
      </c>
      <c r="ET254" s="7">
        <f t="shared" si="2570"/>
        <v>0</v>
      </c>
      <c r="EU254" s="7">
        <f t="shared" si="2571"/>
        <v>0</v>
      </c>
      <c r="EV254" s="7">
        <f t="shared" si="2572"/>
        <v>0</v>
      </c>
      <c r="EW254" s="18">
        <f t="shared" si="2573"/>
        <v>0</v>
      </c>
      <c r="EX254" s="7">
        <f t="shared" si="2574"/>
        <v>0</v>
      </c>
      <c r="EY254" s="7">
        <f t="shared" si="2575"/>
        <v>0</v>
      </c>
      <c r="EZ254" s="7">
        <f t="shared" si="2576"/>
        <v>0</v>
      </c>
      <c r="FA254" s="7">
        <f t="shared" si="2577"/>
        <v>0</v>
      </c>
      <c r="FB254" s="7">
        <f t="shared" si="2578"/>
        <v>0</v>
      </c>
      <c r="FC254" s="7">
        <f t="shared" si="2579"/>
        <v>0</v>
      </c>
      <c r="FD254" s="7">
        <f t="shared" si="2580"/>
        <v>0</v>
      </c>
      <c r="FE254" s="7">
        <f t="shared" si="2581"/>
        <v>0</v>
      </c>
      <c r="FF254" s="7">
        <f t="shared" si="2582"/>
        <v>0</v>
      </c>
      <c r="FG254" s="18">
        <f t="shared" si="2583"/>
        <v>0</v>
      </c>
      <c r="FH254" s="7">
        <f t="shared" si="2584"/>
        <v>0</v>
      </c>
      <c r="FI254" s="7">
        <f t="shared" si="2585"/>
        <v>0</v>
      </c>
      <c r="FJ254" s="7">
        <f t="shared" si="2586"/>
        <v>0</v>
      </c>
      <c r="FK254" s="7">
        <f t="shared" si="2587"/>
        <v>0</v>
      </c>
      <c r="FL254" s="7">
        <f t="shared" si="2588"/>
        <v>0</v>
      </c>
      <c r="FM254" s="7">
        <f t="shared" si="2589"/>
        <v>0</v>
      </c>
      <c r="FN254" s="7">
        <f t="shared" si="2590"/>
        <v>0</v>
      </c>
      <c r="FO254" s="7">
        <f t="shared" si="2591"/>
        <v>0</v>
      </c>
      <c r="FP254" s="7">
        <f t="shared" si="2592"/>
        <v>0</v>
      </c>
      <c r="FQ254" s="7">
        <f t="shared" si="2593"/>
        <v>0</v>
      </c>
      <c r="FR254" s="7"/>
      <c r="FS254" s="7">
        <f t="shared" si="2479"/>
        <v>0</v>
      </c>
      <c r="FT254" s="7">
        <f t="shared" si="2480"/>
        <v>0</v>
      </c>
      <c r="FU254" s="7">
        <f t="shared" si="2481"/>
        <v>0</v>
      </c>
      <c r="FV254" s="7">
        <f t="shared" si="2482"/>
        <v>0</v>
      </c>
      <c r="FW254" s="7">
        <f t="shared" si="2483"/>
        <v>0</v>
      </c>
      <c r="FX254" s="7">
        <f t="shared" si="2484"/>
        <v>0</v>
      </c>
      <c r="FY254" s="7">
        <f t="shared" si="2485"/>
        <v>0</v>
      </c>
      <c r="FZ254" s="7">
        <f t="shared" si="2486"/>
        <v>0</v>
      </c>
      <c r="GA254" s="7">
        <f t="shared" si="2487"/>
        <v>0</v>
      </c>
      <c r="GB254" s="7">
        <f t="shared" si="2488"/>
        <v>0</v>
      </c>
      <c r="GC254" s="7">
        <f t="shared" si="2489"/>
        <v>0</v>
      </c>
      <c r="GD254" s="116">
        <f t="shared" si="2490"/>
        <v>0</v>
      </c>
      <c r="GE254" s="117">
        <f t="shared" si="2491"/>
        <v>0</v>
      </c>
      <c r="GF254" s="7"/>
      <c r="GG254" s="7"/>
      <c r="GH254" s="7"/>
      <c r="GI254" s="52"/>
      <c r="GK254" s="18"/>
      <c r="GL254" s="18"/>
      <c r="GM254" s="1"/>
      <c r="GN254" s="23"/>
      <c r="GO254" s="61"/>
      <c r="GP254" s="7"/>
      <c r="GQ254" s="67"/>
    </row>
    <row r="255" spans="1:199" s="346" customFormat="1" ht="24.95" customHeight="1" x14ac:dyDescent="0.35">
      <c r="A255" s="131">
        <v>17</v>
      </c>
      <c r="B255" s="131" t="s">
        <v>76</v>
      </c>
      <c r="C255" s="130" t="s">
        <v>53</v>
      </c>
      <c r="D255" s="131">
        <v>1</v>
      </c>
      <c r="E255" s="131"/>
      <c r="F255" s="131"/>
      <c r="G255" s="131"/>
      <c r="H255" s="131"/>
      <c r="I255" s="131"/>
      <c r="J255" s="131"/>
      <c r="K255" s="131"/>
      <c r="L255" s="131">
        <f t="shared" ref="L255:BE255" si="2694">SUM(L256:L263)</f>
        <v>110</v>
      </c>
      <c r="M255" s="131">
        <f t="shared" si="2694"/>
        <v>110</v>
      </c>
      <c r="N255" s="131">
        <f t="shared" si="2694"/>
        <v>56</v>
      </c>
      <c r="O255" s="425">
        <f>SUM(O256:O263)</f>
        <v>60</v>
      </c>
      <c r="P255" s="2">
        <f t="shared" si="2694"/>
        <v>20</v>
      </c>
      <c r="Q255" s="131">
        <f t="shared" si="2694"/>
        <v>28</v>
      </c>
      <c r="R255" s="2">
        <f t="shared" ref="R255" si="2695">SUM(R256:R263)</f>
        <v>34</v>
      </c>
      <c r="S255" s="425">
        <f>SUM(S256:S263)</f>
        <v>36</v>
      </c>
      <c r="T255" s="2">
        <f t="shared" si="2694"/>
        <v>0</v>
      </c>
      <c r="U255" s="131">
        <f t="shared" si="2694"/>
        <v>0</v>
      </c>
      <c r="V255" s="2">
        <f t="shared" si="2694"/>
        <v>0</v>
      </c>
      <c r="W255" s="131">
        <f t="shared" si="2694"/>
        <v>0</v>
      </c>
      <c r="X255" s="131">
        <f t="shared" si="2694"/>
        <v>0.33</v>
      </c>
      <c r="Y255" s="433">
        <f t="shared" si="2694"/>
        <v>5.5</v>
      </c>
      <c r="Z255" s="2">
        <f t="shared" si="2694"/>
        <v>0</v>
      </c>
      <c r="AA255" s="131">
        <f t="shared" si="2694"/>
        <v>0</v>
      </c>
      <c r="AB255" s="2">
        <f t="shared" si="2694"/>
        <v>0</v>
      </c>
      <c r="AC255" s="131">
        <f t="shared" si="2694"/>
        <v>0</v>
      </c>
      <c r="AD255" s="2">
        <f t="shared" si="2694"/>
        <v>1</v>
      </c>
      <c r="AE255" s="131">
        <f t="shared" si="2694"/>
        <v>90</v>
      </c>
      <c r="AF255" s="2">
        <f t="shared" si="2694"/>
        <v>1</v>
      </c>
      <c r="AG255" s="131">
        <f t="shared" si="2694"/>
        <v>66</v>
      </c>
      <c r="AH255" s="2">
        <f t="shared" si="2694"/>
        <v>0</v>
      </c>
      <c r="AI255" s="353">
        <f t="shared" si="2694"/>
        <v>0</v>
      </c>
      <c r="AJ255" s="2">
        <f t="shared" si="2694"/>
        <v>0</v>
      </c>
      <c r="AK255" s="433">
        <f t="shared" si="2694"/>
        <v>0</v>
      </c>
      <c r="AL255" s="2">
        <f t="shared" si="2694"/>
        <v>0</v>
      </c>
      <c r="AM255" s="131">
        <f t="shared" si="2694"/>
        <v>0</v>
      </c>
      <c r="AN255" s="2">
        <f>SUM(AN256:AN263)</f>
        <v>0</v>
      </c>
      <c r="AO255" s="131">
        <f t="shared" si="2694"/>
        <v>0</v>
      </c>
      <c r="AP255" s="2">
        <f t="shared" si="2694"/>
        <v>0</v>
      </c>
      <c r="AQ255" s="131">
        <f t="shared" si="2694"/>
        <v>0</v>
      </c>
      <c r="AR255" s="131">
        <f t="shared" si="2694"/>
        <v>1</v>
      </c>
      <c r="AS255" s="433">
        <f t="shared" si="2694"/>
        <v>6</v>
      </c>
      <c r="AT255" s="2">
        <f t="shared" ref="AT255:AU255" si="2696">SUM(AT256:AT263)</f>
        <v>1</v>
      </c>
      <c r="AU255" s="433">
        <f t="shared" si="2696"/>
        <v>7.333333333333333</v>
      </c>
      <c r="AV255" s="2">
        <f t="shared" si="2694"/>
        <v>0</v>
      </c>
      <c r="AW255" s="131">
        <f t="shared" si="2694"/>
        <v>0</v>
      </c>
      <c r="AX255" s="2">
        <f t="shared" si="2694"/>
        <v>0</v>
      </c>
      <c r="AY255" s="433">
        <f t="shared" si="2694"/>
        <v>0</v>
      </c>
      <c r="AZ255" s="2">
        <f t="shared" si="2694"/>
        <v>0</v>
      </c>
      <c r="BA255" s="433">
        <f t="shared" si="2694"/>
        <v>0</v>
      </c>
      <c r="BB255" s="131">
        <f t="shared" si="2694"/>
        <v>0</v>
      </c>
      <c r="BC255" s="433">
        <f t="shared" si="2694"/>
        <v>0</v>
      </c>
      <c r="BD255" s="131">
        <f t="shared" si="2694"/>
        <v>0</v>
      </c>
      <c r="BE255" s="131">
        <f t="shared" si="2694"/>
        <v>0</v>
      </c>
      <c r="BF255" s="433">
        <f>SUM(BF256:BF267)</f>
        <v>299.16333333333336</v>
      </c>
      <c r="BG255" s="434">
        <f>Расчет!BF251</f>
        <v>284.83333333333337</v>
      </c>
      <c r="BH255" s="433">
        <f>SUM(BH256:BH267)</f>
        <v>130.32999999999998</v>
      </c>
      <c r="BI255" s="43"/>
      <c r="BJ255" s="43"/>
      <c r="BK255" s="43"/>
      <c r="BL255" s="554">
        <f>Расчет!BG251</f>
        <v>116</v>
      </c>
      <c r="BM255" s="366"/>
      <c r="BN255" s="371">
        <v>17</v>
      </c>
      <c r="BO255" s="131" t="s">
        <v>76</v>
      </c>
      <c r="BP255" s="130" t="s">
        <v>53</v>
      </c>
      <c r="BQ255" s="131">
        <v>1</v>
      </c>
      <c r="BR255" s="340"/>
      <c r="BS255" s="340"/>
      <c r="BT255" s="340"/>
      <c r="BU255" s="340"/>
      <c r="BV255" s="340"/>
      <c r="BW255" s="340"/>
      <c r="BX255" s="340"/>
      <c r="BY255" s="340">
        <f t="shared" ref="BY255:CD255" si="2697">SUM(BY256:BY263)</f>
        <v>162</v>
      </c>
      <c r="BZ255" s="340">
        <f t="shared" si="2697"/>
        <v>162</v>
      </c>
      <c r="CA255" s="340">
        <f t="shared" si="2697"/>
        <v>52</v>
      </c>
      <c r="CB255" s="340">
        <f t="shared" si="2697"/>
        <v>46</v>
      </c>
      <c r="CC255" s="43">
        <f t="shared" si="2697"/>
        <v>8</v>
      </c>
      <c r="CD255" s="340">
        <f t="shared" si="2697"/>
        <v>16</v>
      </c>
      <c r="CE255" s="43">
        <f t="shared" ref="CE255:CF255" si="2698">SUM(CE256:CE263)</f>
        <v>102</v>
      </c>
      <c r="CF255" s="340">
        <f t="shared" si="2698"/>
        <v>174</v>
      </c>
      <c r="CG255" s="43">
        <f t="shared" ref="CG255:CZ255" si="2699">SUM(CG256:CG263)</f>
        <v>0</v>
      </c>
      <c r="CH255" s="340">
        <f t="shared" si="2699"/>
        <v>0</v>
      </c>
      <c r="CI255" s="43">
        <f t="shared" si="2699"/>
        <v>0</v>
      </c>
      <c r="CJ255" s="340">
        <f t="shared" si="2699"/>
        <v>0</v>
      </c>
      <c r="CK255" s="340">
        <f t="shared" si="2699"/>
        <v>4</v>
      </c>
      <c r="CL255" s="342">
        <f t="shared" si="2699"/>
        <v>12.600000000000001</v>
      </c>
      <c r="CM255" s="43">
        <f t="shared" si="2699"/>
        <v>0</v>
      </c>
      <c r="CN255" s="340">
        <f t="shared" si="2699"/>
        <v>0</v>
      </c>
      <c r="CO255" s="340">
        <f t="shared" si="2699"/>
        <v>0</v>
      </c>
      <c r="CP255" s="340">
        <f t="shared" si="2699"/>
        <v>0</v>
      </c>
      <c r="CQ255" s="43">
        <f t="shared" si="2699"/>
        <v>1</v>
      </c>
      <c r="CR255" s="340">
        <f t="shared" si="2699"/>
        <v>90</v>
      </c>
      <c r="CS255" s="340">
        <f t="shared" si="2699"/>
        <v>0</v>
      </c>
      <c r="CT255" s="340">
        <f t="shared" si="2699"/>
        <v>0</v>
      </c>
      <c r="CU255" s="43">
        <f t="shared" si="2699"/>
        <v>0</v>
      </c>
      <c r="CV255" s="342">
        <f t="shared" si="2699"/>
        <v>0</v>
      </c>
      <c r="CW255" s="43">
        <f t="shared" si="2699"/>
        <v>0</v>
      </c>
      <c r="CX255" s="340">
        <f t="shared" si="2699"/>
        <v>0</v>
      </c>
      <c r="CY255" s="340">
        <f t="shared" si="2699"/>
        <v>2</v>
      </c>
      <c r="CZ255" s="340">
        <f t="shared" si="2699"/>
        <v>134</v>
      </c>
      <c r="DA255" s="43">
        <f>SUM(DA256:DA263)</f>
        <v>0</v>
      </c>
      <c r="DB255" s="340">
        <f t="shared" ref="DB255:DT255" si="2700">SUM(DB256:DB263)</f>
        <v>0</v>
      </c>
      <c r="DC255" s="43">
        <f t="shared" si="2700"/>
        <v>0</v>
      </c>
      <c r="DD255" s="340">
        <f t="shared" si="2700"/>
        <v>0</v>
      </c>
      <c r="DE255" s="43">
        <f t="shared" si="2700"/>
        <v>1</v>
      </c>
      <c r="DF255" s="434">
        <f t="shared" si="2700"/>
        <v>12</v>
      </c>
      <c r="DG255" s="43">
        <f t="shared" si="2700"/>
        <v>0</v>
      </c>
      <c r="DH255" s="340">
        <f t="shared" si="2700"/>
        <v>0</v>
      </c>
      <c r="DI255" s="43">
        <f t="shared" si="2700"/>
        <v>0</v>
      </c>
      <c r="DJ255" s="340">
        <f t="shared" si="2700"/>
        <v>0</v>
      </c>
      <c r="DK255" s="340">
        <f t="shared" si="2700"/>
        <v>1</v>
      </c>
      <c r="DL255" s="434">
        <f t="shared" si="2700"/>
        <v>8</v>
      </c>
      <c r="DM255" s="43">
        <f t="shared" si="2700"/>
        <v>2</v>
      </c>
      <c r="DN255" s="340">
        <f t="shared" si="2700"/>
        <v>64</v>
      </c>
      <c r="DO255" s="43">
        <f t="shared" si="2700"/>
        <v>0</v>
      </c>
      <c r="DP255" s="340">
        <f t="shared" si="2700"/>
        <v>0</v>
      </c>
      <c r="DQ255" s="340">
        <f t="shared" si="2700"/>
        <v>0</v>
      </c>
      <c r="DR255" s="340">
        <f t="shared" si="2700"/>
        <v>0</v>
      </c>
      <c r="DS255" s="434">
        <f t="shared" si="2700"/>
        <v>560.6</v>
      </c>
      <c r="DT255" s="434">
        <f t="shared" si="2700"/>
        <v>324</v>
      </c>
      <c r="DU255" s="43"/>
      <c r="DV255" s="43"/>
      <c r="DW255" s="43"/>
      <c r="DX255" s="344"/>
      <c r="DY255" s="372">
        <v>17</v>
      </c>
      <c r="DZ255" s="131" t="s">
        <v>76</v>
      </c>
      <c r="EA255" s="130" t="s">
        <v>53</v>
      </c>
      <c r="EB255" s="131">
        <v>1</v>
      </c>
      <c r="EC255" s="43"/>
      <c r="ED255" s="43"/>
      <c r="EE255" s="43"/>
      <c r="EF255" s="43"/>
      <c r="EG255" s="43"/>
      <c r="EH255" s="43"/>
      <c r="EI255" s="43"/>
      <c r="EJ255" s="43">
        <f t="shared" ref="EJ255:GE255" si="2701">SUM(EJ256:EJ267)</f>
        <v>272</v>
      </c>
      <c r="EK255" s="43">
        <f t="shared" si="2701"/>
        <v>272</v>
      </c>
      <c r="EL255" s="43">
        <f t="shared" si="2701"/>
        <v>108</v>
      </c>
      <c r="EM255" s="340">
        <f t="shared" si="2701"/>
        <v>106</v>
      </c>
      <c r="EN255" s="43">
        <f t="shared" si="2701"/>
        <v>28</v>
      </c>
      <c r="EO255" s="340">
        <f t="shared" si="2701"/>
        <v>44</v>
      </c>
      <c r="EP255" s="43">
        <f t="shared" ref="EP255:EQ255" si="2702">SUM(EP256:EP267)</f>
        <v>136</v>
      </c>
      <c r="EQ255" s="340">
        <f t="shared" si="2702"/>
        <v>210</v>
      </c>
      <c r="ER255" s="43">
        <f t="shared" si="2701"/>
        <v>0</v>
      </c>
      <c r="ES255" s="340">
        <f t="shared" si="2701"/>
        <v>0</v>
      </c>
      <c r="ET255" s="43">
        <f t="shared" si="2701"/>
        <v>0</v>
      </c>
      <c r="EU255" s="340">
        <f t="shared" si="2701"/>
        <v>0</v>
      </c>
      <c r="EV255" s="340">
        <f t="shared" si="2701"/>
        <v>4.33</v>
      </c>
      <c r="EW255" s="342">
        <f t="shared" si="2701"/>
        <v>18.100000000000001</v>
      </c>
      <c r="EX255" s="43">
        <f t="shared" si="2701"/>
        <v>0</v>
      </c>
      <c r="EY255" s="340">
        <f t="shared" si="2701"/>
        <v>0</v>
      </c>
      <c r="EZ255" s="43">
        <f t="shared" si="2701"/>
        <v>0</v>
      </c>
      <c r="FA255" s="340">
        <f t="shared" si="2701"/>
        <v>0</v>
      </c>
      <c r="FB255" s="43">
        <f t="shared" si="2701"/>
        <v>2</v>
      </c>
      <c r="FC255" s="340">
        <f t="shared" si="2701"/>
        <v>180</v>
      </c>
      <c r="FD255" s="43">
        <f t="shared" si="2701"/>
        <v>1</v>
      </c>
      <c r="FE255" s="340">
        <f t="shared" si="2701"/>
        <v>66</v>
      </c>
      <c r="FF255" s="43">
        <f t="shared" si="2701"/>
        <v>0</v>
      </c>
      <c r="FG255" s="342">
        <f t="shared" si="2701"/>
        <v>0</v>
      </c>
      <c r="FH255" s="43">
        <f t="shared" si="2701"/>
        <v>0</v>
      </c>
      <c r="FI255" s="434">
        <f t="shared" si="2701"/>
        <v>0</v>
      </c>
      <c r="FJ255" s="43">
        <f t="shared" si="2701"/>
        <v>2</v>
      </c>
      <c r="FK255" s="340">
        <f t="shared" si="2701"/>
        <v>134</v>
      </c>
      <c r="FL255" s="43">
        <f t="shared" si="2701"/>
        <v>0</v>
      </c>
      <c r="FM255" s="340">
        <f t="shared" si="2701"/>
        <v>0</v>
      </c>
      <c r="FN255" s="43">
        <f t="shared" si="2701"/>
        <v>0</v>
      </c>
      <c r="FO255" s="340">
        <f t="shared" si="2701"/>
        <v>0</v>
      </c>
      <c r="FP255" s="43">
        <f t="shared" si="2701"/>
        <v>2</v>
      </c>
      <c r="FQ255" s="340">
        <f t="shared" si="2701"/>
        <v>18</v>
      </c>
      <c r="FR255" s="43"/>
      <c r="FS255" s="434">
        <f t="shared" ref="FS255" si="2703">SUM(FS256:FS267)</f>
        <v>7.333333333333333</v>
      </c>
      <c r="FT255" s="340">
        <f t="shared" si="2701"/>
        <v>0</v>
      </c>
      <c r="FU255" s="340">
        <f t="shared" si="2701"/>
        <v>0</v>
      </c>
      <c r="FV255" s="43">
        <f t="shared" si="2701"/>
        <v>1</v>
      </c>
      <c r="FW255" s="434">
        <f t="shared" si="2701"/>
        <v>8</v>
      </c>
      <c r="FX255" s="43">
        <f t="shared" si="2701"/>
        <v>2</v>
      </c>
      <c r="FY255" s="434">
        <f t="shared" si="2701"/>
        <v>64</v>
      </c>
      <c r="FZ255" s="43">
        <f t="shared" si="2701"/>
        <v>0</v>
      </c>
      <c r="GA255" s="340">
        <f t="shared" si="2701"/>
        <v>0</v>
      </c>
      <c r="GB255" s="43">
        <f t="shared" si="2701"/>
        <v>0</v>
      </c>
      <c r="GC255" s="340">
        <f t="shared" si="2701"/>
        <v>0</v>
      </c>
      <c r="GD255" s="438">
        <f t="shared" si="2701"/>
        <v>859.76333333333343</v>
      </c>
      <c r="GE255" s="439">
        <f t="shared" si="2701"/>
        <v>454.33</v>
      </c>
      <c r="GF255" s="43"/>
      <c r="GG255" s="43"/>
      <c r="GH255" s="43"/>
      <c r="GI255" s="366"/>
      <c r="GK255" s="347"/>
      <c r="GL255" s="347"/>
      <c r="GM255" s="357"/>
      <c r="GN255" s="357"/>
      <c r="GO255" s="358"/>
      <c r="GP255" s="348"/>
      <c r="GQ255" s="350"/>
    </row>
    <row r="256" spans="1:199" ht="31.5" customHeight="1" x14ac:dyDescent="0.35">
      <c r="A256" s="51"/>
      <c r="B256" s="187" t="s">
        <v>100</v>
      </c>
      <c r="C256" s="185" t="s">
        <v>114</v>
      </c>
      <c r="D256" s="184" t="s">
        <v>102</v>
      </c>
      <c r="E256" s="184" t="s">
        <v>158</v>
      </c>
      <c r="F256" s="184" t="s">
        <v>193</v>
      </c>
      <c r="G256" s="184">
        <v>5</v>
      </c>
      <c r="H256" s="184">
        <v>22</v>
      </c>
      <c r="I256" s="184">
        <v>1</v>
      </c>
      <c r="J256" s="184">
        <v>1</v>
      </c>
      <c r="K256" s="184">
        <f>SUM(J256)*2</f>
        <v>2</v>
      </c>
      <c r="L256" s="187">
        <v>60</v>
      </c>
      <c r="M256" s="188">
        <f t="shared" ref="M256" si="2704">SUM(N256+P256+R256+T256+V256)</f>
        <v>60</v>
      </c>
      <c r="N256" s="189">
        <v>30</v>
      </c>
      <c r="O256" s="262">
        <f t="shared" ref="O256" si="2705">SUM(N256)*I256</f>
        <v>30</v>
      </c>
      <c r="P256" s="189">
        <v>4</v>
      </c>
      <c r="Q256" s="190">
        <f t="shared" ref="Q256" si="2706">P256*J256</f>
        <v>4</v>
      </c>
      <c r="R256" s="189">
        <v>26</v>
      </c>
      <c r="S256" s="190">
        <f t="shared" ref="S256" si="2707">SUM(R256)*J256</f>
        <v>26</v>
      </c>
      <c r="T256" s="189"/>
      <c r="U256" s="190">
        <f t="shared" ref="U256" si="2708">SUM(T256)*K256</f>
        <v>0</v>
      </c>
      <c r="V256" s="189"/>
      <c r="W256" s="190">
        <f t="shared" ref="W256" si="2709">SUM(V256)*J256*5</f>
        <v>0</v>
      </c>
      <c r="X256" s="191">
        <f t="shared" ref="X256" si="2710">SUM(J256*AX256*2+K256*AZ256*2)</f>
        <v>0</v>
      </c>
      <c r="Y256" s="191">
        <f t="shared" ref="Y256" si="2711">L256*J256*0.05</f>
        <v>3</v>
      </c>
      <c r="Z256" s="189"/>
      <c r="AA256" s="190"/>
      <c r="AB256" s="189"/>
      <c r="AC256" s="191">
        <f t="shared" ref="AC256" si="2712">SUM(AB256)*3*H256/5</f>
        <v>0</v>
      </c>
      <c r="AD256" s="189"/>
      <c r="AE256" s="193">
        <f t="shared" ref="AE256" si="2713">SUM(AD256*H256*(30+4))</f>
        <v>0</v>
      </c>
      <c r="AF256" s="189">
        <v>1</v>
      </c>
      <c r="AG256" s="190">
        <f t="shared" ref="AG256" si="2714">SUM(AF256*H256*3)</f>
        <v>66</v>
      </c>
      <c r="AH256" s="190"/>
      <c r="AI256" s="191">
        <f t="shared" ref="AI256" si="2715">SUM(AH256*H256/3)</f>
        <v>0</v>
      </c>
      <c r="AJ256" s="189"/>
      <c r="AK256" s="191">
        <f t="shared" ref="AK256" si="2716">SUM(AJ256*H256*2/3)</f>
        <v>0</v>
      </c>
      <c r="AL256" s="189"/>
      <c r="AM256" s="262">
        <f t="shared" ref="AM256" si="2717">SUM(AL256*H256*2)</f>
        <v>0</v>
      </c>
      <c r="AN256" s="189"/>
      <c r="AO256" s="190">
        <f t="shared" ref="AO256" si="2718">SUM(AN256*J256*2)</f>
        <v>0</v>
      </c>
      <c r="AP256" s="189"/>
      <c r="AQ256" s="191">
        <f t="shared" ref="AQ256" si="2719">SUM(AP256*H256*2)</f>
        <v>0</v>
      </c>
      <c r="AR256" s="189"/>
      <c r="AS256" s="191">
        <f>SUM(J256*AR256*6)</f>
        <v>0</v>
      </c>
      <c r="AT256" s="32">
        <v>1</v>
      </c>
      <c r="AU256" s="194">
        <f t="shared" ref="AU256" si="2720">AT256*H256/3</f>
        <v>7.333333333333333</v>
      </c>
      <c r="AV256" s="189"/>
      <c r="AW256" s="190">
        <f t="shared" ref="AW256" si="2721">SUM(J256*AV256*6)</f>
        <v>0</v>
      </c>
      <c r="AX256" s="189"/>
      <c r="AY256" s="191">
        <f t="shared" ref="AY256" si="2722">SUM(J256*AX256*8)</f>
        <v>0</v>
      </c>
      <c r="AZ256" s="190"/>
      <c r="BA256" s="191">
        <f t="shared" ref="BA256" si="2723">SUM(AZ256*K256*5*6)</f>
        <v>0</v>
      </c>
      <c r="BB256" s="189"/>
      <c r="BC256" s="191">
        <f t="shared" ref="BC256" si="2724">SUM(BB256*K256*4*6)</f>
        <v>0</v>
      </c>
      <c r="BD256" s="189"/>
      <c r="BE256" s="195">
        <f t="shared" ref="BE256" si="2725">SUM(BD256*50)</f>
        <v>0</v>
      </c>
      <c r="BF256" s="194">
        <f t="shared" ref="BF256" si="2726">O256+Q256+S256+U256+W256+X256+Y256+AA256+AC256+AE256+AG256+AI256+AK256+AM256+AO256+AQ256+AS256+AU256+AW256+AY256+BA256+BC256+BE256</f>
        <v>136.33333333333334</v>
      </c>
      <c r="BG256" s="194"/>
      <c r="BH256" s="194">
        <f t="shared" ref="BH256" si="2727">BC256+BA256+AY256+AW256+AS256+AQ256+X256+W256+U256+S256+Q256+O256</f>
        <v>60</v>
      </c>
      <c r="BI256" s="1"/>
      <c r="BJ256" s="1"/>
      <c r="BK256" s="1"/>
      <c r="BL256" s="1"/>
      <c r="BM256" s="55"/>
      <c r="BN256" s="51"/>
      <c r="BO256" s="187" t="s">
        <v>100</v>
      </c>
      <c r="BP256" s="185" t="s">
        <v>114</v>
      </c>
      <c r="BQ256" s="184" t="s">
        <v>102</v>
      </c>
      <c r="BR256" s="184" t="s">
        <v>158</v>
      </c>
      <c r="BS256" s="184" t="s">
        <v>193</v>
      </c>
      <c r="BT256" s="184">
        <v>6</v>
      </c>
      <c r="BU256" s="184">
        <v>22</v>
      </c>
      <c r="BV256" s="185">
        <v>1</v>
      </c>
      <c r="BW256" s="185">
        <v>1</v>
      </c>
      <c r="BX256" s="185">
        <f>SUM(BW256)*2</f>
        <v>2</v>
      </c>
      <c r="BY256" s="187">
        <v>82</v>
      </c>
      <c r="BZ256" s="188">
        <f t="shared" ref="BZ256:BZ257" si="2728">SUM(CA256+CC256+CE256+CG256+CI256)</f>
        <v>82</v>
      </c>
      <c r="CA256" s="189">
        <v>44</v>
      </c>
      <c r="CB256" s="142">
        <f t="shared" ref="CB256:CB258" si="2729">SUM(CA256)*BV256</f>
        <v>44</v>
      </c>
      <c r="CC256" s="189">
        <v>4</v>
      </c>
      <c r="CD256" s="190">
        <f t="shared" ref="CD256:CD258" si="2730">CC256*BW256</f>
        <v>4</v>
      </c>
      <c r="CE256" s="189">
        <v>34</v>
      </c>
      <c r="CF256" s="190">
        <f t="shared" ref="CF256:CF258" si="2731">SUM(CE256)*BW256</f>
        <v>34</v>
      </c>
      <c r="CG256" s="189"/>
      <c r="CH256" s="190">
        <f t="shared" ref="CH256:CH258" si="2732">SUM(CG256)*BX256</f>
        <v>0</v>
      </c>
      <c r="CI256" s="189"/>
      <c r="CJ256" s="190">
        <f t="shared" ref="CJ256" si="2733">SUM(CI256)*BW256*5</f>
        <v>0</v>
      </c>
      <c r="CK256" s="191">
        <f t="shared" ref="CK256" si="2734">SUM(BW256*DK256*2+BX256*DM256*2)</f>
        <v>2</v>
      </c>
      <c r="CL256" s="191">
        <f t="shared" ref="CL256:CL258" si="2735">BY256*BW256*0.05</f>
        <v>4.1000000000000005</v>
      </c>
      <c r="CM256" s="189"/>
      <c r="CN256" s="190"/>
      <c r="CO256" s="189"/>
      <c r="CP256" s="191">
        <f t="shared" ref="CP256:CP257" si="2736">SUM(CO256)*3*BU256/5</f>
        <v>0</v>
      </c>
      <c r="CQ256" s="189"/>
      <c r="CR256" s="193">
        <f t="shared" ref="CR256:CR257" si="2737">SUM(CQ256*BU256*(30+4))</f>
        <v>0</v>
      </c>
      <c r="CS256" s="189"/>
      <c r="CT256" s="334">
        <f t="shared" ref="CT256:CT258" si="2738">SUM(CS256*BU256*3)</f>
        <v>0</v>
      </c>
      <c r="CU256" s="190"/>
      <c r="CV256" s="191">
        <f t="shared" ref="CV256" si="2739">SUM(CU256*BU256/3)</f>
        <v>0</v>
      </c>
      <c r="CW256" s="189"/>
      <c r="CX256" s="191">
        <f t="shared" ref="CX256:CX257" si="2740">SUM(CW256*BU256*2/3)</f>
        <v>0</v>
      </c>
      <c r="CY256" s="189">
        <v>1</v>
      </c>
      <c r="CZ256" s="142">
        <f t="shared" ref="CZ256" si="2741">SUM(CY256*BU256)*2</f>
        <v>44</v>
      </c>
      <c r="DA256" s="189"/>
      <c r="DB256" s="190">
        <f t="shared" ref="DB256" si="2742">SUM(DA256*BW256*2)</f>
        <v>0</v>
      </c>
      <c r="DC256" s="189"/>
      <c r="DD256" s="191">
        <f t="shared" ref="DD256" si="2743">SUM(DC256*BU256*2)</f>
        <v>0</v>
      </c>
      <c r="DE256" s="189"/>
      <c r="DF256" s="191">
        <f>SUM(BW256*DE256*6)</f>
        <v>0</v>
      </c>
      <c r="DG256" s="32"/>
      <c r="DH256" s="194">
        <f t="shared" ref="DH256:DH258" si="2744">DG256*BU256/3</f>
        <v>0</v>
      </c>
      <c r="DI256" s="189"/>
      <c r="DJ256" s="190">
        <f t="shared" ref="DJ256" si="2745">SUM(BW256*DI256*6)</f>
        <v>0</v>
      </c>
      <c r="DK256" s="189">
        <v>1</v>
      </c>
      <c r="DL256" s="191">
        <f t="shared" ref="DL256" si="2746">SUM(BW256*DK256*8)</f>
        <v>8</v>
      </c>
      <c r="DM256" s="190"/>
      <c r="DN256" s="191">
        <f t="shared" ref="DN256:DN257" si="2747">SUM(DM256*BX256*5*6)</f>
        <v>0</v>
      </c>
      <c r="DO256" s="189"/>
      <c r="DP256" s="191">
        <f t="shared" ref="DP256:DP257" si="2748">SUM(DO256*BX256*4*6)</f>
        <v>0</v>
      </c>
      <c r="DQ256" s="189"/>
      <c r="DR256" s="195">
        <f t="shared" ref="DR256:DR258" si="2749">SUM(DQ256*50)</f>
        <v>0</v>
      </c>
      <c r="DS256" s="20">
        <f t="shared" ref="DS256" si="2750">SUM(DB256+DR256+DP256+DN256+DL256+DJ256+DF256+DD256+CX256+CZ256+CV256+CT256+CR256+CP256+CN256+CL256+CK256+CJ256+CH256+CD256+CB256+CF256+DH256)</f>
        <v>140.1</v>
      </c>
      <c r="DT256" s="20">
        <f t="shared" ref="DT256" si="2751">SUM(CB256+CD256+CH256+CJ256+CK256+DF256+DJ256+DL256+DN256+DP256+CF256+DD256)</f>
        <v>92</v>
      </c>
      <c r="DU256" s="30"/>
      <c r="DV256" s="7"/>
      <c r="DW256" s="7"/>
      <c r="DX256" s="52"/>
      <c r="DY256" s="51"/>
      <c r="DZ256" s="20"/>
      <c r="EA256" s="71"/>
      <c r="EB256" s="71"/>
      <c r="EC256" s="1"/>
      <c r="ED256" s="1"/>
      <c r="EE256" s="20"/>
      <c r="EF256" s="20"/>
      <c r="EG256" s="1"/>
      <c r="EH256" s="1"/>
      <c r="EI256" s="1"/>
      <c r="EJ256" s="7">
        <f t="shared" ref="EJ256:EJ267" si="2752">SUM(L256+BY256)</f>
        <v>142</v>
      </c>
      <c r="EK256" s="7">
        <f t="shared" ref="EK256:EK267" si="2753">SUM(M256+BZ256)</f>
        <v>142</v>
      </c>
      <c r="EL256" s="7">
        <f t="shared" ref="EL256:EL267" si="2754">SUM(N256+CA256)</f>
        <v>74</v>
      </c>
      <c r="EM256" s="18">
        <f t="shared" ref="EM256:EM267" si="2755">SUM(O256+CB256)</f>
        <v>74</v>
      </c>
      <c r="EN256" s="7">
        <f t="shared" ref="EN256:EN267" si="2756">SUM(P256+CC256)</f>
        <v>8</v>
      </c>
      <c r="EO256" s="7">
        <f t="shared" ref="EO256:EO267" si="2757">SUM(Q256+CD256)</f>
        <v>8</v>
      </c>
      <c r="EP256" s="7">
        <f t="shared" ref="EP256:EP267" si="2758">SUM(R256+CE256)</f>
        <v>60</v>
      </c>
      <c r="EQ256" s="7">
        <f t="shared" ref="EQ256:EQ267" si="2759">SUM(S256+CF256)</f>
        <v>60</v>
      </c>
      <c r="ER256" s="7">
        <f t="shared" ref="ER256:ER267" si="2760">SUM(T256+CG256)</f>
        <v>0</v>
      </c>
      <c r="ES256" s="7">
        <f t="shared" ref="ES256:ES267" si="2761">SUM(U256+CH256)</f>
        <v>0</v>
      </c>
      <c r="ET256" s="7">
        <f t="shared" ref="ET256:ET267" si="2762">SUM(V256+CI256)</f>
        <v>0</v>
      </c>
      <c r="EU256" s="7">
        <f t="shared" ref="EU256:EU267" si="2763">SUM(W256+CJ256)</f>
        <v>0</v>
      </c>
      <c r="EV256" s="7">
        <f t="shared" ref="EV256:EV267" si="2764">SUM(X256+CK256)</f>
        <v>2</v>
      </c>
      <c r="EW256" s="18">
        <f t="shared" ref="EW256:EW267" si="2765">SUM(Y256+CL256)</f>
        <v>7.1000000000000005</v>
      </c>
      <c r="EX256" s="7">
        <f t="shared" ref="EX256:EX267" si="2766">SUM(Z256+CM256)</f>
        <v>0</v>
      </c>
      <c r="EY256" s="7">
        <f t="shared" ref="EY256:EY267" si="2767">SUM(AA256+CN256)</f>
        <v>0</v>
      </c>
      <c r="EZ256" s="7">
        <f t="shared" ref="EZ256:EZ267" si="2768">SUM(AB256+CO256)</f>
        <v>0</v>
      </c>
      <c r="FA256" s="7">
        <f t="shared" ref="FA256:FA267" si="2769">SUM(AC256+CP256)</f>
        <v>0</v>
      </c>
      <c r="FB256" s="7">
        <f t="shared" ref="FB256:FB267" si="2770">SUM(AD256+CQ256)</f>
        <v>0</v>
      </c>
      <c r="FC256" s="7">
        <f t="shared" ref="FC256:FC267" si="2771">SUM(AE256+CR256)</f>
        <v>0</v>
      </c>
      <c r="FD256" s="7">
        <f t="shared" ref="FD256:FD267" si="2772">SUM(AF256+CS256)</f>
        <v>1</v>
      </c>
      <c r="FE256" s="7">
        <f t="shared" ref="FE256:FE267" si="2773">SUM(AG256+CT256)</f>
        <v>66</v>
      </c>
      <c r="FF256" s="7">
        <f t="shared" ref="FF256:FF267" si="2774">SUM(AH256+CU256)</f>
        <v>0</v>
      </c>
      <c r="FG256" s="18">
        <f t="shared" ref="FG256:FG267" si="2775">SUM(AI256+CV256)</f>
        <v>0</v>
      </c>
      <c r="FH256" s="7">
        <f t="shared" ref="FH256:FH267" si="2776">SUM(AJ256+CW256)</f>
        <v>0</v>
      </c>
      <c r="FI256" s="7">
        <f t="shared" ref="FI256:FI267" si="2777">SUM(AK256+CX256)</f>
        <v>0</v>
      </c>
      <c r="FJ256" s="7">
        <f t="shared" ref="FJ256:FJ267" si="2778">SUM(AL256+CY256)</f>
        <v>1</v>
      </c>
      <c r="FK256" s="7">
        <f t="shared" ref="FK256:FK267" si="2779">SUM(AM256+CZ256)</f>
        <v>44</v>
      </c>
      <c r="FL256" s="7">
        <f t="shared" ref="FL256:FL267" si="2780">SUM(AN256+DA256)</f>
        <v>0</v>
      </c>
      <c r="FM256" s="7">
        <f t="shared" ref="FM256:FM267" si="2781">SUM(AO256+DB256)</f>
        <v>0</v>
      </c>
      <c r="FN256" s="7">
        <f t="shared" ref="FN256:FN267" si="2782">SUM(AP256+DC256)</f>
        <v>0</v>
      </c>
      <c r="FO256" s="7">
        <f t="shared" ref="FO256:FO267" si="2783">SUM(AQ256+DD256)</f>
        <v>0</v>
      </c>
      <c r="FP256" s="7">
        <f t="shared" ref="FP256:FP267" si="2784">SUM(AR256+DE256)</f>
        <v>0</v>
      </c>
      <c r="FQ256" s="7">
        <f t="shared" ref="FQ256:FQ267" si="2785">SUM(AS256+DF256)</f>
        <v>0</v>
      </c>
      <c r="FR256" s="7"/>
      <c r="FS256" s="7">
        <f t="shared" ref="FS256:FS267" si="2786">SUM(AU256+DH256)</f>
        <v>7.333333333333333</v>
      </c>
      <c r="FT256" s="7">
        <f t="shared" ref="FT256:FT267" si="2787">SUM(AV256+DI256)</f>
        <v>0</v>
      </c>
      <c r="FU256" s="7">
        <f t="shared" ref="FU256:FU267" si="2788">SUM(AW256+DJ256)</f>
        <v>0</v>
      </c>
      <c r="FV256" s="7">
        <f t="shared" ref="FV256:FV267" si="2789">SUM(AX256+DK256)</f>
        <v>1</v>
      </c>
      <c r="FW256" s="7">
        <f t="shared" ref="FW256:FW267" si="2790">SUM(AY256+DL256)</f>
        <v>8</v>
      </c>
      <c r="FX256" s="7">
        <f t="shared" ref="FX256:FX267" si="2791">SUM(AZ256+DM256)</f>
        <v>0</v>
      </c>
      <c r="FY256" s="7">
        <f t="shared" ref="FY256:FY267" si="2792">SUM(BA256+DN256)</f>
        <v>0</v>
      </c>
      <c r="FZ256" s="7">
        <f t="shared" ref="FZ256:FZ267" si="2793">SUM(BB256+DO256)</f>
        <v>0</v>
      </c>
      <c r="GA256" s="7">
        <f t="shared" ref="GA256:GA267" si="2794">SUM(BC256+DP256)</f>
        <v>0</v>
      </c>
      <c r="GB256" s="7">
        <f t="shared" ref="GB256:GB267" si="2795">SUM(BD256+DQ256)</f>
        <v>0</v>
      </c>
      <c r="GC256" s="7">
        <f t="shared" ref="GC256:GC267" si="2796">SUM(BE256+DR256)</f>
        <v>0</v>
      </c>
      <c r="GD256" s="116">
        <f t="shared" ref="GD256:GD267" si="2797">SUM(BF256+DS256)</f>
        <v>276.43333333333334</v>
      </c>
      <c r="GE256" s="117">
        <f t="shared" ref="GE256:GE267" si="2798">SUM(BH256+DT256)</f>
        <v>152</v>
      </c>
      <c r="GF256" s="7"/>
      <c r="GG256" s="7"/>
      <c r="GH256" s="7"/>
      <c r="GI256" s="52"/>
      <c r="GK256" s="18"/>
      <c r="GL256" s="18"/>
      <c r="GM256" s="1"/>
      <c r="GN256" s="23"/>
      <c r="GO256" s="61"/>
      <c r="GP256" s="7"/>
      <c r="GQ256" s="67"/>
    </row>
    <row r="257" spans="1:199" ht="24.95" customHeight="1" x14ac:dyDescent="0.35">
      <c r="A257" s="51"/>
      <c r="B257" s="175" t="s">
        <v>104</v>
      </c>
      <c r="C257" s="182" t="s">
        <v>114</v>
      </c>
      <c r="D257" s="176" t="s">
        <v>102</v>
      </c>
      <c r="E257" s="182" t="s">
        <v>158</v>
      </c>
      <c r="F257" s="198" t="s">
        <v>194</v>
      </c>
      <c r="G257" s="176">
        <v>1</v>
      </c>
      <c r="H257" s="182">
        <v>29</v>
      </c>
      <c r="I257" s="182">
        <v>1</v>
      </c>
      <c r="J257" s="182">
        <v>1</v>
      </c>
      <c r="K257" s="176">
        <f t="shared" ref="K257" si="2799">SUM(J257)*2</f>
        <v>2</v>
      </c>
      <c r="L257" s="178">
        <v>50</v>
      </c>
      <c r="M257" s="153">
        <f t="shared" ref="M257" si="2800">SUM(N257+P257+R257+T257+V257)</f>
        <v>50</v>
      </c>
      <c r="N257" s="178">
        <v>26</v>
      </c>
      <c r="O257" s="255">
        <f t="shared" ref="O257" si="2801">SUM(N257)*I257</f>
        <v>26</v>
      </c>
      <c r="P257" s="178">
        <v>16</v>
      </c>
      <c r="Q257" s="179">
        <f t="shared" ref="Q257" si="2802">J257*P257</f>
        <v>16</v>
      </c>
      <c r="R257" s="178">
        <v>8</v>
      </c>
      <c r="S257" s="179">
        <f t="shared" ref="S257" si="2803">SUM(R257)*J257</f>
        <v>8</v>
      </c>
      <c r="T257" s="172"/>
      <c r="U257" s="180">
        <f t="shared" ref="U257" si="2804">SUM(T257)*K257</f>
        <v>0</v>
      </c>
      <c r="V257" s="172"/>
      <c r="W257" s="180">
        <f>SUM(V257)*J257*3</f>
        <v>0</v>
      </c>
      <c r="X257" s="146">
        <f>2/8*J257*AX257</f>
        <v>0</v>
      </c>
      <c r="Y257" s="146">
        <f>SUM(L257*5/100*J257)</f>
        <v>2.5</v>
      </c>
      <c r="Z257" s="172"/>
      <c r="AA257" s="180"/>
      <c r="AB257" s="172"/>
      <c r="AC257" s="181">
        <f t="shared" ref="AC257" si="2805">SUM(AB257)*3*H257/5</f>
        <v>0</v>
      </c>
      <c r="AD257" s="172"/>
      <c r="AE257" s="180">
        <f t="shared" ref="AE257" si="2806">SUM(AD257*H257*(30+4))</f>
        <v>0</v>
      </c>
      <c r="AF257" s="172"/>
      <c r="AG257" s="180">
        <f t="shared" ref="AG257" si="2807">SUM(AF257*H257*3)</f>
        <v>0</v>
      </c>
      <c r="AH257" s="172"/>
      <c r="AI257" s="146">
        <f t="shared" ref="AI257" si="2808">SUM(AH257*H257/3)</f>
        <v>0</v>
      </c>
      <c r="AJ257" s="172"/>
      <c r="AK257" s="146">
        <f t="shared" ref="AK257" si="2809">SUM(AJ257*H257*2/3)</f>
        <v>0</v>
      </c>
      <c r="AL257" s="172"/>
      <c r="AM257" s="258">
        <f t="shared" ref="AM257" si="2810">SUM(AL257*H257)</f>
        <v>0</v>
      </c>
      <c r="AN257" s="172"/>
      <c r="AO257" s="180">
        <f t="shared" ref="AO257" si="2811">SUM(AN257*J257)</f>
        <v>0</v>
      </c>
      <c r="AP257" s="172"/>
      <c r="AQ257" s="181">
        <f t="shared" ref="AQ257" si="2812">SUM(AP257*H257*2)</f>
        <v>0</v>
      </c>
      <c r="AR257" s="172">
        <v>1</v>
      </c>
      <c r="AS257" s="146">
        <f t="shared" ref="AS257" si="2813">SUM(J257*AR257*6)</f>
        <v>6</v>
      </c>
      <c r="AT257" s="144"/>
      <c r="AU257" s="146">
        <f t="shared" ref="AU257" si="2814">AT257*H257/3</f>
        <v>0</v>
      </c>
      <c r="AV257" s="172"/>
      <c r="AW257" s="145">
        <f>SUM(AV257*H257/3)</f>
        <v>0</v>
      </c>
      <c r="AX257" s="144"/>
      <c r="AY257" s="146">
        <f>AX257*J257*8/2</f>
        <v>0</v>
      </c>
      <c r="AZ257" s="172"/>
      <c r="BA257" s="146">
        <f t="shared" ref="BA257" si="2815">SUM(AZ257*K257*5*6)</f>
        <v>0</v>
      </c>
      <c r="BB257" s="172"/>
      <c r="BC257" s="181">
        <f t="shared" ref="BC257" si="2816">SUM(BB257*K257*4*6)</f>
        <v>0</v>
      </c>
      <c r="BD257" s="172"/>
      <c r="BE257" s="148">
        <f t="shared" ref="BE257" si="2817">SUM(BD257*50)</f>
        <v>0</v>
      </c>
      <c r="BF257" s="146">
        <f t="shared" ref="BF257" si="2818">O257+Q257+S257+U257+W257+X257+Y257+AA257+AC257+AE257+AG257+AI257+AK257+AM257+AO257+AQ257+AS257+AU257+AW257+AY257+BA257+BC257+BE257</f>
        <v>58.5</v>
      </c>
      <c r="BG257" s="146"/>
      <c r="BH257" s="146">
        <f t="shared" ref="BH257" si="2819">BC257+BA257+AY257+AW257+AS257+AQ257+X257+W257+U257+S257+Q257+O257</f>
        <v>56</v>
      </c>
      <c r="BI257" s="1"/>
      <c r="BJ257" s="1"/>
      <c r="BK257" s="1"/>
      <c r="BL257" s="1"/>
      <c r="BM257" s="55"/>
      <c r="BN257" s="51"/>
      <c r="BO257" s="183" t="s">
        <v>165</v>
      </c>
      <c r="BP257" s="185" t="s">
        <v>114</v>
      </c>
      <c r="BQ257" s="185" t="s">
        <v>102</v>
      </c>
      <c r="BR257" s="184" t="s">
        <v>158</v>
      </c>
      <c r="BS257" s="184" t="s">
        <v>177</v>
      </c>
      <c r="BT257" s="185">
        <v>10</v>
      </c>
      <c r="BU257" s="185">
        <v>45</v>
      </c>
      <c r="BV257" s="185"/>
      <c r="BW257" s="185">
        <v>2</v>
      </c>
      <c r="BX257" s="185">
        <f t="shared" ref="BX257" si="2820">SUM(BW257)*2</f>
        <v>4</v>
      </c>
      <c r="BY257" s="187">
        <v>70</v>
      </c>
      <c r="BZ257" s="188">
        <f t="shared" si="2728"/>
        <v>70</v>
      </c>
      <c r="CA257" s="189">
        <v>6</v>
      </c>
      <c r="CB257" s="142">
        <f t="shared" si="2729"/>
        <v>0</v>
      </c>
      <c r="CC257" s="189"/>
      <c r="CD257" s="190">
        <f t="shared" si="2730"/>
        <v>0</v>
      </c>
      <c r="CE257" s="189">
        <v>64</v>
      </c>
      <c r="CF257" s="190">
        <f t="shared" si="2731"/>
        <v>128</v>
      </c>
      <c r="CG257" s="189"/>
      <c r="CH257" s="190">
        <f t="shared" si="2732"/>
        <v>0</v>
      </c>
      <c r="CI257" s="189"/>
      <c r="CJ257" s="190">
        <f>SUM(CI257)*BW257*5</f>
        <v>0</v>
      </c>
      <c r="CK257" s="191">
        <f>SUM(BW257*DK257*2+BX257*DM257*2)</f>
        <v>0</v>
      </c>
      <c r="CL257" s="191">
        <f t="shared" si="2735"/>
        <v>7</v>
      </c>
      <c r="CM257" s="189"/>
      <c r="CN257" s="190"/>
      <c r="CO257" s="189"/>
      <c r="CP257" s="191">
        <f t="shared" si="2736"/>
        <v>0</v>
      </c>
      <c r="CQ257" s="189"/>
      <c r="CR257" s="193">
        <f t="shared" si="2737"/>
        <v>0</v>
      </c>
      <c r="CS257" s="189"/>
      <c r="CT257" s="142">
        <f t="shared" si="2738"/>
        <v>0</v>
      </c>
      <c r="CU257" s="190"/>
      <c r="CV257" s="191">
        <f>SUM(CU257*BU257/3)</f>
        <v>0</v>
      </c>
      <c r="CW257" s="189"/>
      <c r="CX257" s="191">
        <f t="shared" si="2740"/>
        <v>0</v>
      </c>
      <c r="CY257" s="189">
        <v>1</v>
      </c>
      <c r="CZ257" s="142">
        <f t="shared" ref="CZ257" si="2821">SUM(CY257*BU257*2)</f>
        <v>90</v>
      </c>
      <c r="DA257" s="189"/>
      <c r="DB257" s="190">
        <f t="shared" ref="DB257" si="2822">SUM(DA257*BW257*2)</f>
        <v>0</v>
      </c>
      <c r="DC257" s="189"/>
      <c r="DD257" s="191">
        <f t="shared" ref="DD257" si="2823">SUM(DC257*BU257*2)</f>
        <v>0</v>
      </c>
      <c r="DE257" s="189">
        <v>1</v>
      </c>
      <c r="DF257" s="191">
        <f t="shared" ref="DF257" si="2824">DE257*BW257*6</f>
        <v>12</v>
      </c>
      <c r="DG257" s="32"/>
      <c r="DH257" s="194">
        <f t="shared" si="2744"/>
        <v>0</v>
      </c>
      <c r="DI257" s="190"/>
      <c r="DJ257" s="190">
        <f t="shared" ref="DJ257" si="2825">SUM(BW257*DI257*6)</f>
        <v>0</v>
      </c>
      <c r="DK257" s="190"/>
      <c r="DL257" s="191">
        <f t="shared" ref="DL257" si="2826">SUM(BW257*DK257*8)</f>
        <v>0</v>
      </c>
      <c r="DM257" s="190"/>
      <c r="DN257" s="191">
        <f t="shared" si="2747"/>
        <v>0</v>
      </c>
      <c r="DO257" s="189"/>
      <c r="DP257" s="191">
        <f t="shared" si="2748"/>
        <v>0</v>
      </c>
      <c r="DQ257" s="189"/>
      <c r="DR257" s="195">
        <f t="shared" si="2749"/>
        <v>0</v>
      </c>
      <c r="DS257" s="20">
        <f t="shared" ref="DS257:DS267" si="2827">SUM(DB257+DR257+DP257+DN257+DL257+DJ257+DF257+DD257+CX257+CZ257+CV257+CT257+CR257+CP257+CN257+CL257+CK257+CJ257+CH257+CD257+CB257+CF257+DH257)</f>
        <v>237</v>
      </c>
      <c r="DT257" s="20">
        <f t="shared" ref="DT257:DT267" si="2828">SUM(CB257+CD257+CH257+CJ257+CK257+DF257+DJ257+DL257+DN257+DP257+CF257+DD257)</f>
        <v>140</v>
      </c>
      <c r="DU257" s="29"/>
      <c r="DV257" s="1"/>
      <c r="DW257" s="1"/>
      <c r="DX257" s="55"/>
      <c r="DY257" s="51"/>
      <c r="DZ257" s="20"/>
      <c r="EA257" s="71"/>
      <c r="EB257" s="71"/>
      <c r="EC257" s="7"/>
      <c r="ED257" s="7"/>
      <c r="EE257" s="7"/>
      <c r="EF257" s="7"/>
      <c r="EG257" s="7"/>
      <c r="EH257" s="7"/>
      <c r="EI257" s="7"/>
      <c r="EJ257" s="7">
        <f t="shared" si="2752"/>
        <v>120</v>
      </c>
      <c r="EK257" s="7">
        <f t="shared" si="2753"/>
        <v>120</v>
      </c>
      <c r="EL257" s="7">
        <f t="shared" si="2754"/>
        <v>32</v>
      </c>
      <c r="EM257" s="18">
        <f t="shared" si="2755"/>
        <v>26</v>
      </c>
      <c r="EN257" s="7">
        <f t="shared" si="2756"/>
        <v>16</v>
      </c>
      <c r="EO257" s="7">
        <f t="shared" si="2757"/>
        <v>16</v>
      </c>
      <c r="EP257" s="7">
        <f t="shared" si="2758"/>
        <v>72</v>
      </c>
      <c r="EQ257" s="7">
        <f t="shared" si="2759"/>
        <v>136</v>
      </c>
      <c r="ER257" s="7">
        <f t="shared" si="2760"/>
        <v>0</v>
      </c>
      <c r="ES257" s="7">
        <f t="shared" si="2761"/>
        <v>0</v>
      </c>
      <c r="ET257" s="7">
        <f t="shared" si="2762"/>
        <v>0</v>
      </c>
      <c r="EU257" s="7">
        <f t="shared" si="2763"/>
        <v>0</v>
      </c>
      <c r="EV257" s="7">
        <f t="shared" si="2764"/>
        <v>0</v>
      </c>
      <c r="EW257" s="18">
        <f t="shared" si="2765"/>
        <v>9.5</v>
      </c>
      <c r="EX257" s="7">
        <f t="shared" si="2766"/>
        <v>0</v>
      </c>
      <c r="EY257" s="7">
        <f t="shared" si="2767"/>
        <v>0</v>
      </c>
      <c r="EZ257" s="7">
        <f t="shared" si="2768"/>
        <v>0</v>
      </c>
      <c r="FA257" s="7">
        <f t="shared" si="2769"/>
        <v>0</v>
      </c>
      <c r="FB257" s="7">
        <f t="shared" si="2770"/>
        <v>0</v>
      </c>
      <c r="FC257" s="7">
        <f t="shared" si="2771"/>
        <v>0</v>
      </c>
      <c r="FD257" s="7">
        <f t="shared" si="2772"/>
        <v>0</v>
      </c>
      <c r="FE257" s="7">
        <f t="shared" si="2773"/>
        <v>0</v>
      </c>
      <c r="FF257" s="7">
        <f t="shared" si="2774"/>
        <v>0</v>
      </c>
      <c r="FG257" s="18">
        <f t="shared" si="2775"/>
        <v>0</v>
      </c>
      <c r="FH257" s="7">
        <f t="shared" si="2776"/>
        <v>0</v>
      </c>
      <c r="FI257" s="7">
        <f t="shared" si="2777"/>
        <v>0</v>
      </c>
      <c r="FJ257" s="7">
        <f t="shared" si="2778"/>
        <v>1</v>
      </c>
      <c r="FK257" s="7">
        <f t="shared" si="2779"/>
        <v>90</v>
      </c>
      <c r="FL257" s="7">
        <f t="shared" si="2780"/>
        <v>0</v>
      </c>
      <c r="FM257" s="7">
        <f t="shared" si="2781"/>
        <v>0</v>
      </c>
      <c r="FN257" s="7">
        <f t="shared" si="2782"/>
        <v>0</v>
      </c>
      <c r="FO257" s="7">
        <f t="shared" si="2783"/>
        <v>0</v>
      </c>
      <c r="FP257" s="7">
        <f t="shared" si="2784"/>
        <v>2</v>
      </c>
      <c r="FQ257" s="7">
        <f t="shared" si="2785"/>
        <v>18</v>
      </c>
      <c r="FR257" s="7"/>
      <c r="FS257" s="7">
        <f t="shared" si="2786"/>
        <v>0</v>
      </c>
      <c r="FT257" s="7">
        <f t="shared" si="2787"/>
        <v>0</v>
      </c>
      <c r="FU257" s="7">
        <f t="shared" si="2788"/>
        <v>0</v>
      </c>
      <c r="FV257" s="7">
        <f t="shared" si="2789"/>
        <v>0</v>
      </c>
      <c r="FW257" s="7">
        <f t="shared" si="2790"/>
        <v>0</v>
      </c>
      <c r="FX257" s="7">
        <f t="shared" si="2791"/>
        <v>0</v>
      </c>
      <c r="FY257" s="7">
        <f t="shared" si="2792"/>
        <v>0</v>
      </c>
      <c r="FZ257" s="7">
        <f t="shared" si="2793"/>
        <v>0</v>
      </c>
      <c r="GA257" s="7">
        <f t="shared" si="2794"/>
        <v>0</v>
      </c>
      <c r="GB257" s="7">
        <f t="shared" si="2795"/>
        <v>0</v>
      </c>
      <c r="GC257" s="7">
        <f t="shared" si="2796"/>
        <v>0</v>
      </c>
      <c r="GD257" s="116">
        <f t="shared" si="2797"/>
        <v>295.5</v>
      </c>
      <c r="GE257" s="117">
        <f t="shared" si="2798"/>
        <v>196</v>
      </c>
      <c r="GF257" s="7"/>
      <c r="GG257" s="7"/>
      <c r="GH257" s="7"/>
      <c r="GI257" s="52"/>
      <c r="GK257" s="18"/>
      <c r="GL257" s="18"/>
      <c r="GM257" s="1"/>
      <c r="GN257" s="23"/>
      <c r="GO257" s="61"/>
      <c r="GP257" s="7"/>
      <c r="GQ257" s="67"/>
    </row>
    <row r="258" spans="1:199" ht="24.95" customHeight="1" x14ac:dyDescent="0.35">
      <c r="A258" s="51"/>
      <c r="B258" s="20" t="s">
        <v>346</v>
      </c>
      <c r="C258" s="71"/>
      <c r="D258" s="71"/>
      <c r="E258" s="71"/>
      <c r="F258" s="71"/>
      <c r="G258" s="72"/>
      <c r="H258" s="79"/>
      <c r="I258" s="79"/>
      <c r="J258" s="79"/>
      <c r="K258" s="79"/>
      <c r="L258" s="48"/>
      <c r="M258" s="73">
        <f t="shared" ref="M258:M267" si="2829">SUM(N258+P258+T258+V258+AR258*2)</f>
        <v>0</v>
      </c>
      <c r="N258" s="32"/>
      <c r="O258" s="263"/>
      <c r="P258" s="32"/>
      <c r="Q258" s="20"/>
      <c r="R258" s="32"/>
      <c r="S258" s="20"/>
      <c r="T258" s="32"/>
      <c r="U258" s="20"/>
      <c r="V258" s="74"/>
      <c r="W258" s="20"/>
      <c r="X258" s="417">
        <v>0.33</v>
      </c>
      <c r="Y258" s="20"/>
      <c r="Z258" s="74"/>
      <c r="AA258" s="20"/>
      <c r="AB258" s="74"/>
      <c r="AC258" s="20"/>
      <c r="AD258" s="74"/>
      <c r="AE258" s="24"/>
      <c r="AF258" s="74"/>
      <c r="AG258" s="20"/>
      <c r="AH258" s="74"/>
      <c r="AI258" s="20"/>
      <c r="AJ258" s="74"/>
      <c r="AK258" s="20"/>
      <c r="AL258" s="74"/>
      <c r="AM258" s="263"/>
      <c r="AN258" s="74"/>
      <c r="AO258" s="20"/>
      <c r="AP258" s="74"/>
      <c r="AQ258" s="20"/>
      <c r="AR258" s="74"/>
      <c r="AS258" s="20"/>
      <c r="AT258" s="74"/>
      <c r="AU258" s="20"/>
      <c r="AV258" s="74"/>
      <c r="AW258" s="20"/>
      <c r="AX258" s="74"/>
      <c r="AY258" s="20"/>
      <c r="AZ258" s="74"/>
      <c r="BA258" s="20"/>
      <c r="BB258" s="74"/>
      <c r="BC258" s="20"/>
      <c r="BD258" s="74"/>
      <c r="BE258" s="20"/>
      <c r="BF258" s="417">
        <f t="shared" ref="BF258:BF267" si="2830">SUM(AO258+BE258+BC258+BA258+AY258+AW258+AS258+AQ258+AK258+AM258+AI258+AG258+AE258+AC258+AA258+Y258+X258+W258+U258+Q258+O258+S258+AU258)</f>
        <v>0.33</v>
      </c>
      <c r="BG258" s="417"/>
      <c r="BH258" s="417">
        <f t="shared" ref="BH258:BH267" si="2831">SUM(O258+Q258+U258+W258+X258+AS258+AW258+AY258+BA258+BC258+S258+AQ258)</f>
        <v>0.33</v>
      </c>
      <c r="BI258" s="7"/>
      <c r="BJ258" s="7"/>
      <c r="BK258" s="7"/>
      <c r="BL258" s="7"/>
      <c r="BM258" s="52"/>
      <c r="BN258" s="51"/>
      <c r="BO258" s="300" t="s">
        <v>234</v>
      </c>
      <c r="BP258" s="185" t="s">
        <v>114</v>
      </c>
      <c r="BQ258" s="185" t="s">
        <v>102</v>
      </c>
      <c r="BR258" s="184" t="s">
        <v>158</v>
      </c>
      <c r="BS258" s="185" t="s">
        <v>236</v>
      </c>
      <c r="BT258" s="185">
        <v>10</v>
      </c>
      <c r="BU258" s="184">
        <v>97</v>
      </c>
      <c r="BV258" s="184">
        <v>1</v>
      </c>
      <c r="BW258" s="184">
        <v>4</v>
      </c>
      <c r="BX258" s="185">
        <f>SUM(BW258)*1</f>
        <v>4</v>
      </c>
      <c r="BY258" s="187"/>
      <c r="BZ258" s="188">
        <f t="shared" ref="BZ258" si="2832">SUM(CA258+CC258+CE258+CG258+CI258)</f>
        <v>0</v>
      </c>
      <c r="CA258" s="189"/>
      <c r="CB258" s="142">
        <f t="shared" si="2729"/>
        <v>0</v>
      </c>
      <c r="CC258" s="189"/>
      <c r="CD258" s="190">
        <f t="shared" si="2730"/>
        <v>0</v>
      </c>
      <c r="CE258" s="189"/>
      <c r="CF258" s="190">
        <f t="shared" si="2731"/>
        <v>0</v>
      </c>
      <c r="CG258" s="189"/>
      <c r="CH258" s="190">
        <f t="shared" si="2732"/>
        <v>0</v>
      </c>
      <c r="CI258" s="189"/>
      <c r="CJ258" s="190">
        <f t="shared" ref="CJ258" si="2833">SUM(CI258)*BW258*5</f>
        <v>0</v>
      </c>
      <c r="CK258" s="191">
        <f>BW258*2/4</f>
        <v>2</v>
      </c>
      <c r="CL258" s="191">
        <f t="shared" si="2735"/>
        <v>0</v>
      </c>
      <c r="CM258" s="189"/>
      <c r="CN258" s="190"/>
      <c r="CO258" s="189"/>
      <c r="CP258" s="191">
        <f t="shared" ref="CP258" si="2834">SUM(CO258)*3*BU258/5</f>
        <v>0</v>
      </c>
      <c r="CQ258" s="189"/>
      <c r="CR258" s="193">
        <f>SUM(CQ258*BU258*(30))</f>
        <v>0</v>
      </c>
      <c r="CS258" s="189"/>
      <c r="CT258" s="142">
        <f t="shared" si="2738"/>
        <v>0</v>
      </c>
      <c r="CU258" s="190"/>
      <c r="CV258" s="191">
        <f t="shared" ref="CV258" si="2835">SUM(CU258*BU258/3)</f>
        <v>0</v>
      </c>
      <c r="CW258" s="189"/>
      <c r="CX258" s="191">
        <f t="shared" ref="CX258" si="2836">SUM(CW258*BU258*2/3)</f>
        <v>0</v>
      </c>
      <c r="CY258" s="189"/>
      <c r="CZ258" s="142">
        <f t="shared" ref="CZ258" si="2837">SUM(CY258*BU258*2)</f>
        <v>0</v>
      </c>
      <c r="DA258" s="189"/>
      <c r="DB258" s="190">
        <f t="shared" ref="DB258" si="2838">SUM(DA258*BW258*2)</f>
        <v>0</v>
      </c>
      <c r="DC258" s="189"/>
      <c r="DD258" s="191">
        <f t="shared" ref="DD258" si="2839">SUM(DC258*BU258*2)</f>
        <v>0</v>
      </c>
      <c r="DE258" s="189"/>
      <c r="DF258" s="191">
        <f t="shared" ref="DF258" si="2840">SUM(BW258*DE258*6)</f>
        <v>0</v>
      </c>
      <c r="DG258" s="32"/>
      <c r="DH258" s="194">
        <f t="shared" si="2744"/>
        <v>0</v>
      </c>
      <c r="DI258" s="189"/>
      <c r="DJ258" s="190">
        <f t="shared" ref="DJ258" si="2841">SUM(BW258*DI258*6)</f>
        <v>0</v>
      </c>
      <c r="DK258" s="189"/>
      <c r="DL258" s="191">
        <f>SUM(BW258*DK258*8)</f>
        <v>0</v>
      </c>
      <c r="DM258" s="189">
        <v>2</v>
      </c>
      <c r="DN258" s="191">
        <f>SUM(DM258*BW258*1*8)</f>
        <v>64</v>
      </c>
      <c r="DO258" s="189"/>
      <c r="DP258" s="191">
        <f t="shared" ref="DP258" si="2842">SUM(DO258*BX258*4*6)</f>
        <v>0</v>
      </c>
      <c r="DQ258" s="189"/>
      <c r="DR258" s="195">
        <f t="shared" si="2749"/>
        <v>0</v>
      </c>
      <c r="DS258" s="20">
        <f t="shared" si="2827"/>
        <v>66</v>
      </c>
      <c r="DT258" s="20">
        <f t="shared" si="2828"/>
        <v>66</v>
      </c>
      <c r="DU258" s="7"/>
      <c r="DV258" s="7"/>
      <c r="DW258" s="7"/>
      <c r="DX258" s="52"/>
      <c r="DY258" s="51"/>
      <c r="DZ258" s="20"/>
      <c r="EA258" s="71"/>
      <c r="EB258" s="71"/>
      <c r="EC258" s="7"/>
      <c r="ED258" s="7"/>
      <c r="EE258" s="7"/>
      <c r="EF258" s="7"/>
      <c r="EG258" s="7"/>
      <c r="EH258" s="7"/>
      <c r="EI258" s="7"/>
      <c r="EJ258" s="7">
        <f t="shared" ref="EJ258:ES259" si="2843">SUM(L258+BY258)</f>
        <v>0</v>
      </c>
      <c r="EK258" s="7">
        <f t="shared" si="2843"/>
        <v>0</v>
      </c>
      <c r="EL258" s="7">
        <f t="shared" si="2843"/>
        <v>0</v>
      </c>
      <c r="EM258" s="18">
        <f t="shared" si="2843"/>
        <v>0</v>
      </c>
      <c r="EN258" s="7">
        <f t="shared" si="2843"/>
        <v>0</v>
      </c>
      <c r="EO258" s="7">
        <f t="shared" si="2843"/>
        <v>0</v>
      </c>
      <c r="EP258" s="7">
        <f t="shared" si="2843"/>
        <v>0</v>
      </c>
      <c r="EQ258" s="7">
        <f t="shared" si="2843"/>
        <v>0</v>
      </c>
      <c r="ER258" s="7">
        <f t="shared" si="2843"/>
        <v>0</v>
      </c>
      <c r="ES258" s="7">
        <f t="shared" si="2843"/>
        <v>0</v>
      </c>
      <c r="ET258" s="7">
        <f t="shared" si="2762"/>
        <v>0</v>
      </c>
      <c r="EU258" s="7">
        <f t="shared" si="2763"/>
        <v>0</v>
      </c>
      <c r="EV258" s="7">
        <f t="shared" si="2764"/>
        <v>2.33</v>
      </c>
      <c r="EW258" s="18">
        <f t="shared" si="2765"/>
        <v>0</v>
      </c>
      <c r="EX258" s="7">
        <f t="shared" si="2766"/>
        <v>0</v>
      </c>
      <c r="EY258" s="7">
        <f t="shared" si="2767"/>
        <v>0</v>
      </c>
      <c r="EZ258" s="7">
        <f t="shared" si="2768"/>
        <v>0</v>
      </c>
      <c r="FA258" s="7">
        <f t="shared" si="2769"/>
        <v>0</v>
      </c>
      <c r="FB258" s="7">
        <f t="shared" si="2770"/>
        <v>0</v>
      </c>
      <c r="FC258" s="7">
        <f t="shared" si="2771"/>
        <v>0</v>
      </c>
      <c r="FD258" s="7">
        <f t="shared" si="2772"/>
        <v>0</v>
      </c>
      <c r="FE258" s="7">
        <f t="shared" si="2773"/>
        <v>0</v>
      </c>
      <c r="FF258" s="7">
        <f t="shared" si="2774"/>
        <v>0</v>
      </c>
      <c r="FG258" s="18">
        <f t="shared" si="2775"/>
        <v>0</v>
      </c>
      <c r="FH258" s="7">
        <f t="shared" si="2776"/>
        <v>0</v>
      </c>
      <c r="FI258" s="7">
        <f t="shared" si="2777"/>
        <v>0</v>
      </c>
      <c r="FJ258" s="7">
        <f t="shared" si="2778"/>
        <v>0</v>
      </c>
      <c r="FK258" s="7">
        <f t="shared" si="2779"/>
        <v>0</v>
      </c>
      <c r="FL258" s="7">
        <f t="shared" si="2780"/>
        <v>0</v>
      </c>
      <c r="FM258" s="7">
        <f t="shared" si="2781"/>
        <v>0</v>
      </c>
      <c r="FN258" s="7">
        <f t="shared" si="2782"/>
        <v>0</v>
      </c>
      <c r="FO258" s="7">
        <f t="shared" si="2783"/>
        <v>0</v>
      </c>
      <c r="FP258" s="7">
        <f t="shared" si="2784"/>
        <v>0</v>
      </c>
      <c r="FQ258" s="7">
        <f t="shared" si="2785"/>
        <v>0</v>
      </c>
      <c r="FR258" s="7"/>
      <c r="FS258" s="7">
        <f t="shared" ref="FS258:GD259" si="2844">SUM(AU258+DH258)</f>
        <v>0</v>
      </c>
      <c r="FT258" s="7">
        <f t="shared" si="2844"/>
        <v>0</v>
      </c>
      <c r="FU258" s="7">
        <f t="shared" si="2844"/>
        <v>0</v>
      </c>
      <c r="FV258" s="7">
        <f t="shared" si="2844"/>
        <v>0</v>
      </c>
      <c r="FW258" s="7">
        <f t="shared" si="2844"/>
        <v>0</v>
      </c>
      <c r="FX258" s="7">
        <f t="shared" si="2844"/>
        <v>2</v>
      </c>
      <c r="FY258" s="7">
        <f t="shared" si="2844"/>
        <v>64</v>
      </c>
      <c r="FZ258" s="7">
        <f t="shared" si="2844"/>
        <v>0</v>
      </c>
      <c r="GA258" s="7">
        <f t="shared" si="2844"/>
        <v>0</v>
      </c>
      <c r="GB258" s="7">
        <f t="shared" si="2844"/>
        <v>0</v>
      </c>
      <c r="GC258" s="7">
        <f t="shared" si="2844"/>
        <v>0</v>
      </c>
      <c r="GD258" s="116">
        <f t="shared" si="2844"/>
        <v>66.33</v>
      </c>
      <c r="GE258" s="117">
        <f t="shared" ref="GE258:GE259" si="2845">SUM(BH258+DT258)</f>
        <v>66.33</v>
      </c>
      <c r="GF258" s="7"/>
      <c r="GG258" s="7"/>
      <c r="GH258" s="7"/>
      <c r="GI258" s="52"/>
      <c r="GK258" s="18"/>
      <c r="GL258" s="18"/>
      <c r="GM258" s="1"/>
      <c r="GN258" s="23"/>
      <c r="GO258" s="61"/>
      <c r="GP258" s="7"/>
      <c r="GQ258" s="67"/>
    </row>
    <row r="259" spans="1:199" ht="24.95" customHeight="1" x14ac:dyDescent="0.35">
      <c r="A259" s="51"/>
      <c r="B259" s="20" t="s">
        <v>224</v>
      </c>
      <c r="C259" s="71"/>
      <c r="D259" s="71" t="s">
        <v>225</v>
      </c>
      <c r="E259" s="71"/>
      <c r="F259" s="71"/>
      <c r="G259" s="72"/>
      <c r="H259" s="79">
        <v>6</v>
      </c>
      <c r="I259" s="79"/>
      <c r="J259" s="79"/>
      <c r="K259" s="79"/>
      <c r="L259" s="187"/>
      <c r="M259" s="188">
        <f t="shared" ref="M259" si="2846">SUM(N259+P259+R259+T259+V259)</f>
        <v>0</v>
      </c>
      <c r="N259" s="189"/>
      <c r="O259" s="262">
        <f t="shared" ref="O259" si="2847">SUM(N259)*I259</f>
        <v>0</v>
      </c>
      <c r="P259" s="189"/>
      <c r="Q259" s="190">
        <f t="shared" ref="Q259" si="2848">P259*J259</f>
        <v>0</v>
      </c>
      <c r="R259" s="189"/>
      <c r="S259" s="190">
        <f t="shared" ref="S259" si="2849">SUM(R259)*J259</f>
        <v>0</v>
      </c>
      <c r="T259" s="189"/>
      <c r="U259" s="190">
        <f t="shared" ref="U259" si="2850">SUM(T259)*K259</f>
        <v>0</v>
      </c>
      <c r="V259" s="189"/>
      <c r="W259" s="190">
        <f t="shared" ref="W259" si="2851">SUM(V259)*J259*5</f>
        <v>0</v>
      </c>
      <c r="X259" s="191"/>
      <c r="Y259" s="191">
        <f t="shared" ref="Y259" si="2852">L259*J259*0.05</f>
        <v>0</v>
      </c>
      <c r="Z259" s="189"/>
      <c r="AA259" s="190"/>
      <c r="AB259" s="189"/>
      <c r="AC259" s="191">
        <f t="shared" ref="AC259" si="2853">SUM(AB259)*3*H259/5</f>
        <v>0</v>
      </c>
      <c r="AD259" s="189">
        <v>1</v>
      </c>
      <c r="AE259" s="193">
        <f t="shared" ref="AE259" si="2854">SUM(AD259*H259*(15))</f>
        <v>90</v>
      </c>
      <c r="AF259" s="189"/>
      <c r="AG259" s="190">
        <f t="shared" ref="AG259" si="2855">SUM(AF259*H259*3)</f>
        <v>0</v>
      </c>
      <c r="AH259" s="190"/>
      <c r="AI259" s="191">
        <f t="shared" ref="AI259" si="2856">SUM(AH259*H259/3)</f>
        <v>0</v>
      </c>
      <c r="AJ259" s="189"/>
      <c r="AK259" s="191">
        <f t="shared" ref="AK259" si="2857">SUM(AJ259*H259*2/3)</f>
        <v>0</v>
      </c>
      <c r="AL259" s="189"/>
      <c r="AM259" s="262">
        <f>SUM(AL259*H259)</f>
        <v>0</v>
      </c>
      <c r="AN259" s="189"/>
      <c r="AO259" s="190">
        <f>SUM(AN259*J259)</f>
        <v>0</v>
      </c>
      <c r="AP259" s="189"/>
      <c r="AQ259" s="191">
        <f t="shared" ref="AQ259" si="2858">SUM(AP259*H259*2)</f>
        <v>0</v>
      </c>
      <c r="AR259" s="189"/>
      <c r="AS259" s="191">
        <f t="shared" ref="AS259" si="2859">SUM(J259*AR259*6)</f>
        <v>0</v>
      </c>
      <c r="AT259" s="32"/>
      <c r="AU259" s="194">
        <f t="shared" ref="AU259" si="2860">AT259*H259/3</f>
        <v>0</v>
      </c>
      <c r="AV259" s="189"/>
      <c r="AW259" s="190">
        <f>SUM(AV259*H259/3)</f>
        <v>0</v>
      </c>
      <c r="AX259" s="189"/>
      <c r="AY259" s="191">
        <f t="shared" ref="AY259" si="2861">SUM(J259*AX259*8)</f>
        <v>0</v>
      </c>
      <c r="AZ259" s="190"/>
      <c r="BA259" s="191">
        <f>SUM(AZ259*K259*3*8)</f>
        <v>0</v>
      </c>
      <c r="BB259" s="189"/>
      <c r="BC259" s="191">
        <f t="shared" ref="BC259" si="2862">SUM(BB259*K259*4*6)</f>
        <v>0</v>
      </c>
      <c r="BD259" s="189"/>
      <c r="BE259" s="195">
        <f t="shared" ref="BE259" si="2863">SUM(BD259*50)</f>
        <v>0</v>
      </c>
      <c r="BF259" s="194">
        <f t="shared" ref="BF259" si="2864">O259+Q259+S259+U259+W259+X259+Y259+AA259+AC259+AE259+AG259+AI259+AK259+AM259+AO259+AQ259+AS259+AU259+AW259+AY259+BA259+BC259+BE259</f>
        <v>90</v>
      </c>
      <c r="BG259" s="194"/>
      <c r="BH259" s="194">
        <f t="shared" ref="BH259" si="2865">BC259+BA259+AY259+AW259+AS259+AQ259+X259+W259+U259+S259+Q259+O259</f>
        <v>0</v>
      </c>
      <c r="BI259" s="7"/>
      <c r="BJ259" s="7"/>
      <c r="BK259" s="7"/>
      <c r="BL259" s="7"/>
      <c r="BM259" s="52"/>
      <c r="BN259" s="51"/>
      <c r="BO259" s="298" t="s">
        <v>224</v>
      </c>
      <c r="BP259" s="226"/>
      <c r="BQ259" s="161" t="s">
        <v>225</v>
      </c>
      <c r="BR259" s="161"/>
      <c r="BS259" s="162"/>
      <c r="BT259" s="161"/>
      <c r="BU259" s="327">
        <v>6</v>
      </c>
      <c r="BV259" s="162"/>
      <c r="BW259" s="162"/>
      <c r="BX259" s="226"/>
      <c r="BY259" s="187"/>
      <c r="BZ259" s="188">
        <f t="shared" ref="BZ259:BZ260" si="2866">SUM(CA259+CC259+CE259+CG259+CI259)</f>
        <v>0</v>
      </c>
      <c r="CA259" s="189"/>
      <c r="CB259" s="142">
        <f t="shared" ref="CB259:CB260" si="2867">SUM(CA259)*BV259</f>
        <v>0</v>
      </c>
      <c r="CC259" s="189"/>
      <c r="CD259" s="190">
        <f t="shared" ref="CD259" si="2868">CC259*BW259</f>
        <v>0</v>
      </c>
      <c r="CE259" s="189"/>
      <c r="CF259" s="190">
        <f t="shared" ref="CF259:CF260" si="2869">SUM(CE259)*BW259</f>
        <v>0</v>
      </c>
      <c r="CG259" s="189"/>
      <c r="CH259" s="190">
        <f t="shared" ref="CH259:CH260" si="2870">SUM(CG259)*BX259</f>
        <v>0</v>
      </c>
      <c r="CI259" s="189"/>
      <c r="CJ259" s="190">
        <f t="shared" ref="CJ259" si="2871">SUM(CI259)*BW259*5</f>
        <v>0</v>
      </c>
      <c r="CK259" s="191"/>
      <c r="CL259" s="191">
        <f t="shared" ref="CL259" si="2872">BY259*BW259*0.05</f>
        <v>0</v>
      </c>
      <c r="CM259" s="189"/>
      <c r="CN259" s="190"/>
      <c r="CO259" s="189"/>
      <c r="CP259" s="191">
        <f t="shared" ref="CP259" si="2873">SUM(CO259)*3*BU259/5</f>
        <v>0</v>
      </c>
      <c r="CQ259" s="189">
        <v>1</v>
      </c>
      <c r="CR259" s="193">
        <f t="shared" ref="CR259" si="2874">SUM(CQ259*BU259*(15))</f>
        <v>90</v>
      </c>
      <c r="CS259" s="189"/>
      <c r="CT259" s="142">
        <f t="shared" ref="CT259" si="2875">SUM(CS259*BU259*3)</f>
        <v>0</v>
      </c>
      <c r="CU259" s="190"/>
      <c r="CV259" s="191">
        <f t="shared" ref="CV259:CV260" si="2876">SUM(CU259*BU259/3)</f>
        <v>0</v>
      </c>
      <c r="CW259" s="189"/>
      <c r="CX259" s="191">
        <f t="shared" ref="CX259" si="2877">SUM(CW259*BU259*2/3)</f>
        <v>0</v>
      </c>
      <c r="CY259" s="189"/>
      <c r="CZ259" s="142">
        <f>SUM(CY259*BU259)</f>
        <v>0</v>
      </c>
      <c r="DA259" s="189"/>
      <c r="DB259" s="190">
        <f>SUM(DA259*BW259)</f>
        <v>0</v>
      </c>
      <c r="DC259" s="189"/>
      <c r="DD259" s="191">
        <f t="shared" ref="DD259:DD260" si="2878">SUM(DC259*BU259*2)</f>
        <v>0</v>
      </c>
      <c r="DE259" s="189"/>
      <c r="DF259" s="191">
        <f t="shared" ref="DF259:DF260" si="2879">SUM(BW259*DE259*6)</f>
        <v>0</v>
      </c>
      <c r="DG259" s="32"/>
      <c r="DH259" s="194">
        <f t="shared" ref="DH259:DH260" si="2880">DG259*BU259/3</f>
        <v>0</v>
      </c>
      <c r="DI259" s="189"/>
      <c r="DJ259" s="190">
        <f>SUM(DI259*BU259/3)</f>
        <v>0</v>
      </c>
      <c r="DK259" s="189"/>
      <c r="DL259" s="191">
        <f t="shared" ref="DL259" si="2881">SUM(BW259*DK259*8)</f>
        <v>0</v>
      </c>
      <c r="DM259" s="190"/>
      <c r="DN259" s="191">
        <f>SUM(DM259*BX259*3*8)</f>
        <v>0</v>
      </c>
      <c r="DO259" s="189"/>
      <c r="DP259" s="191">
        <f t="shared" ref="DP259" si="2882">SUM(DO259*BX259*4*6)</f>
        <v>0</v>
      </c>
      <c r="DQ259" s="189"/>
      <c r="DR259" s="195">
        <f t="shared" ref="DR259:DR260" si="2883">SUM(DQ259*50)</f>
        <v>0</v>
      </c>
      <c r="DS259" s="20">
        <f t="shared" si="2827"/>
        <v>90</v>
      </c>
      <c r="DT259" s="20">
        <f t="shared" si="2828"/>
        <v>0</v>
      </c>
      <c r="DU259" s="7"/>
      <c r="DV259" s="7"/>
      <c r="DW259" s="7"/>
      <c r="DX259" s="52"/>
      <c r="DY259" s="51"/>
      <c r="DZ259" s="20"/>
      <c r="EA259" s="71"/>
      <c r="EB259" s="71"/>
      <c r="EC259" s="7"/>
      <c r="ED259" s="7"/>
      <c r="EE259" s="7"/>
      <c r="EF259" s="7"/>
      <c r="EG259" s="7"/>
      <c r="EH259" s="7"/>
      <c r="EI259" s="7"/>
      <c r="EJ259" s="7">
        <f t="shared" si="2843"/>
        <v>0</v>
      </c>
      <c r="EK259" s="7">
        <f t="shared" si="2843"/>
        <v>0</v>
      </c>
      <c r="EL259" s="7">
        <f t="shared" si="2843"/>
        <v>0</v>
      </c>
      <c r="EM259" s="18">
        <f t="shared" si="2843"/>
        <v>0</v>
      </c>
      <c r="EN259" s="7">
        <f t="shared" si="2843"/>
        <v>0</v>
      </c>
      <c r="EO259" s="7">
        <f t="shared" si="2843"/>
        <v>0</v>
      </c>
      <c r="EP259" s="7">
        <f t="shared" si="2843"/>
        <v>0</v>
      </c>
      <c r="EQ259" s="7">
        <f t="shared" si="2843"/>
        <v>0</v>
      </c>
      <c r="ER259" s="7">
        <f t="shared" si="2843"/>
        <v>0</v>
      </c>
      <c r="ES259" s="7">
        <f t="shared" si="2843"/>
        <v>0</v>
      </c>
      <c r="ET259" s="7">
        <f t="shared" si="2762"/>
        <v>0</v>
      </c>
      <c r="EU259" s="7">
        <f t="shared" si="2763"/>
        <v>0</v>
      </c>
      <c r="EV259" s="7">
        <f t="shared" si="2764"/>
        <v>0</v>
      </c>
      <c r="EW259" s="18">
        <f t="shared" si="2765"/>
        <v>0</v>
      </c>
      <c r="EX259" s="7">
        <f t="shared" si="2766"/>
        <v>0</v>
      </c>
      <c r="EY259" s="7">
        <f t="shared" si="2767"/>
        <v>0</v>
      </c>
      <c r="EZ259" s="7">
        <f t="shared" si="2768"/>
        <v>0</v>
      </c>
      <c r="FA259" s="7">
        <f t="shared" si="2769"/>
        <v>0</v>
      </c>
      <c r="FB259" s="7">
        <f t="shared" si="2770"/>
        <v>2</v>
      </c>
      <c r="FC259" s="7">
        <f t="shared" si="2771"/>
        <v>180</v>
      </c>
      <c r="FD259" s="7">
        <f t="shared" si="2772"/>
        <v>0</v>
      </c>
      <c r="FE259" s="7">
        <f t="shared" si="2773"/>
        <v>0</v>
      </c>
      <c r="FF259" s="7">
        <f t="shared" si="2774"/>
        <v>0</v>
      </c>
      <c r="FG259" s="18">
        <f t="shared" si="2775"/>
        <v>0</v>
      </c>
      <c r="FH259" s="7">
        <f t="shared" si="2776"/>
        <v>0</v>
      </c>
      <c r="FI259" s="7">
        <f t="shared" si="2777"/>
        <v>0</v>
      </c>
      <c r="FJ259" s="7">
        <f t="shared" si="2778"/>
        <v>0</v>
      </c>
      <c r="FK259" s="7">
        <f t="shared" si="2779"/>
        <v>0</v>
      </c>
      <c r="FL259" s="7">
        <f t="shared" si="2780"/>
        <v>0</v>
      </c>
      <c r="FM259" s="7">
        <f t="shared" si="2781"/>
        <v>0</v>
      </c>
      <c r="FN259" s="7">
        <f t="shared" si="2782"/>
        <v>0</v>
      </c>
      <c r="FO259" s="7">
        <f t="shared" si="2783"/>
        <v>0</v>
      </c>
      <c r="FP259" s="7">
        <f t="shared" si="2784"/>
        <v>0</v>
      </c>
      <c r="FQ259" s="7">
        <f t="shared" si="2785"/>
        <v>0</v>
      </c>
      <c r="FR259" s="7"/>
      <c r="FS259" s="7">
        <f t="shared" si="2844"/>
        <v>0</v>
      </c>
      <c r="FT259" s="7">
        <f t="shared" si="2844"/>
        <v>0</v>
      </c>
      <c r="FU259" s="7">
        <f t="shared" si="2844"/>
        <v>0</v>
      </c>
      <c r="FV259" s="7">
        <f t="shared" si="2844"/>
        <v>0</v>
      </c>
      <c r="FW259" s="7">
        <f t="shared" si="2844"/>
        <v>0</v>
      </c>
      <c r="FX259" s="7">
        <f t="shared" si="2844"/>
        <v>0</v>
      </c>
      <c r="FY259" s="7">
        <f t="shared" si="2844"/>
        <v>0</v>
      </c>
      <c r="FZ259" s="7">
        <f t="shared" si="2844"/>
        <v>0</v>
      </c>
      <c r="GA259" s="7">
        <f t="shared" si="2844"/>
        <v>0</v>
      </c>
      <c r="GB259" s="7">
        <f t="shared" si="2844"/>
        <v>0</v>
      </c>
      <c r="GC259" s="7">
        <f t="shared" si="2844"/>
        <v>0</v>
      </c>
      <c r="GD259" s="116">
        <f t="shared" si="2844"/>
        <v>180</v>
      </c>
      <c r="GE259" s="117">
        <f t="shared" si="2845"/>
        <v>0</v>
      </c>
      <c r="GF259" s="7"/>
      <c r="GG259" s="7"/>
      <c r="GH259" s="7"/>
      <c r="GI259" s="52"/>
      <c r="GK259" s="18"/>
      <c r="GL259" s="18"/>
      <c r="GM259" s="1"/>
      <c r="GN259" s="23"/>
      <c r="GO259" s="61"/>
      <c r="GP259" s="7"/>
      <c r="GQ259" s="67"/>
    </row>
    <row r="260" spans="1:199" ht="24.95" customHeight="1" x14ac:dyDescent="0.35">
      <c r="A260" s="51"/>
      <c r="B260" s="47"/>
      <c r="C260" s="17"/>
      <c r="D260" s="44"/>
      <c r="E260" s="44"/>
      <c r="F260" s="44"/>
      <c r="G260" s="44"/>
      <c r="H260" s="44"/>
      <c r="I260" s="44"/>
      <c r="J260" s="44"/>
      <c r="K260" s="44"/>
      <c r="L260" s="47"/>
      <c r="M260" s="73">
        <f t="shared" si="2829"/>
        <v>0</v>
      </c>
      <c r="N260" s="32"/>
      <c r="O260" s="263"/>
      <c r="P260" s="32"/>
      <c r="Q260" s="20"/>
      <c r="R260" s="32"/>
      <c r="S260" s="20"/>
      <c r="T260" s="32"/>
      <c r="U260" s="20"/>
      <c r="V260" s="74"/>
      <c r="W260" s="20"/>
      <c r="X260" s="20"/>
      <c r="Y260" s="20"/>
      <c r="Z260" s="74"/>
      <c r="AA260" s="20"/>
      <c r="AB260" s="74"/>
      <c r="AC260" s="20"/>
      <c r="AD260" s="74"/>
      <c r="AE260" s="24"/>
      <c r="AF260" s="74"/>
      <c r="AG260" s="20"/>
      <c r="AH260" s="74"/>
      <c r="AI260" s="20"/>
      <c r="AJ260" s="74"/>
      <c r="AK260" s="20"/>
      <c r="AL260" s="74"/>
      <c r="AM260" s="263"/>
      <c r="AN260" s="74"/>
      <c r="AO260" s="20"/>
      <c r="AP260" s="74"/>
      <c r="AQ260" s="20"/>
      <c r="AR260" s="74"/>
      <c r="AS260" s="20"/>
      <c r="AT260" s="74"/>
      <c r="AU260" s="20"/>
      <c r="AV260" s="74"/>
      <c r="AW260" s="20"/>
      <c r="AX260" s="74"/>
      <c r="AY260" s="20"/>
      <c r="AZ260" s="74"/>
      <c r="BA260" s="20"/>
      <c r="BB260" s="74"/>
      <c r="BC260" s="20"/>
      <c r="BD260" s="74"/>
      <c r="BE260" s="20"/>
      <c r="BF260" s="20">
        <f t="shared" si="2830"/>
        <v>0</v>
      </c>
      <c r="BG260" s="20"/>
      <c r="BH260" s="20">
        <f t="shared" si="2831"/>
        <v>0</v>
      </c>
      <c r="BI260" s="7"/>
      <c r="BJ260" s="7"/>
      <c r="BK260" s="7"/>
      <c r="BL260" s="7"/>
      <c r="BM260" s="52"/>
      <c r="BN260" s="51"/>
      <c r="BO260" s="175" t="s">
        <v>104</v>
      </c>
      <c r="BP260" s="182" t="s">
        <v>114</v>
      </c>
      <c r="BQ260" s="176" t="s">
        <v>102</v>
      </c>
      <c r="BR260" s="182" t="s">
        <v>158</v>
      </c>
      <c r="BS260" s="162" t="s">
        <v>255</v>
      </c>
      <c r="BT260" s="176">
        <v>2</v>
      </c>
      <c r="BU260" s="182">
        <v>80</v>
      </c>
      <c r="BV260" s="182">
        <v>1</v>
      </c>
      <c r="BW260" s="182">
        <v>3</v>
      </c>
      <c r="BX260" s="176">
        <f>SUM(BW260)*2</f>
        <v>6</v>
      </c>
      <c r="BY260" s="178">
        <v>10</v>
      </c>
      <c r="BZ260" s="153">
        <f t="shared" si="2866"/>
        <v>10</v>
      </c>
      <c r="CA260" s="178">
        <v>2</v>
      </c>
      <c r="CB260" s="222">
        <f t="shared" si="2867"/>
        <v>2</v>
      </c>
      <c r="CC260" s="178">
        <v>4</v>
      </c>
      <c r="CD260" s="179">
        <f t="shared" ref="CD260" si="2884">BW260*CC260</f>
        <v>12</v>
      </c>
      <c r="CE260" s="178">
        <v>4</v>
      </c>
      <c r="CF260" s="179">
        <f t="shared" si="2869"/>
        <v>12</v>
      </c>
      <c r="CG260" s="172"/>
      <c r="CH260" s="180">
        <f t="shared" si="2870"/>
        <v>0</v>
      </c>
      <c r="CI260" s="172"/>
      <c r="CJ260" s="180">
        <f>SUM(CI260)*BW260*3</f>
        <v>0</v>
      </c>
      <c r="CK260" s="146">
        <f>2/8*BW260*DK260</f>
        <v>0</v>
      </c>
      <c r="CL260" s="146">
        <f>SUM(BY260*5/100*BW260)</f>
        <v>1.5</v>
      </c>
      <c r="CM260" s="172"/>
      <c r="CN260" s="180"/>
      <c r="CO260" s="172"/>
      <c r="CP260" s="181">
        <f t="shared" ref="CP260" si="2885">SUM(CO260)*3*BU260/5</f>
        <v>0</v>
      </c>
      <c r="CQ260" s="172"/>
      <c r="CR260" s="180">
        <f t="shared" ref="CR260" si="2886">SUM(CQ260*BU260*(30+4))</f>
        <v>0</v>
      </c>
      <c r="CS260" s="172"/>
      <c r="CT260" s="333">
        <f t="shared" ref="CT260" si="2887">SUM(CS260*BU260*3)</f>
        <v>0</v>
      </c>
      <c r="CU260" s="172"/>
      <c r="CV260" s="146">
        <f t="shared" si="2876"/>
        <v>0</v>
      </c>
      <c r="CW260" s="172"/>
      <c r="CX260" s="146">
        <f t="shared" ref="CX260" si="2888">SUM(CW260*BU260*2/3)</f>
        <v>0</v>
      </c>
      <c r="CY260" s="172"/>
      <c r="CZ260" s="331">
        <f t="shared" ref="CZ260" si="2889">SUM(CY260*BU260)</f>
        <v>0</v>
      </c>
      <c r="DA260" s="172"/>
      <c r="DB260" s="180">
        <f t="shared" ref="DB260" si="2890">SUM(DA260*BW260)</f>
        <v>0</v>
      </c>
      <c r="DC260" s="172"/>
      <c r="DD260" s="181">
        <f t="shared" si="2878"/>
        <v>0</v>
      </c>
      <c r="DE260" s="172"/>
      <c r="DF260" s="146">
        <f t="shared" si="2879"/>
        <v>0</v>
      </c>
      <c r="DG260" s="144"/>
      <c r="DH260" s="146">
        <f t="shared" si="2880"/>
        <v>0</v>
      </c>
      <c r="DI260" s="172"/>
      <c r="DJ260" s="148">
        <f>SUM(DI260*BU260/3)</f>
        <v>0</v>
      </c>
      <c r="DK260" s="144"/>
      <c r="DL260" s="146">
        <f>DK260*BW260*8/2</f>
        <v>0</v>
      </c>
      <c r="DM260" s="172"/>
      <c r="DN260" s="146">
        <f t="shared" ref="DN260" si="2891">SUM(DM260*BX260*5*6)</f>
        <v>0</v>
      </c>
      <c r="DO260" s="172"/>
      <c r="DP260" s="181">
        <f t="shared" ref="DP260" si="2892">SUM(DO260*BX260*4*6)</f>
        <v>0</v>
      </c>
      <c r="DQ260" s="172"/>
      <c r="DR260" s="148">
        <f t="shared" si="2883"/>
        <v>0</v>
      </c>
      <c r="DS260" s="20">
        <f t="shared" si="2827"/>
        <v>27.5</v>
      </c>
      <c r="DT260" s="20">
        <f t="shared" si="2828"/>
        <v>26</v>
      </c>
      <c r="DU260" s="7"/>
      <c r="DV260" s="7"/>
      <c r="DW260" s="7"/>
      <c r="DX260" s="52"/>
      <c r="DY260" s="51"/>
      <c r="DZ260" s="47"/>
      <c r="EA260" s="17"/>
      <c r="EB260" s="44"/>
      <c r="EC260" s="7"/>
      <c r="ED260" s="7"/>
      <c r="EE260" s="7"/>
      <c r="EF260" s="7"/>
      <c r="EG260" s="7"/>
      <c r="EH260" s="7"/>
      <c r="EI260" s="7"/>
      <c r="EJ260" s="7">
        <f t="shared" si="2752"/>
        <v>10</v>
      </c>
      <c r="EK260" s="7">
        <f t="shared" si="2753"/>
        <v>10</v>
      </c>
      <c r="EL260" s="7">
        <f t="shared" si="2754"/>
        <v>2</v>
      </c>
      <c r="EM260" s="18">
        <f t="shared" si="2755"/>
        <v>2</v>
      </c>
      <c r="EN260" s="7">
        <f t="shared" si="2756"/>
        <v>4</v>
      </c>
      <c r="EO260" s="7">
        <f t="shared" si="2757"/>
        <v>12</v>
      </c>
      <c r="EP260" s="7">
        <f t="shared" si="2758"/>
        <v>4</v>
      </c>
      <c r="EQ260" s="7">
        <f t="shared" si="2759"/>
        <v>12</v>
      </c>
      <c r="ER260" s="7">
        <f t="shared" si="2760"/>
        <v>0</v>
      </c>
      <c r="ES260" s="7">
        <f t="shared" si="2761"/>
        <v>0</v>
      </c>
      <c r="ET260" s="7">
        <f t="shared" si="2762"/>
        <v>0</v>
      </c>
      <c r="EU260" s="7">
        <f t="shared" si="2763"/>
        <v>0</v>
      </c>
      <c r="EV260" s="7">
        <f t="shared" si="2764"/>
        <v>0</v>
      </c>
      <c r="EW260" s="18">
        <f t="shared" si="2765"/>
        <v>1.5</v>
      </c>
      <c r="EX260" s="7">
        <f t="shared" si="2766"/>
        <v>0</v>
      </c>
      <c r="EY260" s="7">
        <f t="shared" si="2767"/>
        <v>0</v>
      </c>
      <c r="EZ260" s="7">
        <f t="shared" si="2768"/>
        <v>0</v>
      </c>
      <c r="FA260" s="7">
        <f t="shared" si="2769"/>
        <v>0</v>
      </c>
      <c r="FB260" s="7">
        <f t="shared" si="2770"/>
        <v>0</v>
      </c>
      <c r="FC260" s="7">
        <f t="shared" si="2771"/>
        <v>0</v>
      </c>
      <c r="FD260" s="7">
        <f t="shared" si="2772"/>
        <v>0</v>
      </c>
      <c r="FE260" s="7">
        <f t="shared" si="2773"/>
        <v>0</v>
      </c>
      <c r="FF260" s="7">
        <f t="shared" si="2774"/>
        <v>0</v>
      </c>
      <c r="FG260" s="18">
        <f t="shared" si="2775"/>
        <v>0</v>
      </c>
      <c r="FH260" s="7">
        <f t="shared" si="2776"/>
        <v>0</v>
      </c>
      <c r="FI260" s="7">
        <f t="shared" si="2777"/>
        <v>0</v>
      </c>
      <c r="FJ260" s="7">
        <f t="shared" si="2778"/>
        <v>0</v>
      </c>
      <c r="FK260" s="7">
        <f t="shared" si="2779"/>
        <v>0</v>
      </c>
      <c r="FL260" s="7">
        <f t="shared" si="2780"/>
        <v>0</v>
      </c>
      <c r="FM260" s="7">
        <f t="shared" si="2781"/>
        <v>0</v>
      </c>
      <c r="FN260" s="7">
        <f t="shared" si="2782"/>
        <v>0</v>
      </c>
      <c r="FO260" s="7">
        <f t="shared" si="2783"/>
        <v>0</v>
      </c>
      <c r="FP260" s="7">
        <f t="shared" si="2784"/>
        <v>0</v>
      </c>
      <c r="FQ260" s="7">
        <f t="shared" si="2785"/>
        <v>0</v>
      </c>
      <c r="FR260" s="7"/>
      <c r="FS260" s="7">
        <f t="shared" si="2786"/>
        <v>0</v>
      </c>
      <c r="FT260" s="7">
        <f t="shared" si="2787"/>
        <v>0</v>
      </c>
      <c r="FU260" s="7">
        <f t="shared" si="2788"/>
        <v>0</v>
      </c>
      <c r="FV260" s="7">
        <f t="shared" si="2789"/>
        <v>0</v>
      </c>
      <c r="FW260" s="7">
        <f t="shared" si="2790"/>
        <v>0</v>
      </c>
      <c r="FX260" s="7">
        <f t="shared" si="2791"/>
        <v>0</v>
      </c>
      <c r="FY260" s="7">
        <f t="shared" si="2792"/>
        <v>0</v>
      </c>
      <c r="FZ260" s="7">
        <f t="shared" si="2793"/>
        <v>0</v>
      </c>
      <c r="GA260" s="7">
        <f t="shared" si="2794"/>
        <v>0</v>
      </c>
      <c r="GB260" s="7">
        <f t="shared" si="2795"/>
        <v>0</v>
      </c>
      <c r="GC260" s="7">
        <f t="shared" si="2796"/>
        <v>0</v>
      </c>
      <c r="GD260" s="116">
        <f t="shared" si="2797"/>
        <v>27.5</v>
      </c>
      <c r="GE260" s="117">
        <f t="shared" si="2798"/>
        <v>26</v>
      </c>
      <c r="GF260" s="7"/>
      <c r="GG260" s="7"/>
      <c r="GH260" s="7"/>
      <c r="GI260" s="52"/>
      <c r="GK260" s="18"/>
      <c r="GL260" s="18"/>
      <c r="GM260" s="1"/>
      <c r="GN260" s="23"/>
      <c r="GO260" s="61"/>
      <c r="GP260" s="7"/>
      <c r="GQ260" s="67"/>
    </row>
    <row r="261" spans="1:199" ht="24.95" customHeight="1" x14ac:dyDescent="0.35">
      <c r="A261" s="51"/>
      <c r="B261" s="1" t="s">
        <v>333</v>
      </c>
      <c r="C261" s="17"/>
      <c r="D261" s="23" t="s">
        <v>225</v>
      </c>
      <c r="E261" s="23"/>
      <c r="F261" s="23"/>
      <c r="G261" s="23"/>
      <c r="H261" s="23"/>
      <c r="I261" s="23"/>
      <c r="J261" s="23"/>
      <c r="K261" s="23"/>
      <c r="L261" s="1"/>
      <c r="M261" s="73">
        <f t="shared" si="2829"/>
        <v>0</v>
      </c>
      <c r="N261" s="32"/>
      <c r="O261" s="263">
        <v>4</v>
      </c>
      <c r="P261" s="32"/>
      <c r="Q261" s="20">
        <v>8</v>
      </c>
      <c r="R261" s="32"/>
      <c r="S261" s="20">
        <v>2</v>
      </c>
      <c r="T261" s="32"/>
      <c r="U261" s="20"/>
      <c r="V261" s="74"/>
      <c r="W261" s="20"/>
      <c r="X261" s="20"/>
      <c r="Y261" s="20"/>
      <c r="Z261" s="74"/>
      <c r="AA261" s="20"/>
      <c r="AB261" s="74"/>
      <c r="AC261" s="20"/>
      <c r="AD261" s="74"/>
      <c r="AE261" s="24"/>
      <c r="AF261" s="74"/>
      <c r="AG261" s="20"/>
      <c r="AH261" s="74"/>
      <c r="AI261" s="20"/>
      <c r="AJ261" s="74"/>
      <c r="AK261" s="20"/>
      <c r="AL261" s="74"/>
      <c r="AM261" s="263"/>
      <c r="AN261" s="74"/>
      <c r="AO261" s="20"/>
      <c r="AP261" s="74"/>
      <c r="AQ261" s="20"/>
      <c r="AR261" s="74"/>
      <c r="AS261" s="20"/>
      <c r="AT261" s="74"/>
      <c r="AU261" s="20"/>
      <c r="AV261" s="74"/>
      <c r="AW261" s="20"/>
      <c r="AX261" s="74"/>
      <c r="AY261" s="20"/>
      <c r="AZ261" s="74"/>
      <c r="BA261" s="20"/>
      <c r="BB261" s="74"/>
      <c r="BC261" s="20"/>
      <c r="BD261" s="74"/>
      <c r="BE261" s="20"/>
      <c r="BF261" s="20">
        <f t="shared" si="2830"/>
        <v>14</v>
      </c>
      <c r="BG261" s="20"/>
      <c r="BH261" s="20">
        <f t="shared" si="2831"/>
        <v>14</v>
      </c>
      <c r="BI261" s="7"/>
      <c r="BJ261" s="7"/>
      <c r="BK261" s="7"/>
      <c r="BL261" s="7"/>
      <c r="BM261" s="52"/>
      <c r="BN261" s="51"/>
      <c r="BO261" s="1"/>
      <c r="BP261" s="17"/>
      <c r="BQ261" s="23"/>
      <c r="BR261" s="23"/>
      <c r="BS261" s="23"/>
      <c r="BT261" s="23"/>
      <c r="BU261" s="23"/>
      <c r="BV261" s="23"/>
      <c r="BW261" s="23"/>
      <c r="BX261" s="23"/>
      <c r="BY261" s="1"/>
      <c r="BZ261" s="73">
        <f t="shared" ref="BZ261:BZ267" si="2893">SUM(CA261+CC261+CG261+CI261+DE261*2)</f>
        <v>0</v>
      </c>
      <c r="CA261" s="32"/>
      <c r="CB261" s="334"/>
      <c r="CC261" s="32"/>
      <c r="CD261" s="20"/>
      <c r="CE261" s="32"/>
      <c r="CF261" s="20"/>
      <c r="CG261" s="32"/>
      <c r="CH261" s="20"/>
      <c r="CI261" s="74"/>
      <c r="CJ261" s="20"/>
      <c r="CK261" s="20"/>
      <c r="CL261" s="20"/>
      <c r="CM261" s="74"/>
      <c r="CN261" s="20"/>
      <c r="CO261" s="74"/>
      <c r="CP261" s="20"/>
      <c r="CQ261" s="74"/>
      <c r="CR261" s="24"/>
      <c r="CS261" s="74"/>
      <c r="CT261" s="334"/>
      <c r="CU261" s="74"/>
      <c r="CV261" s="20"/>
      <c r="CW261" s="74"/>
      <c r="CX261" s="20"/>
      <c r="CY261" s="74"/>
      <c r="CZ261" s="334"/>
      <c r="DA261" s="74"/>
      <c r="DB261" s="20"/>
      <c r="DC261" s="74"/>
      <c r="DD261" s="20"/>
      <c r="DE261" s="74"/>
      <c r="DF261" s="20"/>
      <c r="DG261" s="74"/>
      <c r="DH261" s="20"/>
      <c r="DI261" s="74"/>
      <c r="DJ261" s="20"/>
      <c r="DK261" s="74"/>
      <c r="DL261" s="20"/>
      <c r="DM261" s="74"/>
      <c r="DN261" s="20"/>
      <c r="DO261" s="74"/>
      <c r="DP261" s="20"/>
      <c r="DQ261" s="74"/>
      <c r="DR261" s="20"/>
      <c r="DS261" s="20">
        <f t="shared" si="2827"/>
        <v>0</v>
      </c>
      <c r="DT261" s="20">
        <f t="shared" si="2828"/>
        <v>0</v>
      </c>
      <c r="DU261" s="7"/>
      <c r="DV261" s="7"/>
      <c r="DW261" s="7"/>
      <c r="DX261" s="52"/>
      <c r="DY261" s="51"/>
      <c r="DZ261" s="1"/>
      <c r="EA261" s="17"/>
      <c r="EB261" s="23"/>
      <c r="EC261" s="7"/>
      <c r="ED261" s="7"/>
      <c r="EE261" s="7"/>
      <c r="EF261" s="7"/>
      <c r="EG261" s="7"/>
      <c r="EH261" s="7"/>
      <c r="EI261" s="7"/>
      <c r="EJ261" s="7">
        <f t="shared" si="2752"/>
        <v>0</v>
      </c>
      <c r="EK261" s="7">
        <f t="shared" si="2753"/>
        <v>0</v>
      </c>
      <c r="EL261" s="7">
        <f t="shared" si="2754"/>
        <v>0</v>
      </c>
      <c r="EM261" s="18">
        <f t="shared" si="2755"/>
        <v>4</v>
      </c>
      <c r="EN261" s="7">
        <f t="shared" si="2756"/>
        <v>0</v>
      </c>
      <c r="EO261" s="7">
        <f t="shared" si="2757"/>
        <v>8</v>
      </c>
      <c r="EP261" s="7">
        <f t="shared" si="2758"/>
        <v>0</v>
      </c>
      <c r="EQ261" s="7">
        <f t="shared" si="2759"/>
        <v>2</v>
      </c>
      <c r="ER261" s="7">
        <f t="shared" si="2760"/>
        <v>0</v>
      </c>
      <c r="ES261" s="7">
        <f t="shared" si="2761"/>
        <v>0</v>
      </c>
      <c r="ET261" s="7">
        <f t="shared" si="2762"/>
        <v>0</v>
      </c>
      <c r="EU261" s="7">
        <f t="shared" si="2763"/>
        <v>0</v>
      </c>
      <c r="EV261" s="7">
        <f t="shared" si="2764"/>
        <v>0</v>
      </c>
      <c r="EW261" s="18">
        <f t="shared" si="2765"/>
        <v>0</v>
      </c>
      <c r="EX261" s="7">
        <f t="shared" si="2766"/>
        <v>0</v>
      </c>
      <c r="EY261" s="7">
        <f t="shared" si="2767"/>
        <v>0</v>
      </c>
      <c r="EZ261" s="7">
        <f t="shared" si="2768"/>
        <v>0</v>
      </c>
      <c r="FA261" s="7">
        <f t="shared" si="2769"/>
        <v>0</v>
      </c>
      <c r="FB261" s="7">
        <f t="shared" si="2770"/>
        <v>0</v>
      </c>
      <c r="FC261" s="7">
        <f t="shared" si="2771"/>
        <v>0</v>
      </c>
      <c r="FD261" s="7">
        <f t="shared" si="2772"/>
        <v>0</v>
      </c>
      <c r="FE261" s="7">
        <f t="shared" si="2773"/>
        <v>0</v>
      </c>
      <c r="FF261" s="7">
        <f t="shared" si="2774"/>
        <v>0</v>
      </c>
      <c r="FG261" s="18">
        <f t="shared" si="2775"/>
        <v>0</v>
      </c>
      <c r="FH261" s="7">
        <f t="shared" si="2776"/>
        <v>0</v>
      </c>
      <c r="FI261" s="7">
        <f t="shared" si="2777"/>
        <v>0</v>
      </c>
      <c r="FJ261" s="7">
        <f t="shared" si="2778"/>
        <v>0</v>
      </c>
      <c r="FK261" s="7">
        <f t="shared" si="2779"/>
        <v>0</v>
      </c>
      <c r="FL261" s="7">
        <f t="shared" si="2780"/>
        <v>0</v>
      </c>
      <c r="FM261" s="7">
        <f t="shared" si="2781"/>
        <v>0</v>
      </c>
      <c r="FN261" s="7">
        <f t="shared" si="2782"/>
        <v>0</v>
      </c>
      <c r="FO261" s="7">
        <f t="shared" si="2783"/>
        <v>0</v>
      </c>
      <c r="FP261" s="7">
        <f t="shared" si="2784"/>
        <v>0</v>
      </c>
      <c r="FQ261" s="7">
        <f t="shared" si="2785"/>
        <v>0</v>
      </c>
      <c r="FR261" s="7"/>
      <c r="FS261" s="7">
        <f t="shared" si="2786"/>
        <v>0</v>
      </c>
      <c r="FT261" s="7">
        <f t="shared" si="2787"/>
        <v>0</v>
      </c>
      <c r="FU261" s="7">
        <f t="shared" si="2788"/>
        <v>0</v>
      </c>
      <c r="FV261" s="7">
        <f t="shared" si="2789"/>
        <v>0</v>
      </c>
      <c r="FW261" s="7">
        <f t="shared" si="2790"/>
        <v>0</v>
      </c>
      <c r="FX261" s="7">
        <f t="shared" si="2791"/>
        <v>0</v>
      </c>
      <c r="FY261" s="7">
        <f t="shared" si="2792"/>
        <v>0</v>
      </c>
      <c r="FZ261" s="7">
        <f t="shared" si="2793"/>
        <v>0</v>
      </c>
      <c r="GA261" s="7">
        <f t="shared" si="2794"/>
        <v>0</v>
      </c>
      <c r="GB261" s="7">
        <f t="shared" si="2795"/>
        <v>0</v>
      </c>
      <c r="GC261" s="7">
        <f t="shared" si="2796"/>
        <v>0</v>
      </c>
      <c r="GD261" s="116">
        <f t="shared" si="2797"/>
        <v>14</v>
      </c>
      <c r="GE261" s="117">
        <f t="shared" si="2798"/>
        <v>14</v>
      </c>
      <c r="GF261" s="7"/>
      <c r="GG261" s="7"/>
      <c r="GH261" s="7"/>
      <c r="GI261" s="52"/>
      <c r="GK261" s="18"/>
      <c r="GL261" s="18"/>
      <c r="GM261" s="1"/>
      <c r="GN261" s="23"/>
      <c r="GO261" s="61"/>
      <c r="GP261" s="7"/>
      <c r="GQ261" s="67"/>
    </row>
    <row r="262" spans="1:199" ht="24.95" customHeight="1" x14ac:dyDescent="0.35">
      <c r="A262" s="51"/>
      <c r="B262" s="17"/>
      <c r="C262" s="17"/>
      <c r="D262" s="7"/>
      <c r="E262" s="7"/>
      <c r="F262" s="7"/>
      <c r="G262" s="7"/>
      <c r="H262" s="7"/>
      <c r="I262" s="7"/>
      <c r="J262" s="7"/>
      <c r="K262" s="7"/>
      <c r="L262" s="7"/>
      <c r="M262" s="73">
        <f t="shared" si="2829"/>
        <v>0</v>
      </c>
      <c r="N262" s="32"/>
      <c r="O262" s="263"/>
      <c r="P262" s="32"/>
      <c r="Q262" s="20"/>
      <c r="R262" s="32"/>
      <c r="S262" s="20"/>
      <c r="T262" s="32"/>
      <c r="U262" s="20"/>
      <c r="V262" s="74"/>
      <c r="W262" s="20"/>
      <c r="X262" s="20"/>
      <c r="Y262" s="20"/>
      <c r="Z262" s="74"/>
      <c r="AA262" s="20"/>
      <c r="AB262" s="74"/>
      <c r="AC262" s="20"/>
      <c r="AD262" s="74"/>
      <c r="AE262" s="24"/>
      <c r="AF262" s="74"/>
      <c r="AG262" s="20"/>
      <c r="AH262" s="74"/>
      <c r="AI262" s="20"/>
      <c r="AJ262" s="74"/>
      <c r="AK262" s="20"/>
      <c r="AL262" s="74"/>
      <c r="AM262" s="263"/>
      <c r="AN262" s="74"/>
      <c r="AO262" s="20"/>
      <c r="AP262" s="74"/>
      <c r="AQ262" s="20"/>
      <c r="AR262" s="74"/>
      <c r="AS262" s="20"/>
      <c r="AT262" s="74"/>
      <c r="AU262" s="20"/>
      <c r="AV262" s="74"/>
      <c r="AW262" s="20"/>
      <c r="AX262" s="74"/>
      <c r="AY262" s="20"/>
      <c r="AZ262" s="74"/>
      <c r="BA262" s="20"/>
      <c r="BB262" s="74"/>
      <c r="BC262" s="20"/>
      <c r="BD262" s="74"/>
      <c r="BE262" s="20"/>
      <c r="BF262" s="20">
        <f t="shared" si="2830"/>
        <v>0</v>
      </c>
      <c r="BG262" s="20"/>
      <c r="BH262" s="20">
        <f t="shared" si="2831"/>
        <v>0</v>
      </c>
      <c r="BI262" s="7"/>
      <c r="BJ262" s="7"/>
      <c r="BK262" s="7"/>
      <c r="BL262" s="7"/>
      <c r="BM262" s="52"/>
      <c r="BN262" s="51"/>
      <c r="BO262" s="17"/>
      <c r="BP262" s="17"/>
      <c r="BQ262" s="7"/>
      <c r="BR262" s="7"/>
      <c r="BS262" s="7"/>
      <c r="BT262" s="7"/>
      <c r="BU262" s="7"/>
      <c r="BV262" s="7"/>
      <c r="BW262" s="7"/>
      <c r="BX262" s="7"/>
      <c r="BY262" s="7"/>
      <c r="BZ262" s="73">
        <f t="shared" si="2893"/>
        <v>0</v>
      </c>
      <c r="CA262" s="32"/>
      <c r="CB262" s="334"/>
      <c r="CC262" s="32"/>
      <c r="CD262" s="20"/>
      <c r="CE262" s="32"/>
      <c r="CF262" s="20"/>
      <c r="CG262" s="32"/>
      <c r="CH262" s="20"/>
      <c r="CI262" s="74"/>
      <c r="CJ262" s="20"/>
      <c r="CK262" s="20"/>
      <c r="CL262" s="20"/>
      <c r="CM262" s="74"/>
      <c r="CN262" s="20"/>
      <c r="CO262" s="74"/>
      <c r="CP262" s="20"/>
      <c r="CQ262" s="74"/>
      <c r="CR262" s="24"/>
      <c r="CS262" s="74"/>
      <c r="CT262" s="334"/>
      <c r="CU262" s="74"/>
      <c r="CV262" s="20"/>
      <c r="CW262" s="74"/>
      <c r="CX262" s="20"/>
      <c r="CY262" s="74"/>
      <c r="CZ262" s="334"/>
      <c r="DA262" s="74"/>
      <c r="DB262" s="20"/>
      <c r="DC262" s="74"/>
      <c r="DD262" s="20"/>
      <c r="DE262" s="74"/>
      <c r="DF262" s="20"/>
      <c r="DG262" s="74"/>
      <c r="DH262" s="20"/>
      <c r="DI262" s="74"/>
      <c r="DJ262" s="20"/>
      <c r="DK262" s="74"/>
      <c r="DL262" s="20"/>
      <c r="DM262" s="74"/>
      <c r="DN262" s="20"/>
      <c r="DO262" s="74"/>
      <c r="DP262" s="20"/>
      <c r="DQ262" s="74"/>
      <c r="DR262" s="20"/>
      <c r="DS262" s="20">
        <f t="shared" si="2827"/>
        <v>0</v>
      </c>
      <c r="DT262" s="20">
        <f t="shared" si="2828"/>
        <v>0</v>
      </c>
      <c r="DU262" s="7"/>
      <c r="DV262" s="7"/>
      <c r="DW262" s="7"/>
      <c r="DX262" s="52"/>
      <c r="DY262" s="51"/>
      <c r="DZ262" s="17"/>
      <c r="EA262" s="17"/>
      <c r="EB262" s="7"/>
      <c r="EC262" s="7"/>
      <c r="ED262" s="7"/>
      <c r="EE262" s="7"/>
      <c r="EF262" s="7"/>
      <c r="EG262" s="7"/>
      <c r="EH262" s="7"/>
      <c r="EI262" s="7"/>
      <c r="EJ262" s="7">
        <f t="shared" si="2752"/>
        <v>0</v>
      </c>
      <c r="EK262" s="7">
        <f t="shared" si="2753"/>
        <v>0</v>
      </c>
      <c r="EL262" s="7">
        <f t="shared" si="2754"/>
        <v>0</v>
      </c>
      <c r="EM262" s="18">
        <f t="shared" si="2755"/>
        <v>0</v>
      </c>
      <c r="EN262" s="7">
        <f t="shared" si="2756"/>
        <v>0</v>
      </c>
      <c r="EO262" s="7">
        <f t="shared" si="2757"/>
        <v>0</v>
      </c>
      <c r="EP262" s="7">
        <f t="shared" si="2758"/>
        <v>0</v>
      </c>
      <c r="EQ262" s="7">
        <f t="shared" si="2759"/>
        <v>0</v>
      </c>
      <c r="ER262" s="7">
        <f t="shared" si="2760"/>
        <v>0</v>
      </c>
      <c r="ES262" s="7">
        <f t="shared" si="2761"/>
        <v>0</v>
      </c>
      <c r="ET262" s="7">
        <f t="shared" si="2762"/>
        <v>0</v>
      </c>
      <c r="EU262" s="7">
        <f t="shared" si="2763"/>
        <v>0</v>
      </c>
      <c r="EV262" s="7">
        <f t="shared" si="2764"/>
        <v>0</v>
      </c>
      <c r="EW262" s="18">
        <f t="shared" si="2765"/>
        <v>0</v>
      </c>
      <c r="EX262" s="7">
        <f t="shared" si="2766"/>
        <v>0</v>
      </c>
      <c r="EY262" s="7">
        <f t="shared" si="2767"/>
        <v>0</v>
      </c>
      <c r="EZ262" s="7">
        <f t="shared" si="2768"/>
        <v>0</v>
      </c>
      <c r="FA262" s="7">
        <f t="shared" si="2769"/>
        <v>0</v>
      </c>
      <c r="FB262" s="7">
        <f t="shared" si="2770"/>
        <v>0</v>
      </c>
      <c r="FC262" s="7">
        <f t="shared" si="2771"/>
        <v>0</v>
      </c>
      <c r="FD262" s="7">
        <f t="shared" si="2772"/>
        <v>0</v>
      </c>
      <c r="FE262" s="7">
        <f t="shared" si="2773"/>
        <v>0</v>
      </c>
      <c r="FF262" s="7">
        <f t="shared" si="2774"/>
        <v>0</v>
      </c>
      <c r="FG262" s="18">
        <f t="shared" si="2775"/>
        <v>0</v>
      </c>
      <c r="FH262" s="7">
        <f t="shared" si="2776"/>
        <v>0</v>
      </c>
      <c r="FI262" s="7">
        <f t="shared" si="2777"/>
        <v>0</v>
      </c>
      <c r="FJ262" s="7">
        <f t="shared" si="2778"/>
        <v>0</v>
      </c>
      <c r="FK262" s="7">
        <f t="shared" si="2779"/>
        <v>0</v>
      </c>
      <c r="FL262" s="7">
        <f t="shared" si="2780"/>
        <v>0</v>
      </c>
      <c r="FM262" s="7">
        <f t="shared" si="2781"/>
        <v>0</v>
      </c>
      <c r="FN262" s="7">
        <f t="shared" si="2782"/>
        <v>0</v>
      </c>
      <c r="FO262" s="7">
        <f t="shared" si="2783"/>
        <v>0</v>
      </c>
      <c r="FP262" s="7">
        <f t="shared" si="2784"/>
        <v>0</v>
      </c>
      <c r="FQ262" s="7">
        <f t="shared" si="2785"/>
        <v>0</v>
      </c>
      <c r="FR262" s="7"/>
      <c r="FS262" s="7">
        <f t="shared" si="2786"/>
        <v>0</v>
      </c>
      <c r="FT262" s="7">
        <f t="shared" si="2787"/>
        <v>0</v>
      </c>
      <c r="FU262" s="7">
        <f t="shared" si="2788"/>
        <v>0</v>
      </c>
      <c r="FV262" s="7">
        <f t="shared" si="2789"/>
        <v>0</v>
      </c>
      <c r="FW262" s="7">
        <f t="shared" si="2790"/>
        <v>0</v>
      </c>
      <c r="FX262" s="7">
        <f t="shared" si="2791"/>
        <v>0</v>
      </c>
      <c r="FY262" s="7">
        <f t="shared" si="2792"/>
        <v>0</v>
      </c>
      <c r="FZ262" s="7">
        <f t="shared" si="2793"/>
        <v>0</v>
      </c>
      <c r="GA262" s="7">
        <f t="shared" si="2794"/>
        <v>0</v>
      </c>
      <c r="GB262" s="7">
        <f t="shared" si="2795"/>
        <v>0</v>
      </c>
      <c r="GC262" s="7">
        <f t="shared" si="2796"/>
        <v>0</v>
      </c>
      <c r="GD262" s="116">
        <f t="shared" si="2797"/>
        <v>0</v>
      </c>
      <c r="GE262" s="117">
        <f t="shared" si="2798"/>
        <v>0</v>
      </c>
      <c r="GF262" s="7"/>
      <c r="GG262" s="7"/>
      <c r="GH262" s="7"/>
      <c r="GI262" s="52"/>
      <c r="GK262" s="18"/>
      <c r="GL262" s="18"/>
      <c r="GM262" s="1"/>
      <c r="GN262" s="23"/>
      <c r="GO262" s="61"/>
      <c r="GP262" s="7"/>
      <c r="GQ262" s="67"/>
    </row>
    <row r="263" spans="1:199" ht="24.95" customHeight="1" x14ac:dyDescent="0.35">
      <c r="A263" s="51"/>
      <c r="C263" s="17"/>
      <c r="D263" s="7"/>
      <c r="E263" s="7"/>
      <c r="F263" s="7"/>
      <c r="G263" s="7"/>
      <c r="H263" s="7"/>
      <c r="I263" s="7"/>
      <c r="J263" s="7"/>
      <c r="K263" s="7"/>
      <c r="L263" s="7"/>
      <c r="M263" s="73">
        <f t="shared" si="2829"/>
        <v>0</v>
      </c>
      <c r="N263" s="32"/>
      <c r="O263" s="263"/>
      <c r="P263" s="32"/>
      <c r="Q263" s="20"/>
      <c r="R263" s="32"/>
      <c r="S263" s="20"/>
      <c r="T263" s="32"/>
      <c r="U263" s="20"/>
      <c r="V263" s="74"/>
      <c r="W263" s="20"/>
      <c r="X263" s="20"/>
      <c r="Y263" s="20"/>
      <c r="Z263" s="74"/>
      <c r="AA263" s="20"/>
      <c r="AB263" s="74"/>
      <c r="AC263" s="20"/>
      <c r="AD263" s="74"/>
      <c r="AE263" s="24"/>
      <c r="AF263" s="74"/>
      <c r="AG263" s="20"/>
      <c r="AH263" s="74"/>
      <c r="AI263" s="20"/>
      <c r="AJ263" s="74"/>
      <c r="AK263" s="20"/>
      <c r="AL263" s="74"/>
      <c r="AM263" s="263"/>
      <c r="AN263" s="74"/>
      <c r="AO263" s="20"/>
      <c r="AP263" s="74"/>
      <c r="AQ263" s="20"/>
      <c r="AR263" s="74"/>
      <c r="AS263" s="20"/>
      <c r="AT263" s="74"/>
      <c r="AU263" s="20"/>
      <c r="AV263" s="74"/>
      <c r="AW263" s="20"/>
      <c r="AX263" s="74"/>
      <c r="AY263" s="20"/>
      <c r="AZ263" s="74"/>
      <c r="BA263" s="20"/>
      <c r="BB263" s="74"/>
      <c r="BC263" s="20"/>
      <c r="BD263" s="74"/>
      <c r="BE263" s="20"/>
      <c r="BF263" s="20">
        <f t="shared" si="2830"/>
        <v>0</v>
      </c>
      <c r="BG263" s="20"/>
      <c r="BH263" s="20">
        <f t="shared" si="2831"/>
        <v>0</v>
      </c>
      <c r="BI263" s="7"/>
      <c r="BJ263" s="7"/>
      <c r="BK263" s="7"/>
      <c r="BL263" s="7"/>
      <c r="BM263" s="52"/>
      <c r="BN263" s="51"/>
      <c r="BO263" s="7"/>
      <c r="BP263" s="17"/>
      <c r="BQ263" s="7"/>
      <c r="BR263" s="7"/>
      <c r="BS263" s="7"/>
      <c r="BT263" s="7"/>
      <c r="BU263" s="7"/>
      <c r="BV263" s="7"/>
      <c r="BW263" s="7"/>
      <c r="BX263" s="7"/>
      <c r="BY263" s="7"/>
      <c r="BZ263" s="73">
        <f t="shared" si="2893"/>
        <v>0</v>
      </c>
      <c r="CA263" s="32"/>
      <c r="CB263" s="334"/>
      <c r="CC263" s="32"/>
      <c r="CD263" s="20"/>
      <c r="CE263" s="32"/>
      <c r="CF263" s="20"/>
      <c r="CG263" s="32"/>
      <c r="CH263" s="20"/>
      <c r="CI263" s="74"/>
      <c r="CJ263" s="20"/>
      <c r="CK263" s="20"/>
      <c r="CL263" s="20"/>
      <c r="CM263" s="74"/>
      <c r="CN263" s="20"/>
      <c r="CO263" s="74"/>
      <c r="CP263" s="20"/>
      <c r="CQ263" s="74"/>
      <c r="CR263" s="24"/>
      <c r="CS263" s="74"/>
      <c r="CT263" s="334"/>
      <c r="CU263" s="74"/>
      <c r="CV263" s="20"/>
      <c r="CW263" s="74"/>
      <c r="CX263" s="20"/>
      <c r="CY263" s="74"/>
      <c r="CZ263" s="334"/>
      <c r="DA263" s="74"/>
      <c r="DB263" s="20"/>
      <c r="DC263" s="74"/>
      <c r="DD263" s="20"/>
      <c r="DE263" s="74"/>
      <c r="DF263" s="20"/>
      <c r="DG263" s="74"/>
      <c r="DH263" s="20"/>
      <c r="DI263" s="74"/>
      <c r="DJ263" s="20"/>
      <c r="DK263" s="74"/>
      <c r="DL263" s="20"/>
      <c r="DM263" s="74"/>
      <c r="DN263" s="20"/>
      <c r="DO263" s="74"/>
      <c r="DP263" s="20"/>
      <c r="DQ263" s="74"/>
      <c r="DR263" s="20"/>
      <c r="DS263" s="20">
        <f t="shared" si="2827"/>
        <v>0</v>
      </c>
      <c r="DT263" s="20">
        <f t="shared" si="2828"/>
        <v>0</v>
      </c>
      <c r="DU263" s="7"/>
      <c r="DV263" s="7"/>
      <c r="DW263" s="7"/>
      <c r="DX263" s="52"/>
      <c r="DY263" s="51"/>
      <c r="DZ263" s="7"/>
      <c r="EA263" s="17"/>
      <c r="EB263" s="7"/>
      <c r="EC263" s="8"/>
      <c r="ED263" s="8"/>
      <c r="EE263" s="8"/>
      <c r="EF263" s="8"/>
      <c r="EG263" s="8"/>
      <c r="EH263" s="8"/>
      <c r="EI263" s="8"/>
      <c r="EJ263" s="7">
        <f t="shared" si="2752"/>
        <v>0</v>
      </c>
      <c r="EK263" s="7">
        <f t="shared" si="2753"/>
        <v>0</v>
      </c>
      <c r="EL263" s="7">
        <f t="shared" si="2754"/>
        <v>0</v>
      </c>
      <c r="EM263" s="18">
        <f t="shared" si="2755"/>
        <v>0</v>
      </c>
      <c r="EN263" s="7">
        <f t="shared" si="2756"/>
        <v>0</v>
      </c>
      <c r="EO263" s="7">
        <f t="shared" si="2757"/>
        <v>0</v>
      </c>
      <c r="EP263" s="7">
        <f t="shared" si="2758"/>
        <v>0</v>
      </c>
      <c r="EQ263" s="7">
        <f t="shared" si="2759"/>
        <v>0</v>
      </c>
      <c r="ER263" s="7">
        <f t="shared" si="2760"/>
        <v>0</v>
      </c>
      <c r="ES263" s="7">
        <f t="shared" si="2761"/>
        <v>0</v>
      </c>
      <c r="ET263" s="7">
        <f t="shared" si="2762"/>
        <v>0</v>
      </c>
      <c r="EU263" s="7">
        <f t="shared" si="2763"/>
        <v>0</v>
      </c>
      <c r="EV263" s="7">
        <f t="shared" si="2764"/>
        <v>0</v>
      </c>
      <c r="EW263" s="18">
        <f t="shared" si="2765"/>
        <v>0</v>
      </c>
      <c r="EX263" s="7">
        <f t="shared" si="2766"/>
        <v>0</v>
      </c>
      <c r="EY263" s="7">
        <f t="shared" si="2767"/>
        <v>0</v>
      </c>
      <c r="EZ263" s="7">
        <f t="shared" si="2768"/>
        <v>0</v>
      </c>
      <c r="FA263" s="7">
        <f t="shared" si="2769"/>
        <v>0</v>
      </c>
      <c r="FB263" s="7">
        <f t="shared" si="2770"/>
        <v>0</v>
      </c>
      <c r="FC263" s="7">
        <f t="shared" si="2771"/>
        <v>0</v>
      </c>
      <c r="FD263" s="7">
        <f t="shared" si="2772"/>
        <v>0</v>
      </c>
      <c r="FE263" s="7">
        <f t="shared" si="2773"/>
        <v>0</v>
      </c>
      <c r="FF263" s="7">
        <f t="shared" si="2774"/>
        <v>0</v>
      </c>
      <c r="FG263" s="18">
        <f t="shared" si="2775"/>
        <v>0</v>
      </c>
      <c r="FH263" s="7">
        <f t="shared" si="2776"/>
        <v>0</v>
      </c>
      <c r="FI263" s="7">
        <f t="shared" si="2777"/>
        <v>0</v>
      </c>
      <c r="FJ263" s="7">
        <f t="shared" si="2778"/>
        <v>0</v>
      </c>
      <c r="FK263" s="7">
        <f t="shared" si="2779"/>
        <v>0</v>
      </c>
      <c r="FL263" s="7">
        <f t="shared" si="2780"/>
        <v>0</v>
      </c>
      <c r="FM263" s="7">
        <f t="shared" si="2781"/>
        <v>0</v>
      </c>
      <c r="FN263" s="7">
        <f t="shared" si="2782"/>
        <v>0</v>
      </c>
      <c r="FO263" s="7">
        <f t="shared" si="2783"/>
        <v>0</v>
      </c>
      <c r="FP263" s="7">
        <f t="shared" si="2784"/>
        <v>0</v>
      </c>
      <c r="FQ263" s="7">
        <f t="shared" si="2785"/>
        <v>0</v>
      </c>
      <c r="FR263" s="7"/>
      <c r="FS263" s="7">
        <f t="shared" si="2786"/>
        <v>0</v>
      </c>
      <c r="FT263" s="7">
        <f t="shared" si="2787"/>
        <v>0</v>
      </c>
      <c r="FU263" s="7">
        <f t="shared" si="2788"/>
        <v>0</v>
      </c>
      <c r="FV263" s="7">
        <f t="shared" si="2789"/>
        <v>0</v>
      </c>
      <c r="FW263" s="7">
        <f t="shared" si="2790"/>
        <v>0</v>
      </c>
      <c r="FX263" s="7">
        <f t="shared" si="2791"/>
        <v>0</v>
      </c>
      <c r="FY263" s="7">
        <f t="shared" si="2792"/>
        <v>0</v>
      </c>
      <c r="FZ263" s="7">
        <f t="shared" si="2793"/>
        <v>0</v>
      </c>
      <c r="GA263" s="7">
        <f t="shared" si="2794"/>
        <v>0</v>
      </c>
      <c r="GB263" s="7">
        <f t="shared" si="2795"/>
        <v>0</v>
      </c>
      <c r="GC263" s="7">
        <f t="shared" si="2796"/>
        <v>0</v>
      </c>
      <c r="GD263" s="116">
        <f t="shared" si="2797"/>
        <v>0</v>
      </c>
      <c r="GE263" s="117">
        <f t="shared" si="2798"/>
        <v>0</v>
      </c>
      <c r="GF263" s="8"/>
      <c r="GG263" s="8"/>
      <c r="GH263" s="8"/>
      <c r="GI263" s="97"/>
      <c r="GK263" s="18"/>
      <c r="GL263" s="18"/>
      <c r="GM263" s="1"/>
      <c r="GN263" s="23"/>
      <c r="GO263" s="61"/>
      <c r="GP263" s="7"/>
      <c r="GQ263" s="67"/>
    </row>
    <row r="264" spans="1:199" ht="24.95" customHeight="1" x14ac:dyDescent="0.35">
      <c r="A264" s="51"/>
      <c r="C264" s="17"/>
      <c r="D264" s="7"/>
      <c r="E264" s="7"/>
      <c r="F264" s="7"/>
      <c r="G264" s="7"/>
      <c r="H264" s="7"/>
      <c r="I264" s="7"/>
      <c r="J264" s="7"/>
      <c r="K264" s="7"/>
      <c r="L264" s="7"/>
      <c r="M264" s="73">
        <f t="shared" si="2829"/>
        <v>0</v>
      </c>
      <c r="N264" s="32"/>
      <c r="O264" s="263"/>
      <c r="P264" s="32"/>
      <c r="Q264" s="20"/>
      <c r="R264" s="32"/>
      <c r="S264" s="20"/>
      <c r="T264" s="32"/>
      <c r="U264" s="20"/>
      <c r="V264" s="74"/>
      <c r="W264" s="20"/>
      <c r="X264" s="20"/>
      <c r="Y264" s="20"/>
      <c r="Z264" s="74"/>
      <c r="AA264" s="20"/>
      <c r="AB264" s="74"/>
      <c r="AC264" s="20"/>
      <c r="AD264" s="74"/>
      <c r="AE264" s="24"/>
      <c r="AF264" s="74"/>
      <c r="AG264" s="20"/>
      <c r="AH264" s="74"/>
      <c r="AI264" s="20"/>
      <c r="AJ264" s="74"/>
      <c r="AK264" s="20"/>
      <c r="AL264" s="74"/>
      <c r="AM264" s="263"/>
      <c r="AN264" s="74"/>
      <c r="AO264" s="20"/>
      <c r="AP264" s="74"/>
      <c r="AQ264" s="20"/>
      <c r="AR264" s="74"/>
      <c r="AS264" s="20"/>
      <c r="AT264" s="74"/>
      <c r="AU264" s="20"/>
      <c r="AV264" s="74"/>
      <c r="AW264" s="20"/>
      <c r="AX264" s="74"/>
      <c r="AY264" s="20"/>
      <c r="AZ264" s="74"/>
      <c r="BA264" s="20"/>
      <c r="BB264" s="74"/>
      <c r="BC264" s="20"/>
      <c r="BD264" s="74"/>
      <c r="BE264" s="20"/>
      <c r="BF264" s="20">
        <f t="shared" si="2830"/>
        <v>0</v>
      </c>
      <c r="BG264" s="20"/>
      <c r="BH264" s="20">
        <f t="shared" si="2831"/>
        <v>0</v>
      </c>
      <c r="BI264" s="7"/>
      <c r="BJ264" s="7"/>
      <c r="BK264" s="7"/>
      <c r="BL264" s="7"/>
      <c r="BM264" s="52"/>
      <c r="BN264" s="51"/>
      <c r="BO264" s="7"/>
      <c r="BP264" s="17"/>
      <c r="BQ264" s="7"/>
      <c r="BR264" s="7"/>
      <c r="BS264" s="7"/>
      <c r="BT264" s="7"/>
      <c r="BU264" s="7"/>
      <c r="BV264" s="7"/>
      <c r="BW264" s="7"/>
      <c r="BX264" s="7"/>
      <c r="BY264" s="7"/>
      <c r="BZ264" s="73">
        <f t="shared" si="2893"/>
        <v>0</v>
      </c>
      <c r="CA264" s="32"/>
      <c r="CB264" s="334"/>
      <c r="CC264" s="32"/>
      <c r="CD264" s="20"/>
      <c r="CE264" s="32"/>
      <c r="CF264" s="20"/>
      <c r="CG264" s="32"/>
      <c r="CH264" s="20"/>
      <c r="CI264" s="74"/>
      <c r="CJ264" s="20"/>
      <c r="CK264" s="20"/>
      <c r="CL264" s="20"/>
      <c r="CM264" s="74"/>
      <c r="CN264" s="20"/>
      <c r="CO264" s="74"/>
      <c r="CP264" s="20"/>
      <c r="CQ264" s="74"/>
      <c r="CR264" s="24"/>
      <c r="CS264" s="74"/>
      <c r="CT264" s="334"/>
      <c r="CU264" s="74"/>
      <c r="CV264" s="20"/>
      <c r="CW264" s="74"/>
      <c r="CX264" s="20"/>
      <c r="CY264" s="74"/>
      <c r="CZ264" s="334"/>
      <c r="DA264" s="74"/>
      <c r="DB264" s="20"/>
      <c r="DC264" s="74"/>
      <c r="DD264" s="20"/>
      <c r="DE264" s="74"/>
      <c r="DF264" s="20"/>
      <c r="DG264" s="74"/>
      <c r="DH264" s="20"/>
      <c r="DI264" s="74"/>
      <c r="DJ264" s="20"/>
      <c r="DK264" s="74"/>
      <c r="DL264" s="20"/>
      <c r="DM264" s="74"/>
      <c r="DN264" s="20"/>
      <c r="DO264" s="74"/>
      <c r="DP264" s="20"/>
      <c r="DQ264" s="74"/>
      <c r="DR264" s="20"/>
      <c r="DS264" s="20">
        <f t="shared" si="2827"/>
        <v>0</v>
      </c>
      <c r="DT264" s="20">
        <f t="shared" si="2828"/>
        <v>0</v>
      </c>
      <c r="DU264" s="7"/>
      <c r="DV264" s="7"/>
      <c r="DW264" s="7"/>
      <c r="DX264" s="52"/>
      <c r="DY264" s="51"/>
      <c r="DZ264" s="7"/>
      <c r="EA264" s="17"/>
      <c r="EB264" s="7"/>
      <c r="EC264" s="8"/>
      <c r="ED264" s="8"/>
      <c r="EE264" s="8"/>
      <c r="EF264" s="8"/>
      <c r="EG264" s="8"/>
      <c r="EH264" s="8"/>
      <c r="EI264" s="8"/>
      <c r="EJ264" s="7">
        <f t="shared" si="2752"/>
        <v>0</v>
      </c>
      <c r="EK264" s="7">
        <f t="shared" si="2753"/>
        <v>0</v>
      </c>
      <c r="EL264" s="7">
        <f t="shared" si="2754"/>
        <v>0</v>
      </c>
      <c r="EM264" s="18">
        <f t="shared" si="2755"/>
        <v>0</v>
      </c>
      <c r="EN264" s="7">
        <f t="shared" si="2756"/>
        <v>0</v>
      </c>
      <c r="EO264" s="7">
        <f t="shared" si="2757"/>
        <v>0</v>
      </c>
      <c r="EP264" s="7">
        <f t="shared" si="2758"/>
        <v>0</v>
      </c>
      <c r="EQ264" s="7">
        <f t="shared" si="2759"/>
        <v>0</v>
      </c>
      <c r="ER264" s="7">
        <f t="shared" si="2760"/>
        <v>0</v>
      </c>
      <c r="ES264" s="7">
        <f t="shared" si="2761"/>
        <v>0</v>
      </c>
      <c r="ET264" s="7">
        <f t="shared" si="2762"/>
        <v>0</v>
      </c>
      <c r="EU264" s="7">
        <f t="shared" si="2763"/>
        <v>0</v>
      </c>
      <c r="EV264" s="7">
        <f t="shared" si="2764"/>
        <v>0</v>
      </c>
      <c r="EW264" s="18">
        <f t="shared" si="2765"/>
        <v>0</v>
      </c>
      <c r="EX264" s="7">
        <f t="shared" si="2766"/>
        <v>0</v>
      </c>
      <c r="EY264" s="7">
        <f t="shared" si="2767"/>
        <v>0</v>
      </c>
      <c r="EZ264" s="7">
        <f t="shared" si="2768"/>
        <v>0</v>
      </c>
      <c r="FA264" s="7">
        <f t="shared" si="2769"/>
        <v>0</v>
      </c>
      <c r="FB264" s="7">
        <f t="shared" si="2770"/>
        <v>0</v>
      </c>
      <c r="FC264" s="7">
        <f t="shared" si="2771"/>
        <v>0</v>
      </c>
      <c r="FD264" s="7">
        <f t="shared" si="2772"/>
        <v>0</v>
      </c>
      <c r="FE264" s="7">
        <f t="shared" si="2773"/>
        <v>0</v>
      </c>
      <c r="FF264" s="7">
        <f t="shared" si="2774"/>
        <v>0</v>
      </c>
      <c r="FG264" s="18">
        <f t="shared" si="2775"/>
        <v>0</v>
      </c>
      <c r="FH264" s="7">
        <f t="shared" si="2776"/>
        <v>0</v>
      </c>
      <c r="FI264" s="7">
        <f t="shared" si="2777"/>
        <v>0</v>
      </c>
      <c r="FJ264" s="7">
        <f t="shared" si="2778"/>
        <v>0</v>
      </c>
      <c r="FK264" s="7">
        <f t="shared" si="2779"/>
        <v>0</v>
      </c>
      <c r="FL264" s="7">
        <f t="shared" si="2780"/>
        <v>0</v>
      </c>
      <c r="FM264" s="7">
        <f t="shared" si="2781"/>
        <v>0</v>
      </c>
      <c r="FN264" s="7">
        <f t="shared" si="2782"/>
        <v>0</v>
      </c>
      <c r="FO264" s="7">
        <f t="shared" si="2783"/>
        <v>0</v>
      </c>
      <c r="FP264" s="7">
        <f t="shared" si="2784"/>
        <v>0</v>
      </c>
      <c r="FQ264" s="7">
        <f t="shared" si="2785"/>
        <v>0</v>
      </c>
      <c r="FR264" s="7"/>
      <c r="FS264" s="7">
        <f t="shared" si="2786"/>
        <v>0</v>
      </c>
      <c r="FT264" s="7">
        <f t="shared" si="2787"/>
        <v>0</v>
      </c>
      <c r="FU264" s="7">
        <f t="shared" si="2788"/>
        <v>0</v>
      </c>
      <c r="FV264" s="7">
        <f t="shared" si="2789"/>
        <v>0</v>
      </c>
      <c r="FW264" s="7">
        <f t="shared" si="2790"/>
        <v>0</v>
      </c>
      <c r="FX264" s="7">
        <f t="shared" si="2791"/>
        <v>0</v>
      </c>
      <c r="FY264" s="7">
        <f t="shared" si="2792"/>
        <v>0</v>
      </c>
      <c r="FZ264" s="7">
        <f t="shared" si="2793"/>
        <v>0</v>
      </c>
      <c r="GA264" s="7">
        <f t="shared" si="2794"/>
        <v>0</v>
      </c>
      <c r="GB264" s="7">
        <f t="shared" si="2795"/>
        <v>0</v>
      </c>
      <c r="GC264" s="7">
        <f t="shared" si="2796"/>
        <v>0</v>
      </c>
      <c r="GD264" s="116">
        <f t="shared" si="2797"/>
        <v>0</v>
      </c>
      <c r="GE264" s="117">
        <f t="shared" si="2798"/>
        <v>0</v>
      </c>
      <c r="GF264" s="8"/>
      <c r="GG264" s="8"/>
      <c r="GH264" s="8"/>
      <c r="GI264" s="97"/>
      <c r="GK264" s="18"/>
      <c r="GL264" s="18"/>
      <c r="GM264" s="1"/>
      <c r="GN264" s="23"/>
      <c r="GO264" s="61"/>
      <c r="GP264" s="7"/>
      <c r="GQ264" s="67"/>
    </row>
    <row r="265" spans="1:199" ht="24.95" customHeight="1" x14ac:dyDescent="0.35">
      <c r="A265" s="51"/>
      <c r="C265" s="17"/>
      <c r="D265" s="7"/>
      <c r="E265" s="7"/>
      <c r="F265" s="7"/>
      <c r="G265" s="7"/>
      <c r="H265" s="7"/>
      <c r="I265" s="7"/>
      <c r="J265" s="7"/>
      <c r="K265" s="7"/>
      <c r="L265" s="7"/>
      <c r="M265" s="73">
        <f t="shared" si="2829"/>
        <v>0</v>
      </c>
      <c r="N265" s="32"/>
      <c r="O265" s="263"/>
      <c r="P265" s="32"/>
      <c r="Q265" s="20"/>
      <c r="R265" s="32"/>
      <c r="S265" s="20"/>
      <c r="T265" s="32"/>
      <c r="U265" s="20"/>
      <c r="V265" s="74"/>
      <c r="W265" s="20"/>
      <c r="X265" s="20"/>
      <c r="Y265" s="20"/>
      <c r="Z265" s="74"/>
      <c r="AA265" s="20"/>
      <c r="AB265" s="74"/>
      <c r="AC265" s="20"/>
      <c r="AD265" s="74"/>
      <c r="AE265" s="24"/>
      <c r="AF265" s="74"/>
      <c r="AG265" s="20"/>
      <c r="AH265" s="74"/>
      <c r="AI265" s="20"/>
      <c r="AJ265" s="74"/>
      <c r="AK265" s="20"/>
      <c r="AL265" s="74"/>
      <c r="AM265" s="263"/>
      <c r="AN265" s="74"/>
      <c r="AO265" s="20"/>
      <c r="AP265" s="74"/>
      <c r="AQ265" s="20"/>
      <c r="AR265" s="74"/>
      <c r="AS265" s="20"/>
      <c r="AT265" s="74"/>
      <c r="AU265" s="20"/>
      <c r="AV265" s="74"/>
      <c r="AW265" s="20"/>
      <c r="AX265" s="74"/>
      <c r="AY265" s="20"/>
      <c r="AZ265" s="74"/>
      <c r="BA265" s="20"/>
      <c r="BB265" s="74"/>
      <c r="BC265" s="20"/>
      <c r="BD265" s="74"/>
      <c r="BE265" s="20"/>
      <c r="BF265" s="20">
        <f t="shared" si="2830"/>
        <v>0</v>
      </c>
      <c r="BG265" s="20"/>
      <c r="BH265" s="20">
        <f t="shared" si="2831"/>
        <v>0</v>
      </c>
      <c r="BI265" s="7"/>
      <c r="BJ265" s="7"/>
      <c r="BK265" s="7"/>
      <c r="BL265" s="7"/>
      <c r="BM265" s="52"/>
      <c r="BN265" s="51"/>
      <c r="BO265" s="7"/>
      <c r="BP265" s="17"/>
      <c r="BQ265" s="7"/>
      <c r="BR265" s="7"/>
      <c r="BS265" s="7"/>
      <c r="BT265" s="7"/>
      <c r="BU265" s="7"/>
      <c r="BV265" s="7"/>
      <c r="BW265" s="7"/>
      <c r="BX265" s="7"/>
      <c r="BY265" s="7"/>
      <c r="BZ265" s="73">
        <f t="shared" si="2893"/>
        <v>0</v>
      </c>
      <c r="CA265" s="32"/>
      <c r="CB265" s="334"/>
      <c r="CC265" s="32"/>
      <c r="CD265" s="20"/>
      <c r="CE265" s="32"/>
      <c r="CF265" s="20"/>
      <c r="CG265" s="32"/>
      <c r="CH265" s="20"/>
      <c r="CI265" s="74"/>
      <c r="CJ265" s="20"/>
      <c r="CK265" s="20"/>
      <c r="CL265" s="20"/>
      <c r="CM265" s="74"/>
      <c r="CN265" s="20"/>
      <c r="CO265" s="74"/>
      <c r="CP265" s="20"/>
      <c r="CQ265" s="74"/>
      <c r="CR265" s="24"/>
      <c r="CS265" s="74"/>
      <c r="CT265" s="334"/>
      <c r="CU265" s="74"/>
      <c r="CV265" s="20"/>
      <c r="CW265" s="74"/>
      <c r="CX265" s="20"/>
      <c r="CY265" s="74"/>
      <c r="CZ265" s="334"/>
      <c r="DA265" s="74"/>
      <c r="DB265" s="20"/>
      <c r="DC265" s="74"/>
      <c r="DD265" s="20"/>
      <c r="DE265" s="74"/>
      <c r="DF265" s="20"/>
      <c r="DG265" s="74"/>
      <c r="DH265" s="20"/>
      <c r="DI265" s="74"/>
      <c r="DJ265" s="20"/>
      <c r="DK265" s="74"/>
      <c r="DL265" s="20"/>
      <c r="DM265" s="74"/>
      <c r="DN265" s="20"/>
      <c r="DO265" s="74"/>
      <c r="DP265" s="20"/>
      <c r="DQ265" s="74"/>
      <c r="DR265" s="20"/>
      <c r="DS265" s="20">
        <f t="shared" si="2827"/>
        <v>0</v>
      </c>
      <c r="DT265" s="20">
        <f t="shared" si="2828"/>
        <v>0</v>
      </c>
      <c r="DU265" s="7"/>
      <c r="DV265" s="7"/>
      <c r="DW265" s="7"/>
      <c r="DX265" s="52"/>
      <c r="DY265" s="51"/>
      <c r="DZ265" s="7"/>
      <c r="EA265" s="17"/>
      <c r="EB265" s="7"/>
      <c r="EC265" s="8"/>
      <c r="ED265" s="8"/>
      <c r="EE265" s="8"/>
      <c r="EF265" s="8"/>
      <c r="EG265" s="8"/>
      <c r="EH265" s="8"/>
      <c r="EI265" s="8"/>
      <c r="EJ265" s="7">
        <f t="shared" si="2752"/>
        <v>0</v>
      </c>
      <c r="EK265" s="7">
        <f t="shared" si="2753"/>
        <v>0</v>
      </c>
      <c r="EL265" s="7">
        <f t="shared" si="2754"/>
        <v>0</v>
      </c>
      <c r="EM265" s="18">
        <f t="shared" si="2755"/>
        <v>0</v>
      </c>
      <c r="EN265" s="7">
        <f t="shared" si="2756"/>
        <v>0</v>
      </c>
      <c r="EO265" s="7">
        <f t="shared" si="2757"/>
        <v>0</v>
      </c>
      <c r="EP265" s="7">
        <f t="shared" si="2758"/>
        <v>0</v>
      </c>
      <c r="EQ265" s="7">
        <f t="shared" si="2759"/>
        <v>0</v>
      </c>
      <c r="ER265" s="7">
        <f t="shared" si="2760"/>
        <v>0</v>
      </c>
      <c r="ES265" s="7">
        <f t="shared" si="2761"/>
        <v>0</v>
      </c>
      <c r="ET265" s="7">
        <f t="shared" si="2762"/>
        <v>0</v>
      </c>
      <c r="EU265" s="7">
        <f t="shared" si="2763"/>
        <v>0</v>
      </c>
      <c r="EV265" s="7">
        <f t="shared" si="2764"/>
        <v>0</v>
      </c>
      <c r="EW265" s="18">
        <f t="shared" si="2765"/>
        <v>0</v>
      </c>
      <c r="EX265" s="7">
        <f t="shared" si="2766"/>
        <v>0</v>
      </c>
      <c r="EY265" s="7">
        <f t="shared" si="2767"/>
        <v>0</v>
      </c>
      <c r="EZ265" s="7">
        <f t="shared" si="2768"/>
        <v>0</v>
      </c>
      <c r="FA265" s="7">
        <f t="shared" si="2769"/>
        <v>0</v>
      </c>
      <c r="FB265" s="7">
        <f t="shared" si="2770"/>
        <v>0</v>
      </c>
      <c r="FC265" s="7">
        <f t="shared" si="2771"/>
        <v>0</v>
      </c>
      <c r="FD265" s="7">
        <f t="shared" si="2772"/>
        <v>0</v>
      </c>
      <c r="FE265" s="7">
        <f t="shared" si="2773"/>
        <v>0</v>
      </c>
      <c r="FF265" s="7">
        <f t="shared" si="2774"/>
        <v>0</v>
      </c>
      <c r="FG265" s="18">
        <f t="shared" si="2775"/>
        <v>0</v>
      </c>
      <c r="FH265" s="7">
        <f t="shared" si="2776"/>
        <v>0</v>
      </c>
      <c r="FI265" s="7">
        <f t="shared" si="2777"/>
        <v>0</v>
      </c>
      <c r="FJ265" s="7">
        <f t="shared" si="2778"/>
        <v>0</v>
      </c>
      <c r="FK265" s="7">
        <f t="shared" si="2779"/>
        <v>0</v>
      </c>
      <c r="FL265" s="7">
        <f t="shared" si="2780"/>
        <v>0</v>
      </c>
      <c r="FM265" s="7">
        <f t="shared" si="2781"/>
        <v>0</v>
      </c>
      <c r="FN265" s="7">
        <f t="shared" si="2782"/>
        <v>0</v>
      </c>
      <c r="FO265" s="7">
        <f t="shared" si="2783"/>
        <v>0</v>
      </c>
      <c r="FP265" s="7">
        <f t="shared" si="2784"/>
        <v>0</v>
      </c>
      <c r="FQ265" s="7">
        <f t="shared" si="2785"/>
        <v>0</v>
      </c>
      <c r="FR265" s="7"/>
      <c r="FS265" s="7">
        <f t="shared" si="2786"/>
        <v>0</v>
      </c>
      <c r="FT265" s="7">
        <f t="shared" si="2787"/>
        <v>0</v>
      </c>
      <c r="FU265" s="7">
        <f t="shared" si="2788"/>
        <v>0</v>
      </c>
      <c r="FV265" s="7">
        <f t="shared" si="2789"/>
        <v>0</v>
      </c>
      <c r="FW265" s="7">
        <f t="shared" si="2790"/>
        <v>0</v>
      </c>
      <c r="FX265" s="7">
        <f t="shared" si="2791"/>
        <v>0</v>
      </c>
      <c r="FY265" s="7">
        <f t="shared" si="2792"/>
        <v>0</v>
      </c>
      <c r="FZ265" s="7">
        <f t="shared" si="2793"/>
        <v>0</v>
      </c>
      <c r="GA265" s="7">
        <f t="shared" si="2794"/>
        <v>0</v>
      </c>
      <c r="GB265" s="7">
        <f t="shared" si="2795"/>
        <v>0</v>
      </c>
      <c r="GC265" s="7">
        <f t="shared" si="2796"/>
        <v>0</v>
      </c>
      <c r="GD265" s="116">
        <f t="shared" si="2797"/>
        <v>0</v>
      </c>
      <c r="GE265" s="117">
        <f t="shared" si="2798"/>
        <v>0</v>
      </c>
      <c r="GF265" s="8"/>
      <c r="GG265" s="8"/>
      <c r="GH265" s="8"/>
      <c r="GI265" s="97"/>
      <c r="GK265" s="18"/>
      <c r="GL265" s="18"/>
      <c r="GM265" s="1"/>
      <c r="GN265" s="23"/>
      <c r="GO265" s="61"/>
      <c r="GP265" s="7"/>
      <c r="GQ265" s="67"/>
    </row>
    <row r="266" spans="1:199" ht="24.95" customHeight="1" x14ac:dyDescent="0.35">
      <c r="A266" s="51"/>
      <c r="C266" s="17"/>
      <c r="D266" s="7"/>
      <c r="E266" s="7"/>
      <c r="F266" s="7"/>
      <c r="G266" s="7"/>
      <c r="H266" s="7"/>
      <c r="I266" s="7"/>
      <c r="J266" s="7"/>
      <c r="K266" s="7"/>
      <c r="L266" s="7"/>
      <c r="M266" s="73">
        <f t="shared" si="2829"/>
        <v>0</v>
      </c>
      <c r="N266" s="32"/>
      <c r="O266" s="263"/>
      <c r="P266" s="32"/>
      <c r="Q266" s="20"/>
      <c r="R266" s="32"/>
      <c r="S266" s="20"/>
      <c r="T266" s="32"/>
      <c r="U266" s="20"/>
      <c r="V266" s="74"/>
      <c r="W266" s="20"/>
      <c r="X266" s="20"/>
      <c r="Y266" s="20"/>
      <c r="Z266" s="74"/>
      <c r="AA266" s="20"/>
      <c r="AB266" s="74"/>
      <c r="AC266" s="20"/>
      <c r="AD266" s="74"/>
      <c r="AE266" s="24"/>
      <c r="AF266" s="74"/>
      <c r="AG266" s="20"/>
      <c r="AH266" s="74"/>
      <c r="AI266" s="20"/>
      <c r="AJ266" s="74"/>
      <c r="AK266" s="20"/>
      <c r="AL266" s="74"/>
      <c r="AM266" s="263"/>
      <c r="AN266" s="74"/>
      <c r="AO266" s="20"/>
      <c r="AP266" s="74"/>
      <c r="AQ266" s="20"/>
      <c r="AR266" s="74"/>
      <c r="AS266" s="20"/>
      <c r="AT266" s="74"/>
      <c r="AU266" s="20"/>
      <c r="AV266" s="74"/>
      <c r="AW266" s="20"/>
      <c r="AX266" s="74"/>
      <c r="AY266" s="20"/>
      <c r="AZ266" s="74"/>
      <c r="BA266" s="20"/>
      <c r="BB266" s="74"/>
      <c r="BC266" s="20"/>
      <c r="BD266" s="74"/>
      <c r="BE266" s="20"/>
      <c r="BF266" s="20">
        <f t="shared" si="2830"/>
        <v>0</v>
      </c>
      <c r="BG266" s="20"/>
      <c r="BH266" s="20">
        <f t="shared" si="2831"/>
        <v>0</v>
      </c>
      <c r="BI266" s="7"/>
      <c r="BJ266" s="7"/>
      <c r="BK266" s="7"/>
      <c r="BL266" s="7"/>
      <c r="BM266" s="52"/>
      <c r="BN266" s="51"/>
      <c r="BO266" s="7"/>
      <c r="BP266" s="17"/>
      <c r="BQ266" s="7"/>
      <c r="BR266" s="7"/>
      <c r="BS266" s="7"/>
      <c r="BT266" s="7"/>
      <c r="BU266" s="7"/>
      <c r="BV266" s="7"/>
      <c r="BW266" s="7"/>
      <c r="BX266" s="7"/>
      <c r="BY266" s="7"/>
      <c r="BZ266" s="73">
        <f t="shared" si="2893"/>
        <v>0</v>
      </c>
      <c r="CA266" s="32"/>
      <c r="CB266" s="334"/>
      <c r="CC266" s="32"/>
      <c r="CD266" s="20"/>
      <c r="CE266" s="32"/>
      <c r="CF266" s="20"/>
      <c r="CG266" s="32"/>
      <c r="CH266" s="20"/>
      <c r="CI266" s="74"/>
      <c r="CJ266" s="20"/>
      <c r="CK266" s="20"/>
      <c r="CL266" s="20"/>
      <c r="CM266" s="74"/>
      <c r="CN266" s="20"/>
      <c r="CO266" s="74"/>
      <c r="CP266" s="20"/>
      <c r="CQ266" s="74"/>
      <c r="CR266" s="24"/>
      <c r="CS266" s="74"/>
      <c r="CT266" s="334"/>
      <c r="CU266" s="74"/>
      <c r="CV266" s="20"/>
      <c r="CW266" s="74"/>
      <c r="CX266" s="20"/>
      <c r="CY266" s="74"/>
      <c r="CZ266" s="334"/>
      <c r="DA266" s="74"/>
      <c r="DB266" s="20"/>
      <c r="DC266" s="74"/>
      <c r="DD266" s="20"/>
      <c r="DE266" s="74"/>
      <c r="DF266" s="20"/>
      <c r="DG266" s="74"/>
      <c r="DH266" s="20"/>
      <c r="DI266" s="74"/>
      <c r="DJ266" s="20"/>
      <c r="DK266" s="74"/>
      <c r="DL266" s="20"/>
      <c r="DM266" s="74"/>
      <c r="DN266" s="20"/>
      <c r="DO266" s="74"/>
      <c r="DP266" s="20"/>
      <c r="DQ266" s="74"/>
      <c r="DR266" s="20"/>
      <c r="DS266" s="20">
        <f t="shared" si="2827"/>
        <v>0</v>
      </c>
      <c r="DT266" s="20">
        <f t="shared" si="2828"/>
        <v>0</v>
      </c>
      <c r="DU266" s="7"/>
      <c r="DV266" s="7"/>
      <c r="DW266" s="7"/>
      <c r="DX266" s="52"/>
      <c r="DY266" s="51"/>
      <c r="DZ266" s="7"/>
      <c r="EA266" s="17"/>
      <c r="EB266" s="7"/>
      <c r="EC266" s="8"/>
      <c r="ED266" s="8"/>
      <c r="EE266" s="8"/>
      <c r="EF266" s="8"/>
      <c r="EG266" s="8"/>
      <c r="EH266" s="8"/>
      <c r="EI266" s="8"/>
      <c r="EJ266" s="7">
        <f t="shared" si="2752"/>
        <v>0</v>
      </c>
      <c r="EK266" s="7">
        <f t="shared" si="2753"/>
        <v>0</v>
      </c>
      <c r="EL266" s="7">
        <f t="shared" si="2754"/>
        <v>0</v>
      </c>
      <c r="EM266" s="18">
        <f t="shared" si="2755"/>
        <v>0</v>
      </c>
      <c r="EN266" s="7">
        <f t="shared" si="2756"/>
        <v>0</v>
      </c>
      <c r="EO266" s="7">
        <f t="shared" si="2757"/>
        <v>0</v>
      </c>
      <c r="EP266" s="7">
        <f t="shared" si="2758"/>
        <v>0</v>
      </c>
      <c r="EQ266" s="7">
        <f t="shared" si="2759"/>
        <v>0</v>
      </c>
      <c r="ER266" s="7">
        <f t="shared" si="2760"/>
        <v>0</v>
      </c>
      <c r="ES266" s="7">
        <f t="shared" si="2761"/>
        <v>0</v>
      </c>
      <c r="ET266" s="7">
        <f t="shared" si="2762"/>
        <v>0</v>
      </c>
      <c r="EU266" s="7">
        <f t="shared" si="2763"/>
        <v>0</v>
      </c>
      <c r="EV266" s="7">
        <f t="shared" si="2764"/>
        <v>0</v>
      </c>
      <c r="EW266" s="18">
        <f t="shared" si="2765"/>
        <v>0</v>
      </c>
      <c r="EX266" s="7">
        <f t="shared" si="2766"/>
        <v>0</v>
      </c>
      <c r="EY266" s="7">
        <f t="shared" si="2767"/>
        <v>0</v>
      </c>
      <c r="EZ266" s="7">
        <f t="shared" si="2768"/>
        <v>0</v>
      </c>
      <c r="FA266" s="7">
        <f t="shared" si="2769"/>
        <v>0</v>
      </c>
      <c r="FB266" s="7">
        <f t="shared" si="2770"/>
        <v>0</v>
      </c>
      <c r="FC266" s="7">
        <f t="shared" si="2771"/>
        <v>0</v>
      </c>
      <c r="FD266" s="7">
        <f t="shared" si="2772"/>
        <v>0</v>
      </c>
      <c r="FE266" s="7">
        <f t="shared" si="2773"/>
        <v>0</v>
      </c>
      <c r="FF266" s="7">
        <f t="shared" si="2774"/>
        <v>0</v>
      </c>
      <c r="FG266" s="18">
        <f t="shared" si="2775"/>
        <v>0</v>
      </c>
      <c r="FH266" s="7">
        <f t="shared" si="2776"/>
        <v>0</v>
      </c>
      <c r="FI266" s="7">
        <f t="shared" si="2777"/>
        <v>0</v>
      </c>
      <c r="FJ266" s="7">
        <f t="shared" si="2778"/>
        <v>0</v>
      </c>
      <c r="FK266" s="7">
        <f t="shared" si="2779"/>
        <v>0</v>
      </c>
      <c r="FL266" s="7">
        <f t="shared" si="2780"/>
        <v>0</v>
      </c>
      <c r="FM266" s="7">
        <f t="shared" si="2781"/>
        <v>0</v>
      </c>
      <c r="FN266" s="7">
        <f t="shared" si="2782"/>
        <v>0</v>
      </c>
      <c r="FO266" s="7">
        <f t="shared" si="2783"/>
        <v>0</v>
      </c>
      <c r="FP266" s="7">
        <f t="shared" si="2784"/>
        <v>0</v>
      </c>
      <c r="FQ266" s="7">
        <f t="shared" si="2785"/>
        <v>0</v>
      </c>
      <c r="FR266" s="7"/>
      <c r="FS266" s="7">
        <f t="shared" si="2786"/>
        <v>0</v>
      </c>
      <c r="FT266" s="7">
        <f t="shared" si="2787"/>
        <v>0</v>
      </c>
      <c r="FU266" s="7">
        <f t="shared" si="2788"/>
        <v>0</v>
      </c>
      <c r="FV266" s="7">
        <f t="shared" si="2789"/>
        <v>0</v>
      </c>
      <c r="FW266" s="7">
        <f t="shared" si="2790"/>
        <v>0</v>
      </c>
      <c r="FX266" s="7">
        <f t="shared" si="2791"/>
        <v>0</v>
      </c>
      <c r="FY266" s="7">
        <f t="shared" si="2792"/>
        <v>0</v>
      </c>
      <c r="FZ266" s="7">
        <f t="shared" si="2793"/>
        <v>0</v>
      </c>
      <c r="GA266" s="7">
        <f t="shared" si="2794"/>
        <v>0</v>
      </c>
      <c r="GB266" s="7">
        <f t="shared" si="2795"/>
        <v>0</v>
      </c>
      <c r="GC266" s="7">
        <f t="shared" si="2796"/>
        <v>0</v>
      </c>
      <c r="GD266" s="116">
        <f t="shared" si="2797"/>
        <v>0</v>
      </c>
      <c r="GE266" s="117">
        <f t="shared" si="2798"/>
        <v>0</v>
      </c>
      <c r="GF266" s="8"/>
      <c r="GG266" s="8"/>
      <c r="GH266" s="8"/>
      <c r="GI266" s="97"/>
      <c r="GK266" s="18"/>
      <c r="GL266" s="18"/>
      <c r="GM266" s="1"/>
      <c r="GN266" s="23"/>
      <c r="GO266" s="61"/>
      <c r="GP266" s="7"/>
      <c r="GQ266" s="67"/>
    </row>
    <row r="267" spans="1:199" ht="24.95" customHeight="1" thickBot="1" x14ac:dyDescent="0.4">
      <c r="A267" s="51"/>
      <c r="B267" s="8"/>
      <c r="C267" s="81"/>
      <c r="D267" s="8"/>
      <c r="E267" s="7"/>
      <c r="F267" s="7"/>
      <c r="G267" s="7"/>
      <c r="H267" s="7"/>
      <c r="I267" s="7"/>
      <c r="J267" s="7"/>
      <c r="K267" s="7"/>
      <c r="L267" s="7"/>
      <c r="M267" s="73">
        <f t="shared" si="2829"/>
        <v>0</v>
      </c>
      <c r="N267" s="32"/>
      <c r="O267" s="263"/>
      <c r="P267" s="32"/>
      <c r="Q267" s="20"/>
      <c r="R267" s="32"/>
      <c r="S267" s="20"/>
      <c r="T267" s="32"/>
      <c r="U267" s="20"/>
      <c r="V267" s="74"/>
      <c r="W267" s="20"/>
      <c r="X267" s="20"/>
      <c r="Y267" s="20"/>
      <c r="Z267" s="74"/>
      <c r="AA267" s="20"/>
      <c r="AB267" s="74"/>
      <c r="AC267" s="20"/>
      <c r="AD267" s="74"/>
      <c r="AE267" s="24"/>
      <c r="AF267" s="74"/>
      <c r="AG267" s="20"/>
      <c r="AH267" s="74"/>
      <c r="AI267" s="20"/>
      <c r="AJ267" s="74"/>
      <c r="AK267" s="20"/>
      <c r="AL267" s="74"/>
      <c r="AM267" s="263"/>
      <c r="AN267" s="74"/>
      <c r="AO267" s="20"/>
      <c r="AP267" s="74"/>
      <c r="AQ267" s="20"/>
      <c r="AR267" s="74"/>
      <c r="AS267" s="20"/>
      <c r="AT267" s="74"/>
      <c r="AU267" s="20"/>
      <c r="AV267" s="74"/>
      <c r="AW267" s="20"/>
      <c r="AX267" s="74"/>
      <c r="AY267" s="20"/>
      <c r="AZ267" s="74"/>
      <c r="BA267" s="20"/>
      <c r="BB267" s="74"/>
      <c r="BC267" s="20"/>
      <c r="BD267" s="74"/>
      <c r="BE267" s="20"/>
      <c r="BF267" s="20">
        <f t="shared" si="2830"/>
        <v>0</v>
      </c>
      <c r="BG267" s="20"/>
      <c r="BH267" s="20">
        <f t="shared" si="2831"/>
        <v>0</v>
      </c>
      <c r="BI267" s="7"/>
      <c r="BJ267" s="7"/>
      <c r="BK267" s="7"/>
      <c r="BL267" s="7"/>
      <c r="BM267" s="52"/>
      <c r="BN267" s="51"/>
      <c r="BO267" s="8"/>
      <c r="BP267" s="81"/>
      <c r="BQ267" s="8"/>
      <c r="BR267" s="7"/>
      <c r="BS267" s="7"/>
      <c r="BT267" s="7"/>
      <c r="BU267" s="7"/>
      <c r="BV267" s="7"/>
      <c r="BW267" s="7"/>
      <c r="BX267" s="7"/>
      <c r="BY267" s="7"/>
      <c r="BZ267" s="73">
        <f t="shared" si="2893"/>
        <v>0</v>
      </c>
      <c r="CA267" s="32"/>
      <c r="CB267" s="334"/>
      <c r="CC267" s="32"/>
      <c r="CD267" s="20"/>
      <c r="CE267" s="32"/>
      <c r="CF267" s="20"/>
      <c r="CG267" s="32"/>
      <c r="CH267" s="20"/>
      <c r="CI267" s="74"/>
      <c r="CJ267" s="20"/>
      <c r="CK267" s="20"/>
      <c r="CL267" s="20"/>
      <c r="CM267" s="74"/>
      <c r="CN267" s="20"/>
      <c r="CO267" s="74"/>
      <c r="CP267" s="20"/>
      <c r="CQ267" s="74"/>
      <c r="CR267" s="24"/>
      <c r="CS267" s="74"/>
      <c r="CT267" s="334"/>
      <c r="CU267" s="74"/>
      <c r="CV267" s="20"/>
      <c r="CW267" s="74"/>
      <c r="CX267" s="20"/>
      <c r="CY267" s="74"/>
      <c r="CZ267" s="334"/>
      <c r="DA267" s="74"/>
      <c r="DB267" s="20"/>
      <c r="DC267" s="74"/>
      <c r="DD267" s="20"/>
      <c r="DE267" s="74"/>
      <c r="DF267" s="20"/>
      <c r="DG267" s="74"/>
      <c r="DH267" s="20"/>
      <c r="DI267" s="74"/>
      <c r="DJ267" s="20"/>
      <c r="DK267" s="74"/>
      <c r="DL267" s="20"/>
      <c r="DM267" s="74"/>
      <c r="DN267" s="20"/>
      <c r="DO267" s="74"/>
      <c r="DP267" s="20"/>
      <c r="DQ267" s="74"/>
      <c r="DR267" s="20"/>
      <c r="DS267" s="20">
        <f t="shared" si="2827"/>
        <v>0</v>
      </c>
      <c r="DT267" s="20">
        <f t="shared" si="2828"/>
        <v>0</v>
      </c>
      <c r="DU267" s="7"/>
      <c r="DV267" s="7"/>
      <c r="DW267" s="7"/>
      <c r="DX267" s="52"/>
      <c r="DY267" s="51"/>
      <c r="DZ267" s="8"/>
      <c r="EA267" s="81"/>
      <c r="EB267" s="8"/>
      <c r="EC267" s="7"/>
      <c r="ED267" s="7"/>
      <c r="EE267" s="7"/>
      <c r="EF267" s="7"/>
      <c r="EG267" s="7"/>
      <c r="EH267" s="7"/>
      <c r="EI267" s="7"/>
      <c r="EJ267" s="7">
        <f t="shared" si="2752"/>
        <v>0</v>
      </c>
      <c r="EK267" s="7">
        <f t="shared" si="2753"/>
        <v>0</v>
      </c>
      <c r="EL267" s="7">
        <f t="shared" si="2754"/>
        <v>0</v>
      </c>
      <c r="EM267" s="18">
        <f t="shared" si="2755"/>
        <v>0</v>
      </c>
      <c r="EN267" s="7">
        <f t="shared" si="2756"/>
        <v>0</v>
      </c>
      <c r="EO267" s="7">
        <f t="shared" si="2757"/>
        <v>0</v>
      </c>
      <c r="EP267" s="7">
        <f t="shared" si="2758"/>
        <v>0</v>
      </c>
      <c r="EQ267" s="7">
        <f t="shared" si="2759"/>
        <v>0</v>
      </c>
      <c r="ER267" s="7">
        <f t="shared" si="2760"/>
        <v>0</v>
      </c>
      <c r="ES267" s="7">
        <f t="shared" si="2761"/>
        <v>0</v>
      </c>
      <c r="ET267" s="7">
        <f t="shared" si="2762"/>
        <v>0</v>
      </c>
      <c r="EU267" s="7">
        <f t="shared" si="2763"/>
        <v>0</v>
      </c>
      <c r="EV267" s="7">
        <f t="shared" si="2764"/>
        <v>0</v>
      </c>
      <c r="EW267" s="18">
        <f t="shared" si="2765"/>
        <v>0</v>
      </c>
      <c r="EX267" s="7">
        <f t="shared" si="2766"/>
        <v>0</v>
      </c>
      <c r="EY267" s="7">
        <f t="shared" si="2767"/>
        <v>0</v>
      </c>
      <c r="EZ267" s="7">
        <f t="shared" si="2768"/>
        <v>0</v>
      </c>
      <c r="FA267" s="7">
        <f t="shared" si="2769"/>
        <v>0</v>
      </c>
      <c r="FB267" s="7">
        <f t="shared" si="2770"/>
        <v>0</v>
      </c>
      <c r="FC267" s="7">
        <f t="shared" si="2771"/>
        <v>0</v>
      </c>
      <c r="FD267" s="7">
        <f t="shared" si="2772"/>
        <v>0</v>
      </c>
      <c r="FE267" s="7">
        <f t="shared" si="2773"/>
        <v>0</v>
      </c>
      <c r="FF267" s="7">
        <f t="shared" si="2774"/>
        <v>0</v>
      </c>
      <c r="FG267" s="18">
        <f t="shared" si="2775"/>
        <v>0</v>
      </c>
      <c r="FH267" s="7">
        <f t="shared" si="2776"/>
        <v>0</v>
      </c>
      <c r="FI267" s="7">
        <f t="shared" si="2777"/>
        <v>0</v>
      </c>
      <c r="FJ267" s="7">
        <f t="shared" si="2778"/>
        <v>0</v>
      </c>
      <c r="FK267" s="7">
        <f t="shared" si="2779"/>
        <v>0</v>
      </c>
      <c r="FL267" s="7">
        <f t="shared" si="2780"/>
        <v>0</v>
      </c>
      <c r="FM267" s="7">
        <f t="shared" si="2781"/>
        <v>0</v>
      </c>
      <c r="FN267" s="7">
        <f t="shared" si="2782"/>
        <v>0</v>
      </c>
      <c r="FO267" s="7">
        <f t="shared" si="2783"/>
        <v>0</v>
      </c>
      <c r="FP267" s="7">
        <f t="shared" si="2784"/>
        <v>0</v>
      </c>
      <c r="FQ267" s="7">
        <f t="shared" si="2785"/>
        <v>0</v>
      </c>
      <c r="FR267" s="7"/>
      <c r="FS267" s="7">
        <f t="shared" si="2786"/>
        <v>0</v>
      </c>
      <c r="FT267" s="7">
        <f t="shared" si="2787"/>
        <v>0</v>
      </c>
      <c r="FU267" s="7">
        <f t="shared" si="2788"/>
        <v>0</v>
      </c>
      <c r="FV267" s="7">
        <f t="shared" si="2789"/>
        <v>0</v>
      </c>
      <c r="FW267" s="7">
        <f t="shared" si="2790"/>
        <v>0</v>
      </c>
      <c r="FX267" s="7">
        <f t="shared" si="2791"/>
        <v>0</v>
      </c>
      <c r="FY267" s="7">
        <f t="shared" si="2792"/>
        <v>0</v>
      </c>
      <c r="FZ267" s="7">
        <f t="shared" si="2793"/>
        <v>0</v>
      </c>
      <c r="GA267" s="7">
        <f t="shared" si="2794"/>
        <v>0</v>
      </c>
      <c r="GB267" s="7">
        <f t="shared" si="2795"/>
        <v>0</v>
      </c>
      <c r="GC267" s="7">
        <f t="shared" si="2796"/>
        <v>0</v>
      </c>
      <c r="GD267" s="116">
        <f t="shared" si="2797"/>
        <v>0</v>
      </c>
      <c r="GE267" s="117">
        <f t="shared" si="2798"/>
        <v>0</v>
      </c>
      <c r="GF267" s="7"/>
      <c r="GG267" s="7"/>
      <c r="GH267" s="7"/>
      <c r="GI267" s="52"/>
      <c r="GK267" s="18"/>
      <c r="GL267" s="18"/>
      <c r="GM267" s="1"/>
      <c r="GN267" s="23"/>
      <c r="GO267" s="61"/>
      <c r="GP267" s="7"/>
      <c r="GQ267" s="67"/>
    </row>
    <row r="268" spans="1:199" s="346" customFormat="1" ht="24.95" customHeight="1" x14ac:dyDescent="0.35">
      <c r="A268" s="371">
        <v>18</v>
      </c>
      <c r="B268" s="131" t="s">
        <v>77</v>
      </c>
      <c r="C268" s="130" t="s">
        <v>53</v>
      </c>
      <c r="D268" s="131">
        <v>1</v>
      </c>
      <c r="E268" s="131"/>
      <c r="F268" s="131"/>
      <c r="G268" s="131"/>
      <c r="H268" s="131"/>
      <c r="I268" s="131"/>
      <c r="J268" s="131"/>
      <c r="K268" s="131"/>
      <c r="L268" s="131">
        <f t="shared" ref="L268:BH268" si="2894">SUM(L269:L280)</f>
        <v>76</v>
      </c>
      <c r="M268" s="131">
        <f t="shared" si="2894"/>
        <v>76</v>
      </c>
      <c r="N268" s="131">
        <f t="shared" si="2894"/>
        <v>10</v>
      </c>
      <c r="O268" s="353">
        <f>SUM(O269:O280)</f>
        <v>0</v>
      </c>
      <c r="P268" s="2">
        <f t="shared" si="2894"/>
        <v>16</v>
      </c>
      <c r="Q268" s="131">
        <f t="shared" si="2894"/>
        <v>4</v>
      </c>
      <c r="R268" s="2">
        <f t="shared" ref="R268" si="2895">SUM(R269:R280)</f>
        <v>32</v>
      </c>
      <c r="S268" s="353">
        <f>SUM(S269:S280)</f>
        <v>14</v>
      </c>
      <c r="T268" s="2">
        <f t="shared" si="2894"/>
        <v>0</v>
      </c>
      <c r="U268" s="131">
        <f t="shared" si="2894"/>
        <v>0</v>
      </c>
      <c r="V268" s="2">
        <f t="shared" si="2894"/>
        <v>0</v>
      </c>
      <c r="W268" s="131">
        <f t="shared" si="2894"/>
        <v>0</v>
      </c>
      <c r="X268" s="131">
        <f t="shared" si="2894"/>
        <v>2</v>
      </c>
      <c r="Y268" s="433">
        <f t="shared" si="2894"/>
        <v>10.8</v>
      </c>
      <c r="Z268" s="2">
        <f t="shared" si="2894"/>
        <v>0</v>
      </c>
      <c r="AA268" s="131">
        <f t="shared" si="2894"/>
        <v>0</v>
      </c>
      <c r="AB268" s="2">
        <f t="shared" si="2894"/>
        <v>0</v>
      </c>
      <c r="AC268" s="131">
        <f t="shared" si="2894"/>
        <v>0</v>
      </c>
      <c r="AD268" s="2">
        <f t="shared" si="2894"/>
        <v>2</v>
      </c>
      <c r="AE268" s="131">
        <f t="shared" si="2894"/>
        <v>30</v>
      </c>
      <c r="AF268" s="2">
        <f t="shared" si="2894"/>
        <v>0</v>
      </c>
      <c r="AG268" s="131">
        <f t="shared" si="2894"/>
        <v>0</v>
      </c>
      <c r="AH268" s="2">
        <f t="shared" si="2894"/>
        <v>0</v>
      </c>
      <c r="AI268" s="353">
        <f t="shared" si="2894"/>
        <v>0</v>
      </c>
      <c r="AJ268" s="2">
        <f t="shared" si="2894"/>
        <v>1</v>
      </c>
      <c r="AK268" s="433">
        <f t="shared" si="2894"/>
        <v>36</v>
      </c>
      <c r="AL268" s="2">
        <f t="shared" si="2894"/>
        <v>2</v>
      </c>
      <c r="AM268" s="131">
        <f t="shared" si="2894"/>
        <v>154</v>
      </c>
      <c r="AN268" s="2">
        <f>SUM(AN269:AN280)</f>
        <v>0</v>
      </c>
      <c r="AO268" s="131">
        <f t="shared" si="2894"/>
        <v>0</v>
      </c>
      <c r="AP268" s="2">
        <f t="shared" si="2894"/>
        <v>0</v>
      </c>
      <c r="AQ268" s="131">
        <f t="shared" si="2894"/>
        <v>0</v>
      </c>
      <c r="AR268" s="131">
        <f t="shared" si="2894"/>
        <v>2</v>
      </c>
      <c r="AS268" s="433">
        <f t="shared" si="2894"/>
        <v>6</v>
      </c>
      <c r="AT268" s="2">
        <f t="shared" ref="AT268:AU268" si="2896">SUM(AT269:AT280)</f>
        <v>0</v>
      </c>
      <c r="AU268" s="433">
        <f t="shared" si="2896"/>
        <v>0</v>
      </c>
      <c r="AV268" s="2">
        <f t="shared" si="2894"/>
        <v>0</v>
      </c>
      <c r="AW268" s="131">
        <f t="shared" si="2894"/>
        <v>0</v>
      </c>
      <c r="AX268" s="2">
        <f t="shared" si="2894"/>
        <v>1</v>
      </c>
      <c r="AY268" s="433">
        <f t="shared" si="2894"/>
        <v>6</v>
      </c>
      <c r="AZ268" s="2">
        <f t="shared" si="2894"/>
        <v>1</v>
      </c>
      <c r="BA268" s="433">
        <f t="shared" si="2894"/>
        <v>16</v>
      </c>
      <c r="BB268" s="131">
        <f t="shared" si="2894"/>
        <v>0</v>
      </c>
      <c r="BC268" s="433">
        <f t="shared" si="2894"/>
        <v>0</v>
      </c>
      <c r="BD268" s="131">
        <f t="shared" si="2894"/>
        <v>0</v>
      </c>
      <c r="BE268" s="131">
        <f t="shared" si="2894"/>
        <v>0</v>
      </c>
      <c r="BF268" s="433">
        <f t="shared" si="2894"/>
        <v>278.8</v>
      </c>
      <c r="BG268" s="434">
        <f>Расчет!BF264</f>
        <v>302.53333333299997</v>
      </c>
      <c r="BH268" s="433">
        <f t="shared" si="2894"/>
        <v>48</v>
      </c>
      <c r="BI268" s="2"/>
      <c r="BJ268" s="2"/>
      <c r="BK268" s="2"/>
      <c r="BL268" s="554">
        <f>Расчет!BG264</f>
        <v>72</v>
      </c>
      <c r="BM268" s="356"/>
      <c r="BN268" s="371">
        <v>18</v>
      </c>
      <c r="BO268" s="131" t="s">
        <v>77</v>
      </c>
      <c r="BP268" s="130" t="s">
        <v>53</v>
      </c>
      <c r="BQ268" s="131">
        <v>1</v>
      </c>
      <c r="BR268" s="131"/>
      <c r="BS268" s="131"/>
      <c r="BT268" s="131"/>
      <c r="BU268" s="131"/>
      <c r="BV268" s="131"/>
      <c r="BW268" s="131"/>
      <c r="BX268" s="131"/>
      <c r="BY268" s="131">
        <f t="shared" ref="BY268:DT268" si="2897">SUM(BY269:BY280)</f>
        <v>132</v>
      </c>
      <c r="BZ268" s="131">
        <f t="shared" si="2897"/>
        <v>132</v>
      </c>
      <c r="CA268" s="131">
        <f t="shared" si="2897"/>
        <v>42</v>
      </c>
      <c r="CB268" s="131">
        <f t="shared" si="2897"/>
        <v>14</v>
      </c>
      <c r="CC268" s="131">
        <f t="shared" si="2897"/>
        <v>36</v>
      </c>
      <c r="CD268" s="131">
        <f t="shared" si="2897"/>
        <v>46</v>
      </c>
      <c r="CE268" s="131">
        <f t="shared" si="2897"/>
        <v>24</v>
      </c>
      <c r="CF268" s="131">
        <f t="shared" si="2897"/>
        <v>12</v>
      </c>
      <c r="CG268" s="131">
        <f t="shared" si="2897"/>
        <v>0</v>
      </c>
      <c r="CH268" s="131">
        <f t="shared" si="2897"/>
        <v>0</v>
      </c>
      <c r="CI268" s="131">
        <f t="shared" si="2897"/>
        <v>0</v>
      </c>
      <c r="CJ268" s="131">
        <f t="shared" si="2897"/>
        <v>0</v>
      </c>
      <c r="CK268" s="131">
        <f t="shared" si="2897"/>
        <v>0</v>
      </c>
      <c r="CL268" s="353">
        <f t="shared" si="2897"/>
        <v>14.1</v>
      </c>
      <c r="CM268" s="131">
        <f t="shared" si="2897"/>
        <v>0</v>
      </c>
      <c r="CN268" s="131">
        <f t="shared" si="2897"/>
        <v>0</v>
      </c>
      <c r="CO268" s="131">
        <f t="shared" si="2897"/>
        <v>0</v>
      </c>
      <c r="CP268" s="131">
        <f t="shared" si="2897"/>
        <v>0</v>
      </c>
      <c r="CQ268" s="131">
        <f t="shared" si="2897"/>
        <v>3</v>
      </c>
      <c r="CR268" s="131">
        <f t="shared" si="2897"/>
        <v>60</v>
      </c>
      <c r="CS268" s="131">
        <f t="shared" si="2897"/>
        <v>2</v>
      </c>
      <c r="CT268" s="131">
        <f t="shared" si="2897"/>
        <v>153</v>
      </c>
      <c r="CU268" s="131">
        <f t="shared" si="2897"/>
        <v>0</v>
      </c>
      <c r="CV268" s="131">
        <f t="shared" si="2897"/>
        <v>0</v>
      </c>
      <c r="CW268" s="131">
        <f t="shared" si="2897"/>
        <v>1</v>
      </c>
      <c r="CX268" s="131">
        <f t="shared" si="2897"/>
        <v>26</v>
      </c>
      <c r="CY268" s="131">
        <f t="shared" si="2897"/>
        <v>0</v>
      </c>
      <c r="CZ268" s="131">
        <f t="shared" si="2897"/>
        <v>72</v>
      </c>
      <c r="DA268" s="131">
        <f t="shared" si="2897"/>
        <v>0</v>
      </c>
      <c r="DB268" s="131">
        <f t="shared" si="2897"/>
        <v>0</v>
      </c>
      <c r="DC268" s="131">
        <f t="shared" si="2897"/>
        <v>0</v>
      </c>
      <c r="DD268" s="131">
        <f t="shared" si="2897"/>
        <v>0</v>
      </c>
      <c r="DE268" s="131">
        <f t="shared" si="2897"/>
        <v>2</v>
      </c>
      <c r="DF268" s="433">
        <f t="shared" si="2897"/>
        <v>12</v>
      </c>
      <c r="DG268" s="131">
        <f t="shared" si="2897"/>
        <v>0</v>
      </c>
      <c r="DH268" s="131">
        <f t="shared" si="2897"/>
        <v>0</v>
      </c>
      <c r="DI268" s="131">
        <f t="shared" si="2897"/>
        <v>0</v>
      </c>
      <c r="DJ268" s="131">
        <f t="shared" si="2897"/>
        <v>0</v>
      </c>
      <c r="DK268" s="131">
        <f t="shared" si="2897"/>
        <v>2</v>
      </c>
      <c r="DL268" s="433">
        <f t="shared" si="2897"/>
        <v>19</v>
      </c>
      <c r="DM268" s="131">
        <f t="shared" si="2897"/>
        <v>2</v>
      </c>
      <c r="DN268" s="131">
        <f t="shared" si="2897"/>
        <v>22.666666666666668</v>
      </c>
      <c r="DO268" s="131">
        <f t="shared" si="2897"/>
        <v>0</v>
      </c>
      <c r="DP268" s="131">
        <f t="shared" si="2897"/>
        <v>0</v>
      </c>
      <c r="DQ268" s="131">
        <f t="shared" si="2897"/>
        <v>0</v>
      </c>
      <c r="DR268" s="131">
        <f t="shared" si="2897"/>
        <v>0</v>
      </c>
      <c r="DS268" s="433">
        <f t="shared" si="2897"/>
        <v>450.76666666666671</v>
      </c>
      <c r="DT268" s="433">
        <f t="shared" si="2897"/>
        <v>125.66666666666667</v>
      </c>
      <c r="DU268" s="2"/>
      <c r="DV268" s="2"/>
      <c r="DW268" s="2"/>
      <c r="DX268" s="344"/>
      <c r="DY268" s="371">
        <v>18</v>
      </c>
      <c r="DZ268" s="131" t="s">
        <v>77</v>
      </c>
      <c r="EA268" s="130" t="s">
        <v>53</v>
      </c>
      <c r="EB268" s="131">
        <v>1</v>
      </c>
      <c r="EC268" s="2"/>
      <c r="ED268" s="2"/>
      <c r="EE268" s="2"/>
      <c r="EF268" s="2"/>
      <c r="EG268" s="2"/>
      <c r="EH268" s="2"/>
      <c r="EI268" s="2"/>
      <c r="EJ268" s="2">
        <f>SUM(EJ269:EJ280)</f>
        <v>208</v>
      </c>
      <c r="EK268" s="2">
        <f t="shared" ref="EK268:GE268" si="2898">SUM(EK269:EK280)</f>
        <v>208</v>
      </c>
      <c r="EL268" s="2">
        <f t="shared" si="2898"/>
        <v>52</v>
      </c>
      <c r="EM268" s="131">
        <f t="shared" si="2898"/>
        <v>14</v>
      </c>
      <c r="EN268" s="2">
        <f t="shared" si="2898"/>
        <v>52</v>
      </c>
      <c r="EO268" s="131">
        <f t="shared" si="2898"/>
        <v>50</v>
      </c>
      <c r="EP268" s="2">
        <f t="shared" ref="EP268:EQ268" si="2899">SUM(EP269:EP280)</f>
        <v>56</v>
      </c>
      <c r="EQ268" s="131">
        <f t="shared" si="2899"/>
        <v>26</v>
      </c>
      <c r="ER268" s="2">
        <f t="shared" si="2898"/>
        <v>0</v>
      </c>
      <c r="ES268" s="131">
        <f t="shared" si="2898"/>
        <v>0</v>
      </c>
      <c r="ET268" s="2">
        <f t="shared" si="2898"/>
        <v>0</v>
      </c>
      <c r="EU268" s="131">
        <f t="shared" si="2898"/>
        <v>0</v>
      </c>
      <c r="EV268" s="131">
        <f t="shared" si="2898"/>
        <v>2</v>
      </c>
      <c r="EW268" s="353">
        <f t="shared" si="2898"/>
        <v>24.9</v>
      </c>
      <c r="EX268" s="2">
        <f t="shared" si="2898"/>
        <v>0</v>
      </c>
      <c r="EY268" s="131">
        <f t="shared" si="2898"/>
        <v>0</v>
      </c>
      <c r="EZ268" s="2">
        <f t="shared" si="2898"/>
        <v>0</v>
      </c>
      <c r="FA268" s="131">
        <f t="shared" si="2898"/>
        <v>0</v>
      </c>
      <c r="FB268" s="2">
        <f t="shared" si="2898"/>
        <v>5</v>
      </c>
      <c r="FC268" s="131">
        <f t="shared" si="2898"/>
        <v>90</v>
      </c>
      <c r="FD268" s="2">
        <f t="shared" si="2898"/>
        <v>2</v>
      </c>
      <c r="FE268" s="131">
        <f t="shared" si="2898"/>
        <v>153</v>
      </c>
      <c r="FF268" s="2">
        <f t="shared" si="2898"/>
        <v>0</v>
      </c>
      <c r="FG268" s="353">
        <f t="shared" si="2898"/>
        <v>0</v>
      </c>
      <c r="FH268" s="2">
        <f t="shared" si="2898"/>
        <v>2</v>
      </c>
      <c r="FI268" s="433">
        <f t="shared" si="2898"/>
        <v>62</v>
      </c>
      <c r="FJ268" s="2">
        <f t="shared" si="2898"/>
        <v>2</v>
      </c>
      <c r="FK268" s="131">
        <f t="shared" si="2898"/>
        <v>226</v>
      </c>
      <c r="FL268" s="2">
        <f t="shared" si="2898"/>
        <v>0</v>
      </c>
      <c r="FM268" s="131">
        <f t="shared" si="2898"/>
        <v>0</v>
      </c>
      <c r="FN268" s="2">
        <f t="shared" si="2898"/>
        <v>0</v>
      </c>
      <c r="FO268" s="131">
        <f t="shared" si="2898"/>
        <v>0</v>
      </c>
      <c r="FP268" s="2">
        <f t="shared" si="2898"/>
        <v>4</v>
      </c>
      <c r="FQ268" s="131">
        <f t="shared" si="2898"/>
        <v>18</v>
      </c>
      <c r="FR268" s="2"/>
      <c r="FS268" s="433">
        <f t="shared" ref="FS268" si="2900">SUM(FS269:FS280)</f>
        <v>0</v>
      </c>
      <c r="FT268" s="131">
        <f t="shared" si="2898"/>
        <v>0</v>
      </c>
      <c r="FU268" s="131">
        <f t="shared" si="2898"/>
        <v>0</v>
      </c>
      <c r="FV268" s="2">
        <f t="shared" si="2898"/>
        <v>3</v>
      </c>
      <c r="FW268" s="433">
        <f t="shared" si="2898"/>
        <v>25</v>
      </c>
      <c r="FX268" s="2">
        <f t="shared" si="2898"/>
        <v>3</v>
      </c>
      <c r="FY268" s="433">
        <f t="shared" si="2898"/>
        <v>38.666666666666664</v>
      </c>
      <c r="FZ268" s="2">
        <f t="shared" si="2898"/>
        <v>0</v>
      </c>
      <c r="GA268" s="131">
        <f t="shared" si="2898"/>
        <v>0</v>
      </c>
      <c r="GB268" s="2">
        <f t="shared" si="2898"/>
        <v>0</v>
      </c>
      <c r="GC268" s="131">
        <f t="shared" si="2898"/>
        <v>0</v>
      </c>
      <c r="GD268" s="440">
        <f t="shared" si="2898"/>
        <v>729.56666666666672</v>
      </c>
      <c r="GE268" s="441">
        <f t="shared" si="2898"/>
        <v>173.66666666666666</v>
      </c>
      <c r="GF268" s="2"/>
      <c r="GG268" s="2"/>
      <c r="GH268" s="2"/>
      <c r="GI268" s="356"/>
      <c r="GK268" s="347"/>
      <c r="GL268" s="347"/>
      <c r="GM268" s="357"/>
      <c r="GN268" s="357"/>
      <c r="GO268" s="358"/>
      <c r="GP268" s="348"/>
      <c r="GQ268" s="350"/>
    </row>
    <row r="269" spans="1:199" ht="29.25" customHeight="1" x14ac:dyDescent="0.35">
      <c r="A269" s="51"/>
      <c r="B269" s="34" t="s">
        <v>100</v>
      </c>
      <c r="C269" s="71" t="s">
        <v>281</v>
      </c>
      <c r="D269" s="68" t="s">
        <v>267</v>
      </c>
      <c r="E269" s="68" t="s">
        <v>268</v>
      </c>
      <c r="F269" s="69" t="s">
        <v>298</v>
      </c>
      <c r="G269" s="69">
        <v>5</v>
      </c>
      <c r="H269" s="69">
        <v>31</v>
      </c>
      <c r="I269" s="84">
        <v>1</v>
      </c>
      <c r="J269" s="511">
        <v>2</v>
      </c>
      <c r="K269" s="84">
        <v>4</v>
      </c>
      <c r="L269" s="70">
        <v>16</v>
      </c>
      <c r="M269" s="73">
        <v>16</v>
      </c>
      <c r="N269" s="32">
        <v>6</v>
      </c>
      <c r="O269" s="20"/>
      <c r="P269" s="32">
        <v>4</v>
      </c>
      <c r="Q269" s="20">
        <v>4</v>
      </c>
      <c r="R269" s="32">
        <v>6</v>
      </c>
      <c r="S269" s="20">
        <v>6</v>
      </c>
      <c r="T269" s="32"/>
      <c r="U269" s="20">
        <v>0</v>
      </c>
      <c r="V269" s="74"/>
      <c r="W269" s="20">
        <v>0</v>
      </c>
      <c r="X269" s="20">
        <v>0</v>
      </c>
      <c r="Y269" s="20">
        <v>4.4000000000000004</v>
      </c>
      <c r="Z269" s="74"/>
      <c r="AA269" s="20"/>
      <c r="AB269" s="74"/>
      <c r="AC269" s="20">
        <v>0</v>
      </c>
      <c r="AD269" s="74"/>
      <c r="AE269" s="24">
        <v>0</v>
      </c>
      <c r="AF269" s="74"/>
      <c r="AG269" s="20">
        <v>0</v>
      </c>
      <c r="AH269" s="74"/>
      <c r="AI269" s="20">
        <v>0</v>
      </c>
      <c r="AJ269" s="74"/>
      <c r="AK269" s="20">
        <v>0</v>
      </c>
      <c r="AL269" s="74">
        <v>1</v>
      </c>
      <c r="AM269" s="20">
        <v>62</v>
      </c>
      <c r="AN269" s="74"/>
      <c r="AO269" s="20">
        <v>0</v>
      </c>
      <c r="AP269" s="74"/>
      <c r="AQ269" s="20">
        <v>0</v>
      </c>
      <c r="AR269" s="74"/>
      <c r="AS269" s="20">
        <v>0</v>
      </c>
      <c r="AT269" s="74"/>
      <c r="AU269" s="20">
        <v>0</v>
      </c>
      <c r="AV269" s="74"/>
      <c r="AW269" s="20">
        <v>0</v>
      </c>
      <c r="AX269" s="74">
        <v>1</v>
      </c>
      <c r="AY269" s="20">
        <v>6</v>
      </c>
      <c r="AZ269" s="74"/>
      <c r="BA269" s="20">
        <v>0</v>
      </c>
      <c r="BB269" s="74"/>
      <c r="BC269" s="20">
        <v>0</v>
      </c>
      <c r="BD269" s="74"/>
      <c r="BE269" s="20">
        <v>0</v>
      </c>
      <c r="BF269" s="20">
        <f t="shared" ref="BF269:BF274" si="2901">SUM(AO269+BE269+BC269+BA269+AY269+AW269+AS269+AQ269+AK269+AM269+AI269+AG269+AE269+AC269+AA269+Y269+X269+W269+U269+Q269+O269+S269+AU269)</f>
        <v>82.4</v>
      </c>
      <c r="BG269" s="20"/>
      <c r="BH269" s="20">
        <f t="shared" ref="BH269:BH274" si="2902">SUM(O269+Q269+U269+W269+X269+AS269+AW269+AY269+BA269+BC269+S269+AQ269)</f>
        <v>16</v>
      </c>
      <c r="BI269" s="1"/>
      <c r="BJ269" s="1"/>
      <c r="BK269" s="1"/>
      <c r="BL269" s="1"/>
      <c r="BM269" s="55"/>
      <c r="BN269" s="51"/>
      <c r="BO269" s="34" t="s">
        <v>100</v>
      </c>
      <c r="BP269" s="68" t="s">
        <v>312</v>
      </c>
      <c r="BQ269" s="68" t="s">
        <v>279</v>
      </c>
      <c r="BR269" s="68" t="s">
        <v>268</v>
      </c>
      <c r="BS269" s="68" t="s">
        <v>313</v>
      </c>
      <c r="BT269" s="69" t="s">
        <v>296</v>
      </c>
      <c r="BU269" s="69">
        <v>45</v>
      </c>
      <c r="BV269" s="84">
        <v>1</v>
      </c>
      <c r="BW269" s="395">
        <v>2</v>
      </c>
      <c r="BX269" s="84">
        <v>4</v>
      </c>
      <c r="BY269" s="70">
        <v>10</v>
      </c>
      <c r="BZ269" s="73">
        <v>10</v>
      </c>
      <c r="CA269" s="32">
        <v>10</v>
      </c>
      <c r="CB269" s="334">
        <v>10</v>
      </c>
      <c r="CC269" s="32"/>
      <c r="CD269" s="20">
        <v>0</v>
      </c>
      <c r="CE269" s="32"/>
      <c r="CF269" s="20">
        <v>0</v>
      </c>
      <c r="CG269" s="32"/>
      <c r="CH269" s="20">
        <v>0</v>
      </c>
      <c r="CI269" s="74"/>
      <c r="CJ269" s="20">
        <v>0</v>
      </c>
      <c r="CK269" s="20">
        <v>0</v>
      </c>
      <c r="CL269" s="20">
        <v>3</v>
      </c>
      <c r="CM269" s="74"/>
      <c r="CN269" s="20"/>
      <c r="CO269" s="74"/>
      <c r="CP269" s="20">
        <v>0</v>
      </c>
      <c r="CQ269" s="74"/>
      <c r="CR269" s="24">
        <v>0</v>
      </c>
      <c r="CS269" s="74"/>
      <c r="CT269" s="334">
        <v>0</v>
      </c>
      <c r="CU269" s="74"/>
      <c r="CV269" s="20">
        <v>0</v>
      </c>
      <c r="CW269" s="74"/>
      <c r="CX269" s="20">
        <v>0</v>
      </c>
      <c r="CY269" s="74"/>
      <c r="CZ269" s="334">
        <v>0</v>
      </c>
      <c r="DA269" s="74"/>
      <c r="DB269" s="20">
        <v>0</v>
      </c>
      <c r="DC269" s="74"/>
      <c r="DD269" s="20">
        <v>0</v>
      </c>
      <c r="DE269" s="74"/>
      <c r="DF269" s="20">
        <v>0</v>
      </c>
      <c r="DG269" s="74"/>
      <c r="DH269" s="20">
        <v>0</v>
      </c>
      <c r="DI269" s="74"/>
      <c r="DJ269" s="20">
        <v>0</v>
      </c>
      <c r="DK269" s="74"/>
      <c r="DL269" s="20">
        <v>0</v>
      </c>
      <c r="DM269" s="74"/>
      <c r="DN269" s="20">
        <v>0</v>
      </c>
      <c r="DO269" s="74"/>
      <c r="DP269" s="20">
        <v>0</v>
      </c>
      <c r="DQ269" s="74"/>
      <c r="DR269" s="20">
        <v>0</v>
      </c>
      <c r="DS269" s="20">
        <f t="shared" ref="DS269" si="2903">SUM(DB269+DR269+DP269+DN269+DL269+DJ269+DF269+DD269+CX269+CZ269+CV269+CT269+CR269+CP269+CN269+CL269+CK269+CJ269+CH269+CD269+CB269+CF269+DH269)</f>
        <v>13</v>
      </c>
      <c r="DT269" s="20">
        <f t="shared" ref="DT269" si="2904">SUM(CB269+CD269+CH269+CJ269+CK269+DF269+DJ269+DL269+DN269+DP269+CF269+DD269)</f>
        <v>10</v>
      </c>
      <c r="DU269" s="30"/>
      <c r="DV269" s="7"/>
      <c r="DW269" s="7"/>
      <c r="DX269" s="52"/>
      <c r="DY269" s="51"/>
      <c r="DZ269" s="20"/>
      <c r="EA269" s="71"/>
      <c r="EB269" s="71"/>
      <c r="EC269" s="7"/>
      <c r="ED269" s="7"/>
      <c r="EE269" s="7"/>
      <c r="EF269" s="7"/>
      <c r="EG269" s="7"/>
      <c r="EH269" s="7"/>
      <c r="EI269" s="7"/>
      <c r="EJ269" s="7">
        <f t="shared" ref="EJ269:EJ280" si="2905">SUM(L269+BY269)</f>
        <v>26</v>
      </c>
      <c r="EK269" s="7">
        <f t="shared" ref="EK269:EK280" si="2906">SUM(M269+BZ269)</f>
        <v>26</v>
      </c>
      <c r="EL269" s="7">
        <f t="shared" ref="EL269:EL280" si="2907">SUM(N269+CA269)</f>
        <v>16</v>
      </c>
      <c r="EM269" s="18">
        <f t="shared" ref="EM269:EM280" si="2908">SUM(O269+CB269)</f>
        <v>10</v>
      </c>
      <c r="EN269" s="7">
        <f t="shared" ref="EN269:EN280" si="2909">SUM(P269+CC269)</f>
        <v>4</v>
      </c>
      <c r="EO269" s="7">
        <f t="shared" ref="EO269:EO280" si="2910">SUM(Q269+CD269)</f>
        <v>4</v>
      </c>
      <c r="EP269" s="7">
        <f t="shared" ref="EP269:EP280" si="2911">SUM(R269+CE269)</f>
        <v>6</v>
      </c>
      <c r="EQ269" s="7">
        <f t="shared" ref="EQ269:EQ280" si="2912">SUM(S269+CF269)</f>
        <v>6</v>
      </c>
      <c r="ER269" s="7">
        <f t="shared" ref="ER269:ER280" si="2913">SUM(T269+CG269)</f>
        <v>0</v>
      </c>
      <c r="ES269" s="7">
        <f t="shared" ref="ES269:ES280" si="2914">SUM(U269+CH269)</f>
        <v>0</v>
      </c>
      <c r="ET269" s="7">
        <f t="shared" ref="ET269:ET280" si="2915">SUM(V269+CI269)</f>
        <v>0</v>
      </c>
      <c r="EU269" s="7">
        <f t="shared" ref="EU269:EU280" si="2916">SUM(W269+CJ269)</f>
        <v>0</v>
      </c>
      <c r="EV269" s="7">
        <f t="shared" ref="EV269:EV280" si="2917">SUM(X269+CK269)</f>
        <v>0</v>
      </c>
      <c r="EW269" s="18">
        <f t="shared" ref="EW269:EW280" si="2918">SUM(Y269+CL269)</f>
        <v>7.4</v>
      </c>
      <c r="EX269" s="7">
        <f t="shared" ref="EX269:EX280" si="2919">SUM(Z269+CM269)</f>
        <v>0</v>
      </c>
      <c r="EY269" s="7">
        <f t="shared" ref="EY269:EY280" si="2920">SUM(AA269+CN269)</f>
        <v>0</v>
      </c>
      <c r="EZ269" s="7">
        <f t="shared" ref="EZ269:EZ280" si="2921">SUM(AB269+CO269)</f>
        <v>0</v>
      </c>
      <c r="FA269" s="7">
        <f t="shared" ref="FA269:FA280" si="2922">SUM(AC269+CP269)</f>
        <v>0</v>
      </c>
      <c r="FB269" s="7">
        <f t="shared" ref="FB269:FB280" si="2923">SUM(AD269+CQ269)</f>
        <v>0</v>
      </c>
      <c r="FC269" s="7">
        <f t="shared" ref="FC269:FC280" si="2924">SUM(AE269+CR269)</f>
        <v>0</v>
      </c>
      <c r="FD269" s="7">
        <f t="shared" ref="FD269:FD280" si="2925">SUM(AF269+CS269)</f>
        <v>0</v>
      </c>
      <c r="FE269" s="7">
        <f t="shared" ref="FE269:FE280" si="2926">SUM(AG269+CT269)</f>
        <v>0</v>
      </c>
      <c r="FF269" s="7">
        <f t="shared" ref="FF269:FF280" si="2927">SUM(AH269+CU269)</f>
        <v>0</v>
      </c>
      <c r="FG269" s="18">
        <f t="shared" ref="FG269:FG280" si="2928">SUM(AI269+CV269)</f>
        <v>0</v>
      </c>
      <c r="FH269" s="7">
        <f t="shared" ref="FH269:FH280" si="2929">SUM(AJ269+CW269)</f>
        <v>0</v>
      </c>
      <c r="FI269" s="7">
        <f t="shared" ref="FI269:FI280" si="2930">SUM(AK269+CX269)</f>
        <v>0</v>
      </c>
      <c r="FJ269" s="7">
        <f t="shared" ref="FJ269:FJ280" si="2931">SUM(AL269+CY269)</f>
        <v>1</v>
      </c>
      <c r="FK269" s="7">
        <f t="shared" ref="FK269:FK280" si="2932">SUM(AM269+CZ269)</f>
        <v>62</v>
      </c>
      <c r="FL269" s="7">
        <f t="shared" ref="FL269:FL280" si="2933">SUM(AN269+DA269)</f>
        <v>0</v>
      </c>
      <c r="FM269" s="7">
        <f t="shared" ref="FM269:FM280" si="2934">SUM(AO269+DB269)</f>
        <v>0</v>
      </c>
      <c r="FN269" s="7">
        <f t="shared" ref="FN269:FN280" si="2935">SUM(AP269+DC269)</f>
        <v>0</v>
      </c>
      <c r="FO269" s="7">
        <f t="shared" ref="FO269:FO280" si="2936">SUM(AQ269+DD269)</f>
        <v>0</v>
      </c>
      <c r="FP269" s="7">
        <f t="shared" ref="FP269:FP280" si="2937">SUM(AR269+DE269)</f>
        <v>0</v>
      </c>
      <c r="FQ269" s="7">
        <f t="shared" ref="FQ269:FQ280" si="2938">SUM(AS269+DF269)</f>
        <v>0</v>
      </c>
      <c r="FR269" s="7"/>
      <c r="FS269" s="7">
        <f t="shared" ref="FS269:FS280" si="2939">SUM(AU269+DH269)</f>
        <v>0</v>
      </c>
      <c r="FT269" s="7">
        <f t="shared" ref="FT269:FT280" si="2940">SUM(AV269+DI269)</f>
        <v>0</v>
      </c>
      <c r="FU269" s="7">
        <f t="shared" ref="FU269:FU280" si="2941">SUM(AW269+DJ269)</f>
        <v>0</v>
      </c>
      <c r="FV269" s="7">
        <f t="shared" ref="FV269:FV280" si="2942">SUM(AX269+DK269)</f>
        <v>1</v>
      </c>
      <c r="FW269" s="7">
        <f t="shared" ref="FW269:FW280" si="2943">SUM(AY269+DL269)</f>
        <v>6</v>
      </c>
      <c r="FX269" s="7">
        <f t="shared" ref="FX269:FX280" si="2944">SUM(AZ269+DM269)</f>
        <v>0</v>
      </c>
      <c r="FY269" s="7">
        <f t="shared" ref="FY269:FY280" si="2945">SUM(BA269+DN269)</f>
        <v>0</v>
      </c>
      <c r="FZ269" s="7">
        <f t="shared" ref="FZ269:FZ280" si="2946">SUM(BB269+DO269)</f>
        <v>0</v>
      </c>
      <c r="GA269" s="7">
        <f t="shared" ref="GA269:GA280" si="2947">SUM(BC269+DP269)</f>
        <v>0</v>
      </c>
      <c r="GB269" s="7">
        <f t="shared" ref="GB269:GB280" si="2948">SUM(BD269+DQ269)</f>
        <v>0</v>
      </c>
      <c r="GC269" s="7">
        <f t="shared" ref="GC269:GC280" si="2949">SUM(BE269+DR269)</f>
        <v>0</v>
      </c>
      <c r="GD269" s="116">
        <f t="shared" ref="GD269:GD280" si="2950">SUM(BF269+DS269)</f>
        <v>95.4</v>
      </c>
      <c r="GE269" s="117">
        <f t="shared" ref="GE269:GE280" si="2951">SUM(BH269+DT269)</f>
        <v>26</v>
      </c>
      <c r="GF269" s="7"/>
      <c r="GG269" s="7"/>
      <c r="GH269" s="7"/>
      <c r="GI269" s="52"/>
      <c r="GK269" s="18"/>
      <c r="GL269" s="18"/>
      <c r="GM269" s="1"/>
      <c r="GN269" s="23"/>
      <c r="GO269" s="61"/>
      <c r="GP269" s="7"/>
      <c r="GQ269" s="7"/>
    </row>
    <row r="270" spans="1:199" ht="24.95" customHeight="1" x14ac:dyDescent="0.35">
      <c r="A270" s="51"/>
      <c r="B270" s="20" t="s">
        <v>270</v>
      </c>
      <c r="C270" s="78" t="s">
        <v>114</v>
      </c>
      <c r="D270" s="78" t="s">
        <v>279</v>
      </c>
      <c r="E270" s="78" t="s">
        <v>268</v>
      </c>
      <c r="F270" s="71" t="s">
        <v>288</v>
      </c>
      <c r="G270" s="79">
        <v>11</v>
      </c>
      <c r="H270" s="79">
        <v>42</v>
      </c>
      <c r="I270" s="79">
        <v>1</v>
      </c>
      <c r="J270" s="494">
        <v>2</v>
      </c>
      <c r="K270" s="79">
        <v>14</v>
      </c>
      <c r="L270" s="26">
        <v>28</v>
      </c>
      <c r="M270" s="73">
        <v>28</v>
      </c>
      <c r="N270" s="32">
        <v>2</v>
      </c>
      <c r="O270" s="20"/>
      <c r="P270" s="32"/>
      <c r="Q270" s="20">
        <v>0</v>
      </c>
      <c r="R270" s="32">
        <v>26</v>
      </c>
      <c r="S270" s="20">
        <v>8</v>
      </c>
      <c r="T270" s="32"/>
      <c r="U270" s="20">
        <v>0</v>
      </c>
      <c r="V270" s="74"/>
      <c r="W270" s="20">
        <v>0</v>
      </c>
      <c r="X270" s="20">
        <v>0</v>
      </c>
      <c r="Y270" s="20">
        <v>4.4000000000000004</v>
      </c>
      <c r="Z270" s="74"/>
      <c r="AA270" s="20"/>
      <c r="AB270" s="74"/>
      <c r="AC270" s="20">
        <v>0</v>
      </c>
      <c r="AD270" s="74"/>
      <c r="AE270" s="24">
        <v>0</v>
      </c>
      <c r="AF270" s="74"/>
      <c r="AG270" s="20">
        <v>0</v>
      </c>
      <c r="AH270" s="74"/>
      <c r="AI270" s="20">
        <v>0</v>
      </c>
      <c r="AJ270" s="74"/>
      <c r="AK270" s="20">
        <v>0</v>
      </c>
      <c r="AL270" s="74">
        <v>1</v>
      </c>
      <c r="AM270" s="20">
        <v>44</v>
      </c>
      <c r="AN270" s="74"/>
      <c r="AO270" s="20">
        <v>0</v>
      </c>
      <c r="AP270" s="74"/>
      <c r="AQ270" s="20">
        <v>0</v>
      </c>
      <c r="AR270" s="74">
        <v>1</v>
      </c>
      <c r="AS270" s="20">
        <v>6</v>
      </c>
      <c r="AT270" s="74"/>
      <c r="AU270" s="20">
        <v>0</v>
      </c>
      <c r="AV270" s="74"/>
      <c r="AW270" s="20">
        <v>0</v>
      </c>
      <c r="AX270" s="74"/>
      <c r="AY270" s="20">
        <v>0</v>
      </c>
      <c r="AZ270" s="74"/>
      <c r="BA270" s="20">
        <v>0</v>
      </c>
      <c r="BB270" s="74"/>
      <c r="BC270" s="20">
        <v>0</v>
      </c>
      <c r="BD270" s="74"/>
      <c r="BE270" s="20">
        <v>0</v>
      </c>
      <c r="BF270" s="20">
        <f t="shared" si="2901"/>
        <v>62.4</v>
      </c>
      <c r="BG270" s="20"/>
      <c r="BH270" s="20">
        <f t="shared" si="2902"/>
        <v>14</v>
      </c>
      <c r="BI270" s="1"/>
      <c r="BJ270" s="1"/>
      <c r="BK270" s="1"/>
      <c r="BL270" s="1"/>
      <c r="BM270" s="55"/>
      <c r="BN270" s="51"/>
      <c r="BO270" s="20" t="s">
        <v>100</v>
      </c>
      <c r="BP270" s="71" t="s">
        <v>312</v>
      </c>
      <c r="BQ270" s="71" t="s">
        <v>279</v>
      </c>
      <c r="BR270" s="71" t="s">
        <v>268</v>
      </c>
      <c r="BS270" s="71" t="s">
        <v>314</v>
      </c>
      <c r="BT270" s="72">
        <v>4</v>
      </c>
      <c r="BU270" s="72">
        <v>39</v>
      </c>
      <c r="BV270" s="72">
        <v>1</v>
      </c>
      <c r="BW270" s="396">
        <v>2</v>
      </c>
      <c r="BX270" s="72">
        <v>4</v>
      </c>
      <c r="BY270" s="26">
        <v>20</v>
      </c>
      <c r="BZ270" s="73">
        <v>20</v>
      </c>
      <c r="CA270" s="32">
        <v>6</v>
      </c>
      <c r="CB270" s="334"/>
      <c r="CC270" s="32">
        <v>10</v>
      </c>
      <c r="CD270" s="20">
        <v>20</v>
      </c>
      <c r="CE270" s="32">
        <v>4</v>
      </c>
      <c r="CF270" s="20">
        <v>8</v>
      </c>
      <c r="CG270" s="32"/>
      <c r="CH270" s="20">
        <v>0</v>
      </c>
      <c r="CI270" s="74"/>
      <c r="CJ270" s="20">
        <v>0</v>
      </c>
      <c r="CK270" s="20"/>
      <c r="CL270" s="20">
        <v>6</v>
      </c>
      <c r="CM270" s="74"/>
      <c r="CN270" s="20"/>
      <c r="CO270" s="74"/>
      <c r="CP270" s="20">
        <v>0</v>
      </c>
      <c r="CQ270" s="74"/>
      <c r="CR270" s="24">
        <v>0</v>
      </c>
      <c r="CS270" s="74"/>
      <c r="CT270" s="334">
        <v>0</v>
      </c>
      <c r="CU270" s="74"/>
      <c r="CV270" s="20">
        <v>0</v>
      </c>
      <c r="CW270" s="74">
        <v>1</v>
      </c>
      <c r="CX270" s="20">
        <v>26</v>
      </c>
      <c r="CY270" s="74"/>
      <c r="CZ270" s="334">
        <v>0</v>
      </c>
      <c r="DA270" s="74"/>
      <c r="DB270" s="20">
        <v>0</v>
      </c>
      <c r="DC270" s="74"/>
      <c r="DD270" s="20">
        <v>0</v>
      </c>
      <c r="DE270" s="74"/>
      <c r="DF270" s="20">
        <v>0</v>
      </c>
      <c r="DG270" s="74"/>
      <c r="DH270" s="20">
        <v>0</v>
      </c>
      <c r="DI270" s="74"/>
      <c r="DJ270" s="20">
        <v>0</v>
      </c>
      <c r="DK270" s="74">
        <v>1</v>
      </c>
      <c r="DL270" s="20">
        <v>13</v>
      </c>
      <c r="DM270" s="74"/>
      <c r="DN270" s="20">
        <v>0</v>
      </c>
      <c r="DO270" s="74"/>
      <c r="DP270" s="20">
        <v>0</v>
      </c>
      <c r="DQ270" s="74"/>
      <c r="DR270" s="20">
        <v>0</v>
      </c>
      <c r="DS270" s="20">
        <f t="shared" ref="DS270:DS280" si="2952">SUM(DB270+DR270+DP270+DN270+DL270+DJ270+DF270+DD270+CX270+CZ270+CV270+CT270+CR270+CP270+CN270+CL270+CK270+CJ270+CH270+CD270+CB270+CF270+DH270)</f>
        <v>73</v>
      </c>
      <c r="DT270" s="20">
        <f t="shared" ref="DT270:DT280" si="2953">SUM(CB270+CD270+CH270+CJ270+CK270+DF270+DJ270+DL270+DN270+DP270+CF270+DD270)</f>
        <v>41</v>
      </c>
      <c r="DU270" s="7"/>
      <c r="DV270" s="7"/>
      <c r="DW270" s="7"/>
      <c r="DX270" s="52"/>
      <c r="DY270" s="51"/>
      <c r="DZ270" s="20"/>
      <c r="EA270" s="71"/>
      <c r="EB270" s="71"/>
      <c r="EC270" s="7"/>
      <c r="ED270" s="7"/>
      <c r="EE270" s="7"/>
      <c r="EF270" s="7"/>
      <c r="EG270" s="7"/>
      <c r="EH270" s="7"/>
      <c r="EI270" s="7"/>
      <c r="EJ270" s="6">
        <f t="shared" si="2905"/>
        <v>48</v>
      </c>
      <c r="EK270" s="6">
        <f t="shared" si="2906"/>
        <v>48</v>
      </c>
      <c r="EL270" s="7">
        <f t="shared" si="2907"/>
        <v>8</v>
      </c>
      <c r="EM270" s="18">
        <f t="shared" si="2908"/>
        <v>0</v>
      </c>
      <c r="EN270" s="7">
        <f t="shared" si="2909"/>
        <v>10</v>
      </c>
      <c r="EO270" s="7">
        <f t="shared" si="2910"/>
        <v>20</v>
      </c>
      <c r="EP270" s="7">
        <f t="shared" si="2911"/>
        <v>30</v>
      </c>
      <c r="EQ270" s="7">
        <f t="shared" si="2912"/>
        <v>16</v>
      </c>
      <c r="ER270" s="7">
        <f t="shared" si="2913"/>
        <v>0</v>
      </c>
      <c r="ES270" s="7">
        <f t="shared" si="2914"/>
        <v>0</v>
      </c>
      <c r="ET270" s="7">
        <f t="shared" si="2915"/>
        <v>0</v>
      </c>
      <c r="EU270" s="7">
        <f t="shared" si="2916"/>
        <v>0</v>
      </c>
      <c r="EV270" s="7">
        <f t="shared" si="2917"/>
        <v>0</v>
      </c>
      <c r="EW270" s="18">
        <f t="shared" si="2918"/>
        <v>10.4</v>
      </c>
      <c r="EX270" s="7">
        <f t="shared" si="2919"/>
        <v>0</v>
      </c>
      <c r="EY270" s="7">
        <f t="shared" si="2920"/>
        <v>0</v>
      </c>
      <c r="EZ270" s="7">
        <f t="shared" si="2921"/>
        <v>0</v>
      </c>
      <c r="FA270" s="7">
        <f t="shared" si="2922"/>
        <v>0</v>
      </c>
      <c r="FB270" s="7">
        <f t="shared" si="2923"/>
        <v>0</v>
      </c>
      <c r="FC270" s="7">
        <f t="shared" si="2924"/>
        <v>0</v>
      </c>
      <c r="FD270" s="7">
        <f t="shared" si="2925"/>
        <v>0</v>
      </c>
      <c r="FE270" s="7">
        <f t="shared" si="2926"/>
        <v>0</v>
      </c>
      <c r="FF270" s="7">
        <f t="shared" si="2927"/>
        <v>0</v>
      </c>
      <c r="FG270" s="18">
        <f t="shared" si="2928"/>
        <v>0</v>
      </c>
      <c r="FH270" s="7">
        <f t="shared" si="2929"/>
        <v>1</v>
      </c>
      <c r="FI270" s="7">
        <f t="shared" si="2930"/>
        <v>26</v>
      </c>
      <c r="FJ270" s="7">
        <f t="shared" si="2931"/>
        <v>1</v>
      </c>
      <c r="FK270" s="7">
        <f t="shared" si="2932"/>
        <v>44</v>
      </c>
      <c r="FL270" s="7">
        <f t="shared" si="2933"/>
        <v>0</v>
      </c>
      <c r="FM270" s="7">
        <f t="shared" si="2934"/>
        <v>0</v>
      </c>
      <c r="FN270" s="7">
        <f t="shared" si="2935"/>
        <v>0</v>
      </c>
      <c r="FO270" s="7">
        <f t="shared" si="2936"/>
        <v>0</v>
      </c>
      <c r="FP270" s="7">
        <f t="shared" si="2937"/>
        <v>1</v>
      </c>
      <c r="FQ270" s="7">
        <f t="shared" si="2938"/>
        <v>6</v>
      </c>
      <c r="FR270" s="7"/>
      <c r="FS270" s="7">
        <f t="shared" si="2939"/>
        <v>0</v>
      </c>
      <c r="FT270" s="7">
        <f t="shared" si="2940"/>
        <v>0</v>
      </c>
      <c r="FU270" s="7">
        <f t="shared" si="2941"/>
        <v>0</v>
      </c>
      <c r="FV270" s="7">
        <f t="shared" si="2942"/>
        <v>1</v>
      </c>
      <c r="FW270" s="7">
        <f t="shared" si="2943"/>
        <v>13</v>
      </c>
      <c r="FX270" s="7">
        <f t="shared" si="2944"/>
        <v>0</v>
      </c>
      <c r="FY270" s="7">
        <f t="shared" si="2945"/>
        <v>0</v>
      </c>
      <c r="FZ270" s="7">
        <f t="shared" si="2946"/>
        <v>0</v>
      </c>
      <c r="GA270" s="7">
        <f t="shared" si="2947"/>
        <v>0</v>
      </c>
      <c r="GB270" s="7">
        <f t="shared" si="2948"/>
        <v>0</v>
      </c>
      <c r="GC270" s="7">
        <f t="shared" si="2949"/>
        <v>0</v>
      </c>
      <c r="GD270" s="116">
        <f t="shared" si="2950"/>
        <v>135.4</v>
      </c>
      <c r="GE270" s="117">
        <f t="shared" si="2951"/>
        <v>55</v>
      </c>
      <c r="GF270" s="7"/>
      <c r="GG270" s="7"/>
      <c r="GH270" s="7"/>
      <c r="GI270" s="52"/>
      <c r="GK270" s="18"/>
      <c r="GL270" s="18"/>
      <c r="GM270" s="1"/>
      <c r="GN270" s="23"/>
      <c r="GO270" s="61"/>
      <c r="GP270" s="7"/>
      <c r="GQ270" s="7"/>
    </row>
    <row r="271" spans="1:199" ht="24.75" customHeight="1" x14ac:dyDescent="0.35">
      <c r="A271" s="51"/>
      <c r="B271" s="17" t="s">
        <v>270</v>
      </c>
      <c r="C271" s="17" t="s">
        <v>281</v>
      </c>
      <c r="D271" s="7" t="s">
        <v>267</v>
      </c>
      <c r="E271" s="21" t="s">
        <v>268</v>
      </c>
      <c r="F271" s="7" t="s">
        <v>282</v>
      </c>
      <c r="G271" s="7">
        <v>7</v>
      </c>
      <c r="H271" s="7">
        <v>221</v>
      </c>
      <c r="I271" s="7">
        <v>1</v>
      </c>
      <c r="J271" s="495">
        <v>9</v>
      </c>
      <c r="K271" s="7">
        <v>18</v>
      </c>
      <c r="L271" s="7">
        <v>14</v>
      </c>
      <c r="M271" s="389">
        <v>14</v>
      </c>
      <c r="N271" s="390">
        <v>2</v>
      </c>
      <c r="O271" s="10"/>
      <c r="P271" s="390">
        <v>12</v>
      </c>
      <c r="Q271" s="10"/>
      <c r="R271" s="390"/>
      <c r="S271" s="10">
        <v>0</v>
      </c>
      <c r="T271" s="390"/>
      <c r="U271" s="10">
        <v>0</v>
      </c>
      <c r="V271" s="391"/>
      <c r="W271" s="10">
        <v>0</v>
      </c>
      <c r="X271" s="10">
        <v>0</v>
      </c>
      <c r="Y271" s="10">
        <v>2</v>
      </c>
      <c r="Z271" s="391"/>
      <c r="AA271" s="10"/>
      <c r="AB271" s="391"/>
      <c r="AC271" s="10">
        <v>0</v>
      </c>
      <c r="AD271" s="391"/>
      <c r="AE271" s="392">
        <v>0</v>
      </c>
      <c r="AF271" s="391"/>
      <c r="AG271" s="10">
        <v>0</v>
      </c>
      <c r="AH271" s="391"/>
      <c r="AI271" s="10">
        <v>0</v>
      </c>
      <c r="AJ271" s="391">
        <v>1</v>
      </c>
      <c r="AK271" s="10">
        <v>36</v>
      </c>
      <c r="AL271" s="391"/>
      <c r="AM271" s="10">
        <v>0</v>
      </c>
      <c r="AN271" s="391"/>
      <c r="AO271" s="10">
        <v>0</v>
      </c>
      <c r="AP271" s="391"/>
      <c r="AQ271" s="10">
        <v>0</v>
      </c>
      <c r="AR271" s="391">
        <v>1</v>
      </c>
      <c r="AS271" s="10"/>
      <c r="AT271" s="391"/>
      <c r="AU271" s="10">
        <v>0</v>
      </c>
      <c r="AV271" s="391"/>
      <c r="AW271" s="10">
        <v>0</v>
      </c>
      <c r="AX271" s="391"/>
      <c r="AY271" s="10">
        <v>0</v>
      </c>
      <c r="AZ271" s="391"/>
      <c r="BA271" s="10">
        <v>0</v>
      </c>
      <c r="BB271" s="391"/>
      <c r="BC271" s="10">
        <v>0</v>
      </c>
      <c r="BD271" s="391"/>
      <c r="BE271" s="10">
        <v>0</v>
      </c>
      <c r="BF271" s="20">
        <f t="shared" si="2901"/>
        <v>38</v>
      </c>
      <c r="BG271" s="20"/>
      <c r="BH271" s="20">
        <f t="shared" si="2902"/>
        <v>0</v>
      </c>
      <c r="BI271" s="7"/>
      <c r="BJ271" s="7"/>
      <c r="BK271" s="7"/>
      <c r="BL271" s="7"/>
      <c r="BM271" s="52"/>
      <c r="BN271" s="51"/>
      <c r="BO271" s="33" t="s">
        <v>100</v>
      </c>
      <c r="BP271" s="78" t="s">
        <v>290</v>
      </c>
      <c r="BQ271" s="78" t="s">
        <v>291</v>
      </c>
      <c r="BR271" s="71" t="s">
        <v>268</v>
      </c>
      <c r="BS271" s="71" t="s">
        <v>315</v>
      </c>
      <c r="BT271" s="79">
        <v>4</v>
      </c>
      <c r="BU271" s="79">
        <v>18</v>
      </c>
      <c r="BV271" s="79">
        <v>1</v>
      </c>
      <c r="BW271" s="393">
        <v>1</v>
      </c>
      <c r="BX271" s="79">
        <v>2</v>
      </c>
      <c r="BY271" s="72">
        <v>14</v>
      </c>
      <c r="BZ271" s="73">
        <v>14</v>
      </c>
      <c r="CA271" s="32">
        <v>4</v>
      </c>
      <c r="CB271" s="334">
        <v>4</v>
      </c>
      <c r="CC271" s="32">
        <v>10</v>
      </c>
      <c r="CD271" s="20">
        <v>10</v>
      </c>
      <c r="CE271" s="32"/>
      <c r="CF271" s="20">
        <v>0</v>
      </c>
      <c r="CG271" s="32"/>
      <c r="CH271" s="20">
        <v>0</v>
      </c>
      <c r="CI271" s="74"/>
      <c r="CJ271" s="20">
        <v>0</v>
      </c>
      <c r="CK271" s="20">
        <v>0</v>
      </c>
      <c r="CL271" s="20">
        <v>2.1</v>
      </c>
      <c r="CM271" s="74"/>
      <c r="CN271" s="20"/>
      <c r="CO271" s="74"/>
      <c r="CP271" s="20">
        <v>0</v>
      </c>
      <c r="CQ271" s="74"/>
      <c r="CR271" s="24">
        <v>0</v>
      </c>
      <c r="CS271" s="74"/>
      <c r="CT271" s="334">
        <v>0</v>
      </c>
      <c r="CU271" s="74"/>
      <c r="CV271" s="20">
        <v>0</v>
      </c>
      <c r="CW271" s="74"/>
      <c r="CX271" s="20">
        <v>0</v>
      </c>
      <c r="CY271" s="74"/>
      <c r="CZ271" s="334">
        <v>0</v>
      </c>
      <c r="DA271" s="74"/>
      <c r="DB271" s="20">
        <v>0</v>
      </c>
      <c r="DC271" s="74"/>
      <c r="DD271" s="20">
        <v>0</v>
      </c>
      <c r="DE271" s="74"/>
      <c r="DF271" s="20">
        <v>0</v>
      </c>
      <c r="DG271" s="74"/>
      <c r="DH271" s="20">
        <v>0</v>
      </c>
      <c r="DI271" s="74"/>
      <c r="DJ271" s="20">
        <v>0</v>
      </c>
      <c r="DK271" s="74">
        <v>1</v>
      </c>
      <c r="DL271" s="20">
        <v>6</v>
      </c>
      <c r="DM271" s="74"/>
      <c r="DN271" s="20">
        <v>0</v>
      </c>
      <c r="DO271" s="74"/>
      <c r="DP271" s="20">
        <v>0</v>
      </c>
      <c r="DQ271" s="74"/>
      <c r="DR271" s="20">
        <v>0</v>
      </c>
      <c r="DS271" s="20">
        <f t="shared" si="2952"/>
        <v>22.1</v>
      </c>
      <c r="DT271" s="20">
        <f t="shared" si="2953"/>
        <v>20</v>
      </c>
      <c r="DU271" s="7"/>
      <c r="DV271" s="7"/>
      <c r="DW271" s="7"/>
      <c r="DX271" s="52"/>
      <c r="DY271" s="51"/>
      <c r="DZ271" s="20"/>
      <c r="EA271" s="71"/>
      <c r="EB271" s="71"/>
      <c r="EC271" s="7"/>
      <c r="ED271" s="7"/>
      <c r="EE271" s="7"/>
      <c r="EF271" s="7"/>
      <c r="EG271" s="7"/>
      <c r="EH271" s="7"/>
      <c r="EI271" s="7"/>
      <c r="EJ271" s="7">
        <f t="shared" si="2905"/>
        <v>28</v>
      </c>
      <c r="EK271" s="7">
        <f t="shared" si="2906"/>
        <v>28</v>
      </c>
      <c r="EL271" s="7">
        <f t="shared" si="2907"/>
        <v>6</v>
      </c>
      <c r="EM271" s="18">
        <f t="shared" si="2908"/>
        <v>4</v>
      </c>
      <c r="EN271" s="7">
        <f t="shared" si="2909"/>
        <v>22</v>
      </c>
      <c r="EO271" s="7">
        <f t="shared" si="2910"/>
        <v>10</v>
      </c>
      <c r="EP271" s="7">
        <f t="shared" si="2911"/>
        <v>0</v>
      </c>
      <c r="EQ271" s="7">
        <f t="shared" si="2912"/>
        <v>0</v>
      </c>
      <c r="ER271" s="7">
        <f t="shared" si="2913"/>
        <v>0</v>
      </c>
      <c r="ES271" s="7">
        <f t="shared" si="2914"/>
        <v>0</v>
      </c>
      <c r="ET271" s="7">
        <f t="shared" si="2915"/>
        <v>0</v>
      </c>
      <c r="EU271" s="7">
        <f t="shared" si="2916"/>
        <v>0</v>
      </c>
      <c r="EV271" s="7">
        <f t="shared" si="2917"/>
        <v>0</v>
      </c>
      <c r="EW271" s="18">
        <f t="shared" si="2918"/>
        <v>4.0999999999999996</v>
      </c>
      <c r="EX271" s="7">
        <f t="shared" si="2919"/>
        <v>0</v>
      </c>
      <c r="EY271" s="7">
        <f t="shared" si="2920"/>
        <v>0</v>
      </c>
      <c r="EZ271" s="7">
        <f t="shared" si="2921"/>
        <v>0</v>
      </c>
      <c r="FA271" s="7">
        <f t="shared" si="2922"/>
        <v>0</v>
      </c>
      <c r="FB271" s="7">
        <f t="shared" si="2923"/>
        <v>0</v>
      </c>
      <c r="FC271" s="7">
        <f t="shared" si="2924"/>
        <v>0</v>
      </c>
      <c r="FD271" s="7">
        <f t="shared" si="2925"/>
        <v>0</v>
      </c>
      <c r="FE271" s="7">
        <f t="shared" si="2926"/>
        <v>0</v>
      </c>
      <c r="FF271" s="7">
        <f t="shared" si="2927"/>
        <v>0</v>
      </c>
      <c r="FG271" s="18">
        <f t="shared" si="2928"/>
        <v>0</v>
      </c>
      <c r="FH271" s="7">
        <f t="shared" si="2929"/>
        <v>1</v>
      </c>
      <c r="FI271" s="7">
        <f t="shared" si="2930"/>
        <v>36</v>
      </c>
      <c r="FJ271" s="7">
        <f t="shared" si="2931"/>
        <v>0</v>
      </c>
      <c r="FK271" s="7">
        <f t="shared" si="2932"/>
        <v>0</v>
      </c>
      <c r="FL271" s="7">
        <f t="shared" si="2933"/>
        <v>0</v>
      </c>
      <c r="FM271" s="7">
        <f t="shared" si="2934"/>
        <v>0</v>
      </c>
      <c r="FN271" s="7">
        <f t="shared" si="2935"/>
        <v>0</v>
      </c>
      <c r="FO271" s="7">
        <f t="shared" si="2936"/>
        <v>0</v>
      </c>
      <c r="FP271" s="7">
        <f t="shared" si="2937"/>
        <v>1</v>
      </c>
      <c r="FQ271" s="7">
        <f t="shared" si="2938"/>
        <v>0</v>
      </c>
      <c r="FR271" s="7"/>
      <c r="FS271" s="7">
        <f t="shared" si="2939"/>
        <v>0</v>
      </c>
      <c r="FT271" s="7">
        <f t="shared" si="2940"/>
        <v>0</v>
      </c>
      <c r="FU271" s="7">
        <f t="shared" si="2941"/>
        <v>0</v>
      </c>
      <c r="FV271" s="7">
        <f t="shared" si="2942"/>
        <v>1</v>
      </c>
      <c r="FW271" s="7">
        <f t="shared" si="2943"/>
        <v>6</v>
      </c>
      <c r="FX271" s="7">
        <f t="shared" si="2944"/>
        <v>0</v>
      </c>
      <c r="FY271" s="7">
        <f t="shared" si="2945"/>
        <v>0</v>
      </c>
      <c r="FZ271" s="7">
        <f t="shared" si="2946"/>
        <v>0</v>
      </c>
      <c r="GA271" s="7">
        <f t="shared" si="2947"/>
        <v>0</v>
      </c>
      <c r="GB271" s="7">
        <f t="shared" si="2948"/>
        <v>0</v>
      </c>
      <c r="GC271" s="7">
        <f t="shared" si="2949"/>
        <v>0</v>
      </c>
      <c r="GD271" s="116">
        <f t="shared" si="2950"/>
        <v>60.1</v>
      </c>
      <c r="GE271" s="117">
        <f t="shared" si="2951"/>
        <v>20</v>
      </c>
      <c r="GF271" s="7"/>
      <c r="GG271" s="7"/>
      <c r="GH271" s="7"/>
      <c r="GI271" s="52"/>
      <c r="GK271" s="18"/>
      <c r="GL271" s="18"/>
      <c r="GM271" s="1"/>
      <c r="GN271" s="23"/>
      <c r="GO271" s="61"/>
      <c r="GP271" s="7"/>
      <c r="GQ271" s="7"/>
    </row>
    <row r="272" spans="1:199" ht="24.95" customHeight="1" x14ac:dyDescent="0.35">
      <c r="A272" s="51"/>
      <c r="B272" s="1" t="s">
        <v>289</v>
      </c>
      <c r="C272" s="23" t="s">
        <v>281</v>
      </c>
      <c r="D272" s="23" t="s">
        <v>299</v>
      </c>
      <c r="E272" s="23" t="s">
        <v>268</v>
      </c>
      <c r="F272" s="23" t="s">
        <v>300</v>
      </c>
      <c r="G272" s="23">
        <v>7</v>
      </c>
      <c r="H272" s="23">
        <v>39</v>
      </c>
      <c r="I272" s="23">
        <v>1</v>
      </c>
      <c r="J272" s="509">
        <v>2</v>
      </c>
      <c r="K272" s="23">
        <v>2</v>
      </c>
      <c r="L272" s="1"/>
      <c r="M272" s="73">
        <v>0</v>
      </c>
      <c r="N272" s="32"/>
      <c r="O272" s="20">
        <v>0</v>
      </c>
      <c r="P272" s="32"/>
      <c r="Q272" s="20">
        <v>0</v>
      </c>
      <c r="R272" s="32"/>
      <c r="S272" s="20">
        <v>0</v>
      </c>
      <c r="T272" s="32"/>
      <c r="U272" s="20">
        <v>0</v>
      </c>
      <c r="V272" s="74"/>
      <c r="W272" s="20">
        <v>0</v>
      </c>
      <c r="X272" s="20">
        <v>2</v>
      </c>
      <c r="Y272" s="20">
        <v>0</v>
      </c>
      <c r="Z272" s="74"/>
      <c r="AA272" s="20"/>
      <c r="AB272" s="74"/>
      <c r="AC272" s="20">
        <v>0</v>
      </c>
      <c r="AD272" s="74"/>
      <c r="AE272" s="24">
        <v>0</v>
      </c>
      <c r="AF272" s="74"/>
      <c r="AG272" s="20">
        <v>0</v>
      </c>
      <c r="AH272" s="74"/>
      <c r="AI272" s="20">
        <v>0</v>
      </c>
      <c r="AJ272" s="74"/>
      <c r="AK272" s="20">
        <v>0</v>
      </c>
      <c r="AL272" s="74"/>
      <c r="AM272" s="20">
        <v>0</v>
      </c>
      <c r="AN272" s="74"/>
      <c r="AO272" s="20">
        <v>0</v>
      </c>
      <c r="AP272" s="74"/>
      <c r="AQ272" s="20">
        <v>0</v>
      </c>
      <c r="AR272" s="74"/>
      <c r="AS272" s="20">
        <v>0</v>
      </c>
      <c r="AT272" s="74"/>
      <c r="AU272" s="20">
        <v>0</v>
      </c>
      <c r="AV272" s="74"/>
      <c r="AW272" s="20">
        <v>0</v>
      </c>
      <c r="AX272" s="74"/>
      <c r="AY272" s="20">
        <v>0</v>
      </c>
      <c r="AZ272" s="74">
        <v>1</v>
      </c>
      <c r="BA272" s="20">
        <v>16</v>
      </c>
      <c r="BB272" s="74"/>
      <c r="BC272" s="20">
        <v>0</v>
      </c>
      <c r="BD272" s="74"/>
      <c r="BE272" s="20">
        <v>0</v>
      </c>
      <c r="BF272" s="20">
        <f t="shared" si="2901"/>
        <v>18</v>
      </c>
      <c r="BG272" s="20"/>
      <c r="BH272" s="20">
        <f t="shared" si="2902"/>
        <v>18</v>
      </c>
      <c r="BI272" s="7"/>
      <c r="BJ272" s="7"/>
      <c r="BK272" s="7"/>
      <c r="BL272" s="7"/>
      <c r="BM272" s="52"/>
      <c r="BN272" s="51"/>
      <c r="BO272" s="20" t="s">
        <v>100</v>
      </c>
      <c r="BP272" s="78" t="s">
        <v>281</v>
      </c>
      <c r="BQ272" s="78" t="s">
        <v>267</v>
      </c>
      <c r="BR272" s="71" t="s">
        <v>268</v>
      </c>
      <c r="BS272" s="86" t="s">
        <v>311</v>
      </c>
      <c r="BT272" s="72">
        <v>4</v>
      </c>
      <c r="BU272" s="79">
        <v>83</v>
      </c>
      <c r="BV272" s="79">
        <v>1</v>
      </c>
      <c r="BW272" s="393">
        <v>1</v>
      </c>
      <c r="BX272" s="79">
        <v>6</v>
      </c>
      <c r="BY272" s="48">
        <v>20</v>
      </c>
      <c r="BZ272" s="73">
        <v>20</v>
      </c>
      <c r="CA272" s="32">
        <v>10</v>
      </c>
      <c r="CB272" s="334"/>
      <c r="CC272" s="32">
        <v>6</v>
      </c>
      <c r="CD272" s="20">
        <v>6</v>
      </c>
      <c r="CE272" s="32">
        <v>4</v>
      </c>
      <c r="CF272" s="20">
        <v>4</v>
      </c>
      <c r="CG272" s="32"/>
      <c r="CH272" s="20">
        <v>0</v>
      </c>
      <c r="CI272" s="74"/>
      <c r="CJ272" s="20">
        <v>0</v>
      </c>
      <c r="CK272" s="20">
        <v>0</v>
      </c>
      <c r="CL272" s="20">
        <v>3</v>
      </c>
      <c r="CM272" s="74"/>
      <c r="CN272" s="20"/>
      <c r="CO272" s="74"/>
      <c r="CP272" s="20">
        <v>0</v>
      </c>
      <c r="CQ272" s="74"/>
      <c r="CR272" s="24">
        <v>0</v>
      </c>
      <c r="CS272" s="74">
        <v>1</v>
      </c>
      <c r="CT272" s="334">
        <v>87</v>
      </c>
      <c r="CU272" s="74"/>
      <c r="CV272" s="20">
        <v>0</v>
      </c>
      <c r="CW272" s="74"/>
      <c r="CX272" s="20">
        <v>0</v>
      </c>
      <c r="CY272" s="74"/>
      <c r="CZ272" s="334">
        <v>0</v>
      </c>
      <c r="DA272" s="74"/>
      <c r="DB272" s="20">
        <v>0</v>
      </c>
      <c r="DC272" s="74"/>
      <c r="DD272" s="20">
        <v>0</v>
      </c>
      <c r="DE272" s="74">
        <v>1</v>
      </c>
      <c r="DF272" s="20">
        <v>6</v>
      </c>
      <c r="DG272" s="74"/>
      <c r="DH272" s="20">
        <v>0</v>
      </c>
      <c r="DI272" s="74"/>
      <c r="DJ272" s="20">
        <v>0</v>
      </c>
      <c r="DK272" s="74"/>
      <c r="DL272" s="20">
        <v>0</v>
      </c>
      <c r="DM272" s="74"/>
      <c r="DN272" s="20">
        <v>0</v>
      </c>
      <c r="DO272" s="74"/>
      <c r="DP272" s="20">
        <v>0</v>
      </c>
      <c r="DQ272" s="74"/>
      <c r="DR272" s="20">
        <v>0</v>
      </c>
      <c r="DS272" s="20">
        <f t="shared" si="2952"/>
        <v>106</v>
      </c>
      <c r="DT272" s="20">
        <f t="shared" si="2953"/>
        <v>16</v>
      </c>
      <c r="DU272" s="7"/>
      <c r="DV272" s="7"/>
      <c r="DW272" s="7"/>
      <c r="DX272" s="52"/>
      <c r="DY272" s="51"/>
      <c r="DZ272" s="20"/>
      <c r="EA272" s="71"/>
      <c r="EB272" s="71"/>
      <c r="EC272" s="7"/>
      <c r="ED272" s="7"/>
      <c r="EE272" s="7"/>
      <c r="EF272" s="7"/>
      <c r="EG272" s="7"/>
      <c r="EH272" s="7"/>
      <c r="EI272" s="7"/>
      <c r="EJ272" s="7">
        <f t="shared" si="2905"/>
        <v>20</v>
      </c>
      <c r="EK272" s="7">
        <f t="shared" si="2906"/>
        <v>20</v>
      </c>
      <c r="EL272" s="7">
        <f t="shared" si="2907"/>
        <v>10</v>
      </c>
      <c r="EM272" s="18">
        <f t="shared" si="2908"/>
        <v>0</v>
      </c>
      <c r="EN272" s="7">
        <f t="shared" si="2909"/>
        <v>6</v>
      </c>
      <c r="EO272" s="7">
        <f t="shared" si="2910"/>
        <v>6</v>
      </c>
      <c r="EP272" s="7">
        <f t="shared" si="2911"/>
        <v>4</v>
      </c>
      <c r="EQ272" s="7">
        <f t="shared" si="2912"/>
        <v>4</v>
      </c>
      <c r="ER272" s="7">
        <f t="shared" si="2913"/>
        <v>0</v>
      </c>
      <c r="ES272" s="7">
        <f t="shared" si="2914"/>
        <v>0</v>
      </c>
      <c r="ET272" s="7">
        <f t="shared" si="2915"/>
        <v>0</v>
      </c>
      <c r="EU272" s="7">
        <f t="shared" si="2916"/>
        <v>0</v>
      </c>
      <c r="EV272" s="7">
        <f t="shared" si="2917"/>
        <v>2</v>
      </c>
      <c r="EW272" s="18">
        <f t="shared" si="2918"/>
        <v>3</v>
      </c>
      <c r="EX272" s="7">
        <f t="shared" si="2919"/>
        <v>0</v>
      </c>
      <c r="EY272" s="7">
        <f t="shared" si="2920"/>
        <v>0</v>
      </c>
      <c r="EZ272" s="7">
        <f t="shared" si="2921"/>
        <v>0</v>
      </c>
      <c r="FA272" s="7">
        <f t="shared" si="2922"/>
        <v>0</v>
      </c>
      <c r="FB272" s="7">
        <f t="shared" si="2923"/>
        <v>0</v>
      </c>
      <c r="FC272" s="7">
        <f t="shared" si="2924"/>
        <v>0</v>
      </c>
      <c r="FD272" s="7">
        <f t="shared" si="2925"/>
        <v>1</v>
      </c>
      <c r="FE272" s="7">
        <f t="shared" si="2926"/>
        <v>87</v>
      </c>
      <c r="FF272" s="7">
        <f t="shared" si="2927"/>
        <v>0</v>
      </c>
      <c r="FG272" s="18">
        <f t="shared" si="2928"/>
        <v>0</v>
      </c>
      <c r="FH272" s="7">
        <f t="shared" si="2929"/>
        <v>0</v>
      </c>
      <c r="FI272" s="7">
        <f t="shared" si="2930"/>
        <v>0</v>
      </c>
      <c r="FJ272" s="7">
        <f t="shared" si="2931"/>
        <v>0</v>
      </c>
      <c r="FK272" s="7">
        <f t="shared" si="2932"/>
        <v>0</v>
      </c>
      <c r="FL272" s="7">
        <f t="shared" si="2933"/>
        <v>0</v>
      </c>
      <c r="FM272" s="7">
        <f t="shared" si="2934"/>
        <v>0</v>
      </c>
      <c r="FN272" s="7">
        <f t="shared" si="2935"/>
        <v>0</v>
      </c>
      <c r="FO272" s="7">
        <f t="shared" si="2936"/>
        <v>0</v>
      </c>
      <c r="FP272" s="7">
        <f t="shared" si="2937"/>
        <v>1</v>
      </c>
      <c r="FQ272" s="7">
        <f t="shared" si="2938"/>
        <v>6</v>
      </c>
      <c r="FR272" s="7"/>
      <c r="FS272" s="7">
        <f t="shared" si="2939"/>
        <v>0</v>
      </c>
      <c r="FT272" s="7">
        <f t="shared" si="2940"/>
        <v>0</v>
      </c>
      <c r="FU272" s="7">
        <f t="shared" si="2941"/>
        <v>0</v>
      </c>
      <c r="FV272" s="7">
        <f t="shared" si="2942"/>
        <v>0</v>
      </c>
      <c r="FW272" s="7">
        <f t="shared" si="2943"/>
        <v>0</v>
      </c>
      <c r="FX272" s="7">
        <f t="shared" si="2944"/>
        <v>1</v>
      </c>
      <c r="FY272" s="7">
        <f t="shared" si="2945"/>
        <v>16</v>
      </c>
      <c r="FZ272" s="7">
        <f t="shared" si="2946"/>
        <v>0</v>
      </c>
      <c r="GA272" s="7">
        <f t="shared" si="2947"/>
        <v>0</v>
      </c>
      <c r="GB272" s="7">
        <f t="shared" si="2948"/>
        <v>0</v>
      </c>
      <c r="GC272" s="7">
        <f t="shared" si="2949"/>
        <v>0</v>
      </c>
      <c r="GD272" s="116">
        <f t="shared" si="2950"/>
        <v>124</v>
      </c>
      <c r="GE272" s="117">
        <f t="shared" si="2951"/>
        <v>34</v>
      </c>
      <c r="GF272" s="7"/>
      <c r="GG272" s="7"/>
      <c r="GH272" s="7"/>
      <c r="GI272" s="52"/>
      <c r="GK272" s="18"/>
      <c r="GL272" s="18"/>
      <c r="GM272" s="1"/>
      <c r="GN272" s="23"/>
      <c r="GO272" s="61"/>
      <c r="GP272" s="7"/>
      <c r="GQ272" s="7"/>
    </row>
    <row r="273" spans="1:201" ht="24.95" customHeight="1" x14ac:dyDescent="0.35">
      <c r="A273" s="51"/>
      <c r="B273" s="1"/>
      <c r="C273" s="23"/>
      <c r="D273" s="23"/>
      <c r="E273" s="23"/>
      <c r="F273" s="23"/>
      <c r="G273" s="23">
        <v>11</v>
      </c>
      <c r="H273" s="23">
        <v>10</v>
      </c>
      <c r="I273" s="23">
        <v>1</v>
      </c>
      <c r="J273" s="509">
        <v>1</v>
      </c>
      <c r="K273" s="23">
        <v>1</v>
      </c>
      <c r="L273" s="1"/>
      <c r="M273" s="73">
        <v>0</v>
      </c>
      <c r="N273" s="32"/>
      <c r="O273" s="20">
        <v>0</v>
      </c>
      <c r="P273" s="32"/>
      <c r="Q273" s="20">
        <v>0</v>
      </c>
      <c r="R273" s="32"/>
      <c r="S273" s="20">
        <v>0</v>
      </c>
      <c r="T273" s="32"/>
      <c r="U273" s="20">
        <v>0</v>
      </c>
      <c r="V273" s="74"/>
      <c r="W273" s="20">
        <v>0</v>
      </c>
      <c r="X273" s="20"/>
      <c r="Y273" s="20">
        <v>0</v>
      </c>
      <c r="Z273" s="74"/>
      <c r="AA273" s="20"/>
      <c r="AB273" s="74"/>
      <c r="AC273" s="20">
        <v>0</v>
      </c>
      <c r="AD273" s="74">
        <v>1</v>
      </c>
      <c r="AE273" s="24"/>
      <c r="AF273" s="74"/>
      <c r="AG273" s="20">
        <v>0</v>
      </c>
      <c r="AH273" s="74"/>
      <c r="AI273" s="20">
        <v>0</v>
      </c>
      <c r="AJ273" s="74"/>
      <c r="AK273" s="20">
        <v>0</v>
      </c>
      <c r="AL273" s="74"/>
      <c r="AM273" s="20">
        <v>0</v>
      </c>
      <c r="AN273" s="74"/>
      <c r="AO273" s="20">
        <v>0</v>
      </c>
      <c r="AP273" s="74"/>
      <c r="AQ273" s="20">
        <v>0</v>
      </c>
      <c r="AR273" s="74"/>
      <c r="AS273" s="20">
        <v>0</v>
      </c>
      <c r="AT273" s="74"/>
      <c r="AU273" s="20">
        <v>0</v>
      </c>
      <c r="AV273" s="74"/>
      <c r="AW273" s="20">
        <v>0</v>
      </c>
      <c r="AX273" s="74"/>
      <c r="AY273" s="20">
        <v>0</v>
      </c>
      <c r="AZ273" s="74"/>
      <c r="BA273" s="20">
        <v>0</v>
      </c>
      <c r="BB273" s="74"/>
      <c r="BC273" s="20">
        <v>0</v>
      </c>
      <c r="BD273" s="74"/>
      <c r="BE273" s="20">
        <v>0</v>
      </c>
      <c r="BF273" s="20">
        <f t="shared" si="2901"/>
        <v>0</v>
      </c>
      <c r="BG273" s="20"/>
      <c r="BH273" s="20">
        <f t="shared" si="2902"/>
        <v>0</v>
      </c>
      <c r="BI273" s="7"/>
      <c r="BJ273" s="7"/>
      <c r="BK273" s="7"/>
      <c r="BL273" s="7"/>
      <c r="BM273" s="52"/>
      <c r="BN273" s="51"/>
      <c r="BO273" s="20" t="s">
        <v>100</v>
      </c>
      <c r="BP273" s="71" t="s">
        <v>114</v>
      </c>
      <c r="BQ273" s="71" t="s">
        <v>279</v>
      </c>
      <c r="BR273" s="71" t="s">
        <v>268</v>
      </c>
      <c r="BS273" s="71" t="s">
        <v>308</v>
      </c>
      <c r="BT273" s="72">
        <v>4</v>
      </c>
      <c r="BU273" s="79">
        <v>45</v>
      </c>
      <c r="BV273" s="79">
        <v>1</v>
      </c>
      <c r="BW273" s="393">
        <v>1</v>
      </c>
      <c r="BX273" s="79">
        <v>4</v>
      </c>
      <c r="BY273" s="77">
        <v>38</v>
      </c>
      <c r="BZ273" s="73">
        <v>38</v>
      </c>
      <c r="CA273" s="32">
        <v>12</v>
      </c>
      <c r="CB273" s="334"/>
      <c r="CC273" s="32">
        <v>10</v>
      </c>
      <c r="CD273" s="20">
        <v>10</v>
      </c>
      <c r="CE273" s="32">
        <v>16</v>
      </c>
      <c r="CF273" s="20"/>
      <c r="CG273" s="32"/>
      <c r="CH273" s="20">
        <v>0</v>
      </c>
      <c r="CI273" s="74"/>
      <c r="CJ273" s="20">
        <v>0</v>
      </c>
      <c r="CK273" s="20">
        <v>0</v>
      </c>
      <c r="CL273" s="20"/>
      <c r="CM273" s="74"/>
      <c r="CN273" s="20"/>
      <c r="CO273" s="74"/>
      <c r="CP273" s="20">
        <v>0</v>
      </c>
      <c r="CQ273" s="74"/>
      <c r="CR273" s="24">
        <v>0</v>
      </c>
      <c r="CS273" s="74">
        <v>1</v>
      </c>
      <c r="CT273" s="334">
        <v>66</v>
      </c>
      <c r="CU273" s="74"/>
      <c r="CV273" s="20">
        <v>0</v>
      </c>
      <c r="CW273" s="74"/>
      <c r="CX273" s="20">
        <v>0</v>
      </c>
      <c r="CY273" s="74"/>
      <c r="CZ273" s="334">
        <v>0</v>
      </c>
      <c r="DA273" s="74"/>
      <c r="DB273" s="20">
        <v>0</v>
      </c>
      <c r="DC273" s="74"/>
      <c r="DD273" s="20">
        <v>0</v>
      </c>
      <c r="DE273" s="74">
        <v>1</v>
      </c>
      <c r="DF273" s="20">
        <v>6</v>
      </c>
      <c r="DG273" s="74"/>
      <c r="DH273" s="20">
        <v>0</v>
      </c>
      <c r="DI273" s="74"/>
      <c r="DJ273" s="20">
        <v>0</v>
      </c>
      <c r="DK273" s="74"/>
      <c r="DL273" s="20">
        <v>0</v>
      </c>
      <c r="DM273" s="74"/>
      <c r="DN273" s="20">
        <v>0</v>
      </c>
      <c r="DO273" s="74"/>
      <c r="DP273" s="20">
        <v>0</v>
      </c>
      <c r="DQ273" s="74"/>
      <c r="DR273" s="20">
        <v>0</v>
      </c>
      <c r="DS273" s="20">
        <f t="shared" si="2952"/>
        <v>82</v>
      </c>
      <c r="DT273" s="20">
        <f t="shared" si="2953"/>
        <v>16</v>
      </c>
      <c r="DU273" s="7"/>
      <c r="DV273" s="7"/>
      <c r="DW273" s="7"/>
      <c r="DX273" s="52"/>
      <c r="DY273" s="51"/>
      <c r="DZ273" s="20"/>
      <c r="EA273" s="71"/>
      <c r="EB273" s="71"/>
      <c r="EC273" s="7"/>
      <c r="ED273" s="7"/>
      <c r="EE273" s="7"/>
      <c r="EF273" s="7"/>
      <c r="EG273" s="7"/>
      <c r="EH273" s="7"/>
      <c r="EI273" s="7"/>
      <c r="EJ273" s="7">
        <f t="shared" si="2905"/>
        <v>38</v>
      </c>
      <c r="EK273" s="7">
        <f t="shared" si="2906"/>
        <v>38</v>
      </c>
      <c r="EL273" s="7">
        <f t="shared" si="2907"/>
        <v>12</v>
      </c>
      <c r="EM273" s="18">
        <f t="shared" si="2908"/>
        <v>0</v>
      </c>
      <c r="EN273" s="7">
        <f t="shared" si="2909"/>
        <v>10</v>
      </c>
      <c r="EO273" s="7">
        <f t="shared" si="2910"/>
        <v>10</v>
      </c>
      <c r="EP273" s="7">
        <f t="shared" si="2911"/>
        <v>16</v>
      </c>
      <c r="EQ273" s="7">
        <f t="shared" si="2912"/>
        <v>0</v>
      </c>
      <c r="ER273" s="7">
        <f t="shared" si="2913"/>
        <v>0</v>
      </c>
      <c r="ES273" s="7">
        <f t="shared" si="2914"/>
        <v>0</v>
      </c>
      <c r="ET273" s="7">
        <f t="shared" si="2915"/>
        <v>0</v>
      </c>
      <c r="EU273" s="7">
        <f t="shared" si="2916"/>
        <v>0</v>
      </c>
      <c r="EV273" s="7">
        <f t="shared" si="2917"/>
        <v>0</v>
      </c>
      <c r="EW273" s="18">
        <f t="shared" si="2918"/>
        <v>0</v>
      </c>
      <c r="EX273" s="7">
        <f t="shared" si="2919"/>
        <v>0</v>
      </c>
      <c r="EY273" s="7">
        <f t="shared" si="2920"/>
        <v>0</v>
      </c>
      <c r="EZ273" s="7">
        <f t="shared" si="2921"/>
        <v>0</v>
      </c>
      <c r="FA273" s="7">
        <f t="shared" si="2922"/>
        <v>0</v>
      </c>
      <c r="FB273" s="7">
        <f t="shared" si="2923"/>
        <v>1</v>
      </c>
      <c r="FC273" s="7">
        <f t="shared" si="2924"/>
        <v>0</v>
      </c>
      <c r="FD273" s="7">
        <f t="shared" si="2925"/>
        <v>1</v>
      </c>
      <c r="FE273" s="7">
        <f t="shared" si="2926"/>
        <v>66</v>
      </c>
      <c r="FF273" s="7">
        <f t="shared" si="2927"/>
        <v>0</v>
      </c>
      <c r="FG273" s="18">
        <f t="shared" si="2928"/>
        <v>0</v>
      </c>
      <c r="FH273" s="7">
        <f t="shared" si="2929"/>
        <v>0</v>
      </c>
      <c r="FI273" s="7">
        <f t="shared" si="2930"/>
        <v>0</v>
      </c>
      <c r="FJ273" s="7">
        <f t="shared" si="2931"/>
        <v>0</v>
      </c>
      <c r="FK273" s="7">
        <f t="shared" si="2932"/>
        <v>0</v>
      </c>
      <c r="FL273" s="7">
        <f t="shared" si="2933"/>
        <v>0</v>
      </c>
      <c r="FM273" s="7">
        <f t="shared" si="2934"/>
        <v>0</v>
      </c>
      <c r="FN273" s="7">
        <f t="shared" si="2935"/>
        <v>0</v>
      </c>
      <c r="FO273" s="7">
        <f t="shared" si="2936"/>
        <v>0</v>
      </c>
      <c r="FP273" s="7">
        <f t="shared" si="2937"/>
        <v>1</v>
      </c>
      <c r="FQ273" s="7">
        <f t="shared" si="2938"/>
        <v>6</v>
      </c>
      <c r="FR273" s="7"/>
      <c r="FS273" s="7">
        <f t="shared" si="2939"/>
        <v>0</v>
      </c>
      <c r="FT273" s="7">
        <f t="shared" si="2940"/>
        <v>0</v>
      </c>
      <c r="FU273" s="7">
        <f t="shared" si="2941"/>
        <v>0</v>
      </c>
      <c r="FV273" s="7">
        <f t="shared" si="2942"/>
        <v>0</v>
      </c>
      <c r="FW273" s="7">
        <f t="shared" si="2943"/>
        <v>0</v>
      </c>
      <c r="FX273" s="7">
        <f t="shared" si="2944"/>
        <v>0</v>
      </c>
      <c r="FY273" s="7">
        <f t="shared" si="2945"/>
        <v>0</v>
      </c>
      <c r="FZ273" s="7">
        <f t="shared" si="2946"/>
        <v>0</v>
      </c>
      <c r="GA273" s="7">
        <f t="shared" si="2947"/>
        <v>0</v>
      </c>
      <c r="GB273" s="7">
        <f t="shared" si="2948"/>
        <v>0</v>
      </c>
      <c r="GC273" s="7">
        <f t="shared" si="2949"/>
        <v>0</v>
      </c>
      <c r="GD273" s="116">
        <f t="shared" si="2950"/>
        <v>82</v>
      </c>
      <c r="GE273" s="117">
        <f t="shared" si="2951"/>
        <v>16</v>
      </c>
      <c r="GF273" s="7"/>
      <c r="GG273" s="7"/>
      <c r="GH273" s="7"/>
      <c r="GI273" s="52"/>
      <c r="GK273" s="18"/>
      <c r="GL273" s="18"/>
      <c r="GM273" s="1"/>
      <c r="GN273" s="23"/>
      <c r="GO273" s="61"/>
      <c r="GP273" s="7"/>
      <c r="GQ273" s="7"/>
    </row>
    <row r="274" spans="1:201" ht="24.95" customHeight="1" x14ac:dyDescent="0.35">
      <c r="A274" s="51"/>
      <c r="B274" s="7" t="s">
        <v>270</v>
      </c>
      <c r="C274" s="7" t="s">
        <v>110</v>
      </c>
      <c r="D274" s="7" t="s">
        <v>279</v>
      </c>
      <c r="E274" s="7" t="s">
        <v>268</v>
      </c>
      <c r="F274" s="7" t="s">
        <v>280</v>
      </c>
      <c r="G274" s="7">
        <v>11</v>
      </c>
      <c r="H274" s="7">
        <v>108</v>
      </c>
      <c r="I274" s="7">
        <v>1</v>
      </c>
      <c r="J274" s="495">
        <v>5</v>
      </c>
      <c r="K274" s="7">
        <v>10</v>
      </c>
      <c r="L274" s="7">
        <v>18</v>
      </c>
      <c r="M274" s="389">
        <v>18</v>
      </c>
      <c r="N274" s="32"/>
      <c r="O274" s="20"/>
      <c r="P274" s="32"/>
      <c r="Q274" s="20"/>
      <c r="R274" s="32"/>
      <c r="S274" s="20"/>
      <c r="T274" s="32"/>
      <c r="U274" s="20"/>
      <c r="V274" s="74"/>
      <c r="W274" s="20"/>
      <c r="X274" s="20"/>
      <c r="Y274" s="20"/>
      <c r="Z274" s="74"/>
      <c r="AA274" s="20"/>
      <c r="AB274" s="74"/>
      <c r="AC274" s="20"/>
      <c r="AD274" s="74"/>
      <c r="AE274" s="24"/>
      <c r="AF274" s="74"/>
      <c r="AG274" s="20"/>
      <c r="AH274" s="74"/>
      <c r="AI274" s="20"/>
      <c r="AJ274" s="74"/>
      <c r="AK274" s="20"/>
      <c r="AL274" s="74"/>
      <c r="AM274" s="20">
        <v>48</v>
      </c>
      <c r="AN274" s="74"/>
      <c r="AO274" s="20"/>
      <c r="AP274" s="74"/>
      <c r="AQ274" s="20"/>
      <c r="AR274" s="74"/>
      <c r="AS274" s="20"/>
      <c r="AT274" s="74"/>
      <c r="AU274" s="20"/>
      <c r="AV274" s="74"/>
      <c r="AW274" s="20"/>
      <c r="AX274" s="74"/>
      <c r="AY274" s="20"/>
      <c r="AZ274" s="74"/>
      <c r="BA274" s="20"/>
      <c r="BB274" s="74"/>
      <c r="BC274" s="20"/>
      <c r="BD274" s="74"/>
      <c r="BE274" s="20"/>
      <c r="BF274" s="20">
        <f t="shared" si="2901"/>
        <v>48</v>
      </c>
      <c r="BG274" s="20"/>
      <c r="BH274" s="20">
        <f t="shared" si="2902"/>
        <v>0</v>
      </c>
      <c r="BI274" s="7"/>
      <c r="BJ274" s="7"/>
      <c r="BK274" s="7"/>
      <c r="BL274" s="7"/>
      <c r="BM274" s="52"/>
      <c r="BN274" s="51"/>
      <c r="BO274" s="1" t="s">
        <v>277</v>
      </c>
      <c r="BP274" s="23" t="s">
        <v>114</v>
      </c>
      <c r="BQ274" s="23" t="s">
        <v>279</v>
      </c>
      <c r="BR274" s="23" t="s">
        <v>268</v>
      </c>
      <c r="BS274" s="23" t="s">
        <v>288</v>
      </c>
      <c r="BT274" s="23">
        <v>11</v>
      </c>
      <c r="BU274" s="23">
        <v>10</v>
      </c>
      <c r="BV274" s="23">
        <v>1</v>
      </c>
      <c r="BW274" s="138">
        <v>1</v>
      </c>
      <c r="BX274" s="23">
        <v>1</v>
      </c>
      <c r="BY274" s="1"/>
      <c r="BZ274" s="73">
        <v>0</v>
      </c>
      <c r="CA274" s="32"/>
      <c r="CB274" s="334">
        <v>0</v>
      </c>
      <c r="CC274" s="32"/>
      <c r="CD274" s="20">
        <v>0</v>
      </c>
      <c r="CE274" s="32"/>
      <c r="CF274" s="20">
        <v>0</v>
      </c>
      <c r="CG274" s="32"/>
      <c r="CH274" s="20">
        <v>0</v>
      </c>
      <c r="CI274" s="74"/>
      <c r="CJ274" s="20">
        <v>0</v>
      </c>
      <c r="CK274" s="20"/>
      <c r="CL274" s="20">
        <v>0</v>
      </c>
      <c r="CM274" s="74"/>
      <c r="CN274" s="20"/>
      <c r="CO274" s="74"/>
      <c r="CP274" s="20">
        <v>0</v>
      </c>
      <c r="CQ274" s="74">
        <v>1</v>
      </c>
      <c r="CR274" s="24">
        <v>30</v>
      </c>
      <c r="CS274" s="74"/>
      <c r="CT274" s="334">
        <v>0</v>
      </c>
      <c r="CU274" s="74"/>
      <c r="CV274" s="20">
        <v>0</v>
      </c>
      <c r="CW274" s="74"/>
      <c r="CX274" s="20">
        <v>0</v>
      </c>
      <c r="CY274" s="74"/>
      <c r="CZ274" s="334">
        <v>0</v>
      </c>
      <c r="DA274" s="74"/>
      <c r="DB274" s="20">
        <v>0</v>
      </c>
      <c r="DC274" s="74"/>
      <c r="DD274" s="20">
        <v>0</v>
      </c>
      <c r="DE274" s="74"/>
      <c r="DF274" s="20">
        <v>0</v>
      </c>
      <c r="DG274" s="74"/>
      <c r="DH274" s="20">
        <v>0</v>
      </c>
      <c r="DI274" s="74"/>
      <c r="DJ274" s="20">
        <v>0</v>
      </c>
      <c r="DK274" s="74"/>
      <c r="DL274" s="20">
        <v>0</v>
      </c>
      <c r="DM274" s="74"/>
      <c r="DN274" s="20">
        <v>0</v>
      </c>
      <c r="DO274" s="74"/>
      <c r="DP274" s="20">
        <v>0</v>
      </c>
      <c r="DQ274" s="74"/>
      <c r="DR274" s="20">
        <v>0</v>
      </c>
      <c r="DS274" s="20">
        <f t="shared" si="2952"/>
        <v>30</v>
      </c>
      <c r="DT274" s="20">
        <f t="shared" si="2953"/>
        <v>0</v>
      </c>
      <c r="DU274" s="7"/>
      <c r="DV274" s="7"/>
      <c r="DW274" s="7"/>
      <c r="DX274" s="52"/>
      <c r="DY274" s="51"/>
      <c r="DZ274" s="20"/>
      <c r="EA274" s="71"/>
      <c r="EB274" s="71"/>
      <c r="EC274" s="7"/>
      <c r="ED274" s="7"/>
      <c r="EE274" s="7"/>
      <c r="EF274" s="7"/>
      <c r="EG274" s="7"/>
      <c r="EH274" s="7"/>
      <c r="EI274" s="7"/>
      <c r="EJ274" s="7">
        <f t="shared" si="2905"/>
        <v>18</v>
      </c>
      <c r="EK274" s="7">
        <f t="shared" si="2906"/>
        <v>18</v>
      </c>
      <c r="EL274" s="7">
        <f t="shared" si="2907"/>
        <v>0</v>
      </c>
      <c r="EM274" s="18">
        <f t="shared" si="2908"/>
        <v>0</v>
      </c>
      <c r="EN274" s="7">
        <f t="shared" si="2909"/>
        <v>0</v>
      </c>
      <c r="EO274" s="7">
        <f t="shared" si="2910"/>
        <v>0</v>
      </c>
      <c r="EP274" s="7">
        <f t="shared" si="2911"/>
        <v>0</v>
      </c>
      <c r="EQ274" s="7">
        <f t="shared" si="2912"/>
        <v>0</v>
      </c>
      <c r="ER274" s="7">
        <f t="shared" si="2913"/>
        <v>0</v>
      </c>
      <c r="ES274" s="7">
        <f t="shared" si="2914"/>
        <v>0</v>
      </c>
      <c r="ET274" s="7">
        <f t="shared" si="2915"/>
        <v>0</v>
      </c>
      <c r="EU274" s="7">
        <f t="shared" si="2916"/>
        <v>0</v>
      </c>
      <c r="EV274" s="7">
        <f t="shared" si="2917"/>
        <v>0</v>
      </c>
      <c r="EW274" s="18">
        <f t="shared" si="2918"/>
        <v>0</v>
      </c>
      <c r="EX274" s="7">
        <f t="shared" si="2919"/>
        <v>0</v>
      </c>
      <c r="EY274" s="7">
        <f t="shared" si="2920"/>
        <v>0</v>
      </c>
      <c r="EZ274" s="7">
        <f t="shared" si="2921"/>
        <v>0</v>
      </c>
      <c r="FA274" s="7">
        <f t="shared" si="2922"/>
        <v>0</v>
      </c>
      <c r="FB274" s="7">
        <f t="shared" si="2923"/>
        <v>1</v>
      </c>
      <c r="FC274" s="7">
        <f t="shared" si="2924"/>
        <v>30</v>
      </c>
      <c r="FD274" s="7">
        <f t="shared" si="2925"/>
        <v>0</v>
      </c>
      <c r="FE274" s="7">
        <f t="shared" si="2926"/>
        <v>0</v>
      </c>
      <c r="FF274" s="7">
        <f t="shared" si="2927"/>
        <v>0</v>
      </c>
      <c r="FG274" s="18">
        <f t="shared" si="2928"/>
        <v>0</v>
      </c>
      <c r="FH274" s="7">
        <f t="shared" si="2929"/>
        <v>0</v>
      </c>
      <c r="FI274" s="7">
        <f t="shared" si="2930"/>
        <v>0</v>
      </c>
      <c r="FJ274" s="7">
        <f t="shared" si="2931"/>
        <v>0</v>
      </c>
      <c r="FK274" s="7">
        <f t="shared" si="2932"/>
        <v>48</v>
      </c>
      <c r="FL274" s="7">
        <f t="shared" si="2933"/>
        <v>0</v>
      </c>
      <c r="FM274" s="7">
        <f t="shared" si="2934"/>
        <v>0</v>
      </c>
      <c r="FN274" s="7">
        <f t="shared" si="2935"/>
        <v>0</v>
      </c>
      <c r="FO274" s="7">
        <f t="shared" si="2936"/>
        <v>0</v>
      </c>
      <c r="FP274" s="7">
        <f t="shared" si="2937"/>
        <v>0</v>
      </c>
      <c r="FQ274" s="7">
        <f t="shared" si="2938"/>
        <v>0</v>
      </c>
      <c r="FR274" s="7"/>
      <c r="FS274" s="7">
        <f t="shared" si="2939"/>
        <v>0</v>
      </c>
      <c r="FT274" s="7">
        <f t="shared" si="2940"/>
        <v>0</v>
      </c>
      <c r="FU274" s="7">
        <f t="shared" si="2941"/>
        <v>0</v>
      </c>
      <c r="FV274" s="7">
        <f t="shared" si="2942"/>
        <v>0</v>
      </c>
      <c r="FW274" s="7">
        <f t="shared" si="2943"/>
        <v>0</v>
      </c>
      <c r="FX274" s="7">
        <f t="shared" si="2944"/>
        <v>0</v>
      </c>
      <c r="FY274" s="7">
        <f t="shared" si="2945"/>
        <v>0</v>
      </c>
      <c r="FZ274" s="7">
        <f t="shared" si="2946"/>
        <v>0</v>
      </c>
      <c r="GA274" s="7">
        <f t="shared" si="2947"/>
        <v>0</v>
      </c>
      <c r="GB274" s="7">
        <f t="shared" si="2948"/>
        <v>0</v>
      </c>
      <c r="GC274" s="7">
        <f t="shared" si="2949"/>
        <v>0</v>
      </c>
      <c r="GD274" s="116">
        <f t="shared" si="2950"/>
        <v>78</v>
      </c>
      <c r="GE274" s="117">
        <f t="shared" si="2951"/>
        <v>0</v>
      </c>
      <c r="GF274" s="7"/>
      <c r="GG274" s="7"/>
      <c r="GH274" s="7"/>
      <c r="GI274" s="52"/>
      <c r="GK274" s="18"/>
      <c r="GL274" s="18"/>
      <c r="GM274" s="1"/>
      <c r="GN274" s="23"/>
      <c r="GO274" s="61"/>
      <c r="GP274" s="7"/>
      <c r="GQ274" s="7"/>
    </row>
    <row r="275" spans="1:201" ht="24.95" customHeight="1" x14ac:dyDescent="0.35">
      <c r="A275" s="51"/>
      <c r="D275" s="7"/>
      <c r="E275" s="7"/>
      <c r="F275" s="7"/>
      <c r="G275" s="7"/>
      <c r="H275" s="7"/>
      <c r="I275" s="7"/>
      <c r="J275" s="394"/>
      <c r="K275" s="7"/>
      <c r="L275" s="7"/>
      <c r="M275" s="389"/>
      <c r="N275" s="32"/>
      <c r="O275" s="263"/>
      <c r="P275" s="32"/>
      <c r="Q275" s="20"/>
      <c r="R275" s="32"/>
      <c r="S275" s="20"/>
      <c r="T275" s="32"/>
      <c r="U275" s="20"/>
      <c r="V275" s="74"/>
      <c r="W275" s="20"/>
      <c r="X275" s="20"/>
      <c r="Y275" s="20"/>
      <c r="Z275" s="74"/>
      <c r="AA275" s="20"/>
      <c r="AB275" s="74"/>
      <c r="AC275" s="20"/>
      <c r="AD275" s="74"/>
      <c r="AE275" s="24"/>
      <c r="AF275" s="74"/>
      <c r="AG275" s="20"/>
      <c r="AH275" s="74"/>
      <c r="AI275" s="20"/>
      <c r="AJ275" s="74"/>
      <c r="AK275" s="20"/>
      <c r="AL275" s="74"/>
      <c r="AM275" s="263"/>
      <c r="AN275" s="74"/>
      <c r="AO275" s="20"/>
      <c r="AP275" s="74"/>
      <c r="AQ275" s="20"/>
      <c r="AR275" s="74"/>
      <c r="AS275" s="20"/>
      <c r="AT275" s="74"/>
      <c r="AU275" s="20"/>
      <c r="AV275" s="74"/>
      <c r="AW275" s="20"/>
      <c r="AX275" s="74"/>
      <c r="AY275" s="20"/>
      <c r="AZ275" s="74"/>
      <c r="BA275" s="20"/>
      <c r="BB275" s="74"/>
      <c r="BC275" s="20"/>
      <c r="BD275" s="74"/>
      <c r="BE275" s="20"/>
      <c r="BF275" s="20">
        <f t="shared" ref="BF275" si="2954">SUM(AO275+BE275+BC275+BA275+AY275+AW275+AS275+AQ275+AK275+AM275+AI275+AG275+AE275+AC275+AA275+Y275+X275+W275+U275+Q275+O275+S275+AU275)</f>
        <v>0</v>
      </c>
      <c r="BG275" s="20"/>
      <c r="BH275" s="20">
        <f t="shared" ref="BH275" si="2955">SUM(O275+Q275+U275+W275+X275+AS275+AW275+AY275+BA275+BC275+S275+AQ275)</f>
        <v>0</v>
      </c>
      <c r="BI275" s="7"/>
      <c r="BJ275" s="7"/>
      <c r="BK275" s="7"/>
      <c r="BL275" s="7"/>
      <c r="BM275" s="52"/>
      <c r="BN275" s="51"/>
      <c r="BO275" s="17" t="s">
        <v>316</v>
      </c>
      <c r="BP275" s="17" t="s">
        <v>114</v>
      </c>
      <c r="BQ275" s="7" t="s">
        <v>279</v>
      </c>
      <c r="BR275" s="7" t="s">
        <v>268</v>
      </c>
      <c r="BS275" s="7" t="s">
        <v>288</v>
      </c>
      <c r="BT275" s="7">
        <v>12</v>
      </c>
      <c r="BU275" s="7">
        <v>42</v>
      </c>
      <c r="BV275" s="7">
        <v>1</v>
      </c>
      <c r="BW275" s="394">
        <v>2</v>
      </c>
      <c r="BX275" s="7">
        <v>2</v>
      </c>
      <c r="BY275" s="7"/>
      <c r="BZ275" s="73">
        <v>0</v>
      </c>
      <c r="CA275" s="32"/>
      <c r="CB275" s="334">
        <v>0</v>
      </c>
      <c r="CC275" s="32"/>
      <c r="CD275" s="20">
        <v>0</v>
      </c>
      <c r="CE275" s="32"/>
      <c r="CF275" s="20">
        <v>0</v>
      </c>
      <c r="CG275" s="32"/>
      <c r="CH275" s="20">
        <v>0</v>
      </c>
      <c r="CI275" s="74"/>
      <c r="CJ275" s="20">
        <v>0</v>
      </c>
      <c r="CK275" s="20">
        <v>0</v>
      </c>
      <c r="CL275" s="20">
        <v>0</v>
      </c>
      <c r="CM275" s="74"/>
      <c r="CN275" s="20"/>
      <c r="CO275" s="74"/>
      <c r="CP275" s="20">
        <v>0</v>
      </c>
      <c r="CQ275" s="74"/>
      <c r="CR275" s="24">
        <v>0</v>
      </c>
      <c r="CS275" s="74"/>
      <c r="CT275" s="334">
        <v>0</v>
      </c>
      <c r="CU275" s="74"/>
      <c r="CV275" s="20">
        <v>0</v>
      </c>
      <c r="CW275" s="74"/>
      <c r="CX275" s="20">
        <v>0</v>
      </c>
      <c r="CY275" s="74"/>
      <c r="CZ275" s="334">
        <v>0</v>
      </c>
      <c r="DA275" s="74"/>
      <c r="DB275" s="20">
        <v>0</v>
      </c>
      <c r="DC275" s="74"/>
      <c r="DD275" s="20">
        <v>0</v>
      </c>
      <c r="DE275" s="74"/>
      <c r="DF275" s="20">
        <v>0</v>
      </c>
      <c r="DG275" s="74"/>
      <c r="DH275" s="20">
        <v>0</v>
      </c>
      <c r="DI275" s="74"/>
      <c r="DJ275" s="20">
        <v>0</v>
      </c>
      <c r="DK275" s="74"/>
      <c r="DL275" s="20">
        <v>0</v>
      </c>
      <c r="DM275" s="74">
        <v>1</v>
      </c>
      <c r="DN275" s="20">
        <v>16</v>
      </c>
      <c r="DO275" s="74"/>
      <c r="DP275" s="20">
        <v>0</v>
      </c>
      <c r="DQ275" s="74"/>
      <c r="DR275" s="20">
        <v>0</v>
      </c>
      <c r="DS275" s="20">
        <f t="shared" si="2952"/>
        <v>16</v>
      </c>
      <c r="DT275" s="20">
        <f t="shared" si="2953"/>
        <v>16</v>
      </c>
      <c r="DU275" s="7"/>
      <c r="DV275" s="7"/>
      <c r="DW275" s="7"/>
      <c r="DX275" s="52"/>
      <c r="DY275" s="51"/>
      <c r="DZ275" s="20"/>
      <c r="EA275" s="71"/>
      <c r="EB275" s="71"/>
      <c r="EC275" s="7"/>
      <c r="ED275" s="7"/>
      <c r="EE275" s="7"/>
      <c r="EF275" s="7"/>
      <c r="EG275" s="7"/>
      <c r="EH275" s="7"/>
      <c r="EI275" s="7"/>
      <c r="EJ275" s="7">
        <f t="shared" si="2905"/>
        <v>0</v>
      </c>
      <c r="EK275" s="7">
        <f t="shared" si="2906"/>
        <v>0</v>
      </c>
      <c r="EL275" s="7">
        <f t="shared" si="2907"/>
        <v>0</v>
      </c>
      <c r="EM275" s="18">
        <f t="shared" si="2908"/>
        <v>0</v>
      </c>
      <c r="EN275" s="7">
        <f t="shared" si="2909"/>
        <v>0</v>
      </c>
      <c r="EO275" s="7">
        <f t="shared" si="2910"/>
        <v>0</v>
      </c>
      <c r="EP275" s="7">
        <f t="shared" si="2911"/>
        <v>0</v>
      </c>
      <c r="EQ275" s="7">
        <f t="shared" si="2912"/>
        <v>0</v>
      </c>
      <c r="ER275" s="7">
        <f t="shared" si="2913"/>
        <v>0</v>
      </c>
      <c r="ES275" s="7">
        <f t="shared" si="2914"/>
        <v>0</v>
      </c>
      <c r="ET275" s="7">
        <f t="shared" si="2915"/>
        <v>0</v>
      </c>
      <c r="EU275" s="7">
        <f t="shared" si="2916"/>
        <v>0</v>
      </c>
      <c r="EV275" s="7">
        <f t="shared" si="2917"/>
        <v>0</v>
      </c>
      <c r="EW275" s="18">
        <f t="shared" si="2918"/>
        <v>0</v>
      </c>
      <c r="EX275" s="7">
        <f t="shared" si="2919"/>
        <v>0</v>
      </c>
      <c r="EY275" s="7">
        <f t="shared" si="2920"/>
        <v>0</v>
      </c>
      <c r="EZ275" s="7">
        <f t="shared" si="2921"/>
        <v>0</v>
      </c>
      <c r="FA275" s="7">
        <f t="shared" si="2922"/>
        <v>0</v>
      </c>
      <c r="FB275" s="7">
        <f t="shared" si="2923"/>
        <v>0</v>
      </c>
      <c r="FC275" s="7">
        <f t="shared" si="2924"/>
        <v>0</v>
      </c>
      <c r="FD275" s="7">
        <f t="shared" si="2925"/>
        <v>0</v>
      </c>
      <c r="FE275" s="7">
        <f t="shared" si="2926"/>
        <v>0</v>
      </c>
      <c r="FF275" s="7">
        <f t="shared" si="2927"/>
        <v>0</v>
      </c>
      <c r="FG275" s="18">
        <f t="shared" si="2928"/>
        <v>0</v>
      </c>
      <c r="FH275" s="7">
        <f t="shared" si="2929"/>
        <v>0</v>
      </c>
      <c r="FI275" s="7">
        <f t="shared" si="2930"/>
        <v>0</v>
      </c>
      <c r="FJ275" s="7">
        <f t="shared" si="2931"/>
        <v>0</v>
      </c>
      <c r="FK275" s="7">
        <f t="shared" si="2932"/>
        <v>0</v>
      </c>
      <c r="FL275" s="7">
        <f t="shared" si="2933"/>
        <v>0</v>
      </c>
      <c r="FM275" s="7">
        <f t="shared" si="2934"/>
        <v>0</v>
      </c>
      <c r="FN275" s="7">
        <f t="shared" si="2935"/>
        <v>0</v>
      </c>
      <c r="FO275" s="7">
        <f t="shared" si="2936"/>
        <v>0</v>
      </c>
      <c r="FP275" s="7">
        <f t="shared" si="2937"/>
        <v>0</v>
      </c>
      <c r="FQ275" s="7">
        <f t="shared" si="2938"/>
        <v>0</v>
      </c>
      <c r="FR275" s="7"/>
      <c r="FS275" s="7">
        <f t="shared" si="2939"/>
        <v>0</v>
      </c>
      <c r="FT275" s="7">
        <f t="shared" si="2940"/>
        <v>0</v>
      </c>
      <c r="FU275" s="7">
        <f t="shared" si="2941"/>
        <v>0</v>
      </c>
      <c r="FV275" s="7">
        <f t="shared" si="2942"/>
        <v>0</v>
      </c>
      <c r="FW275" s="7">
        <f t="shared" si="2943"/>
        <v>0</v>
      </c>
      <c r="FX275" s="7">
        <f t="shared" si="2944"/>
        <v>1</v>
      </c>
      <c r="FY275" s="7">
        <f t="shared" si="2945"/>
        <v>16</v>
      </c>
      <c r="FZ275" s="7">
        <f t="shared" si="2946"/>
        <v>0</v>
      </c>
      <c r="GA275" s="7">
        <f t="shared" si="2947"/>
        <v>0</v>
      </c>
      <c r="GB275" s="7">
        <f t="shared" si="2948"/>
        <v>0</v>
      </c>
      <c r="GC275" s="7">
        <f t="shared" si="2949"/>
        <v>0</v>
      </c>
      <c r="GD275" s="116">
        <f t="shared" si="2950"/>
        <v>16</v>
      </c>
      <c r="GE275" s="117">
        <f t="shared" si="2951"/>
        <v>16</v>
      </c>
      <c r="GF275" s="7"/>
      <c r="GG275" s="7"/>
      <c r="GH275" s="7"/>
      <c r="GI275" s="52"/>
      <c r="GK275" s="18"/>
      <c r="GL275" s="18"/>
      <c r="GM275" s="1"/>
      <c r="GN275" s="23"/>
      <c r="GO275" s="61"/>
      <c r="GP275" s="7"/>
      <c r="GQ275" s="7"/>
    </row>
    <row r="276" spans="1:201" ht="24.95" customHeight="1" x14ac:dyDescent="0.35">
      <c r="A276" s="51"/>
      <c r="B276" s="17" t="s">
        <v>224</v>
      </c>
      <c r="C276" s="17"/>
      <c r="D276" s="7" t="s">
        <v>294</v>
      </c>
      <c r="E276" s="7"/>
      <c r="F276" s="7"/>
      <c r="G276" s="7"/>
      <c r="H276" s="384">
        <v>2</v>
      </c>
      <c r="I276" s="7"/>
      <c r="J276" s="7"/>
      <c r="K276" s="7"/>
      <c r="L276" s="187"/>
      <c r="M276" s="188">
        <f t="shared" ref="M276" si="2956">SUM(N276+P276+R276+T276+V276)</f>
        <v>0</v>
      </c>
      <c r="N276" s="189"/>
      <c r="O276" s="262">
        <f t="shared" ref="O276" si="2957">SUM(N276)*I276</f>
        <v>0</v>
      </c>
      <c r="P276" s="189"/>
      <c r="Q276" s="190">
        <f t="shared" ref="Q276" si="2958">P276*J276</f>
        <v>0</v>
      </c>
      <c r="R276" s="189"/>
      <c r="S276" s="190">
        <f t="shared" ref="S276" si="2959">SUM(R276)*J276</f>
        <v>0</v>
      </c>
      <c r="T276" s="189"/>
      <c r="U276" s="190">
        <f t="shared" ref="U276" si="2960">SUM(T276)*K276</f>
        <v>0</v>
      </c>
      <c r="V276" s="189"/>
      <c r="W276" s="190">
        <f t="shared" ref="W276" si="2961">SUM(V276)*J276*5</f>
        <v>0</v>
      </c>
      <c r="X276" s="191"/>
      <c r="Y276" s="191">
        <f t="shared" ref="Y276" si="2962">L276*J276*0.05</f>
        <v>0</v>
      </c>
      <c r="Z276" s="189"/>
      <c r="AA276" s="190"/>
      <c r="AB276" s="189"/>
      <c r="AC276" s="191">
        <f t="shared" ref="AC276" si="2963">SUM(AB276)*3*H276/5</f>
        <v>0</v>
      </c>
      <c r="AD276" s="189">
        <v>1</v>
      </c>
      <c r="AE276" s="518">
        <f t="shared" ref="AE276" si="2964">SUM(AD276*H276*(15))</f>
        <v>30</v>
      </c>
      <c r="AF276" s="189"/>
      <c r="AG276" s="190">
        <f t="shared" ref="AG276" si="2965">SUM(AF276*H276*3)</f>
        <v>0</v>
      </c>
      <c r="AH276" s="190"/>
      <c r="AI276" s="191">
        <f t="shared" ref="AI276" si="2966">SUM(AH276*H276/3)</f>
        <v>0</v>
      </c>
      <c r="AJ276" s="189"/>
      <c r="AK276" s="191">
        <f t="shared" ref="AK276" si="2967">SUM(AJ276*H276*2/3)</f>
        <v>0</v>
      </c>
      <c r="AL276" s="189"/>
      <c r="AM276" s="262">
        <f>SUM(AL276*H276)</f>
        <v>0</v>
      </c>
      <c r="AN276" s="189"/>
      <c r="AO276" s="190">
        <f>SUM(AN276*J276)</f>
        <v>0</v>
      </c>
      <c r="AP276" s="189"/>
      <c r="AQ276" s="191">
        <f t="shared" ref="AQ276" si="2968">SUM(AP276*H276*2)</f>
        <v>0</v>
      </c>
      <c r="AR276" s="189"/>
      <c r="AS276" s="191">
        <f t="shared" ref="AS276" si="2969">SUM(J276*AR276*6)</f>
        <v>0</v>
      </c>
      <c r="AT276" s="32"/>
      <c r="AU276" s="194">
        <f t="shared" ref="AU276" si="2970">AT276*H276/3</f>
        <v>0</v>
      </c>
      <c r="AV276" s="189"/>
      <c r="AW276" s="190">
        <f>SUM(AV276*H276/3)</f>
        <v>0</v>
      </c>
      <c r="AX276" s="189"/>
      <c r="AY276" s="191">
        <f t="shared" ref="AY276" si="2971">SUM(J276*AX276*8)</f>
        <v>0</v>
      </c>
      <c r="AZ276" s="190"/>
      <c r="BA276" s="191">
        <f>SUM(AZ276*K276*3*8)</f>
        <v>0</v>
      </c>
      <c r="BB276" s="189"/>
      <c r="BC276" s="191">
        <f t="shared" ref="BC276" si="2972">SUM(BB276*K276*4*6)</f>
        <v>0</v>
      </c>
      <c r="BD276" s="189"/>
      <c r="BE276" s="195">
        <f t="shared" ref="BE276" si="2973">SUM(BD276*50)</f>
        <v>0</v>
      </c>
      <c r="BF276" s="194">
        <f t="shared" ref="BF276" si="2974">O276+Q276+S276+U276+W276+X276+Y276+AA276+AC276+AE276+AG276+AI276+AK276+AM276+AO276+AQ276+AS276+AU276+AW276+AY276+BA276+BC276+BE276</f>
        <v>30</v>
      </c>
      <c r="BG276" s="194"/>
      <c r="BH276" s="194">
        <f t="shared" ref="BH276" si="2975">BC276+BA276+AY276+AW276+AS276+AQ276+X276+W276+U276+S276+Q276+O276</f>
        <v>0</v>
      </c>
      <c r="BI276" s="7"/>
      <c r="BJ276" s="7"/>
      <c r="BK276" s="7"/>
      <c r="BL276" s="7"/>
      <c r="BM276" s="52"/>
      <c r="BN276" s="51"/>
      <c r="BO276" s="47" t="s">
        <v>317</v>
      </c>
      <c r="BP276" s="17" t="s">
        <v>110</v>
      </c>
      <c r="BQ276" s="44" t="s">
        <v>279</v>
      </c>
      <c r="BR276" s="44" t="s">
        <v>268</v>
      </c>
      <c r="BS276" s="44" t="s">
        <v>318</v>
      </c>
      <c r="BT276" s="44">
        <v>6</v>
      </c>
      <c r="BU276" s="44">
        <v>56</v>
      </c>
      <c r="BV276" s="44">
        <v>1</v>
      </c>
      <c r="BW276" s="217">
        <v>1</v>
      </c>
      <c r="BX276" s="44">
        <v>4</v>
      </c>
      <c r="BY276" s="47">
        <v>30</v>
      </c>
      <c r="BZ276" s="73">
        <v>30</v>
      </c>
      <c r="CA276" s="32"/>
      <c r="CB276" s="334"/>
      <c r="CC276" s="32"/>
      <c r="CD276" s="20"/>
      <c r="CE276" s="32"/>
      <c r="CF276" s="20"/>
      <c r="CG276" s="32"/>
      <c r="CH276" s="20"/>
      <c r="CI276" s="74"/>
      <c r="CJ276" s="20"/>
      <c r="CK276" s="20"/>
      <c r="CL276" s="20"/>
      <c r="CM276" s="74"/>
      <c r="CN276" s="20"/>
      <c r="CO276" s="74"/>
      <c r="CP276" s="20"/>
      <c r="CQ276" s="74"/>
      <c r="CR276" s="24"/>
      <c r="CS276" s="74"/>
      <c r="CT276" s="334"/>
      <c r="CU276" s="74"/>
      <c r="CV276" s="20"/>
      <c r="CW276" s="74"/>
      <c r="CX276" s="20"/>
      <c r="CY276" s="74"/>
      <c r="CZ276" s="334">
        <v>72</v>
      </c>
      <c r="DA276" s="74"/>
      <c r="DB276" s="20"/>
      <c r="DC276" s="74"/>
      <c r="DD276" s="20"/>
      <c r="DE276" s="74"/>
      <c r="DF276" s="20"/>
      <c r="DG276" s="74"/>
      <c r="DH276" s="20"/>
      <c r="DI276" s="74"/>
      <c r="DJ276" s="20"/>
      <c r="DK276" s="74"/>
      <c r="DL276" s="20"/>
      <c r="DM276" s="74"/>
      <c r="DN276" s="20"/>
      <c r="DO276" s="74"/>
      <c r="DP276" s="20"/>
      <c r="DQ276" s="74"/>
      <c r="DR276" s="20"/>
      <c r="DS276" s="20">
        <f t="shared" si="2952"/>
        <v>72</v>
      </c>
      <c r="DT276" s="20">
        <f t="shared" si="2953"/>
        <v>0</v>
      </c>
      <c r="DU276" s="7"/>
      <c r="DV276" s="7"/>
      <c r="DW276" s="7"/>
      <c r="DX276" s="52"/>
      <c r="DY276" s="51"/>
      <c r="DZ276" s="17"/>
      <c r="EA276" s="17"/>
      <c r="EB276" s="7"/>
      <c r="EC276" s="7"/>
      <c r="ED276" s="7"/>
      <c r="EE276" s="7"/>
      <c r="EF276" s="7"/>
      <c r="EG276" s="7"/>
      <c r="EH276" s="7"/>
      <c r="EI276" s="7"/>
      <c r="EJ276" s="7">
        <f t="shared" si="2905"/>
        <v>30</v>
      </c>
      <c r="EK276" s="7">
        <f t="shared" si="2906"/>
        <v>30</v>
      </c>
      <c r="EL276" s="7">
        <f t="shared" si="2907"/>
        <v>0</v>
      </c>
      <c r="EM276" s="18">
        <f t="shared" si="2908"/>
        <v>0</v>
      </c>
      <c r="EN276" s="7">
        <f t="shared" si="2909"/>
        <v>0</v>
      </c>
      <c r="EO276" s="7">
        <f t="shared" si="2910"/>
        <v>0</v>
      </c>
      <c r="EP276" s="7">
        <f t="shared" si="2911"/>
        <v>0</v>
      </c>
      <c r="EQ276" s="7">
        <f t="shared" si="2912"/>
        <v>0</v>
      </c>
      <c r="ER276" s="7">
        <f t="shared" si="2913"/>
        <v>0</v>
      </c>
      <c r="ES276" s="7">
        <f t="shared" si="2914"/>
        <v>0</v>
      </c>
      <c r="ET276" s="7">
        <f t="shared" si="2915"/>
        <v>0</v>
      </c>
      <c r="EU276" s="7">
        <f t="shared" si="2916"/>
        <v>0</v>
      </c>
      <c r="EV276" s="7">
        <f t="shared" si="2917"/>
        <v>0</v>
      </c>
      <c r="EW276" s="18">
        <f t="shared" si="2918"/>
        <v>0</v>
      </c>
      <c r="EX276" s="7">
        <f t="shared" si="2919"/>
        <v>0</v>
      </c>
      <c r="EY276" s="7">
        <f t="shared" si="2920"/>
        <v>0</v>
      </c>
      <c r="EZ276" s="7">
        <f t="shared" si="2921"/>
        <v>0</v>
      </c>
      <c r="FA276" s="7">
        <f t="shared" si="2922"/>
        <v>0</v>
      </c>
      <c r="FB276" s="7">
        <f t="shared" si="2923"/>
        <v>1</v>
      </c>
      <c r="FC276" s="7">
        <f t="shared" si="2924"/>
        <v>30</v>
      </c>
      <c r="FD276" s="7">
        <f t="shared" si="2925"/>
        <v>0</v>
      </c>
      <c r="FE276" s="7">
        <f t="shared" si="2926"/>
        <v>0</v>
      </c>
      <c r="FF276" s="7">
        <f t="shared" si="2927"/>
        <v>0</v>
      </c>
      <c r="FG276" s="18">
        <f t="shared" si="2928"/>
        <v>0</v>
      </c>
      <c r="FH276" s="7">
        <f t="shared" si="2929"/>
        <v>0</v>
      </c>
      <c r="FI276" s="7">
        <f t="shared" si="2930"/>
        <v>0</v>
      </c>
      <c r="FJ276" s="7">
        <f t="shared" si="2931"/>
        <v>0</v>
      </c>
      <c r="FK276" s="7">
        <f t="shared" si="2932"/>
        <v>72</v>
      </c>
      <c r="FL276" s="7">
        <f t="shared" si="2933"/>
        <v>0</v>
      </c>
      <c r="FM276" s="7">
        <f t="shared" si="2934"/>
        <v>0</v>
      </c>
      <c r="FN276" s="7">
        <f t="shared" si="2935"/>
        <v>0</v>
      </c>
      <c r="FO276" s="7">
        <f t="shared" si="2936"/>
        <v>0</v>
      </c>
      <c r="FP276" s="7">
        <f t="shared" si="2937"/>
        <v>0</v>
      </c>
      <c r="FQ276" s="7">
        <f t="shared" si="2938"/>
        <v>0</v>
      </c>
      <c r="FR276" s="7"/>
      <c r="FS276" s="7">
        <f t="shared" si="2939"/>
        <v>0</v>
      </c>
      <c r="FT276" s="7">
        <f t="shared" si="2940"/>
        <v>0</v>
      </c>
      <c r="FU276" s="7">
        <f t="shared" si="2941"/>
        <v>0</v>
      </c>
      <c r="FV276" s="7">
        <f t="shared" si="2942"/>
        <v>0</v>
      </c>
      <c r="FW276" s="7">
        <f t="shared" si="2943"/>
        <v>0</v>
      </c>
      <c r="FX276" s="7">
        <f t="shared" si="2944"/>
        <v>0</v>
      </c>
      <c r="FY276" s="7">
        <f t="shared" si="2945"/>
        <v>0</v>
      </c>
      <c r="FZ276" s="7">
        <f t="shared" si="2946"/>
        <v>0</v>
      </c>
      <c r="GA276" s="7">
        <f t="shared" si="2947"/>
        <v>0</v>
      </c>
      <c r="GB276" s="7">
        <f t="shared" si="2948"/>
        <v>0</v>
      </c>
      <c r="GC276" s="7">
        <f t="shared" si="2949"/>
        <v>0</v>
      </c>
      <c r="GD276" s="116">
        <f t="shared" si="2950"/>
        <v>102</v>
      </c>
      <c r="GE276" s="117">
        <f t="shared" si="2951"/>
        <v>0</v>
      </c>
      <c r="GF276" s="7"/>
      <c r="GG276" s="7"/>
      <c r="GH276" s="7"/>
      <c r="GI276" s="52"/>
      <c r="GK276" s="18"/>
      <c r="GL276" s="18"/>
      <c r="GM276" s="1"/>
      <c r="GN276" s="23"/>
      <c r="GO276" s="61"/>
      <c r="GP276" s="7"/>
      <c r="GQ276" s="7"/>
    </row>
    <row r="277" spans="1:201" ht="24.95" customHeight="1" x14ac:dyDescent="0.35">
      <c r="A277" s="51"/>
      <c r="B277" s="17"/>
      <c r="C277" s="17"/>
      <c r="D277" s="7"/>
      <c r="E277" s="7"/>
      <c r="F277" s="7"/>
      <c r="G277" s="7"/>
      <c r="H277" s="7"/>
      <c r="I277" s="7"/>
      <c r="J277" s="7"/>
      <c r="K277" s="7"/>
      <c r="L277" s="7"/>
      <c r="M277" s="73">
        <f t="shared" ref="M277:M280" si="2976">SUM(N277+P277+T277+V277+AR277*2)</f>
        <v>0</v>
      </c>
      <c r="N277" s="32"/>
      <c r="O277" s="263"/>
      <c r="P277" s="32"/>
      <c r="Q277" s="20"/>
      <c r="R277" s="32"/>
      <c r="S277" s="20"/>
      <c r="T277" s="32"/>
      <c r="U277" s="20"/>
      <c r="V277" s="74"/>
      <c r="W277" s="20"/>
      <c r="X277" s="20"/>
      <c r="Y277" s="20"/>
      <c r="Z277" s="74"/>
      <c r="AA277" s="20"/>
      <c r="AB277" s="74"/>
      <c r="AC277" s="20"/>
      <c r="AD277" s="74"/>
      <c r="AE277" s="24"/>
      <c r="AF277" s="74"/>
      <c r="AG277" s="20"/>
      <c r="AH277" s="74"/>
      <c r="AI277" s="20"/>
      <c r="AJ277" s="74"/>
      <c r="AK277" s="20"/>
      <c r="AL277" s="74"/>
      <c r="AM277" s="263"/>
      <c r="AN277" s="74"/>
      <c r="AO277" s="20"/>
      <c r="AP277" s="74"/>
      <c r="AQ277" s="20"/>
      <c r="AR277" s="74"/>
      <c r="AS277" s="20"/>
      <c r="AT277" s="74"/>
      <c r="AU277" s="20"/>
      <c r="AV277" s="74"/>
      <c r="AW277" s="20"/>
      <c r="AX277" s="74"/>
      <c r="AY277" s="20"/>
      <c r="AZ277" s="74"/>
      <c r="BA277" s="20"/>
      <c r="BB277" s="74"/>
      <c r="BC277" s="20"/>
      <c r="BD277" s="74"/>
      <c r="BE277" s="20"/>
      <c r="BF277" s="20">
        <f t="shared" ref="BF277:BF280" si="2977">SUM(AO277+BE277+BC277+BA277+AY277+AW277+AS277+AQ277+AK277+AM277+AI277+AG277+AE277+AC277+AA277+Y277+X277+W277+U277+Q277+O277+S277+AU277)</f>
        <v>0</v>
      </c>
      <c r="BG277" s="20"/>
      <c r="BH277" s="20">
        <f t="shared" ref="BH277:BH280" si="2978">SUM(O277+Q277+U277+W277+X277+AS277+AW277+AY277+BA277+BC277+S277+AQ277)</f>
        <v>0</v>
      </c>
      <c r="BI277" s="7"/>
      <c r="BJ277" s="7"/>
      <c r="BK277" s="7"/>
      <c r="BL277" s="7"/>
      <c r="BM277" s="52"/>
      <c r="BN277" s="51"/>
      <c r="BO277" s="17" t="s">
        <v>224</v>
      </c>
      <c r="BP277" s="17"/>
      <c r="BQ277" s="7" t="s">
        <v>294</v>
      </c>
      <c r="BR277" s="7"/>
      <c r="BS277" s="7"/>
      <c r="BT277" s="7"/>
      <c r="BU277" s="7">
        <v>2</v>
      </c>
      <c r="BV277" s="7"/>
      <c r="BW277" s="7"/>
      <c r="BX277" s="7"/>
      <c r="BY277" s="187"/>
      <c r="BZ277" s="188">
        <f t="shared" ref="BZ277" si="2979">SUM(CA277+CC277+CE277+CG277+CI277)</f>
        <v>0</v>
      </c>
      <c r="CA277" s="189"/>
      <c r="CB277" s="142">
        <f t="shared" ref="CB277:CB278" si="2980">SUM(CA277)*BV277</f>
        <v>0</v>
      </c>
      <c r="CC277" s="189"/>
      <c r="CD277" s="190">
        <f t="shared" ref="CD277:CD278" si="2981">CC277*BW277</f>
        <v>0</v>
      </c>
      <c r="CE277" s="189"/>
      <c r="CF277" s="190">
        <f t="shared" ref="CF277:CF278" si="2982">SUM(CE277)*BW277</f>
        <v>0</v>
      </c>
      <c r="CG277" s="189"/>
      <c r="CH277" s="190">
        <f t="shared" ref="CH277:CH278" si="2983">SUM(CG277)*BX277</f>
        <v>0</v>
      </c>
      <c r="CI277" s="189"/>
      <c r="CJ277" s="190">
        <f t="shared" ref="CJ277:CJ278" si="2984">SUM(CI277)*BW277*5</f>
        <v>0</v>
      </c>
      <c r="CK277" s="191"/>
      <c r="CL277" s="191">
        <f t="shared" ref="CL277" si="2985">BY277*BW277*0.05</f>
        <v>0</v>
      </c>
      <c r="CM277" s="189"/>
      <c r="CN277" s="190"/>
      <c r="CO277" s="189"/>
      <c r="CP277" s="191">
        <f t="shared" ref="CP277" si="2986">SUM(CO277)*3*BU277/5</f>
        <v>0</v>
      </c>
      <c r="CQ277" s="189">
        <v>1</v>
      </c>
      <c r="CR277" s="193">
        <f t="shared" ref="CR277" si="2987">SUM(CQ277*BU277*(15))</f>
        <v>30</v>
      </c>
      <c r="CS277" s="189"/>
      <c r="CT277" s="142">
        <f t="shared" ref="CT277" si="2988">SUM(CS277*BU277*3)</f>
        <v>0</v>
      </c>
      <c r="CU277" s="190"/>
      <c r="CV277" s="191">
        <f t="shared" ref="CV277:CV278" si="2989">SUM(CU277*BU277/3)</f>
        <v>0</v>
      </c>
      <c r="CW277" s="189"/>
      <c r="CX277" s="191">
        <f t="shared" ref="CX277:CX278" si="2990">SUM(CW277*BU277*2/3)</f>
        <v>0</v>
      </c>
      <c r="CY277" s="189"/>
      <c r="CZ277" s="142">
        <f>SUM(CY277*BU277)</f>
        <v>0</v>
      </c>
      <c r="DA277" s="189"/>
      <c r="DB277" s="190">
        <f>SUM(DA277*BW277)</f>
        <v>0</v>
      </c>
      <c r="DC277" s="189"/>
      <c r="DD277" s="191">
        <f t="shared" ref="DD277:DD278" si="2991">SUM(DC277*BU277*2)</f>
        <v>0</v>
      </c>
      <c r="DE277" s="189"/>
      <c r="DF277" s="191">
        <f t="shared" ref="DF277" si="2992">SUM(BW277*DE277*6)</f>
        <v>0</v>
      </c>
      <c r="DG277" s="32"/>
      <c r="DH277" s="194">
        <f t="shared" ref="DH277:DH278" si="2993">DG277*BU277/3</f>
        <v>0</v>
      </c>
      <c r="DI277" s="189"/>
      <c r="DJ277" s="190">
        <f>SUM(DI277*BU277/3)</f>
        <v>0</v>
      </c>
      <c r="DK277" s="189"/>
      <c r="DL277" s="191">
        <f t="shared" ref="DL277:DL278" si="2994">SUM(BW277*DK277*8)</f>
        <v>0</v>
      </c>
      <c r="DM277" s="190"/>
      <c r="DN277" s="191">
        <f>SUM(DM277*BX277*3*8)</f>
        <v>0</v>
      </c>
      <c r="DO277" s="189"/>
      <c r="DP277" s="191">
        <f t="shared" ref="DP277" si="2995">SUM(DO277*BX277*4*6)</f>
        <v>0</v>
      </c>
      <c r="DQ277" s="189"/>
      <c r="DR277" s="195">
        <f t="shared" ref="DR277:DR278" si="2996">SUM(DQ277*50)</f>
        <v>0</v>
      </c>
      <c r="DS277" s="20">
        <f t="shared" si="2952"/>
        <v>30</v>
      </c>
      <c r="DT277" s="20">
        <f t="shared" si="2953"/>
        <v>0</v>
      </c>
      <c r="DU277" s="7"/>
      <c r="DV277" s="7"/>
      <c r="DW277" s="7"/>
      <c r="DX277" s="52"/>
      <c r="DY277" s="51"/>
      <c r="DZ277" s="17"/>
      <c r="EA277" s="17"/>
      <c r="EB277" s="7"/>
      <c r="EC277" s="7"/>
      <c r="ED277" s="7"/>
      <c r="EE277" s="7"/>
      <c r="EF277" s="7"/>
      <c r="EG277" s="7"/>
      <c r="EH277" s="7"/>
      <c r="EI277" s="7"/>
      <c r="EJ277" s="7">
        <f t="shared" si="2905"/>
        <v>0</v>
      </c>
      <c r="EK277" s="7">
        <f t="shared" si="2906"/>
        <v>0</v>
      </c>
      <c r="EL277" s="7">
        <f t="shared" si="2907"/>
        <v>0</v>
      </c>
      <c r="EM277" s="18">
        <f t="shared" si="2908"/>
        <v>0</v>
      </c>
      <c r="EN277" s="7">
        <f t="shared" si="2909"/>
        <v>0</v>
      </c>
      <c r="EO277" s="7">
        <f t="shared" si="2910"/>
        <v>0</v>
      </c>
      <c r="EP277" s="7">
        <f t="shared" si="2911"/>
        <v>0</v>
      </c>
      <c r="EQ277" s="7">
        <f t="shared" si="2912"/>
        <v>0</v>
      </c>
      <c r="ER277" s="7">
        <f t="shared" si="2913"/>
        <v>0</v>
      </c>
      <c r="ES277" s="7">
        <f t="shared" si="2914"/>
        <v>0</v>
      </c>
      <c r="ET277" s="7">
        <f t="shared" si="2915"/>
        <v>0</v>
      </c>
      <c r="EU277" s="7">
        <f t="shared" si="2916"/>
        <v>0</v>
      </c>
      <c r="EV277" s="7">
        <f t="shared" si="2917"/>
        <v>0</v>
      </c>
      <c r="EW277" s="18">
        <f t="shared" si="2918"/>
        <v>0</v>
      </c>
      <c r="EX277" s="7">
        <f t="shared" si="2919"/>
        <v>0</v>
      </c>
      <c r="EY277" s="7">
        <f t="shared" si="2920"/>
        <v>0</v>
      </c>
      <c r="EZ277" s="7">
        <f t="shared" si="2921"/>
        <v>0</v>
      </c>
      <c r="FA277" s="7">
        <f t="shared" si="2922"/>
        <v>0</v>
      </c>
      <c r="FB277" s="7">
        <f t="shared" si="2923"/>
        <v>1</v>
      </c>
      <c r="FC277" s="7">
        <f t="shared" si="2924"/>
        <v>30</v>
      </c>
      <c r="FD277" s="7">
        <f t="shared" si="2925"/>
        <v>0</v>
      </c>
      <c r="FE277" s="7">
        <f t="shared" si="2926"/>
        <v>0</v>
      </c>
      <c r="FF277" s="7">
        <f t="shared" si="2927"/>
        <v>0</v>
      </c>
      <c r="FG277" s="18">
        <f t="shared" si="2928"/>
        <v>0</v>
      </c>
      <c r="FH277" s="7">
        <f t="shared" si="2929"/>
        <v>0</v>
      </c>
      <c r="FI277" s="7">
        <f t="shared" si="2930"/>
        <v>0</v>
      </c>
      <c r="FJ277" s="7">
        <f t="shared" si="2931"/>
        <v>0</v>
      </c>
      <c r="FK277" s="7">
        <f t="shared" si="2932"/>
        <v>0</v>
      </c>
      <c r="FL277" s="7">
        <f t="shared" si="2933"/>
        <v>0</v>
      </c>
      <c r="FM277" s="7">
        <f t="shared" si="2934"/>
        <v>0</v>
      </c>
      <c r="FN277" s="7">
        <f t="shared" si="2935"/>
        <v>0</v>
      </c>
      <c r="FO277" s="7">
        <f t="shared" si="2936"/>
        <v>0</v>
      </c>
      <c r="FP277" s="7">
        <f t="shared" si="2937"/>
        <v>0</v>
      </c>
      <c r="FQ277" s="7">
        <f t="shared" si="2938"/>
        <v>0</v>
      </c>
      <c r="FR277" s="7"/>
      <c r="FS277" s="7">
        <f t="shared" si="2939"/>
        <v>0</v>
      </c>
      <c r="FT277" s="7">
        <f t="shared" si="2940"/>
        <v>0</v>
      </c>
      <c r="FU277" s="7">
        <f t="shared" si="2941"/>
        <v>0</v>
      </c>
      <c r="FV277" s="7">
        <f t="shared" si="2942"/>
        <v>0</v>
      </c>
      <c r="FW277" s="7">
        <f t="shared" si="2943"/>
        <v>0</v>
      </c>
      <c r="FX277" s="7">
        <f t="shared" si="2944"/>
        <v>0</v>
      </c>
      <c r="FY277" s="7">
        <f t="shared" si="2945"/>
        <v>0</v>
      </c>
      <c r="FZ277" s="7">
        <f t="shared" si="2946"/>
        <v>0</v>
      </c>
      <c r="GA277" s="7">
        <f t="shared" si="2947"/>
        <v>0</v>
      </c>
      <c r="GB277" s="7">
        <f t="shared" si="2948"/>
        <v>0</v>
      </c>
      <c r="GC277" s="7">
        <f t="shared" si="2949"/>
        <v>0</v>
      </c>
      <c r="GD277" s="116">
        <f t="shared" si="2950"/>
        <v>30</v>
      </c>
      <c r="GE277" s="117">
        <f t="shared" si="2951"/>
        <v>0</v>
      </c>
      <c r="GF277" s="7"/>
      <c r="GG277" s="7"/>
      <c r="GH277" s="7"/>
      <c r="GI277" s="52"/>
      <c r="GK277" s="18"/>
      <c r="GL277" s="18"/>
      <c r="GM277" s="1"/>
      <c r="GN277" s="44"/>
      <c r="GO277" s="63"/>
      <c r="GP277" s="7"/>
      <c r="GQ277" s="7"/>
    </row>
    <row r="278" spans="1:201" ht="24.95" customHeight="1" x14ac:dyDescent="0.35">
      <c r="A278" s="51"/>
      <c r="B278" s="17"/>
      <c r="C278" s="17"/>
      <c r="D278" s="7"/>
      <c r="E278" s="7"/>
      <c r="F278" s="7"/>
      <c r="G278" s="7"/>
      <c r="H278" s="7"/>
      <c r="I278" s="7"/>
      <c r="J278" s="7"/>
      <c r="K278" s="7"/>
      <c r="L278" s="7"/>
      <c r="M278" s="73">
        <f t="shared" si="2976"/>
        <v>0</v>
      </c>
      <c r="N278" s="32"/>
      <c r="O278" s="263"/>
      <c r="P278" s="32"/>
      <c r="Q278" s="20"/>
      <c r="R278" s="32"/>
      <c r="S278" s="20"/>
      <c r="T278" s="32"/>
      <c r="U278" s="20"/>
      <c r="V278" s="74"/>
      <c r="W278" s="20"/>
      <c r="X278" s="20"/>
      <c r="Y278" s="20"/>
      <c r="Z278" s="74"/>
      <c r="AA278" s="20"/>
      <c r="AB278" s="74"/>
      <c r="AC278" s="20"/>
      <c r="AD278" s="74"/>
      <c r="AE278" s="24"/>
      <c r="AF278" s="74"/>
      <c r="AG278" s="20"/>
      <c r="AH278" s="74"/>
      <c r="AI278" s="20"/>
      <c r="AJ278" s="74"/>
      <c r="AK278" s="20"/>
      <c r="AL278" s="74"/>
      <c r="AM278" s="263"/>
      <c r="AN278" s="74"/>
      <c r="AO278" s="20"/>
      <c r="AP278" s="74"/>
      <c r="AQ278" s="20"/>
      <c r="AR278" s="74"/>
      <c r="AS278" s="20"/>
      <c r="AT278" s="74"/>
      <c r="AU278" s="20"/>
      <c r="AV278" s="74"/>
      <c r="AW278" s="20"/>
      <c r="AX278" s="74"/>
      <c r="AY278" s="20"/>
      <c r="AZ278" s="74"/>
      <c r="BA278" s="20"/>
      <c r="BB278" s="74"/>
      <c r="BC278" s="20"/>
      <c r="BD278" s="74"/>
      <c r="BE278" s="20"/>
      <c r="BF278" s="20">
        <f t="shared" si="2977"/>
        <v>0</v>
      </c>
      <c r="BG278" s="20"/>
      <c r="BH278" s="20">
        <f t="shared" si="2978"/>
        <v>0</v>
      </c>
      <c r="BI278" s="7"/>
      <c r="BJ278" s="7"/>
      <c r="BK278" s="7"/>
      <c r="BL278" s="7"/>
      <c r="BM278" s="52"/>
      <c r="BN278" s="51"/>
      <c r="BO278" s="213" t="s">
        <v>309</v>
      </c>
      <c r="BP278" s="200" t="s">
        <v>110</v>
      </c>
      <c r="BQ278" s="214" t="s">
        <v>279</v>
      </c>
      <c r="BR278" s="200" t="s">
        <v>268</v>
      </c>
      <c r="BS278" s="200" t="s">
        <v>302</v>
      </c>
      <c r="BT278" s="214">
        <v>12</v>
      </c>
      <c r="BU278" s="214">
        <v>10</v>
      </c>
      <c r="BV278" s="214">
        <v>1</v>
      </c>
      <c r="BW278" s="214">
        <v>1</v>
      </c>
      <c r="BX278" s="214">
        <v>1</v>
      </c>
      <c r="BY278" s="213"/>
      <c r="BZ278" s="219">
        <f t="shared" ref="BZ278" si="2997">SUM(CA278+CC278+CE278+CG278+CI278)</f>
        <v>0</v>
      </c>
      <c r="CA278" s="208"/>
      <c r="CB278" s="210">
        <f t="shared" si="2980"/>
        <v>0</v>
      </c>
      <c r="CC278" s="208"/>
      <c r="CD278" s="210">
        <f t="shared" si="2981"/>
        <v>0</v>
      </c>
      <c r="CE278" s="208"/>
      <c r="CF278" s="210">
        <f t="shared" si="2982"/>
        <v>0</v>
      </c>
      <c r="CG278" s="208"/>
      <c r="CH278" s="210">
        <f t="shared" si="2983"/>
        <v>0</v>
      </c>
      <c r="CI278" s="208"/>
      <c r="CJ278" s="210">
        <f t="shared" si="2984"/>
        <v>0</v>
      </c>
      <c r="CK278" s="206"/>
      <c r="CL278" s="207">
        <f t="shared" ref="CL278" si="2998">SUM(BY278*15/100*BW278)</f>
        <v>0</v>
      </c>
      <c r="CM278" s="208"/>
      <c r="CN278" s="210"/>
      <c r="CO278" s="208"/>
      <c r="CP278" s="206">
        <f t="shared" ref="CP278" si="2999">SUM(CO278)*3*BU278/5</f>
        <v>0</v>
      </c>
      <c r="CQ278" s="208">
        <v>1</v>
      </c>
      <c r="CR278" s="209">
        <v>0</v>
      </c>
      <c r="CS278" s="208"/>
      <c r="CT278" s="334">
        <f t="shared" ref="CT278" si="3000">SUM(CS278*BU278*3)</f>
        <v>0</v>
      </c>
      <c r="CU278" s="210"/>
      <c r="CV278" s="206">
        <f t="shared" si="2989"/>
        <v>0</v>
      </c>
      <c r="CW278" s="208"/>
      <c r="CX278" s="206">
        <f t="shared" si="2990"/>
        <v>0</v>
      </c>
      <c r="CY278" s="208"/>
      <c r="CZ278" s="210">
        <f>SUM(CY278*BU278)</f>
        <v>0</v>
      </c>
      <c r="DA278" s="208"/>
      <c r="DB278" s="210">
        <f t="shared" ref="DB278" si="3001">SUM(DA278*BW278)</f>
        <v>0</v>
      </c>
      <c r="DC278" s="208"/>
      <c r="DD278" s="206">
        <f t="shared" si="2991"/>
        <v>0</v>
      </c>
      <c r="DE278" s="208"/>
      <c r="DF278" s="206">
        <f>DE278*BU278/3</f>
        <v>0</v>
      </c>
      <c r="DG278" s="32"/>
      <c r="DH278" s="194">
        <f t="shared" si="2993"/>
        <v>0</v>
      </c>
      <c r="DI278" s="208"/>
      <c r="DJ278" s="212">
        <f t="shared" ref="DJ278" si="3002">SUM(DI278*BU278/3)</f>
        <v>0</v>
      </c>
      <c r="DK278" s="208"/>
      <c r="DL278" s="206">
        <f t="shared" si="2994"/>
        <v>0</v>
      </c>
      <c r="DM278" s="210">
        <v>1</v>
      </c>
      <c r="DN278" s="206">
        <f>DM278*BU278*2/3</f>
        <v>6.666666666666667</v>
      </c>
      <c r="DO278" s="208"/>
      <c r="DP278" s="206">
        <f t="shared" ref="DP278" si="3003">SUM(DO278*BX278*4*6)</f>
        <v>0</v>
      </c>
      <c r="DQ278" s="208"/>
      <c r="DR278" s="212">
        <f t="shared" si="2996"/>
        <v>0</v>
      </c>
      <c r="DS278" s="20">
        <f t="shared" si="2952"/>
        <v>6.666666666666667</v>
      </c>
      <c r="DT278" s="20">
        <f t="shared" si="2953"/>
        <v>6.666666666666667</v>
      </c>
      <c r="DU278" s="7"/>
      <c r="DV278" s="7"/>
      <c r="DW278" s="7"/>
      <c r="DX278" s="52"/>
      <c r="DY278" s="51"/>
      <c r="DZ278" s="17"/>
      <c r="EA278" s="17"/>
      <c r="EB278" s="7"/>
      <c r="EC278" s="7"/>
      <c r="ED278" s="7"/>
      <c r="EE278" s="7"/>
      <c r="EF278" s="7"/>
      <c r="EG278" s="7"/>
      <c r="EH278" s="7"/>
      <c r="EI278" s="7"/>
      <c r="EJ278" s="7">
        <f t="shared" si="2905"/>
        <v>0</v>
      </c>
      <c r="EK278" s="7">
        <f t="shared" si="2906"/>
        <v>0</v>
      </c>
      <c r="EL278" s="7">
        <f t="shared" si="2907"/>
        <v>0</v>
      </c>
      <c r="EM278" s="18">
        <f t="shared" si="2908"/>
        <v>0</v>
      </c>
      <c r="EN278" s="7">
        <f t="shared" si="2909"/>
        <v>0</v>
      </c>
      <c r="EO278" s="7">
        <f t="shared" si="2910"/>
        <v>0</v>
      </c>
      <c r="EP278" s="7">
        <f t="shared" si="2911"/>
        <v>0</v>
      </c>
      <c r="EQ278" s="7">
        <f t="shared" si="2912"/>
        <v>0</v>
      </c>
      <c r="ER278" s="7">
        <f t="shared" si="2913"/>
        <v>0</v>
      </c>
      <c r="ES278" s="7">
        <f t="shared" si="2914"/>
        <v>0</v>
      </c>
      <c r="ET278" s="7">
        <f t="shared" si="2915"/>
        <v>0</v>
      </c>
      <c r="EU278" s="7">
        <f t="shared" si="2916"/>
        <v>0</v>
      </c>
      <c r="EV278" s="7">
        <f t="shared" si="2917"/>
        <v>0</v>
      </c>
      <c r="EW278" s="18">
        <f t="shared" si="2918"/>
        <v>0</v>
      </c>
      <c r="EX278" s="7">
        <f t="shared" si="2919"/>
        <v>0</v>
      </c>
      <c r="EY278" s="7">
        <f t="shared" si="2920"/>
        <v>0</v>
      </c>
      <c r="EZ278" s="7">
        <f t="shared" si="2921"/>
        <v>0</v>
      </c>
      <c r="FA278" s="7">
        <f t="shared" si="2922"/>
        <v>0</v>
      </c>
      <c r="FB278" s="7">
        <f t="shared" si="2923"/>
        <v>1</v>
      </c>
      <c r="FC278" s="7">
        <f t="shared" si="2924"/>
        <v>0</v>
      </c>
      <c r="FD278" s="7">
        <f t="shared" si="2925"/>
        <v>0</v>
      </c>
      <c r="FE278" s="7">
        <f t="shared" si="2926"/>
        <v>0</v>
      </c>
      <c r="FF278" s="7">
        <f t="shared" si="2927"/>
        <v>0</v>
      </c>
      <c r="FG278" s="18">
        <f t="shared" si="2928"/>
        <v>0</v>
      </c>
      <c r="FH278" s="7">
        <f t="shared" si="2929"/>
        <v>0</v>
      </c>
      <c r="FI278" s="7">
        <f t="shared" si="2930"/>
        <v>0</v>
      </c>
      <c r="FJ278" s="7">
        <f t="shared" si="2931"/>
        <v>0</v>
      </c>
      <c r="FK278" s="7">
        <f t="shared" si="2932"/>
        <v>0</v>
      </c>
      <c r="FL278" s="7">
        <f t="shared" si="2933"/>
        <v>0</v>
      </c>
      <c r="FM278" s="7">
        <f t="shared" si="2934"/>
        <v>0</v>
      </c>
      <c r="FN278" s="7">
        <f t="shared" si="2935"/>
        <v>0</v>
      </c>
      <c r="FO278" s="7">
        <f t="shared" si="2936"/>
        <v>0</v>
      </c>
      <c r="FP278" s="7">
        <f t="shared" si="2937"/>
        <v>0</v>
      </c>
      <c r="FQ278" s="7">
        <f t="shared" si="2938"/>
        <v>0</v>
      </c>
      <c r="FR278" s="7"/>
      <c r="FS278" s="7">
        <f t="shared" si="2939"/>
        <v>0</v>
      </c>
      <c r="FT278" s="7">
        <f t="shared" si="2940"/>
        <v>0</v>
      </c>
      <c r="FU278" s="7">
        <f t="shared" si="2941"/>
        <v>0</v>
      </c>
      <c r="FV278" s="7">
        <f t="shared" si="2942"/>
        <v>0</v>
      </c>
      <c r="FW278" s="7">
        <f t="shared" si="2943"/>
        <v>0</v>
      </c>
      <c r="FX278" s="7">
        <f t="shared" si="2944"/>
        <v>1</v>
      </c>
      <c r="FY278" s="7">
        <f t="shared" si="2945"/>
        <v>6.666666666666667</v>
      </c>
      <c r="FZ278" s="7">
        <f t="shared" si="2946"/>
        <v>0</v>
      </c>
      <c r="GA278" s="7">
        <f t="shared" si="2947"/>
        <v>0</v>
      </c>
      <c r="GB278" s="7">
        <f t="shared" si="2948"/>
        <v>0</v>
      </c>
      <c r="GC278" s="7">
        <f t="shared" si="2949"/>
        <v>0</v>
      </c>
      <c r="GD278" s="116">
        <f t="shared" si="2950"/>
        <v>6.666666666666667</v>
      </c>
      <c r="GE278" s="117">
        <f t="shared" si="2951"/>
        <v>6.666666666666667</v>
      </c>
      <c r="GF278" s="7"/>
      <c r="GG278" s="7"/>
      <c r="GH278" s="7"/>
      <c r="GI278" s="52"/>
      <c r="GK278" s="18"/>
      <c r="GL278" s="18"/>
      <c r="GM278" s="1"/>
      <c r="GN278" s="23"/>
      <c r="GO278" s="61"/>
      <c r="GP278" s="7"/>
      <c r="GQ278" s="7"/>
    </row>
    <row r="279" spans="1:201" ht="24.95" customHeight="1" x14ac:dyDescent="0.35">
      <c r="A279" s="51"/>
      <c r="B279" s="17"/>
      <c r="C279" s="17"/>
      <c r="D279" s="7"/>
      <c r="E279" s="7"/>
      <c r="F279" s="7"/>
      <c r="G279" s="7"/>
      <c r="H279" s="7"/>
      <c r="I279" s="7"/>
      <c r="J279" s="7"/>
      <c r="K279" s="7"/>
      <c r="L279" s="7"/>
      <c r="M279" s="73">
        <f t="shared" si="2976"/>
        <v>0</v>
      </c>
      <c r="N279" s="32"/>
      <c r="O279" s="263"/>
      <c r="P279" s="32"/>
      <c r="Q279" s="20"/>
      <c r="R279" s="32"/>
      <c r="S279" s="20"/>
      <c r="T279" s="32"/>
      <c r="U279" s="20"/>
      <c r="V279" s="74"/>
      <c r="W279" s="20"/>
      <c r="X279" s="20"/>
      <c r="Y279" s="20"/>
      <c r="Z279" s="74"/>
      <c r="AA279" s="20"/>
      <c r="AB279" s="74"/>
      <c r="AC279" s="20"/>
      <c r="AD279" s="74"/>
      <c r="AE279" s="24"/>
      <c r="AF279" s="74"/>
      <c r="AG279" s="20"/>
      <c r="AH279" s="74"/>
      <c r="AI279" s="20"/>
      <c r="AJ279" s="74"/>
      <c r="AK279" s="20"/>
      <c r="AL279" s="74"/>
      <c r="AM279" s="263"/>
      <c r="AN279" s="74"/>
      <c r="AO279" s="20"/>
      <c r="AP279" s="74"/>
      <c r="AQ279" s="20"/>
      <c r="AR279" s="74"/>
      <c r="AS279" s="20"/>
      <c r="AT279" s="74"/>
      <c r="AU279" s="20"/>
      <c r="AV279" s="74"/>
      <c r="AW279" s="20"/>
      <c r="AX279" s="74"/>
      <c r="AY279" s="20"/>
      <c r="AZ279" s="74"/>
      <c r="BA279" s="20"/>
      <c r="BB279" s="74"/>
      <c r="BC279" s="20"/>
      <c r="BD279" s="74"/>
      <c r="BE279" s="20"/>
      <c r="BF279" s="20">
        <f t="shared" si="2977"/>
        <v>0</v>
      </c>
      <c r="BG279" s="20"/>
      <c r="BH279" s="20">
        <f t="shared" si="2978"/>
        <v>0</v>
      </c>
      <c r="BI279" s="7"/>
      <c r="BJ279" s="7"/>
      <c r="BK279" s="7"/>
      <c r="BL279" s="7"/>
      <c r="BM279" s="52"/>
      <c r="BN279" s="51"/>
      <c r="BO279" s="17"/>
      <c r="BP279" s="17"/>
      <c r="BQ279" s="7"/>
      <c r="BR279" s="7"/>
      <c r="BS279" s="7"/>
      <c r="BT279" s="7"/>
      <c r="BU279" s="7"/>
      <c r="BV279" s="7"/>
      <c r="BW279" s="7"/>
      <c r="BX279" s="7"/>
      <c r="BY279" s="7"/>
      <c r="BZ279" s="73">
        <f t="shared" ref="BZ279:BZ280" si="3004">SUM(CA279+CC279+CG279+CI279+DE279*2)</f>
        <v>0</v>
      </c>
      <c r="CA279" s="32"/>
      <c r="CB279" s="334"/>
      <c r="CC279" s="32"/>
      <c r="CD279" s="20"/>
      <c r="CE279" s="32"/>
      <c r="CF279" s="20"/>
      <c r="CG279" s="32"/>
      <c r="CH279" s="20"/>
      <c r="CI279" s="74"/>
      <c r="CJ279" s="20"/>
      <c r="CK279" s="20"/>
      <c r="CL279" s="20"/>
      <c r="CM279" s="74"/>
      <c r="CN279" s="20"/>
      <c r="CO279" s="74"/>
      <c r="CP279" s="20"/>
      <c r="CQ279" s="74"/>
      <c r="CR279" s="24"/>
      <c r="CS279" s="74"/>
      <c r="CT279" s="334"/>
      <c r="CU279" s="74"/>
      <c r="CV279" s="20"/>
      <c r="CW279" s="74"/>
      <c r="CX279" s="20"/>
      <c r="CY279" s="74"/>
      <c r="CZ279" s="334"/>
      <c r="DA279" s="74"/>
      <c r="DB279" s="20"/>
      <c r="DC279" s="74"/>
      <c r="DD279" s="20"/>
      <c r="DE279" s="74"/>
      <c r="DF279" s="20"/>
      <c r="DG279" s="74"/>
      <c r="DH279" s="20"/>
      <c r="DI279" s="74"/>
      <c r="DJ279" s="20"/>
      <c r="DK279" s="74"/>
      <c r="DL279" s="20"/>
      <c r="DM279" s="74"/>
      <c r="DN279" s="20"/>
      <c r="DO279" s="74"/>
      <c r="DP279" s="20"/>
      <c r="DQ279" s="74"/>
      <c r="DR279" s="20"/>
      <c r="DS279" s="20">
        <f t="shared" si="2952"/>
        <v>0</v>
      </c>
      <c r="DT279" s="20">
        <f t="shared" si="2953"/>
        <v>0</v>
      </c>
      <c r="DU279" s="7"/>
      <c r="DV279" s="7"/>
      <c r="DW279" s="7"/>
      <c r="DX279" s="52"/>
      <c r="DY279" s="51"/>
      <c r="DZ279" s="17"/>
      <c r="EA279" s="17"/>
      <c r="EB279" s="7"/>
      <c r="EC279" s="7"/>
      <c r="ED279" s="7"/>
      <c r="EE279" s="7"/>
      <c r="EF279" s="7"/>
      <c r="EG279" s="7"/>
      <c r="EH279" s="7"/>
      <c r="EI279" s="7"/>
      <c r="EJ279" s="7">
        <f t="shared" si="2905"/>
        <v>0</v>
      </c>
      <c r="EK279" s="7">
        <f t="shared" si="2906"/>
        <v>0</v>
      </c>
      <c r="EL279" s="7">
        <f t="shared" si="2907"/>
        <v>0</v>
      </c>
      <c r="EM279" s="18">
        <f t="shared" si="2908"/>
        <v>0</v>
      </c>
      <c r="EN279" s="7">
        <f t="shared" si="2909"/>
        <v>0</v>
      </c>
      <c r="EO279" s="7">
        <f t="shared" si="2910"/>
        <v>0</v>
      </c>
      <c r="EP279" s="7">
        <f t="shared" si="2911"/>
        <v>0</v>
      </c>
      <c r="EQ279" s="7">
        <f t="shared" si="2912"/>
        <v>0</v>
      </c>
      <c r="ER279" s="7">
        <f t="shared" si="2913"/>
        <v>0</v>
      </c>
      <c r="ES279" s="7">
        <f t="shared" si="2914"/>
        <v>0</v>
      </c>
      <c r="ET279" s="7">
        <f t="shared" si="2915"/>
        <v>0</v>
      </c>
      <c r="EU279" s="7">
        <f t="shared" si="2916"/>
        <v>0</v>
      </c>
      <c r="EV279" s="7">
        <f t="shared" si="2917"/>
        <v>0</v>
      </c>
      <c r="EW279" s="18">
        <f t="shared" si="2918"/>
        <v>0</v>
      </c>
      <c r="EX279" s="7">
        <f t="shared" si="2919"/>
        <v>0</v>
      </c>
      <c r="EY279" s="7">
        <f t="shared" si="2920"/>
        <v>0</v>
      </c>
      <c r="EZ279" s="7">
        <f t="shared" si="2921"/>
        <v>0</v>
      </c>
      <c r="FA279" s="7">
        <f t="shared" si="2922"/>
        <v>0</v>
      </c>
      <c r="FB279" s="7">
        <f t="shared" si="2923"/>
        <v>0</v>
      </c>
      <c r="FC279" s="7">
        <f t="shared" si="2924"/>
        <v>0</v>
      </c>
      <c r="FD279" s="7">
        <f t="shared" si="2925"/>
        <v>0</v>
      </c>
      <c r="FE279" s="7">
        <f t="shared" si="2926"/>
        <v>0</v>
      </c>
      <c r="FF279" s="7">
        <f t="shared" si="2927"/>
        <v>0</v>
      </c>
      <c r="FG279" s="18">
        <f t="shared" si="2928"/>
        <v>0</v>
      </c>
      <c r="FH279" s="7">
        <f t="shared" si="2929"/>
        <v>0</v>
      </c>
      <c r="FI279" s="7">
        <f t="shared" si="2930"/>
        <v>0</v>
      </c>
      <c r="FJ279" s="7">
        <f t="shared" si="2931"/>
        <v>0</v>
      </c>
      <c r="FK279" s="7">
        <f t="shared" si="2932"/>
        <v>0</v>
      </c>
      <c r="FL279" s="7">
        <f t="shared" si="2933"/>
        <v>0</v>
      </c>
      <c r="FM279" s="7">
        <f t="shared" si="2934"/>
        <v>0</v>
      </c>
      <c r="FN279" s="7">
        <f t="shared" si="2935"/>
        <v>0</v>
      </c>
      <c r="FO279" s="7">
        <f t="shared" si="2936"/>
        <v>0</v>
      </c>
      <c r="FP279" s="7">
        <f t="shared" si="2937"/>
        <v>0</v>
      </c>
      <c r="FQ279" s="7">
        <f t="shared" si="2938"/>
        <v>0</v>
      </c>
      <c r="FR279" s="7"/>
      <c r="FS279" s="7">
        <f t="shared" si="2939"/>
        <v>0</v>
      </c>
      <c r="FT279" s="7">
        <f t="shared" si="2940"/>
        <v>0</v>
      </c>
      <c r="FU279" s="7">
        <f t="shared" si="2941"/>
        <v>0</v>
      </c>
      <c r="FV279" s="7">
        <f t="shared" si="2942"/>
        <v>0</v>
      </c>
      <c r="FW279" s="7">
        <f t="shared" si="2943"/>
        <v>0</v>
      </c>
      <c r="FX279" s="7">
        <f t="shared" si="2944"/>
        <v>0</v>
      </c>
      <c r="FY279" s="7">
        <f t="shared" si="2945"/>
        <v>0</v>
      </c>
      <c r="FZ279" s="7">
        <f t="shared" si="2946"/>
        <v>0</v>
      </c>
      <c r="GA279" s="7">
        <f t="shared" si="2947"/>
        <v>0</v>
      </c>
      <c r="GB279" s="7">
        <f t="shared" si="2948"/>
        <v>0</v>
      </c>
      <c r="GC279" s="7">
        <f t="shared" si="2949"/>
        <v>0</v>
      </c>
      <c r="GD279" s="116">
        <f t="shared" si="2950"/>
        <v>0</v>
      </c>
      <c r="GE279" s="117">
        <f t="shared" si="2951"/>
        <v>0</v>
      </c>
      <c r="GF279" s="7"/>
      <c r="GG279" s="7"/>
      <c r="GH279" s="7"/>
      <c r="GI279" s="52"/>
      <c r="GK279" s="18"/>
      <c r="GL279" s="18"/>
      <c r="GM279" s="1"/>
      <c r="GN279" s="23"/>
      <c r="GO279" s="61"/>
      <c r="GP279" s="7"/>
      <c r="GQ279" s="7"/>
    </row>
    <row r="280" spans="1:201" ht="24.95" customHeight="1" thickBot="1" x14ac:dyDescent="0.4">
      <c r="A280" s="51"/>
      <c r="D280" s="7"/>
      <c r="E280" s="7"/>
      <c r="F280" s="7"/>
      <c r="G280" s="7"/>
      <c r="H280" s="7"/>
      <c r="I280" s="7"/>
      <c r="J280" s="7"/>
      <c r="K280" s="7"/>
      <c r="L280" s="7"/>
      <c r="M280" s="73">
        <f t="shared" si="2976"/>
        <v>0</v>
      </c>
      <c r="N280" s="32"/>
      <c r="O280" s="263"/>
      <c r="P280" s="32"/>
      <c r="Q280" s="20"/>
      <c r="R280" s="32"/>
      <c r="S280" s="20"/>
      <c r="T280" s="32"/>
      <c r="U280" s="20"/>
      <c r="V280" s="74"/>
      <c r="W280" s="20"/>
      <c r="X280" s="20"/>
      <c r="Y280" s="20"/>
      <c r="Z280" s="74"/>
      <c r="AA280" s="20"/>
      <c r="AB280" s="74"/>
      <c r="AC280" s="20"/>
      <c r="AD280" s="74"/>
      <c r="AE280" s="24"/>
      <c r="AF280" s="74"/>
      <c r="AG280" s="20"/>
      <c r="AH280" s="74"/>
      <c r="AI280" s="20"/>
      <c r="AJ280" s="74"/>
      <c r="AK280" s="20"/>
      <c r="AL280" s="74"/>
      <c r="AM280" s="263"/>
      <c r="AN280" s="74"/>
      <c r="AO280" s="20"/>
      <c r="AP280" s="74"/>
      <c r="AQ280" s="20"/>
      <c r="AR280" s="74"/>
      <c r="AS280" s="20"/>
      <c r="AT280" s="74"/>
      <c r="AU280" s="20"/>
      <c r="AV280" s="74"/>
      <c r="AW280" s="20"/>
      <c r="AX280" s="74"/>
      <c r="AY280" s="20"/>
      <c r="AZ280" s="74"/>
      <c r="BA280" s="20"/>
      <c r="BB280" s="74"/>
      <c r="BC280" s="20"/>
      <c r="BD280" s="74"/>
      <c r="BE280" s="20"/>
      <c r="BF280" s="20">
        <f t="shared" si="2977"/>
        <v>0</v>
      </c>
      <c r="BG280" s="20"/>
      <c r="BH280" s="20">
        <f t="shared" si="2978"/>
        <v>0</v>
      </c>
      <c r="BI280" s="7"/>
      <c r="BJ280" s="7"/>
      <c r="BK280" s="7"/>
      <c r="BL280" s="7"/>
      <c r="BM280" s="52"/>
      <c r="BN280" s="51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3">
        <f t="shared" si="3004"/>
        <v>0</v>
      </c>
      <c r="CA280" s="32"/>
      <c r="CB280" s="334"/>
      <c r="CC280" s="32"/>
      <c r="CD280" s="20"/>
      <c r="CE280" s="32"/>
      <c r="CF280" s="20"/>
      <c r="CG280" s="32"/>
      <c r="CH280" s="20"/>
      <c r="CI280" s="74"/>
      <c r="CJ280" s="20"/>
      <c r="CK280" s="20"/>
      <c r="CL280" s="20"/>
      <c r="CM280" s="74"/>
      <c r="CN280" s="20"/>
      <c r="CO280" s="74"/>
      <c r="CP280" s="20"/>
      <c r="CQ280" s="74"/>
      <c r="CR280" s="24"/>
      <c r="CS280" s="74"/>
      <c r="CT280" s="334"/>
      <c r="CU280" s="74"/>
      <c r="CV280" s="20"/>
      <c r="CW280" s="74"/>
      <c r="CX280" s="20"/>
      <c r="CY280" s="74"/>
      <c r="CZ280" s="334"/>
      <c r="DA280" s="74"/>
      <c r="DB280" s="20"/>
      <c r="DC280" s="74"/>
      <c r="DD280" s="20"/>
      <c r="DE280" s="74"/>
      <c r="DF280" s="20"/>
      <c r="DG280" s="74"/>
      <c r="DH280" s="20"/>
      <c r="DI280" s="74"/>
      <c r="DJ280" s="20"/>
      <c r="DK280" s="74"/>
      <c r="DL280" s="20"/>
      <c r="DM280" s="74"/>
      <c r="DN280" s="20"/>
      <c r="DO280" s="74"/>
      <c r="DP280" s="20"/>
      <c r="DQ280" s="74"/>
      <c r="DR280" s="20"/>
      <c r="DS280" s="20">
        <f t="shared" si="2952"/>
        <v>0</v>
      </c>
      <c r="DT280" s="20">
        <f t="shared" si="2953"/>
        <v>0</v>
      </c>
      <c r="DU280" s="7"/>
      <c r="DV280" s="7"/>
      <c r="DW280" s="7"/>
      <c r="DX280" s="52"/>
      <c r="DY280" s="51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>
        <f t="shared" si="2905"/>
        <v>0</v>
      </c>
      <c r="EK280" s="7">
        <f t="shared" si="2906"/>
        <v>0</v>
      </c>
      <c r="EL280" s="7">
        <f t="shared" si="2907"/>
        <v>0</v>
      </c>
      <c r="EM280" s="18">
        <f t="shared" si="2908"/>
        <v>0</v>
      </c>
      <c r="EN280" s="7">
        <f t="shared" si="2909"/>
        <v>0</v>
      </c>
      <c r="EO280" s="7">
        <f t="shared" si="2910"/>
        <v>0</v>
      </c>
      <c r="EP280" s="7">
        <f t="shared" si="2911"/>
        <v>0</v>
      </c>
      <c r="EQ280" s="7">
        <f t="shared" si="2912"/>
        <v>0</v>
      </c>
      <c r="ER280" s="7">
        <f t="shared" si="2913"/>
        <v>0</v>
      </c>
      <c r="ES280" s="7">
        <f t="shared" si="2914"/>
        <v>0</v>
      </c>
      <c r="ET280" s="7">
        <f t="shared" si="2915"/>
        <v>0</v>
      </c>
      <c r="EU280" s="7">
        <f t="shared" si="2916"/>
        <v>0</v>
      </c>
      <c r="EV280" s="7">
        <f t="shared" si="2917"/>
        <v>0</v>
      </c>
      <c r="EW280" s="18">
        <f t="shared" si="2918"/>
        <v>0</v>
      </c>
      <c r="EX280" s="7">
        <f t="shared" si="2919"/>
        <v>0</v>
      </c>
      <c r="EY280" s="7">
        <f t="shared" si="2920"/>
        <v>0</v>
      </c>
      <c r="EZ280" s="7">
        <f t="shared" si="2921"/>
        <v>0</v>
      </c>
      <c r="FA280" s="7">
        <f t="shared" si="2922"/>
        <v>0</v>
      </c>
      <c r="FB280" s="7">
        <f t="shared" si="2923"/>
        <v>0</v>
      </c>
      <c r="FC280" s="7">
        <f t="shared" si="2924"/>
        <v>0</v>
      </c>
      <c r="FD280" s="7">
        <f t="shared" si="2925"/>
        <v>0</v>
      </c>
      <c r="FE280" s="7">
        <f t="shared" si="2926"/>
        <v>0</v>
      </c>
      <c r="FF280" s="7">
        <f t="shared" si="2927"/>
        <v>0</v>
      </c>
      <c r="FG280" s="18">
        <f t="shared" si="2928"/>
        <v>0</v>
      </c>
      <c r="FH280" s="7">
        <f t="shared" si="2929"/>
        <v>0</v>
      </c>
      <c r="FI280" s="7">
        <f t="shared" si="2930"/>
        <v>0</v>
      </c>
      <c r="FJ280" s="7">
        <f t="shared" si="2931"/>
        <v>0</v>
      </c>
      <c r="FK280" s="7">
        <f t="shared" si="2932"/>
        <v>0</v>
      </c>
      <c r="FL280" s="7">
        <f t="shared" si="2933"/>
        <v>0</v>
      </c>
      <c r="FM280" s="7">
        <f t="shared" si="2934"/>
        <v>0</v>
      </c>
      <c r="FN280" s="7">
        <f t="shared" si="2935"/>
        <v>0</v>
      </c>
      <c r="FO280" s="7">
        <f t="shared" si="2936"/>
        <v>0</v>
      </c>
      <c r="FP280" s="7">
        <f t="shared" si="2937"/>
        <v>0</v>
      </c>
      <c r="FQ280" s="7">
        <f t="shared" si="2938"/>
        <v>0</v>
      </c>
      <c r="FR280" s="7"/>
      <c r="FS280" s="7">
        <f t="shared" si="2939"/>
        <v>0</v>
      </c>
      <c r="FT280" s="7">
        <f t="shared" si="2940"/>
        <v>0</v>
      </c>
      <c r="FU280" s="7">
        <f t="shared" si="2941"/>
        <v>0</v>
      </c>
      <c r="FV280" s="7">
        <f t="shared" si="2942"/>
        <v>0</v>
      </c>
      <c r="FW280" s="7">
        <f t="shared" si="2943"/>
        <v>0</v>
      </c>
      <c r="FX280" s="7">
        <f t="shared" si="2944"/>
        <v>0</v>
      </c>
      <c r="FY280" s="7">
        <f t="shared" si="2945"/>
        <v>0</v>
      </c>
      <c r="FZ280" s="7">
        <f t="shared" si="2946"/>
        <v>0</v>
      </c>
      <c r="GA280" s="7">
        <f t="shared" si="2947"/>
        <v>0</v>
      </c>
      <c r="GB280" s="7">
        <f t="shared" si="2948"/>
        <v>0</v>
      </c>
      <c r="GC280" s="7">
        <f t="shared" si="2949"/>
        <v>0</v>
      </c>
      <c r="GD280" s="116">
        <f t="shared" si="2950"/>
        <v>0</v>
      </c>
      <c r="GE280" s="117">
        <f t="shared" si="2951"/>
        <v>0</v>
      </c>
      <c r="GF280" s="7"/>
      <c r="GG280" s="7"/>
      <c r="GH280" s="7"/>
      <c r="GI280" s="52"/>
      <c r="GK280" s="18"/>
      <c r="GL280" s="18"/>
      <c r="GM280" s="27"/>
      <c r="GN280" s="27"/>
      <c r="GO280" s="64"/>
      <c r="GP280" s="7"/>
      <c r="GQ280" s="7"/>
    </row>
    <row r="281" spans="1:201" s="346" customFormat="1" ht="24.75" customHeight="1" thickBot="1" x14ac:dyDescent="0.4">
      <c r="A281" s="365">
        <v>19</v>
      </c>
      <c r="B281" s="131" t="s">
        <v>78</v>
      </c>
      <c r="C281" s="130" t="s">
        <v>79</v>
      </c>
      <c r="D281" s="131">
        <v>1</v>
      </c>
      <c r="E281" s="363"/>
      <c r="F281" s="363"/>
      <c r="G281" s="363"/>
      <c r="H281" s="363"/>
      <c r="I281" s="363"/>
      <c r="J281" s="363"/>
      <c r="K281" s="363"/>
      <c r="L281" s="363">
        <f>SUM(L282:L298)</f>
        <v>40</v>
      </c>
      <c r="M281" s="363">
        <f t="shared" ref="M281:BH281" si="3005">SUM(M282:M298)</f>
        <v>40</v>
      </c>
      <c r="N281" s="363">
        <f t="shared" si="3005"/>
        <v>12</v>
      </c>
      <c r="O281" s="431">
        <f>SUM(O282:O298)</f>
        <v>4</v>
      </c>
      <c r="P281" s="363">
        <f t="shared" si="3005"/>
        <v>12</v>
      </c>
      <c r="Q281" s="363">
        <f t="shared" si="3005"/>
        <v>12</v>
      </c>
      <c r="R281" s="363">
        <f t="shared" si="3005"/>
        <v>16</v>
      </c>
      <c r="S281" s="431">
        <f>SUM(S282:S298)</f>
        <v>16</v>
      </c>
      <c r="T281" s="363">
        <f t="shared" si="3005"/>
        <v>0</v>
      </c>
      <c r="U281" s="363">
        <f t="shared" si="3005"/>
        <v>0</v>
      </c>
      <c r="V281" s="363">
        <f t="shared" si="3005"/>
        <v>0</v>
      </c>
      <c r="W281" s="363">
        <f t="shared" si="3005"/>
        <v>0</v>
      </c>
      <c r="X281" s="363">
        <f t="shared" si="3005"/>
        <v>0</v>
      </c>
      <c r="Y281" s="432">
        <f t="shared" si="3005"/>
        <v>7.7</v>
      </c>
      <c r="Z281" s="363">
        <f t="shared" si="3005"/>
        <v>0</v>
      </c>
      <c r="AA281" s="363">
        <f t="shared" si="3005"/>
        <v>0</v>
      </c>
      <c r="AB281" s="363">
        <f t="shared" si="3005"/>
        <v>0</v>
      </c>
      <c r="AC281" s="363">
        <f t="shared" si="3005"/>
        <v>0</v>
      </c>
      <c r="AD281" s="363">
        <f t="shared" si="3005"/>
        <v>1</v>
      </c>
      <c r="AE281" s="363">
        <f t="shared" si="3005"/>
        <v>40</v>
      </c>
      <c r="AF281" s="363">
        <f t="shared" si="3005"/>
        <v>0</v>
      </c>
      <c r="AG281" s="363">
        <f t="shared" si="3005"/>
        <v>0</v>
      </c>
      <c r="AH281" s="363">
        <f t="shared" si="3005"/>
        <v>0</v>
      </c>
      <c r="AI281" s="363">
        <f t="shared" si="3005"/>
        <v>0</v>
      </c>
      <c r="AJ281" s="363">
        <f t="shared" si="3005"/>
        <v>1</v>
      </c>
      <c r="AK281" s="432">
        <f t="shared" si="3005"/>
        <v>16</v>
      </c>
      <c r="AL281" s="363">
        <f t="shared" si="3005"/>
        <v>1</v>
      </c>
      <c r="AM281" s="363">
        <f t="shared" si="3005"/>
        <v>44</v>
      </c>
      <c r="AN281" s="363">
        <f t="shared" si="3005"/>
        <v>0</v>
      </c>
      <c r="AO281" s="363">
        <f t="shared" si="3005"/>
        <v>0</v>
      </c>
      <c r="AP281" s="363">
        <f t="shared" si="3005"/>
        <v>1</v>
      </c>
      <c r="AQ281" s="363">
        <f t="shared" si="3005"/>
        <v>0</v>
      </c>
      <c r="AR281" s="363">
        <f t="shared" si="3005"/>
        <v>2</v>
      </c>
      <c r="AS281" s="432">
        <f t="shared" si="3005"/>
        <v>12</v>
      </c>
      <c r="AT281" s="363">
        <f t="shared" si="3005"/>
        <v>0</v>
      </c>
      <c r="AU281" s="432">
        <f t="shared" si="3005"/>
        <v>0</v>
      </c>
      <c r="AV281" s="363">
        <f t="shared" si="3005"/>
        <v>0</v>
      </c>
      <c r="AW281" s="363">
        <f t="shared" si="3005"/>
        <v>0</v>
      </c>
      <c r="AX281" s="363">
        <f t="shared" si="3005"/>
        <v>0</v>
      </c>
      <c r="AY281" s="432">
        <f t="shared" si="3005"/>
        <v>0</v>
      </c>
      <c r="AZ281" s="363">
        <f t="shared" si="3005"/>
        <v>4</v>
      </c>
      <c r="BA281" s="432">
        <f t="shared" si="3005"/>
        <v>32</v>
      </c>
      <c r="BB281" s="363">
        <f t="shared" si="3005"/>
        <v>1</v>
      </c>
      <c r="BC281" s="432">
        <f t="shared" si="3005"/>
        <v>5.6666666666666661</v>
      </c>
      <c r="BD281" s="363">
        <f t="shared" si="3005"/>
        <v>5</v>
      </c>
      <c r="BE281" s="363">
        <f t="shared" si="3005"/>
        <v>125</v>
      </c>
      <c r="BF281" s="432">
        <f t="shared" si="3005"/>
        <v>314.36666666666667</v>
      </c>
      <c r="BG281" s="434">
        <f>Расчет!BF277</f>
        <v>280.93333333329997</v>
      </c>
      <c r="BH281" s="432">
        <f t="shared" si="3005"/>
        <v>81.666666666666671</v>
      </c>
      <c r="BI281" s="45"/>
      <c r="BJ281" s="45"/>
      <c r="BK281" s="45"/>
      <c r="BL281" s="554">
        <f>Расчет!BG277</f>
        <v>89.333333333300004</v>
      </c>
      <c r="BM281" s="362"/>
      <c r="BN281" s="365">
        <v>19</v>
      </c>
      <c r="BO281" s="131" t="s">
        <v>78</v>
      </c>
      <c r="BP281" s="130" t="s">
        <v>79</v>
      </c>
      <c r="BQ281" s="131">
        <v>1</v>
      </c>
      <c r="BR281" s="363"/>
      <c r="BS281" s="363"/>
      <c r="BT281" s="363"/>
      <c r="BU281" s="363"/>
      <c r="BV281" s="363"/>
      <c r="BW281" s="363"/>
      <c r="BX281" s="363"/>
      <c r="BY281" s="363">
        <f>SUM(BY282:BY298)</f>
        <v>148</v>
      </c>
      <c r="BZ281" s="363">
        <f t="shared" ref="BZ281:CA281" si="3006">SUM(BZ282:BZ298)</f>
        <v>148</v>
      </c>
      <c r="CA281" s="363">
        <f t="shared" si="3006"/>
        <v>38</v>
      </c>
      <c r="CB281" s="364">
        <f>SUM(CB282:CB298)</f>
        <v>30</v>
      </c>
      <c r="CC281" s="364">
        <f t="shared" ref="CC281:DT281" si="3007">SUM(CC282:CC298)</f>
        <v>32</v>
      </c>
      <c r="CD281" s="364">
        <f t="shared" si="3007"/>
        <v>26</v>
      </c>
      <c r="CE281" s="364">
        <f t="shared" si="3007"/>
        <v>28</v>
      </c>
      <c r="CF281" s="364">
        <f t="shared" si="3007"/>
        <v>24</v>
      </c>
      <c r="CG281" s="364">
        <f t="shared" si="3007"/>
        <v>0</v>
      </c>
      <c r="CH281" s="364">
        <f t="shared" si="3007"/>
        <v>0</v>
      </c>
      <c r="CI281" s="364">
        <f t="shared" si="3007"/>
        <v>0</v>
      </c>
      <c r="CJ281" s="364">
        <f t="shared" si="3007"/>
        <v>0</v>
      </c>
      <c r="CK281" s="364">
        <f t="shared" si="3007"/>
        <v>3</v>
      </c>
      <c r="CL281" s="364">
        <f t="shared" si="3007"/>
        <v>16</v>
      </c>
      <c r="CM281" s="364">
        <f t="shared" si="3007"/>
        <v>0</v>
      </c>
      <c r="CN281" s="364">
        <f t="shared" si="3007"/>
        <v>0</v>
      </c>
      <c r="CO281" s="364">
        <f t="shared" si="3007"/>
        <v>8</v>
      </c>
      <c r="CP281" s="364">
        <f t="shared" si="3007"/>
        <v>50</v>
      </c>
      <c r="CQ281" s="364">
        <f t="shared" si="3007"/>
        <v>1</v>
      </c>
      <c r="CR281" s="364">
        <f t="shared" si="3007"/>
        <v>0</v>
      </c>
      <c r="CS281" s="364">
        <f t="shared" si="3007"/>
        <v>2</v>
      </c>
      <c r="CT281" s="364">
        <f t="shared" si="3007"/>
        <v>159</v>
      </c>
      <c r="CU281" s="364">
        <f t="shared" si="3007"/>
        <v>0</v>
      </c>
      <c r="CV281" s="364">
        <f t="shared" si="3007"/>
        <v>0</v>
      </c>
      <c r="CW281" s="364">
        <f t="shared" si="3007"/>
        <v>0</v>
      </c>
      <c r="CX281" s="364">
        <f t="shared" si="3007"/>
        <v>0</v>
      </c>
      <c r="CY281" s="364">
        <f t="shared" si="3007"/>
        <v>1</v>
      </c>
      <c r="CZ281" s="364">
        <f t="shared" si="3007"/>
        <v>0</v>
      </c>
      <c r="DA281" s="364">
        <f t="shared" si="3007"/>
        <v>0</v>
      </c>
      <c r="DB281" s="364">
        <f t="shared" si="3007"/>
        <v>0</v>
      </c>
      <c r="DC281" s="364">
        <f t="shared" si="3007"/>
        <v>2</v>
      </c>
      <c r="DD281" s="364">
        <f t="shared" si="3007"/>
        <v>7.67</v>
      </c>
      <c r="DE281" s="364">
        <f t="shared" si="3007"/>
        <v>2</v>
      </c>
      <c r="DF281" s="432">
        <f t="shared" si="3007"/>
        <v>6</v>
      </c>
      <c r="DG281" s="364">
        <f t="shared" si="3007"/>
        <v>0</v>
      </c>
      <c r="DH281" s="364">
        <f t="shared" si="3007"/>
        <v>0</v>
      </c>
      <c r="DI281" s="364">
        <f t="shared" si="3007"/>
        <v>0</v>
      </c>
      <c r="DJ281" s="364">
        <f t="shared" si="3007"/>
        <v>0</v>
      </c>
      <c r="DK281" s="364">
        <f t="shared" si="3007"/>
        <v>1</v>
      </c>
      <c r="DL281" s="432">
        <f t="shared" si="3007"/>
        <v>8</v>
      </c>
      <c r="DM281" s="364">
        <f t="shared" si="3007"/>
        <v>6</v>
      </c>
      <c r="DN281" s="364">
        <f t="shared" si="3007"/>
        <v>48</v>
      </c>
      <c r="DO281" s="364">
        <f t="shared" si="3007"/>
        <v>1</v>
      </c>
      <c r="DP281" s="364">
        <f t="shared" si="3007"/>
        <v>4</v>
      </c>
      <c r="DQ281" s="364">
        <f t="shared" si="3007"/>
        <v>0</v>
      </c>
      <c r="DR281" s="364">
        <f t="shared" si="3007"/>
        <v>75</v>
      </c>
      <c r="DS281" s="432">
        <f t="shared" si="3007"/>
        <v>456.67</v>
      </c>
      <c r="DT281" s="432">
        <f t="shared" si="3007"/>
        <v>156.66999999999999</v>
      </c>
      <c r="DU281" s="45"/>
      <c r="DV281" s="45"/>
      <c r="DW281" s="45"/>
      <c r="DX281" s="344"/>
      <c r="DY281" s="365">
        <v>19</v>
      </c>
      <c r="DZ281" s="131" t="s">
        <v>78</v>
      </c>
      <c r="EA281" s="130" t="s">
        <v>79</v>
      </c>
      <c r="EB281" s="131">
        <v>1</v>
      </c>
      <c r="EC281" s="45"/>
      <c r="ED281" s="45"/>
      <c r="EE281" s="45"/>
      <c r="EF281" s="45"/>
      <c r="EG281" s="45"/>
      <c r="EH281" s="45"/>
      <c r="EI281" s="45"/>
      <c r="EJ281" s="45">
        <f>SUM(EJ282:EJ298)</f>
        <v>168</v>
      </c>
      <c r="EK281" s="45">
        <f t="shared" ref="EK281:GE281" si="3008">SUM(EK282:EK298)</f>
        <v>168</v>
      </c>
      <c r="EL281" s="45">
        <f t="shared" si="3008"/>
        <v>50</v>
      </c>
      <c r="EM281" s="363">
        <f t="shared" si="3008"/>
        <v>34</v>
      </c>
      <c r="EN281" s="45">
        <f t="shared" si="3008"/>
        <v>44</v>
      </c>
      <c r="EO281" s="363">
        <f t="shared" si="3008"/>
        <v>38</v>
      </c>
      <c r="EP281" s="45">
        <f t="shared" ref="EP281:EQ281" si="3009">SUM(EP282:EP298)</f>
        <v>44</v>
      </c>
      <c r="EQ281" s="363">
        <f t="shared" si="3009"/>
        <v>40</v>
      </c>
      <c r="ER281" s="45">
        <f t="shared" si="3008"/>
        <v>0</v>
      </c>
      <c r="ES281" s="363">
        <f t="shared" si="3008"/>
        <v>0</v>
      </c>
      <c r="ET281" s="45">
        <f t="shared" si="3008"/>
        <v>0</v>
      </c>
      <c r="EU281" s="363">
        <f t="shared" si="3008"/>
        <v>0</v>
      </c>
      <c r="EV281" s="363">
        <f t="shared" si="3008"/>
        <v>3</v>
      </c>
      <c r="EW281" s="364">
        <f t="shared" si="3008"/>
        <v>23.7</v>
      </c>
      <c r="EX281" s="45">
        <f t="shared" si="3008"/>
        <v>0</v>
      </c>
      <c r="EY281" s="363">
        <f t="shared" si="3008"/>
        <v>0</v>
      </c>
      <c r="EZ281" s="45">
        <f t="shared" si="3008"/>
        <v>8</v>
      </c>
      <c r="FA281" s="363">
        <f t="shared" si="3008"/>
        <v>50</v>
      </c>
      <c r="FB281" s="45">
        <f t="shared" si="3008"/>
        <v>2</v>
      </c>
      <c r="FC281" s="363">
        <f t="shared" si="3008"/>
        <v>40</v>
      </c>
      <c r="FD281" s="45">
        <f t="shared" si="3008"/>
        <v>2</v>
      </c>
      <c r="FE281" s="363">
        <f t="shared" si="3008"/>
        <v>159</v>
      </c>
      <c r="FF281" s="45">
        <f t="shared" si="3008"/>
        <v>0</v>
      </c>
      <c r="FG281" s="364">
        <f>SUM(FG282:FG298)</f>
        <v>0</v>
      </c>
      <c r="FH281" s="45">
        <f t="shared" si="3008"/>
        <v>1</v>
      </c>
      <c r="FI281" s="432">
        <f t="shared" si="3008"/>
        <v>16</v>
      </c>
      <c r="FJ281" s="45">
        <f t="shared" si="3008"/>
        <v>2</v>
      </c>
      <c r="FK281" s="363">
        <f t="shared" si="3008"/>
        <v>44</v>
      </c>
      <c r="FL281" s="45">
        <f t="shared" si="3008"/>
        <v>0</v>
      </c>
      <c r="FM281" s="363">
        <f t="shared" si="3008"/>
        <v>0</v>
      </c>
      <c r="FN281" s="45">
        <f t="shared" si="3008"/>
        <v>3</v>
      </c>
      <c r="FO281" s="363">
        <f t="shared" si="3008"/>
        <v>7.67</v>
      </c>
      <c r="FP281" s="45">
        <f t="shared" si="3008"/>
        <v>4</v>
      </c>
      <c r="FQ281" s="363">
        <f t="shared" si="3008"/>
        <v>18</v>
      </c>
      <c r="FR281" s="45"/>
      <c r="FS281" s="432">
        <f t="shared" ref="FS281" si="3010">SUM(FS282:FS298)</f>
        <v>0</v>
      </c>
      <c r="FT281" s="363">
        <f t="shared" si="3008"/>
        <v>0</v>
      </c>
      <c r="FU281" s="363">
        <f t="shared" si="3008"/>
        <v>0</v>
      </c>
      <c r="FV281" s="45">
        <f t="shared" si="3008"/>
        <v>1</v>
      </c>
      <c r="FW281" s="432">
        <f t="shared" si="3008"/>
        <v>8</v>
      </c>
      <c r="FX281" s="45">
        <f t="shared" si="3008"/>
        <v>10</v>
      </c>
      <c r="FY281" s="432">
        <f t="shared" si="3008"/>
        <v>80</v>
      </c>
      <c r="FZ281" s="45">
        <f t="shared" si="3008"/>
        <v>2</v>
      </c>
      <c r="GA281" s="363">
        <f t="shared" si="3008"/>
        <v>9.6666666666666661</v>
      </c>
      <c r="GB281" s="45">
        <f t="shared" si="3008"/>
        <v>5</v>
      </c>
      <c r="GC281" s="363">
        <f t="shared" si="3008"/>
        <v>200</v>
      </c>
      <c r="GD281" s="444">
        <f t="shared" si="3008"/>
        <v>771.03666666666663</v>
      </c>
      <c r="GE281" s="445">
        <f t="shared" si="3008"/>
        <v>238.33666666666664</v>
      </c>
      <c r="GF281" s="45"/>
      <c r="GG281" s="45"/>
      <c r="GH281" s="45"/>
      <c r="GI281" s="362"/>
      <c r="GJ281" s="348"/>
      <c r="GK281" s="347"/>
      <c r="GL281" s="347"/>
      <c r="GM281" s="357"/>
      <c r="GN281" s="357"/>
      <c r="GO281" s="358"/>
      <c r="GP281" s="348"/>
      <c r="GQ281" s="350"/>
      <c r="GR281" s="348"/>
      <c r="GS281" s="348"/>
    </row>
    <row r="282" spans="1:201" ht="48" customHeight="1" x14ac:dyDescent="0.35">
      <c r="A282" s="51"/>
      <c r="B282" s="501" t="s">
        <v>100</v>
      </c>
      <c r="C282" s="499" t="s">
        <v>114</v>
      </c>
      <c r="D282" s="500" t="s">
        <v>279</v>
      </c>
      <c r="E282" s="499" t="s">
        <v>268</v>
      </c>
      <c r="F282" s="500" t="s">
        <v>321</v>
      </c>
      <c r="G282" s="499" t="s">
        <v>276</v>
      </c>
      <c r="H282" s="499">
        <v>54</v>
      </c>
      <c r="I282" s="499">
        <v>1</v>
      </c>
      <c r="J282" s="509">
        <v>2</v>
      </c>
      <c r="K282" s="499">
        <f>SUM(J282)*2</f>
        <v>4</v>
      </c>
      <c r="L282" s="501">
        <v>8</v>
      </c>
      <c r="M282" s="502">
        <f>SUM(N282+P282+R282+T282+V282)</f>
        <v>8</v>
      </c>
      <c r="N282" s="503">
        <v>8</v>
      </c>
      <c r="O282" s="523">
        <v>4</v>
      </c>
      <c r="P282" s="503"/>
      <c r="Q282" s="504">
        <f>P282*J282</f>
        <v>0</v>
      </c>
      <c r="R282" s="503"/>
      <c r="S282" s="504">
        <f>SUM(R282)*J282</f>
        <v>0</v>
      </c>
      <c r="T282" s="503"/>
      <c r="U282" s="504">
        <f>SUM(T282)*K282</f>
        <v>0</v>
      </c>
      <c r="V282" s="503"/>
      <c r="W282" s="504">
        <f>SUM(V282)*J282*5</f>
        <v>0</v>
      </c>
      <c r="X282" s="505">
        <f>SUM(J282*AX282*2+K282*AZ282*2)</f>
        <v>0</v>
      </c>
      <c r="Y282" s="505">
        <v>3</v>
      </c>
      <c r="Z282" s="503"/>
      <c r="AA282" s="504"/>
      <c r="AB282" s="503"/>
      <c r="AC282" s="505">
        <f>SUM(AB282)*3*H282/5</f>
        <v>0</v>
      </c>
      <c r="AD282" s="503"/>
      <c r="AE282" s="507">
        <f>SUM(AD282*H282*(30+4))</f>
        <v>0</v>
      </c>
      <c r="AF282" s="503"/>
      <c r="AG282" s="508">
        <f>SUM(AF282*H282*3)</f>
        <v>0</v>
      </c>
      <c r="AH282" s="504"/>
      <c r="AI282" s="505">
        <f>SUM(AH282*H282/3)</f>
        <v>0</v>
      </c>
      <c r="AJ282" s="503"/>
      <c r="AK282" s="505">
        <f>SUM(AJ282*H282*2/3)</f>
        <v>0</v>
      </c>
      <c r="AL282" s="503"/>
      <c r="AM282" s="504">
        <f>SUM(AL282*H282*2)</f>
        <v>0</v>
      </c>
      <c r="AN282" s="503"/>
      <c r="AO282" s="504">
        <f>SUM(AN282*J282*2)</f>
        <v>0</v>
      </c>
      <c r="AP282" s="503"/>
      <c r="AQ282" s="505">
        <f>SUM(AP282*H282*2)</f>
        <v>0</v>
      </c>
      <c r="AR282" s="503"/>
      <c r="AS282" s="505">
        <f>SUM(J282*AR282*6)</f>
        <v>0</v>
      </c>
      <c r="AT282" s="503"/>
      <c r="AU282" s="505">
        <f>AT282*H282/3</f>
        <v>0</v>
      </c>
      <c r="AV282" s="503"/>
      <c r="AW282" s="508">
        <f>SUM(J282*AV282*6)</f>
        <v>0</v>
      </c>
      <c r="AX282" s="503"/>
      <c r="AY282" s="505">
        <f>SUM(J282*AX282*8)</f>
        <v>0</v>
      </c>
      <c r="AZ282" s="504"/>
      <c r="BA282" s="505">
        <f>SUM(AZ282*K282*5*6)</f>
        <v>0</v>
      </c>
      <c r="BB282" s="503"/>
      <c r="BC282" s="505">
        <f>SUM(BB282*K282*4*6)</f>
        <v>0</v>
      </c>
      <c r="BD282" s="503"/>
      <c r="BE282" s="508">
        <f>SUM(BD282*50)</f>
        <v>0</v>
      </c>
      <c r="BF282" s="20">
        <f t="shared" ref="BF282:BF287" si="3011">SUM(AO282+BE282+BC282+BA282+AY282+AW282+AS282+AQ282+AK282+AM282+AI282+AG282+AE282+AC282+AA282+Y282+X282+W282+U282+Q282+O282+S282+AU282)</f>
        <v>7</v>
      </c>
      <c r="BG282" s="20"/>
      <c r="BH282" s="20">
        <f t="shared" ref="BH282:BH287" si="3012">SUM(O282+Q282+U282+W282+X282+AS282+AW282+AY282+BA282+BC282+S282+AQ282)</f>
        <v>4</v>
      </c>
      <c r="BI282" s="1"/>
      <c r="BJ282" s="1"/>
      <c r="BK282" s="1"/>
      <c r="BL282" s="1"/>
      <c r="BM282" s="55"/>
      <c r="BN282" s="51"/>
      <c r="BO282" s="20" t="s">
        <v>270</v>
      </c>
      <c r="BP282" s="71" t="s">
        <v>110</v>
      </c>
      <c r="BQ282" s="71" t="s">
        <v>279</v>
      </c>
      <c r="BR282" s="71" t="s">
        <v>268</v>
      </c>
      <c r="BS282" s="71" t="s">
        <v>324</v>
      </c>
      <c r="BT282" s="72" t="s">
        <v>325</v>
      </c>
      <c r="BU282" s="79">
        <v>127</v>
      </c>
      <c r="BV282" s="79">
        <v>1</v>
      </c>
      <c r="BW282" s="393">
        <v>5</v>
      </c>
      <c r="BX282" s="79">
        <v>10</v>
      </c>
      <c r="BY282" s="26">
        <v>2</v>
      </c>
      <c r="BZ282" s="73">
        <v>2</v>
      </c>
      <c r="CA282" s="32"/>
      <c r="CB282" s="334">
        <v>2</v>
      </c>
      <c r="CC282" s="32"/>
      <c r="CD282" s="20">
        <v>0</v>
      </c>
      <c r="CE282" s="32"/>
      <c r="CF282" s="20">
        <v>0</v>
      </c>
      <c r="CG282" s="32"/>
      <c r="CH282" s="20">
        <v>0</v>
      </c>
      <c r="CI282" s="74"/>
      <c r="CJ282" s="20">
        <v>0</v>
      </c>
      <c r="CK282" s="20">
        <v>0</v>
      </c>
      <c r="CL282" s="20">
        <v>1.5</v>
      </c>
      <c r="CM282" s="74"/>
      <c r="CN282" s="20"/>
      <c r="CO282" s="74"/>
      <c r="CP282" s="20">
        <v>0</v>
      </c>
      <c r="CQ282" s="74"/>
      <c r="CR282" s="24">
        <v>0</v>
      </c>
      <c r="CS282" s="74"/>
      <c r="CT282" s="334">
        <v>0</v>
      </c>
      <c r="CU282" s="74"/>
      <c r="CV282" s="20">
        <v>0</v>
      </c>
      <c r="CW282" s="74"/>
      <c r="CX282" s="20">
        <v>0</v>
      </c>
      <c r="CY282" s="74"/>
      <c r="CZ282" s="334">
        <v>0</v>
      </c>
      <c r="DA282" s="74"/>
      <c r="DB282" s="20">
        <v>0</v>
      </c>
      <c r="DC282" s="74"/>
      <c r="DD282" s="20">
        <v>0</v>
      </c>
      <c r="DE282" s="74"/>
      <c r="DF282" s="20">
        <v>0</v>
      </c>
      <c r="DG282" s="74"/>
      <c r="DH282" s="20">
        <v>0</v>
      </c>
      <c r="DI282" s="74"/>
      <c r="DJ282" s="20">
        <v>0</v>
      </c>
      <c r="DK282" s="74"/>
      <c r="DL282" s="20">
        <v>0</v>
      </c>
      <c r="DM282" s="74"/>
      <c r="DN282" s="20">
        <v>0</v>
      </c>
      <c r="DO282" s="74"/>
      <c r="DP282" s="20">
        <v>0</v>
      </c>
      <c r="DQ282" s="74"/>
      <c r="DR282" s="20">
        <v>0</v>
      </c>
      <c r="DS282" s="20">
        <f t="shared" ref="DS282" si="3013">SUM(DB282+DR282+DP282+DN282+DL282+DJ282+DF282+DD282+CX282+CZ282+CV282+CT282+CR282+CP282+CN282+CL282+CK282+CJ282+CH282+CD282+CB282+CF282+DH282)</f>
        <v>3.5</v>
      </c>
      <c r="DT282" s="20">
        <f t="shared" ref="DT282" si="3014">SUM(CB282+CD282+CH282+CJ282+CK282+DF282+DJ282+DL282+DN282+DP282+CF282+DD282)</f>
        <v>2</v>
      </c>
      <c r="DU282" s="7"/>
      <c r="DV282" s="7"/>
      <c r="DW282" s="7"/>
      <c r="DX282" s="52"/>
      <c r="DY282" s="51"/>
      <c r="DZ282" s="34"/>
      <c r="EA282" s="68"/>
      <c r="EB282" s="68"/>
      <c r="EC282" s="7"/>
      <c r="ED282" s="7"/>
      <c r="EE282" s="7"/>
      <c r="EF282" s="7"/>
      <c r="EG282" s="7"/>
      <c r="EH282" s="7"/>
      <c r="EI282" s="7"/>
      <c r="EJ282" s="7">
        <f t="shared" ref="EJ282:ES289" si="3015">SUM(L282+BY282)</f>
        <v>10</v>
      </c>
      <c r="EK282" s="7">
        <f t="shared" si="3015"/>
        <v>10</v>
      </c>
      <c r="EL282" s="7">
        <f t="shared" si="3015"/>
        <v>8</v>
      </c>
      <c r="EM282" s="18">
        <f t="shared" si="3015"/>
        <v>6</v>
      </c>
      <c r="EN282" s="7">
        <f t="shared" si="3015"/>
        <v>0</v>
      </c>
      <c r="EO282" s="7">
        <f t="shared" si="3015"/>
        <v>0</v>
      </c>
      <c r="EP282" s="7">
        <f t="shared" si="3015"/>
        <v>0</v>
      </c>
      <c r="EQ282" s="7">
        <f t="shared" si="3015"/>
        <v>0</v>
      </c>
      <c r="ER282" s="7">
        <f t="shared" si="3015"/>
        <v>0</v>
      </c>
      <c r="ES282" s="7">
        <f t="shared" si="3015"/>
        <v>0</v>
      </c>
      <c r="ET282" s="7">
        <f t="shared" ref="ET282:FC289" si="3016">SUM(V282+CI282)</f>
        <v>0</v>
      </c>
      <c r="EU282" s="7">
        <f t="shared" si="3016"/>
        <v>0</v>
      </c>
      <c r="EV282" s="7">
        <f t="shared" si="3016"/>
        <v>0</v>
      </c>
      <c r="EW282" s="18">
        <f t="shared" si="3016"/>
        <v>4.5</v>
      </c>
      <c r="EX282" s="7">
        <f t="shared" si="3016"/>
        <v>0</v>
      </c>
      <c r="EY282" s="7">
        <f t="shared" si="3016"/>
        <v>0</v>
      </c>
      <c r="EZ282" s="7">
        <f t="shared" si="3016"/>
        <v>0</v>
      </c>
      <c r="FA282" s="7">
        <f t="shared" si="3016"/>
        <v>0</v>
      </c>
      <c r="FB282" s="7">
        <f t="shared" si="3016"/>
        <v>0</v>
      </c>
      <c r="FC282" s="7">
        <f t="shared" si="3016"/>
        <v>0</v>
      </c>
      <c r="FD282" s="7">
        <f t="shared" ref="FD282:FM289" si="3017">SUM(AF282+CS282)</f>
        <v>0</v>
      </c>
      <c r="FE282" s="7">
        <f t="shared" si="3017"/>
        <v>0</v>
      </c>
      <c r="FF282" s="7">
        <f t="shared" si="3017"/>
        <v>0</v>
      </c>
      <c r="FG282" s="18">
        <f t="shared" si="3017"/>
        <v>0</v>
      </c>
      <c r="FH282" s="7">
        <f t="shared" si="3017"/>
        <v>0</v>
      </c>
      <c r="FI282" s="7">
        <f t="shared" si="3017"/>
        <v>0</v>
      </c>
      <c r="FJ282" s="7">
        <f t="shared" si="3017"/>
        <v>0</v>
      </c>
      <c r="FK282" s="7">
        <f t="shared" si="3017"/>
        <v>0</v>
      </c>
      <c r="FL282" s="7">
        <f t="shared" si="3017"/>
        <v>0</v>
      </c>
      <c r="FM282" s="7">
        <f t="shared" si="3017"/>
        <v>0</v>
      </c>
      <c r="FN282" s="7">
        <f t="shared" ref="FN282:FQ289" si="3018">SUM(AP282+DC282)</f>
        <v>0</v>
      </c>
      <c r="FO282" s="7">
        <f t="shared" si="3018"/>
        <v>0</v>
      </c>
      <c r="FP282" s="7">
        <f t="shared" si="3018"/>
        <v>0</v>
      </c>
      <c r="FQ282" s="7">
        <f t="shared" si="3018"/>
        <v>0</v>
      </c>
      <c r="FR282" s="7"/>
      <c r="FS282" s="7">
        <f t="shared" ref="FS282:FS298" si="3019">SUM(AU282+DH282)</f>
        <v>0</v>
      </c>
      <c r="FT282" s="7">
        <f t="shared" ref="FT282:FT298" si="3020">SUM(AV282+DI282)</f>
        <v>0</v>
      </c>
      <c r="FU282" s="7">
        <f t="shared" ref="FU282:FU298" si="3021">SUM(AW282+DJ282)</f>
        <v>0</v>
      </c>
      <c r="FV282" s="7">
        <f t="shared" ref="FV282:FV298" si="3022">SUM(AX282+DK282)</f>
        <v>0</v>
      </c>
      <c r="FW282" s="7">
        <f t="shared" ref="FW282:FW298" si="3023">SUM(AY282+DL282)</f>
        <v>0</v>
      </c>
      <c r="FX282" s="7">
        <f t="shared" ref="FX282:FX298" si="3024">SUM(AZ282+DM282)</f>
        <v>0</v>
      </c>
      <c r="FY282" s="7">
        <f t="shared" ref="FY282:FY298" si="3025">SUM(BA282+DN282)</f>
        <v>0</v>
      </c>
      <c r="FZ282" s="7">
        <f t="shared" ref="FZ282:FZ298" si="3026">SUM(BB282+DO282)</f>
        <v>0</v>
      </c>
      <c r="GA282" s="7">
        <f t="shared" ref="GA282:GA298" si="3027">SUM(BC282+DP282)</f>
        <v>0</v>
      </c>
      <c r="GB282" s="7">
        <f t="shared" ref="GB282:GB298" si="3028">SUM(BD282+DQ282)</f>
        <v>0</v>
      </c>
      <c r="GC282" s="7">
        <f t="shared" ref="GC282:GC298" si="3029">SUM(BE282+DR282)</f>
        <v>0</v>
      </c>
      <c r="GD282" s="116">
        <f t="shared" ref="GD282:GD298" si="3030">SUM(BF282+DS282)</f>
        <v>10.5</v>
      </c>
      <c r="GE282" s="117">
        <f t="shared" ref="GE282:GE298" si="3031">SUM(BH282+DT282)</f>
        <v>6</v>
      </c>
      <c r="GF282" s="7"/>
      <c r="GG282" s="7"/>
      <c r="GH282" s="7"/>
      <c r="GI282" s="52"/>
      <c r="GK282" s="18"/>
      <c r="GL282" s="18"/>
      <c r="GM282" s="1"/>
      <c r="GN282" s="23"/>
      <c r="GO282" s="61"/>
      <c r="GP282" s="7"/>
      <c r="GQ282" s="67"/>
    </row>
    <row r="283" spans="1:201" ht="24.95" customHeight="1" x14ac:dyDescent="0.35">
      <c r="A283" s="51"/>
      <c r="B283" s="10" t="s">
        <v>167</v>
      </c>
      <c r="C283" s="385" t="s">
        <v>168</v>
      </c>
      <c r="D283" s="385"/>
      <c r="E283" s="385" t="s">
        <v>139</v>
      </c>
      <c r="F283" s="385"/>
      <c r="G283" s="386">
        <v>2</v>
      </c>
      <c r="H283" s="386"/>
      <c r="I283" s="386"/>
      <c r="J283" s="480"/>
      <c r="K283" s="386"/>
      <c r="L283" s="388"/>
      <c r="M283" s="389">
        <v>0</v>
      </c>
      <c r="N283" s="390"/>
      <c r="O283" s="10">
        <v>0</v>
      </c>
      <c r="P283" s="390"/>
      <c r="Q283" s="10">
        <v>0</v>
      </c>
      <c r="R283" s="390"/>
      <c r="S283" s="10">
        <v>0</v>
      </c>
      <c r="T283" s="390"/>
      <c r="U283" s="10">
        <v>0</v>
      </c>
      <c r="V283" s="391"/>
      <c r="W283" s="10">
        <v>0</v>
      </c>
      <c r="X283" s="10">
        <v>0</v>
      </c>
      <c r="Y283" s="10">
        <v>0</v>
      </c>
      <c r="Z283" s="391"/>
      <c r="AA283" s="10"/>
      <c r="AB283" s="391"/>
      <c r="AC283" s="10">
        <v>0</v>
      </c>
      <c r="AD283" s="391"/>
      <c r="AE283" s="392">
        <v>0</v>
      </c>
      <c r="AF283" s="391"/>
      <c r="AG283" s="10">
        <v>0</v>
      </c>
      <c r="AH283" s="391"/>
      <c r="AI283" s="10">
        <v>0</v>
      </c>
      <c r="AJ283" s="391"/>
      <c r="AK283" s="10">
        <v>0</v>
      </c>
      <c r="AL283" s="391"/>
      <c r="AM283" s="10">
        <v>0</v>
      </c>
      <c r="AN283" s="391"/>
      <c r="AO283" s="10">
        <v>0</v>
      </c>
      <c r="AP283" s="391"/>
      <c r="AQ283" s="10">
        <v>0</v>
      </c>
      <c r="AR283" s="391"/>
      <c r="AS283" s="10">
        <v>0</v>
      </c>
      <c r="AT283" s="391"/>
      <c r="AU283" s="10">
        <v>0</v>
      </c>
      <c r="AV283" s="391"/>
      <c r="AW283" s="10">
        <v>0</v>
      </c>
      <c r="AX283" s="391"/>
      <c r="AY283" s="10">
        <v>0</v>
      </c>
      <c r="AZ283" s="391"/>
      <c r="BA283" s="10">
        <v>0</v>
      </c>
      <c r="BB283" s="391"/>
      <c r="BC283" s="10">
        <v>0</v>
      </c>
      <c r="BD283" s="391">
        <v>5</v>
      </c>
      <c r="BE283" s="508">
        <f>SUM(BD283*50)/2</f>
        <v>125</v>
      </c>
      <c r="BF283" s="20">
        <f t="shared" si="3011"/>
        <v>125</v>
      </c>
      <c r="BG283" s="20"/>
      <c r="BH283" s="20">
        <f t="shared" si="3012"/>
        <v>0</v>
      </c>
      <c r="BI283" s="11"/>
      <c r="BJ283" s="11"/>
      <c r="BK283" s="11"/>
      <c r="BL283" s="11"/>
      <c r="BM283" s="93"/>
      <c r="BN283" s="51"/>
      <c r="BO283" s="34" t="s">
        <v>272</v>
      </c>
      <c r="BP283" s="68" t="s">
        <v>273</v>
      </c>
      <c r="BQ283" s="68" t="s">
        <v>274</v>
      </c>
      <c r="BR283" s="68" t="s">
        <v>268</v>
      </c>
      <c r="BS283" s="68" t="s">
        <v>275</v>
      </c>
      <c r="BT283" s="69">
        <v>2</v>
      </c>
      <c r="BU283" s="69">
        <v>23</v>
      </c>
      <c r="BV283" s="84">
        <v>1</v>
      </c>
      <c r="BW283" s="395">
        <v>1</v>
      </c>
      <c r="BX283" s="84">
        <v>2</v>
      </c>
      <c r="BY283" s="70">
        <v>46</v>
      </c>
      <c r="BZ283" s="73">
        <v>46</v>
      </c>
      <c r="CA283" s="32">
        <v>8</v>
      </c>
      <c r="CB283" s="334">
        <v>8</v>
      </c>
      <c r="CC283" s="32"/>
      <c r="CD283" s="20"/>
      <c r="CE283" s="32"/>
      <c r="CF283" s="20"/>
      <c r="CG283" s="32"/>
      <c r="CH283" s="20"/>
      <c r="CI283" s="74"/>
      <c r="CJ283" s="20"/>
      <c r="CK283" s="20"/>
      <c r="CL283" s="20"/>
      <c r="CM283" s="74"/>
      <c r="CN283" s="20"/>
      <c r="CO283" s="74"/>
      <c r="CP283" s="20"/>
      <c r="CQ283" s="74"/>
      <c r="CR283" s="24"/>
      <c r="CS283" s="74"/>
      <c r="CT283" s="334"/>
      <c r="CU283" s="74"/>
      <c r="CV283" s="20"/>
      <c r="CW283" s="74"/>
      <c r="CX283" s="20"/>
      <c r="CY283" s="74"/>
      <c r="CZ283" s="334"/>
      <c r="DA283" s="74"/>
      <c r="DB283" s="20"/>
      <c r="DC283" s="74"/>
      <c r="DD283" s="20"/>
      <c r="DE283" s="74"/>
      <c r="DF283" s="20"/>
      <c r="DG283" s="74"/>
      <c r="DH283" s="20"/>
      <c r="DI283" s="74"/>
      <c r="DJ283" s="20"/>
      <c r="DK283" s="74"/>
      <c r="DL283" s="20"/>
      <c r="DM283" s="74"/>
      <c r="DN283" s="20"/>
      <c r="DO283" s="74"/>
      <c r="DP283" s="20"/>
      <c r="DQ283" s="74"/>
      <c r="DR283" s="20"/>
      <c r="DS283" s="20">
        <f t="shared" ref="DS283:DS298" si="3032">SUM(DB283+DR283+DP283+DN283+DL283+DJ283+DF283+DD283+CX283+CZ283+CV283+CT283+CR283+CP283+CN283+CL283+CK283+CJ283+CH283+CD283+CB283+CF283+DH283)</f>
        <v>8</v>
      </c>
      <c r="DT283" s="20">
        <f t="shared" ref="DT283:DT298" si="3033">SUM(CB283+CD283+CH283+CJ283+CK283+DF283+DJ283+DL283+DN283+DP283+CF283+DD283)</f>
        <v>8</v>
      </c>
      <c r="DU283" s="7"/>
      <c r="DV283" s="7"/>
      <c r="DW283" s="7"/>
      <c r="DX283" s="52"/>
      <c r="DY283" s="51"/>
      <c r="DZ283" s="20"/>
      <c r="EA283" s="71"/>
      <c r="EB283" s="71"/>
      <c r="EC283" s="7"/>
      <c r="ED283" s="7"/>
      <c r="EE283" s="7"/>
      <c r="EF283" s="7"/>
      <c r="EG283" s="7"/>
      <c r="EH283" s="7"/>
      <c r="EI283" s="7"/>
      <c r="EJ283" s="7">
        <f t="shared" si="3015"/>
        <v>46</v>
      </c>
      <c r="EK283" s="7">
        <f t="shared" si="3015"/>
        <v>46</v>
      </c>
      <c r="EL283" s="7">
        <f t="shared" si="3015"/>
        <v>8</v>
      </c>
      <c r="EM283" s="18">
        <f t="shared" si="3015"/>
        <v>8</v>
      </c>
      <c r="EN283" s="7">
        <f t="shared" si="3015"/>
        <v>0</v>
      </c>
      <c r="EO283" s="7">
        <f t="shared" si="3015"/>
        <v>0</v>
      </c>
      <c r="EP283" s="7">
        <f t="shared" si="3015"/>
        <v>0</v>
      </c>
      <c r="EQ283" s="7">
        <f t="shared" si="3015"/>
        <v>0</v>
      </c>
      <c r="ER283" s="7">
        <f t="shared" si="3015"/>
        <v>0</v>
      </c>
      <c r="ES283" s="7">
        <f t="shared" si="3015"/>
        <v>0</v>
      </c>
      <c r="ET283" s="7">
        <f t="shared" si="3016"/>
        <v>0</v>
      </c>
      <c r="EU283" s="7">
        <f t="shared" si="3016"/>
        <v>0</v>
      </c>
      <c r="EV283" s="7">
        <f t="shared" si="3016"/>
        <v>0</v>
      </c>
      <c r="EW283" s="18">
        <f t="shared" si="3016"/>
        <v>0</v>
      </c>
      <c r="EX283" s="7">
        <f t="shared" si="3016"/>
        <v>0</v>
      </c>
      <c r="EY283" s="7">
        <f t="shared" si="3016"/>
        <v>0</v>
      </c>
      <c r="EZ283" s="7">
        <f t="shared" si="3016"/>
        <v>0</v>
      </c>
      <c r="FA283" s="7">
        <f t="shared" si="3016"/>
        <v>0</v>
      </c>
      <c r="FB283" s="7">
        <f t="shared" si="3016"/>
        <v>0</v>
      </c>
      <c r="FC283" s="7">
        <f t="shared" si="3016"/>
        <v>0</v>
      </c>
      <c r="FD283" s="7">
        <f t="shared" si="3017"/>
        <v>0</v>
      </c>
      <c r="FE283" s="7">
        <f t="shared" si="3017"/>
        <v>0</v>
      </c>
      <c r="FF283" s="7">
        <f t="shared" si="3017"/>
        <v>0</v>
      </c>
      <c r="FG283" s="18">
        <f t="shared" si="3017"/>
        <v>0</v>
      </c>
      <c r="FH283" s="7">
        <f t="shared" si="3017"/>
        <v>0</v>
      </c>
      <c r="FI283" s="7">
        <f t="shared" si="3017"/>
        <v>0</v>
      </c>
      <c r="FJ283" s="7">
        <f t="shared" si="3017"/>
        <v>0</v>
      </c>
      <c r="FK283" s="7">
        <f t="shared" si="3017"/>
        <v>0</v>
      </c>
      <c r="FL283" s="7">
        <f t="shared" si="3017"/>
        <v>0</v>
      </c>
      <c r="FM283" s="7">
        <f t="shared" si="3017"/>
        <v>0</v>
      </c>
      <c r="FN283" s="7">
        <f t="shared" si="3018"/>
        <v>0</v>
      </c>
      <c r="FO283" s="7">
        <f t="shared" si="3018"/>
        <v>0</v>
      </c>
      <c r="FP283" s="7">
        <f t="shared" si="3018"/>
        <v>0</v>
      </c>
      <c r="FQ283" s="7">
        <f t="shared" si="3018"/>
        <v>0</v>
      </c>
      <c r="FR283" s="7"/>
      <c r="FS283" s="7">
        <f t="shared" si="3019"/>
        <v>0</v>
      </c>
      <c r="FT283" s="7">
        <f t="shared" si="3020"/>
        <v>0</v>
      </c>
      <c r="FU283" s="7">
        <f t="shared" si="3021"/>
        <v>0</v>
      </c>
      <c r="FV283" s="7">
        <f t="shared" si="3022"/>
        <v>0</v>
      </c>
      <c r="FW283" s="7">
        <f t="shared" si="3023"/>
        <v>0</v>
      </c>
      <c r="FX283" s="7">
        <f t="shared" si="3024"/>
        <v>0</v>
      </c>
      <c r="FY283" s="7">
        <f t="shared" si="3025"/>
        <v>0</v>
      </c>
      <c r="FZ283" s="7">
        <f t="shared" si="3026"/>
        <v>0</v>
      </c>
      <c r="GA283" s="7">
        <f t="shared" si="3027"/>
        <v>0</v>
      </c>
      <c r="GB283" s="7">
        <f t="shared" si="3028"/>
        <v>5</v>
      </c>
      <c r="GC283" s="7">
        <f t="shared" si="3029"/>
        <v>125</v>
      </c>
      <c r="GD283" s="116">
        <f t="shared" si="3030"/>
        <v>133</v>
      </c>
      <c r="GE283" s="117">
        <f t="shared" si="3031"/>
        <v>8</v>
      </c>
      <c r="GF283" s="7"/>
      <c r="GG283" s="7"/>
      <c r="GH283" s="7"/>
      <c r="GI283" s="52"/>
      <c r="GK283" s="18"/>
      <c r="GL283" s="18"/>
      <c r="GM283" s="1"/>
      <c r="GN283" s="23"/>
      <c r="GO283" s="61"/>
      <c r="GP283" s="7"/>
      <c r="GQ283" s="67"/>
    </row>
    <row r="284" spans="1:201" ht="24.95" customHeight="1" x14ac:dyDescent="0.35">
      <c r="A284" s="51"/>
      <c r="B284" s="20" t="s">
        <v>277</v>
      </c>
      <c r="C284" s="78" t="s">
        <v>273</v>
      </c>
      <c r="D284" s="78" t="s">
        <v>274</v>
      </c>
      <c r="E284" s="78" t="s">
        <v>268</v>
      </c>
      <c r="F284" s="72" t="s">
        <v>278</v>
      </c>
      <c r="G284" s="79">
        <v>5</v>
      </c>
      <c r="H284" s="79">
        <v>3</v>
      </c>
      <c r="I284" s="79">
        <v>1</v>
      </c>
      <c r="J284" s="494">
        <v>1</v>
      </c>
      <c r="K284" s="79">
        <v>1</v>
      </c>
      <c r="L284" s="26"/>
      <c r="M284" s="73">
        <v>0</v>
      </c>
      <c r="N284" s="32"/>
      <c r="O284" s="20">
        <v>0</v>
      </c>
      <c r="P284" s="32"/>
      <c r="Q284" s="20">
        <v>0</v>
      </c>
      <c r="R284" s="32"/>
      <c r="S284" s="20">
        <v>0</v>
      </c>
      <c r="T284" s="32"/>
      <c r="U284" s="20">
        <v>0</v>
      </c>
      <c r="V284" s="74"/>
      <c r="W284" s="20">
        <v>0</v>
      </c>
      <c r="X284" s="20"/>
      <c r="Y284" s="20">
        <v>0</v>
      </c>
      <c r="Z284" s="74"/>
      <c r="AA284" s="20"/>
      <c r="AB284" s="74"/>
      <c r="AC284" s="20">
        <v>0</v>
      </c>
      <c r="AD284" s="74">
        <v>1</v>
      </c>
      <c r="AE284" s="516">
        <v>40</v>
      </c>
      <c r="AF284" s="74"/>
      <c r="AG284" s="20">
        <v>0</v>
      </c>
      <c r="AH284" s="74"/>
      <c r="AI284" s="20">
        <v>0</v>
      </c>
      <c r="AJ284" s="74"/>
      <c r="AK284" s="20">
        <v>0</v>
      </c>
      <c r="AL284" s="74"/>
      <c r="AM284" s="20">
        <v>0</v>
      </c>
      <c r="AN284" s="74"/>
      <c r="AO284" s="20">
        <v>0</v>
      </c>
      <c r="AP284" s="74"/>
      <c r="AQ284" s="20">
        <v>0</v>
      </c>
      <c r="AR284" s="74"/>
      <c r="AS284" s="20">
        <v>0</v>
      </c>
      <c r="AT284" s="74"/>
      <c r="AU284" s="20">
        <v>0</v>
      </c>
      <c r="AV284" s="74"/>
      <c r="AW284" s="20">
        <v>0</v>
      </c>
      <c r="AX284" s="74"/>
      <c r="AY284" s="20">
        <v>0</v>
      </c>
      <c r="AZ284" s="74"/>
      <c r="BA284" s="20">
        <v>0</v>
      </c>
      <c r="BB284" s="74"/>
      <c r="BC284" s="20">
        <v>0</v>
      </c>
      <c r="BD284" s="74"/>
      <c r="BE284" s="20">
        <v>0</v>
      </c>
      <c r="BF284" s="20">
        <f t="shared" si="3011"/>
        <v>40</v>
      </c>
      <c r="BG284" s="20"/>
      <c r="BH284" s="20">
        <f t="shared" si="3012"/>
        <v>0</v>
      </c>
      <c r="BI284" s="1"/>
      <c r="BJ284" s="1"/>
      <c r="BK284" s="1"/>
      <c r="BL284" s="1"/>
      <c r="BM284" s="55"/>
      <c r="BN284" s="51"/>
      <c r="BO284" s="20" t="s">
        <v>100</v>
      </c>
      <c r="BP284" s="71" t="s">
        <v>281</v>
      </c>
      <c r="BQ284" s="71" t="s">
        <v>267</v>
      </c>
      <c r="BR284" s="71" t="s">
        <v>268</v>
      </c>
      <c r="BS284" s="71" t="s">
        <v>326</v>
      </c>
      <c r="BT284" s="72" t="s">
        <v>296</v>
      </c>
      <c r="BU284" s="79">
        <v>82</v>
      </c>
      <c r="BV284" s="79">
        <v>1</v>
      </c>
      <c r="BW284" s="393">
        <v>3</v>
      </c>
      <c r="BX284" s="79">
        <v>6</v>
      </c>
      <c r="BY284" s="26">
        <v>10</v>
      </c>
      <c r="BZ284" s="73">
        <v>10</v>
      </c>
      <c r="CA284" s="32">
        <v>10</v>
      </c>
      <c r="CB284" s="334">
        <v>10</v>
      </c>
      <c r="CC284" s="32"/>
      <c r="CD284" s="20">
        <v>0</v>
      </c>
      <c r="CE284" s="32"/>
      <c r="CF284" s="20">
        <v>0</v>
      </c>
      <c r="CG284" s="32"/>
      <c r="CH284" s="20">
        <v>0</v>
      </c>
      <c r="CI284" s="74"/>
      <c r="CJ284" s="20">
        <v>0</v>
      </c>
      <c r="CK284" s="20">
        <v>0</v>
      </c>
      <c r="CL284" s="20">
        <v>4.5</v>
      </c>
      <c r="CM284" s="74"/>
      <c r="CN284" s="20"/>
      <c r="CO284" s="74"/>
      <c r="CP284" s="20">
        <v>0</v>
      </c>
      <c r="CQ284" s="74"/>
      <c r="CR284" s="24">
        <v>0</v>
      </c>
      <c r="CS284" s="74"/>
      <c r="CT284" s="334">
        <v>0</v>
      </c>
      <c r="CU284" s="74"/>
      <c r="CV284" s="20">
        <v>0</v>
      </c>
      <c r="CW284" s="74"/>
      <c r="CX284" s="20">
        <v>0</v>
      </c>
      <c r="CY284" s="74"/>
      <c r="CZ284" s="334">
        <v>0</v>
      </c>
      <c r="DA284" s="74"/>
      <c r="DB284" s="20">
        <v>0</v>
      </c>
      <c r="DC284" s="74"/>
      <c r="DD284" s="20">
        <v>0</v>
      </c>
      <c r="DE284" s="74"/>
      <c r="DF284" s="20">
        <v>0</v>
      </c>
      <c r="DG284" s="74"/>
      <c r="DH284" s="20">
        <v>0</v>
      </c>
      <c r="DI284" s="74"/>
      <c r="DJ284" s="20">
        <v>0</v>
      </c>
      <c r="DK284" s="74"/>
      <c r="DL284" s="20">
        <v>0</v>
      </c>
      <c r="DM284" s="74"/>
      <c r="DN284" s="20">
        <v>0</v>
      </c>
      <c r="DO284" s="74"/>
      <c r="DP284" s="20">
        <v>0</v>
      </c>
      <c r="DQ284" s="74"/>
      <c r="DR284" s="20">
        <v>0</v>
      </c>
      <c r="DS284" s="20">
        <f t="shared" si="3032"/>
        <v>14.5</v>
      </c>
      <c r="DT284" s="20">
        <f t="shared" si="3033"/>
        <v>10</v>
      </c>
      <c r="DU284" s="7"/>
      <c r="DV284" s="7"/>
      <c r="DW284" s="7"/>
      <c r="DX284" s="52"/>
      <c r="DY284" s="51"/>
      <c r="DZ284" s="20"/>
      <c r="EA284" s="71"/>
      <c r="EB284" s="71"/>
      <c r="EC284" s="7"/>
      <c r="ED284" s="7"/>
      <c r="EE284" s="7"/>
      <c r="EF284" s="7"/>
      <c r="EG284" s="7"/>
      <c r="EH284" s="7"/>
      <c r="EI284" s="7"/>
      <c r="EJ284" s="7">
        <f t="shared" si="3015"/>
        <v>10</v>
      </c>
      <c r="EK284" s="7">
        <f t="shared" si="3015"/>
        <v>10</v>
      </c>
      <c r="EL284" s="7">
        <f t="shared" si="3015"/>
        <v>10</v>
      </c>
      <c r="EM284" s="18">
        <f t="shared" si="3015"/>
        <v>10</v>
      </c>
      <c r="EN284" s="7">
        <f t="shared" si="3015"/>
        <v>0</v>
      </c>
      <c r="EO284" s="7">
        <f t="shared" si="3015"/>
        <v>0</v>
      </c>
      <c r="EP284" s="7">
        <f t="shared" si="3015"/>
        <v>0</v>
      </c>
      <c r="EQ284" s="7">
        <f t="shared" si="3015"/>
        <v>0</v>
      </c>
      <c r="ER284" s="7">
        <f t="shared" si="3015"/>
        <v>0</v>
      </c>
      <c r="ES284" s="7">
        <f t="shared" si="3015"/>
        <v>0</v>
      </c>
      <c r="ET284" s="7">
        <f t="shared" si="3016"/>
        <v>0</v>
      </c>
      <c r="EU284" s="7">
        <f t="shared" si="3016"/>
        <v>0</v>
      </c>
      <c r="EV284" s="7">
        <f t="shared" si="3016"/>
        <v>0</v>
      </c>
      <c r="EW284" s="18">
        <f t="shared" si="3016"/>
        <v>4.5</v>
      </c>
      <c r="EX284" s="7">
        <f t="shared" si="3016"/>
        <v>0</v>
      </c>
      <c r="EY284" s="7">
        <f t="shared" si="3016"/>
        <v>0</v>
      </c>
      <c r="EZ284" s="7">
        <f t="shared" si="3016"/>
        <v>0</v>
      </c>
      <c r="FA284" s="7">
        <f t="shared" si="3016"/>
        <v>0</v>
      </c>
      <c r="FB284" s="7">
        <f t="shared" si="3016"/>
        <v>1</v>
      </c>
      <c r="FC284" s="7">
        <f t="shared" si="3016"/>
        <v>40</v>
      </c>
      <c r="FD284" s="7">
        <f t="shared" si="3017"/>
        <v>0</v>
      </c>
      <c r="FE284" s="7">
        <f t="shared" si="3017"/>
        <v>0</v>
      </c>
      <c r="FF284" s="7">
        <f t="shared" si="3017"/>
        <v>0</v>
      </c>
      <c r="FG284" s="18">
        <f t="shared" si="3017"/>
        <v>0</v>
      </c>
      <c r="FH284" s="7">
        <f t="shared" si="3017"/>
        <v>0</v>
      </c>
      <c r="FI284" s="7">
        <f t="shared" si="3017"/>
        <v>0</v>
      </c>
      <c r="FJ284" s="7">
        <f t="shared" si="3017"/>
        <v>0</v>
      </c>
      <c r="FK284" s="7">
        <f t="shared" si="3017"/>
        <v>0</v>
      </c>
      <c r="FL284" s="7">
        <f t="shared" si="3017"/>
        <v>0</v>
      </c>
      <c r="FM284" s="7">
        <f t="shared" si="3017"/>
        <v>0</v>
      </c>
      <c r="FN284" s="7">
        <f t="shared" si="3018"/>
        <v>0</v>
      </c>
      <c r="FO284" s="7">
        <f t="shared" si="3018"/>
        <v>0</v>
      </c>
      <c r="FP284" s="7">
        <f t="shared" si="3018"/>
        <v>0</v>
      </c>
      <c r="FQ284" s="7">
        <f t="shared" si="3018"/>
        <v>0</v>
      </c>
      <c r="FR284" s="7"/>
      <c r="FS284" s="7">
        <f t="shared" si="3019"/>
        <v>0</v>
      </c>
      <c r="FT284" s="7">
        <f t="shared" si="3020"/>
        <v>0</v>
      </c>
      <c r="FU284" s="7">
        <f t="shared" si="3021"/>
        <v>0</v>
      </c>
      <c r="FV284" s="7">
        <f t="shared" si="3022"/>
        <v>0</v>
      </c>
      <c r="FW284" s="7">
        <f t="shared" si="3023"/>
        <v>0</v>
      </c>
      <c r="FX284" s="7">
        <f t="shared" si="3024"/>
        <v>0</v>
      </c>
      <c r="FY284" s="7">
        <f t="shared" si="3025"/>
        <v>0</v>
      </c>
      <c r="FZ284" s="7">
        <f t="shared" si="3026"/>
        <v>0</v>
      </c>
      <c r="GA284" s="7">
        <f t="shared" si="3027"/>
        <v>0</v>
      </c>
      <c r="GB284" s="7">
        <f t="shared" si="3028"/>
        <v>0</v>
      </c>
      <c r="GC284" s="7">
        <f t="shared" si="3029"/>
        <v>0</v>
      </c>
      <c r="GD284" s="116">
        <f t="shared" si="3030"/>
        <v>54.5</v>
      </c>
      <c r="GE284" s="117">
        <f t="shared" si="3031"/>
        <v>10</v>
      </c>
      <c r="GF284" s="7"/>
      <c r="GG284" s="7"/>
      <c r="GH284" s="7"/>
      <c r="GI284" s="52"/>
      <c r="GK284" s="18"/>
      <c r="GL284" s="18"/>
      <c r="GM284" s="1"/>
      <c r="GN284" s="23"/>
      <c r="GO284" s="61"/>
      <c r="GP284" s="7"/>
      <c r="GQ284" s="67"/>
    </row>
    <row r="285" spans="1:201" ht="24.95" customHeight="1" x14ac:dyDescent="0.35">
      <c r="A285" s="51"/>
      <c r="B285" s="7" t="s">
        <v>270</v>
      </c>
      <c r="C285" s="7" t="s">
        <v>110</v>
      </c>
      <c r="D285" s="7" t="s">
        <v>279</v>
      </c>
      <c r="E285" s="7" t="s">
        <v>268</v>
      </c>
      <c r="F285" s="7" t="s">
        <v>280</v>
      </c>
      <c r="G285" s="7">
        <v>11</v>
      </c>
      <c r="H285" s="7">
        <v>108</v>
      </c>
      <c r="I285" s="7">
        <v>1</v>
      </c>
      <c r="J285" s="495">
        <v>5</v>
      </c>
      <c r="K285" s="7">
        <v>10</v>
      </c>
      <c r="L285" s="7">
        <v>18</v>
      </c>
      <c r="M285" s="389">
        <v>18</v>
      </c>
      <c r="N285" s="390">
        <v>2</v>
      </c>
      <c r="O285" s="10"/>
      <c r="P285" s="390"/>
      <c r="Q285" s="10">
        <v>0</v>
      </c>
      <c r="R285" s="390">
        <v>16</v>
      </c>
      <c r="S285" s="515">
        <v>16</v>
      </c>
      <c r="T285" s="390"/>
      <c r="U285" s="10">
        <v>0</v>
      </c>
      <c r="V285" s="391"/>
      <c r="W285" s="10">
        <v>0</v>
      </c>
      <c r="X285" s="10">
        <v>0</v>
      </c>
      <c r="Y285" s="10">
        <v>2.7</v>
      </c>
      <c r="Z285" s="391"/>
      <c r="AA285" s="10"/>
      <c r="AB285" s="391"/>
      <c r="AC285" s="10">
        <v>0</v>
      </c>
      <c r="AD285" s="391"/>
      <c r="AE285" s="392">
        <v>0</v>
      </c>
      <c r="AF285" s="391"/>
      <c r="AG285" s="10">
        <v>0</v>
      </c>
      <c r="AH285" s="391"/>
      <c r="AI285" s="10">
        <v>0</v>
      </c>
      <c r="AJ285" s="391"/>
      <c r="AK285" s="10">
        <v>0</v>
      </c>
      <c r="AL285" s="391">
        <v>1</v>
      </c>
      <c r="AM285" s="10">
        <v>44</v>
      </c>
      <c r="AN285" s="391"/>
      <c r="AO285" s="10">
        <v>0</v>
      </c>
      <c r="AP285" s="391"/>
      <c r="AQ285" s="10">
        <v>0</v>
      </c>
      <c r="AR285" s="391">
        <v>1</v>
      </c>
      <c r="AS285" s="10">
        <v>6</v>
      </c>
      <c r="AT285" s="391"/>
      <c r="AU285" s="10">
        <v>0</v>
      </c>
      <c r="AV285" s="391"/>
      <c r="AW285" s="10">
        <v>0</v>
      </c>
      <c r="AX285" s="391"/>
      <c r="AY285" s="10">
        <v>0</v>
      </c>
      <c r="AZ285" s="391"/>
      <c r="BA285" s="10">
        <v>0</v>
      </c>
      <c r="BB285" s="391"/>
      <c r="BC285" s="10">
        <v>0</v>
      </c>
      <c r="BD285" s="391"/>
      <c r="BE285" s="10">
        <v>0</v>
      </c>
      <c r="BF285" s="20">
        <f t="shared" si="3011"/>
        <v>68.7</v>
      </c>
      <c r="BG285" s="20"/>
      <c r="BH285" s="20">
        <f t="shared" si="3012"/>
        <v>22</v>
      </c>
      <c r="BI285" s="1"/>
      <c r="BJ285" s="1"/>
      <c r="BK285" s="1"/>
      <c r="BL285" s="1"/>
      <c r="BM285" s="55"/>
      <c r="BN285" s="51"/>
      <c r="BO285" s="47" t="s">
        <v>100</v>
      </c>
      <c r="BP285" s="17" t="s">
        <v>110</v>
      </c>
      <c r="BQ285" s="44" t="s">
        <v>279</v>
      </c>
      <c r="BR285" s="44" t="s">
        <v>268</v>
      </c>
      <c r="BS285" s="44" t="s">
        <v>318</v>
      </c>
      <c r="BT285" s="44">
        <v>6</v>
      </c>
      <c r="BU285" s="44">
        <v>56</v>
      </c>
      <c r="BV285" s="44">
        <v>1</v>
      </c>
      <c r="BW285" s="217">
        <v>1</v>
      </c>
      <c r="BX285" s="44">
        <v>4</v>
      </c>
      <c r="BY285" s="47">
        <v>30</v>
      </c>
      <c r="BZ285" s="73">
        <v>30</v>
      </c>
      <c r="CA285" s="32">
        <v>10</v>
      </c>
      <c r="CB285" s="334">
        <v>10</v>
      </c>
      <c r="CC285" s="32">
        <v>6</v>
      </c>
      <c r="CD285" s="20">
        <v>6</v>
      </c>
      <c r="CE285" s="32">
        <v>14</v>
      </c>
      <c r="CF285" s="20">
        <v>14</v>
      </c>
      <c r="CG285" s="32"/>
      <c r="CH285" s="20">
        <v>0</v>
      </c>
      <c r="CI285" s="74"/>
      <c r="CJ285" s="20">
        <v>0</v>
      </c>
      <c r="CK285" s="20">
        <v>0</v>
      </c>
      <c r="CL285" s="20">
        <v>4</v>
      </c>
      <c r="CM285" s="74"/>
      <c r="CN285" s="20"/>
      <c r="CO285" s="74"/>
      <c r="CP285" s="20">
        <v>0</v>
      </c>
      <c r="CQ285" s="74"/>
      <c r="CR285" s="24">
        <v>0</v>
      </c>
      <c r="CS285" s="74"/>
      <c r="CT285" s="334">
        <v>0</v>
      </c>
      <c r="CU285" s="74"/>
      <c r="CV285" s="20">
        <v>0</v>
      </c>
      <c r="CW285" s="74"/>
      <c r="CX285" s="20">
        <v>0</v>
      </c>
      <c r="CY285" s="74">
        <v>1</v>
      </c>
      <c r="CZ285" s="334">
        <v>0</v>
      </c>
      <c r="DA285" s="74"/>
      <c r="DB285" s="20">
        <v>0</v>
      </c>
      <c r="DC285" s="74"/>
      <c r="DD285" s="20">
        <v>0</v>
      </c>
      <c r="DE285" s="74"/>
      <c r="DF285" s="20">
        <v>0</v>
      </c>
      <c r="DG285" s="74"/>
      <c r="DH285" s="20">
        <v>0</v>
      </c>
      <c r="DI285" s="74"/>
      <c r="DJ285" s="20">
        <v>0</v>
      </c>
      <c r="DK285" s="74">
        <v>1</v>
      </c>
      <c r="DL285" s="20">
        <v>8</v>
      </c>
      <c r="DM285" s="74"/>
      <c r="DN285" s="20">
        <v>0</v>
      </c>
      <c r="DO285" s="74"/>
      <c r="DP285" s="20">
        <v>0</v>
      </c>
      <c r="DQ285" s="74"/>
      <c r="DR285" s="20">
        <v>0</v>
      </c>
      <c r="DS285" s="20">
        <f t="shared" si="3032"/>
        <v>42</v>
      </c>
      <c r="DT285" s="20">
        <f t="shared" si="3033"/>
        <v>38</v>
      </c>
      <c r="DU285" s="7"/>
      <c r="DV285" s="7"/>
      <c r="DW285" s="7"/>
      <c r="DX285" s="52"/>
      <c r="DY285" s="51"/>
      <c r="DZ285" s="20"/>
      <c r="EA285" s="71"/>
      <c r="EB285" s="71"/>
      <c r="EC285" s="7"/>
      <c r="ED285" s="7"/>
      <c r="EE285" s="7"/>
      <c r="EF285" s="7"/>
      <c r="EG285" s="7"/>
      <c r="EH285" s="7"/>
      <c r="EI285" s="7"/>
      <c r="EJ285" s="7">
        <f t="shared" si="3015"/>
        <v>48</v>
      </c>
      <c r="EK285" s="7">
        <f t="shared" si="3015"/>
        <v>48</v>
      </c>
      <c r="EL285" s="7">
        <f t="shared" si="3015"/>
        <v>12</v>
      </c>
      <c r="EM285" s="18">
        <f t="shared" si="3015"/>
        <v>10</v>
      </c>
      <c r="EN285" s="7">
        <f t="shared" si="3015"/>
        <v>6</v>
      </c>
      <c r="EO285" s="7">
        <f t="shared" si="3015"/>
        <v>6</v>
      </c>
      <c r="EP285" s="7">
        <f t="shared" si="3015"/>
        <v>30</v>
      </c>
      <c r="EQ285" s="7">
        <f t="shared" si="3015"/>
        <v>30</v>
      </c>
      <c r="ER285" s="7">
        <f t="shared" si="3015"/>
        <v>0</v>
      </c>
      <c r="ES285" s="7">
        <f t="shared" si="3015"/>
        <v>0</v>
      </c>
      <c r="ET285" s="7">
        <f t="shared" si="3016"/>
        <v>0</v>
      </c>
      <c r="EU285" s="7">
        <f t="shared" si="3016"/>
        <v>0</v>
      </c>
      <c r="EV285" s="7">
        <f t="shared" si="3016"/>
        <v>0</v>
      </c>
      <c r="EW285" s="18">
        <f t="shared" si="3016"/>
        <v>6.7</v>
      </c>
      <c r="EX285" s="7">
        <f t="shared" si="3016"/>
        <v>0</v>
      </c>
      <c r="EY285" s="7">
        <f t="shared" si="3016"/>
        <v>0</v>
      </c>
      <c r="EZ285" s="7">
        <f t="shared" si="3016"/>
        <v>0</v>
      </c>
      <c r="FA285" s="7">
        <f t="shared" si="3016"/>
        <v>0</v>
      </c>
      <c r="FB285" s="7">
        <f t="shared" si="3016"/>
        <v>0</v>
      </c>
      <c r="FC285" s="7">
        <f t="shared" si="3016"/>
        <v>0</v>
      </c>
      <c r="FD285" s="7">
        <f t="shared" si="3017"/>
        <v>0</v>
      </c>
      <c r="FE285" s="7">
        <f t="shared" si="3017"/>
        <v>0</v>
      </c>
      <c r="FF285" s="7">
        <f t="shared" si="3017"/>
        <v>0</v>
      </c>
      <c r="FG285" s="18">
        <f t="shared" si="3017"/>
        <v>0</v>
      </c>
      <c r="FH285" s="7">
        <f t="shared" si="3017"/>
        <v>0</v>
      </c>
      <c r="FI285" s="7">
        <f t="shared" si="3017"/>
        <v>0</v>
      </c>
      <c r="FJ285" s="7">
        <f t="shared" si="3017"/>
        <v>2</v>
      </c>
      <c r="FK285" s="7">
        <f t="shared" si="3017"/>
        <v>44</v>
      </c>
      <c r="FL285" s="7">
        <f t="shared" si="3017"/>
        <v>0</v>
      </c>
      <c r="FM285" s="7">
        <f t="shared" si="3017"/>
        <v>0</v>
      </c>
      <c r="FN285" s="7">
        <f t="shared" si="3018"/>
        <v>0</v>
      </c>
      <c r="FO285" s="7">
        <f t="shared" si="3018"/>
        <v>0</v>
      </c>
      <c r="FP285" s="7">
        <f t="shared" si="3018"/>
        <v>1</v>
      </c>
      <c r="FQ285" s="7">
        <f t="shared" si="3018"/>
        <v>6</v>
      </c>
      <c r="FR285" s="7"/>
      <c r="FS285" s="7">
        <f t="shared" si="3019"/>
        <v>0</v>
      </c>
      <c r="FT285" s="7">
        <f t="shared" si="3020"/>
        <v>0</v>
      </c>
      <c r="FU285" s="7">
        <f t="shared" si="3021"/>
        <v>0</v>
      </c>
      <c r="FV285" s="7">
        <f t="shared" si="3022"/>
        <v>1</v>
      </c>
      <c r="FW285" s="7">
        <f t="shared" si="3023"/>
        <v>8</v>
      </c>
      <c r="FX285" s="7">
        <f t="shared" si="3024"/>
        <v>0</v>
      </c>
      <c r="FY285" s="7">
        <f t="shared" si="3025"/>
        <v>0</v>
      </c>
      <c r="FZ285" s="7">
        <f t="shared" si="3026"/>
        <v>0</v>
      </c>
      <c r="GA285" s="7">
        <f t="shared" si="3027"/>
        <v>0</v>
      </c>
      <c r="GB285" s="7">
        <f t="shared" si="3028"/>
        <v>0</v>
      </c>
      <c r="GC285" s="7">
        <f t="shared" si="3029"/>
        <v>0</v>
      </c>
      <c r="GD285" s="116">
        <f t="shared" si="3030"/>
        <v>110.7</v>
      </c>
      <c r="GE285" s="117">
        <f t="shared" si="3031"/>
        <v>60</v>
      </c>
      <c r="GF285" s="7"/>
      <c r="GG285" s="7"/>
      <c r="GH285" s="7"/>
      <c r="GI285" s="52"/>
      <c r="GK285" s="18"/>
      <c r="GL285" s="18"/>
      <c r="GM285" s="1"/>
      <c r="GN285" s="23"/>
      <c r="GO285" s="61"/>
      <c r="GP285" s="7"/>
      <c r="GQ285" s="67"/>
    </row>
    <row r="286" spans="1:201" ht="24.95" customHeight="1" x14ac:dyDescent="0.35">
      <c r="A286" s="51"/>
      <c r="B286" s="17" t="s">
        <v>270</v>
      </c>
      <c r="C286" s="17" t="s">
        <v>281</v>
      </c>
      <c r="D286" s="7" t="s">
        <v>267</v>
      </c>
      <c r="E286" s="21" t="s">
        <v>268</v>
      </c>
      <c r="F286" s="7" t="s">
        <v>282</v>
      </c>
      <c r="G286" s="7">
        <v>7</v>
      </c>
      <c r="H286" s="7">
        <v>221</v>
      </c>
      <c r="I286" s="7">
        <v>1</v>
      </c>
      <c r="J286" s="495">
        <v>9</v>
      </c>
      <c r="K286" s="7">
        <v>18</v>
      </c>
      <c r="L286" s="7">
        <v>14</v>
      </c>
      <c r="M286" s="389">
        <v>14</v>
      </c>
      <c r="N286" s="390">
        <v>2</v>
      </c>
      <c r="O286" s="10"/>
      <c r="P286" s="390">
        <v>12</v>
      </c>
      <c r="Q286" s="10">
        <v>12</v>
      </c>
      <c r="R286" s="390"/>
      <c r="S286" s="10">
        <v>0</v>
      </c>
      <c r="T286" s="390"/>
      <c r="U286" s="10">
        <v>0</v>
      </c>
      <c r="V286" s="391"/>
      <c r="W286" s="10">
        <v>0</v>
      </c>
      <c r="X286" s="10">
        <v>0</v>
      </c>
      <c r="Y286" s="10">
        <v>2</v>
      </c>
      <c r="Z286" s="391"/>
      <c r="AA286" s="10"/>
      <c r="AB286" s="391"/>
      <c r="AC286" s="10">
        <v>0</v>
      </c>
      <c r="AD286" s="391"/>
      <c r="AE286" s="392">
        <v>0</v>
      </c>
      <c r="AF286" s="391"/>
      <c r="AG286" s="10">
        <v>0</v>
      </c>
      <c r="AH286" s="391"/>
      <c r="AI286" s="10">
        <v>0</v>
      </c>
      <c r="AJ286" s="391">
        <v>1</v>
      </c>
      <c r="AK286" s="10">
        <v>16</v>
      </c>
      <c r="AL286" s="391"/>
      <c r="AM286" s="10">
        <v>0</v>
      </c>
      <c r="AN286" s="391"/>
      <c r="AO286" s="10">
        <v>0</v>
      </c>
      <c r="AP286" s="391"/>
      <c r="AQ286" s="10">
        <v>0</v>
      </c>
      <c r="AR286" s="391">
        <v>1</v>
      </c>
      <c r="AS286" s="10">
        <v>6</v>
      </c>
      <c r="AT286" s="391"/>
      <c r="AU286" s="10">
        <v>0</v>
      </c>
      <c r="AV286" s="391"/>
      <c r="AW286" s="10">
        <v>0</v>
      </c>
      <c r="AX286" s="391"/>
      <c r="AY286" s="10">
        <v>0</v>
      </c>
      <c r="AZ286" s="391"/>
      <c r="BA286" s="10">
        <v>0</v>
      </c>
      <c r="BB286" s="391"/>
      <c r="BC286" s="10">
        <v>0</v>
      </c>
      <c r="BD286" s="391"/>
      <c r="BE286" s="10">
        <v>0</v>
      </c>
      <c r="BF286" s="20">
        <f t="shared" si="3011"/>
        <v>36</v>
      </c>
      <c r="BG286" s="20"/>
      <c r="BH286" s="20">
        <f t="shared" si="3012"/>
        <v>18</v>
      </c>
      <c r="BI286" s="7"/>
      <c r="BJ286" s="1"/>
      <c r="BK286" s="1"/>
      <c r="BL286" s="1"/>
      <c r="BM286" s="55"/>
      <c r="BN286" s="51"/>
      <c r="BO286" s="20" t="s">
        <v>100</v>
      </c>
      <c r="BP286" s="78" t="s">
        <v>110</v>
      </c>
      <c r="BQ286" s="71" t="s">
        <v>279</v>
      </c>
      <c r="BR286" s="71" t="s">
        <v>268</v>
      </c>
      <c r="BS286" s="86" t="s">
        <v>304</v>
      </c>
      <c r="BT286" s="72">
        <v>4</v>
      </c>
      <c r="BU286" s="82">
        <v>80</v>
      </c>
      <c r="BV286" s="72">
        <v>1</v>
      </c>
      <c r="BW286" s="396">
        <v>1</v>
      </c>
      <c r="BX286" s="72">
        <v>6</v>
      </c>
      <c r="BY286" s="79">
        <v>40</v>
      </c>
      <c r="BZ286" s="73">
        <v>40</v>
      </c>
      <c r="CA286" s="32">
        <v>10</v>
      </c>
      <c r="CB286" s="334"/>
      <c r="CC286" s="32">
        <v>20</v>
      </c>
      <c r="CD286" s="20">
        <v>20</v>
      </c>
      <c r="CE286" s="32">
        <v>10</v>
      </c>
      <c r="CF286" s="20">
        <v>10</v>
      </c>
      <c r="CG286" s="32"/>
      <c r="CH286" s="20">
        <v>0</v>
      </c>
      <c r="CI286" s="74"/>
      <c r="CJ286" s="20">
        <v>0</v>
      </c>
      <c r="CK286" s="20">
        <v>0</v>
      </c>
      <c r="CL286" s="20">
        <v>6</v>
      </c>
      <c r="CM286" s="74"/>
      <c r="CN286" s="20"/>
      <c r="CO286" s="74"/>
      <c r="CP286" s="20">
        <v>0</v>
      </c>
      <c r="CQ286" s="74"/>
      <c r="CR286" s="24">
        <v>0</v>
      </c>
      <c r="CS286" s="74">
        <v>1</v>
      </c>
      <c r="CT286" s="334">
        <v>78</v>
      </c>
      <c r="CU286" s="74"/>
      <c r="CV286" s="20">
        <v>0</v>
      </c>
      <c r="CW286" s="74"/>
      <c r="CX286" s="20">
        <v>0</v>
      </c>
      <c r="CY286" s="74"/>
      <c r="CZ286" s="334">
        <v>0</v>
      </c>
      <c r="DA286" s="74"/>
      <c r="DB286" s="20">
        <v>0</v>
      </c>
      <c r="DC286" s="74"/>
      <c r="DD286" s="20">
        <v>0</v>
      </c>
      <c r="DE286" s="74">
        <v>1</v>
      </c>
      <c r="DF286" s="20">
        <v>6</v>
      </c>
      <c r="DG286" s="74"/>
      <c r="DH286" s="20">
        <v>0</v>
      </c>
      <c r="DI286" s="74"/>
      <c r="DJ286" s="20">
        <v>0</v>
      </c>
      <c r="DK286" s="74"/>
      <c r="DL286" s="20">
        <v>0</v>
      </c>
      <c r="DM286" s="74"/>
      <c r="DN286" s="20">
        <v>0</v>
      </c>
      <c r="DO286" s="74"/>
      <c r="DP286" s="20">
        <v>0</v>
      </c>
      <c r="DQ286" s="74"/>
      <c r="DR286" s="20">
        <v>0</v>
      </c>
      <c r="DS286" s="20">
        <f t="shared" si="3032"/>
        <v>120</v>
      </c>
      <c r="DT286" s="20">
        <f t="shared" si="3033"/>
        <v>36</v>
      </c>
      <c r="DU286" s="7"/>
      <c r="DV286" s="7"/>
      <c r="DW286" s="7"/>
      <c r="DX286" s="52"/>
      <c r="DY286" s="51"/>
      <c r="DZ286" s="20"/>
      <c r="EA286" s="71"/>
      <c r="EB286" s="71"/>
      <c r="EC286" s="7"/>
      <c r="ED286" s="7"/>
      <c r="EE286" s="7"/>
      <c r="EF286" s="7"/>
      <c r="EG286" s="7"/>
      <c r="EH286" s="7"/>
      <c r="EI286" s="7"/>
      <c r="EJ286" s="7">
        <f t="shared" si="3015"/>
        <v>54</v>
      </c>
      <c r="EK286" s="7">
        <f t="shared" si="3015"/>
        <v>54</v>
      </c>
      <c r="EL286" s="7">
        <f t="shared" si="3015"/>
        <v>12</v>
      </c>
      <c r="EM286" s="18">
        <f t="shared" si="3015"/>
        <v>0</v>
      </c>
      <c r="EN286" s="7">
        <f t="shared" si="3015"/>
        <v>32</v>
      </c>
      <c r="EO286" s="7">
        <f t="shared" si="3015"/>
        <v>32</v>
      </c>
      <c r="EP286" s="7">
        <f t="shared" si="3015"/>
        <v>10</v>
      </c>
      <c r="EQ286" s="7">
        <f t="shared" si="3015"/>
        <v>10</v>
      </c>
      <c r="ER286" s="7">
        <f t="shared" si="3015"/>
        <v>0</v>
      </c>
      <c r="ES286" s="7">
        <f t="shared" si="3015"/>
        <v>0</v>
      </c>
      <c r="ET286" s="7">
        <f t="shared" si="3016"/>
        <v>0</v>
      </c>
      <c r="EU286" s="7">
        <f t="shared" si="3016"/>
        <v>0</v>
      </c>
      <c r="EV286" s="7">
        <f t="shared" si="3016"/>
        <v>0</v>
      </c>
      <c r="EW286" s="18">
        <f t="shared" si="3016"/>
        <v>8</v>
      </c>
      <c r="EX286" s="7">
        <f t="shared" si="3016"/>
        <v>0</v>
      </c>
      <c r="EY286" s="7">
        <f t="shared" si="3016"/>
        <v>0</v>
      </c>
      <c r="EZ286" s="7">
        <f t="shared" si="3016"/>
        <v>0</v>
      </c>
      <c r="FA286" s="7">
        <f t="shared" si="3016"/>
        <v>0</v>
      </c>
      <c r="FB286" s="7">
        <f t="shared" si="3016"/>
        <v>0</v>
      </c>
      <c r="FC286" s="7">
        <f t="shared" si="3016"/>
        <v>0</v>
      </c>
      <c r="FD286" s="7">
        <f t="shared" si="3017"/>
        <v>1</v>
      </c>
      <c r="FE286" s="7">
        <f t="shared" si="3017"/>
        <v>78</v>
      </c>
      <c r="FF286" s="7">
        <f t="shared" si="3017"/>
        <v>0</v>
      </c>
      <c r="FG286" s="18">
        <f t="shared" si="3017"/>
        <v>0</v>
      </c>
      <c r="FH286" s="7">
        <f t="shared" si="3017"/>
        <v>1</v>
      </c>
      <c r="FI286" s="7">
        <f t="shared" si="3017"/>
        <v>16</v>
      </c>
      <c r="FJ286" s="7">
        <f t="shared" si="3017"/>
        <v>0</v>
      </c>
      <c r="FK286" s="7">
        <f t="shared" si="3017"/>
        <v>0</v>
      </c>
      <c r="FL286" s="7">
        <f t="shared" si="3017"/>
        <v>0</v>
      </c>
      <c r="FM286" s="7">
        <f t="shared" si="3017"/>
        <v>0</v>
      </c>
      <c r="FN286" s="7">
        <f t="shared" si="3018"/>
        <v>0</v>
      </c>
      <c r="FO286" s="7">
        <f t="shared" si="3018"/>
        <v>0</v>
      </c>
      <c r="FP286" s="7">
        <f t="shared" si="3018"/>
        <v>2</v>
      </c>
      <c r="FQ286" s="7">
        <f t="shared" si="3018"/>
        <v>12</v>
      </c>
      <c r="FR286" s="7"/>
      <c r="FS286" s="7">
        <f t="shared" si="3019"/>
        <v>0</v>
      </c>
      <c r="FT286" s="7">
        <f t="shared" si="3020"/>
        <v>0</v>
      </c>
      <c r="FU286" s="7">
        <f t="shared" si="3021"/>
        <v>0</v>
      </c>
      <c r="FV286" s="7">
        <f t="shared" si="3022"/>
        <v>0</v>
      </c>
      <c r="FW286" s="7">
        <f t="shared" si="3023"/>
        <v>0</v>
      </c>
      <c r="FX286" s="7">
        <f t="shared" si="3024"/>
        <v>0</v>
      </c>
      <c r="FY286" s="7">
        <f t="shared" si="3025"/>
        <v>0</v>
      </c>
      <c r="FZ286" s="7">
        <f t="shared" si="3026"/>
        <v>0</v>
      </c>
      <c r="GA286" s="7">
        <f t="shared" si="3027"/>
        <v>0</v>
      </c>
      <c r="GB286" s="7">
        <f t="shared" si="3028"/>
        <v>0</v>
      </c>
      <c r="GC286" s="7">
        <f t="shared" si="3029"/>
        <v>0</v>
      </c>
      <c r="GD286" s="116">
        <f t="shared" si="3030"/>
        <v>156</v>
      </c>
      <c r="GE286" s="117">
        <f t="shared" si="3031"/>
        <v>54</v>
      </c>
      <c r="GF286" s="7"/>
      <c r="GG286" s="7"/>
      <c r="GH286" s="7"/>
      <c r="GI286" s="52"/>
      <c r="GK286" s="18"/>
      <c r="GL286" s="18"/>
      <c r="GM286" s="1"/>
      <c r="GN286" s="23"/>
      <c r="GO286" s="61"/>
      <c r="GP286" s="7"/>
      <c r="GQ286" s="67"/>
    </row>
    <row r="287" spans="1:201" ht="24.95" customHeight="1" x14ac:dyDescent="0.35">
      <c r="A287" s="51"/>
      <c r="B287" s="17" t="s">
        <v>323</v>
      </c>
      <c r="C287" s="17" t="s">
        <v>273</v>
      </c>
      <c r="D287" s="7" t="s">
        <v>274</v>
      </c>
      <c r="E287" s="7" t="s">
        <v>268</v>
      </c>
      <c r="F287" s="7" t="s">
        <v>278</v>
      </c>
      <c r="G287" s="7">
        <v>5</v>
      </c>
      <c r="H287" s="7">
        <v>13</v>
      </c>
      <c r="I287" s="7">
        <v>1</v>
      </c>
      <c r="J287" s="495">
        <v>1</v>
      </c>
      <c r="K287" s="7">
        <v>1</v>
      </c>
      <c r="L287" s="7"/>
      <c r="M287" s="73">
        <v>0</v>
      </c>
      <c r="N287" s="32"/>
      <c r="O287" s="20">
        <v>0</v>
      </c>
      <c r="P287" s="32"/>
      <c r="Q287" s="20">
        <v>0</v>
      </c>
      <c r="R287" s="32"/>
      <c r="S287" s="20">
        <v>0</v>
      </c>
      <c r="T287" s="32"/>
      <c r="U287" s="20">
        <v>0</v>
      </c>
      <c r="V287" s="74"/>
      <c r="W287" s="20">
        <v>0</v>
      </c>
      <c r="X287" s="20">
        <v>0</v>
      </c>
      <c r="Y287" s="20">
        <v>0</v>
      </c>
      <c r="Z287" s="74"/>
      <c r="AA287" s="20"/>
      <c r="AB287" s="74"/>
      <c r="AC287" s="20">
        <v>0</v>
      </c>
      <c r="AD287" s="74"/>
      <c r="AE287" s="24">
        <v>0</v>
      </c>
      <c r="AF287" s="74"/>
      <c r="AG287" s="20">
        <v>0</v>
      </c>
      <c r="AH287" s="74"/>
      <c r="AI287" s="20">
        <v>0</v>
      </c>
      <c r="AJ287" s="74"/>
      <c r="AK287" s="20">
        <v>0</v>
      </c>
      <c r="AL287" s="74"/>
      <c r="AM287" s="20">
        <v>0</v>
      </c>
      <c r="AN287" s="74"/>
      <c r="AO287" s="20">
        <v>0</v>
      </c>
      <c r="AP287" s="74"/>
      <c r="AQ287" s="20">
        <v>0</v>
      </c>
      <c r="AR287" s="74"/>
      <c r="AS287" s="20">
        <v>0</v>
      </c>
      <c r="AT287" s="74"/>
      <c r="AU287" s="20">
        <v>0</v>
      </c>
      <c r="AV287" s="74"/>
      <c r="AW287" s="20">
        <v>0</v>
      </c>
      <c r="AX287" s="74"/>
      <c r="AY287" s="20">
        <v>0</v>
      </c>
      <c r="AZ287" s="74">
        <v>2</v>
      </c>
      <c r="BA287" s="20">
        <v>32</v>
      </c>
      <c r="BB287" s="74"/>
      <c r="BC287" s="20">
        <v>0</v>
      </c>
      <c r="BD287" s="74"/>
      <c r="BE287" s="20">
        <v>0</v>
      </c>
      <c r="BF287" s="20">
        <f t="shared" si="3011"/>
        <v>32</v>
      </c>
      <c r="BG287" s="20"/>
      <c r="BH287" s="20">
        <f t="shared" si="3012"/>
        <v>32</v>
      </c>
      <c r="BI287" s="7"/>
      <c r="BJ287" s="1"/>
      <c r="BK287" s="1"/>
      <c r="BL287" s="1"/>
      <c r="BM287" s="55"/>
      <c r="BN287" s="51"/>
      <c r="BO287" s="10" t="s">
        <v>167</v>
      </c>
      <c r="BP287" s="385" t="s">
        <v>168</v>
      </c>
      <c r="BQ287" s="385"/>
      <c r="BR287" s="385" t="s">
        <v>139</v>
      </c>
      <c r="BS287" s="385"/>
      <c r="BT287" s="386">
        <v>2</v>
      </c>
      <c r="BU287" s="386"/>
      <c r="BV287" s="386"/>
      <c r="BW287" s="387"/>
      <c r="BX287" s="386"/>
      <c r="BY287" s="388"/>
      <c r="BZ287" s="389">
        <v>0</v>
      </c>
      <c r="CA287" s="390"/>
      <c r="CB287" s="405">
        <v>0</v>
      </c>
      <c r="CC287" s="390"/>
      <c r="CD287" s="10">
        <v>0</v>
      </c>
      <c r="CE287" s="390"/>
      <c r="CF287" s="10">
        <v>0</v>
      </c>
      <c r="CG287" s="390"/>
      <c r="CH287" s="10">
        <v>0</v>
      </c>
      <c r="CI287" s="391"/>
      <c r="CJ287" s="10">
        <v>0</v>
      </c>
      <c r="CK287" s="10">
        <v>0</v>
      </c>
      <c r="CL287" s="10">
        <v>0</v>
      </c>
      <c r="CM287" s="391"/>
      <c r="CN287" s="10"/>
      <c r="CO287" s="391"/>
      <c r="CP287" s="10">
        <v>0</v>
      </c>
      <c r="CQ287" s="391"/>
      <c r="CR287" s="392">
        <v>0</v>
      </c>
      <c r="CS287" s="391"/>
      <c r="CT287" s="405">
        <v>0</v>
      </c>
      <c r="CU287" s="391"/>
      <c r="CV287" s="10">
        <v>0</v>
      </c>
      <c r="CW287" s="391"/>
      <c r="CX287" s="10">
        <v>0</v>
      </c>
      <c r="CY287" s="391"/>
      <c r="CZ287" s="405">
        <v>0</v>
      </c>
      <c r="DA287" s="391"/>
      <c r="DB287" s="10">
        <v>0</v>
      </c>
      <c r="DC287" s="391"/>
      <c r="DD287" s="10">
        <v>0</v>
      </c>
      <c r="DE287" s="391"/>
      <c r="DF287" s="10">
        <v>0</v>
      </c>
      <c r="DG287" s="391"/>
      <c r="DH287" s="10">
        <v>0</v>
      </c>
      <c r="DI287" s="391"/>
      <c r="DJ287" s="10">
        <v>0</v>
      </c>
      <c r="DK287" s="391"/>
      <c r="DL287" s="10">
        <v>0</v>
      </c>
      <c r="DM287" s="391"/>
      <c r="DN287" s="10">
        <v>0</v>
      </c>
      <c r="DO287" s="391"/>
      <c r="DP287" s="10">
        <v>0</v>
      </c>
      <c r="DQ287" s="391"/>
      <c r="DR287" s="10">
        <v>75</v>
      </c>
      <c r="DS287" s="20">
        <f t="shared" si="3032"/>
        <v>75</v>
      </c>
      <c r="DT287" s="20">
        <f t="shared" si="3033"/>
        <v>0</v>
      </c>
      <c r="DU287" s="7"/>
      <c r="DV287" s="7"/>
      <c r="DW287" s="7"/>
      <c r="DX287" s="52"/>
      <c r="DY287" s="51"/>
      <c r="DZ287" s="20"/>
      <c r="EA287" s="71"/>
      <c r="EB287" s="71"/>
      <c r="EC287" s="7"/>
      <c r="ED287" s="7"/>
      <c r="EE287" s="7"/>
      <c r="EF287" s="7"/>
      <c r="EG287" s="7"/>
      <c r="EH287" s="7"/>
      <c r="EI287" s="7"/>
      <c r="EJ287" s="7">
        <f t="shared" si="3015"/>
        <v>0</v>
      </c>
      <c r="EK287" s="7">
        <f t="shared" si="3015"/>
        <v>0</v>
      </c>
      <c r="EL287" s="7">
        <f t="shared" si="3015"/>
        <v>0</v>
      </c>
      <c r="EM287" s="18">
        <f t="shared" si="3015"/>
        <v>0</v>
      </c>
      <c r="EN287" s="7">
        <f t="shared" si="3015"/>
        <v>0</v>
      </c>
      <c r="EO287" s="7">
        <f t="shared" si="3015"/>
        <v>0</v>
      </c>
      <c r="EP287" s="7">
        <f t="shared" si="3015"/>
        <v>0</v>
      </c>
      <c r="EQ287" s="7">
        <f t="shared" si="3015"/>
        <v>0</v>
      </c>
      <c r="ER287" s="7">
        <f t="shared" si="3015"/>
        <v>0</v>
      </c>
      <c r="ES287" s="7">
        <f t="shared" si="3015"/>
        <v>0</v>
      </c>
      <c r="ET287" s="7">
        <f t="shared" si="3016"/>
        <v>0</v>
      </c>
      <c r="EU287" s="7">
        <f t="shared" si="3016"/>
        <v>0</v>
      </c>
      <c r="EV287" s="7">
        <f t="shared" si="3016"/>
        <v>0</v>
      </c>
      <c r="EW287" s="18">
        <f t="shared" si="3016"/>
        <v>0</v>
      </c>
      <c r="EX287" s="7">
        <f t="shared" si="3016"/>
        <v>0</v>
      </c>
      <c r="EY287" s="7">
        <f t="shared" si="3016"/>
        <v>0</v>
      </c>
      <c r="EZ287" s="7">
        <f t="shared" si="3016"/>
        <v>0</v>
      </c>
      <c r="FA287" s="7">
        <f t="shared" si="3016"/>
        <v>0</v>
      </c>
      <c r="FB287" s="7">
        <f t="shared" si="3016"/>
        <v>0</v>
      </c>
      <c r="FC287" s="7">
        <f t="shared" si="3016"/>
        <v>0</v>
      </c>
      <c r="FD287" s="7">
        <f t="shared" si="3017"/>
        <v>0</v>
      </c>
      <c r="FE287" s="7">
        <f t="shared" si="3017"/>
        <v>0</v>
      </c>
      <c r="FF287" s="7">
        <f t="shared" si="3017"/>
        <v>0</v>
      </c>
      <c r="FG287" s="18">
        <f t="shared" si="3017"/>
        <v>0</v>
      </c>
      <c r="FH287" s="7">
        <f t="shared" si="3017"/>
        <v>0</v>
      </c>
      <c r="FI287" s="7">
        <f t="shared" si="3017"/>
        <v>0</v>
      </c>
      <c r="FJ287" s="7">
        <f t="shared" si="3017"/>
        <v>0</v>
      </c>
      <c r="FK287" s="7">
        <f t="shared" si="3017"/>
        <v>0</v>
      </c>
      <c r="FL287" s="7">
        <f t="shared" si="3017"/>
        <v>0</v>
      </c>
      <c r="FM287" s="7">
        <f t="shared" si="3017"/>
        <v>0</v>
      </c>
      <c r="FN287" s="7">
        <f t="shared" si="3018"/>
        <v>0</v>
      </c>
      <c r="FO287" s="7">
        <f t="shared" si="3018"/>
        <v>0</v>
      </c>
      <c r="FP287" s="7">
        <f t="shared" si="3018"/>
        <v>0</v>
      </c>
      <c r="FQ287" s="7">
        <f t="shared" si="3018"/>
        <v>0</v>
      </c>
      <c r="FR287" s="7"/>
      <c r="FS287" s="7">
        <f t="shared" si="3019"/>
        <v>0</v>
      </c>
      <c r="FT287" s="7">
        <f t="shared" si="3020"/>
        <v>0</v>
      </c>
      <c r="FU287" s="7">
        <f t="shared" si="3021"/>
        <v>0</v>
      </c>
      <c r="FV287" s="7">
        <f t="shared" si="3022"/>
        <v>0</v>
      </c>
      <c r="FW287" s="7">
        <f t="shared" si="3023"/>
        <v>0</v>
      </c>
      <c r="FX287" s="7">
        <f t="shared" si="3024"/>
        <v>2</v>
      </c>
      <c r="FY287" s="7">
        <f t="shared" si="3025"/>
        <v>32</v>
      </c>
      <c r="FZ287" s="7">
        <f t="shared" si="3026"/>
        <v>0</v>
      </c>
      <c r="GA287" s="7">
        <f t="shared" si="3027"/>
        <v>0</v>
      </c>
      <c r="GB287" s="7">
        <f t="shared" si="3028"/>
        <v>0</v>
      </c>
      <c r="GC287" s="7">
        <f t="shared" si="3029"/>
        <v>75</v>
      </c>
      <c r="GD287" s="116">
        <f t="shared" si="3030"/>
        <v>107</v>
      </c>
      <c r="GE287" s="117">
        <f t="shared" si="3031"/>
        <v>32</v>
      </c>
      <c r="GF287" s="7"/>
      <c r="GG287" s="7"/>
      <c r="GH287" s="7"/>
      <c r="GI287" s="52"/>
      <c r="GK287" s="18"/>
      <c r="GL287" s="18"/>
      <c r="GM287" s="1"/>
      <c r="GN287" s="23"/>
      <c r="GO287" s="61"/>
      <c r="GP287" s="7"/>
      <c r="GQ287" s="67"/>
    </row>
    <row r="288" spans="1:201" ht="24.95" customHeight="1" x14ac:dyDescent="0.35">
      <c r="A288" s="51"/>
      <c r="B288" s="17"/>
      <c r="C288" s="17"/>
      <c r="D288" s="7"/>
      <c r="E288" s="7"/>
      <c r="F288" s="7"/>
      <c r="G288" s="7"/>
      <c r="H288" s="7"/>
      <c r="I288" s="7"/>
      <c r="J288" s="394"/>
      <c r="K288" s="7"/>
      <c r="L288" s="7"/>
      <c r="M288" s="73">
        <v>0</v>
      </c>
      <c r="N288" s="32"/>
      <c r="O288" s="263">
        <v>0</v>
      </c>
      <c r="P288" s="32"/>
      <c r="Q288" s="20">
        <v>0</v>
      </c>
      <c r="R288" s="32"/>
      <c r="S288" s="20">
        <v>0</v>
      </c>
      <c r="T288" s="32"/>
      <c r="U288" s="20">
        <v>0</v>
      </c>
      <c r="V288" s="74"/>
      <c r="W288" s="20">
        <v>0</v>
      </c>
      <c r="X288" s="20">
        <v>0</v>
      </c>
      <c r="Y288" s="20">
        <v>0</v>
      </c>
      <c r="Z288" s="74"/>
      <c r="AA288" s="20"/>
      <c r="AB288" s="74"/>
      <c r="AC288" s="20">
        <v>0</v>
      </c>
      <c r="AD288" s="74"/>
      <c r="AE288" s="24">
        <v>0</v>
      </c>
      <c r="AF288" s="74"/>
      <c r="AG288" s="20">
        <v>0</v>
      </c>
      <c r="AH288" s="74"/>
      <c r="AI288" s="20">
        <v>0</v>
      </c>
      <c r="AJ288" s="74"/>
      <c r="AK288" s="20">
        <v>0</v>
      </c>
      <c r="AL288" s="74"/>
      <c r="AM288" s="263">
        <v>0</v>
      </c>
      <c r="AN288" s="74"/>
      <c r="AO288" s="20">
        <v>0</v>
      </c>
      <c r="AP288" s="74">
        <v>1</v>
      </c>
      <c r="AQ288" s="20">
        <v>0</v>
      </c>
      <c r="AR288" s="74"/>
      <c r="AS288" s="20">
        <v>0</v>
      </c>
      <c r="AT288" s="74"/>
      <c r="AU288" s="20">
        <v>0</v>
      </c>
      <c r="AV288" s="74"/>
      <c r="AW288" s="20">
        <v>0</v>
      </c>
      <c r="AX288" s="74"/>
      <c r="AY288" s="20">
        <v>0</v>
      </c>
      <c r="AZ288" s="74"/>
      <c r="BA288" s="20">
        <v>0</v>
      </c>
      <c r="BB288" s="74"/>
      <c r="BC288" s="20">
        <v>0</v>
      </c>
      <c r="BD288" s="74"/>
      <c r="BE288" s="20">
        <v>0</v>
      </c>
      <c r="BF288" s="20">
        <f t="shared" ref="BF288:BF298" si="3034">SUM(AO288+BE288+BC288+BA288+AY288+AW288+AS288+AQ288+AK288+AM288+AI288+AG288+AE288+AC288+AA288+Y288+X288+W288+U288+Q288+O288+S288+AU288)</f>
        <v>0</v>
      </c>
      <c r="BG288" s="20"/>
      <c r="BH288" s="20">
        <f t="shared" ref="BH288:BH298" si="3035">SUM(O288+Q288+U288+W288+X288+AS288+AW288+AY288+BA288+BC288+S288+AQ288)</f>
        <v>0</v>
      </c>
      <c r="BI288" s="7"/>
      <c r="BJ288" s="1"/>
      <c r="BK288" s="1"/>
      <c r="BL288" s="1"/>
      <c r="BM288" s="55"/>
      <c r="BN288" s="51"/>
      <c r="BO288" s="7" t="s">
        <v>322</v>
      </c>
      <c r="BP288" s="17" t="s">
        <v>273</v>
      </c>
      <c r="BQ288" s="7" t="s">
        <v>274</v>
      </c>
      <c r="BR288" s="7" t="s">
        <v>268</v>
      </c>
      <c r="BS288" s="7" t="s">
        <v>327</v>
      </c>
      <c r="BT288" s="7">
        <v>4</v>
      </c>
      <c r="BU288" s="7">
        <v>23</v>
      </c>
      <c r="BV288" s="7">
        <v>1</v>
      </c>
      <c r="BW288" s="394">
        <v>1</v>
      </c>
      <c r="BX288" s="7">
        <v>2</v>
      </c>
      <c r="BY288" s="7"/>
      <c r="BZ288" s="73">
        <v>0</v>
      </c>
      <c r="CA288" s="32"/>
      <c r="CB288" s="334">
        <v>0</v>
      </c>
      <c r="CC288" s="32"/>
      <c r="CD288" s="20">
        <v>0</v>
      </c>
      <c r="CE288" s="32"/>
      <c r="CF288" s="20">
        <v>0</v>
      </c>
      <c r="CG288" s="32"/>
      <c r="CH288" s="20">
        <v>0</v>
      </c>
      <c r="CI288" s="74"/>
      <c r="CJ288" s="20">
        <v>0</v>
      </c>
      <c r="CK288" s="20"/>
      <c r="CL288" s="20">
        <v>0</v>
      </c>
      <c r="CM288" s="74"/>
      <c r="CN288" s="20"/>
      <c r="CO288" s="74"/>
      <c r="CP288" s="20">
        <v>0</v>
      </c>
      <c r="CQ288" s="74"/>
      <c r="CR288" s="24">
        <v>0</v>
      </c>
      <c r="CS288" s="74"/>
      <c r="CT288" s="334">
        <v>0</v>
      </c>
      <c r="CU288" s="74"/>
      <c r="CV288" s="20">
        <v>0</v>
      </c>
      <c r="CW288" s="74"/>
      <c r="CX288" s="20">
        <v>0</v>
      </c>
      <c r="CY288" s="74"/>
      <c r="CZ288" s="334">
        <v>0</v>
      </c>
      <c r="DA288" s="74"/>
      <c r="DB288" s="20">
        <v>0</v>
      </c>
      <c r="DC288" s="74">
        <v>1</v>
      </c>
      <c r="DD288" s="20">
        <v>7.67</v>
      </c>
      <c r="DE288" s="74"/>
      <c r="DF288" s="20">
        <v>0</v>
      </c>
      <c r="DG288" s="74"/>
      <c r="DH288" s="20">
        <v>0</v>
      </c>
      <c r="DI288" s="74"/>
      <c r="DJ288" s="20">
        <v>0</v>
      </c>
      <c r="DK288" s="74"/>
      <c r="DL288" s="20">
        <v>0</v>
      </c>
      <c r="DM288" s="74"/>
      <c r="DN288" s="20">
        <v>0</v>
      </c>
      <c r="DO288" s="74"/>
      <c r="DP288" s="20">
        <v>0</v>
      </c>
      <c r="DQ288" s="74"/>
      <c r="DR288" s="20">
        <v>0</v>
      </c>
      <c r="DS288" s="20">
        <f t="shared" si="3032"/>
        <v>7.67</v>
      </c>
      <c r="DT288" s="20">
        <f t="shared" si="3033"/>
        <v>7.67</v>
      </c>
      <c r="DU288" s="7"/>
      <c r="DV288" s="7"/>
      <c r="DW288" s="7"/>
      <c r="DX288" s="52"/>
      <c r="DY288" s="51"/>
      <c r="DZ288" s="20"/>
      <c r="EA288" s="71"/>
      <c r="EB288" s="71"/>
      <c r="EC288" s="7"/>
      <c r="ED288" s="7"/>
      <c r="EE288" s="7"/>
      <c r="EF288" s="7"/>
      <c r="EG288" s="7"/>
      <c r="EH288" s="7"/>
      <c r="EI288" s="7"/>
      <c r="EJ288" s="7">
        <f t="shared" si="3015"/>
        <v>0</v>
      </c>
      <c r="EK288" s="7">
        <f t="shared" si="3015"/>
        <v>0</v>
      </c>
      <c r="EL288" s="7">
        <f t="shared" si="3015"/>
        <v>0</v>
      </c>
      <c r="EM288" s="18">
        <f t="shared" si="3015"/>
        <v>0</v>
      </c>
      <c r="EN288" s="7">
        <f t="shared" si="3015"/>
        <v>0</v>
      </c>
      <c r="EO288" s="7">
        <f t="shared" si="3015"/>
        <v>0</v>
      </c>
      <c r="EP288" s="7">
        <f t="shared" si="3015"/>
        <v>0</v>
      </c>
      <c r="EQ288" s="7">
        <f t="shared" si="3015"/>
        <v>0</v>
      </c>
      <c r="ER288" s="7">
        <f t="shared" si="3015"/>
        <v>0</v>
      </c>
      <c r="ES288" s="7">
        <f t="shared" si="3015"/>
        <v>0</v>
      </c>
      <c r="ET288" s="7">
        <f t="shared" si="3016"/>
        <v>0</v>
      </c>
      <c r="EU288" s="7">
        <f t="shared" si="3016"/>
        <v>0</v>
      </c>
      <c r="EV288" s="7">
        <f t="shared" si="3016"/>
        <v>0</v>
      </c>
      <c r="EW288" s="18">
        <f t="shared" si="3016"/>
        <v>0</v>
      </c>
      <c r="EX288" s="7">
        <f t="shared" si="3016"/>
        <v>0</v>
      </c>
      <c r="EY288" s="7">
        <f t="shared" si="3016"/>
        <v>0</v>
      </c>
      <c r="EZ288" s="7">
        <f t="shared" si="3016"/>
        <v>0</v>
      </c>
      <c r="FA288" s="7">
        <f t="shared" si="3016"/>
        <v>0</v>
      </c>
      <c r="FB288" s="7">
        <f t="shared" si="3016"/>
        <v>0</v>
      </c>
      <c r="FC288" s="7">
        <f t="shared" si="3016"/>
        <v>0</v>
      </c>
      <c r="FD288" s="7">
        <f t="shared" si="3017"/>
        <v>0</v>
      </c>
      <c r="FE288" s="7">
        <f t="shared" si="3017"/>
        <v>0</v>
      </c>
      <c r="FF288" s="7">
        <f t="shared" si="3017"/>
        <v>0</v>
      </c>
      <c r="FG288" s="18">
        <f t="shared" si="3017"/>
        <v>0</v>
      </c>
      <c r="FH288" s="7">
        <f t="shared" si="3017"/>
        <v>0</v>
      </c>
      <c r="FI288" s="7">
        <f t="shared" si="3017"/>
        <v>0</v>
      </c>
      <c r="FJ288" s="7">
        <f t="shared" si="3017"/>
        <v>0</v>
      </c>
      <c r="FK288" s="7">
        <f t="shared" si="3017"/>
        <v>0</v>
      </c>
      <c r="FL288" s="7">
        <f t="shared" si="3017"/>
        <v>0</v>
      </c>
      <c r="FM288" s="7">
        <f t="shared" si="3017"/>
        <v>0</v>
      </c>
      <c r="FN288" s="7">
        <f t="shared" si="3018"/>
        <v>2</v>
      </c>
      <c r="FO288" s="7">
        <f t="shared" si="3018"/>
        <v>7.67</v>
      </c>
      <c r="FP288" s="7">
        <f t="shared" si="3018"/>
        <v>0</v>
      </c>
      <c r="FQ288" s="7">
        <f t="shared" si="3018"/>
        <v>0</v>
      </c>
      <c r="FR288" s="7"/>
      <c r="FS288" s="7">
        <f t="shared" si="3019"/>
        <v>0</v>
      </c>
      <c r="FT288" s="7">
        <f t="shared" si="3020"/>
        <v>0</v>
      </c>
      <c r="FU288" s="7">
        <f t="shared" si="3021"/>
        <v>0</v>
      </c>
      <c r="FV288" s="7">
        <f t="shared" si="3022"/>
        <v>0</v>
      </c>
      <c r="FW288" s="7">
        <f t="shared" si="3023"/>
        <v>0</v>
      </c>
      <c r="FX288" s="7">
        <f t="shared" si="3024"/>
        <v>0</v>
      </c>
      <c r="FY288" s="7">
        <f t="shared" si="3025"/>
        <v>0</v>
      </c>
      <c r="FZ288" s="7">
        <f t="shared" si="3026"/>
        <v>0</v>
      </c>
      <c r="GA288" s="7">
        <f t="shared" si="3027"/>
        <v>0</v>
      </c>
      <c r="GB288" s="7">
        <f t="shared" si="3028"/>
        <v>0</v>
      </c>
      <c r="GC288" s="7">
        <f t="shared" si="3029"/>
        <v>0</v>
      </c>
      <c r="GD288" s="116">
        <f t="shared" si="3030"/>
        <v>7.67</v>
      </c>
      <c r="GE288" s="117">
        <f t="shared" si="3031"/>
        <v>7.67</v>
      </c>
      <c r="GF288" s="7"/>
      <c r="GG288" s="7"/>
      <c r="GH288" s="7"/>
      <c r="GI288" s="52"/>
      <c r="GK288" s="18"/>
      <c r="GL288" s="18"/>
      <c r="GM288" s="1"/>
      <c r="GN288" s="23"/>
      <c r="GO288" s="61"/>
      <c r="GP288" s="7"/>
      <c r="GQ288" s="67"/>
    </row>
    <row r="289" spans="1:199" ht="24.95" customHeight="1" x14ac:dyDescent="0.35">
      <c r="A289" s="51"/>
      <c r="B289" s="17"/>
      <c r="C289" s="17"/>
      <c r="D289" s="7"/>
      <c r="E289" s="7"/>
      <c r="F289" s="7"/>
      <c r="G289" s="7"/>
      <c r="H289" s="7"/>
      <c r="I289" s="7"/>
      <c r="J289" s="394"/>
      <c r="K289" s="7"/>
      <c r="L289" s="7"/>
      <c r="M289" s="73">
        <v>0</v>
      </c>
      <c r="N289" s="32"/>
      <c r="O289" s="263">
        <v>0</v>
      </c>
      <c r="P289" s="32"/>
      <c r="Q289" s="20">
        <v>0</v>
      </c>
      <c r="R289" s="32"/>
      <c r="S289" s="20">
        <v>0</v>
      </c>
      <c r="T289" s="32"/>
      <c r="U289" s="20">
        <v>0</v>
      </c>
      <c r="V289" s="74"/>
      <c r="W289" s="20">
        <v>0</v>
      </c>
      <c r="X289" s="20">
        <v>0</v>
      </c>
      <c r="Y289" s="20">
        <v>0</v>
      </c>
      <c r="Z289" s="74"/>
      <c r="AA289" s="20"/>
      <c r="AB289" s="74"/>
      <c r="AC289" s="20">
        <v>0</v>
      </c>
      <c r="AD289" s="74"/>
      <c r="AE289" s="24">
        <v>0</v>
      </c>
      <c r="AF289" s="74"/>
      <c r="AG289" s="20">
        <v>0</v>
      </c>
      <c r="AH289" s="74"/>
      <c r="AI289" s="20">
        <v>0</v>
      </c>
      <c r="AJ289" s="74"/>
      <c r="AK289" s="20">
        <v>0</v>
      </c>
      <c r="AL289" s="74"/>
      <c r="AM289" s="263">
        <v>0</v>
      </c>
      <c r="AN289" s="74"/>
      <c r="AO289" s="20">
        <v>0</v>
      </c>
      <c r="AP289" s="74"/>
      <c r="AQ289" s="20">
        <v>0</v>
      </c>
      <c r="AR289" s="74"/>
      <c r="AS289" s="20">
        <v>0</v>
      </c>
      <c r="AT289" s="74"/>
      <c r="AU289" s="20">
        <v>0</v>
      </c>
      <c r="AV289" s="74"/>
      <c r="AW289" s="20">
        <v>0</v>
      </c>
      <c r="AX289" s="74"/>
      <c r="AY289" s="20">
        <v>0</v>
      </c>
      <c r="AZ289" s="74">
        <v>2</v>
      </c>
      <c r="BA289" s="20">
        <v>0</v>
      </c>
      <c r="BB289" s="74"/>
      <c r="BC289" s="20">
        <v>0</v>
      </c>
      <c r="BD289" s="74"/>
      <c r="BE289" s="20">
        <v>0</v>
      </c>
      <c r="BF289" s="20">
        <f t="shared" si="3034"/>
        <v>0</v>
      </c>
      <c r="BG289" s="20"/>
      <c r="BH289" s="20">
        <f t="shared" si="3035"/>
        <v>0</v>
      </c>
      <c r="BI289" s="7"/>
      <c r="BJ289" s="1"/>
      <c r="BK289" s="1"/>
      <c r="BL289" s="1"/>
      <c r="BM289" s="55"/>
      <c r="BN289" s="51"/>
      <c r="BO289" s="187" t="s">
        <v>287</v>
      </c>
      <c r="BP289" s="184" t="s">
        <v>114</v>
      </c>
      <c r="BQ289" s="185" t="s">
        <v>279</v>
      </c>
      <c r="BR289" s="184" t="s">
        <v>268</v>
      </c>
      <c r="BS289" s="184" t="s">
        <v>288</v>
      </c>
      <c r="BT289" s="185">
        <v>12</v>
      </c>
      <c r="BU289" s="185">
        <v>10</v>
      </c>
      <c r="BV289" s="185">
        <v>1</v>
      </c>
      <c r="BW289" s="185">
        <v>1</v>
      </c>
      <c r="BX289" s="185">
        <v>1</v>
      </c>
      <c r="BY289" s="216"/>
      <c r="BZ289" s="188">
        <f t="shared" ref="BZ289" si="3036">SUM(CA289+CC289+CE289+CG289+CI289)</f>
        <v>0</v>
      </c>
      <c r="CA289" s="189"/>
      <c r="CB289" s="190">
        <f t="shared" ref="CB289" si="3037">SUM(CA289)*BV289</f>
        <v>0</v>
      </c>
      <c r="CC289" s="189"/>
      <c r="CD289" s="190">
        <f t="shared" ref="CD289" si="3038">CC289*BW289</f>
        <v>0</v>
      </c>
      <c r="CE289" s="189"/>
      <c r="CF289" s="190">
        <f t="shared" ref="CF289" si="3039">SUM(CE289)*BW289</f>
        <v>0</v>
      </c>
      <c r="CG289" s="189"/>
      <c r="CH289" s="190">
        <f t="shared" ref="CH289" si="3040">SUM(CG289)*BX289</f>
        <v>0</v>
      </c>
      <c r="CI289" s="189"/>
      <c r="CJ289" s="190">
        <f t="shared" ref="CJ289" si="3041">SUM(CI289)*BW289*5</f>
        <v>0</v>
      </c>
      <c r="CK289" s="191"/>
      <c r="CL289" s="192">
        <f>SUM(BY289*15/100*BW289)</f>
        <v>0</v>
      </c>
      <c r="CM289" s="189"/>
      <c r="CN289" s="190"/>
      <c r="CO289" s="189"/>
      <c r="CP289" s="191">
        <f t="shared" ref="CP289" si="3042">SUM(CO289)*3*BU289/5</f>
        <v>0</v>
      </c>
      <c r="CQ289" s="189">
        <v>1</v>
      </c>
      <c r="CR289" s="193">
        <v>0</v>
      </c>
      <c r="CS289" s="189"/>
      <c r="CT289" s="334">
        <f t="shared" ref="CT289" si="3043">SUM(CS289*BU289*3)</f>
        <v>0</v>
      </c>
      <c r="CU289" s="189"/>
      <c r="CV289" s="191">
        <f t="shared" ref="CV289" si="3044">SUM(CU289*BU289/3)</f>
        <v>0</v>
      </c>
      <c r="CW289" s="189"/>
      <c r="CX289" s="191">
        <f t="shared" ref="CX289" si="3045">SUM(CW289*BU289*2/3)</f>
        <v>0</v>
      </c>
      <c r="CY289" s="189"/>
      <c r="CZ289" s="190">
        <f>SUM(CY289*BU289*2)</f>
        <v>0</v>
      </c>
      <c r="DA289" s="189"/>
      <c r="DB289" s="190">
        <f>SUM(DA289*BW289)</f>
        <v>0</v>
      </c>
      <c r="DC289" s="189"/>
      <c r="DD289" s="191">
        <f t="shared" ref="DD289" si="3046">SUM(DC289*BU289*2)</f>
        <v>0</v>
      </c>
      <c r="DE289" s="189"/>
      <c r="DF289" s="191">
        <f t="shared" ref="DF289" si="3047">SUM(BW289*DE289*6)</f>
        <v>0</v>
      </c>
      <c r="DG289" s="32"/>
      <c r="DH289" s="194">
        <f t="shared" ref="DH289" si="3048">DG289*BU289/3</f>
        <v>0</v>
      </c>
      <c r="DI289" s="189"/>
      <c r="DJ289" s="195">
        <f>SUM(DI289*BU289/3)</f>
        <v>0</v>
      </c>
      <c r="DK289" s="189"/>
      <c r="DL289" s="191">
        <f t="shared" ref="DL289" si="3049">SUM(BW289*DK289*8)</f>
        <v>0</v>
      </c>
      <c r="DM289" s="189">
        <v>1</v>
      </c>
      <c r="DN289" s="191">
        <f>SUM(DM289*BW289*3*8)/3</f>
        <v>8</v>
      </c>
      <c r="DO289" s="189"/>
      <c r="DP289" s="191">
        <f t="shared" ref="DP289" si="3050">SUM(DO289*BX289*4*6)</f>
        <v>0</v>
      </c>
      <c r="DQ289" s="189"/>
      <c r="DR289" s="195">
        <f t="shared" ref="DR289" si="3051">SUM(DQ289*50)</f>
        <v>0</v>
      </c>
      <c r="DS289" s="20">
        <f t="shared" si="3032"/>
        <v>8</v>
      </c>
      <c r="DT289" s="20">
        <f t="shared" si="3033"/>
        <v>8</v>
      </c>
      <c r="DU289" s="7"/>
      <c r="DV289" s="7"/>
      <c r="DW289" s="7"/>
      <c r="DX289" s="52"/>
      <c r="DY289" s="51"/>
      <c r="DZ289" s="21"/>
      <c r="EA289" s="7"/>
      <c r="EB289" s="7"/>
      <c r="EC289" s="7"/>
      <c r="ED289" s="7"/>
      <c r="EE289" s="7"/>
      <c r="EF289" s="7"/>
      <c r="EG289" s="7"/>
      <c r="EH289" s="7"/>
      <c r="EI289" s="7"/>
      <c r="EJ289" s="7">
        <f t="shared" si="3015"/>
        <v>0</v>
      </c>
      <c r="EK289" s="7">
        <f t="shared" si="3015"/>
        <v>0</v>
      </c>
      <c r="EL289" s="7">
        <f t="shared" si="3015"/>
        <v>0</v>
      </c>
      <c r="EM289" s="18">
        <f t="shared" si="3015"/>
        <v>0</v>
      </c>
      <c r="EN289" s="7">
        <f t="shared" si="3015"/>
        <v>0</v>
      </c>
      <c r="EO289" s="7">
        <f t="shared" si="3015"/>
        <v>0</v>
      </c>
      <c r="EP289" s="7">
        <f t="shared" si="3015"/>
        <v>0</v>
      </c>
      <c r="EQ289" s="7">
        <f t="shared" si="3015"/>
        <v>0</v>
      </c>
      <c r="ER289" s="7">
        <f t="shared" si="3015"/>
        <v>0</v>
      </c>
      <c r="ES289" s="7">
        <f t="shared" si="3015"/>
        <v>0</v>
      </c>
      <c r="ET289" s="7">
        <f t="shared" si="3016"/>
        <v>0</v>
      </c>
      <c r="EU289" s="7">
        <f t="shared" si="3016"/>
        <v>0</v>
      </c>
      <c r="EV289" s="7">
        <f t="shared" si="3016"/>
        <v>0</v>
      </c>
      <c r="EW289" s="18">
        <f t="shared" si="3016"/>
        <v>0</v>
      </c>
      <c r="EX289" s="7">
        <f t="shared" si="3016"/>
        <v>0</v>
      </c>
      <c r="EY289" s="7">
        <f t="shared" si="3016"/>
        <v>0</v>
      </c>
      <c r="EZ289" s="7">
        <f t="shared" si="3016"/>
        <v>0</v>
      </c>
      <c r="FA289" s="7">
        <f t="shared" si="3016"/>
        <v>0</v>
      </c>
      <c r="FB289" s="7">
        <f t="shared" si="3016"/>
        <v>1</v>
      </c>
      <c r="FC289" s="7">
        <f t="shared" si="3016"/>
        <v>0</v>
      </c>
      <c r="FD289" s="7">
        <f t="shared" si="3017"/>
        <v>0</v>
      </c>
      <c r="FE289" s="7">
        <f t="shared" si="3017"/>
        <v>0</v>
      </c>
      <c r="FF289" s="7">
        <f t="shared" si="3017"/>
        <v>0</v>
      </c>
      <c r="FG289" s="18">
        <f t="shared" si="3017"/>
        <v>0</v>
      </c>
      <c r="FH289" s="7">
        <f t="shared" si="3017"/>
        <v>0</v>
      </c>
      <c r="FI289" s="7">
        <f t="shared" si="3017"/>
        <v>0</v>
      </c>
      <c r="FJ289" s="7">
        <f t="shared" si="3017"/>
        <v>0</v>
      </c>
      <c r="FK289" s="7">
        <f t="shared" si="3017"/>
        <v>0</v>
      </c>
      <c r="FL289" s="7">
        <f t="shared" si="3017"/>
        <v>0</v>
      </c>
      <c r="FM289" s="7">
        <f t="shared" si="3017"/>
        <v>0</v>
      </c>
      <c r="FN289" s="7">
        <f t="shared" si="3018"/>
        <v>0</v>
      </c>
      <c r="FO289" s="7">
        <f t="shared" si="3018"/>
        <v>0</v>
      </c>
      <c r="FP289" s="7">
        <f t="shared" si="3018"/>
        <v>0</v>
      </c>
      <c r="FQ289" s="7">
        <f t="shared" si="3018"/>
        <v>0</v>
      </c>
      <c r="FR289" s="7"/>
      <c r="FS289" s="7">
        <f t="shared" si="3019"/>
        <v>0</v>
      </c>
      <c r="FT289" s="7">
        <f t="shared" si="3020"/>
        <v>0</v>
      </c>
      <c r="FU289" s="7">
        <f t="shared" si="3021"/>
        <v>0</v>
      </c>
      <c r="FV289" s="7">
        <f t="shared" si="3022"/>
        <v>0</v>
      </c>
      <c r="FW289" s="7">
        <f t="shared" si="3023"/>
        <v>0</v>
      </c>
      <c r="FX289" s="7">
        <f t="shared" si="3024"/>
        <v>3</v>
      </c>
      <c r="FY289" s="7">
        <f t="shared" si="3025"/>
        <v>8</v>
      </c>
      <c r="FZ289" s="7">
        <f t="shared" si="3026"/>
        <v>0</v>
      </c>
      <c r="GA289" s="7">
        <f t="shared" si="3027"/>
        <v>0</v>
      </c>
      <c r="GB289" s="7">
        <f t="shared" si="3028"/>
        <v>0</v>
      </c>
      <c r="GC289" s="7">
        <f t="shared" si="3029"/>
        <v>0</v>
      </c>
      <c r="GD289" s="116">
        <f t="shared" si="3030"/>
        <v>8</v>
      </c>
      <c r="GE289" s="117">
        <f t="shared" si="3031"/>
        <v>8</v>
      </c>
      <c r="GF289" s="7"/>
      <c r="GG289" s="7"/>
      <c r="GH289" s="7"/>
      <c r="GI289" s="52"/>
      <c r="GK289" s="18"/>
      <c r="GL289" s="18"/>
      <c r="GM289" s="1"/>
      <c r="GN289" s="20"/>
      <c r="GO289" s="61"/>
      <c r="GP289" s="7"/>
      <c r="GQ289" s="67"/>
    </row>
    <row r="290" spans="1:199" ht="24.95" customHeight="1" thickBot="1" x14ac:dyDescent="0.4">
      <c r="A290" s="51"/>
      <c r="B290" s="456" t="s">
        <v>248</v>
      </c>
      <c r="C290" s="17" t="s">
        <v>137</v>
      </c>
      <c r="D290" s="7" t="s">
        <v>220</v>
      </c>
      <c r="E290" s="7" t="s">
        <v>139</v>
      </c>
      <c r="F290" s="7" t="s">
        <v>144</v>
      </c>
      <c r="G290" s="7">
        <v>5</v>
      </c>
      <c r="H290" s="7">
        <v>2</v>
      </c>
      <c r="I290" s="7">
        <v>1</v>
      </c>
      <c r="J290" s="394">
        <v>1</v>
      </c>
      <c r="K290" s="7">
        <v>1</v>
      </c>
      <c r="L290" s="7"/>
      <c r="M290" s="73">
        <v>0</v>
      </c>
      <c r="N290" s="32"/>
      <c r="O290" s="263">
        <v>0</v>
      </c>
      <c r="P290" s="32"/>
      <c r="Q290" s="20">
        <v>0</v>
      </c>
      <c r="R290" s="32"/>
      <c r="S290" s="20">
        <v>0</v>
      </c>
      <c r="T290" s="32"/>
      <c r="U290" s="20">
        <v>0</v>
      </c>
      <c r="V290" s="74"/>
      <c r="W290" s="20">
        <v>0</v>
      </c>
      <c r="X290" s="20">
        <v>0</v>
      </c>
      <c r="Y290" s="20">
        <v>0</v>
      </c>
      <c r="Z290" s="74"/>
      <c r="AA290" s="20"/>
      <c r="AB290" s="74"/>
      <c r="AC290" s="20">
        <v>0</v>
      </c>
      <c r="AD290" s="74"/>
      <c r="AE290" s="24">
        <v>0</v>
      </c>
      <c r="AF290" s="74"/>
      <c r="AG290" s="20">
        <v>0</v>
      </c>
      <c r="AH290" s="74"/>
      <c r="AI290" s="20">
        <v>0</v>
      </c>
      <c r="AJ290" s="74"/>
      <c r="AK290" s="20">
        <v>0</v>
      </c>
      <c r="AL290" s="74"/>
      <c r="AM290" s="263">
        <v>0</v>
      </c>
      <c r="AN290" s="74"/>
      <c r="AO290" s="20">
        <v>0</v>
      </c>
      <c r="AP290" s="74"/>
      <c r="AQ290" s="20">
        <v>0</v>
      </c>
      <c r="AR290" s="74"/>
      <c r="AS290" s="20">
        <v>0</v>
      </c>
      <c r="AT290" s="74"/>
      <c r="AU290" s="20">
        <v>0</v>
      </c>
      <c r="AV290" s="74"/>
      <c r="AW290" s="20">
        <v>0</v>
      </c>
      <c r="AX290" s="74"/>
      <c r="AY290" s="20">
        <v>0</v>
      </c>
      <c r="AZ290" s="74"/>
      <c r="BA290" s="20">
        <v>0</v>
      </c>
      <c r="BB290" s="74">
        <v>1</v>
      </c>
      <c r="BC290" s="20">
        <v>2</v>
      </c>
      <c r="BD290" s="74"/>
      <c r="BE290" s="20">
        <v>0</v>
      </c>
      <c r="BF290" s="20">
        <f t="shared" si="3034"/>
        <v>2</v>
      </c>
      <c r="BG290" s="20"/>
      <c r="BH290" s="20">
        <f t="shared" si="3035"/>
        <v>2</v>
      </c>
      <c r="BI290" s="7"/>
      <c r="BJ290" s="1"/>
      <c r="BK290" s="1"/>
      <c r="BL290" s="1"/>
      <c r="BM290" s="55"/>
      <c r="BN290" s="51"/>
      <c r="BO290" s="20" t="s">
        <v>328</v>
      </c>
      <c r="BP290" s="78" t="s">
        <v>281</v>
      </c>
      <c r="BQ290" s="78" t="s">
        <v>267</v>
      </c>
      <c r="BR290" s="71" t="s">
        <v>268</v>
      </c>
      <c r="BS290" s="86" t="s">
        <v>311</v>
      </c>
      <c r="BT290" s="72">
        <v>4</v>
      </c>
      <c r="BU290" s="79">
        <v>83</v>
      </c>
      <c r="BV290" s="79">
        <v>1</v>
      </c>
      <c r="BW290" s="393">
        <v>1</v>
      </c>
      <c r="BX290" s="79">
        <v>6</v>
      </c>
      <c r="BY290" s="48">
        <v>20</v>
      </c>
      <c r="BZ290" s="73">
        <v>20</v>
      </c>
      <c r="CA290" s="32"/>
      <c r="CB290" s="334"/>
      <c r="CC290" s="32">
        <v>6</v>
      </c>
      <c r="CD290" s="20"/>
      <c r="CE290" s="32">
        <v>4</v>
      </c>
      <c r="CF290" s="20"/>
      <c r="CG290" s="32"/>
      <c r="CH290" s="20">
        <v>0</v>
      </c>
      <c r="CI290" s="74"/>
      <c r="CJ290" s="20">
        <v>0</v>
      </c>
      <c r="CK290" s="20">
        <v>0</v>
      </c>
      <c r="CL290" s="20"/>
      <c r="CM290" s="74"/>
      <c r="CN290" s="20"/>
      <c r="CO290" s="74"/>
      <c r="CP290" s="20">
        <v>0</v>
      </c>
      <c r="CQ290" s="74"/>
      <c r="CR290" s="24">
        <v>0</v>
      </c>
      <c r="CS290" s="74">
        <v>1</v>
      </c>
      <c r="CT290" s="334">
        <v>81</v>
      </c>
      <c r="CU290" s="74"/>
      <c r="CV290" s="20">
        <v>0</v>
      </c>
      <c r="CW290" s="74"/>
      <c r="CX290" s="20">
        <v>0</v>
      </c>
      <c r="CY290" s="74"/>
      <c r="CZ290" s="334">
        <v>0</v>
      </c>
      <c r="DA290" s="74"/>
      <c r="DB290" s="20">
        <v>0</v>
      </c>
      <c r="DC290" s="74"/>
      <c r="DD290" s="20">
        <v>0</v>
      </c>
      <c r="DE290" s="74">
        <v>1</v>
      </c>
      <c r="DF290" s="20">
        <v>0</v>
      </c>
      <c r="DG290" s="74"/>
      <c r="DH290" s="20">
        <v>0</v>
      </c>
      <c r="DI290" s="74"/>
      <c r="DJ290" s="20">
        <v>0</v>
      </c>
      <c r="DK290" s="74"/>
      <c r="DL290" s="20">
        <v>0</v>
      </c>
      <c r="DM290" s="74"/>
      <c r="DN290" s="20">
        <v>0</v>
      </c>
      <c r="DO290" s="74"/>
      <c r="DP290" s="20">
        <v>0</v>
      </c>
      <c r="DQ290" s="74"/>
      <c r="DR290" s="20">
        <v>0</v>
      </c>
      <c r="DS290" s="20">
        <f t="shared" si="3032"/>
        <v>81</v>
      </c>
      <c r="DT290" s="20">
        <f t="shared" si="3033"/>
        <v>0</v>
      </c>
      <c r="DU290" s="7"/>
      <c r="DV290" s="7"/>
      <c r="DW290" s="7"/>
      <c r="DX290" s="52"/>
      <c r="DY290" s="51"/>
      <c r="DZ290" s="21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18">
        <f t="shared" ref="EM290:FP290" si="3052">SUM(O290+CB290)</f>
        <v>0</v>
      </c>
      <c r="EN290" s="7">
        <f t="shared" si="3052"/>
        <v>6</v>
      </c>
      <c r="EO290" s="7">
        <f t="shared" si="3052"/>
        <v>0</v>
      </c>
      <c r="EP290" s="7">
        <f t="shared" si="3052"/>
        <v>4</v>
      </c>
      <c r="EQ290" s="7">
        <f t="shared" si="3052"/>
        <v>0</v>
      </c>
      <c r="ER290" s="7">
        <f t="shared" si="3052"/>
        <v>0</v>
      </c>
      <c r="ES290" s="7">
        <f t="shared" si="3052"/>
        <v>0</v>
      </c>
      <c r="ET290" s="7">
        <f t="shared" si="3052"/>
        <v>0</v>
      </c>
      <c r="EU290" s="7">
        <f t="shared" si="3052"/>
        <v>0</v>
      </c>
      <c r="EV290" s="7">
        <f t="shared" si="3052"/>
        <v>0</v>
      </c>
      <c r="EW290" s="18">
        <f t="shared" si="3052"/>
        <v>0</v>
      </c>
      <c r="EX290" s="7">
        <f t="shared" si="3052"/>
        <v>0</v>
      </c>
      <c r="EY290" s="7">
        <f t="shared" si="3052"/>
        <v>0</v>
      </c>
      <c r="EZ290" s="7">
        <f t="shared" si="3052"/>
        <v>0</v>
      </c>
      <c r="FA290" s="7">
        <f t="shared" si="3052"/>
        <v>0</v>
      </c>
      <c r="FB290" s="7">
        <f t="shared" si="3052"/>
        <v>0</v>
      </c>
      <c r="FC290" s="7">
        <f t="shared" si="3052"/>
        <v>0</v>
      </c>
      <c r="FD290" s="7">
        <f t="shared" si="3052"/>
        <v>1</v>
      </c>
      <c r="FE290" s="7">
        <f t="shared" si="3052"/>
        <v>81</v>
      </c>
      <c r="FF290" s="7">
        <f t="shared" si="3052"/>
        <v>0</v>
      </c>
      <c r="FG290" s="18">
        <f t="shared" si="3052"/>
        <v>0</v>
      </c>
      <c r="FH290" s="7">
        <f t="shared" si="3052"/>
        <v>0</v>
      </c>
      <c r="FI290" s="7">
        <f t="shared" si="3052"/>
        <v>0</v>
      </c>
      <c r="FJ290" s="7">
        <f t="shared" si="3052"/>
        <v>0</v>
      </c>
      <c r="FK290" s="7">
        <f t="shared" si="3052"/>
        <v>0</v>
      </c>
      <c r="FL290" s="7">
        <f t="shared" si="3052"/>
        <v>0</v>
      </c>
      <c r="FM290" s="7">
        <f t="shared" si="3052"/>
        <v>0</v>
      </c>
      <c r="FN290" s="7">
        <f t="shared" si="3052"/>
        <v>0</v>
      </c>
      <c r="FO290" s="7">
        <f t="shared" si="3052"/>
        <v>0</v>
      </c>
      <c r="FP290" s="7">
        <f t="shared" si="3052"/>
        <v>1</v>
      </c>
      <c r="FQ290" s="7">
        <f t="shared" ref="FQ290:FQ298" si="3053">SUM(AS290+DF290)</f>
        <v>0</v>
      </c>
      <c r="FR290" s="7"/>
      <c r="FS290" s="7">
        <f t="shared" si="3019"/>
        <v>0</v>
      </c>
      <c r="FT290" s="7">
        <f t="shared" si="3020"/>
        <v>0</v>
      </c>
      <c r="FU290" s="7">
        <f t="shared" si="3021"/>
        <v>0</v>
      </c>
      <c r="FV290" s="7">
        <f t="shared" si="3022"/>
        <v>0</v>
      </c>
      <c r="FW290" s="7">
        <f t="shared" si="3023"/>
        <v>0</v>
      </c>
      <c r="FX290" s="7">
        <f t="shared" si="3024"/>
        <v>0</v>
      </c>
      <c r="FY290" s="7">
        <f t="shared" si="3025"/>
        <v>0</v>
      </c>
      <c r="FZ290" s="7">
        <f t="shared" si="3026"/>
        <v>1</v>
      </c>
      <c r="GA290" s="7">
        <f t="shared" si="3027"/>
        <v>2</v>
      </c>
      <c r="GB290" s="7">
        <f t="shared" si="3028"/>
        <v>0</v>
      </c>
      <c r="GC290" s="7">
        <f t="shared" si="3029"/>
        <v>0</v>
      </c>
      <c r="GD290" s="116">
        <f t="shared" si="3030"/>
        <v>83</v>
      </c>
      <c r="GE290" s="117">
        <f t="shared" si="3031"/>
        <v>2</v>
      </c>
      <c r="GF290" s="7"/>
      <c r="GG290" s="7"/>
      <c r="GH290" s="7"/>
      <c r="GI290" s="52"/>
      <c r="GK290" s="18"/>
      <c r="GL290" s="18"/>
      <c r="GM290" s="1"/>
      <c r="GN290" s="20"/>
      <c r="GO290" s="61"/>
      <c r="GP290" s="7"/>
      <c r="GQ290" s="67"/>
    </row>
    <row r="291" spans="1:199" ht="24.95" customHeight="1" x14ac:dyDescent="0.35">
      <c r="A291" s="51"/>
      <c r="B291" s="215" t="s">
        <v>341</v>
      </c>
      <c r="C291" s="23" t="s">
        <v>168</v>
      </c>
      <c r="D291" s="23"/>
      <c r="E291" s="23" t="s">
        <v>139</v>
      </c>
      <c r="F291" s="23" t="s">
        <v>142</v>
      </c>
      <c r="G291" s="137">
        <v>1</v>
      </c>
      <c r="H291" s="23" t="s">
        <v>358</v>
      </c>
      <c r="I291" s="23"/>
      <c r="J291" s="23"/>
      <c r="K291" s="457"/>
      <c r="L291" s="1"/>
      <c r="M291" s="458">
        <f t="shared" ref="M291" si="3054">SUM(N291+P291+R291+T291+V291)</f>
        <v>0</v>
      </c>
      <c r="N291" s="32"/>
      <c r="O291" s="26">
        <f>SUM(N291)*I291</f>
        <v>0</v>
      </c>
      <c r="P291" s="32"/>
      <c r="Q291" s="26"/>
      <c r="R291" s="32"/>
      <c r="S291" s="26"/>
      <c r="T291" s="32"/>
      <c r="U291" s="26"/>
      <c r="V291" s="32"/>
      <c r="W291" s="26"/>
      <c r="X291" s="417"/>
      <c r="Y291" s="417"/>
      <c r="Z291" s="32"/>
      <c r="AA291" s="26"/>
      <c r="AB291" s="32"/>
      <c r="AC291" s="417"/>
      <c r="AD291" s="32"/>
      <c r="AE291" s="459"/>
      <c r="AF291" s="32"/>
      <c r="AG291" s="460"/>
      <c r="AH291" s="26"/>
      <c r="AI291" s="461"/>
      <c r="AJ291" s="308"/>
      <c r="AK291" s="417"/>
      <c r="AL291" s="32"/>
      <c r="AM291" s="309"/>
      <c r="AN291" s="32"/>
      <c r="AO291" s="26"/>
      <c r="AP291" s="32"/>
      <c r="AQ291" s="310"/>
      <c r="AR291" s="32"/>
      <c r="AS291" s="417"/>
      <c r="AT291" s="32"/>
      <c r="AU291" s="194"/>
      <c r="AV291" s="26"/>
      <c r="AW291" s="20"/>
      <c r="AX291" s="26"/>
      <c r="AY291" s="417"/>
      <c r="AZ291" s="26"/>
      <c r="BA291" s="417"/>
      <c r="BB291" s="32"/>
      <c r="BC291" s="448">
        <f>11/3</f>
        <v>3.6666666666666665</v>
      </c>
      <c r="BD291" s="32">
        <v>0</v>
      </c>
      <c r="BE291" s="20">
        <f>SUM(BD291*50)/2</f>
        <v>0</v>
      </c>
      <c r="BF291" s="194">
        <f t="shared" ref="BF291" si="3055">O291+Q291+S291+U291+W291+X291+Y291+AA291+AC291+AE291+AG291+AI291+AK291+AM291+AO291+AQ291+AS291+AU291+AW291+AY291+BA291+BC291+BE291</f>
        <v>3.6666666666666665</v>
      </c>
      <c r="BG291" s="194"/>
      <c r="BH291" s="194">
        <f t="shared" ref="BH291" si="3056">BC291+BA291+AY291+AW291+AS291+AQ291+X291+W291+U291+S291+Q291+O291</f>
        <v>3.6666666666666665</v>
      </c>
      <c r="BI291" s="7"/>
      <c r="BJ291" s="1"/>
      <c r="BK291" s="1"/>
      <c r="BL291" s="1"/>
      <c r="BM291" s="55"/>
      <c r="BN291" s="51"/>
      <c r="BO291" s="238" t="s">
        <v>218</v>
      </c>
      <c r="BP291" s="276" t="s">
        <v>137</v>
      </c>
      <c r="BQ291" s="232" t="s">
        <v>102</v>
      </c>
      <c r="BR291" s="232" t="s">
        <v>139</v>
      </c>
      <c r="BS291" s="278" t="s">
        <v>140</v>
      </c>
      <c r="BT291" s="295">
        <v>4</v>
      </c>
      <c r="BU291" s="295">
        <v>2</v>
      </c>
      <c r="BV291" s="295">
        <v>1</v>
      </c>
      <c r="BW291" s="295">
        <v>1</v>
      </c>
      <c r="BX291" s="295">
        <v>1</v>
      </c>
      <c r="BY291" s="296"/>
      <c r="BZ291" s="233">
        <f t="shared" ref="BZ291:BZ298" si="3057">SUM(CA291+CC291+CE291+CG291+CI291)</f>
        <v>0</v>
      </c>
      <c r="CA291" s="281"/>
      <c r="CB291" s="331">
        <f t="shared" ref="CB291:CB298" si="3058">SUM(CA291)*BV291</f>
        <v>0</v>
      </c>
      <c r="CC291" s="281"/>
      <c r="CD291" s="293">
        <f t="shared" ref="CD291:CD298" si="3059">CC291*BW291</f>
        <v>0</v>
      </c>
      <c r="CE291" s="281"/>
      <c r="CF291" s="293">
        <f t="shared" ref="CF291:CF298" si="3060">SUM(CE291)*BW291</f>
        <v>0</v>
      </c>
      <c r="CG291" s="281"/>
      <c r="CH291" s="293">
        <f t="shared" ref="CH291:CH298" si="3061">SUM(CG291)*BX291</f>
        <v>0</v>
      </c>
      <c r="CI291" s="281"/>
      <c r="CJ291" s="293">
        <f t="shared" ref="CJ291:CJ298" si="3062">SUM(CI291)*BW291*5</f>
        <v>0</v>
      </c>
      <c r="CK291" s="236">
        <f>SUM(BW291*DK291*2+BX291*DM291*2+BW291*DO291*2)</f>
        <v>0</v>
      </c>
      <c r="CL291" s="236">
        <f>SUM(BY291*5/100*BW291)</f>
        <v>0</v>
      </c>
      <c r="CM291" s="281"/>
      <c r="CN291" s="293"/>
      <c r="CO291" s="281">
        <v>6</v>
      </c>
      <c r="CP291" s="236">
        <f>CO291*BU291*4</f>
        <v>48</v>
      </c>
      <c r="CQ291" s="281"/>
      <c r="CR291" s="293">
        <f t="shared" ref="CR291:CR296" si="3063">SUM(CQ291*BU291*(30+4))</f>
        <v>0</v>
      </c>
      <c r="CS291" s="281"/>
      <c r="CT291" s="142">
        <f t="shared" ref="CT291:CT298" si="3064">SUM(CS291*BU291*3)</f>
        <v>0</v>
      </c>
      <c r="CU291" s="235"/>
      <c r="CV291" s="236">
        <f t="shared" ref="CV291:CV298" si="3065">SUM(CU291*BU291/3)</f>
        <v>0</v>
      </c>
      <c r="CW291" s="234"/>
      <c r="CX291" s="236">
        <f t="shared" ref="CX291:CX296" si="3066">SUM(CW291*BU291*2/3)</f>
        <v>0</v>
      </c>
      <c r="CY291" s="281"/>
      <c r="CZ291" s="331">
        <f t="shared" ref="CZ291:CZ296" si="3067">SUM(CY291*BU291)</f>
        <v>0</v>
      </c>
      <c r="DA291" s="281"/>
      <c r="DB291" s="293">
        <f t="shared" ref="DB291:DB296" si="3068">SUM(DA291*BW291)</f>
        <v>0</v>
      </c>
      <c r="DC291" s="281"/>
      <c r="DD291" s="236">
        <f>DC291*BU291/3</f>
        <v>0</v>
      </c>
      <c r="DE291" s="281"/>
      <c r="DF291" s="236">
        <f>SUM(BW291*DE291*6)</f>
        <v>0</v>
      </c>
      <c r="DG291" s="234"/>
      <c r="DH291" s="236">
        <f t="shared" ref="DH291:DH298" si="3069">DG291*BU291/3</f>
        <v>0</v>
      </c>
      <c r="DI291" s="235"/>
      <c r="DJ291" s="235">
        <f>SUM(BW291*DI291*6)</f>
        <v>0</v>
      </c>
      <c r="DK291" s="234"/>
      <c r="DL291" s="236">
        <f>SUM(BW291*DK291*8)</f>
        <v>0</v>
      </c>
      <c r="DM291" s="235"/>
      <c r="DN291" s="236">
        <f>SUM(DM291*BX291*5*6)</f>
        <v>0</v>
      </c>
      <c r="DO291" s="281"/>
      <c r="DP291" s="297">
        <f>SUM(DO291*BX291*4*6)</f>
        <v>0</v>
      </c>
      <c r="DQ291" s="281"/>
      <c r="DR291" s="238">
        <f>SUM(DQ291*50)</f>
        <v>0</v>
      </c>
      <c r="DS291" s="20">
        <f t="shared" si="3032"/>
        <v>48</v>
      </c>
      <c r="DT291" s="20">
        <f t="shared" si="3033"/>
        <v>0</v>
      </c>
      <c r="DU291" s="7"/>
      <c r="DV291" s="7"/>
      <c r="DW291" s="7"/>
      <c r="DX291" s="52"/>
      <c r="DY291" s="51"/>
      <c r="DZ291" s="21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18">
        <f t="shared" ref="EM291:EM295" si="3070">SUM(O291+CB291)</f>
        <v>0</v>
      </c>
      <c r="EN291" s="7">
        <f t="shared" ref="EN291:EN295" si="3071">SUM(P291+CC291)</f>
        <v>0</v>
      </c>
      <c r="EO291" s="7">
        <f t="shared" ref="EO291:EO295" si="3072">SUM(Q291+CD291)</f>
        <v>0</v>
      </c>
      <c r="EP291" s="7">
        <f t="shared" ref="EP291:EP295" si="3073">SUM(R291+CE291)</f>
        <v>0</v>
      </c>
      <c r="EQ291" s="7">
        <f t="shared" ref="EQ291:EQ295" si="3074">SUM(S291+CF291)</f>
        <v>0</v>
      </c>
      <c r="ER291" s="7">
        <f t="shared" ref="ER291:ER295" si="3075">SUM(T291+CG291)</f>
        <v>0</v>
      </c>
      <c r="ES291" s="7">
        <f t="shared" ref="ES291:ES295" si="3076">SUM(U291+CH291)</f>
        <v>0</v>
      </c>
      <c r="ET291" s="7">
        <f t="shared" ref="ET291:ET295" si="3077">SUM(V291+CI291)</f>
        <v>0</v>
      </c>
      <c r="EU291" s="7">
        <f t="shared" ref="EU291:EU295" si="3078">SUM(W291+CJ291)</f>
        <v>0</v>
      </c>
      <c r="EV291" s="7">
        <f t="shared" ref="EV291:EV295" si="3079">SUM(X291+CK291)</f>
        <v>0</v>
      </c>
      <c r="EW291" s="18">
        <f t="shared" ref="EW291:EW295" si="3080">SUM(Y291+CL291)</f>
        <v>0</v>
      </c>
      <c r="EX291" s="7">
        <f t="shared" ref="EX291:EX295" si="3081">SUM(Z291+CM291)</f>
        <v>0</v>
      </c>
      <c r="EY291" s="7">
        <f t="shared" ref="EY291:EY295" si="3082">SUM(AA291+CN291)</f>
        <v>0</v>
      </c>
      <c r="EZ291" s="7">
        <f t="shared" ref="EZ291:EZ295" si="3083">SUM(AB291+CO291)</f>
        <v>6</v>
      </c>
      <c r="FA291" s="7">
        <f t="shared" ref="FA291:FA295" si="3084">SUM(AC291+CP291)</f>
        <v>48</v>
      </c>
      <c r="FB291" s="7">
        <f t="shared" ref="FB291:FB295" si="3085">SUM(AD291+CQ291)</f>
        <v>0</v>
      </c>
      <c r="FC291" s="7">
        <f t="shared" ref="FC291:FC295" si="3086">SUM(AE291+CR291)</f>
        <v>0</v>
      </c>
      <c r="FD291" s="7">
        <f t="shared" ref="FD291:FD295" si="3087">SUM(AF291+CS291)</f>
        <v>0</v>
      </c>
      <c r="FE291" s="7">
        <f t="shared" ref="FE291:FE295" si="3088">SUM(AG291+CT291)</f>
        <v>0</v>
      </c>
      <c r="FF291" s="7">
        <f t="shared" ref="FF291:FF295" si="3089">SUM(AH291+CU291)</f>
        <v>0</v>
      </c>
      <c r="FG291" s="18">
        <f t="shared" ref="FG291:FG295" si="3090">SUM(AI291+CV291)</f>
        <v>0</v>
      </c>
      <c r="FH291" s="7">
        <f t="shared" ref="FH291:FH295" si="3091">SUM(AJ291+CW291)</f>
        <v>0</v>
      </c>
      <c r="FI291" s="7">
        <f t="shared" ref="FI291:FI295" si="3092">SUM(AK291+CX291)</f>
        <v>0</v>
      </c>
      <c r="FJ291" s="7">
        <f t="shared" ref="FJ291:FJ295" si="3093">SUM(AL291+CY291)</f>
        <v>0</v>
      </c>
      <c r="FK291" s="7">
        <f t="shared" ref="FK291:FK295" si="3094">SUM(AM291+CZ291)</f>
        <v>0</v>
      </c>
      <c r="FL291" s="7">
        <f t="shared" ref="FL291:FL295" si="3095">SUM(AN291+DA291)</f>
        <v>0</v>
      </c>
      <c r="FM291" s="7">
        <f t="shared" ref="FM291:FM295" si="3096">SUM(AO291+DB291)</f>
        <v>0</v>
      </c>
      <c r="FN291" s="7">
        <f t="shared" ref="FN291:FN295" si="3097">SUM(AP291+DC291)</f>
        <v>0</v>
      </c>
      <c r="FO291" s="7">
        <f t="shared" ref="FO291:FO295" si="3098">SUM(AQ291+DD291)</f>
        <v>0</v>
      </c>
      <c r="FP291" s="7">
        <f t="shared" ref="FP291:FP295" si="3099">SUM(AR291+DE291)</f>
        <v>0</v>
      </c>
      <c r="FQ291" s="7">
        <f t="shared" ref="FQ291:FQ295" si="3100">SUM(AS291+DF291)</f>
        <v>0</v>
      </c>
      <c r="FR291" s="7"/>
      <c r="FS291" s="7">
        <f t="shared" ref="FS291:FS295" si="3101">SUM(AU291+DH291)</f>
        <v>0</v>
      </c>
      <c r="FT291" s="7">
        <f t="shared" ref="FT291:FT295" si="3102">SUM(AV291+DI291)</f>
        <v>0</v>
      </c>
      <c r="FU291" s="7">
        <f t="shared" ref="FU291:FU295" si="3103">SUM(AW291+DJ291)</f>
        <v>0</v>
      </c>
      <c r="FV291" s="7">
        <f t="shared" ref="FV291:FV295" si="3104">SUM(AX291+DK291)</f>
        <v>0</v>
      </c>
      <c r="FW291" s="7">
        <f t="shared" ref="FW291:FW295" si="3105">SUM(AY291+DL291)</f>
        <v>0</v>
      </c>
      <c r="FX291" s="7">
        <f t="shared" ref="FX291:FX295" si="3106">SUM(AZ291+DM291)</f>
        <v>0</v>
      </c>
      <c r="FY291" s="7">
        <f t="shared" ref="FY291:FY295" si="3107">SUM(BA291+DN291)</f>
        <v>0</v>
      </c>
      <c r="FZ291" s="7">
        <f t="shared" ref="FZ291:FZ295" si="3108">SUM(BB291+DO291)</f>
        <v>0</v>
      </c>
      <c r="GA291" s="7">
        <f t="shared" ref="GA291:GA295" si="3109">SUM(BC291+DP291)</f>
        <v>3.6666666666666665</v>
      </c>
      <c r="GB291" s="7">
        <f t="shared" ref="GB291:GB295" si="3110">SUM(BD291+DQ291)</f>
        <v>0</v>
      </c>
      <c r="GC291" s="7">
        <f t="shared" ref="GC291:GC295" si="3111">SUM(BE291+DR291)</f>
        <v>0</v>
      </c>
      <c r="GD291" s="116">
        <f t="shared" ref="GD291:GD295" si="3112">SUM(BF291+DS291)</f>
        <v>51.666666666666664</v>
      </c>
      <c r="GE291" s="117">
        <f t="shared" ref="GE291:GE295" si="3113">SUM(BH291+DT291)</f>
        <v>3.6666666666666665</v>
      </c>
      <c r="GF291" s="7"/>
      <c r="GG291" s="7"/>
      <c r="GH291" s="7"/>
      <c r="GI291" s="52"/>
      <c r="GK291" s="18"/>
      <c r="GL291" s="18"/>
      <c r="GM291" s="1"/>
      <c r="GN291" s="20"/>
      <c r="GO291" s="61"/>
      <c r="GP291" s="7"/>
      <c r="GQ291" s="67"/>
    </row>
    <row r="292" spans="1:199" ht="24.95" customHeight="1" x14ac:dyDescent="0.35">
      <c r="A292" s="51"/>
      <c r="B292" s="17"/>
      <c r="C292" s="17"/>
      <c r="D292" s="7"/>
      <c r="E292" s="7"/>
      <c r="F292" s="7"/>
      <c r="G292" s="7"/>
      <c r="H292" s="7"/>
      <c r="I292" s="7"/>
      <c r="J292" s="394"/>
      <c r="K292" s="7"/>
      <c r="L292" s="7"/>
      <c r="M292" s="73"/>
      <c r="N292" s="32"/>
      <c r="O292" s="263"/>
      <c r="P292" s="32"/>
      <c r="Q292" s="20"/>
      <c r="R292" s="32"/>
      <c r="S292" s="20"/>
      <c r="T292" s="32"/>
      <c r="U292" s="20"/>
      <c r="V292" s="74"/>
      <c r="W292" s="20"/>
      <c r="X292" s="20"/>
      <c r="Y292" s="20"/>
      <c r="Z292" s="74"/>
      <c r="AA292" s="20"/>
      <c r="AB292" s="74"/>
      <c r="AC292" s="20"/>
      <c r="AD292" s="74"/>
      <c r="AE292" s="24"/>
      <c r="AF292" s="74"/>
      <c r="AG292" s="20"/>
      <c r="AH292" s="74"/>
      <c r="AI292" s="20"/>
      <c r="AJ292" s="74"/>
      <c r="AK292" s="20"/>
      <c r="AL292" s="74"/>
      <c r="AM292" s="263"/>
      <c r="AN292" s="74"/>
      <c r="AO292" s="20"/>
      <c r="AP292" s="74"/>
      <c r="AQ292" s="20"/>
      <c r="AR292" s="74"/>
      <c r="AS292" s="20"/>
      <c r="AT292" s="74"/>
      <c r="AU292" s="20"/>
      <c r="AV292" s="74"/>
      <c r="AW292" s="20"/>
      <c r="AX292" s="74"/>
      <c r="AY292" s="20"/>
      <c r="AZ292" s="74"/>
      <c r="BA292" s="20"/>
      <c r="BB292" s="74"/>
      <c r="BC292" s="20"/>
      <c r="BD292" s="74"/>
      <c r="BE292" s="20"/>
      <c r="BF292" s="20">
        <f t="shared" si="3034"/>
        <v>0</v>
      </c>
      <c r="BG292" s="20"/>
      <c r="BH292" s="20">
        <f t="shared" si="3035"/>
        <v>0</v>
      </c>
      <c r="BI292" s="7"/>
      <c r="BJ292" s="1"/>
      <c r="BK292" s="1"/>
      <c r="BL292" s="1"/>
      <c r="BM292" s="55"/>
      <c r="BN292" s="51"/>
      <c r="BO292" s="231" t="s">
        <v>219</v>
      </c>
      <c r="BP292" s="276" t="s">
        <v>137</v>
      </c>
      <c r="BQ292" s="232" t="s">
        <v>143</v>
      </c>
      <c r="BR292" s="232" t="s">
        <v>139</v>
      </c>
      <c r="BS292" s="232" t="s">
        <v>221</v>
      </c>
      <c r="BT292" s="232">
        <v>8</v>
      </c>
      <c r="BU292" s="232">
        <v>1</v>
      </c>
      <c r="BV292" s="232">
        <v>1</v>
      </c>
      <c r="BW292" s="232">
        <v>1</v>
      </c>
      <c r="BX292" s="232">
        <v>1</v>
      </c>
      <c r="BY292" s="232"/>
      <c r="BZ292" s="233">
        <f t="shared" si="3057"/>
        <v>0</v>
      </c>
      <c r="CA292" s="234"/>
      <c r="CB292" s="142">
        <f t="shared" si="3058"/>
        <v>0</v>
      </c>
      <c r="CC292" s="234"/>
      <c r="CD292" s="235">
        <f t="shared" si="3059"/>
        <v>0</v>
      </c>
      <c r="CE292" s="234"/>
      <c r="CF292" s="235">
        <f t="shared" si="3060"/>
        <v>0</v>
      </c>
      <c r="CG292" s="234"/>
      <c r="CH292" s="235">
        <f t="shared" si="3061"/>
        <v>0</v>
      </c>
      <c r="CI292" s="234"/>
      <c r="CJ292" s="235">
        <f t="shared" si="3062"/>
        <v>0</v>
      </c>
      <c r="CK292" s="236">
        <v>0</v>
      </c>
      <c r="CL292" s="236">
        <f>SUM(BY292*5/100*BW292)</f>
        <v>0</v>
      </c>
      <c r="CM292" s="234"/>
      <c r="CN292" s="235"/>
      <c r="CO292" s="234">
        <v>2</v>
      </c>
      <c r="CP292" s="236">
        <f>CO292*BU292</f>
        <v>2</v>
      </c>
      <c r="CQ292" s="234"/>
      <c r="CR292" s="237">
        <f t="shared" si="3063"/>
        <v>0</v>
      </c>
      <c r="CS292" s="234"/>
      <c r="CT292" s="142">
        <f t="shared" si="3064"/>
        <v>0</v>
      </c>
      <c r="CU292" s="234"/>
      <c r="CV292" s="236">
        <f t="shared" si="3065"/>
        <v>0</v>
      </c>
      <c r="CW292" s="234"/>
      <c r="CX292" s="236">
        <f t="shared" si="3066"/>
        <v>0</v>
      </c>
      <c r="CY292" s="234"/>
      <c r="CZ292" s="142">
        <f t="shared" si="3067"/>
        <v>0</v>
      </c>
      <c r="DA292" s="234"/>
      <c r="DB292" s="235">
        <f t="shared" si="3068"/>
        <v>0</v>
      </c>
      <c r="DC292" s="234">
        <v>1</v>
      </c>
      <c r="DD292" s="236">
        <v>0</v>
      </c>
      <c r="DE292" s="234"/>
      <c r="DF292" s="236">
        <f>SUM(DE292*BW292*2)</f>
        <v>0</v>
      </c>
      <c r="DG292" s="234"/>
      <c r="DH292" s="236">
        <f t="shared" si="3069"/>
        <v>0</v>
      </c>
      <c r="DI292" s="234"/>
      <c r="DJ292" s="235">
        <f>SUM(DI292*BU292/3)</f>
        <v>0</v>
      </c>
      <c r="DK292" s="234"/>
      <c r="DL292" s="236">
        <f>SUM(DK292*BU292/3)</f>
        <v>0</v>
      </c>
      <c r="DM292" s="234"/>
      <c r="DN292" s="236">
        <f>SUM(DM292*BX292*5*6)</f>
        <v>0</v>
      </c>
      <c r="DO292" s="234"/>
      <c r="DP292" s="236">
        <f>SUM(DO292*BX292*5*4)</f>
        <v>0</v>
      </c>
      <c r="DQ292" s="234"/>
      <c r="DR292" s="238">
        <f>SUM(DQ292*50)/2</f>
        <v>0</v>
      </c>
      <c r="DS292" s="20">
        <f t="shared" si="3032"/>
        <v>2</v>
      </c>
      <c r="DT292" s="20">
        <f t="shared" si="3033"/>
        <v>0</v>
      </c>
      <c r="DU292" s="7"/>
      <c r="DV292" s="7"/>
      <c r="DW292" s="7"/>
      <c r="DX292" s="52"/>
      <c r="DY292" s="51"/>
      <c r="DZ292" s="21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18">
        <f t="shared" si="3070"/>
        <v>0</v>
      </c>
      <c r="EN292" s="7">
        <f t="shared" si="3071"/>
        <v>0</v>
      </c>
      <c r="EO292" s="7">
        <f t="shared" si="3072"/>
        <v>0</v>
      </c>
      <c r="EP292" s="7">
        <f t="shared" si="3073"/>
        <v>0</v>
      </c>
      <c r="EQ292" s="7">
        <f t="shared" si="3074"/>
        <v>0</v>
      </c>
      <c r="ER292" s="7">
        <f t="shared" si="3075"/>
        <v>0</v>
      </c>
      <c r="ES292" s="7">
        <f t="shared" si="3076"/>
        <v>0</v>
      </c>
      <c r="ET292" s="7">
        <f t="shared" si="3077"/>
        <v>0</v>
      </c>
      <c r="EU292" s="7">
        <f t="shared" si="3078"/>
        <v>0</v>
      </c>
      <c r="EV292" s="7">
        <f t="shared" si="3079"/>
        <v>0</v>
      </c>
      <c r="EW292" s="18">
        <f t="shared" si="3080"/>
        <v>0</v>
      </c>
      <c r="EX292" s="7">
        <f t="shared" si="3081"/>
        <v>0</v>
      </c>
      <c r="EY292" s="7">
        <f t="shared" si="3082"/>
        <v>0</v>
      </c>
      <c r="EZ292" s="7">
        <f t="shared" si="3083"/>
        <v>2</v>
      </c>
      <c r="FA292" s="7">
        <f t="shared" si="3084"/>
        <v>2</v>
      </c>
      <c r="FB292" s="7">
        <f t="shared" si="3085"/>
        <v>0</v>
      </c>
      <c r="FC292" s="7">
        <f t="shared" si="3086"/>
        <v>0</v>
      </c>
      <c r="FD292" s="7">
        <f t="shared" si="3087"/>
        <v>0</v>
      </c>
      <c r="FE292" s="7">
        <f t="shared" si="3088"/>
        <v>0</v>
      </c>
      <c r="FF292" s="7">
        <f t="shared" si="3089"/>
        <v>0</v>
      </c>
      <c r="FG292" s="18">
        <f t="shared" si="3090"/>
        <v>0</v>
      </c>
      <c r="FH292" s="7">
        <f t="shared" si="3091"/>
        <v>0</v>
      </c>
      <c r="FI292" s="7">
        <f t="shared" si="3092"/>
        <v>0</v>
      </c>
      <c r="FJ292" s="7">
        <f t="shared" si="3093"/>
        <v>0</v>
      </c>
      <c r="FK292" s="7">
        <f t="shared" si="3094"/>
        <v>0</v>
      </c>
      <c r="FL292" s="7">
        <f t="shared" si="3095"/>
        <v>0</v>
      </c>
      <c r="FM292" s="7">
        <f t="shared" si="3096"/>
        <v>0</v>
      </c>
      <c r="FN292" s="7">
        <f t="shared" si="3097"/>
        <v>1</v>
      </c>
      <c r="FO292" s="7">
        <f t="shared" si="3098"/>
        <v>0</v>
      </c>
      <c r="FP292" s="7">
        <f t="shared" si="3099"/>
        <v>0</v>
      </c>
      <c r="FQ292" s="7">
        <f t="shared" si="3100"/>
        <v>0</v>
      </c>
      <c r="FR292" s="7"/>
      <c r="FS292" s="7">
        <f t="shared" si="3101"/>
        <v>0</v>
      </c>
      <c r="FT292" s="7">
        <f t="shared" si="3102"/>
        <v>0</v>
      </c>
      <c r="FU292" s="7">
        <f t="shared" si="3103"/>
        <v>0</v>
      </c>
      <c r="FV292" s="7">
        <f t="shared" si="3104"/>
        <v>0</v>
      </c>
      <c r="FW292" s="7">
        <f t="shared" si="3105"/>
        <v>0</v>
      </c>
      <c r="FX292" s="7">
        <f t="shared" si="3106"/>
        <v>0</v>
      </c>
      <c r="FY292" s="7">
        <f t="shared" si="3107"/>
        <v>0</v>
      </c>
      <c r="FZ292" s="7">
        <f t="shared" si="3108"/>
        <v>0</v>
      </c>
      <c r="GA292" s="7">
        <f t="shared" si="3109"/>
        <v>0</v>
      </c>
      <c r="GB292" s="7">
        <f t="shared" si="3110"/>
        <v>0</v>
      </c>
      <c r="GC292" s="7">
        <f t="shared" si="3111"/>
        <v>0</v>
      </c>
      <c r="GD292" s="116">
        <f t="shared" si="3112"/>
        <v>2</v>
      </c>
      <c r="GE292" s="117">
        <f t="shared" si="3113"/>
        <v>0</v>
      </c>
      <c r="GF292" s="7"/>
      <c r="GG292" s="7"/>
      <c r="GH292" s="7"/>
      <c r="GI292" s="52"/>
      <c r="GK292" s="18"/>
      <c r="GL292" s="18"/>
      <c r="GM292" s="1"/>
      <c r="GN292" s="20"/>
      <c r="GO292" s="61"/>
      <c r="GP292" s="7"/>
      <c r="GQ292" s="67"/>
    </row>
    <row r="293" spans="1:199" ht="24.95" customHeight="1" x14ac:dyDescent="0.35">
      <c r="A293" s="51"/>
      <c r="B293" s="17"/>
      <c r="C293" s="17"/>
      <c r="D293" s="7"/>
      <c r="E293" s="7"/>
      <c r="F293" s="7"/>
      <c r="G293" s="7"/>
      <c r="H293" s="7"/>
      <c r="I293" s="7"/>
      <c r="J293" s="394"/>
      <c r="K293" s="7"/>
      <c r="L293" s="7"/>
      <c r="M293" s="73"/>
      <c r="N293" s="32"/>
      <c r="O293" s="263"/>
      <c r="P293" s="32"/>
      <c r="Q293" s="20"/>
      <c r="R293" s="32"/>
      <c r="S293" s="20"/>
      <c r="T293" s="32"/>
      <c r="U293" s="20"/>
      <c r="V293" s="74"/>
      <c r="W293" s="20"/>
      <c r="X293" s="20"/>
      <c r="Y293" s="20"/>
      <c r="Z293" s="74"/>
      <c r="AA293" s="20"/>
      <c r="AB293" s="74"/>
      <c r="AC293" s="20"/>
      <c r="AD293" s="74"/>
      <c r="AE293" s="24"/>
      <c r="AF293" s="74"/>
      <c r="AG293" s="20"/>
      <c r="AH293" s="74"/>
      <c r="AI293" s="20"/>
      <c r="AJ293" s="74"/>
      <c r="AK293" s="20"/>
      <c r="AL293" s="74"/>
      <c r="AM293" s="263"/>
      <c r="AN293" s="74"/>
      <c r="AO293" s="20"/>
      <c r="AP293" s="74"/>
      <c r="AQ293" s="20"/>
      <c r="AR293" s="74"/>
      <c r="AS293" s="20"/>
      <c r="AT293" s="74"/>
      <c r="AU293" s="20"/>
      <c r="AV293" s="74"/>
      <c r="AW293" s="20"/>
      <c r="AX293" s="74"/>
      <c r="AY293" s="20"/>
      <c r="AZ293" s="74"/>
      <c r="BA293" s="20"/>
      <c r="BB293" s="74"/>
      <c r="BC293" s="20"/>
      <c r="BD293" s="74"/>
      <c r="BE293" s="20"/>
      <c r="BF293" s="20">
        <f t="shared" si="3034"/>
        <v>0</v>
      </c>
      <c r="BG293" s="20"/>
      <c r="BH293" s="20">
        <f t="shared" si="3035"/>
        <v>0</v>
      </c>
      <c r="BI293" s="7"/>
      <c r="BJ293" s="1"/>
      <c r="BK293" s="1"/>
      <c r="BL293" s="1"/>
      <c r="BM293" s="55"/>
      <c r="BN293" s="51"/>
      <c r="BO293" s="316" t="s">
        <v>248</v>
      </c>
      <c r="BP293" s="317" t="s">
        <v>137</v>
      </c>
      <c r="BQ293" s="317" t="s">
        <v>143</v>
      </c>
      <c r="BR293" s="317" t="s">
        <v>139</v>
      </c>
      <c r="BS293" s="317" t="s">
        <v>144</v>
      </c>
      <c r="BT293" s="317">
        <v>6</v>
      </c>
      <c r="BU293" s="317">
        <v>4</v>
      </c>
      <c r="BV293" s="317">
        <v>1</v>
      </c>
      <c r="BW293" s="317">
        <v>1</v>
      </c>
      <c r="BX293" s="317">
        <v>1</v>
      </c>
      <c r="BY293" s="316"/>
      <c r="BZ293" s="318">
        <f t="shared" si="3057"/>
        <v>0</v>
      </c>
      <c r="CA293" s="319"/>
      <c r="CB293" s="409">
        <f t="shared" si="3058"/>
        <v>0</v>
      </c>
      <c r="CC293" s="319"/>
      <c r="CD293" s="320">
        <f t="shared" si="3059"/>
        <v>0</v>
      </c>
      <c r="CE293" s="319"/>
      <c r="CF293" s="320">
        <f t="shared" si="3060"/>
        <v>0</v>
      </c>
      <c r="CG293" s="319"/>
      <c r="CH293" s="320">
        <f t="shared" si="3061"/>
        <v>0</v>
      </c>
      <c r="CI293" s="319"/>
      <c r="CJ293" s="320">
        <f t="shared" si="3062"/>
        <v>0</v>
      </c>
      <c r="CK293" s="321">
        <f>2/2</f>
        <v>1</v>
      </c>
      <c r="CL293" s="321">
        <f>SUM(BY293*5/100*BW293)</f>
        <v>0</v>
      </c>
      <c r="CM293" s="319"/>
      <c r="CN293" s="320"/>
      <c r="CO293" s="319"/>
      <c r="CP293" s="321">
        <f>SUM(CO293)*3*BU293/5</f>
        <v>0</v>
      </c>
      <c r="CQ293" s="319"/>
      <c r="CR293" s="322">
        <f t="shared" si="3063"/>
        <v>0</v>
      </c>
      <c r="CS293" s="319"/>
      <c r="CT293" s="409">
        <f t="shared" si="3064"/>
        <v>0</v>
      </c>
      <c r="CU293" s="320"/>
      <c r="CV293" s="321">
        <f t="shared" si="3065"/>
        <v>0</v>
      </c>
      <c r="CW293" s="319"/>
      <c r="CX293" s="321">
        <f t="shared" si="3066"/>
        <v>0</v>
      </c>
      <c r="CY293" s="319"/>
      <c r="CZ293" s="409">
        <f t="shared" si="3067"/>
        <v>0</v>
      </c>
      <c r="DA293" s="319"/>
      <c r="DB293" s="320">
        <f t="shared" si="3068"/>
        <v>0</v>
      </c>
      <c r="DC293" s="319"/>
      <c r="DD293" s="321">
        <f>SUM(DC293*BU293*2)</f>
        <v>0</v>
      </c>
      <c r="DE293" s="319"/>
      <c r="DF293" s="321">
        <f>SUM(DE293*BW293*2)</f>
        <v>0</v>
      </c>
      <c r="DG293" s="319"/>
      <c r="DH293" s="321">
        <f t="shared" si="3069"/>
        <v>0</v>
      </c>
      <c r="DI293" s="320"/>
      <c r="DJ293" s="320">
        <f>BU293*DI293*3*1</f>
        <v>0</v>
      </c>
      <c r="DK293" s="320"/>
      <c r="DL293" s="321">
        <f>SUM(DK293*BU293/3)</f>
        <v>0</v>
      </c>
      <c r="DM293" s="320"/>
      <c r="DN293" s="321">
        <f>SUM(DM293*BX293*5*6)</f>
        <v>0</v>
      </c>
      <c r="DO293" s="319">
        <v>1</v>
      </c>
      <c r="DP293" s="321">
        <f>BU293*DO293*2*0.5</f>
        <v>4</v>
      </c>
      <c r="DQ293" s="319"/>
      <c r="DR293" s="323">
        <f>SUM(DQ293*25)/2</f>
        <v>0</v>
      </c>
      <c r="DS293" s="20">
        <f t="shared" si="3032"/>
        <v>5</v>
      </c>
      <c r="DT293" s="20">
        <f t="shared" si="3033"/>
        <v>5</v>
      </c>
      <c r="DU293" s="7"/>
      <c r="DV293" s="7"/>
      <c r="DW293" s="7"/>
      <c r="DX293" s="52"/>
      <c r="DY293" s="51"/>
      <c r="DZ293" s="21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18">
        <f t="shared" si="3070"/>
        <v>0</v>
      </c>
      <c r="EN293" s="7">
        <f t="shared" si="3071"/>
        <v>0</v>
      </c>
      <c r="EO293" s="7">
        <f t="shared" si="3072"/>
        <v>0</v>
      </c>
      <c r="EP293" s="7">
        <f t="shared" si="3073"/>
        <v>0</v>
      </c>
      <c r="EQ293" s="7">
        <f t="shared" si="3074"/>
        <v>0</v>
      </c>
      <c r="ER293" s="7">
        <f t="shared" si="3075"/>
        <v>0</v>
      </c>
      <c r="ES293" s="7">
        <f t="shared" si="3076"/>
        <v>0</v>
      </c>
      <c r="ET293" s="7">
        <f t="shared" si="3077"/>
        <v>0</v>
      </c>
      <c r="EU293" s="7">
        <f t="shared" si="3078"/>
        <v>0</v>
      </c>
      <c r="EV293" s="7">
        <f t="shared" si="3079"/>
        <v>1</v>
      </c>
      <c r="EW293" s="18">
        <f t="shared" si="3080"/>
        <v>0</v>
      </c>
      <c r="EX293" s="7">
        <f t="shared" si="3081"/>
        <v>0</v>
      </c>
      <c r="EY293" s="7">
        <f t="shared" si="3082"/>
        <v>0</v>
      </c>
      <c r="EZ293" s="7">
        <f t="shared" si="3083"/>
        <v>0</v>
      </c>
      <c r="FA293" s="7">
        <f t="shared" si="3084"/>
        <v>0</v>
      </c>
      <c r="FB293" s="7">
        <f t="shared" si="3085"/>
        <v>0</v>
      </c>
      <c r="FC293" s="7">
        <f t="shared" si="3086"/>
        <v>0</v>
      </c>
      <c r="FD293" s="7">
        <f t="shared" si="3087"/>
        <v>0</v>
      </c>
      <c r="FE293" s="7">
        <f t="shared" si="3088"/>
        <v>0</v>
      </c>
      <c r="FF293" s="7">
        <f t="shared" si="3089"/>
        <v>0</v>
      </c>
      <c r="FG293" s="18">
        <f t="shared" si="3090"/>
        <v>0</v>
      </c>
      <c r="FH293" s="7">
        <f t="shared" si="3091"/>
        <v>0</v>
      </c>
      <c r="FI293" s="7">
        <f t="shared" si="3092"/>
        <v>0</v>
      </c>
      <c r="FJ293" s="7">
        <f t="shared" si="3093"/>
        <v>0</v>
      </c>
      <c r="FK293" s="7">
        <f t="shared" si="3094"/>
        <v>0</v>
      </c>
      <c r="FL293" s="7">
        <f t="shared" si="3095"/>
        <v>0</v>
      </c>
      <c r="FM293" s="7">
        <f t="shared" si="3096"/>
        <v>0</v>
      </c>
      <c r="FN293" s="7">
        <f t="shared" si="3097"/>
        <v>0</v>
      </c>
      <c r="FO293" s="7">
        <f t="shared" si="3098"/>
        <v>0</v>
      </c>
      <c r="FP293" s="7">
        <f t="shared" si="3099"/>
        <v>0</v>
      </c>
      <c r="FQ293" s="7">
        <f t="shared" si="3100"/>
        <v>0</v>
      </c>
      <c r="FR293" s="7"/>
      <c r="FS293" s="7">
        <f t="shared" si="3101"/>
        <v>0</v>
      </c>
      <c r="FT293" s="7">
        <f t="shared" si="3102"/>
        <v>0</v>
      </c>
      <c r="FU293" s="7">
        <f t="shared" si="3103"/>
        <v>0</v>
      </c>
      <c r="FV293" s="7">
        <f t="shared" si="3104"/>
        <v>0</v>
      </c>
      <c r="FW293" s="7">
        <f t="shared" si="3105"/>
        <v>0</v>
      </c>
      <c r="FX293" s="7">
        <f t="shared" si="3106"/>
        <v>0</v>
      </c>
      <c r="FY293" s="7">
        <f t="shared" si="3107"/>
        <v>0</v>
      </c>
      <c r="FZ293" s="7">
        <f t="shared" si="3108"/>
        <v>1</v>
      </c>
      <c r="GA293" s="7">
        <f t="shared" si="3109"/>
        <v>4</v>
      </c>
      <c r="GB293" s="7">
        <f t="shared" si="3110"/>
        <v>0</v>
      </c>
      <c r="GC293" s="7">
        <f t="shared" si="3111"/>
        <v>0</v>
      </c>
      <c r="GD293" s="116">
        <f t="shared" si="3112"/>
        <v>5</v>
      </c>
      <c r="GE293" s="117">
        <f t="shared" si="3113"/>
        <v>5</v>
      </c>
      <c r="GF293" s="7"/>
      <c r="GG293" s="7"/>
      <c r="GH293" s="7"/>
      <c r="GI293" s="52"/>
      <c r="GK293" s="18"/>
      <c r="GL293" s="18"/>
      <c r="GM293" s="1"/>
      <c r="GN293" s="20"/>
      <c r="GO293" s="61"/>
      <c r="GP293" s="7"/>
      <c r="GQ293" s="67"/>
    </row>
    <row r="294" spans="1:199" ht="24.95" customHeight="1" x14ac:dyDescent="0.35">
      <c r="A294" s="51"/>
      <c r="B294" s="17"/>
      <c r="C294" s="17"/>
      <c r="D294" s="7"/>
      <c r="E294" s="7"/>
      <c r="F294" s="7"/>
      <c r="G294" s="7"/>
      <c r="H294" s="7"/>
      <c r="I294" s="7"/>
      <c r="J294" s="394"/>
      <c r="K294" s="7"/>
      <c r="L294" s="7"/>
      <c r="M294" s="73"/>
      <c r="N294" s="32"/>
      <c r="O294" s="263"/>
      <c r="P294" s="32"/>
      <c r="Q294" s="20"/>
      <c r="R294" s="32"/>
      <c r="S294" s="20"/>
      <c r="T294" s="32"/>
      <c r="U294" s="20"/>
      <c r="V294" s="74"/>
      <c r="W294" s="20"/>
      <c r="X294" s="20"/>
      <c r="Y294" s="20"/>
      <c r="Z294" s="74"/>
      <c r="AA294" s="20"/>
      <c r="AB294" s="74"/>
      <c r="AC294" s="20"/>
      <c r="AD294" s="74"/>
      <c r="AE294" s="24"/>
      <c r="AF294" s="74"/>
      <c r="AG294" s="20"/>
      <c r="AH294" s="74"/>
      <c r="AI294" s="20"/>
      <c r="AJ294" s="74"/>
      <c r="AK294" s="20"/>
      <c r="AL294" s="74"/>
      <c r="AM294" s="263"/>
      <c r="AN294" s="74"/>
      <c r="AO294" s="20"/>
      <c r="AP294" s="74"/>
      <c r="AQ294" s="20"/>
      <c r="AR294" s="74"/>
      <c r="AS294" s="20"/>
      <c r="AT294" s="74"/>
      <c r="AU294" s="20"/>
      <c r="AV294" s="74"/>
      <c r="AW294" s="20"/>
      <c r="AX294" s="74"/>
      <c r="AY294" s="20"/>
      <c r="AZ294" s="74"/>
      <c r="BA294" s="20"/>
      <c r="BB294" s="74"/>
      <c r="BC294" s="20"/>
      <c r="BD294" s="74"/>
      <c r="BE294" s="20"/>
      <c r="BF294" s="20">
        <f t="shared" si="3034"/>
        <v>0</v>
      </c>
      <c r="BG294" s="20"/>
      <c r="BH294" s="20">
        <f t="shared" si="3035"/>
        <v>0</v>
      </c>
      <c r="BI294" s="7"/>
      <c r="BJ294" s="1"/>
      <c r="BK294" s="1"/>
      <c r="BL294" s="1"/>
      <c r="BM294" s="55"/>
      <c r="BN294" s="51"/>
      <c r="BO294" s="148" t="s">
        <v>258</v>
      </c>
      <c r="BP294" s="335" t="s">
        <v>259</v>
      </c>
      <c r="BQ294" s="336" t="s">
        <v>102</v>
      </c>
      <c r="BR294" s="137" t="s">
        <v>139</v>
      </c>
      <c r="BS294" s="336" t="s">
        <v>144</v>
      </c>
      <c r="BT294" s="137">
        <v>6</v>
      </c>
      <c r="BU294" s="137">
        <v>7</v>
      </c>
      <c r="BV294" s="137">
        <v>1</v>
      </c>
      <c r="BW294" s="137">
        <v>1</v>
      </c>
      <c r="BX294" s="137">
        <v>1</v>
      </c>
      <c r="BY294" s="337"/>
      <c r="BZ294" s="218">
        <f t="shared" si="3057"/>
        <v>0</v>
      </c>
      <c r="CA294" s="172"/>
      <c r="CB294" s="331">
        <f t="shared" si="3058"/>
        <v>0</v>
      </c>
      <c r="CC294" s="172"/>
      <c r="CD294" s="180">
        <f t="shared" si="3059"/>
        <v>0</v>
      </c>
      <c r="CE294" s="172"/>
      <c r="CF294" s="180">
        <f t="shared" si="3060"/>
        <v>0</v>
      </c>
      <c r="CG294" s="172"/>
      <c r="CH294" s="180">
        <f t="shared" si="3061"/>
        <v>0</v>
      </c>
      <c r="CI294" s="172"/>
      <c r="CJ294" s="180">
        <f t="shared" si="3062"/>
        <v>0</v>
      </c>
      <c r="CK294" s="146">
        <v>0</v>
      </c>
      <c r="CL294" s="146">
        <f>SUM(BY294*15/100*BW294)</f>
        <v>0</v>
      </c>
      <c r="CM294" s="172"/>
      <c r="CN294" s="180"/>
      <c r="CO294" s="172"/>
      <c r="CP294" s="146">
        <f>CO294*4*BU294</f>
        <v>0</v>
      </c>
      <c r="CQ294" s="172"/>
      <c r="CR294" s="180">
        <f t="shared" si="3063"/>
        <v>0</v>
      </c>
      <c r="CS294" s="172"/>
      <c r="CT294" s="334">
        <f t="shared" si="3064"/>
        <v>0</v>
      </c>
      <c r="CU294" s="145"/>
      <c r="CV294" s="146">
        <f t="shared" si="3065"/>
        <v>0</v>
      </c>
      <c r="CW294" s="144"/>
      <c r="CX294" s="146">
        <f t="shared" si="3066"/>
        <v>0</v>
      </c>
      <c r="CY294" s="172"/>
      <c r="CZ294" s="331">
        <f t="shared" si="3067"/>
        <v>0</v>
      </c>
      <c r="DA294" s="172"/>
      <c r="DB294" s="180">
        <f t="shared" si="3068"/>
        <v>0</v>
      </c>
      <c r="DC294" s="172"/>
      <c r="DD294" s="181">
        <f>SUM(DC294*BU294*2)</f>
        <v>0</v>
      </c>
      <c r="DE294" s="172"/>
      <c r="DF294" s="146">
        <f>DE294*BW294*6</f>
        <v>0</v>
      </c>
      <c r="DG294" s="144"/>
      <c r="DH294" s="146">
        <f t="shared" si="3069"/>
        <v>0</v>
      </c>
      <c r="DI294" s="145"/>
      <c r="DJ294" s="148">
        <f>SUM(BW294*DI294*6)</f>
        <v>0</v>
      </c>
      <c r="DK294" s="144"/>
      <c r="DL294" s="146">
        <f>SUM(BW294*DK294*8)</f>
        <v>0</v>
      </c>
      <c r="DM294" s="145">
        <v>1</v>
      </c>
      <c r="DN294" s="146">
        <f>DM294*BU294*2/3*(1+1)</f>
        <v>9.3333333333333339</v>
      </c>
      <c r="DO294" s="172"/>
      <c r="DP294" s="181">
        <f>SUM(DO294*BW294*8)</f>
        <v>0</v>
      </c>
      <c r="DQ294" s="172"/>
      <c r="DR294" s="148">
        <f>SUM(DQ294*50)</f>
        <v>0</v>
      </c>
      <c r="DS294" s="20">
        <f t="shared" si="3032"/>
        <v>9.3333333333333339</v>
      </c>
      <c r="DT294" s="20">
        <f t="shared" si="3033"/>
        <v>9.3333333333333339</v>
      </c>
      <c r="DU294" s="7"/>
      <c r="DV294" s="7"/>
      <c r="DW294" s="7"/>
      <c r="DX294" s="52"/>
      <c r="DY294" s="51"/>
      <c r="DZ294" s="21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18">
        <f t="shared" si="3070"/>
        <v>0</v>
      </c>
      <c r="EN294" s="7">
        <f t="shared" si="3071"/>
        <v>0</v>
      </c>
      <c r="EO294" s="7">
        <f t="shared" si="3072"/>
        <v>0</v>
      </c>
      <c r="EP294" s="7">
        <f t="shared" si="3073"/>
        <v>0</v>
      </c>
      <c r="EQ294" s="7">
        <f t="shared" si="3074"/>
        <v>0</v>
      </c>
      <c r="ER294" s="7">
        <f t="shared" si="3075"/>
        <v>0</v>
      </c>
      <c r="ES294" s="7">
        <f t="shared" si="3076"/>
        <v>0</v>
      </c>
      <c r="ET294" s="7">
        <f t="shared" si="3077"/>
        <v>0</v>
      </c>
      <c r="EU294" s="7">
        <f t="shared" si="3078"/>
        <v>0</v>
      </c>
      <c r="EV294" s="7">
        <f t="shared" si="3079"/>
        <v>0</v>
      </c>
      <c r="EW294" s="18">
        <f t="shared" si="3080"/>
        <v>0</v>
      </c>
      <c r="EX294" s="7">
        <f t="shared" si="3081"/>
        <v>0</v>
      </c>
      <c r="EY294" s="7">
        <f t="shared" si="3082"/>
        <v>0</v>
      </c>
      <c r="EZ294" s="7">
        <f t="shared" si="3083"/>
        <v>0</v>
      </c>
      <c r="FA294" s="7">
        <f t="shared" si="3084"/>
        <v>0</v>
      </c>
      <c r="FB294" s="7">
        <f t="shared" si="3085"/>
        <v>0</v>
      </c>
      <c r="FC294" s="7">
        <f t="shared" si="3086"/>
        <v>0</v>
      </c>
      <c r="FD294" s="7">
        <f t="shared" si="3087"/>
        <v>0</v>
      </c>
      <c r="FE294" s="7">
        <f t="shared" si="3088"/>
        <v>0</v>
      </c>
      <c r="FF294" s="7">
        <f t="shared" si="3089"/>
        <v>0</v>
      </c>
      <c r="FG294" s="18">
        <f t="shared" si="3090"/>
        <v>0</v>
      </c>
      <c r="FH294" s="7">
        <f t="shared" si="3091"/>
        <v>0</v>
      </c>
      <c r="FI294" s="7">
        <f t="shared" si="3092"/>
        <v>0</v>
      </c>
      <c r="FJ294" s="7">
        <f t="shared" si="3093"/>
        <v>0</v>
      </c>
      <c r="FK294" s="7">
        <f t="shared" si="3094"/>
        <v>0</v>
      </c>
      <c r="FL294" s="7">
        <f t="shared" si="3095"/>
        <v>0</v>
      </c>
      <c r="FM294" s="7">
        <f t="shared" si="3096"/>
        <v>0</v>
      </c>
      <c r="FN294" s="7">
        <f t="shared" si="3097"/>
        <v>0</v>
      </c>
      <c r="FO294" s="7">
        <f t="shared" si="3098"/>
        <v>0</v>
      </c>
      <c r="FP294" s="7">
        <f t="shared" si="3099"/>
        <v>0</v>
      </c>
      <c r="FQ294" s="7">
        <f t="shared" si="3100"/>
        <v>0</v>
      </c>
      <c r="FR294" s="7"/>
      <c r="FS294" s="7">
        <f t="shared" si="3101"/>
        <v>0</v>
      </c>
      <c r="FT294" s="7">
        <f t="shared" si="3102"/>
        <v>0</v>
      </c>
      <c r="FU294" s="7">
        <f t="shared" si="3103"/>
        <v>0</v>
      </c>
      <c r="FV294" s="7">
        <f t="shared" si="3104"/>
        <v>0</v>
      </c>
      <c r="FW294" s="7">
        <f t="shared" si="3105"/>
        <v>0</v>
      </c>
      <c r="FX294" s="7">
        <f t="shared" si="3106"/>
        <v>1</v>
      </c>
      <c r="FY294" s="7">
        <f t="shared" si="3107"/>
        <v>9.3333333333333339</v>
      </c>
      <c r="FZ294" s="7">
        <f t="shared" si="3108"/>
        <v>0</v>
      </c>
      <c r="GA294" s="7">
        <f t="shared" si="3109"/>
        <v>0</v>
      </c>
      <c r="GB294" s="7">
        <f t="shared" si="3110"/>
        <v>0</v>
      </c>
      <c r="GC294" s="7">
        <f t="shared" si="3111"/>
        <v>0</v>
      </c>
      <c r="GD294" s="116">
        <f t="shared" si="3112"/>
        <v>9.3333333333333339</v>
      </c>
      <c r="GE294" s="117">
        <f t="shared" si="3113"/>
        <v>9.3333333333333339</v>
      </c>
      <c r="GF294" s="7"/>
      <c r="GG294" s="7"/>
      <c r="GH294" s="7"/>
      <c r="GI294" s="52"/>
      <c r="GK294" s="18"/>
      <c r="GL294" s="18"/>
      <c r="GM294" s="1"/>
      <c r="GN294" s="20"/>
      <c r="GO294" s="61"/>
      <c r="GP294" s="7"/>
      <c r="GQ294" s="67"/>
    </row>
    <row r="295" spans="1:199" ht="24.95" customHeight="1" x14ac:dyDescent="0.35">
      <c r="A295" s="51"/>
      <c r="B295" s="17"/>
      <c r="C295" s="17"/>
      <c r="D295" s="7"/>
      <c r="E295" s="7"/>
      <c r="F295" s="7"/>
      <c r="G295" s="7"/>
      <c r="H295" s="7"/>
      <c r="I295" s="7"/>
      <c r="J295" s="394"/>
      <c r="K295" s="7"/>
      <c r="L295" s="7"/>
      <c r="M295" s="73"/>
      <c r="N295" s="32"/>
      <c r="O295" s="263"/>
      <c r="P295" s="32"/>
      <c r="Q295" s="20"/>
      <c r="R295" s="32"/>
      <c r="S295" s="20"/>
      <c r="T295" s="32"/>
      <c r="U295" s="20"/>
      <c r="V295" s="74"/>
      <c r="W295" s="20"/>
      <c r="X295" s="20"/>
      <c r="Y295" s="20"/>
      <c r="Z295" s="74"/>
      <c r="AA295" s="20"/>
      <c r="AB295" s="74"/>
      <c r="AC295" s="20"/>
      <c r="AD295" s="74"/>
      <c r="AE295" s="24"/>
      <c r="AF295" s="74"/>
      <c r="AG295" s="20"/>
      <c r="AH295" s="74"/>
      <c r="AI295" s="20"/>
      <c r="AJ295" s="74"/>
      <c r="AK295" s="20"/>
      <c r="AL295" s="74"/>
      <c r="AM295" s="263"/>
      <c r="AN295" s="74"/>
      <c r="AO295" s="20"/>
      <c r="AP295" s="74"/>
      <c r="AQ295" s="20"/>
      <c r="AR295" s="74"/>
      <c r="AS295" s="20"/>
      <c r="AT295" s="74"/>
      <c r="AU295" s="20"/>
      <c r="AV295" s="74"/>
      <c r="AW295" s="20"/>
      <c r="AX295" s="74"/>
      <c r="AY295" s="20"/>
      <c r="AZ295" s="74"/>
      <c r="BA295" s="20"/>
      <c r="BB295" s="74"/>
      <c r="BC295" s="20"/>
      <c r="BD295" s="74"/>
      <c r="BE295" s="20"/>
      <c r="BF295" s="20">
        <f t="shared" si="3034"/>
        <v>0</v>
      </c>
      <c r="BG295" s="20"/>
      <c r="BH295" s="20">
        <f t="shared" si="3035"/>
        <v>0</v>
      </c>
      <c r="BI295" s="7"/>
      <c r="BJ295" s="1"/>
      <c r="BK295" s="1"/>
      <c r="BL295" s="1"/>
      <c r="BM295" s="55"/>
      <c r="BN295" s="51"/>
      <c r="BO295" s="148" t="s">
        <v>258</v>
      </c>
      <c r="BP295" s="276" t="s">
        <v>260</v>
      </c>
      <c r="BQ295" s="336" t="s">
        <v>138</v>
      </c>
      <c r="BR295" s="137" t="s">
        <v>139</v>
      </c>
      <c r="BS295" s="336" t="s">
        <v>144</v>
      </c>
      <c r="BT295" s="137">
        <v>6</v>
      </c>
      <c r="BU295" s="137">
        <v>5</v>
      </c>
      <c r="BV295" s="137">
        <v>1</v>
      </c>
      <c r="BW295" s="137">
        <v>1</v>
      </c>
      <c r="BX295" s="137">
        <v>1</v>
      </c>
      <c r="BY295" s="137"/>
      <c r="BZ295" s="218">
        <f t="shared" si="3057"/>
        <v>0</v>
      </c>
      <c r="CA295" s="144"/>
      <c r="CB295" s="142">
        <f t="shared" si="3058"/>
        <v>0</v>
      </c>
      <c r="CC295" s="144"/>
      <c r="CD295" s="145">
        <f t="shared" si="3059"/>
        <v>0</v>
      </c>
      <c r="CE295" s="144"/>
      <c r="CF295" s="145">
        <f t="shared" si="3060"/>
        <v>0</v>
      </c>
      <c r="CG295" s="144"/>
      <c r="CH295" s="145">
        <f t="shared" si="3061"/>
        <v>0</v>
      </c>
      <c r="CI295" s="144"/>
      <c r="CJ295" s="145">
        <f t="shared" si="3062"/>
        <v>0</v>
      </c>
      <c r="CK295" s="146">
        <v>0</v>
      </c>
      <c r="CL295" s="146">
        <f>SUM(BY295*5/100*BW295)</f>
        <v>0</v>
      </c>
      <c r="CM295" s="144"/>
      <c r="CN295" s="145"/>
      <c r="CO295" s="144"/>
      <c r="CP295" s="146">
        <f>CO295*BX295*8</f>
        <v>0</v>
      </c>
      <c r="CQ295" s="144"/>
      <c r="CR295" s="147">
        <f t="shared" si="3063"/>
        <v>0</v>
      </c>
      <c r="CS295" s="144"/>
      <c r="CT295" s="334">
        <f t="shared" si="3064"/>
        <v>0</v>
      </c>
      <c r="CU295" s="145"/>
      <c r="CV295" s="146">
        <f t="shared" si="3065"/>
        <v>0</v>
      </c>
      <c r="CW295" s="144"/>
      <c r="CX295" s="146">
        <f t="shared" si="3066"/>
        <v>0</v>
      </c>
      <c r="CY295" s="144"/>
      <c r="CZ295" s="142">
        <f t="shared" si="3067"/>
        <v>0</v>
      </c>
      <c r="DA295" s="144"/>
      <c r="DB295" s="145">
        <f t="shared" si="3068"/>
        <v>0</v>
      </c>
      <c r="DC295" s="144"/>
      <c r="DD295" s="181">
        <f>DC295*BU295/3</f>
        <v>0</v>
      </c>
      <c r="DE295" s="144"/>
      <c r="DF295" s="146">
        <f>SUM(BW295*DE295*6)</f>
        <v>0</v>
      </c>
      <c r="DG295" s="144"/>
      <c r="DH295" s="146">
        <f t="shared" si="3069"/>
        <v>0</v>
      </c>
      <c r="DI295" s="145"/>
      <c r="DJ295" s="148">
        <f>SUM(DI295*BU295/3)</f>
        <v>0</v>
      </c>
      <c r="DK295" s="144"/>
      <c r="DL295" s="146">
        <f>SUM(DK295*BU295/3)</f>
        <v>0</v>
      </c>
      <c r="DM295" s="145">
        <v>1</v>
      </c>
      <c r="DN295" s="146">
        <f>DM295*BU295*2/3*(1+1)</f>
        <v>6.666666666666667</v>
      </c>
      <c r="DO295" s="144"/>
      <c r="DP295" s="146">
        <f>SUM(DO295*BX295*4*6)</f>
        <v>0</v>
      </c>
      <c r="DQ295" s="144"/>
      <c r="DR295" s="148">
        <f>SUM(DQ295*25)/2</f>
        <v>0</v>
      </c>
      <c r="DS295" s="20">
        <f t="shared" si="3032"/>
        <v>6.666666666666667</v>
      </c>
      <c r="DT295" s="20">
        <f t="shared" si="3033"/>
        <v>6.666666666666667</v>
      </c>
      <c r="DU295" s="7"/>
      <c r="DV295" s="7"/>
      <c r="DW295" s="7"/>
      <c r="DX295" s="52"/>
      <c r="DY295" s="51"/>
      <c r="DZ295" s="21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18">
        <f t="shared" si="3070"/>
        <v>0</v>
      </c>
      <c r="EN295" s="7">
        <f t="shared" si="3071"/>
        <v>0</v>
      </c>
      <c r="EO295" s="7">
        <f t="shared" si="3072"/>
        <v>0</v>
      </c>
      <c r="EP295" s="7">
        <f t="shared" si="3073"/>
        <v>0</v>
      </c>
      <c r="EQ295" s="7">
        <f t="shared" si="3074"/>
        <v>0</v>
      </c>
      <c r="ER295" s="7">
        <f t="shared" si="3075"/>
        <v>0</v>
      </c>
      <c r="ES295" s="7">
        <f t="shared" si="3076"/>
        <v>0</v>
      </c>
      <c r="ET295" s="7">
        <f t="shared" si="3077"/>
        <v>0</v>
      </c>
      <c r="EU295" s="7">
        <f t="shared" si="3078"/>
        <v>0</v>
      </c>
      <c r="EV295" s="7">
        <f t="shared" si="3079"/>
        <v>0</v>
      </c>
      <c r="EW295" s="18">
        <f t="shared" si="3080"/>
        <v>0</v>
      </c>
      <c r="EX295" s="7">
        <f t="shared" si="3081"/>
        <v>0</v>
      </c>
      <c r="EY295" s="7">
        <f t="shared" si="3082"/>
        <v>0</v>
      </c>
      <c r="EZ295" s="7">
        <f t="shared" si="3083"/>
        <v>0</v>
      </c>
      <c r="FA295" s="7">
        <f t="shared" si="3084"/>
        <v>0</v>
      </c>
      <c r="FB295" s="7">
        <f t="shared" si="3085"/>
        <v>0</v>
      </c>
      <c r="FC295" s="7">
        <f t="shared" si="3086"/>
        <v>0</v>
      </c>
      <c r="FD295" s="7">
        <f t="shared" si="3087"/>
        <v>0</v>
      </c>
      <c r="FE295" s="7">
        <f t="shared" si="3088"/>
        <v>0</v>
      </c>
      <c r="FF295" s="7">
        <f t="shared" si="3089"/>
        <v>0</v>
      </c>
      <c r="FG295" s="18">
        <f t="shared" si="3090"/>
        <v>0</v>
      </c>
      <c r="FH295" s="7">
        <f t="shared" si="3091"/>
        <v>0</v>
      </c>
      <c r="FI295" s="7">
        <f t="shared" si="3092"/>
        <v>0</v>
      </c>
      <c r="FJ295" s="7">
        <f t="shared" si="3093"/>
        <v>0</v>
      </c>
      <c r="FK295" s="7">
        <f t="shared" si="3094"/>
        <v>0</v>
      </c>
      <c r="FL295" s="7">
        <f t="shared" si="3095"/>
        <v>0</v>
      </c>
      <c r="FM295" s="7">
        <f t="shared" si="3096"/>
        <v>0</v>
      </c>
      <c r="FN295" s="7">
        <f t="shared" si="3097"/>
        <v>0</v>
      </c>
      <c r="FO295" s="7">
        <f t="shared" si="3098"/>
        <v>0</v>
      </c>
      <c r="FP295" s="7">
        <f t="shared" si="3099"/>
        <v>0</v>
      </c>
      <c r="FQ295" s="7">
        <f t="shared" si="3100"/>
        <v>0</v>
      </c>
      <c r="FR295" s="7"/>
      <c r="FS295" s="7">
        <f t="shared" si="3101"/>
        <v>0</v>
      </c>
      <c r="FT295" s="7">
        <f t="shared" si="3102"/>
        <v>0</v>
      </c>
      <c r="FU295" s="7">
        <f t="shared" si="3103"/>
        <v>0</v>
      </c>
      <c r="FV295" s="7">
        <f t="shared" si="3104"/>
        <v>0</v>
      </c>
      <c r="FW295" s="7">
        <f t="shared" si="3105"/>
        <v>0</v>
      </c>
      <c r="FX295" s="7">
        <f t="shared" si="3106"/>
        <v>1</v>
      </c>
      <c r="FY295" s="7">
        <f t="shared" si="3107"/>
        <v>6.666666666666667</v>
      </c>
      <c r="FZ295" s="7">
        <f t="shared" si="3108"/>
        <v>0</v>
      </c>
      <c r="GA295" s="7">
        <f t="shared" si="3109"/>
        <v>0</v>
      </c>
      <c r="GB295" s="7">
        <f t="shared" si="3110"/>
        <v>0</v>
      </c>
      <c r="GC295" s="7">
        <f t="shared" si="3111"/>
        <v>0</v>
      </c>
      <c r="GD295" s="116">
        <f t="shared" si="3112"/>
        <v>6.666666666666667</v>
      </c>
      <c r="GE295" s="117">
        <f t="shared" si="3113"/>
        <v>6.666666666666667</v>
      </c>
      <c r="GF295" s="7"/>
      <c r="GG295" s="7"/>
      <c r="GH295" s="7"/>
      <c r="GI295" s="52"/>
      <c r="GK295" s="18"/>
      <c r="GL295" s="18"/>
      <c r="GM295" s="1"/>
      <c r="GN295" s="20"/>
      <c r="GO295" s="61"/>
      <c r="GP295" s="7"/>
      <c r="GQ295" s="67"/>
    </row>
    <row r="296" spans="1:199" ht="24.95" customHeight="1" x14ac:dyDescent="0.35">
      <c r="A296" s="51"/>
      <c r="B296" s="21"/>
      <c r="D296" s="7"/>
      <c r="E296" s="7"/>
      <c r="F296" s="7"/>
      <c r="G296" s="7"/>
      <c r="H296" s="7"/>
      <c r="I296" s="7"/>
      <c r="J296" s="7"/>
      <c r="K296" s="7"/>
      <c r="L296" s="7"/>
      <c r="M296" s="73">
        <f t="shared" ref="M296:M298" si="3114">SUM(N296+P296+T296+V296+AR296*2)</f>
        <v>0</v>
      </c>
      <c r="N296" s="32"/>
      <c r="O296" s="263"/>
      <c r="P296" s="32"/>
      <c r="Q296" s="20"/>
      <c r="R296" s="32"/>
      <c r="S296" s="20"/>
      <c r="T296" s="32"/>
      <c r="U296" s="20"/>
      <c r="V296" s="74"/>
      <c r="W296" s="20"/>
      <c r="X296" s="20"/>
      <c r="Y296" s="20"/>
      <c r="Z296" s="74"/>
      <c r="AA296" s="20"/>
      <c r="AB296" s="74"/>
      <c r="AC296" s="20"/>
      <c r="AD296" s="74"/>
      <c r="AE296" s="24"/>
      <c r="AF296" s="74"/>
      <c r="AG296" s="20"/>
      <c r="AH296" s="74"/>
      <c r="AI296" s="20"/>
      <c r="AJ296" s="74"/>
      <c r="AK296" s="20"/>
      <c r="AL296" s="74"/>
      <c r="AM296" s="263"/>
      <c r="AN296" s="74"/>
      <c r="AO296" s="20"/>
      <c r="AP296" s="74"/>
      <c r="AQ296" s="20"/>
      <c r="AR296" s="74"/>
      <c r="AS296" s="20"/>
      <c r="AT296" s="74"/>
      <c r="AU296" s="20"/>
      <c r="AV296" s="74"/>
      <c r="AW296" s="20"/>
      <c r="AX296" s="74"/>
      <c r="AY296" s="20"/>
      <c r="AZ296" s="74"/>
      <c r="BA296" s="20"/>
      <c r="BB296" s="74"/>
      <c r="BC296" s="20"/>
      <c r="BD296" s="74"/>
      <c r="BE296" s="20"/>
      <c r="BF296" s="20">
        <f t="shared" si="3034"/>
        <v>0</v>
      </c>
      <c r="BG296" s="20"/>
      <c r="BH296" s="20">
        <f t="shared" si="3035"/>
        <v>0</v>
      </c>
      <c r="BI296" s="7"/>
      <c r="BJ296" s="1"/>
      <c r="BK296" s="1"/>
      <c r="BL296" s="1"/>
      <c r="BM296" s="55"/>
      <c r="BN296" s="51"/>
      <c r="BO296" s="148" t="s">
        <v>258</v>
      </c>
      <c r="BP296" s="335" t="s">
        <v>261</v>
      </c>
      <c r="BQ296" s="137" t="s">
        <v>143</v>
      </c>
      <c r="BR296" s="137" t="s">
        <v>139</v>
      </c>
      <c r="BS296" s="336" t="s">
        <v>221</v>
      </c>
      <c r="BT296" s="137">
        <v>8</v>
      </c>
      <c r="BU296" s="137">
        <v>16</v>
      </c>
      <c r="BV296" s="137">
        <v>1</v>
      </c>
      <c r="BW296" s="137">
        <v>1</v>
      </c>
      <c r="BX296" s="137">
        <v>1</v>
      </c>
      <c r="BY296" s="337"/>
      <c r="BZ296" s="218">
        <f t="shared" si="3057"/>
        <v>0</v>
      </c>
      <c r="CA296" s="172"/>
      <c r="CB296" s="331">
        <f t="shared" si="3058"/>
        <v>0</v>
      </c>
      <c r="CC296" s="172"/>
      <c r="CD296" s="180">
        <f t="shared" si="3059"/>
        <v>0</v>
      </c>
      <c r="CE296" s="172"/>
      <c r="CF296" s="180">
        <f t="shared" si="3060"/>
        <v>0</v>
      </c>
      <c r="CG296" s="172"/>
      <c r="CH296" s="180">
        <f t="shared" si="3061"/>
        <v>0</v>
      </c>
      <c r="CI296" s="172"/>
      <c r="CJ296" s="180">
        <f t="shared" si="3062"/>
        <v>0</v>
      </c>
      <c r="CK296" s="146">
        <v>0</v>
      </c>
      <c r="CL296" s="146">
        <f>SUM(BY296*5/100*BW296)</f>
        <v>0</v>
      </c>
      <c r="CM296" s="172"/>
      <c r="CN296" s="180"/>
      <c r="CO296" s="172"/>
      <c r="CP296" s="146">
        <f>CO296*BX296*8</f>
        <v>0</v>
      </c>
      <c r="CQ296" s="172"/>
      <c r="CR296" s="180">
        <f t="shared" si="3063"/>
        <v>0</v>
      </c>
      <c r="CS296" s="172"/>
      <c r="CT296" s="334">
        <f t="shared" si="3064"/>
        <v>0</v>
      </c>
      <c r="CU296" s="145"/>
      <c r="CV296" s="146">
        <f t="shared" si="3065"/>
        <v>0</v>
      </c>
      <c r="CW296" s="144"/>
      <c r="CX296" s="146">
        <f t="shared" si="3066"/>
        <v>0</v>
      </c>
      <c r="CY296" s="172"/>
      <c r="CZ296" s="331">
        <f t="shared" si="3067"/>
        <v>0</v>
      </c>
      <c r="DA296" s="172"/>
      <c r="DB296" s="180">
        <f t="shared" si="3068"/>
        <v>0</v>
      </c>
      <c r="DC296" s="172"/>
      <c r="DD296" s="181">
        <f>DC296*BU296/3</f>
        <v>0</v>
      </c>
      <c r="DE296" s="172"/>
      <c r="DF296" s="146">
        <f>SUM(BW296*DE296*6)</f>
        <v>0</v>
      </c>
      <c r="DG296" s="144"/>
      <c r="DH296" s="146">
        <f t="shared" si="3069"/>
        <v>0</v>
      </c>
      <c r="DI296" s="145"/>
      <c r="DJ296" s="148">
        <f>SUM(BW296*DI296*6)</f>
        <v>0</v>
      </c>
      <c r="DK296" s="144"/>
      <c r="DL296" s="146">
        <f>SUM(BW296*DK296*8)</f>
        <v>0</v>
      </c>
      <c r="DM296" s="145">
        <v>1</v>
      </c>
      <c r="DN296" s="146">
        <f>DM296*BW296*8*(1+1)</f>
        <v>16</v>
      </c>
      <c r="DO296" s="172"/>
      <c r="DP296" s="181">
        <f>SUM(DO296*BX296*4*6)</f>
        <v>0</v>
      </c>
      <c r="DQ296" s="172"/>
      <c r="DR296" s="148">
        <f>SUM(DQ296*50)</f>
        <v>0</v>
      </c>
      <c r="DS296" s="20">
        <f t="shared" si="3032"/>
        <v>16</v>
      </c>
      <c r="DT296" s="20">
        <f t="shared" si="3033"/>
        <v>16</v>
      </c>
      <c r="DU296" s="7"/>
      <c r="DV296" s="7"/>
      <c r="DW296" s="7"/>
      <c r="DX296" s="52"/>
      <c r="DY296" s="51"/>
      <c r="DZ296" s="21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18">
        <f t="shared" ref="EM296:FP296" si="3115">SUM(O296+CB296)</f>
        <v>0</v>
      </c>
      <c r="EN296" s="7">
        <f t="shared" si="3115"/>
        <v>0</v>
      </c>
      <c r="EO296" s="7">
        <f t="shared" si="3115"/>
        <v>0</v>
      </c>
      <c r="EP296" s="7">
        <f t="shared" si="3115"/>
        <v>0</v>
      </c>
      <c r="EQ296" s="7">
        <f t="shared" si="3115"/>
        <v>0</v>
      </c>
      <c r="ER296" s="7">
        <f t="shared" si="3115"/>
        <v>0</v>
      </c>
      <c r="ES296" s="7">
        <f t="shared" si="3115"/>
        <v>0</v>
      </c>
      <c r="ET296" s="7">
        <f t="shared" si="3115"/>
        <v>0</v>
      </c>
      <c r="EU296" s="7">
        <f t="shared" si="3115"/>
        <v>0</v>
      </c>
      <c r="EV296" s="7">
        <f t="shared" si="3115"/>
        <v>0</v>
      </c>
      <c r="EW296" s="18">
        <f t="shared" si="3115"/>
        <v>0</v>
      </c>
      <c r="EX296" s="7">
        <f t="shared" si="3115"/>
        <v>0</v>
      </c>
      <c r="EY296" s="7">
        <f t="shared" si="3115"/>
        <v>0</v>
      </c>
      <c r="EZ296" s="7">
        <f t="shared" si="3115"/>
        <v>0</v>
      </c>
      <c r="FA296" s="7">
        <f t="shared" si="3115"/>
        <v>0</v>
      </c>
      <c r="FB296" s="7">
        <f t="shared" si="3115"/>
        <v>0</v>
      </c>
      <c r="FC296" s="7">
        <f t="shared" si="3115"/>
        <v>0</v>
      </c>
      <c r="FD296" s="7">
        <f t="shared" si="3115"/>
        <v>0</v>
      </c>
      <c r="FE296" s="7">
        <f t="shared" si="3115"/>
        <v>0</v>
      </c>
      <c r="FF296" s="7">
        <f t="shared" si="3115"/>
        <v>0</v>
      </c>
      <c r="FG296" s="18">
        <f t="shared" si="3115"/>
        <v>0</v>
      </c>
      <c r="FH296" s="7">
        <f t="shared" si="3115"/>
        <v>0</v>
      </c>
      <c r="FI296" s="7">
        <f t="shared" si="3115"/>
        <v>0</v>
      </c>
      <c r="FJ296" s="7">
        <f t="shared" si="3115"/>
        <v>0</v>
      </c>
      <c r="FK296" s="7">
        <f t="shared" si="3115"/>
        <v>0</v>
      </c>
      <c r="FL296" s="7">
        <f t="shared" si="3115"/>
        <v>0</v>
      </c>
      <c r="FM296" s="7">
        <f t="shared" si="3115"/>
        <v>0</v>
      </c>
      <c r="FN296" s="7">
        <f t="shared" si="3115"/>
        <v>0</v>
      </c>
      <c r="FO296" s="7">
        <f t="shared" si="3115"/>
        <v>0</v>
      </c>
      <c r="FP296" s="7">
        <f t="shared" si="3115"/>
        <v>0</v>
      </c>
      <c r="FQ296" s="7">
        <f t="shared" si="3053"/>
        <v>0</v>
      </c>
      <c r="FR296" s="7"/>
      <c r="FS296" s="7">
        <f t="shared" si="3019"/>
        <v>0</v>
      </c>
      <c r="FT296" s="7">
        <f t="shared" si="3020"/>
        <v>0</v>
      </c>
      <c r="FU296" s="7">
        <f t="shared" si="3021"/>
        <v>0</v>
      </c>
      <c r="FV296" s="7">
        <f t="shared" si="3022"/>
        <v>0</v>
      </c>
      <c r="FW296" s="7">
        <f t="shared" si="3023"/>
        <v>0</v>
      </c>
      <c r="FX296" s="7">
        <f t="shared" si="3024"/>
        <v>1</v>
      </c>
      <c r="FY296" s="7">
        <f t="shared" si="3025"/>
        <v>16</v>
      </c>
      <c r="FZ296" s="7">
        <f t="shared" si="3026"/>
        <v>0</v>
      </c>
      <c r="GA296" s="7">
        <f t="shared" si="3027"/>
        <v>0</v>
      </c>
      <c r="GB296" s="7">
        <f t="shared" si="3028"/>
        <v>0</v>
      </c>
      <c r="GC296" s="7">
        <f t="shared" si="3029"/>
        <v>0</v>
      </c>
      <c r="GD296" s="116">
        <f t="shared" si="3030"/>
        <v>16</v>
      </c>
      <c r="GE296" s="117">
        <f t="shared" si="3031"/>
        <v>16</v>
      </c>
      <c r="GF296" s="7"/>
      <c r="GG296" s="7"/>
      <c r="GH296" s="7"/>
      <c r="GI296" s="52"/>
      <c r="GK296" s="18"/>
      <c r="GL296" s="18"/>
      <c r="GM296" s="1"/>
      <c r="GN296" s="20"/>
      <c r="GO296" s="61"/>
      <c r="GP296" s="7"/>
      <c r="GQ296" s="67"/>
    </row>
    <row r="297" spans="1:199" ht="24.95" customHeight="1" x14ac:dyDescent="0.35">
      <c r="A297" s="51"/>
      <c r="B297" s="21"/>
      <c r="D297" s="7"/>
      <c r="E297" s="7"/>
      <c r="F297" s="7"/>
      <c r="G297" s="7"/>
      <c r="H297" s="7"/>
      <c r="I297" s="7"/>
      <c r="J297" s="7"/>
      <c r="K297" s="7"/>
      <c r="L297" s="7"/>
      <c r="M297" s="73"/>
      <c r="N297" s="32"/>
      <c r="O297" s="263"/>
      <c r="P297" s="32"/>
      <c r="Q297" s="20"/>
      <c r="R297" s="32"/>
      <c r="S297" s="20"/>
      <c r="T297" s="32"/>
      <c r="U297" s="20"/>
      <c r="V297" s="74"/>
      <c r="W297" s="20"/>
      <c r="X297" s="20"/>
      <c r="Y297" s="20"/>
      <c r="Z297" s="74"/>
      <c r="AA297" s="20"/>
      <c r="AB297" s="74"/>
      <c r="AC297" s="20"/>
      <c r="AD297" s="74"/>
      <c r="AE297" s="24"/>
      <c r="AF297" s="74"/>
      <c r="AG297" s="20"/>
      <c r="AH297" s="74"/>
      <c r="AI297" s="20"/>
      <c r="AJ297" s="74"/>
      <c r="AK297" s="20"/>
      <c r="AL297" s="74"/>
      <c r="AM297" s="263"/>
      <c r="AN297" s="74"/>
      <c r="AO297" s="20"/>
      <c r="AP297" s="74"/>
      <c r="AQ297" s="20"/>
      <c r="AR297" s="74"/>
      <c r="AS297" s="20"/>
      <c r="AT297" s="74"/>
      <c r="AU297" s="20"/>
      <c r="AV297" s="74"/>
      <c r="AW297" s="20"/>
      <c r="AX297" s="74"/>
      <c r="AY297" s="20"/>
      <c r="AZ297" s="74"/>
      <c r="BA297" s="20"/>
      <c r="BB297" s="74"/>
      <c r="BC297" s="20"/>
      <c r="BD297" s="74"/>
      <c r="BE297" s="20"/>
      <c r="BF297" s="20">
        <f t="shared" si="3034"/>
        <v>0</v>
      </c>
      <c r="BG297" s="20"/>
      <c r="BH297" s="20">
        <f t="shared" si="3035"/>
        <v>0</v>
      </c>
      <c r="BI297" s="7"/>
      <c r="BJ297" s="1"/>
      <c r="BK297" s="1"/>
      <c r="BL297" s="1"/>
      <c r="BM297" s="55"/>
      <c r="BN297" s="51"/>
      <c r="BO297" s="20" t="s">
        <v>289</v>
      </c>
      <c r="BP297" s="71" t="s">
        <v>281</v>
      </c>
      <c r="BQ297" s="71" t="s">
        <v>267</v>
      </c>
      <c r="BR297" s="71" t="s">
        <v>268</v>
      </c>
      <c r="BS297" s="71" t="s">
        <v>329</v>
      </c>
      <c r="BT297" s="72">
        <v>8</v>
      </c>
      <c r="BU297" s="72">
        <v>39</v>
      </c>
      <c r="BV297" s="92">
        <v>1</v>
      </c>
      <c r="BW297" s="393">
        <v>2</v>
      </c>
      <c r="BX297" s="79">
        <v>2</v>
      </c>
      <c r="BY297" s="48"/>
      <c r="BZ297" s="73">
        <v>0</v>
      </c>
      <c r="CA297" s="32"/>
      <c r="CB297" s="334">
        <v>0</v>
      </c>
      <c r="CC297" s="32"/>
      <c r="CD297" s="20">
        <v>0</v>
      </c>
      <c r="CE297" s="32"/>
      <c r="CF297" s="20">
        <v>0</v>
      </c>
      <c r="CG297" s="32"/>
      <c r="CH297" s="20">
        <v>0</v>
      </c>
      <c r="CI297" s="74"/>
      <c r="CJ297" s="20">
        <v>0</v>
      </c>
      <c r="CK297" s="20">
        <v>2</v>
      </c>
      <c r="CL297" s="20">
        <v>0</v>
      </c>
      <c r="CM297" s="74"/>
      <c r="CN297" s="20"/>
      <c r="CO297" s="74"/>
      <c r="CP297" s="20">
        <v>0</v>
      </c>
      <c r="CQ297" s="74"/>
      <c r="CR297" s="24">
        <v>0</v>
      </c>
      <c r="CS297" s="74"/>
      <c r="CT297" s="334">
        <v>0</v>
      </c>
      <c r="CU297" s="74"/>
      <c r="CV297" s="20">
        <v>0</v>
      </c>
      <c r="CW297" s="74"/>
      <c r="CX297" s="20">
        <v>0</v>
      </c>
      <c r="CY297" s="74"/>
      <c r="CZ297" s="334">
        <v>0</v>
      </c>
      <c r="DA297" s="74"/>
      <c r="DB297" s="20">
        <v>0</v>
      </c>
      <c r="DC297" s="74"/>
      <c r="DD297" s="20">
        <v>0</v>
      </c>
      <c r="DE297" s="74"/>
      <c r="DF297" s="20">
        <v>0</v>
      </c>
      <c r="DG297" s="74"/>
      <c r="DH297" s="20">
        <v>0</v>
      </c>
      <c r="DI297" s="74"/>
      <c r="DJ297" s="20">
        <v>0</v>
      </c>
      <c r="DK297" s="74"/>
      <c r="DL297" s="20">
        <v>0</v>
      </c>
      <c r="DM297" s="74">
        <v>1</v>
      </c>
      <c r="DN297" s="20">
        <v>0</v>
      </c>
      <c r="DO297" s="74"/>
      <c r="DP297" s="20">
        <v>0</v>
      </c>
      <c r="DQ297" s="74"/>
      <c r="DR297" s="20">
        <v>0</v>
      </c>
      <c r="DS297" s="20">
        <f t="shared" ref="DS297" si="3116">SUM(DB297+DR297+DP297+DN297+DL297+DJ297+DF297+DD297+CX297+CZ297+CV297+CT297+CR297+CP297+CN297+CL297+CK297+CJ297+CH297+CD297+CB297+CF297+DH297)</f>
        <v>2</v>
      </c>
      <c r="DT297" s="20">
        <f t="shared" ref="DT297" si="3117">SUM(CB297+CD297+CH297+CJ297+CK297+DF297+DJ297+DL297+DN297+DP297+CF297+DD297)</f>
        <v>2</v>
      </c>
      <c r="DU297" s="7"/>
      <c r="DV297" s="7"/>
      <c r="DW297" s="7"/>
      <c r="DX297" s="52"/>
      <c r="DY297" s="51"/>
      <c r="DZ297" s="21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18">
        <f t="shared" ref="EM297" si="3118">SUM(O297+CB297)</f>
        <v>0</v>
      </c>
      <c r="EN297" s="7">
        <f t="shared" ref="EN297" si="3119">SUM(P297+CC297)</f>
        <v>0</v>
      </c>
      <c r="EO297" s="7">
        <f t="shared" ref="EO297" si="3120">SUM(Q297+CD297)</f>
        <v>0</v>
      </c>
      <c r="EP297" s="7">
        <f t="shared" ref="EP297" si="3121">SUM(R297+CE297)</f>
        <v>0</v>
      </c>
      <c r="EQ297" s="7">
        <f t="shared" ref="EQ297" si="3122">SUM(S297+CF297)</f>
        <v>0</v>
      </c>
      <c r="ER297" s="7">
        <f t="shared" ref="ER297" si="3123">SUM(T297+CG297)</f>
        <v>0</v>
      </c>
      <c r="ES297" s="7">
        <f t="shared" ref="ES297" si="3124">SUM(U297+CH297)</f>
        <v>0</v>
      </c>
      <c r="ET297" s="7">
        <f t="shared" ref="ET297" si="3125">SUM(V297+CI297)</f>
        <v>0</v>
      </c>
      <c r="EU297" s="7">
        <f t="shared" ref="EU297" si="3126">SUM(W297+CJ297)</f>
        <v>0</v>
      </c>
      <c r="EV297" s="7">
        <f t="shared" ref="EV297" si="3127">SUM(X297+CK297)</f>
        <v>2</v>
      </c>
      <c r="EW297" s="18">
        <f t="shared" ref="EW297" si="3128">SUM(Y297+CL297)</f>
        <v>0</v>
      </c>
      <c r="EX297" s="7">
        <f t="shared" ref="EX297" si="3129">SUM(Z297+CM297)</f>
        <v>0</v>
      </c>
      <c r="EY297" s="7">
        <f t="shared" ref="EY297" si="3130">SUM(AA297+CN297)</f>
        <v>0</v>
      </c>
      <c r="EZ297" s="7">
        <f t="shared" ref="EZ297" si="3131">SUM(AB297+CO297)</f>
        <v>0</v>
      </c>
      <c r="FA297" s="7">
        <f t="shared" ref="FA297" si="3132">SUM(AC297+CP297)</f>
        <v>0</v>
      </c>
      <c r="FB297" s="7">
        <f t="shared" ref="FB297" si="3133">SUM(AD297+CQ297)</f>
        <v>0</v>
      </c>
      <c r="FC297" s="7">
        <f t="shared" ref="FC297" si="3134">SUM(AE297+CR297)</f>
        <v>0</v>
      </c>
      <c r="FD297" s="7">
        <f t="shared" ref="FD297" si="3135">SUM(AF297+CS297)</f>
        <v>0</v>
      </c>
      <c r="FE297" s="7">
        <f t="shared" ref="FE297" si="3136">SUM(AG297+CT297)</f>
        <v>0</v>
      </c>
      <c r="FF297" s="7">
        <f t="shared" ref="FF297" si="3137">SUM(AH297+CU297)</f>
        <v>0</v>
      </c>
      <c r="FG297" s="18">
        <f t="shared" ref="FG297" si="3138">SUM(AI297+CV297)</f>
        <v>0</v>
      </c>
      <c r="FH297" s="7">
        <f t="shared" ref="FH297" si="3139">SUM(AJ297+CW297)</f>
        <v>0</v>
      </c>
      <c r="FI297" s="7">
        <f t="shared" ref="FI297" si="3140">SUM(AK297+CX297)</f>
        <v>0</v>
      </c>
      <c r="FJ297" s="7">
        <f t="shared" ref="FJ297" si="3141">SUM(AL297+CY297)</f>
        <v>0</v>
      </c>
      <c r="FK297" s="7">
        <f t="shared" ref="FK297" si="3142">SUM(AM297+CZ297)</f>
        <v>0</v>
      </c>
      <c r="FL297" s="7">
        <f t="shared" ref="FL297" si="3143">SUM(AN297+DA297)</f>
        <v>0</v>
      </c>
      <c r="FM297" s="7">
        <f t="shared" ref="FM297" si="3144">SUM(AO297+DB297)</f>
        <v>0</v>
      </c>
      <c r="FN297" s="7">
        <f t="shared" ref="FN297" si="3145">SUM(AP297+DC297)</f>
        <v>0</v>
      </c>
      <c r="FO297" s="7">
        <f t="shared" ref="FO297" si="3146">SUM(AQ297+DD297)</f>
        <v>0</v>
      </c>
      <c r="FP297" s="7">
        <f t="shared" ref="FP297" si="3147">SUM(AR297+DE297)</f>
        <v>0</v>
      </c>
      <c r="FQ297" s="7">
        <f t="shared" ref="FQ297" si="3148">SUM(AS297+DF297)</f>
        <v>0</v>
      </c>
      <c r="FR297" s="7"/>
      <c r="FS297" s="7">
        <f t="shared" ref="FS297" si="3149">SUM(AU297+DH297)</f>
        <v>0</v>
      </c>
      <c r="FT297" s="7">
        <f t="shared" ref="FT297" si="3150">SUM(AV297+DI297)</f>
        <v>0</v>
      </c>
      <c r="FU297" s="7">
        <f t="shared" ref="FU297" si="3151">SUM(AW297+DJ297)</f>
        <v>0</v>
      </c>
      <c r="FV297" s="7">
        <f t="shared" ref="FV297" si="3152">SUM(AX297+DK297)</f>
        <v>0</v>
      </c>
      <c r="FW297" s="7">
        <f t="shared" ref="FW297" si="3153">SUM(AY297+DL297)</f>
        <v>0</v>
      </c>
      <c r="FX297" s="7">
        <f t="shared" ref="FX297" si="3154">SUM(AZ297+DM297)</f>
        <v>1</v>
      </c>
      <c r="FY297" s="7">
        <f t="shared" ref="FY297" si="3155">SUM(BA297+DN297)</f>
        <v>0</v>
      </c>
      <c r="FZ297" s="7">
        <f t="shared" ref="FZ297" si="3156">SUM(BB297+DO297)</f>
        <v>0</v>
      </c>
      <c r="GA297" s="7">
        <f t="shared" ref="GA297" si="3157">SUM(BC297+DP297)</f>
        <v>0</v>
      </c>
      <c r="GB297" s="7">
        <f t="shared" ref="GB297" si="3158">SUM(BD297+DQ297)</f>
        <v>0</v>
      </c>
      <c r="GC297" s="7">
        <f t="shared" ref="GC297" si="3159">SUM(BE297+DR297)</f>
        <v>0</v>
      </c>
      <c r="GD297" s="116">
        <f t="shared" ref="GD297" si="3160">SUM(BF297+DS297)</f>
        <v>2</v>
      </c>
      <c r="GE297" s="117">
        <f t="shared" ref="GE297" si="3161">SUM(BH297+DT297)</f>
        <v>2</v>
      </c>
      <c r="GF297" s="7"/>
      <c r="GG297" s="7"/>
      <c r="GH297" s="7"/>
      <c r="GI297" s="52"/>
      <c r="GK297" s="18"/>
      <c r="GL297" s="18"/>
      <c r="GM297" s="1"/>
      <c r="GN297" s="20"/>
      <c r="GO297" s="61"/>
      <c r="GP297" s="7"/>
      <c r="GQ297" s="67"/>
    </row>
    <row r="298" spans="1:199" ht="24.95" customHeight="1" thickBot="1" x14ac:dyDescent="0.4">
      <c r="A298" s="51"/>
      <c r="B298" s="21"/>
      <c r="D298" s="7"/>
      <c r="E298" s="7"/>
      <c r="F298" s="7"/>
      <c r="G298" s="7"/>
      <c r="H298" s="7"/>
      <c r="I298" s="7"/>
      <c r="J298" s="7"/>
      <c r="K298" s="7"/>
      <c r="L298" s="7"/>
      <c r="M298" s="73">
        <f t="shared" si="3114"/>
        <v>0</v>
      </c>
      <c r="N298" s="32"/>
      <c r="O298" s="263"/>
      <c r="P298" s="32"/>
      <c r="Q298" s="20"/>
      <c r="R298" s="32"/>
      <c r="S298" s="20"/>
      <c r="T298" s="32"/>
      <c r="U298" s="20"/>
      <c r="V298" s="74"/>
      <c r="W298" s="20"/>
      <c r="X298" s="20"/>
      <c r="Y298" s="20"/>
      <c r="Z298" s="74"/>
      <c r="AA298" s="20"/>
      <c r="AB298" s="74"/>
      <c r="AC298" s="20"/>
      <c r="AD298" s="74"/>
      <c r="AE298" s="24"/>
      <c r="AF298" s="74"/>
      <c r="AG298" s="20"/>
      <c r="AH298" s="74"/>
      <c r="AI298" s="20"/>
      <c r="AJ298" s="74"/>
      <c r="AK298" s="20"/>
      <c r="AL298" s="74"/>
      <c r="AM298" s="263"/>
      <c r="AN298" s="74"/>
      <c r="AO298" s="20"/>
      <c r="AP298" s="74"/>
      <c r="AQ298" s="20"/>
      <c r="AR298" s="74"/>
      <c r="AS298" s="20"/>
      <c r="AT298" s="74"/>
      <c r="AU298" s="20"/>
      <c r="AV298" s="74"/>
      <c r="AW298" s="20"/>
      <c r="AX298" s="74"/>
      <c r="AY298" s="20"/>
      <c r="AZ298" s="74"/>
      <c r="BA298" s="20"/>
      <c r="BB298" s="74"/>
      <c r="BC298" s="20"/>
      <c r="BD298" s="74"/>
      <c r="BE298" s="20"/>
      <c r="BF298" s="20">
        <f t="shared" si="3034"/>
        <v>0</v>
      </c>
      <c r="BG298" s="20"/>
      <c r="BH298" s="20">
        <f t="shared" si="3035"/>
        <v>0</v>
      </c>
      <c r="BI298" s="7"/>
      <c r="BJ298" s="1"/>
      <c r="BK298" s="1"/>
      <c r="BL298" s="1"/>
      <c r="BM298" s="55"/>
      <c r="BN298" s="51"/>
      <c r="BO298" s="187" t="s">
        <v>289</v>
      </c>
      <c r="BP298" s="251" t="s">
        <v>290</v>
      </c>
      <c r="BQ298" s="251" t="s">
        <v>291</v>
      </c>
      <c r="BR298" s="251" t="s">
        <v>268</v>
      </c>
      <c r="BS298" s="251" t="s">
        <v>292</v>
      </c>
      <c r="BT298" s="186">
        <v>6</v>
      </c>
      <c r="BU298" s="186">
        <v>15</v>
      </c>
      <c r="BV298" s="186">
        <v>1</v>
      </c>
      <c r="BW298" s="186">
        <v>1</v>
      </c>
      <c r="BX298" s="186">
        <v>1</v>
      </c>
      <c r="BY298" s="187"/>
      <c r="BZ298" s="188">
        <f t="shared" si="3057"/>
        <v>0</v>
      </c>
      <c r="CA298" s="189"/>
      <c r="CB298" s="190">
        <f t="shared" si="3058"/>
        <v>0</v>
      </c>
      <c r="CC298" s="189"/>
      <c r="CD298" s="190">
        <f t="shared" si="3059"/>
        <v>0</v>
      </c>
      <c r="CE298" s="189"/>
      <c r="CF298" s="190">
        <f t="shared" si="3060"/>
        <v>0</v>
      </c>
      <c r="CG298" s="189"/>
      <c r="CH298" s="190">
        <f t="shared" si="3061"/>
        <v>0</v>
      </c>
      <c r="CI298" s="189"/>
      <c r="CJ298" s="190">
        <f t="shared" si="3062"/>
        <v>0</v>
      </c>
      <c r="CK298" s="191">
        <v>0</v>
      </c>
      <c r="CL298" s="192">
        <f t="shared" ref="CL298" si="3162">SUM(BY298*15/100*BW298)</f>
        <v>0</v>
      </c>
      <c r="CM298" s="189"/>
      <c r="CN298" s="190"/>
      <c r="CO298" s="189"/>
      <c r="CP298" s="191">
        <f t="shared" ref="CP298" si="3163">SUM(CO298)*3*BU298/5</f>
        <v>0</v>
      </c>
      <c r="CQ298" s="189"/>
      <c r="CR298" s="193">
        <f>SUM(CQ298*BU298*(15+4))</f>
        <v>0</v>
      </c>
      <c r="CS298" s="189"/>
      <c r="CT298" s="334">
        <f t="shared" si="3064"/>
        <v>0</v>
      </c>
      <c r="CU298" s="190"/>
      <c r="CV298" s="191">
        <f t="shared" si="3065"/>
        <v>0</v>
      </c>
      <c r="CW298" s="189"/>
      <c r="CX298" s="191">
        <f t="shared" ref="CX298" si="3164">SUM(CW298*BU298*2/3)</f>
        <v>0</v>
      </c>
      <c r="CY298" s="189"/>
      <c r="CZ298" s="190">
        <f>SUM(CY298*BU298)</f>
        <v>0</v>
      </c>
      <c r="DA298" s="189"/>
      <c r="DB298" s="190">
        <f t="shared" ref="DB298" si="3165">SUM(DA298*BW298)</f>
        <v>0</v>
      </c>
      <c r="DC298" s="189"/>
      <c r="DD298" s="191">
        <f t="shared" ref="DD298" si="3166">SUM(DC298*BU298*2)</f>
        <v>0</v>
      </c>
      <c r="DE298" s="189"/>
      <c r="DF298" s="191">
        <f>DE298*BU298/3</f>
        <v>0</v>
      </c>
      <c r="DG298" s="32"/>
      <c r="DH298" s="194">
        <f t="shared" si="3069"/>
        <v>0</v>
      </c>
      <c r="DI298" s="189"/>
      <c r="DJ298" s="195">
        <f t="shared" ref="DJ298" si="3167">SUM(DI298*BU298/3)</f>
        <v>0</v>
      </c>
      <c r="DK298" s="189"/>
      <c r="DL298" s="191">
        <f t="shared" ref="DL298" si="3168">SUM(BW298*DK298*8)</f>
        <v>0</v>
      </c>
      <c r="DM298" s="190">
        <v>1</v>
      </c>
      <c r="DN298" s="191">
        <f>SUM(DM298*BW298*3*8)/3</f>
        <v>8</v>
      </c>
      <c r="DO298" s="189"/>
      <c r="DP298" s="191">
        <f t="shared" ref="DP298" si="3169">SUM(DO298*BX298*4*6)</f>
        <v>0</v>
      </c>
      <c r="DQ298" s="189"/>
      <c r="DR298" s="195">
        <f t="shared" ref="DR298" si="3170">SUM(DQ298*50)</f>
        <v>0</v>
      </c>
      <c r="DS298" s="20">
        <f t="shared" si="3032"/>
        <v>8</v>
      </c>
      <c r="DT298" s="20">
        <f t="shared" si="3033"/>
        <v>8</v>
      </c>
      <c r="DU298" s="7"/>
      <c r="DV298" s="7"/>
      <c r="DW298" s="7"/>
      <c r="DX298" s="52"/>
      <c r="DY298" s="51"/>
      <c r="DZ298" s="21"/>
      <c r="EA298" s="7"/>
      <c r="EB298" s="7"/>
      <c r="EC298" s="7"/>
      <c r="ED298" s="7"/>
      <c r="EE298" s="7"/>
      <c r="EF298" s="7"/>
      <c r="EG298" s="7"/>
      <c r="EH298" s="7"/>
      <c r="EI298" s="7"/>
      <c r="EJ298" s="7">
        <f t="shared" ref="EJ298:FP298" si="3171">SUM(L298+BY298)</f>
        <v>0</v>
      </c>
      <c r="EK298" s="7">
        <f t="shared" si="3171"/>
        <v>0</v>
      </c>
      <c r="EL298" s="7">
        <f t="shared" si="3171"/>
        <v>0</v>
      </c>
      <c r="EM298" s="18">
        <f t="shared" si="3171"/>
        <v>0</v>
      </c>
      <c r="EN298" s="7">
        <f t="shared" si="3171"/>
        <v>0</v>
      </c>
      <c r="EO298" s="7">
        <f t="shared" si="3171"/>
        <v>0</v>
      </c>
      <c r="EP298" s="7">
        <f t="shared" si="3171"/>
        <v>0</v>
      </c>
      <c r="EQ298" s="7">
        <f t="shared" si="3171"/>
        <v>0</v>
      </c>
      <c r="ER298" s="7">
        <f t="shared" si="3171"/>
        <v>0</v>
      </c>
      <c r="ES298" s="7">
        <f t="shared" si="3171"/>
        <v>0</v>
      </c>
      <c r="ET298" s="7">
        <f t="shared" si="3171"/>
        <v>0</v>
      </c>
      <c r="EU298" s="7">
        <f t="shared" si="3171"/>
        <v>0</v>
      </c>
      <c r="EV298" s="7">
        <f t="shared" si="3171"/>
        <v>0</v>
      </c>
      <c r="EW298" s="18">
        <f t="shared" si="3171"/>
        <v>0</v>
      </c>
      <c r="EX298" s="7">
        <f t="shared" si="3171"/>
        <v>0</v>
      </c>
      <c r="EY298" s="7">
        <f t="shared" si="3171"/>
        <v>0</v>
      </c>
      <c r="EZ298" s="7">
        <f t="shared" si="3171"/>
        <v>0</v>
      </c>
      <c r="FA298" s="7">
        <f t="shared" si="3171"/>
        <v>0</v>
      </c>
      <c r="FB298" s="7">
        <f t="shared" si="3171"/>
        <v>0</v>
      </c>
      <c r="FC298" s="7">
        <f t="shared" si="3171"/>
        <v>0</v>
      </c>
      <c r="FD298" s="7">
        <f t="shared" si="3171"/>
        <v>0</v>
      </c>
      <c r="FE298" s="7">
        <f t="shared" si="3171"/>
        <v>0</v>
      </c>
      <c r="FF298" s="7">
        <f t="shared" si="3171"/>
        <v>0</v>
      </c>
      <c r="FG298" s="18">
        <f t="shared" si="3171"/>
        <v>0</v>
      </c>
      <c r="FH298" s="7">
        <f t="shared" si="3171"/>
        <v>0</v>
      </c>
      <c r="FI298" s="7">
        <f t="shared" si="3171"/>
        <v>0</v>
      </c>
      <c r="FJ298" s="7">
        <f t="shared" si="3171"/>
        <v>0</v>
      </c>
      <c r="FK298" s="7">
        <f t="shared" si="3171"/>
        <v>0</v>
      </c>
      <c r="FL298" s="7">
        <f t="shared" si="3171"/>
        <v>0</v>
      </c>
      <c r="FM298" s="7">
        <f t="shared" si="3171"/>
        <v>0</v>
      </c>
      <c r="FN298" s="7">
        <f t="shared" si="3171"/>
        <v>0</v>
      </c>
      <c r="FO298" s="7">
        <f t="shared" si="3171"/>
        <v>0</v>
      </c>
      <c r="FP298" s="7">
        <f t="shared" si="3171"/>
        <v>0</v>
      </c>
      <c r="FQ298" s="7">
        <f t="shared" si="3053"/>
        <v>0</v>
      </c>
      <c r="FR298" s="7"/>
      <c r="FS298" s="7">
        <f t="shared" si="3019"/>
        <v>0</v>
      </c>
      <c r="FT298" s="7">
        <f t="shared" si="3020"/>
        <v>0</v>
      </c>
      <c r="FU298" s="7">
        <f t="shared" si="3021"/>
        <v>0</v>
      </c>
      <c r="FV298" s="7">
        <f t="shared" si="3022"/>
        <v>0</v>
      </c>
      <c r="FW298" s="7">
        <f t="shared" si="3023"/>
        <v>0</v>
      </c>
      <c r="FX298" s="7">
        <f t="shared" si="3024"/>
        <v>1</v>
      </c>
      <c r="FY298" s="7">
        <f t="shared" si="3025"/>
        <v>8</v>
      </c>
      <c r="FZ298" s="7">
        <f t="shared" si="3026"/>
        <v>0</v>
      </c>
      <c r="GA298" s="7">
        <f t="shared" si="3027"/>
        <v>0</v>
      </c>
      <c r="GB298" s="7">
        <f t="shared" si="3028"/>
        <v>0</v>
      </c>
      <c r="GC298" s="7">
        <f t="shared" si="3029"/>
        <v>0</v>
      </c>
      <c r="GD298" s="116">
        <f t="shared" si="3030"/>
        <v>8</v>
      </c>
      <c r="GE298" s="117">
        <f t="shared" si="3031"/>
        <v>8</v>
      </c>
      <c r="GF298" s="7"/>
      <c r="GG298" s="7"/>
      <c r="GH298" s="7"/>
      <c r="GI298" s="52"/>
      <c r="GK298" s="18"/>
      <c r="GL298" s="18"/>
      <c r="GM298" s="1"/>
      <c r="GN298" s="20"/>
      <c r="GO298" s="61"/>
      <c r="GP298" s="7"/>
      <c r="GQ298" s="67"/>
    </row>
    <row r="299" spans="1:199" s="346" customFormat="1" ht="24.75" customHeight="1" x14ac:dyDescent="0.35">
      <c r="A299" s="351">
        <v>20</v>
      </c>
      <c r="B299" s="133" t="s">
        <v>80</v>
      </c>
      <c r="C299" s="130" t="s">
        <v>53</v>
      </c>
      <c r="D299" s="131">
        <v>1</v>
      </c>
      <c r="E299" s="131"/>
      <c r="F299" s="131"/>
      <c r="G299" s="131"/>
      <c r="H299" s="131"/>
      <c r="I299" s="131"/>
      <c r="J299" s="131"/>
      <c r="K299" s="131"/>
      <c r="L299" s="353">
        <f t="shared" ref="L299:N299" si="3172">SUM(L300:L309)</f>
        <v>118</v>
      </c>
      <c r="M299" s="353">
        <f t="shared" si="3172"/>
        <v>118</v>
      </c>
      <c r="N299" s="353">
        <f t="shared" si="3172"/>
        <v>52</v>
      </c>
      <c r="O299" s="425">
        <f>SUM(O300:O315)</f>
        <v>32</v>
      </c>
      <c r="P299" s="2">
        <f t="shared" ref="P299:BH299" si="3173">SUM(P300:P315)</f>
        <v>36</v>
      </c>
      <c r="Q299" s="131">
        <f t="shared" si="3173"/>
        <v>62</v>
      </c>
      <c r="R299" s="2">
        <f t="shared" si="3173"/>
        <v>30</v>
      </c>
      <c r="S299" s="425">
        <f>SUM(S300:S315)</f>
        <v>60</v>
      </c>
      <c r="T299" s="2">
        <f t="shared" si="3173"/>
        <v>0</v>
      </c>
      <c r="U299" s="131">
        <f t="shared" si="3173"/>
        <v>0</v>
      </c>
      <c r="V299" s="2">
        <f t="shared" si="3173"/>
        <v>0</v>
      </c>
      <c r="W299" s="131">
        <f t="shared" si="3173"/>
        <v>0</v>
      </c>
      <c r="X299" s="131">
        <f t="shared" si="3173"/>
        <v>0</v>
      </c>
      <c r="Y299" s="433">
        <f t="shared" si="3173"/>
        <v>11.3</v>
      </c>
      <c r="Z299" s="2">
        <f t="shared" si="3173"/>
        <v>0</v>
      </c>
      <c r="AA299" s="131">
        <f t="shared" si="3173"/>
        <v>0</v>
      </c>
      <c r="AB299" s="2">
        <f t="shared" si="3173"/>
        <v>0</v>
      </c>
      <c r="AC299" s="131">
        <f t="shared" si="3173"/>
        <v>0</v>
      </c>
      <c r="AD299" s="2">
        <f t="shared" si="3173"/>
        <v>1</v>
      </c>
      <c r="AE299" s="131">
        <f t="shared" si="3173"/>
        <v>60</v>
      </c>
      <c r="AF299" s="2">
        <f t="shared" si="3173"/>
        <v>0</v>
      </c>
      <c r="AG299" s="131">
        <f t="shared" si="3173"/>
        <v>0</v>
      </c>
      <c r="AH299" s="2">
        <f t="shared" si="3173"/>
        <v>0</v>
      </c>
      <c r="AI299" s="131">
        <f t="shared" si="3173"/>
        <v>0</v>
      </c>
      <c r="AJ299" s="2">
        <f t="shared" si="3173"/>
        <v>0</v>
      </c>
      <c r="AK299" s="433">
        <f t="shared" si="3173"/>
        <v>0</v>
      </c>
      <c r="AL299" s="2">
        <f t="shared" si="3173"/>
        <v>0</v>
      </c>
      <c r="AM299" s="131">
        <f t="shared" si="3173"/>
        <v>0</v>
      </c>
      <c r="AN299" s="2">
        <f t="shared" si="3173"/>
        <v>0</v>
      </c>
      <c r="AO299" s="131">
        <f t="shared" si="3173"/>
        <v>0</v>
      </c>
      <c r="AP299" s="2">
        <f t="shared" si="3173"/>
        <v>0</v>
      </c>
      <c r="AQ299" s="131">
        <f t="shared" si="3173"/>
        <v>0</v>
      </c>
      <c r="AR299" s="131">
        <f t="shared" si="3173"/>
        <v>1</v>
      </c>
      <c r="AS299" s="433">
        <f t="shared" si="3173"/>
        <v>6</v>
      </c>
      <c r="AT299" s="2">
        <f t="shared" ref="AT299:AU299" si="3174">SUM(AT300:AT315)</f>
        <v>1</v>
      </c>
      <c r="AU299" s="433">
        <f t="shared" si="3174"/>
        <v>28.663333333333334</v>
      </c>
      <c r="AV299" s="2">
        <f t="shared" si="3173"/>
        <v>0</v>
      </c>
      <c r="AW299" s="131">
        <f t="shared" si="3173"/>
        <v>0</v>
      </c>
      <c r="AX299" s="2">
        <f t="shared" si="3173"/>
        <v>0</v>
      </c>
      <c r="AY299" s="433">
        <f t="shared" si="3173"/>
        <v>0</v>
      </c>
      <c r="AZ299" s="2">
        <f t="shared" si="3173"/>
        <v>0</v>
      </c>
      <c r="BA299" s="433">
        <f t="shared" si="3173"/>
        <v>0</v>
      </c>
      <c r="BB299" s="131">
        <f t="shared" si="3173"/>
        <v>0</v>
      </c>
      <c r="BC299" s="433">
        <f t="shared" si="3173"/>
        <v>0</v>
      </c>
      <c r="BD299" s="131">
        <f t="shared" si="3173"/>
        <v>0</v>
      </c>
      <c r="BE299" s="131">
        <f t="shared" si="3173"/>
        <v>0</v>
      </c>
      <c r="BF299" s="433">
        <f t="shared" si="3173"/>
        <v>259.96333333333331</v>
      </c>
      <c r="BG299" s="434">
        <f>Расчет!BF295</f>
        <v>228.63333333333333</v>
      </c>
      <c r="BH299" s="433">
        <f t="shared" si="3173"/>
        <v>160</v>
      </c>
      <c r="BI299" s="2"/>
      <c r="BJ299" s="25"/>
      <c r="BK299" s="25"/>
      <c r="BL299" s="554">
        <f>Расчет!BG295</f>
        <v>140</v>
      </c>
      <c r="BM299" s="373"/>
      <c r="BN299" s="351">
        <v>20</v>
      </c>
      <c r="BO299" s="133" t="s">
        <v>80</v>
      </c>
      <c r="BP299" s="130" t="s">
        <v>53</v>
      </c>
      <c r="BQ299" s="131">
        <v>1</v>
      </c>
      <c r="BR299" s="131"/>
      <c r="BS299" s="131"/>
      <c r="BT299" s="131"/>
      <c r="BU299" s="131"/>
      <c r="BV299" s="131"/>
      <c r="BW299" s="131"/>
      <c r="BX299" s="131"/>
      <c r="BY299" s="353">
        <f t="shared" ref="BY299:CA299" si="3175">SUM(BY300:BY309)</f>
        <v>190</v>
      </c>
      <c r="BZ299" s="353">
        <f t="shared" si="3175"/>
        <v>190</v>
      </c>
      <c r="CA299" s="353">
        <f t="shared" si="3175"/>
        <v>62</v>
      </c>
      <c r="CB299" s="131">
        <f t="shared" ref="CB299:DT299" si="3176">SUM(CB300:CB315)</f>
        <v>32</v>
      </c>
      <c r="CC299" s="131">
        <f t="shared" si="3176"/>
        <v>44</v>
      </c>
      <c r="CD299" s="131">
        <f t="shared" si="3176"/>
        <v>48</v>
      </c>
      <c r="CE299" s="131">
        <f t="shared" si="3176"/>
        <v>84</v>
      </c>
      <c r="CF299" s="131">
        <f t="shared" si="3176"/>
        <v>128</v>
      </c>
      <c r="CG299" s="131">
        <f t="shared" si="3176"/>
        <v>0</v>
      </c>
      <c r="CH299" s="131">
        <f t="shared" si="3176"/>
        <v>0</v>
      </c>
      <c r="CI299" s="131">
        <f t="shared" si="3176"/>
        <v>0</v>
      </c>
      <c r="CJ299" s="131">
        <f t="shared" si="3176"/>
        <v>0</v>
      </c>
      <c r="CK299" s="131">
        <f t="shared" si="3176"/>
        <v>4</v>
      </c>
      <c r="CL299" s="353">
        <f t="shared" si="3176"/>
        <v>12</v>
      </c>
      <c r="CM299" s="131">
        <f t="shared" si="3176"/>
        <v>0</v>
      </c>
      <c r="CN299" s="131">
        <f t="shared" si="3176"/>
        <v>0</v>
      </c>
      <c r="CO299" s="131">
        <f t="shared" si="3176"/>
        <v>0</v>
      </c>
      <c r="CP299" s="131">
        <f t="shared" si="3176"/>
        <v>0</v>
      </c>
      <c r="CQ299" s="131">
        <f t="shared" si="3176"/>
        <v>1</v>
      </c>
      <c r="CR299" s="131">
        <f t="shared" si="3176"/>
        <v>60</v>
      </c>
      <c r="CS299" s="131">
        <f t="shared" si="3176"/>
        <v>0</v>
      </c>
      <c r="CT299" s="131">
        <f t="shared" si="3176"/>
        <v>0</v>
      </c>
      <c r="CU299" s="131">
        <f t="shared" si="3176"/>
        <v>0</v>
      </c>
      <c r="CV299" s="131">
        <f t="shared" si="3176"/>
        <v>0</v>
      </c>
      <c r="CW299" s="131">
        <f t="shared" si="3176"/>
        <v>0</v>
      </c>
      <c r="CX299" s="131">
        <f t="shared" si="3176"/>
        <v>0</v>
      </c>
      <c r="CY299" s="131">
        <f t="shared" si="3176"/>
        <v>3</v>
      </c>
      <c r="CZ299" s="131">
        <f t="shared" si="3176"/>
        <v>260</v>
      </c>
      <c r="DA299" s="131">
        <f t="shared" si="3176"/>
        <v>0</v>
      </c>
      <c r="DB299" s="131">
        <f t="shared" si="3176"/>
        <v>0</v>
      </c>
      <c r="DC299" s="131">
        <f t="shared" si="3176"/>
        <v>0</v>
      </c>
      <c r="DD299" s="131">
        <f t="shared" si="3176"/>
        <v>0</v>
      </c>
      <c r="DE299" s="131">
        <f t="shared" si="3176"/>
        <v>1</v>
      </c>
      <c r="DF299" s="433">
        <f t="shared" si="3176"/>
        <v>12</v>
      </c>
      <c r="DG299" s="131">
        <f t="shared" si="3176"/>
        <v>0</v>
      </c>
      <c r="DH299" s="131">
        <f t="shared" si="3176"/>
        <v>0</v>
      </c>
      <c r="DI299" s="131">
        <f t="shared" si="3176"/>
        <v>0</v>
      </c>
      <c r="DJ299" s="131">
        <f t="shared" si="3176"/>
        <v>0</v>
      </c>
      <c r="DK299" s="131">
        <f t="shared" si="3176"/>
        <v>2</v>
      </c>
      <c r="DL299" s="433">
        <f t="shared" si="3176"/>
        <v>16</v>
      </c>
      <c r="DM299" s="131">
        <f t="shared" si="3176"/>
        <v>0</v>
      </c>
      <c r="DN299" s="131">
        <f t="shared" si="3176"/>
        <v>0</v>
      </c>
      <c r="DO299" s="131">
        <f t="shared" si="3176"/>
        <v>0</v>
      </c>
      <c r="DP299" s="131">
        <f t="shared" si="3176"/>
        <v>0</v>
      </c>
      <c r="DQ299" s="131">
        <f t="shared" si="3176"/>
        <v>0</v>
      </c>
      <c r="DR299" s="131">
        <f t="shared" si="3176"/>
        <v>0</v>
      </c>
      <c r="DS299" s="433">
        <f t="shared" si="3176"/>
        <v>572</v>
      </c>
      <c r="DT299" s="433">
        <f t="shared" si="3176"/>
        <v>240</v>
      </c>
      <c r="DU299" s="2"/>
      <c r="DV299" s="2"/>
      <c r="DW299" s="2"/>
      <c r="DX299" s="344"/>
      <c r="DY299" s="351">
        <v>20</v>
      </c>
      <c r="DZ299" s="133" t="s">
        <v>80</v>
      </c>
      <c r="EA299" s="130" t="s">
        <v>53</v>
      </c>
      <c r="EB299" s="131">
        <v>1</v>
      </c>
      <c r="EC299" s="43"/>
      <c r="ED299" s="43"/>
      <c r="EE299" s="43"/>
      <c r="EF299" s="43"/>
      <c r="EG299" s="43"/>
      <c r="EH299" s="43"/>
      <c r="EI299" s="43"/>
      <c r="EJ299" s="43">
        <f t="shared" ref="EJ299:EL299" si="3177">SUM(EJ300:EJ315)</f>
        <v>308</v>
      </c>
      <c r="EK299" s="43">
        <f t="shared" si="3177"/>
        <v>308</v>
      </c>
      <c r="EL299" s="43">
        <f t="shared" si="3177"/>
        <v>114</v>
      </c>
      <c r="EM299" s="340">
        <f>SUM(EM300:EM315)</f>
        <v>64</v>
      </c>
      <c r="EN299" s="43">
        <f t="shared" ref="EN299:GE299" si="3178">SUM(EN300:EN315)</f>
        <v>80</v>
      </c>
      <c r="EO299" s="340">
        <f t="shared" si="3178"/>
        <v>110</v>
      </c>
      <c r="EP299" s="43">
        <f t="shared" si="3178"/>
        <v>114</v>
      </c>
      <c r="EQ299" s="340">
        <f t="shared" si="3178"/>
        <v>188</v>
      </c>
      <c r="ER299" s="43">
        <f t="shared" si="3178"/>
        <v>0</v>
      </c>
      <c r="ES299" s="340">
        <f t="shared" si="3178"/>
        <v>0</v>
      </c>
      <c r="ET299" s="43">
        <f t="shared" si="3178"/>
        <v>0</v>
      </c>
      <c r="EU299" s="340">
        <f t="shared" si="3178"/>
        <v>0</v>
      </c>
      <c r="EV299" s="340">
        <f t="shared" si="3178"/>
        <v>4</v>
      </c>
      <c r="EW299" s="342">
        <f t="shared" si="3178"/>
        <v>23.3</v>
      </c>
      <c r="EX299" s="43">
        <f t="shared" si="3178"/>
        <v>0</v>
      </c>
      <c r="EY299" s="340">
        <f t="shared" si="3178"/>
        <v>0</v>
      </c>
      <c r="EZ299" s="43">
        <f t="shared" si="3178"/>
        <v>0</v>
      </c>
      <c r="FA299" s="340">
        <f t="shared" si="3178"/>
        <v>0</v>
      </c>
      <c r="FB299" s="43">
        <f t="shared" si="3178"/>
        <v>2</v>
      </c>
      <c r="FC299" s="340">
        <f t="shared" si="3178"/>
        <v>120</v>
      </c>
      <c r="FD299" s="43">
        <f t="shared" si="3178"/>
        <v>0</v>
      </c>
      <c r="FE299" s="340">
        <f t="shared" si="3178"/>
        <v>0</v>
      </c>
      <c r="FF299" s="43">
        <f t="shared" si="3178"/>
        <v>0</v>
      </c>
      <c r="FG299" s="342">
        <f t="shared" si="3178"/>
        <v>0</v>
      </c>
      <c r="FH299" s="43">
        <f t="shared" si="3178"/>
        <v>0</v>
      </c>
      <c r="FI299" s="434">
        <f t="shared" si="3178"/>
        <v>0</v>
      </c>
      <c r="FJ299" s="43">
        <f t="shared" si="3178"/>
        <v>3</v>
      </c>
      <c r="FK299" s="340">
        <f t="shared" si="3178"/>
        <v>260</v>
      </c>
      <c r="FL299" s="43">
        <f t="shared" si="3178"/>
        <v>0</v>
      </c>
      <c r="FM299" s="340">
        <f t="shared" si="3178"/>
        <v>0</v>
      </c>
      <c r="FN299" s="43">
        <f t="shared" si="3178"/>
        <v>0</v>
      </c>
      <c r="FO299" s="340">
        <f t="shared" si="3178"/>
        <v>0</v>
      </c>
      <c r="FP299" s="43">
        <f t="shared" si="3178"/>
        <v>2</v>
      </c>
      <c r="FQ299" s="340">
        <f t="shared" si="3178"/>
        <v>18</v>
      </c>
      <c r="FR299" s="43"/>
      <c r="FS299" s="434">
        <f t="shared" ref="FS299" si="3179">SUM(FS300:FS315)</f>
        <v>28.663333333333334</v>
      </c>
      <c r="FT299" s="340">
        <f t="shared" si="3178"/>
        <v>0</v>
      </c>
      <c r="FU299" s="340">
        <f t="shared" si="3178"/>
        <v>0</v>
      </c>
      <c r="FV299" s="43">
        <f t="shared" si="3178"/>
        <v>2</v>
      </c>
      <c r="FW299" s="434">
        <f t="shared" si="3178"/>
        <v>16</v>
      </c>
      <c r="FX299" s="43">
        <f t="shared" si="3178"/>
        <v>0</v>
      </c>
      <c r="FY299" s="434">
        <f t="shared" si="3178"/>
        <v>0</v>
      </c>
      <c r="FZ299" s="43">
        <f t="shared" si="3178"/>
        <v>0</v>
      </c>
      <c r="GA299" s="340">
        <f t="shared" si="3178"/>
        <v>0</v>
      </c>
      <c r="GB299" s="43">
        <f t="shared" si="3178"/>
        <v>0</v>
      </c>
      <c r="GC299" s="340">
        <f t="shared" si="3178"/>
        <v>0</v>
      </c>
      <c r="GD299" s="438">
        <f t="shared" si="3178"/>
        <v>831.96333333333337</v>
      </c>
      <c r="GE299" s="439">
        <f t="shared" si="3178"/>
        <v>400</v>
      </c>
      <c r="GF299" s="43"/>
      <c r="GG299" s="43"/>
      <c r="GH299" s="43"/>
      <c r="GI299" s="366"/>
      <c r="GK299" s="347"/>
      <c r="GL299" s="347"/>
      <c r="GM299" s="348"/>
      <c r="GN299" s="357"/>
      <c r="GO299" s="358"/>
      <c r="GP299" s="348"/>
      <c r="GQ299" s="350"/>
    </row>
    <row r="300" spans="1:199" ht="24.75" customHeight="1" x14ac:dyDescent="0.35">
      <c r="A300" s="51"/>
      <c r="B300" s="213" t="s">
        <v>100</v>
      </c>
      <c r="C300" s="214" t="s">
        <v>110</v>
      </c>
      <c r="D300" s="214" t="s">
        <v>102</v>
      </c>
      <c r="E300" s="200" t="s">
        <v>150</v>
      </c>
      <c r="F300" s="138" t="s">
        <v>151</v>
      </c>
      <c r="G300" s="214">
        <v>3</v>
      </c>
      <c r="H300" s="200">
        <v>58</v>
      </c>
      <c r="I300" s="200">
        <v>1</v>
      </c>
      <c r="J300" s="200">
        <v>2</v>
      </c>
      <c r="K300" s="200">
        <f>SUM(J300)*2</f>
        <v>4</v>
      </c>
      <c r="L300" s="222">
        <v>68</v>
      </c>
      <c r="M300" s="140">
        <f t="shared" ref="M300:M301" si="3180">SUM(N300+P300+R300+T300+V300)</f>
        <v>68</v>
      </c>
      <c r="N300" s="141">
        <v>26</v>
      </c>
      <c r="O300" s="262">
        <f t="shared" ref="O300:O301" si="3181">SUM(N300)*I300</f>
        <v>26</v>
      </c>
      <c r="P300" s="141">
        <v>20</v>
      </c>
      <c r="Q300" s="142">
        <f t="shared" ref="Q300" si="3182">P300*J300</f>
        <v>40</v>
      </c>
      <c r="R300" s="141">
        <v>22</v>
      </c>
      <c r="S300" s="142">
        <f t="shared" ref="S300:S301" si="3183">SUM(R300)*J300</f>
        <v>44</v>
      </c>
      <c r="T300" s="208"/>
      <c r="U300" s="210">
        <f t="shared" ref="U300:U301" si="3184">SUM(T300)*K300</f>
        <v>0</v>
      </c>
      <c r="V300" s="208"/>
      <c r="W300" s="210">
        <f t="shared" ref="W300" si="3185">SUM(V300)*J300*5</f>
        <v>0</v>
      </c>
      <c r="X300" s="206">
        <f t="shared" ref="X300" si="3186">SUM(J300*AX300*2+K300*AZ300*2)</f>
        <v>0</v>
      </c>
      <c r="Y300" s="206">
        <f t="shared" ref="Y300" si="3187">SUM(L300*5/100*J300)</f>
        <v>6.8</v>
      </c>
      <c r="Z300" s="208"/>
      <c r="AA300" s="210"/>
      <c r="AB300" s="208"/>
      <c r="AC300" s="206">
        <f t="shared" ref="AC300:AC301" si="3188">SUM(AB300)*3*H300/5</f>
        <v>0</v>
      </c>
      <c r="AD300" s="208"/>
      <c r="AE300" s="209">
        <f t="shared" ref="AE300" si="3189">SUM(AD300*H300*(30+4))</f>
        <v>0</v>
      </c>
      <c r="AF300" s="208"/>
      <c r="AG300" s="210">
        <f t="shared" ref="AG300:AG301" si="3190">SUM(AF300*H300*3)</f>
        <v>0</v>
      </c>
      <c r="AH300" s="208"/>
      <c r="AI300" s="206">
        <f t="shared" ref="AI300:AI301" si="3191">SUM(AH300*H300/3)</f>
        <v>0</v>
      </c>
      <c r="AJ300" s="208"/>
      <c r="AK300" s="206">
        <f t="shared" ref="AK300" si="3192">SUM(AJ300*H300*2/3)</f>
        <v>0</v>
      </c>
      <c r="AL300" s="208"/>
      <c r="AM300" s="262">
        <f t="shared" ref="AM300:AM301" si="3193">SUM(AL300*H300)</f>
        <v>0</v>
      </c>
      <c r="AN300" s="208"/>
      <c r="AO300" s="210">
        <f t="shared" ref="AO300:AO301" si="3194">SUM(AN300*J300)</f>
        <v>0</v>
      </c>
      <c r="AP300" s="208"/>
      <c r="AQ300" s="206">
        <f t="shared" ref="AQ300:AQ301" si="3195">SUM(AP300*H300*2)</f>
        <v>0</v>
      </c>
      <c r="AR300" s="208"/>
      <c r="AS300" s="206">
        <f>SUM(J300*AR300*8)</f>
        <v>0</v>
      </c>
      <c r="AT300" s="32">
        <v>1</v>
      </c>
      <c r="AU300" s="194">
        <f t="shared" ref="AU300:AU301" si="3196">AT300*H300/3</f>
        <v>19.333333333333332</v>
      </c>
      <c r="AV300" s="190"/>
      <c r="AW300" s="190">
        <f t="shared" ref="AW300" si="3197">SUM(J300*AV300*6)</f>
        <v>0</v>
      </c>
      <c r="AX300" s="189"/>
      <c r="AY300" s="191">
        <f t="shared" ref="AY300" si="3198">AX300*H300/3</f>
        <v>0</v>
      </c>
      <c r="AZ300" s="190"/>
      <c r="BA300" s="191">
        <f t="shared" ref="BA300" si="3199">SUM(AZ300*K300*5*6)</f>
        <v>0</v>
      </c>
      <c r="BB300" s="189"/>
      <c r="BC300" s="191">
        <f t="shared" ref="BC300" si="3200">SUM(BB300*K300*4*6)</f>
        <v>0</v>
      </c>
      <c r="BD300" s="189"/>
      <c r="BE300" s="195">
        <f t="shared" ref="BE300:BE301" si="3201">SUM(BD300*50)</f>
        <v>0</v>
      </c>
      <c r="BF300" s="194">
        <f t="shared" ref="BF300:BF301" si="3202">O300+Q300+S300+U300+W300+X300+Y300+AA300+AC300+AE300+AG300+AI300+AK300+AM300+AO300+AQ300+AS300+AU300+AW300+AY300+BA300+BC300+BE300</f>
        <v>136.13333333333333</v>
      </c>
      <c r="BG300" s="194"/>
      <c r="BH300" s="194">
        <f t="shared" ref="BH300:BH301" si="3203">BC300+BA300+AY300+AW300+AS300+AQ300+X300+W300+U300+S300+Q300+O300</f>
        <v>110</v>
      </c>
      <c r="BI300" s="7"/>
      <c r="BJ300" s="7"/>
      <c r="BK300" s="7"/>
      <c r="BL300" s="7"/>
      <c r="BM300" s="52"/>
      <c r="BN300" s="51"/>
      <c r="BO300" s="213" t="s">
        <v>100</v>
      </c>
      <c r="BP300" s="214" t="s">
        <v>110</v>
      </c>
      <c r="BQ300" s="214" t="s">
        <v>102</v>
      </c>
      <c r="BR300" s="200" t="s">
        <v>150</v>
      </c>
      <c r="BS300" s="138" t="s">
        <v>151</v>
      </c>
      <c r="BT300" s="214">
        <v>4</v>
      </c>
      <c r="BU300" s="200">
        <v>58</v>
      </c>
      <c r="BV300" s="200">
        <v>1</v>
      </c>
      <c r="BW300" s="200">
        <v>2</v>
      </c>
      <c r="BX300" s="200">
        <f>SUM(BW300)*2</f>
        <v>4</v>
      </c>
      <c r="BY300" s="222">
        <v>70</v>
      </c>
      <c r="BZ300" s="140">
        <f t="shared" ref="BZ300:BZ301" si="3204">SUM(CA300+CC300+CE300+CG300+CI300)</f>
        <v>70</v>
      </c>
      <c r="CA300" s="141">
        <v>30</v>
      </c>
      <c r="CB300" s="142">
        <f t="shared" ref="CB300:CB301" si="3205">SUM(CA300)*BV300</f>
        <v>30</v>
      </c>
      <c r="CC300" s="141">
        <v>20</v>
      </c>
      <c r="CD300" s="142">
        <f t="shared" ref="CD300" si="3206">CC300*BW300</f>
        <v>40</v>
      </c>
      <c r="CE300" s="141">
        <v>20</v>
      </c>
      <c r="CF300" s="142">
        <f t="shared" ref="CF300:CF301" si="3207">SUM(CE300)*BW300</f>
        <v>40</v>
      </c>
      <c r="CG300" s="208"/>
      <c r="CH300" s="210">
        <f t="shared" ref="CH300:CH301" si="3208">SUM(CG300)*BX300</f>
        <v>0</v>
      </c>
      <c r="CI300" s="208"/>
      <c r="CJ300" s="210">
        <f t="shared" ref="CJ300" si="3209">SUM(CI300)*BW300*5</f>
        <v>0</v>
      </c>
      <c r="CK300" s="206">
        <f t="shared" ref="CK300" si="3210">SUM(BW300*DK300*2+BX300*DM300*2)</f>
        <v>4</v>
      </c>
      <c r="CL300" s="206">
        <f t="shared" ref="CL300" si="3211">SUM(BY300*5/100*BW300)</f>
        <v>7</v>
      </c>
      <c r="CM300" s="208"/>
      <c r="CN300" s="210"/>
      <c r="CO300" s="208"/>
      <c r="CP300" s="206">
        <f t="shared" ref="CP300:CP304" si="3212">SUM(CO300)*3*BU300/5</f>
        <v>0</v>
      </c>
      <c r="CQ300" s="208"/>
      <c r="CR300" s="209">
        <f t="shared" ref="CR300" si="3213">SUM(CQ300*BU300*(30+4))</f>
        <v>0</v>
      </c>
      <c r="CS300" s="208"/>
      <c r="CT300" s="334">
        <f t="shared" ref="CT300:CT304" si="3214">SUM(CS300*BU300*3)</f>
        <v>0</v>
      </c>
      <c r="CU300" s="208"/>
      <c r="CV300" s="206">
        <f t="shared" ref="CV300:CV301" si="3215">SUM(CU300*BU300/3)</f>
        <v>0</v>
      </c>
      <c r="CW300" s="208"/>
      <c r="CX300" s="206">
        <f t="shared" ref="CX300" si="3216">SUM(CW300*BU300*2/3)</f>
        <v>0</v>
      </c>
      <c r="CY300" s="208">
        <v>1</v>
      </c>
      <c r="CZ300" s="142">
        <f>SUM(CY300*BU300)*2</f>
        <v>116</v>
      </c>
      <c r="DA300" s="208"/>
      <c r="DB300" s="210">
        <f t="shared" ref="DB300:DB301" si="3217">SUM(DA300*BW300)</f>
        <v>0</v>
      </c>
      <c r="DC300" s="208"/>
      <c r="DD300" s="206">
        <f t="shared" ref="DD300" si="3218">SUM(DC300*BU300*2)</f>
        <v>0</v>
      </c>
      <c r="DE300" s="208"/>
      <c r="DF300" s="206">
        <f>SUM(BW300*DE300*8)</f>
        <v>0</v>
      </c>
      <c r="DG300" s="32"/>
      <c r="DH300" s="194">
        <f t="shared" ref="DH300:DH304" si="3219">DG300*BU300/3</f>
        <v>0</v>
      </c>
      <c r="DI300" s="208"/>
      <c r="DJ300" s="210">
        <f t="shared" ref="DJ300" si="3220">SUM(DI300*BU300/3)</f>
        <v>0</v>
      </c>
      <c r="DK300" s="208">
        <v>1</v>
      </c>
      <c r="DL300" s="206">
        <f t="shared" ref="DL300" si="3221">SUM(BW300*DK300*8)</f>
        <v>16</v>
      </c>
      <c r="DM300" s="208"/>
      <c r="DN300" s="206">
        <f t="shared" ref="DN300" si="3222">SUM(DM300*BX300*5*6)</f>
        <v>0</v>
      </c>
      <c r="DO300" s="208"/>
      <c r="DP300" s="206">
        <f t="shared" ref="DP300" si="3223">SUM(DO300*BX300*4*6)</f>
        <v>0</v>
      </c>
      <c r="DQ300" s="208"/>
      <c r="DR300" s="212">
        <f t="shared" ref="DR300:DR304" si="3224">SUM(DQ300*50)</f>
        <v>0</v>
      </c>
      <c r="DS300" s="20">
        <f t="shared" ref="DS300" si="3225">SUM(DB300+DR300+DP300+DN300+DL300+DJ300+DF300+DD300+CX300+CZ300+CV300+CT300+CR300+CP300+CN300+CL300+CK300+CJ300+CH300+CD300+CB300+CF300+DH300)</f>
        <v>253</v>
      </c>
      <c r="DT300" s="20">
        <f t="shared" ref="DT300" si="3226">SUM(CB300+CD300+CH300+CJ300+CK300+DF300+DJ300+DL300+DN300+DP300+CF300+DD300)</f>
        <v>130</v>
      </c>
      <c r="DU300" s="7"/>
      <c r="DV300" s="7"/>
      <c r="DW300" s="7"/>
      <c r="DX300" s="52"/>
      <c r="DY300" s="51"/>
      <c r="DZ300" s="20"/>
      <c r="EA300" s="71"/>
      <c r="EB300" s="71"/>
      <c r="EC300" s="7"/>
      <c r="ED300" s="7"/>
      <c r="EE300" s="7"/>
      <c r="EF300" s="7"/>
      <c r="EG300" s="7"/>
      <c r="EH300" s="7"/>
      <c r="EI300" s="7"/>
      <c r="EJ300" s="7">
        <f t="shared" ref="EJ300:EJ315" si="3227">SUM(L300+BY300)</f>
        <v>138</v>
      </c>
      <c r="EK300" s="7">
        <f t="shared" ref="EK300:EK315" si="3228">SUM(M300+BZ300)</f>
        <v>138</v>
      </c>
      <c r="EL300" s="7">
        <f t="shared" ref="EL300:EL315" si="3229">SUM(N300+CA300)</f>
        <v>56</v>
      </c>
      <c r="EM300" s="18">
        <f t="shared" ref="EM300:EM315" si="3230">SUM(O300+CB300)</f>
        <v>56</v>
      </c>
      <c r="EN300" s="7">
        <f t="shared" ref="EN300:EN315" si="3231">SUM(P300+CC300)</f>
        <v>40</v>
      </c>
      <c r="EO300" s="7">
        <f t="shared" ref="EO300:EO315" si="3232">SUM(Q300+CD300)</f>
        <v>80</v>
      </c>
      <c r="EP300" s="7">
        <f t="shared" ref="EP300:EP315" si="3233">SUM(R300+CE300)</f>
        <v>42</v>
      </c>
      <c r="EQ300" s="7">
        <f t="shared" ref="EQ300:EQ315" si="3234">SUM(S300+CF300)</f>
        <v>84</v>
      </c>
      <c r="ER300" s="7">
        <f t="shared" ref="ER300:ER315" si="3235">SUM(T300+CG300)</f>
        <v>0</v>
      </c>
      <c r="ES300" s="7">
        <f t="shared" ref="ES300:ES315" si="3236">SUM(U300+CH300)</f>
        <v>0</v>
      </c>
      <c r="ET300" s="7">
        <f t="shared" ref="ET300:ET315" si="3237">SUM(V300+CI300)</f>
        <v>0</v>
      </c>
      <c r="EU300" s="7">
        <f t="shared" ref="EU300:EU315" si="3238">SUM(W300+CJ300)</f>
        <v>0</v>
      </c>
      <c r="EV300" s="7">
        <f t="shared" ref="EV300:EV315" si="3239">SUM(X300+CK300)</f>
        <v>4</v>
      </c>
      <c r="EW300" s="18">
        <f t="shared" ref="EW300:EW315" si="3240">SUM(Y300+CL300)</f>
        <v>13.8</v>
      </c>
      <c r="EX300" s="7">
        <f t="shared" ref="EX300:EX315" si="3241">SUM(Z300+CM300)</f>
        <v>0</v>
      </c>
      <c r="EY300" s="7">
        <f t="shared" ref="EY300:EY315" si="3242">SUM(AA300+CN300)</f>
        <v>0</v>
      </c>
      <c r="EZ300" s="7">
        <f t="shared" ref="EZ300:EZ315" si="3243">SUM(AB300+CO300)</f>
        <v>0</v>
      </c>
      <c r="FA300" s="7">
        <f t="shared" ref="FA300:FA315" si="3244">SUM(AC300+CP300)</f>
        <v>0</v>
      </c>
      <c r="FB300" s="7">
        <f t="shared" ref="FB300:FB315" si="3245">SUM(AD300+CQ300)</f>
        <v>0</v>
      </c>
      <c r="FC300" s="7">
        <f t="shared" ref="FC300:FC315" si="3246">SUM(AE300+CR300)</f>
        <v>0</v>
      </c>
      <c r="FD300" s="7">
        <f t="shared" ref="FD300:FD315" si="3247">SUM(AF300+CS300)</f>
        <v>0</v>
      </c>
      <c r="FE300" s="7">
        <f t="shared" ref="FE300:FE315" si="3248">SUM(AG300+CT300)</f>
        <v>0</v>
      </c>
      <c r="FF300" s="7">
        <f t="shared" ref="FF300:FF315" si="3249">SUM(AH300+CU300)</f>
        <v>0</v>
      </c>
      <c r="FG300" s="18">
        <f t="shared" ref="FG300:FG315" si="3250">SUM(AI300+CV300)</f>
        <v>0</v>
      </c>
      <c r="FH300" s="7">
        <f t="shared" ref="FH300:FH315" si="3251">SUM(AJ300+CW300)</f>
        <v>0</v>
      </c>
      <c r="FI300" s="7">
        <f t="shared" ref="FI300:FI315" si="3252">SUM(AK300+CX300)</f>
        <v>0</v>
      </c>
      <c r="FJ300" s="7">
        <f t="shared" ref="FJ300:FJ315" si="3253">SUM(AL300+CY300)</f>
        <v>1</v>
      </c>
      <c r="FK300" s="7">
        <f t="shared" ref="FK300:FK315" si="3254">SUM(AM300+CZ300)</f>
        <v>116</v>
      </c>
      <c r="FL300" s="7">
        <f t="shared" ref="FL300:FL315" si="3255">SUM(AN300+DA300)</f>
        <v>0</v>
      </c>
      <c r="FM300" s="7">
        <f t="shared" ref="FM300:FM315" si="3256">SUM(AO300+DB300)</f>
        <v>0</v>
      </c>
      <c r="FN300" s="7">
        <f t="shared" ref="FN300:FN315" si="3257">SUM(AP300+DC300)</f>
        <v>0</v>
      </c>
      <c r="FO300" s="7">
        <f t="shared" ref="FO300:FO315" si="3258">SUM(AQ300+DD300)</f>
        <v>0</v>
      </c>
      <c r="FP300" s="7">
        <f t="shared" ref="FP300:FP315" si="3259">SUM(AR300+DE300)</f>
        <v>0</v>
      </c>
      <c r="FQ300" s="7">
        <f t="shared" ref="FQ300:FQ315" si="3260">SUM(AS300+DF300)</f>
        <v>0</v>
      </c>
      <c r="FR300" s="7"/>
      <c r="FS300" s="7">
        <f t="shared" ref="FS300:FS315" si="3261">SUM(AU300+DH300)</f>
        <v>19.333333333333332</v>
      </c>
      <c r="FT300" s="7">
        <f t="shared" ref="FT300:FT315" si="3262">SUM(AV300+DI300)</f>
        <v>0</v>
      </c>
      <c r="FU300" s="7">
        <f t="shared" ref="FU300:FU315" si="3263">SUM(AW300+DJ300)</f>
        <v>0</v>
      </c>
      <c r="FV300" s="7">
        <f t="shared" ref="FV300:FV315" si="3264">SUM(AX300+DK300)</f>
        <v>1</v>
      </c>
      <c r="FW300" s="7">
        <f t="shared" ref="FW300:FW315" si="3265">SUM(AY300+DL300)</f>
        <v>16</v>
      </c>
      <c r="FX300" s="7">
        <f t="shared" ref="FX300:FX315" si="3266">SUM(AZ300+DM300)</f>
        <v>0</v>
      </c>
      <c r="FY300" s="7">
        <f t="shared" ref="FY300:FY315" si="3267">SUM(BA300+DN300)</f>
        <v>0</v>
      </c>
      <c r="FZ300" s="7">
        <f t="shared" ref="FZ300:FZ315" si="3268">SUM(BB300+DO300)</f>
        <v>0</v>
      </c>
      <c r="GA300" s="7">
        <f t="shared" ref="GA300:GA315" si="3269">SUM(BC300+DP300)</f>
        <v>0</v>
      </c>
      <c r="GB300" s="7">
        <f t="shared" ref="GB300:GB315" si="3270">SUM(BD300+DQ300)</f>
        <v>0</v>
      </c>
      <c r="GC300" s="7">
        <f t="shared" ref="GC300:GC315" si="3271">SUM(BE300+DR300)</f>
        <v>0</v>
      </c>
      <c r="GD300" s="116">
        <f t="shared" ref="GD300:GD315" si="3272">SUM(BF300+DS300)</f>
        <v>389.13333333333333</v>
      </c>
      <c r="GE300" s="117">
        <f t="shared" ref="GE300:GE315" si="3273">SUM(BH300+DT300)</f>
        <v>240</v>
      </c>
      <c r="GF300" s="7"/>
      <c r="GG300" s="7"/>
      <c r="GH300" s="7"/>
      <c r="GI300" s="52"/>
      <c r="GK300" s="18"/>
      <c r="GL300" s="18"/>
      <c r="GM300" s="1"/>
      <c r="GN300" s="23"/>
      <c r="GO300" s="61"/>
      <c r="GP300" s="7"/>
      <c r="GQ300" s="7"/>
    </row>
    <row r="301" spans="1:199" ht="24.95" customHeight="1" x14ac:dyDescent="0.35">
      <c r="A301" s="51"/>
      <c r="B301" s="175" t="s">
        <v>104</v>
      </c>
      <c r="C301" s="182" t="s">
        <v>110</v>
      </c>
      <c r="D301" s="176" t="s">
        <v>102</v>
      </c>
      <c r="E301" s="176" t="s">
        <v>150</v>
      </c>
      <c r="F301" s="198" t="s">
        <v>195</v>
      </c>
      <c r="G301" s="176">
        <v>1</v>
      </c>
      <c r="H301" s="182">
        <v>23</v>
      </c>
      <c r="I301" s="182"/>
      <c r="J301" s="182">
        <v>1</v>
      </c>
      <c r="K301" s="176">
        <f t="shared" ref="K301" si="3274">SUM(J301)*2</f>
        <v>2</v>
      </c>
      <c r="L301" s="178">
        <v>50</v>
      </c>
      <c r="M301" s="153">
        <f t="shared" si="3180"/>
        <v>50</v>
      </c>
      <c r="N301" s="178">
        <v>26</v>
      </c>
      <c r="O301" s="255">
        <f t="shared" si="3181"/>
        <v>0</v>
      </c>
      <c r="P301" s="178">
        <v>16</v>
      </c>
      <c r="Q301" s="179">
        <f t="shared" ref="Q301" si="3275">J301*P301</f>
        <v>16</v>
      </c>
      <c r="R301" s="178">
        <v>8</v>
      </c>
      <c r="S301" s="179">
        <f t="shared" si="3183"/>
        <v>8</v>
      </c>
      <c r="T301" s="172"/>
      <c r="U301" s="180">
        <f t="shared" si="3184"/>
        <v>0</v>
      </c>
      <c r="V301" s="172"/>
      <c r="W301" s="180">
        <f>SUM(V301)*J301*3</f>
        <v>0</v>
      </c>
      <c r="X301" s="146">
        <f>2/8*J301*AX301</f>
        <v>0</v>
      </c>
      <c r="Y301" s="146">
        <f>SUM(L301*5/100*J301)</f>
        <v>2.5</v>
      </c>
      <c r="Z301" s="172"/>
      <c r="AA301" s="180"/>
      <c r="AB301" s="172"/>
      <c r="AC301" s="181">
        <f t="shared" si="3188"/>
        <v>0</v>
      </c>
      <c r="AD301" s="172"/>
      <c r="AE301" s="180">
        <f t="shared" ref="AE301" si="3276">SUM(AD301*H301*(30+4))</f>
        <v>0</v>
      </c>
      <c r="AF301" s="172"/>
      <c r="AG301" s="180">
        <f t="shared" si="3190"/>
        <v>0</v>
      </c>
      <c r="AH301" s="172"/>
      <c r="AI301" s="146">
        <f t="shared" si="3191"/>
        <v>0</v>
      </c>
      <c r="AJ301" s="172"/>
      <c r="AK301" s="146">
        <f t="shared" ref="AK301" si="3277">SUM(AJ301*H301*2/3)</f>
        <v>0</v>
      </c>
      <c r="AL301" s="172"/>
      <c r="AM301" s="258">
        <f t="shared" si="3193"/>
        <v>0</v>
      </c>
      <c r="AN301" s="172"/>
      <c r="AO301" s="180">
        <f t="shared" si="3194"/>
        <v>0</v>
      </c>
      <c r="AP301" s="172"/>
      <c r="AQ301" s="181">
        <f t="shared" si="3195"/>
        <v>0</v>
      </c>
      <c r="AR301" s="172">
        <v>1</v>
      </c>
      <c r="AS301" s="146">
        <f t="shared" ref="AS301" si="3278">SUM(J301*AR301*6)</f>
        <v>6</v>
      </c>
      <c r="AT301" s="144"/>
      <c r="AU301" s="146">
        <f t="shared" si="3196"/>
        <v>0</v>
      </c>
      <c r="AV301" s="172"/>
      <c r="AW301" s="145">
        <f>SUM(AV301*H301/3)</f>
        <v>0</v>
      </c>
      <c r="AX301" s="144"/>
      <c r="AY301" s="146">
        <f>AX301*J301*8/2</f>
        <v>0</v>
      </c>
      <c r="AZ301" s="172"/>
      <c r="BA301" s="146">
        <f t="shared" ref="BA301" si="3279">SUM(AZ301*K301*5*6)</f>
        <v>0</v>
      </c>
      <c r="BB301" s="172"/>
      <c r="BC301" s="181">
        <f t="shared" ref="BC301" si="3280">SUM(BB301*K301*4*6)</f>
        <v>0</v>
      </c>
      <c r="BD301" s="172"/>
      <c r="BE301" s="148">
        <f t="shared" si="3201"/>
        <v>0</v>
      </c>
      <c r="BF301" s="146">
        <f t="shared" si="3202"/>
        <v>32.5</v>
      </c>
      <c r="BG301" s="146"/>
      <c r="BH301" s="146">
        <f t="shared" si="3203"/>
        <v>30</v>
      </c>
      <c r="BI301" s="7"/>
      <c r="BJ301" s="7"/>
      <c r="BK301" s="7"/>
      <c r="BL301" s="7"/>
      <c r="BM301" s="52"/>
      <c r="BN301" s="51"/>
      <c r="BO301" s="175" t="s">
        <v>104</v>
      </c>
      <c r="BP301" s="182" t="s">
        <v>110</v>
      </c>
      <c r="BQ301" s="176" t="s">
        <v>102</v>
      </c>
      <c r="BR301" s="176" t="s">
        <v>150</v>
      </c>
      <c r="BS301" s="182" t="s">
        <v>249</v>
      </c>
      <c r="BT301" s="176">
        <v>2</v>
      </c>
      <c r="BU301" s="182">
        <v>91</v>
      </c>
      <c r="BV301" s="182">
        <v>1</v>
      </c>
      <c r="BW301" s="182">
        <v>2</v>
      </c>
      <c r="BX301" s="176">
        <f t="shared" ref="BX301" si="3281">SUM(BW301)*2</f>
        <v>4</v>
      </c>
      <c r="BY301" s="178">
        <v>10</v>
      </c>
      <c r="BZ301" s="153">
        <f t="shared" si="3204"/>
        <v>10</v>
      </c>
      <c r="CA301" s="178">
        <v>2</v>
      </c>
      <c r="CB301" s="222">
        <f t="shared" si="3205"/>
        <v>2</v>
      </c>
      <c r="CC301" s="178">
        <v>4</v>
      </c>
      <c r="CD301" s="179">
        <f t="shared" ref="CD301" si="3282">BW301*CC301</f>
        <v>8</v>
      </c>
      <c r="CE301" s="178">
        <v>4</v>
      </c>
      <c r="CF301" s="179">
        <f t="shared" si="3207"/>
        <v>8</v>
      </c>
      <c r="CG301" s="172"/>
      <c r="CH301" s="180">
        <f t="shared" si="3208"/>
        <v>0</v>
      </c>
      <c r="CI301" s="172"/>
      <c r="CJ301" s="180">
        <f>SUM(CI301)*BW301*3</f>
        <v>0</v>
      </c>
      <c r="CK301" s="146">
        <f>2/8*BW301*DK301</f>
        <v>0</v>
      </c>
      <c r="CL301" s="146">
        <f>SUM(BY301*5/100*BW301)</f>
        <v>1</v>
      </c>
      <c r="CM301" s="172"/>
      <c r="CN301" s="180"/>
      <c r="CO301" s="172"/>
      <c r="CP301" s="181">
        <f t="shared" si="3212"/>
        <v>0</v>
      </c>
      <c r="CQ301" s="172"/>
      <c r="CR301" s="180">
        <f t="shared" ref="CR301" si="3283">SUM(CQ301*BU301*(30+4))</f>
        <v>0</v>
      </c>
      <c r="CS301" s="172"/>
      <c r="CT301" s="333">
        <f t="shared" si="3214"/>
        <v>0</v>
      </c>
      <c r="CU301" s="172"/>
      <c r="CV301" s="146">
        <f t="shared" si="3215"/>
        <v>0</v>
      </c>
      <c r="CW301" s="172"/>
      <c r="CX301" s="146">
        <f t="shared" ref="CX301" si="3284">SUM(CW301*BU301*2/3)</f>
        <v>0</v>
      </c>
      <c r="CY301" s="172"/>
      <c r="CZ301" s="331">
        <f t="shared" ref="CZ301" si="3285">SUM(CY301*BU301)</f>
        <v>0</v>
      </c>
      <c r="DA301" s="172"/>
      <c r="DB301" s="180">
        <f t="shared" si="3217"/>
        <v>0</v>
      </c>
      <c r="DC301" s="172"/>
      <c r="DD301" s="181">
        <f t="shared" ref="DD301" si="3286">SUM(DC301*BU301*2)</f>
        <v>0</v>
      </c>
      <c r="DE301" s="172"/>
      <c r="DF301" s="146">
        <f t="shared" ref="DF301" si="3287">SUM(BW301*DE301*6)</f>
        <v>0</v>
      </c>
      <c r="DG301" s="144"/>
      <c r="DH301" s="146">
        <f t="shared" si="3219"/>
        <v>0</v>
      </c>
      <c r="DI301" s="172"/>
      <c r="DJ301" s="148">
        <f>SUM(DI301*BU301/3)</f>
        <v>0</v>
      </c>
      <c r="DK301" s="144"/>
      <c r="DL301" s="146">
        <f>DK301*BW301*8/2</f>
        <v>0</v>
      </c>
      <c r="DM301" s="172"/>
      <c r="DN301" s="146">
        <f t="shared" ref="DN301" si="3288">SUM(DM301*BX301*5*6)</f>
        <v>0</v>
      </c>
      <c r="DO301" s="172"/>
      <c r="DP301" s="181">
        <f t="shared" ref="DP301" si="3289">SUM(DO301*BX301*4*6)</f>
        <v>0</v>
      </c>
      <c r="DQ301" s="172"/>
      <c r="DR301" s="148">
        <f t="shared" si="3224"/>
        <v>0</v>
      </c>
      <c r="DS301" s="20">
        <f t="shared" ref="DS301:DS315" si="3290">SUM(DB301+DR301+DP301+DN301+DL301+DJ301+DF301+DD301+CX301+CZ301+CV301+CT301+CR301+CP301+CN301+CL301+CK301+CJ301+CH301+CD301+CB301+CF301+DH301)</f>
        <v>19</v>
      </c>
      <c r="DT301" s="20">
        <f t="shared" ref="DT301:DT315" si="3291">SUM(CB301+CD301+CH301+CJ301+CK301+DF301+DJ301+DL301+DN301+DP301+CF301+DD301)</f>
        <v>18</v>
      </c>
      <c r="DU301" s="7"/>
      <c r="DV301" s="7"/>
      <c r="DW301" s="7"/>
      <c r="DX301" s="52"/>
      <c r="DY301" s="51"/>
      <c r="DZ301" s="20"/>
      <c r="EA301" s="71"/>
      <c r="EB301" s="71"/>
      <c r="EC301" s="7"/>
      <c r="ED301" s="7"/>
      <c r="EE301" s="7"/>
      <c r="EF301" s="7"/>
      <c r="EG301" s="7"/>
      <c r="EH301" s="7"/>
      <c r="EI301" s="7"/>
      <c r="EJ301" s="7">
        <f t="shared" si="3227"/>
        <v>60</v>
      </c>
      <c r="EK301" s="7">
        <f t="shared" si="3228"/>
        <v>60</v>
      </c>
      <c r="EL301" s="7">
        <f t="shared" si="3229"/>
        <v>28</v>
      </c>
      <c r="EM301" s="18">
        <f t="shared" si="3230"/>
        <v>2</v>
      </c>
      <c r="EN301" s="7">
        <f t="shared" si="3231"/>
        <v>20</v>
      </c>
      <c r="EO301" s="7">
        <f t="shared" si="3232"/>
        <v>24</v>
      </c>
      <c r="EP301" s="7">
        <f t="shared" si="3233"/>
        <v>12</v>
      </c>
      <c r="EQ301" s="7">
        <f t="shared" si="3234"/>
        <v>16</v>
      </c>
      <c r="ER301" s="7">
        <f t="shared" si="3235"/>
        <v>0</v>
      </c>
      <c r="ES301" s="7">
        <f t="shared" si="3236"/>
        <v>0</v>
      </c>
      <c r="ET301" s="7">
        <f t="shared" si="3237"/>
        <v>0</v>
      </c>
      <c r="EU301" s="7">
        <f t="shared" si="3238"/>
        <v>0</v>
      </c>
      <c r="EV301" s="7">
        <f t="shared" si="3239"/>
        <v>0</v>
      </c>
      <c r="EW301" s="18">
        <f t="shared" si="3240"/>
        <v>3.5</v>
      </c>
      <c r="EX301" s="7">
        <f t="shared" si="3241"/>
        <v>0</v>
      </c>
      <c r="EY301" s="7">
        <f t="shared" si="3242"/>
        <v>0</v>
      </c>
      <c r="EZ301" s="7">
        <f t="shared" si="3243"/>
        <v>0</v>
      </c>
      <c r="FA301" s="7">
        <f t="shared" si="3244"/>
        <v>0</v>
      </c>
      <c r="FB301" s="7">
        <f t="shared" si="3245"/>
        <v>0</v>
      </c>
      <c r="FC301" s="7">
        <f t="shared" si="3246"/>
        <v>0</v>
      </c>
      <c r="FD301" s="7">
        <f t="shared" si="3247"/>
        <v>0</v>
      </c>
      <c r="FE301" s="7">
        <f t="shared" si="3248"/>
        <v>0</v>
      </c>
      <c r="FF301" s="7">
        <f t="shared" si="3249"/>
        <v>0</v>
      </c>
      <c r="FG301" s="18">
        <f t="shared" si="3250"/>
        <v>0</v>
      </c>
      <c r="FH301" s="7">
        <f t="shared" si="3251"/>
        <v>0</v>
      </c>
      <c r="FI301" s="7">
        <f t="shared" si="3252"/>
        <v>0</v>
      </c>
      <c r="FJ301" s="7">
        <f t="shared" si="3253"/>
        <v>0</v>
      </c>
      <c r="FK301" s="7">
        <f t="shared" si="3254"/>
        <v>0</v>
      </c>
      <c r="FL301" s="7">
        <f t="shared" si="3255"/>
        <v>0</v>
      </c>
      <c r="FM301" s="7">
        <f t="shared" si="3256"/>
        <v>0</v>
      </c>
      <c r="FN301" s="7">
        <f t="shared" si="3257"/>
        <v>0</v>
      </c>
      <c r="FO301" s="7">
        <f t="shared" si="3258"/>
        <v>0</v>
      </c>
      <c r="FP301" s="7">
        <f t="shared" si="3259"/>
        <v>1</v>
      </c>
      <c r="FQ301" s="7">
        <f t="shared" si="3260"/>
        <v>6</v>
      </c>
      <c r="FR301" s="7"/>
      <c r="FS301" s="7">
        <f t="shared" si="3261"/>
        <v>0</v>
      </c>
      <c r="FT301" s="7">
        <f t="shared" si="3262"/>
        <v>0</v>
      </c>
      <c r="FU301" s="7">
        <f t="shared" si="3263"/>
        <v>0</v>
      </c>
      <c r="FV301" s="7">
        <f t="shared" si="3264"/>
        <v>0</v>
      </c>
      <c r="FW301" s="7">
        <f t="shared" si="3265"/>
        <v>0</v>
      </c>
      <c r="FX301" s="7">
        <f t="shared" si="3266"/>
        <v>0</v>
      </c>
      <c r="FY301" s="7">
        <f t="shared" si="3267"/>
        <v>0</v>
      </c>
      <c r="FZ301" s="7">
        <f t="shared" si="3268"/>
        <v>0</v>
      </c>
      <c r="GA301" s="7">
        <f t="shared" si="3269"/>
        <v>0</v>
      </c>
      <c r="GB301" s="7">
        <f t="shared" si="3270"/>
        <v>0</v>
      </c>
      <c r="GC301" s="7">
        <f t="shared" si="3271"/>
        <v>0</v>
      </c>
      <c r="GD301" s="116">
        <f t="shared" si="3272"/>
        <v>51.5</v>
      </c>
      <c r="GE301" s="117">
        <f t="shared" si="3273"/>
        <v>48</v>
      </c>
      <c r="GF301" s="7"/>
      <c r="GG301" s="7"/>
      <c r="GH301" s="7"/>
      <c r="GI301" s="52"/>
      <c r="GK301" s="18"/>
      <c r="GL301" s="18"/>
      <c r="GM301" s="1"/>
      <c r="GN301" s="23"/>
      <c r="GO301" s="61"/>
      <c r="GP301" s="7"/>
      <c r="GQ301" s="7"/>
    </row>
    <row r="302" spans="1:199" ht="24.95" customHeight="1" x14ac:dyDescent="0.35">
      <c r="A302" s="51"/>
      <c r="B302" s="20"/>
      <c r="C302" s="71"/>
      <c r="D302" s="71"/>
      <c r="E302" s="71"/>
      <c r="F302" s="71"/>
      <c r="G302" s="72"/>
      <c r="H302" s="79"/>
      <c r="I302" s="92"/>
      <c r="J302" s="72"/>
      <c r="K302" s="72"/>
      <c r="L302" s="72"/>
      <c r="M302" s="73">
        <f t="shared" ref="M302:M315" si="3292">SUM(N302+P302+T302+V302+AR302*2)</f>
        <v>0</v>
      </c>
      <c r="N302" s="32"/>
      <c r="O302" s="263"/>
      <c r="P302" s="32"/>
      <c r="Q302" s="20"/>
      <c r="R302" s="32"/>
      <c r="S302" s="20"/>
      <c r="T302" s="32"/>
      <c r="U302" s="20"/>
      <c r="V302" s="74"/>
      <c r="W302" s="20"/>
      <c r="X302" s="20"/>
      <c r="Y302" s="20"/>
      <c r="Z302" s="74"/>
      <c r="AA302" s="20"/>
      <c r="AB302" s="74"/>
      <c r="AC302" s="20"/>
      <c r="AD302" s="74"/>
      <c r="AE302" s="24"/>
      <c r="AF302" s="74"/>
      <c r="AG302" s="20"/>
      <c r="AH302" s="74"/>
      <c r="AI302" s="20"/>
      <c r="AJ302" s="74"/>
      <c r="AK302" s="20"/>
      <c r="AL302" s="74"/>
      <c r="AM302" s="263"/>
      <c r="AN302" s="74"/>
      <c r="AO302" s="20"/>
      <c r="AP302" s="74"/>
      <c r="AQ302" s="20"/>
      <c r="AR302" s="74"/>
      <c r="AS302" s="20"/>
      <c r="AT302" s="74"/>
      <c r="AU302" s="20"/>
      <c r="AV302" s="74"/>
      <c r="AW302" s="20"/>
      <c r="AX302" s="74"/>
      <c r="AY302" s="20"/>
      <c r="AZ302" s="74"/>
      <c r="BA302" s="20"/>
      <c r="BB302" s="74"/>
      <c r="BC302" s="20"/>
      <c r="BD302" s="74"/>
      <c r="BE302" s="20"/>
      <c r="BF302" s="20">
        <f t="shared" ref="BF302:BF315" si="3293">SUM(AO302+BE302+BC302+BA302+AY302+AW302+AS302+AQ302+AK302+AM302+AI302+AG302+AE302+AC302+AA302+Y302+X302+W302+U302+Q302+O302+S302+AU302)</f>
        <v>0</v>
      </c>
      <c r="BG302" s="20"/>
      <c r="BH302" s="20">
        <f t="shared" ref="BH302:BH315" si="3294">SUM(O302+Q302+U302+W302+X302+AS302+AW302+AY302+BA302+BC302+S302+AQ302)</f>
        <v>0</v>
      </c>
      <c r="BI302" s="1"/>
      <c r="BJ302" s="7"/>
      <c r="BK302" s="7"/>
      <c r="BL302" s="7"/>
      <c r="BM302" s="52"/>
      <c r="BN302" s="51"/>
      <c r="BO302" s="225" t="s">
        <v>165</v>
      </c>
      <c r="BP302" s="161" t="s">
        <v>110</v>
      </c>
      <c r="BQ302" s="161" t="s">
        <v>102</v>
      </c>
      <c r="BR302" s="162" t="s">
        <v>150</v>
      </c>
      <c r="BS302" s="227" t="s">
        <v>170</v>
      </c>
      <c r="BT302" s="161">
        <v>10</v>
      </c>
      <c r="BU302" s="162">
        <v>44</v>
      </c>
      <c r="BV302" s="162"/>
      <c r="BW302" s="162">
        <v>2</v>
      </c>
      <c r="BX302" s="161">
        <f t="shared" ref="BX302" si="3295">SUM(BW302)*2</f>
        <v>4</v>
      </c>
      <c r="BY302" s="227">
        <v>40</v>
      </c>
      <c r="BZ302" s="228">
        <f t="shared" ref="BZ302" si="3296">SUM(CA302+CC302+CE302+CG302+CI302)</f>
        <v>40</v>
      </c>
      <c r="CA302" s="166"/>
      <c r="CB302" s="142">
        <f t="shared" ref="CB302:CB304" si="3297">SUM(CA302)*BV302</f>
        <v>0</v>
      </c>
      <c r="CC302" s="166"/>
      <c r="CD302" s="167">
        <f t="shared" ref="CD302:CD304" si="3298">CC302*BW302</f>
        <v>0</v>
      </c>
      <c r="CE302" s="166">
        <v>40</v>
      </c>
      <c r="CF302" s="167">
        <f t="shared" ref="CF302:CF304" si="3299">SUM(CE302)*BW302</f>
        <v>80</v>
      </c>
      <c r="CG302" s="166"/>
      <c r="CH302" s="167">
        <f t="shared" ref="CH302:CH304" si="3300">SUM(CG302)*BX302</f>
        <v>0</v>
      </c>
      <c r="CI302" s="166"/>
      <c r="CJ302" s="167">
        <f t="shared" ref="CJ302:CJ304" si="3301">SUM(CI302)*BW302*5</f>
        <v>0</v>
      </c>
      <c r="CK302" s="165">
        <f t="shared" ref="CK302" si="3302">SUM(BW302*DK302*2+BX302*DM302*2)</f>
        <v>0</v>
      </c>
      <c r="CL302" s="229">
        <f t="shared" ref="CL302" si="3303">SUM(BY302*5/100*BW302)</f>
        <v>4</v>
      </c>
      <c r="CM302" s="166"/>
      <c r="CN302" s="167"/>
      <c r="CO302" s="166"/>
      <c r="CP302" s="165">
        <f t="shared" si="3212"/>
        <v>0</v>
      </c>
      <c r="CQ302" s="166"/>
      <c r="CR302" s="230">
        <f t="shared" ref="CR302" si="3304">SUM(CQ302*BU302*(30+4))</f>
        <v>0</v>
      </c>
      <c r="CS302" s="166"/>
      <c r="CT302" s="142">
        <f t="shared" si="3214"/>
        <v>0</v>
      </c>
      <c r="CU302" s="167"/>
      <c r="CV302" s="165">
        <f t="shared" ref="CV302" si="3305">SUM(CU302*BU302/3)</f>
        <v>0</v>
      </c>
      <c r="CW302" s="166"/>
      <c r="CX302" s="165">
        <f t="shared" ref="CX302" si="3306">SUM(CW302*BU302*2/3)</f>
        <v>0</v>
      </c>
      <c r="CY302" s="166">
        <v>1</v>
      </c>
      <c r="CZ302" s="142">
        <f t="shared" ref="CZ302" si="3307">SUM(CY302*BU302*2)</f>
        <v>88</v>
      </c>
      <c r="DA302" s="166"/>
      <c r="DB302" s="167">
        <f t="shared" ref="DB302" si="3308">SUM(DA302*BW302*2)</f>
        <v>0</v>
      </c>
      <c r="DC302" s="166"/>
      <c r="DD302" s="165">
        <f t="shared" ref="DD302" si="3309">SUM(DC302*BU302*2)</f>
        <v>0</v>
      </c>
      <c r="DE302" s="166">
        <v>1</v>
      </c>
      <c r="DF302" s="165">
        <f t="shared" ref="DF302" si="3310">DE302*BW302*6</f>
        <v>12</v>
      </c>
      <c r="DG302" s="166"/>
      <c r="DH302" s="165">
        <f t="shared" si="3219"/>
        <v>0</v>
      </c>
      <c r="DI302" s="167"/>
      <c r="DJ302" s="167">
        <f t="shared" ref="DJ302" si="3311">SUM(BW302*DI302*6)</f>
        <v>0</v>
      </c>
      <c r="DK302" s="167"/>
      <c r="DL302" s="165">
        <f t="shared" ref="DL302" si="3312">SUM(BW302*DK302*8)</f>
        <v>0</v>
      </c>
      <c r="DM302" s="167"/>
      <c r="DN302" s="165">
        <f t="shared" ref="DN302" si="3313">SUM(DM302*BX302*5*6)</f>
        <v>0</v>
      </c>
      <c r="DO302" s="166"/>
      <c r="DP302" s="165">
        <f t="shared" ref="DP302" si="3314">SUM(DO302*BX302*4*6)</f>
        <v>0</v>
      </c>
      <c r="DQ302" s="166"/>
      <c r="DR302" s="168">
        <f t="shared" si="3224"/>
        <v>0</v>
      </c>
      <c r="DS302" s="20">
        <f t="shared" si="3290"/>
        <v>184</v>
      </c>
      <c r="DT302" s="20">
        <f t="shared" si="3291"/>
        <v>92</v>
      </c>
      <c r="DU302" s="7"/>
      <c r="DV302" s="7"/>
      <c r="DW302" s="7"/>
      <c r="DX302" s="52"/>
      <c r="DY302" s="51"/>
      <c r="DZ302" s="20"/>
      <c r="EA302" s="71"/>
      <c r="EB302" s="71"/>
      <c r="EC302" s="7"/>
      <c r="ED302" s="7"/>
      <c r="EE302" s="7"/>
      <c r="EF302" s="7"/>
      <c r="EG302" s="7"/>
      <c r="EH302" s="7"/>
      <c r="EI302" s="7"/>
      <c r="EJ302" s="7">
        <f t="shared" si="3227"/>
        <v>40</v>
      </c>
      <c r="EK302" s="7">
        <f t="shared" si="3228"/>
        <v>40</v>
      </c>
      <c r="EL302" s="7">
        <f t="shared" si="3229"/>
        <v>0</v>
      </c>
      <c r="EM302" s="18">
        <f t="shared" si="3230"/>
        <v>0</v>
      </c>
      <c r="EN302" s="7">
        <f t="shared" si="3231"/>
        <v>0</v>
      </c>
      <c r="EO302" s="7">
        <f t="shared" si="3232"/>
        <v>0</v>
      </c>
      <c r="EP302" s="7">
        <f t="shared" si="3233"/>
        <v>40</v>
      </c>
      <c r="EQ302" s="7">
        <f t="shared" si="3234"/>
        <v>80</v>
      </c>
      <c r="ER302" s="7">
        <f t="shared" si="3235"/>
        <v>0</v>
      </c>
      <c r="ES302" s="7">
        <f t="shared" si="3236"/>
        <v>0</v>
      </c>
      <c r="ET302" s="7">
        <f t="shared" si="3237"/>
        <v>0</v>
      </c>
      <c r="EU302" s="7">
        <f t="shared" si="3238"/>
        <v>0</v>
      </c>
      <c r="EV302" s="7">
        <f t="shared" si="3239"/>
        <v>0</v>
      </c>
      <c r="EW302" s="18">
        <f t="shared" si="3240"/>
        <v>4</v>
      </c>
      <c r="EX302" s="7">
        <f t="shared" si="3241"/>
        <v>0</v>
      </c>
      <c r="EY302" s="7">
        <f t="shared" si="3242"/>
        <v>0</v>
      </c>
      <c r="EZ302" s="7">
        <f t="shared" si="3243"/>
        <v>0</v>
      </c>
      <c r="FA302" s="7">
        <f t="shared" si="3244"/>
        <v>0</v>
      </c>
      <c r="FB302" s="7">
        <f t="shared" si="3245"/>
        <v>0</v>
      </c>
      <c r="FC302" s="7">
        <f t="shared" si="3246"/>
        <v>0</v>
      </c>
      <c r="FD302" s="7">
        <f t="shared" si="3247"/>
        <v>0</v>
      </c>
      <c r="FE302" s="7">
        <f t="shared" si="3248"/>
        <v>0</v>
      </c>
      <c r="FF302" s="7">
        <f t="shared" si="3249"/>
        <v>0</v>
      </c>
      <c r="FG302" s="18">
        <f t="shared" si="3250"/>
        <v>0</v>
      </c>
      <c r="FH302" s="7">
        <f t="shared" si="3251"/>
        <v>0</v>
      </c>
      <c r="FI302" s="7">
        <f t="shared" si="3252"/>
        <v>0</v>
      </c>
      <c r="FJ302" s="7">
        <f t="shared" si="3253"/>
        <v>1</v>
      </c>
      <c r="FK302" s="7">
        <f t="shared" si="3254"/>
        <v>88</v>
      </c>
      <c r="FL302" s="7">
        <f t="shared" si="3255"/>
        <v>0</v>
      </c>
      <c r="FM302" s="7">
        <f t="shared" si="3256"/>
        <v>0</v>
      </c>
      <c r="FN302" s="7">
        <f t="shared" si="3257"/>
        <v>0</v>
      </c>
      <c r="FO302" s="7">
        <f t="shared" si="3258"/>
        <v>0</v>
      </c>
      <c r="FP302" s="7">
        <f t="shared" si="3259"/>
        <v>1</v>
      </c>
      <c r="FQ302" s="7">
        <f t="shared" si="3260"/>
        <v>12</v>
      </c>
      <c r="FR302" s="7"/>
      <c r="FS302" s="7">
        <f t="shared" si="3261"/>
        <v>0</v>
      </c>
      <c r="FT302" s="7">
        <f t="shared" si="3262"/>
        <v>0</v>
      </c>
      <c r="FU302" s="7">
        <f t="shared" si="3263"/>
        <v>0</v>
      </c>
      <c r="FV302" s="7">
        <f t="shared" si="3264"/>
        <v>0</v>
      </c>
      <c r="FW302" s="7">
        <f t="shared" si="3265"/>
        <v>0</v>
      </c>
      <c r="FX302" s="7">
        <f t="shared" si="3266"/>
        <v>0</v>
      </c>
      <c r="FY302" s="7">
        <f t="shared" si="3267"/>
        <v>0</v>
      </c>
      <c r="FZ302" s="7">
        <f t="shared" si="3268"/>
        <v>0</v>
      </c>
      <c r="GA302" s="7">
        <f t="shared" si="3269"/>
        <v>0</v>
      </c>
      <c r="GB302" s="7">
        <f t="shared" si="3270"/>
        <v>0</v>
      </c>
      <c r="GC302" s="7">
        <f t="shared" si="3271"/>
        <v>0</v>
      </c>
      <c r="GD302" s="116">
        <f t="shared" si="3272"/>
        <v>184</v>
      </c>
      <c r="GE302" s="117">
        <f t="shared" si="3273"/>
        <v>92</v>
      </c>
      <c r="GF302" s="7"/>
      <c r="GG302" s="7"/>
      <c r="GH302" s="7"/>
      <c r="GI302" s="52"/>
      <c r="GK302" s="18"/>
      <c r="GL302" s="18"/>
      <c r="GM302" s="1"/>
      <c r="GN302" s="23"/>
      <c r="GO302" s="61"/>
      <c r="GP302" s="7"/>
      <c r="GQ302" s="7"/>
    </row>
    <row r="303" spans="1:199" ht="24.95" customHeight="1" x14ac:dyDescent="0.35">
      <c r="A303" s="51"/>
      <c r="B303" s="20" t="s">
        <v>224</v>
      </c>
      <c r="C303" s="71"/>
      <c r="D303" s="71" t="s">
        <v>225</v>
      </c>
      <c r="E303" s="71"/>
      <c r="F303" s="71"/>
      <c r="G303" s="79"/>
      <c r="H303" s="79">
        <v>4</v>
      </c>
      <c r="I303" s="92"/>
      <c r="J303" s="72"/>
      <c r="K303" s="79"/>
      <c r="L303" s="187"/>
      <c r="M303" s="188">
        <f t="shared" ref="M303" si="3315">SUM(N303+P303+R303+T303+V303)</f>
        <v>0</v>
      </c>
      <c r="N303" s="189"/>
      <c r="O303" s="262">
        <f t="shared" ref="O303" si="3316">SUM(N303)*I303</f>
        <v>0</v>
      </c>
      <c r="P303" s="189"/>
      <c r="Q303" s="190">
        <f t="shared" ref="Q303" si="3317">P303*J303</f>
        <v>0</v>
      </c>
      <c r="R303" s="189"/>
      <c r="S303" s="190">
        <f t="shared" ref="S303" si="3318">SUM(R303)*J303</f>
        <v>0</v>
      </c>
      <c r="T303" s="189"/>
      <c r="U303" s="190">
        <f t="shared" ref="U303" si="3319">SUM(T303)*K303</f>
        <v>0</v>
      </c>
      <c r="V303" s="189"/>
      <c r="W303" s="190">
        <f t="shared" ref="W303" si="3320">SUM(V303)*J303*5</f>
        <v>0</v>
      </c>
      <c r="X303" s="191"/>
      <c r="Y303" s="191">
        <f t="shared" ref="Y303" si="3321">L303*J303*0.05</f>
        <v>0</v>
      </c>
      <c r="Z303" s="189"/>
      <c r="AA303" s="190"/>
      <c r="AB303" s="189"/>
      <c r="AC303" s="191">
        <f t="shared" ref="AC303" si="3322">SUM(AB303)*3*H303/5</f>
        <v>0</v>
      </c>
      <c r="AD303" s="189">
        <v>1</v>
      </c>
      <c r="AE303" s="193">
        <f t="shared" ref="AE303" si="3323">SUM(AD303*H303*(15))</f>
        <v>60</v>
      </c>
      <c r="AF303" s="189"/>
      <c r="AG303" s="190">
        <f t="shared" ref="AG303" si="3324">SUM(AF303*H303*3)</f>
        <v>0</v>
      </c>
      <c r="AH303" s="190"/>
      <c r="AI303" s="191">
        <f t="shared" ref="AI303" si="3325">SUM(AH303*H303/3)</f>
        <v>0</v>
      </c>
      <c r="AJ303" s="189"/>
      <c r="AK303" s="191">
        <f t="shared" ref="AK303" si="3326">SUM(AJ303*H303*2/3)</f>
        <v>0</v>
      </c>
      <c r="AL303" s="189"/>
      <c r="AM303" s="262">
        <f>SUM(AL303*H303)</f>
        <v>0</v>
      </c>
      <c r="AN303" s="189"/>
      <c r="AO303" s="190">
        <f>SUM(AN303*J303)</f>
        <v>0</v>
      </c>
      <c r="AP303" s="189"/>
      <c r="AQ303" s="191">
        <f t="shared" ref="AQ303" si="3327">SUM(AP303*H303*2)</f>
        <v>0</v>
      </c>
      <c r="AR303" s="189"/>
      <c r="AS303" s="191">
        <f t="shared" ref="AS303" si="3328">SUM(J303*AR303*6)</f>
        <v>0</v>
      </c>
      <c r="AT303" s="32"/>
      <c r="AU303" s="194">
        <f t="shared" ref="AU303" si="3329">AT303*H303/3</f>
        <v>0</v>
      </c>
      <c r="AV303" s="189"/>
      <c r="AW303" s="190">
        <f>SUM(AV303*H303/3)</f>
        <v>0</v>
      </c>
      <c r="AX303" s="189"/>
      <c r="AY303" s="191">
        <f t="shared" ref="AY303" si="3330">SUM(J303*AX303*8)</f>
        <v>0</v>
      </c>
      <c r="AZ303" s="190"/>
      <c r="BA303" s="191">
        <f>SUM(AZ303*K303*3*8)</f>
        <v>0</v>
      </c>
      <c r="BB303" s="189"/>
      <c r="BC303" s="191">
        <f t="shared" ref="BC303" si="3331">SUM(BB303*K303*4*6)</f>
        <v>0</v>
      </c>
      <c r="BD303" s="189"/>
      <c r="BE303" s="195">
        <f t="shared" ref="BE303" si="3332">SUM(BD303*50)</f>
        <v>0</v>
      </c>
      <c r="BF303" s="194">
        <f t="shared" ref="BF303" si="3333">O303+Q303+S303+U303+W303+X303+Y303+AA303+AC303+AE303+AG303+AI303+AK303+AM303+AO303+AQ303+AS303+AU303+AW303+AY303+BA303+BC303+BE303</f>
        <v>60</v>
      </c>
      <c r="BG303" s="194"/>
      <c r="BH303" s="194">
        <f t="shared" ref="BH303" si="3334">BC303+BA303+AY303+AW303+AS303+AQ303+X303+W303+U303+S303+Q303+O303</f>
        <v>0</v>
      </c>
      <c r="BI303" s="1"/>
      <c r="BJ303" s="1"/>
      <c r="BK303" s="1"/>
      <c r="BL303" s="1"/>
      <c r="BM303" s="55"/>
      <c r="BN303" s="51"/>
      <c r="BO303" s="20" t="s">
        <v>224</v>
      </c>
      <c r="BP303" s="71"/>
      <c r="BQ303" s="71" t="s">
        <v>225</v>
      </c>
      <c r="BR303" s="71"/>
      <c r="BS303" s="71"/>
      <c r="BT303" s="79"/>
      <c r="BU303" s="326">
        <v>4</v>
      </c>
      <c r="BV303" s="92"/>
      <c r="BW303" s="72"/>
      <c r="BX303" s="79"/>
      <c r="BY303" s="187"/>
      <c r="BZ303" s="188">
        <f t="shared" ref="BZ303:BZ304" si="3335">SUM(CA303+CC303+CE303+CG303+CI303)</f>
        <v>0</v>
      </c>
      <c r="CA303" s="189"/>
      <c r="CB303" s="142">
        <f t="shared" si="3297"/>
        <v>0</v>
      </c>
      <c r="CC303" s="189"/>
      <c r="CD303" s="190">
        <f t="shared" si="3298"/>
        <v>0</v>
      </c>
      <c r="CE303" s="189"/>
      <c r="CF303" s="190">
        <f t="shared" si="3299"/>
        <v>0</v>
      </c>
      <c r="CG303" s="189"/>
      <c r="CH303" s="190">
        <f t="shared" si="3300"/>
        <v>0</v>
      </c>
      <c r="CI303" s="189"/>
      <c r="CJ303" s="190">
        <f t="shared" si="3301"/>
        <v>0</v>
      </c>
      <c r="CK303" s="191"/>
      <c r="CL303" s="191">
        <f t="shared" ref="CL303" si="3336">BY303*BW303*0.05</f>
        <v>0</v>
      </c>
      <c r="CM303" s="189"/>
      <c r="CN303" s="190"/>
      <c r="CO303" s="189"/>
      <c r="CP303" s="191">
        <f t="shared" si="3212"/>
        <v>0</v>
      </c>
      <c r="CQ303" s="189">
        <v>1</v>
      </c>
      <c r="CR303" s="193">
        <f t="shared" ref="CR303" si="3337">SUM(CQ303*BU303*(15))</f>
        <v>60</v>
      </c>
      <c r="CS303" s="189"/>
      <c r="CT303" s="142">
        <f t="shared" si="3214"/>
        <v>0</v>
      </c>
      <c r="CU303" s="190"/>
      <c r="CV303" s="191">
        <f t="shared" ref="CV303" si="3338">SUM(CU303*BU303/3)</f>
        <v>0</v>
      </c>
      <c r="CW303" s="189"/>
      <c r="CX303" s="191">
        <f t="shared" ref="CX303" si="3339">SUM(CW303*BU303*2/3)</f>
        <v>0</v>
      </c>
      <c r="CY303" s="189"/>
      <c r="CZ303" s="142">
        <f>SUM(CY303*BU303)</f>
        <v>0</v>
      </c>
      <c r="DA303" s="189"/>
      <c r="DB303" s="190">
        <f>SUM(DA303*BW303)</f>
        <v>0</v>
      </c>
      <c r="DC303" s="189"/>
      <c r="DD303" s="191">
        <f t="shared" ref="DD303" si="3340">SUM(DC303*BU303*2)</f>
        <v>0</v>
      </c>
      <c r="DE303" s="189"/>
      <c r="DF303" s="191">
        <f t="shared" ref="DF303" si="3341">SUM(BW303*DE303*6)</f>
        <v>0</v>
      </c>
      <c r="DG303" s="32"/>
      <c r="DH303" s="194">
        <f t="shared" si="3219"/>
        <v>0</v>
      </c>
      <c r="DI303" s="189"/>
      <c r="DJ303" s="190">
        <f>SUM(DI303*BU303/3)</f>
        <v>0</v>
      </c>
      <c r="DK303" s="189"/>
      <c r="DL303" s="191">
        <f t="shared" ref="DL303" si="3342">SUM(BW303*DK303*8)</f>
        <v>0</v>
      </c>
      <c r="DM303" s="190"/>
      <c r="DN303" s="191">
        <f>SUM(DM303*BX303*3*8)</f>
        <v>0</v>
      </c>
      <c r="DO303" s="189"/>
      <c r="DP303" s="191">
        <f t="shared" ref="DP303:DP304" si="3343">SUM(DO303*BX303*4*6)</f>
        <v>0</v>
      </c>
      <c r="DQ303" s="189"/>
      <c r="DR303" s="195">
        <f t="shared" si="3224"/>
        <v>0</v>
      </c>
      <c r="DS303" s="20">
        <f t="shared" si="3290"/>
        <v>60</v>
      </c>
      <c r="DT303" s="20">
        <f t="shared" si="3291"/>
        <v>0</v>
      </c>
      <c r="DU303" s="7"/>
      <c r="DV303" s="7"/>
      <c r="DW303" s="7"/>
      <c r="DX303" s="52"/>
      <c r="DY303" s="51"/>
      <c r="DZ303" s="20"/>
      <c r="EA303" s="71"/>
      <c r="EB303" s="71"/>
      <c r="EC303" s="7"/>
      <c r="ED303" s="7"/>
      <c r="EE303" s="7"/>
      <c r="EF303" s="7"/>
      <c r="EG303" s="7"/>
      <c r="EH303" s="7"/>
      <c r="EI303" s="7"/>
      <c r="EJ303" s="7">
        <f t="shared" si="3227"/>
        <v>0</v>
      </c>
      <c r="EK303" s="7">
        <f t="shared" si="3228"/>
        <v>0</v>
      </c>
      <c r="EL303" s="7">
        <f t="shared" si="3229"/>
        <v>0</v>
      </c>
      <c r="EM303" s="18">
        <f t="shared" si="3230"/>
        <v>0</v>
      </c>
      <c r="EN303" s="7">
        <f t="shared" si="3231"/>
        <v>0</v>
      </c>
      <c r="EO303" s="7">
        <f t="shared" si="3232"/>
        <v>0</v>
      </c>
      <c r="EP303" s="7">
        <f t="shared" si="3233"/>
        <v>0</v>
      </c>
      <c r="EQ303" s="7">
        <f t="shared" si="3234"/>
        <v>0</v>
      </c>
      <c r="ER303" s="7">
        <f t="shared" si="3235"/>
        <v>0</v>
      </c>
      <c r="ES303" s="7">
        <f t="shared" si="3236"/>
        <v>0</v>
      </c>
      <c r="ET303" s="7">
        <f t="shared" si="3237"/>
        <v>0</v>
      </c>
      <c r="EU303" s="7">
        <f t="shared" si="3238"/>
        <v>0</v>
      </c>
      <c r="EV303" s="7">
        <f t="shared" si="3239"/>
        <v>0</v>
      </c>
      <c r="EW303" s="18">
        <f t="shared" si="3240"/>
        <v>0</v>
      </c>
      <c r="EX303" s="7">
        <f t="shared" si="3241"/>
        <v>0</v>
      </c>
      <c r="EY303" s="7">
        <f t="shared" si="3242"/>
        <v>0</v>
      </c>
      <c r="EZ303" s="7">
        <f t="shared" si="3243"/>
        <v>0</v>
      </c>
      <c r="FA303" s="7">
        <f t="shared" si="3244"/>
        <v>0</v>
      </c>
      <c r="FB303" s="7">
        <f t="shared" si="3245"/>
        <v>2</v>
      </c>
      <c r="FC303" s="7">
        <f t="shared" si="3246"/>
        <v>120</v>
      </c>
      <c r="FD303" s="7">
        <f t="shared" si="3247"/>
        <v>0</v>
      </c>
      <c r="FE303" s="7">
        <f t="shared" si="3248"/>
        <v>0</v>
      </c>
      <c r="FF303" s="7">
        <f t="shared" si="3249"/>
        <v>0</v>
      </c>
      <c r="FG303" s="18">
        <f t="shared" si="3250"/>
        <v>0</v>
      </c>
      <c r="FH303" s="7">
        <f t="shared" si="3251"/>
        <v>0</v>
      </c>
      <c r="FI303" s="7">
        <f t="shared" si="3252"/>
        <v>0</v>
      </c>
      <c r="FJ303" s="7">
        <f t="shared" si="3253"/>
        <v>0</v>
      </c>
      <c r="FK303" s="7">
        <f t="shared" si="3254"/>
        <v>0</v>
      </c>
      <c r="FL303" s="7">
        <f t="shared" si="3255"/>
        <v>0</v>
      </c>
      <c r="FM303" s="7">
        <f t="shared" si="3256"/>
        <v>0</v>
      </c>
      <c r="FN303" s="7">
        <f t="shared" si="3257"/>
        <v>0</v>
      </c>
      <c r="FO303" s="7">
        <f t="shared" si="3258"/>
        <v>0</v>
      </c>
      <c r="FP303" s="7">
        <f t="shared" si="3259"/>
        <v>0</v>
      </c>
      <c r="FQ303" s="7">
        <f t="shared" si="3260"/>
        <v>0</v>
      </c>
      <c r="FR303" s="7"/>
      <c r="FS303" s="7">
        <f t="shared" si="3261"/>
        <v>0</v>
      </c>
      <c r="FT303" s="7">
        <f t="shared" si="3262"/>
        <v>0</v>
      </c>
      <c r="FU303" s="7">
        <f t="shared" si="3263"/>
        <v>0</v>
      </c>
      <c r="FV303" s="7">
        <f t="shared" si="3264"/>
        <v>0</v>
      </c>
      <c r="FW303" s="7">
        <f t="shared" si="3265"/>
        <v>0</v>
      </c>
      <c r="FX303" s="7">
        <f t="shared" si="3266"/>
        <v>0</v>
      </c>
      <c r="FY303" s="7">
        <f t="shared" si="3267"/>
        <v>0</v>
      </c>
      <c r="FZ303" s="7">
        <f t="shared" si="3268"/>
        <v>0</v>
      </c>
      <c r="GA303" s="7">
        <f t="shared" si="3269"/>
        <v>0</v>
      </c>
      <c r="GB303" s="7">
        <f t="shared" si="3270"/>
        <v>0</v>
      </c>
      <c r="GC303" s="7">
        <f t="shared" si="3271"/>
        <v>0</v>
      </c>
      <c r="GD303" s="116">
        <f t="shared" si="3272"/>
        <v>120</v>
      </c>
      <c r="GE303" s="117">
        <f t="shared" si="3273"/>
        <v>0</v>
      </c>
      <c r="GF303" s="7"/>
      <c r="GG303" s="7"/>
      <c r="GH303" s="7"/>
      <c r="GI303" s="52"/>
      <c r="GK303" s="18"/>
      <c r="GL303" s="18"/>
      <c r="GM303" s="1"/>
      <c r="GN303" s="23"/>
      <c r="GO303" s="61"/>
      <c r="GP303" s="7"/>
      <c r="GQ303" s="7"/>
    </row>
    <row r="304" spans="1:199" ht="24.95" customHeight="1" x14ac:dyDescent="0.35">
      <c r="A304" s="51"/>
      <c r="B304" s="33"/>
      <c r="C304" s="78"/>
      <c r="D304" s="71"/>
      <c r="E304" s="78"/>
      <c r="F304" s="78"/>
      <c r="G304" s="79"/>
      <c r="H304" s="79"/>
      <c r="I304" s="79"/>
      <c r="J304" s="79"/>
      <c r="K304" s="79"/>
      <c r="L304" s="72"/>
      <c r="M304" s="73">
        <f t="shared" si="3292"/>
        <v>0</v>
      </c>
      <c r="N304" s="32"/>
      <c r="O304" s="263"/>
      <c r="P304" s="32"/>
      <c r="Q304" s="20"/>
      <c r="R304" s="32"/>
      <c r="S304" s="20"/>
      <c r="T304" s="32"/>
      <c r="U304" s="20"/>
      <c r="V304" s="74"/>
      <c r="W304" s="20"/>
      <c r="X304" s="20"/>
      <c r="Y304" s="20"/>
      <c r="Z304" s="74"/>
      <c r="AA304" s="20"/>
      <c r="AB304" s="74"/>
      <c r="AC304" s="20"/>
      <c r="AD304" s="74"/>
      <c r="AE304" s="24"/>
      <c r="AF304" s="74"/>
      <c r="AG304" s="20"/>
      <c r="AH304" s="74"/>
      <c r="AI304" s="20"/>
      <c r="AJ304" s="74"/>
      <c r="AK304" s="20"/>
      <c r="AL304" s="74"/>
      <c r="AM304" s="263"/>
      <c r="AN304" s="74"/>
      <c r="AO304" s="20"/>
      <c r="AP304" s="74"/>
      <c r="AQ304" s="20"/>
      <c r="AR304" s="74"/>
      <c r="AS304" s="20"/>
      <c r="AT304" s="74"/>
      <c r="AU304" s="20"/>
      <c r="AV304" s="74"/>
      <c r="AW304" s="20"/>
      <c r="AX304" s="74"/>
      <c r="AY304" s="20"/>
      <c r="AZ304" s="74"/>
      <c r="BA304" s="20"/>
      <c r="BB304" s="74"/>
      <c r="BC304" s="20"/>
      <c r="BD304" s="74"/>
      <c r="BE304" s="20"/>
      <c r="BF304" s="20">
        <f t="shared" si="3293"/>
        <v>0</v>
      </c>
      <c r="BG304" s="20"/>
      <c r="BH304" s="20">
        <f t="shared" si="3294"/>
        <v>0</v>
      </c>
      <c r="BI304" s="1"/>
      <c r="BJ304" s="1"/>
      <c r="BK304" s="1"/>
      <c r="BL304" s="1"/>
      <c r="BM304" s="55"/>
      <c r="BN304" s="51"/>
      <c r="BO304" s="213" t="s">
        <v>229</v>
      </c>
      <c r="BP304" s="214" t="s">
        <v>110</v>
      </c>
      <c r="BQ304" s="214" t="s">
        <v>102</v>
      </c>
      <c r="BR304" s="200" t="s">
        <v>150</v>
      </c>
      <c r="BS304" s="138" t="s">
        <v>152</v>
      </c>
      <c r="BT304" s="214">
        <v>4</v>
      </c>
      <c r="BU304" s="200">
        <v>28</v>
      </c>
      <c r="BV304" s="200"/>
      <c r="BW304" s="200"/>
      <c r="BX304" s="200">
        <f>SUM(BW304)*2</f>
        <v>0</v>
      </c>
      <c r="BY304" s="222">
        <v>70</v>
      </c>
      <c r="BZ304" s="140">
        <f t="shared" si="3335"/>
        <v>70</v>
      </c>
      <c r="CA304" s="141">
        <v>30</v>
      </c>
      <c r="CB304" s="142">
        <f t="shared" si="3297"/>
        <v>0</v>
      </c>
      <c r="CC304" s="141">
        <v>20</v>
      </c>
      <c r="CD304" s="142">
        <f t="shared" si="3298"/>
        <v>0</v>
      </c>
      <c r="CE304" s="141">
        <v>20</v>
      </c>
      <c r="CF304" s="142">
        <f t="shared" si="3299"/>
        <v>0</v>
      </c>
      <c r="CG304" s="208"/>
      <c r="CH304" s="210">
        <f t="shared" si="3300"/>
        <v>0</v>
      </c>
      <c r="CI304" s="208"/>
      <c r="CJ304" s="210">
        <f t="shared" si="3301"/>
        <v>0</v>
      </c>
      <c r="CK304" s="206">
        <f t="shared" ref="CK304" si="3344">SUM(BW304*DK304*2+BX304*DM304*2)</f>
        <v>0</v>
      </c>
      <c r="CL304" s="206">
        <f t="shared" ref="CL304" si="3345">SUM(BY304*5/100*BW304)</f>
        <v>0</v>
      </c>
      <c r="CM304" s="208"/>
      <c r="CN304" s="210"/>
      <c r="CO304" s="208"/>
      <c r="CP304" s="206">
        <f t="shared" si="3212"/>
        <v>0</v>
      </c>
      <c r="CQ304" s="208"/>
      <c r="CR304" s="209">
        <f t="shared" ref="CR304" si="3346">SUM(CQ304*BU304*(30+4))</f>
        <v>0</v>
      </c>
      <c r="CS304" s="208"/>
      <c r="CT304" s="334">
        <f t="shared" si="3214"/>
        <v>0</v>
      </c>
      <c r="CU304" s="208"/>
      <c r="CV304" s="206">
        <f t="shared" ref="CV304" si="3347">SUM(CU304*BU304/3)</f>
        <v>0</v>
      </c>
      <c r="CW304" s="208"/>
      <c r="CX304" s="206">
        <f t="shared" ref="CX304" si="3348">SUM(CW304*BU304*2/3)</f>
        <v>0</v>
      </c>
      <c r="CY304" s="208">
        <v>1</v>
      </c>
      <c r="CZ304" s="142">
        <f>SUM(CY304*BU304)*2</f>
        <v>56</v>
      </c>
      <c r="DA304" s="208"/>
      <c r="DB304" s="210">
        <f t="shared" ref="DB304" si="3349">SUM(DA304*BW304)</f>
        <v>0</v>
      </c>
      <c r="DC304" s="208"/>
      <c r="DD304" s="206">
        <f t="shared" ref="DD304" si="3350">SUM(DC304*BU304*2)</f>
        <v>0</v>
      </c>
      <c r="DE304" s="208"/>
      <c r="DF304" s="206">
        <f>SUM(BW304*DE304*8)</f>
        <v>0</v>
      </c>
      <c r="DG304" s="32"/>
      <c r="DH304" s="194">
        <f t="shared" si="3219"/>
        <v>0</v>
      </c>
      <c r="DI304" s="208"/>
      <c r="DJ304" s="210">
        <f t="shared" ref="DJ304" si="3351">SUM(DI304*BU304/3)</f>
        <v>0</v>
      </c>
      <c r="DK304" s="208">
        <v>1</v>
      </c>
      <c r="DL304" s="206">
        <f t="shared" ref="DL304" si="3352">SUM(BW304*DK304*8)</f>
        <v>0</v>
      </c>
      <c r="DM304" s="208"/>
      <c r="DN304" s="206">
        <f t="shared" ref="DN304" si="3353">SUM(DM304*BX304*5*6)</f>
        <v>0</v>
      </c>
      <c r="DO304" s="208"/>
      <c r="DP304" s="206">
        <f t="shared" si="3343"/>
        <v>0</v>
      </c>
      <c r="DQ304" s="208"/>
      <c r="DR304" s="212">
        <f t="shared" si="3224"/>
        <v>0</v>
      </c>
      <c r="DS304" s="20">
        <f t="shared" si="3290"/>
        <v>56</v>
      </c>
      <c r="DT304" s="20">
        <f t="shared" si="3291"/>
        <v>0</v>
      </c>
      <c r="DU304" s="7"/>
      <c r="DV304" s="7"/>
      <c r="DW304" s="7"/>
      <c r="DX304" s="52"/>
      <c r="DY304" s="51"/>
      <c r="DZ304" s="33"/>
      <c r="EA304" s="78"/>
      <c r="EB304" s="71"/>
      <c r="EC304" s="7"/>
      <c r="ED304" s="7"/>
      <c r="EE304" s="7"/>
      <c r="EF304" s="7"/>
      <c r="EG304" s="7"/>
      <c r="EH304" s="7"/>
      <c r="EI304" s="7"/>
      <c r="EJ304" s="7">
        <f t="shared" si="3227"/>
        <v>70</v>
      </c>
      <c r="EK304" s="7">
        <f t="shared" si="3228"/>
        <v>70</v>
      </c>
      <c r="EL304" s="7">
        <f t="shared" si="3229"/>
        <v>30</v>
      </c>
      <c r="EM304" s="18">
        <f t="shared" si="3230"/>
        <v>0</v>
      </c>
      <c r="EN304" s="7">
        <f t="shared" si="3231"/>
        <v>20</v>
      </c>
      <c r="EO304" s="7">
        <f t="shared" si="3232"/>
        <v>0</v>
      </c>
      <c r="EP304" s="7">
        <f t="shared" si="3233"/>
        <v>20</v>
      </c>
      <c r="EQ304" s="7">
        <f t="shared" si="3234"/>
        <v>0</v>
      </c>
      <c r="ER304" s="7">
        <f t="shared" si="3235"/>
        <v>0</v>
      </c>
      <c r="ES304" s="7">
        <f t="shared" si="3236"/>
        <v>0</v>
      </c>
      <c r="ET304" s="7">
        <f t="shared" si="3237"/>
        <v>0</v>
      </c>
      <c r="EU304" s="7">
        <f t="shared" si="3238"/>
        <v>0</v>
      </c>
      <c r="EV304" s="7">
        <f t="shared" si="3239"/>
        <v>0</v>
      </c>
      <c r="EW304" s="18">
        <f t="shared" si="3240"/>
        <v>0</v>
      </c>
      <c r="EX304" s="7">
        <f t="shared" si="3241"/>
        <v>0</v>
      </c>
      <c r="EY304" s="7">
        <f t="shared" si="3242"/>
        <v>0</v>
      </c>
      <c r="EZ304" s="7">
        <f t="shared" si="3243"/>
        <v>0</v>
      </c>
      <c r="FA304" s="7">
        <f t="shared" si="3244"/>
        <v>0</v>
      </c>
      <c r="FB304" s="7">
        <f t="shared" si="3245"/>
        <v>0</v>
      </c>
      <c r="FC304" s="7">
        <f t="shared" si="3246"/>
        <v>0</v>
      </c>
      <c r="FD304" s="7">
        <f t="shared" si="3247"/>
        <v>0</v>
      </c>
      <c r="FE304" s="7">
        <f t="shared" si="3248"/>
        <v>0</v>
      </c>
      <c r="FF304" s="7">
        <f t="shared" si="3249"/>
        <v>0</v>
      </c>
      <c r="FG304" s="18">
        <f t="shared" si="3250"/>
        <v>0</v>
      </c>
      <c r="FH304" s="7">
        <f t="shared" si="3251"/>
        <v>0</v>
      </c>
      <c r="FI304" s="7">
        <f t="shared" si="3252"/>
        <v>0</v>
      </c>
      <c r="FJ304" s="7">
        <f t="shared" si="3253"/>
        <v>1</v>
      </c>
      <c r="FK304" s="7">
        <f t="shared" si="3254"/>
        <v>56</v>
      </c>
      <c r="FL304" s="7">
        <f t="shared" si="3255"/>
        <v>0</v>
      </c>
      <c r="FM304" s="7">
        <f t="shared" si="3256"/>
        <v>0</v>
      </c>
      <c r="FN304" s="7">
        <f t="shared" si="3257"/>
        <v>0</v>
      </c>
      <c r="FO304" s="7">
        <f t="shared" si="3258"/>
        <v>0</v>
      </c>
      <c r="FP304" s="7">
        <f t="shared" si="3259"/>
        <v>0</v>
      </c>
      <c r="FQ304" s="7">
        <f t="shared" si="3260"/>
        <v>0</v>
      </c>
      <c r="FR304" s="7"/>
      <c r="FS304" s="7">
        <f t="shared" si="3261"/>
        <v>0</v>
      </c>
      <c r="FT304" s="7">
        <f t="shared" si="3262"/>
        <v>0</v>
      </c>
      <c r="FU304" s="7">
        <f t="shared" si="3263"/>
        <v>0</v>
      </c>
      <c r="FV304" s="7">
        <f t="shared" si="3264"/>
        <v>1</v>
      </c>
      <c r="FW304" s="7">
        <f t="shared" si="3265"/>
        <v>0</v>
      </c>
      <c r="FX304" s="7">
        <f t="shared" si="3266"/>
        <v>0</v>
      </c>
      <c r="FY304" s="7">
        <f t="shared" si="3267"/>
        <v>0</v>
      </c>
      <c r="FZ304" s="7">
        <f t="shared" si="3268"/>
        <v>0</v>
      </c>
      <c r="GA304" s="7">
        <f t="shared" si="3269"/>
        <v>0</v>
      </c>
      <c r="GB304" s="7">
        <f t="shared" si="3270"/>
        <v>0</v>
      </c>
      <c r="GC304" s="7">
        <f t="shared" si="3271"/>
        <v>0</v>
      </c>
      <c r="GD304" s="116">
        <f t="shared" si="3272"/>
        <v>56</v>
      </c>
      <c r="GE304" s="117">
        <f t="shared" si="3273"/>
        <v>0</v>
      </c>
      <c r="GF304" s="7"/>
      <c r="GG304" s="7"/>
      <c r="GH304" s="7"/>
      <c r="GI304" s="52"/>
      <c r="GK304" s="18"/>
      <c r="GL304" s="18"/>
      <c r="GM304" s="1"/>
      <c r="GN304" s="23"/>
      <c r="GO304" s="61"/>
      <c r="GP304" s="7"/>
      <c r="GQ304" s="7"/>
    </row>
    <row r="305" spans="1:199" ht="24.95" customHeight="1" x14ac:dyDescent="0.35">
      <c r="A305" s="51"/>
      <c r="B305" s="20" t="s">
        <v>333</v>
      </c>
      <c r="C305" s="44"/>
      <c r="D305" s="44" t="s">
        <v>225</v>
      </c>
      <c r="E305" s="44"/>
      <c r="F305" s="23"/>
      <c r="G305" s="44"/>
      <c r="H305" s="44"/>
      <c r="I305" s="44"/>
      <c r="J305" s="44"/>
      <c r="K305" s="44"/>
      <c r="L305" s="48"/>
      <c r="M305" s="73">
        <f t="shared" si="3292"/>
        <v>0</v>
      </c>
      <c r="N305" s="32"/>
      <c r="O305" s="263">
        <v>6</v>
      </c>
      <c r="P305" s="32"/>
      <c r="Q305" s="20">
        <v>6</v>
      </c>
      <c r="R305" s="32"/>
      <c r="S305" s="20">
        <v>8</v>
      </c>
      <c r="T305" s="32"/>
      <c r="U305" s="20"/>
      <c r="V305" s="74"/>
      <c r="W305" s="20"/>
      <c r="X305" s="20"/>
      <c r="Y305" s="20">
        <v>2</v>
      </c>
      <c r="Z305" s="74"/>
      <c r="AA305" s="20"/>
      <c r="AB305" s="74"/>
      <c r="AC305" s="20"/>
      <c r="AD305" s="74"/>
      <c r="AE305" s="24"/>
      <c r="AF305" s="74"/>
      <c r="AG305" s="20"/>
      <c r="AH305" s="74"/>
      <c r="AI305" s="20"/>
      <c r="AJ305" s="74"/>
      <c r="AK305" s="20"/>
      <c r="AL305" s="74"/>
      <c r="AM305" s="263"/>
      <c r="AN305" s="74"/>
      <c r="AO305" s="20"/>
      <c r="AP305" s="74"/>
      <c r="AQ305" s="20"/>
      <c r="AR305" s="74"/>
      <c r="AS305" s="20"/>
      <c r="AT305" s="74"/>
      <c r="AU305" s="417">
        <v>9.33</v>
      </c>
      <c r="AV305" s="74"/>
      <c r="AW305" s="20"/>
      <c r="AX305" s="74"/>
      <c r="AY305" s="20"/>
      <c r="AZ305" s="74"/>
      <c r="BA305" s="20"/>
      <c r="BB305" s="74"/>
      <c r="BC305" s="20"/>
      <c r="BD305" s="74"/>
      <c r="BE305" s="20"/>
      <c r="BF305" s="417">
        <f t="shared" si="3293"/>
        <v>31.33</v>
      </c>
      <c r="BG305" s="417"/>
      <c r="BH305" s="20">
        <f t="shared" si="3294"/>
        <v>20</v>
      </c>
      <c r="BI305" s="1"/>
      <c r="BJ305" s="1"/>
      <c r="BK305" s="1"/>
      <c r="BL305" s="1"/>
      <c r="BM305" s="55"/>
      <c r="BN305" s="51"/>
      <c r="BO305" s="20"/>
      <c r="BP305" s="44"/>
      <c r="BQ305" s="44"/>
      <c r="BR305" s="44"/>
      <c r="BS305" s="23"/>
      <c r="BT305" s="44"/>
      <c r="BU305" s="44"/>
      <c r="BV305" s="44"/>
      <c r="BW305" s="44"/>
      <c r="BX305" s="44"/>
      <c r="BY305" s="48"/>
      <c r="BZ305" s="73">
        <f t="shared" ref="BZ305:BZ315" si="3354">SUM(CA305+CC305+CG305+CI305+DE305*2)</f>
        <v>0</v>
      </c>
      <c r="CA305" s="32"/>
      <c r="CB305" s="334"/>
      <c r="CC305" s="32"/>
      <c r="CD305" s="20"/>
      <c r="CE305" s="32"/>
      <c r="CF305" s="20"/>
      <c r="CG305" s="32"/>
      <c r="CH305" s="20"/>
      <c r="CI305" s="74"/>
      <c r="CJ305" s="20"/>
      <c r="CK305" s="20"/>
      <c r="CL305" s="20"/>
      <c r="CM305" s="74"/>
      <c r="CN305" s="20"/>
      <c r="CO305" s="74"/>
      <c r="CP305" s="20"/>
      <c r="CQ305" s="74"/>
      <c r="CR305" s="24"/>
      <c r="CS305" s="74"/>
      <c r="CT305" s="334"/>
      <c r="CU305" s="74"/>
      <c r="CV305" s="20"/>
      <c r="CW305" s="74"/>
      <c r="CX305" s="20"/>
      <c r="CY305" s="74"/>
      <c r="CZ305" s="334"/>
      <c r="DA305" s="74"/>
      <c r="DB305" s="20"/>
      <c r="DC305" s="74"/>
      <c r="DD305" s="20"/>
      <c r="DE305" s="74"/>
      <c r="DF305" s="20"/>
      <c r="DG305" s="74"/>
      <c r="DH305" s="20"/>
      <c r="DI305" s="74"/>
      <c r="DJ305" s="20"/>
      <c r="DK305" s="74"/>
      <c r="DL305" s="20"/>
      <c r="DM305" s="74"/>
      <c r="DN305" s="20"/>
      <c r="DO305" s="74"/>
      <c r="DP305" s="20"/>
      <c r="DQ305" s="74"/>
      <c r="DR305" s="20"/>
      <c r="DS305" s="20">
        <f t="shared" si="3290"/>
        <v>0</v>
      </c>
      <c r="DT305" s="20">
        <f t="shared" si="3291"/>
        <v>0</v>
      </c>
      <c r="DU305" s="7"/>
      <c r="DV305" s="7"/>
      <c r="DW305" s="7"/>
      <c r="DX305" s="52"/>
      <c r="DY305" s="51"/>
      <c r="DZ305" s="20"/>
      <c r="EA305" s="44"/>
      <c r="EB305" s="44"/>
      <c r="EC305" s="7"/>
      <c r="ED305" s="7"/>
      <c r="EE305" s="7"/>
      <c r="EF305" s="7"/>
      <c r="EG305" s="7"/>
      <c r="EH305" s="7"/>
      <c r="EI305" s="7"/>
      <c r="EJ305" s="7">
        <f t="shared" si="3227"/>
        <v>0</v>
      </c>
      <c r="EK305" s="7">
        <f t="shared" si="3228"/>
        <v>0</v>
      </c>
      <c r="EL305" s="7">
        <f t="shared" si="3229"/>
        <v>0</v>
      </c>
      <c r="EM305" s="18">
        <f t="shared" si="3230"/>
        <v>6</v>
      </c>
      <c r="EN305" s="7">
        <f t="shared" si="3231"/>
        <v>0</v>
      </c>
      <c r="EO305" s="7">
        <f t="shared" si="3232"/>
        <v>6</v>
      </c>
      <c r="EP305" s="7">
        <f t="shared" si="3233"/>
        <v>0</v>
      </c>
      <c r="EQ305" s="7">
        <f t="shared" si="3234"/>
        <v>8</v>
      </c>
      <c r="ER305" s="7">
        <f t="shared" si="3235"/>
        <v>0</v>
      </c>
      <c r="ES305" s="7">
        <f t="shared" si="3236"/>
        <v>0</v>
      </c>
      <c r="ET305" s="7">
        <f t="shared" si="3237"/>
        <v>0</v>
      </c>
      <c r="EU305" s="7">
        <f t="shared" si="3238"/>
        <v>0</v>
      </c>
      <c r="EV305" s="7">
        <f t="shared" si="3239"/>
        <v>0</v>
      </c>
      <c r="EW305" s="18">
        <f t="shared" si="3240"/>
        <v>2</v>
      </c>
      <c r="EX305" s="7">
        <f t="shared" si="3241"/>
        <v>0</v>
      </c>
      <c r="EY305" s="7">
        <f t="shared" si="3242"/>
        <v>0</v>
      </c>
      <c r="EZ305" s="7">
        <f t="shared" si="3243"/>
        <v>0</v>
      </c>
      <c r="FA305" s="7">
        <f t="shared" si="3244"/>
        <v>0</v>
      </c>
      <c r="FB305" s="7">
        <f t="shared" si="3245"/>
        <v>0</v>
      </c>
      <c r="FC305" s="7">
        <f t="shared" si="3246"/>
        <v>0</v>
      </c>
      <c r="FD305" s="7">
        <f t="shared" si="3247"/>
        <v>0</v>
      </c>
      <c r="FE305" s="7">
        <f t="shared" si="3248"/>
        <v>0</v>
      </c>
      <c r="FF305" s="7">
        <f t="shared" si="3249"/>
        <v>0</v>
      </c>
      <c r="FG305" s="18">
        <f t="shared" si="3250"/>
        <v>0</v>
      </c>
      <c r="FH305" s="7">
        <f t="shared" si="3251"/>
        <v>0</v>
      </c>
      <c r="FI305" s="7">
        <f t="shared" si="3252"/>
        <v>0</v>
      </c>
      <c r="FJ305" s="7">
        <f t="shared" si="3253"/>
        <v>0</v>
      </c>
      <c r="FK305" s="7">
        <f t="shared" si="3254"/>
        <v>0</v>
      </c>
      <c r="FL305" s="7">
        <f t="shared" si="3255"/>
        <v>0</v>
      </c>
      <c r="FM305" s="7">
        <f t="shared" si="3256"/>
        <v>0</v>
      </c>
      <c r="FN305" s="7">
        <f t="shared" si="3257"/>
        <v>0</v>
      </c>
      <c r="FO305" s="7">
        <f t="shared" si="3258"/>
        <v>0</v>
      </c>
      <c r="FP305" s="7">
        <f t="shared" si="3259"/>
        <v>0</v>
      </c>
      <c r="FQ305" s="7">
        <f t="shared" si="3260"/>
        <v>0</v>
      </c>
      <c r="FR305" s="7"/>
      <c r="FS305" s="7">
        <f t="shared" si="3261"/>
        <v>9.33</v>
      </c>
      <c r="FT305" s="7">
        <f t="shared" si="3262"/>
        <v>0</v>
      </c>
      <c r="FU305" s="7">
        <f t="shared" si="3263"/>
        <v>0</v>
      </c>
      <c r="FV305" s="7">
        <f t="shared" si="3264"/>
        <v>0</v>
      </c>
      <c r="FW305" s="7">
        <f t="shared" si="3265"/>
        <v>0</v>
      </c>
      <c r="FX305" s="7">
        <f t="shared" si="3266"/>
        <v>0</v>
      </c>
      <c r="FY305" s="7">
        <f t="shared" si="3267"/>
        <v>0</v>
      </c>
      <c r="FZ305" s="7">
        <f t="shared" si="3268"/>
        <v>0</v>
      </c>
      <c r="GA305" s="7">
        <f t="shared" si="3269"/>
        <v>0</v>
      </c>
      <c r="GB305" s="7">
        <f t="shared" si="3270"/>
        <v>0</v>
      </c>
      <c r="GC305" s="7">
        <f t="shared" si="3271"/>
        <v>0</v>
      </c>
      <c r="GD305" s="116">
        <f t="shared" si="3272"/>
        <v>31.33</v>
      </c>
      <c r="GE305" s="117">
        <f t="shared" si="3273"/>
        <v>20</v>
      </c>
      <c r="GF305" s="7"/>
      <c r="GG305" s="7"/>
      <c r="GH305" s="7"/>
      <c r="GI305" s="52"/>
      <c r="GK305" s="18"/>
      <c r="GL305" s="18"/>
      <c r="GM305" s="1"/>
      <c r="GN305" s="23"/>
      <c r="GO305" s="61"/>
      <c r="GP305" s="7"/>
      <c r="GQ305" s="7"/>
    </row>
    <row r="306" spans="1:199" ht="24.95" customHeight="1" x14ac:dyDescent="0.35">
      <c r="A306" s="51"/>
      <c r="B306" s="1"/>
      <c r="C306" s="23"/>
      <c r="D306" s="23"/>
      <c r="E306" s="23"/>
      <c r="F306" s="23"/>
      <c r="G306" s="23"/>
      <c r="H306" s="23"/>
      <c r="I306" s="49"/>
      <c r="J306" s="23"/>
      <c r="K306" s="23"/>
      <c r="L306" s="1"/>
      <c r="M306" s="73">
        <f t="shared" si="3292"/>
        <v>0</v>
      </c>
      <c r="N306" s="32"/>
      <c r="O306" s="263"/>
      <c r="P306" s="32"/>
      <c r="Q306" s="20"/>
      <c r="R306" s="32"/>
      <c r="S306" s="20"/>
      <c r="T306" s="32"/>
      <c r="U306" s="20"/>
      <c r="V306" s="74"/>
      <c r="W306" s="20"/>
      <c r="X306" s="20"/>
      <c r="Y306" s="20"/>
      <c r="Z306" s="74"/>
      <c r="AA306" s="20"/>
      <c r="AB306" s="74"/>
      <c r="AC306" s="20"/>
      <c r="AD306" s="74"/>
      <c r="AE306" s="24"/>
      <c r="AF306" s="74"/>
      <c r="AG306" s="20"/>
      <c r="AH306" s="74"/>
      <c r="AI306" s="20"/>
      <c r="AJ306" s="74"/>
      <c r="AK306" s="20"/>
      <c r="AL306" s="74"/>
      <c r="AM306" s="263"/>
      <c r="AN306" s="74"/>
      <c r="AO306" s="20"/>
      <c r="AP306" s="74"/>
      <c r="AQ306" s="20"/>
      <c r="AR306" s="74"/>
      <c r="AS306" s="20"/>
      <c r="AT306" s="74"/>
      <c r="AU306" s="20"/>
      <c r="AV306" s="74"/>
      <c r="AW306" s="20"/>
      <c r="AX306" s="74"/>
      <c r="AY306" s="20"/>
      <c r="AZ306" s="74"/>
      <c r="BA306" s="20"/>
      <c r="BB306" s="74"/>
      <c r="BC306" s="20"/>
      <c r="BD306" s="74"/>
      <c r="BE306" s="20"/>
      <c r="BF306" s="20">
        <f t="shared" si="3293"/>
        <v>0</v>
      </c>
      <c r="BG306" s="20"/>
      <c r="BH306" s="20">
        <f t="shared" si="3294"/>
        <v>0</v>
      </c>
      <c r="BI306" s="7"/>
      <c r="BJ306" s="1"/>
      <c r="BK306" s="1"/>
      <c r="BL306" s="1"/>
      <c r="BM306" s="55"/>
      <c r="BN306" s="51"/>
      <c r="BO306" s="1"/>
      <c r="BP306" s="23"/>
      <c r="BQ306" s="23"/>
      <c r="BR306" s="23"/>
      <c r="BS306" s="23"/>
      <c r="BT306" s="23"/>
      <c r="BU306" s="23"/>
      <c r="BV306" s="49"/>
      <c r="BW306" s="23"/>
      <c r="BX306" s="23"/>
      <c r="BY306" s="1"/>
      <c r="BZ306" s="73">
        <f t="shared" si="3354"/>
        <v>0</v>
      </c>
      <c r="CA306" s="32"/>
      <c r="CB306" s="334"/>
      <c r="CC306" s="32"/>
      <c r="CD306" s="20"/>
      <c r="CE306" s="32"/>
      <c r="CF306" s="20"/>
      <c r="CG306" s="32"/>
      <c r="CH306" s="20"/>
      <c r="CI306" s="74"/>
      <c r="CJ306" s="20"/>
      <c r="CK306" s="20"/>
      <c r="CL306" s="20"/>
      <c r="CM306" s="74"/>
      <c r="CN306" s="20"/>
      <c r="CO306" s="74"/>
      <c r="CP306" s="20"/>
      <c r="CQ306" s="74"/>
      <c r="CR306" s="24"/>
      <c r="CS306" s="74"/>
      <c r="CT306" s="334"/>
      <c r="CU306" s="74"/>
      <c r="CV306" s="20"/>
      <c r="CW306" s="74"/>
      <c r="CX306" s="20"/>
      <c r="CY306" s="74"/>
      <c r="CZ306" s="334"/>
      <c r="DA306" s="74"/>
      <c r="DB306" s="20"/>
      <c r="DC306" s="74"/>
      <c r="DD306" s="20"/>
      <c r="DE306" s="74"/>
      <c r="DF306" s="20"/>
      <c r="DG306" s="74"/>
      <c r="DH306" s="20"/>
      <c r="DI306" s="74"/>
      <c r="DJ306" s="20"/>
      <c r="DK306" s="74"/>
      <c r="DL306" s="20"/>
      <c r="DM306" s="74"/>
      <c r="DN306" s="20"/>
      <c r="DO306" s="74"/>
      <c r="DP306" s="20"/>
      <c r="DQ306" s="74"/>
      <c r="DR306" s="20"/>
      <c r="DS306" s="20">
        <f t="shared" si="3290"/>
        <v>0</v>
      </c>
      <c r="DT306" s="20">
        <f t="shared" si="3291"/>
        <v>0</v>
      </c>
      <c r="DU306" s="7"/>
      <c r="DV306" s="7"/>
      <c r="DW306" s="7"/>
      <c r="DX306" s="52"/>
      <c r="DY306" s="51"/>
      <c r="DZ306" s="1"/>
      <c r="EA306" s="23"/>
      <c r="EB306" s="23"/>
      <c r="EC306" s="7"/>
      <c r="ED306" s="7"/>
      <c r="EE306" s="7"/>
      <c r="EF306" s="7"/>
      <c r="EG306" s="7"/>
      <c r="EH306" s="7"/>
      <c r="EI306" s="7"/>
      <c r="EJ306" s="7">
        <f t="shared" si="3227"/>
        <v>0</v>
      </c>
      <c r="EK306" s="7">
        <f t="shared" si="3228"/>
        <v>0</v>
      </c>
      <c r="EL306" s="7">
        <f t="shared" si="3229"/>
        <v>0</v>
      </c>
      <c r="EM306" s="18">
        <f t="shared" si="3230"/>
        <v>0</v>
      </c>
      <c r="EN306" s="7">
        <f t="shared" si="3231"/>
        <v>0</v>
      </c>
      <c r="EO306" s="7">
        <f t="shared" si="3232"/>
        <v>0</v>
      </c>
      <c r="EP306" s="7">
        <f t="shared" si="3233"/>
        <v>0</v>
      </c>
      <c r="EQ306" s="7">
        <f t="shared" si="3234"/>
        <v>0</v>
      </c>
      <c r="ER306" s="7">
        <f t="shared" si="3235"/>
        <v>0</v>
      </c>
      <c r="ES306" s="7">
        <f t="shared" si="3236"/>
        <v>0</v>
      </c>
      <c r="ET306" s="7">
        <f t="shared" si="3237"/>
        <v>0</v>
      </c>
      <c r="EU306" s="7">
        <f t="shared" si="3238"/>
        <v>0</v>
      </c>
      <c r="EV306" s="7">
        <f t="shared" si="3239"/>
        <v>0</v>
      </c>
      <c r="EW306" s="18">
        <f t="shared" si="3240"/>
        <v>0</v>
      </c>
      <c r="EX306" s="7">
        <f t="shared" si="3241"/>
        <v>0</v>
      </c>
      <c r="EY306" s="7">
        <f t="shared" si="3242"/>
        <v>0</v>
      </c>
      <c r="EZ306" s="7">
        <f t="shared" si="3243"/>
        <v>0</v>
      </c>
      <c r="FA306" s="7">
        <f t="shared" si="3244"/>
        <v>0</v>
      </c>
      <c r="FB306" s="7">
        <f t="shared" si="3245"/>
        <v>0</v>
      </c>
      <c r="FC306" s="7">
        <f t="shared" si="3246"/>
        <v>0</v>
      </c>
      <c r="FD306" s="7">
        <f t="shared" si="3247"/>
        <v>0</v>
      </c>
      <c r="FE306" s="7">
        <f t="shared" si="3248"/>
        <v>0</v>
      </c>
      <c r="FF306" s="7">
        <f t="shared" si="3249"/>
        <v>0</v>
      </c>
      <c r="FG306" s="18">
        <f t="shared" si="3250"/>
        <v>0</v>
      </c>
      <c r="FH306" s="7">
        <f t="shared" si="3251"/>
        <v>0</v>
      </c>
      <c r="FI306" s="7">
        <f t="shared" si="3252"/>
        <v>0</v>
      </c>
      <c r="FJ306" s="7">
        <f t="shared" si="3253"/>
        <v>0</v>
      </c>
      <c r="FK306" s="7">
        <f t="shared" si="3254"/>
        <v>0</v>
      </c>
      <c r="FL306" s="7">
        <f t="shared" si="3255"/>
        <v>0</v>
      </c>
      <c r="FM306" s="7">
        <f t="shared" si="3256"/>
        <v>0</v>
      </c>
      <c r="FN306" s="7">
        <f t="shared" si="3257"/>
        <v>0</v>
      </c>
      <c r="FO306" s="7">
        <f t="shared" si="3258"/>
        <v>0</v>
      </c>
      <c r="FP306" s="7">
        <f t="shared" si="3259"/>
        <v>0</v>
      </c>
      <c r="FQ306" s="7">
        <f t="shared" si="3260"/>
        <v>0</v>
      </c>
      <c r="FR306" s="7"/>
      <c r="FS306" s="7">
        <f t="shared" si="3261"/>
        <v>0</v>
      </c>
      <c r="FT306" s="7">
        <f t="shared" si="3262"/>
        <v>0</v>
      </c>
      <c r="FU306" s="7">
        <f t="shared" si="3263"/>
        <v>0</v>
      </c>
      <c r="FV306" s="7">
        <f t="shared" si="3264"/>
        <v>0</v>
      </c>
      <c r="FW306" s="7">
        <f t="shared" si="3265"/>
        <v>0</v>
      </c>
      <c r="FX306" s="7">
        <f t="shared" si="3266"/>
        <v>0</v>
      </c>
      <c r="FY306" s="7">
        <f t="shared" si="3267"/>
        <v>0</v>
      </c>
      <c r="FZ306" s="7">
        <f t="shared" si="3268"/>
        <v>0</v>
      </c>
      <c r="GA306" s="7">
        <f t="shared" si="3269"/>
        <v>0</v>
      </c>
      <c r="GB306" s="7">
        <f t="shared" si="3270"/>
        <v>0</v>
      </c>
      <c r="GC306" s="7">
        <f t="shared" si="3271"/>
        <v>0</v>
      </c>
      <c r="GD306" s="116">
        <f t="shared" si="3272"/>
        <v>0</v>
      </c>
      <c r="GE306" s="117">
        <f t="shared" si="3273"/>
        <v>0</v>
      </c>
      <c r="GF306" s="7"/>
      <c r="GG306" s="7"/>
      <c r="GH306" s="7"/>
      <c r="GI306" s="52"/>
      <c r="GK306" s="18"/>
      <c r="GL306" s="18"/>
      <c r="GM306" s="1"/>
      <c r="GN306" s="23"/>
      <c r="GO306" s="61"/>
      <c r="GP306" s="7"/>
      <c r="GQ306" s="7"/>
    </row>
    <row r="307" spans="1:199" ht="24.95" customHeight="1" x14ac:dyDescent="0.35">
      <c r="A307" s="51"/>
      <c r="B307" s="1"/>
      <c r="C307" s="23"/>
      <c r="D307" s="23"/>
      <c r="E307" s="23"/>
      <c r="F307" s="23"/>
      <c r="G307" s="23"/>
      <c r="H307" s="23"/>
      <c r="I307" s="23"/>
      <c r="J307" s="23"/>
      <c r="K307" s="23"/>
      <c r="L307" s="22"/>
      <c r="M307" s="73">
        <f t="shared" si="3292"/>
        <v>0</v>
      </c>
      <c r="N307" s="32"/>
      <c r="O307" s="263"/>
      <c r="P307" s="32"/>
      <c r="Q307" s="20"/>
      <c r="R307" s="32"/>
      <c r="S307" s="20"/>
      <c r="T307" s="32"/>
      <c r="U307" s="20"/>
      <c r="V307" s="74"/>
      <c r="W307" s="20"/>
      <c r="X307" s="20"/>
      <c r="Y307" s="20"/>
      <c r="Z307" s="74"/>
      <c r="AA307" s="20"/>
      <c r="AB307" s="74"/>
      <c r="AC307" s="20"/>
      <c r="AD307" s="74"/>
      <c r="AE307" s="24"/>
      <c r="AF307" s="74"/>
      <c r="AG307" s="20"/>
      <c r="AH307" s="74"/>
      <c r="AI307" s="20"/>
      <c r="AJ307" s="74"/>
      <c r="AK307" s="20"/>
      <c r="AL307" s="74"/>
      <c r="AM307" s="263"/>
      <c r="AN307" s="74"/>
      <c r="AO307" s="20"/>
      <c r="AP307" s="74"/>
      <c r="AQ307" s="20"/>
      <c r="AR307" s="74"/>
      <c r="AS307" s="20"/>
      <c r="AT307" s="74"/>
      <c r="AU307" s="20"/>
      <c r="AV307" s="74"/>
      <c r="AW307" s="20"/>
      <c r="AX307" s="74"/>
      <c r="AY307" s="20"/>
      <c r="AZ307" s="74"/>
      <c r="BA307" s="20"/>
      <c r="BB307" s="74"/>
      <c r="BC307" s="20"/>
      <c r="BD307" s="74"/>
      <c r="BE307" s="20"/>
      <c r="BF307" s="20">
        <f t="shared" si="3293"/>
        <v>0</v>
      </c>
      <c r="BG307" s="20"/>
      <c r="BH307" s="20">
        <f t="shared" si="3294"/>
        <v>0</v>
      </c>
      <c r="BI307" s="7"/>
      <c r="BJ307" s="1"/>
      <c r="BK307" s="1"/>
      <c r="BL307" s="1"/>
      <c r="BM307" s="55"/>
      <c r="BN307" s="51"/>
      <c r="BO307" s="1"/>
      <c r="BP307" s="23"/>
      <c r="BQ307" s="23"/>
      <c r="BR307" s="23"/>
      <c r="BS307" s="23"/>
      <c r="BT307" s="23"/>
      <c r="BU307" s="23"/>
      <c r="BV307" s="23"/>
      <c r="BW307" s="23"/>
      <c r="BX307" s="23"/>
      <c r="BY307" s="22"/>
      <c r="BZ307" s="73">
        <f t="shared" si="3354"/>
        <v>0</v>
      </c>
      <c r="CA307" s="32"/>
      <c r="CB307" s="334"/>
      <c r="CC307" s="32"/>
      <c r="CD307" s="20"/>
      <c r="CE307" s="32"/>
      <c r="CF307" s="20"/>
      <c r="CG307" s="32"/>
      <c r="CH307" s="20"/>
      <c r="CI307" s="74"/>
      <c r="CJ307" s="20"/>
      <c r="CK307" s="20"/>
      <c r="CL307" s="20"/>
      <c r="CM307" s="74"/>
      <c r="CN307" s="20"/>
      <c r="CO307" s="74"/>
      <c r="CP307" s="20"/>
      <c r="CQ307" s="74"/>
      <c r="CR307" s="24"/>
      <c r="CS307" s="74"/>
      <c r="CT307" s="334"/>
      <c r="CU307" s="74"/>
      <c r="CV307" s="20"/>
      <c r="CW307" s="74"/>
      <c r="CX307" s="20"/>
      <c r="CY307" s="74"/>
      <c r="CZ307" s="334"/>
      <c r="DA307" s="74"/>
      <c r="DB307" s="20"/>
      <c r="DC307" s="74"/>
      <c r="DD307" s="20"/>
      <c r="DE307" s="74"/>
      <c r="DF307" s="20"/>
      <c r="DG307" s="74"/>
      <c r="DH307" s="20"/>
      <c r="DI307" s="74"/>
      <c r="DJ307" s="20"/>
      <c r="DK307" s="74"/>
      <c r="DL307" s="20"/>
      <c r="DM307" s="74"/>
      <c r="DN307" s="20"/>
      <c r="DO307" s="74"/>
      <c r="DP307" s="20"/>
      <c r="DQ307" s="74"/>
      <c r="DR307" s="20"/>
      <c r="DS307" s="20">
        <f t="shared" si="3290"/>
        <v>0</v>
      </c>
      <c r="DT307" s="20">
        <f t="shared" si="3291"/>
        <v>0</v>
      </c>
      <c r="DU307" s="7"/>
      <c r="DV307" s="7"/>
      <c r="DW307" s="7"/>
      <c r="DX307" s="52"/>
      <c r="DY307" s="51"/>
      <c r="DZ307" s="1"/>
      <c r="EA307" s="23"/>
      <c r="EB307" s="23"/>
      <c r="EC307" s="7"/>
      <c r="ED307" s="7"/>
      <c r="EE307" s="7"/>
      <c r="EF307" s="7"/>
      <c r="EG307" s="7"/>
      <c r="EH307" s="7"/>
      <c r="EI307" s="7"/>
      <c r="EJ307" s="7">
        <f t="shared" si="3227"/>
        <v>0</v>
      </c>
      <c r="EK307" s="7">
        <f t="shared" si="3228"/>
        <v>0</v>
      </c>
      <c r="EL307" s="7">
        <f t="shared" si="3229"/>
        <v>0</v>
      </c>
      <c r="EM307" s="18">
        <f t="shared" si="3230"/>
        <v>0</v>
      </c>
      <c r="EN307" s="7">
        <f t="shared" si="3231"/>
        <v>0</v>
      </c>
      <c r="EO307" s="7">
        <f t="shared" si="3232"/>
        <v>0</v>
      </c>
      <c r="EP307" s="7">
        <f t="shared" si="3233"/>
        <v>0</v>
      </c>
      <c r="EQ307" s="7">
        <f t="shared" si="3234"/>
        <v>0</v>
      </c>
      <c r="ER307" s="7">
        <f t="shared" si="3235"/>
        <v>0</v>
      </c>
      <c r="ES307" s="7">
        <f t="shared" si="3236"/>
        <v>0</v>
      </c>
      <c r="ET307" s="7">
        <f t="shared" si="3237"/>
        <v>0</v>
      </c>
      <c r="EU307" s="7">
        <f t="shared" si="3238"/>
        <v>0</v>
      </c>
      <c r="EV307" s="7">
        <f t="shared" si="3239"/>
        <v>0</v>
      </c>
      <c r="EW307" s="18">
        <f t="shared" si="3240"/>
        <v>0</v>
      </c>
      <c r="EX307" s="7">
        <f t="shared" si="3241"/>
        <v>0</v>
      </c>
      <c r="EY307" s="7">
        <f t="shared" si="3242"/>
        <v>0</v>
      </c>
      <c r="EZ307" s="7">
        <f t="shared" si="3243"/>
        <v>0</v>
      </c>
      <c r="FA307" s="7">
        <f t="shared" si="3244"/>
        <v>0</v>
      </c>
      <c r="FB307" s="7">
        <f t="shared" si="3245"/>
        <v>0</v>
      </c>
      <c r="FC307" s="7">
        <f t="shared" si="3246"/>
        <v>0</v>
      </c>
      <c r="FD307" s="7">
        <f t="shared" si="3247"/>
        <v>0</v>
      </c>
      <c r="FE307" s="7">
        <f t="shared" si="3248"/>
        <v>0</v>
      </c>
      <c r="FF307" s="7">
        <f t="shared" si="3249"/>
        <v>0</v>
      </c>
      <c r="FG307" s="18">
        <f t="shared" si="3250"/>
        <v>0</v>
      </c>
      <c r="FH307" s="7">
        <f t="shared" si="3251"/>
        <v>0</v>
      </c>
      <c r="FI307" s="7">
        <f t="shared" si="3252"/>
        <v>0</v>
      </c>
      <c r="FJ307" s="7">
        <f t="shared" si="3253"/>
        <v>0</v>
      </c>
      <c r="FK307" s="7">
        <f t="shared" si="3254"/>
        <v>0</v>
      </c>
      <c r="FL307" s="7">
        <f t="shared" si="3255"/>
        <v>0</v>
      </c>
      <c r="FM307" s="7">
        <f t="shared" si="3256"/>
        <v>0</v>
      </c>
      <c r="FN307" s="7">
        <f t="shared" si="3257"/>
        <v>0</v>
      </c>
      <c r="FO307" s="7">
        <f t="shared" si="3258"/>
        <v>0</v>
      </c>
      <c r="FP307" s="7">
        <f t="shared" si="3259"/>
        <v>0</v>
      </c>
      <c r="FQ307" s="7">
        <f t="shared" si="3260"/>
        <v>0</v>
      </c>
      <c r="FR307" s="7"/>
      <c r="FS307" s="7">
        <f t="shared" si="3261"/>
        <v>0</v>
      </c>
      <c r="FT307" s="7">
        <f t="shared" si="3262"/>
        <v>0</v>
      </c>
      <c r="FU307" s="7">
        <f t="shared" si="3263"/>
        <v>0</v>
      </c>
      <c r="FV307" s="7">
        <f t="shared" si="3264"/>
        <v>0</v>
      </c>
      <c r="FW307" s="7">
        <f t="shared" si="3265"/>
        <v>0</v>
      </c>
      <c r="FX307" s="7">
        <f t="shared" si="3266"/>
        <v>0</v>
      </c>
      <c r="FY307" s="7">
        <f t="shared" si="3267"/>
        <v>0</v>
      </c>
      <c r="FZ307" s="7">
        <f t="shared" si="3268"/>
        <v>0</v>
      </c>
      <c r="GA307" s="7">
        <f t="shared" si="3269"/>
        <v>0</v>
      </c>
      <c r="GB307" s="7">
        <f t="shared" si="3270"/>
        <v>0</v>
      </c>
      <c r="GC307" s="7">
        <f t="shared" si="3271"/>
        <v>0</v>
      </c>
      <c r="GD307" s="116">
        <f t="shared" si="3272"/>
        <v>0</v>
      </c>
      <c r="GE307" s="117">
        <f t="shared" si="3273"/>
        <v>0</v>
      </c>
      <c r="GF307" s="7"/>
      <c r="GG307" s="7"/>
      <c r="GH307" s="7"/>
      <c r="GI307" s="52"/>
      <c r="GK307" s="18"/>
      <c r="GL307" s="18"/>
      <c r="GM307" s="1"/>
      <c r="GN307" s="23"/>
      <c r="GO307" s="61"/>
      <c r="GP307" s="7"/>
      <c r="GQ307" s="7"/>
    </row>
    <row r="308" spans="1:199" ht="24.95" customHeight="1" x14ac:dyDescent="0.35">
      <c r="A308" s="51"/>
      <c r="B308" s="1"/>
      <c r="C308" s="23"/>
      <c r="D308" s="23"/>
      <c r="E308" s="23"/>
      <c r="F308" s="23"/>
      <c r="G308" s="23"/>
      <c r="H308" s="23"/>
      <c r="I308" s="23"/>
      <c r="J308" s="23"/>
      <c r="K308" s="23"/>
      <c r="L308" s="1"/>
      <c r="M308" s="73">
        <f t="shared" si="3292"/>
        <v>0</v>
      </c>
      <c r="N308" s="32"/>
      <c r="O308" s="263"/>
      <c r="P308" s="32"/>
      <c r="Q308" s="20"/>
      <c r="R308" s="32"/>
      <c r="S308" s="20"/>
      <c r="T308" s="32"/>
      <c r="U308" s="20"/>
      <c r="V308" s="74"/>
      <c r="W308" s="20"/>
      <c r="X308" s="20"/>
      <c r="Y308" s="20"/>
      <c r="Z308" s="74"/>
      <c r="AA308" s="20"/>
      <c r="AB308" s="74"/>
      <c r="AC308" s="20"/>
      <c r="AD308" s="74"/>
      <c r="AE308" s="24"/>
      <c r="AF308" s="74"/>
      <c r="AG308" s="20"/>
      <c r="AH308" s="74"/>
      <c r="AI308" s="20"/>
      <c r="AJ308" s="74"/>
      <c r="AK308" s="20"/>
      <c r="AL308" s="74"/>
      <c r="AM308" s="263"/>
      <c r="AN308" s="74"/>
      <c r="AO308" s="20"/>
      <c r="AP308" s="74"/>
      <c r="AQ308" s="20"/>
      <c r="AR308" s="74"/>
      <c r="AS308" s="20"/>
      <c r="AT308" s="74"/>
      <c r="AU308" s="20"/>
      <c r="AV308" s="74"/>
      <c r="AW308" s="20"/>
      <c r="AX308" s="74"/>
      <c r="AY308" s="20"/>
      <c r="AZ308" s="74"/>
      <c r="BA308" s="20"/>
      <c r="BB308" s="74"/>
      <c r="BC308" s="20"/>
      <c r="BD308" s="74"/>
      <c r="BE308" s="20"/>
      <c r="BF308" s="20">
        <f t="shared" si="3293"/>
        <v>0</v>
      </c>
      <c r="BG308" s="20"/>
      <c r="BH308" s="20">
        <f t="shared" si="3294"/>
        <v>0</v>
      </c>
      <c r="BI308" s="7"/>
      <c r="BJ308" s="1"/>
      <c r="BK308" s="1"/>
      <c r="BL308" s="1"/>
      <c r="BM308" s="55"/>
      <c r="BN308" s="51"/>
      <c r="BO308" s="1"/>
      <c r="BP308" s="23"/>
      <c r="BQ308" s="23"/>
      <c r="BR308" s="23"/>
      <c r="BS308" s="23"/>
      <c r="BT308" s="23"/>
      <c r="BU308" s="23"/>
      <c r="BV308" s="23"/>
      <c r="BW308" s="23"/>
      <c r="BX308" s="23"/>
      <c r="BY308" s="1"/>
      <c r="BZ308" s="73">
        <f t="shared" si="3354"/>
        <v>0</v>
      </c>
      <c r="CA308" s="32"/>
      <c r="CB308" s="334"/>
      <c r="CC308" s="32"/>
      <c r="CD308" s="20"/>
      <c r="CE308" s="32"/>
      <c r="CF308" s="20"/>
      <c r="CG308" s="32"/>
      <c r="CH308" s="20"/>
      <c r="CI308" s="74"/>
      <c r="CJ308" s="20"/>
      <c r="CK308" s="20"/>
      <c r="CL308" s="20"/>
      <c r="CM308" s="74"/>
      <c r="CN308" s="20"/>
      <c r="CO308" s="74"/>
      <c r="CP308" s="20"/>
      <c r="CQ308" s="74"/>
      <c r="CR308" s="24"/>
      <c r="CS308" s="74"/>
      <c r="CT308" s="334"/>
      <c r="CU308" s="74"/>
      <c r="CV308" s="20"/>
      <c r="CW308" s="74"/>
      <c r="CX308" s="20"/>
      <c r="CY308" s="74"/>
      <c r="CZ308" s="334"/>
      <c r="DA308" s="74"/>
      <c r="DB308" s="20"/>
      <c r="DC308" s="74"/>
      <c r="DD308" s="20"/>
      <c r="DE308" s="74"/>
      <c r="DF308" s="20"/>
      <c r="DG308" s="74"/>
      <c r="DH308" s="20"/>
      <c r="DI308" s="74"/>
      <c r="DJ308" s="20"/>
      <c r="DK308" s="74"/>
      <c r="DL308" s="20"/>
      <c r="DM308" s="74"/>
      <c r="DN308" s="20"/>
      <c r="DO308" s="74"/>
      <c r="DP308" s="20"/>
      <c r="DQ308" s="74"/>
      <c r="DR308" s="20"/>
      <c r="DS308" s="20">
        <f t="shared" si="3290"/>
        <v>0</v>
      </c>
      <c r="DT308" s="20">
        <f t="shared" si="3291"/>
        <v>0</v>
      </c>
      <c r="DU308" s="7"/>
      <c r="DV308" s="7"/>
      <c r="DW308" s="7"/>
      <c r="DX308" s="52"/>
      <c r="DY308" s="51"/>
      <c r="DZ308" s="1"/>
      <c r="EA308" s="23"/>
      <c r="EB308" s="23"/>
      <c r="EC308" s="7"/>
      <c r="ED308" s="7"/>
      <c r="EE308" s="7"/>
      <c r="EF308" s="7"/>
      <c r="EG308" s="7"/>
      <c r="EH308" s="7"/>
      <c r="EI308" s="7"/>
      <c r="EJ308" s="7">
        <f t="shared" si="3227"/>
        <v>0</v>
      </c>
      <c r="EK308" s="7">
        <f t="shared" si="3228"/>
        <v>0</v>
      </c>
      <c r="EL308" s="7">
        <f t="shared" si="3229"/>
        <v>0</v>
      </c>
      <c r="EM308" s="18">
        <f t="shared" si="3230"/>
        <v>0</v>
      </c>
      <c r="EN308" s="7">
        <f t="shared" si="3231"/>
        <v>0</v>
      </c>
      <c r="EO308" s="7">
        <f t="shared" si="3232"/>
        <v>0</v>
      </c>
      <c r="EP308" s="7">
        <f t="shared" si="3233"/>
        <v>0</v>
      </c>
      <c r="EQ308" s="7">
        <f t="shared" si="3234"/>
        <v>0</v>
      </c>
      <c r="ER308" s="7">
        <f t="shared" si="3235"/>
        <v>0</v>
      </c>
      <c r="ES308" s="7">
        <f t="shared" si="3236"/>
        <v>0</v>
      </c>
      <c r="ET308" s="7">
        <f t="shared" si="3237"/>
        <v>0</v>
      </c>
      <c r="EU308" s="7">
        <f t="shared" si="3238"/>
        <v>0</v>
      </c>
      <c r="EV308" s="7">
        <f t="shared" si="3239"/>
        <v>0</v>
      </c>
      <c r="EW308" s="18">
        <f t="shared" si="3240"/>
        <v>0</v>
      </c>
      <c r="EX308" s="7">
        <f t="shared" si="3241"/>
        <v>0</v>
      </c>
      <c r="EY308" s="7">
        <f t="shared" si="3242"/>
        <v>0</v>
      </c>
      <c r="EZ308" s="7">
        <f t="shared" si="3243"/>
        <v>0</v>
      </c>
      <c r="FA308" s="7">
        <f t="shared" si="3244"/>
        <v>0</v>
      </c>
      <c r="FB308" s="7">
        <f t="shared" si="3245"/>
        <v>0</v>
      </c>
      <c r="FC308" s="7">
        <f t="shared" si="3246"/>
        <v>0</v>
      </c>
      <c r="FD308" s="7">
        <f t="shared" si="3247"/>
        <v>0</v>
      </c>
      <c r="FE308" s="7">
        <f t="shared" si="3248"/>
        <v>0</v>
      </c>
      <c r="FF308" s="7">
        <f t="shared" si="3249"/>
        <v>0</v>
      </c>
      <c r="FG308" s="18">
        <f t="shared" si="3250"/>
        <v>0</v>
      </c>
      <c r="FH308" s="7">
        <f t="shared" si="3251"/>
        <v>0</v>
      </c>
      <c r="FI308" s="7">
        <f t="shared" si="3252"/>
        <v>0</v>
      </c>
      <c r="FJ308" s="7">
        <f t="shared" si="3253"/>
        <v>0</v>
      </c>
      <c r="FK308" s="7">
        <f t="shared" si="3254"/>
        <v>0</v>
      </c>
      <c r="FL308" s="7">
        <f t="shared" si="3255"/>
        <v>0</v>
      </c>
      <c r="FM308" s="7">
        <f t="shared" si="3256"/>
        <v>0</v>
      </c>
      <c r="FN308" s="7">
        <f t="shared" si="3257"/>
        <v>0</v>
      </c>
      <c r="FO308" s="7">
        <f t="shared" si="3258"/>
        <v>0</v>
      </c>
      <c r="FP308" s="7">
        <f t="shared" si="3259"/>
        <v>0</v>
      </c>
      <c r="FQ308" s="7">
        <f t="shared" si="3260"/>
        <v>0</v>
      </c>
      <c r="FR308" s="7"/>
      <c r="FS308" s="7">
        <f t="shared" si="3261"/>
        <v>0</v>
      </c>
      <c r="FT308" s="7">
        <f t="shared" si="3262"/>
        <v>0</v>
      </c>
      <c r="FU308" s="7">
        <f t="shared" si="3263"/>
        <v>0</v>
      </c>
      <c r="FV308" s="7">
        <f t="shared" si="3264"/>
        <v>0</v>
      </c>
      <c r="FW308" s="7">
        <f t="shared" si="3265"/>
        <v>0</v>
      </c>
      <c r="FX308" s="7">
        <f t="shared" si="3266"/>
        <v>0</v>
      </c>
      <c r="FY308" s="7">
        <f t="shared" si="3267"/>
        <v>0</v>
      </c>
      <c r="FZ308" s="7">
        <f t="shared" si="3268"/>
        <v>0</v>
      </c>
      <c r="GA308" s="7">
        <f t="shared" si="3269"/>
        <v>0</v>
      </c>
      <c r="GB308" s="7">
        <f t="shared" si="3270"/>
        <v>0</v>
      </c>
      <c r="GC308" s="7">
        <f t="shared" si="3271"/>
        <v>0</v>
      </c>
      <c r="GD308" s="116">
        <f t="shared" si="3272"/>
        <v>0</v>
      </c>
      <c r="GE308" s="117">
        <f t="shared" si="3273"/>
        <v>0</v>
      </c>
      <c r="GF308" s="7"/>
      <c r="GG308" s="7"/>
      <c r="GH308" s="7"/>
      <c r="GI308" s="52"/>
      <c r="GK308" s="18"/>
      <c r="GL308" s="18"/>
      <c r="GM308" s="1"/>
      <c r="GN308" s="23"/>
      <c r="GO308" s="61"/>
      <c r="GP308" s="7"/>
      <c r="GQ308" s="7"/>
    </row>
    <row r="309" spans="1:199" ht="24.95" customHeight="1" x14ac:dyDescent="0.35">
      <c r="A309" s="51"/>
      <c r="B309" s="1"/>
      <c r="C309" s="23"/>
      <c r="D309" s="23"/>
      <c r="E309" s="23"/>
      <c r="F309" s="23"/>
      <c r="G309" s="23"/>
      <c r="H309" s="23"/>
      <c r="I309" s="23"/>
      <c r="J309" s="23"/>
      <c r="K309" s="23"/>
      <c r="L309" s="22"/>
      <c r="M309" s="73">
        <f t="shared" si="3292"/>
        <v>0</v>
      </c>
      <c r="N309" s="32"/>
      <c r="O309" s="263"/>
      <c r="P309" s="32"/>
      <c r="Q309" s="20"/>
      <c r="R309" s="32"/>
      <c r="S309" s="20"/>
      <c r="T309" s="32"/>
      <c r="U309" s="20"/>
      <c r="V309" s="74"/>
      <c r="W309" s="20"/>
      <c r="X309" s="20"/>
      <c r="Y309" s="20"/>
      <c r="Z309" s="74"/>
      <c r="AA309" s="20"/>
      <c r="AB309" s="74"/>
      <c r="AC309" s="20"/>
      <c r="AD309" s="74"/>
      <c r="AE309" s="24"/>
      <c r="AF309" s="74"/>
      <c r="AG309" s="20"/>
      <c r="AH309" s="74"/>
      <c r="AI309" s="20"/>
      <c r="AJ309" s="74"/>
      <c r="AK309" s="20"/>
      <c r="AL309" s="74"/>
      <c r="AM309" s="263"/>
      <c r="AN309" s="74"/>
      <c r="AO309" s="20"/>
      <c r="AP309" s="74"/>
      <c r="AQ309" s="20"/>
      <c r="AR309" s="74"/>
      <c r="AS309" s="20"/>
      <c r="AT309" s="74"/>
      <c r="AU309" s="20"/>
      <c r="AV309" s="74"/>
      <c r="AW309" s="20"/>
      <c r="AX309" s="74"/>
      <c r="AY309" s="20"/>
      <c r="AZ309" s="74"/>
      <c r="BA309" s="20"/>
      <c r="BB309" s="74"/>
      <c r="BC309" s="20"/>
      <c r="BD309" s="74"/>
      <c r="BE309" s="20"/>
      <c r="BF309" s="20">
        <f t="shared" si="3293"/>
        <v>0</v>
      </c>
      <c r="BG309" s="20"/>
      <c r="BH309" s="20">
        <f t="shared" si="3294"/>
        <v>0</v>
      </c>
      <c r="BI309" s="7"/>
      <c r="BJ309" s="1"/>
      <c r="BK309" s="1"/>
      <c r="BL309" s="1"/>
      <c r="BM309" s="55"/>
      <c r="BN309" s="51"/>
      <c r="BO309" s="1"/>
      <c r="BP309" s="23"/>
      <c r="BQ309" s="23"/>
      <c r="BR309" s="23"/>
      <c r="BS309" s="23"/>
      <c r="BT309" s="23"/>
      <c r="BU309" s="23"/>
      <c r="BV309" s="23"/>
      <c r="BW309" s="23"/>
      <c r="BX309" s="23"/>
      <c r="BY309" s="22"/>
      <c r="BZ309" s="73">
        <f t="shared" si="3354"/>
        <v>0</v>
      </c>
      <c r="CA309" s="32"/>
      <c r="CB309" s="334"/>
      <c r="CC309" s="32"/>
      <c r="CD309" s="20"/>
      <c r="CE309" s="32"/>
      <c r="CF309" s="20"/>
      <c r="CG309" s="32"/>
      <c r="CH309" s="20"/>
      <c r="CI309" s="74"/>
      <c r="CJ309" s="20"/>
      <c r="CK309" s="20"/>
      <c r="CL309" s="20"/>
      <c r="CM309" s="74"/>
      <c r="CN309" s="20"/>
      <c r="CO309" s="74"/>
      <c r="CP309" s="20"/>
      <c r="CQ309" s="74"/>
      <c r="CR309" s="24"/>
      <c r="CS309" s="74"/>
      <c r="CT309" s="334"/>
      <c r="CU309" s="74"/>
      <c r="CV309" s="20"/>
      <c r="CW309" s="74"/>
      <c r="CX309" s="20"/>
      <c r="CY309" s="74"/>
      <c r="CZ309" s="334"/>
      <c r="DA309" s="74"/>
      <c r="DB309" s="20"/>
      <c r="DC309" s="74"/>
      <c r="DD309" s="20"/>
      <c r="DE309" s="74"/>
      <c r="DF309" s="20"/>
      <c r="DG309" s="74"/>
      <c r="DH309" s="20"/>
      <c r="DI309" s="74"/>
      <c r="DJ309" s="20"/>
      <c r="DK309" s="74"/>
      <c r="DL309" s="20"/>
      <c r="DM309" s="74"/>
      <c r="DN309" s="20"/>
      <c r="DO309" s="74"/>
      <c r="DP309" s="20"/>
      <c r="DQ309" s="74"/>
      <c r="DR309" s="20"/>
      <c r="DS309" s="20">
        <f t="shared" si="3290"/>
        <v>0</v>
      </c>
      <c r="DT309" s="20">
        <f t="shared" si="3291"/>
        <v>0</v>
      </c>
      <c r="DU309" s="7"/>
      <c r="DV309" s="7"/>
      <c r="DW309" s="7"/>
      <c r="DX309" s="52"/>
      <c r="DY309" s="51"/>
      <c r="DZ309" s="1"/>
      <c r="EA309" s="23"/>
      <c r="EB309" s="23"/>
      <c r="EC309" s="7"/>
      <c r="ED309" s="7"/>
      <c r="EE309" s="7"/>
      <c r="EF309" s="7"/>
      <c r="EG309" s="7"/>
      <c r="EH309" s="7"/>
      <c r="EI309" s="7"/>
      <c r="EJ309" s="7">
        <f t="shared" si="3227"/>
        <v>0</v>
      </c>
      <c r="EK309" s="7">
        <f t="shared" si="3228"/>
        <v>0</v>
      </c>
      <c r="EL309" s="7">
        <f t="shared" si="3229"/>
        <v>0</v>
      </c>
      <c r="EM309" s="18">
        <f t="shared" si="3230"/>
        <v>0</v>
      </c>
      <c r="EN309" s="7">
        <f t="shared" si="3231"/>
        <v>0</v>
      </c>
      <c r="EO309" s="7">
        <f t="shared" si="3232"/>
        <v>0</v>
      </c>
      <c r="EP309" s="7">
        <f t="shared" si="3233"/>
        <v>0</v>
      </c>
      <c r="EQ309" s="7">
        <f t="shared" si="3234"/>
        <v>0</v>
      </c>
      <c r="ER309" s="7">
        <f t="shared" si="3235"/>
        <v>0</v>
      </c>
      <c r="ES309" s="7">
        <f t="shared" si="3236"/>
        <v>0</v>
      </c>
      <c r="ET309" s="7">
        <f t="shared" si="3237"/>
        <v>0</v>
      </c>
      <c r="EU309" s="7">
        <f t="shared" si="3238"/>
        <v>0</v>
      </c>
      <c r="EV309" s="7">
        <f t="shared" si="3239"/>
        <v>0</v>
      </c>
      <c r="EW309" s="18">
        <f t="shared" si="3240"/>
        <v>0</v>
      </c>
      <c r="EX309" s="7">
        <f t="shared" si="3241"/>
        <v>0</v>
      </c>
      <c r="EY309" s="7">
        <f t="shared" si="3242"/>
        <v>0</v>
      </c>
      <c r="EZ309" s="7">
        <f t="shared" si="3243"/>
        <v>0</v>
      </c>
      <c r="FA309" s="7">
        <f t="shared" si="3244"/>
        <v>0</v>
      </c>
      <c r="FB309" s="7">
        <f t="shared" si="3245"/>
        <v>0</v>
      </c>
      <c r="FC309" s="7">
        <f t="shared" si="3246"/>
        <v>0</v>
      </c>
      <c r="FD309" s="7">
        <f t="shared" si="3247"/>
        <v>0</v>
      </c>
      <c r="FE309" s="7">
        <f t="shared" si="3248"/>
        <v>0</v>
      </c>
      <c r="FF309" s="7">
        <f t="shared" si="3249"/>
        <v>0</v>
      </c>
      <c r="FG309" s="18">
        <f t="shared" si="3250"/>
        <v>0</v>
      </c>
      <c r="FH309" s="7">
        <f t="shared" si="3251"/>
        <v>0</v>
      </c>
      <c r="FI309" s="7">
        <f t="shared" si="3252"/>
        <v>0</v>
      </c>
      <c r="FJ309" s="7">
        <f t="shared" si="3253"/>
        <v>0</v>
      </c>
      <c r="FK309" s="7">
        <f t="shared" si="3254"/>
        <v>0</v>
      </c>
      <c r="FL309" s="7">
        <f t="shared" si="3255"/>
        <v>0</v>
      </c>
      <c r="FM309" s="7">
        <f t="shared" si="3256"/>
        <v>0</v>
      </c>
      <c r="FN309" s="7">
        <f t="shared" si="3257"/>
        <v>0</v>
      </c>
      <c r="FO309" s="7">
        <f t="shared" si="3258"/>
        <v>0</v>
      </c>
      <c r="FP309" s="7">
        <f t="shared" si="3259"/>
        <v>0</v>
      </c>
      <c r="FQ309" s="7">
        <f t="shared" si="3260"/>
        <v>0</v>
      </c>
      <c r="FR309" s="7"/>
      <c r="FS309" s="7">
        <f t="shared" si="3261"/>
        <v>0</v>
      </c>
      <c r="FT309" s="7">
        <f t="shared" si="3262"/>
        <v>0</v>
      </c>
      <c r="FU309" s="7">
        <f t="shared" si="3263"/>
        <v>0</v>
      </c>
      <c r="FV309" s="7">
        <f t="shared" si="3264"/>
        <v>0</v>
      </c>
      <c r="FW309" s="7">
        <f t="shared" si="3265"/>
        <v>0</v>
      </c>
      <c r="FX309" s="7">
        <f t="shared" si="3266"/>
        <v>0</v>
      </c>
      <c r="FY309" s="7">
        <f t="shared" si="3267"/>
        <v>0</v>
      </c>
      <c r="FZ309" s="7">
        <f t="shared" si="3268"/>
        <v>0</v>
      </c>
      <c r="GA309" s="7">
        <f t="shared" si="3269"/>
        <v>0</v>
      </c>
      <c r="GB309" s="7">
        <f t="shared" si="3270"/>
        <v>0</v>
      </c>
      <c r="GC309" s="7">
        <f t="shared" si="3271"/>
        <v>0</v>
      </c>
      <c r="GD309" s="116">
        <f t="shared" si="3272"/>
        <v>0</v>
      </c>
      <c r="GE309" s="117">
        <f t="shared" si="3273"/>
        <v>0</v>
      </c>
      <c r="GF309" s="7"/>
      <c r="GG309" s="7"/>
      <c r="GH309" s="7"/>
      <c r="GI309" s="52"/>
      <c r="GK309" s="18"/>
      <c r="GL309" s="18"/>
      <c r="GM309" s="1"/>
      <c r="GN309" s="23"/>
      <c r="GO309" s="61"/>
      <c r="GP309" s="7"/>
      <c r="GQ309" s="7"/>
    </row>
    <row r="310" spans="1:199" ht="24.95" customHeight="1" x14ac:dyDescent="0.35">
      <c r="A310" s="51"/>
      <c r="B310" s="1"/>
      <c r="C310" s="23"/>
      <c r="D310" s="23"/>
      <c r="E310" s="23"/>
      <c r="F310" s="23"/>
      <c r="G310" s="23"/>
      <c r="H310" s="23"/>
      <c r="I310" s="23"/>
      <c r="J310" s="23"/>
      <c r="K310" s="23"/>
      <c r="L310" s="1"/>
      <c r="M310" s="73">
        <f t="shared" si="3292"/>
        <v>0</v>
      </c>
      <c r="N310" s="32"/>
      <c r="O310" s="263"/>
      <c r="P310" s="32"/>
      <c r="Q310" s="20"/>
      <c r="R310" s="32"/>
      <c r="S310" s="20"/>
      <c r="T310" s="32"/>
      <c r="U310" s="20"/>
      <c r="V310" s="74"/>
      <c r="W310" s="20"/>
      <c r="X310" s="20"/>
      <c r="Y310" s="20"/>
      <c r="Z310" s="74"/>
      <c r="AA310" s="20"/>
      <c r="AB310" s="74"/>
      <c r="AC310" s="20"/>
      <c r="AD310" s="74"/>
      <c r="AE310" s="24"/>
      <c r="AF310" s="74"/>
      <c r="AG310" s="20"/>
      <c r="AH310" s="74"/>
      <c r="AI310" s="20"/>
      <c r="AJ310" s="74"/>
      <c r="AK310" s="20"/>
      <c r="AL310" s="74"/>
      <c r="AM310" s="263"/>
      <c r="AN310" s="74"/>
      <c r="AO310" s="20"/>
      <c r="AP310" s="74"/>
      <c r="AQ310" s="20"/>
      <c r="AR310" s="74"/>
      <c r="AS310" s="20"/>
      <c r="AT310" s="74"/>
      <c r="AU310" s="20"/>
      <c r="AV310" s="74"/>
      <c r="AW310" s="20"/>
      <c r="AX310" s="74"/>
      <c r="AY310" s="20"/>
      <c r="AZ310" s="74"/>
      <c r="BA310" s="20"/>
      <c r="BB310" s="74"/>
      <c r="BC310" s="20"/>
      <c r="BD310" s="74"/>
      <c r="BE310" s="20"/>
      <c r="BF310" s="20">
        <f t="shared" si="3293"/>
        <v>0</v>
      </c>
      <c r="BG310" s="20"/>
      <c r="BH310" s="20">
        <f t="shared" si="3294"/>
        <v>0</v>
      </c>
      <c r="BI310" s="7"/>
      <c r="BJ310" s="1"/>
      <c r="BK310" s="1"/>
      <c r="BL310" s="1"/>
      <c r="BM310" s="55"/>
      <c r="BN310" s="51"/>
      <c r="BO310" s="1"/>
      <c r="BP310" s="23"/>
      <c r="BQ310" s="23"/>
      <c r="BR310" s="23"/>
      <c r="BS310" s="23"/>
      <c r="BT310" s="23"/>
      <c r="BU310" s="23"/>
      <c r="BV310" s="23"/>
      <c r="BW310" s="23"/>
      <c r="BX310" s="23"/>
      <c r="BY310" s="1"/>
      <c r="BZ310" s="73">
        <f t="shared" si="3354"/>
        <v>0</v>
      </c>
      <c r="CA310" s="32"/>
      <c r="CB310" s="334"/>
      <c r="CC310" s="32"/>
      <c r="CD310" s="20"/>
      <c r="CE310" s="32"/>
      <c r="CF310" s="20"/>
      <c r="CG310" s="32"/>
      <c r="CH310" s="20"/>
      <c r="CI310" s="74"/>
      <c r="CJ310" s="20"/>
      <c r="CK310" s="20"/>
      <c r="CL310" s="20"/>
      <c r="CM310" s="74"/>
      <c r="CN310" s="20"/>
      <c r="CO310" s="74"/>
      <c r="CP310" s="20"/>
      <c r="CQ310" s="74"/>
      <c r="CR310" s="24"/>
      <c r="CS310" s="74"/>
      <c r="CT310" s="334"/>
      <c r="CU310" s="74"/>
      <c r="CV310" s="20"/>
      <c r="CW310" s="74"/>
      <c r="CX310" s="20"/>
      <c r="CY310" s="74"/>
      <c r="CZ310" s="334"/>
      <c r="DA310" s="74"/>
      <c r="DB310" s="20"/>
      <c r="DC310" s="74"/>
      <c r="DD310" s="20"/>
      <c r="DE310" s="74"/>
      <c r="DF310" s="20"/>
      <c r="DG310" s="74"/>
      <c r="DH310" s="20"/>
      <c r="DI310" s="74"/>
      <c r="DJ310" s="20"/>
      <c r="DK310" s="74"/>
      <c r="DL310" s="20"/>
      <c r="DM310" s="74"/>
      <c r="DN310" s="20"/>
      <c r="DO310" s="74"/>
      <c r="DP310" s="20"/>
      <c r="DQ310" s="74"/>
      <c r="DR310" s="20"/>
      <c r="DS310" s="20">
        <f t="shared" si="3290"/>
        <v>0</v>
      </c>
      <c r="DT310" s="20">
        <f t="shared" si="3291"/>
        <v>0</v>
      </c>
      <c r="DU310" s="7"/>
      <c r="DV310" s="7"/>
      <c r="DW310" s="7"/>
      <c r="DX310" s="52"/>
      <c r="DY310" s="51"/>
      <c r="DZ310" s="1"/>
      <c r="EA310" s="23"/>
      <c r="EB310" s="23"/>
      <c r="EC310" s="7"/>
      <c r="ED310" s="7"/>
      <c r="EE310" s="7"/>
      <c r="EF310" s="7"/>
      <c r="EG310" s="7"/>
      <c r="EH310" s="7"/>
      <c r="EI310" s="7"/>
      <c r="EJ310" s="7">
        <f t="shared" si="3227"/>
        <v>0</v>
      </c>
      <c r="EK310" s="7">
        <f t="shared" si="3228"/>
        <v>0</v>
      </c>
      <c r="EL310" s="7">
        <f t="shared" si="3229"/>
        <v>0</v>
      </c>
      <c r="EM310" s="18">
        <f t="shared" si="3230"/>
        <v>0</v>
      </c>
      <c r="EN310" s="7">
        <f t="shared" si="3231"/>
        <v>0</v>
      </c>
      <c r="EO310" s="7">
        <f t="shared" si="3232"/>
        <v>0</v>
      </c>
      <c r="EP310" s="7">
        <f t="shared" si="3233"/>
        <v>0</v>
      </c>
      <c r="EQ310" s="7">
        <f t="shared" si="3234"/>
        <v>0</v>
      </c>
      <c r="ER310" s="7">
        <f t="shared" si="3235"/>
        <v>0</v>
      </c>
      <c r="ES310" s="7">
        <f t="shared" si="3236"/>
        <v>0</v>
      </c>
      <c r="ET310" s="7">
        <f t="shared" si="3237"/>
        <v>0</v>
      </c>
      <c r="EU310" s="7">
        <f t="shared" si="3238"/>
        <v>0</v>
      </c>
      <c r="EV310" s="7">
        <f t="shared" si="3239"/>
        <v>0</v>
      </c>
      <c r="EW310" s="18">
        <f t="shared" si="3240"/>
        <v>0</v>
      </c>
      <c r="EX310" s="7">
        <f t="shared" si="3241"/>
        <v>0</v>
      </c>
      <c r="EY310" s="7">
        <f t="shared" si="3242"/>
        <v>0</v>
      </c>
      <c r="EZ310" s="7">
        <f t="shared" si="3243"/>
        <v>0</v>
      </c>
      <c r="FA310" s="7">
        <f t="shared" si="3244"/>
        <v>0</v>
      </c>
      <c r="FB310" s="7">
        <f t="shared" si="3245"/>
        <v>0</v>
      </c>
      <c r="FC310" s="7">
        <f t="shared" si="3246"/>
        <v>0</v>
      </c>
      <c r="FD310" s="7">
        <f t="shared" si="3247"/>
        <v>0</v>
      </c>
      <c r="FE310" s="7">
        <f t="shared" si="3248"/>
        <v>0</v>
      </c>
      <c r="FF310" s="7">
        <f t="shared" si="3249"/>
        <v>0</v>
      </c>
      <c r="FG310" s="18">
        <f t="shared" si="3250"/>
        <v>0</v>
      </c>
      <c r="FH310" s="7">
        <f t="shared" si="3251"/>
        <v>0</v>
      </c>
      <c r="FI310" s="7">
        <f t="shared" si="3252"/>
        <v>0</v>
      </c>
      <c r="FJ310" s="7">
        <f t="shared" si="3253"/>
        <v>0</v>
      </c>
      <c r="FK310" s="7">
        <f t="shared" si="3254"/>
        <v>0</v>
      </c>
      <c r="FL310" s="7">
        <f t="shared" si="3255"/>
        <v>0</v>
      </c>
      <c r="FM310" s="7">
        <f t="shared" si="3256"/>
        <v>0</v>
      </c>
      <c r="FN310" s="7">
        <f t="shared" si="3257"/>
        <v>0</v>
      </c>
      <c r="FO310" s="7">
        <f t="shared" si="3258"/>
        <v>0</v>
      </c>
      <c r="FP310" s="7">
        <f t="shared" si="3259"/>
        <v>0</v>
      </c>
      <c r="FQ310" s="7">
        <f t="shared" si="3260"/>
        <v>0</v>
      </c>
      <c r="FR310" s="7"/>
      <c r="FS310" s="7">
        <f t="shared" si="3261"/>
        <v>0</v>
      </c>
      <c r="FT310" s="7">
        <f t="shared" si="3262"/>
        <v>0</v>
      </c>
      <c r="FU310" s="7">
        <f t="shared" si="3263"/>
        <v>0</v>
      </c>
      <c r="FV310" s="7">
        <f t="shared" si="3264"/>
        <v>0</v>
      </c>
      <c r="FW310" s="7">
        <f t="shared" si="3265"/>
        <v>0</v>
      </c>
      <c r="FX310" s="7">
        <f t="shared" si="3266"/>
        <v>0</v>
      </c>
      <c r="FY310" s="7">
        <f t="shared" si="3267"/>
        <v>0</v>
      </c>
      <c r="FZ310" s="7">
        <f t="shared" si="3268"/>
        <v>0</v>
      </c>
      <c r="GA310" s="7">
        <f t="shared" si="3269"/>
        <v>0</v>
      </c>
      <c r="GB310" s="7">
        <f t="shared" si="3270"/>
        <v>0</v>
      </c>
      <c r="GC310" s="7">
        <f t="shared" si="3271"/>
        <v>0</v>
      </c>
      <c r="GD310" s="116">
        <f t="shared" si="3272"/>
        <v>0</v>
      </c>
      <c r="GE310" s="117">
        <f t="shared" si="3273"/>
        <v>0</v>
      </c>
      <c r="GF310" s="7"/>
      <c r="GG310" s="7"/>
      <c r="GH310" s="7"/>
      <c r="GI310" s="52"/>
      <c r="GK310" s="18"/>
      <c r="GL310" s="18"/>
      <c r="GM310" s="1"/>
      <c r="GN310" s="23"/>
      <c r="GO310" s="61"/>
      <c r="GP310" s="7"/>
      <c r="GQ310" s="7"/>
    </row>
    <row r="311" spans="1:199" ht="24.95" customHeight="1" x14ac:dyDescent="0.35">
      <c r="A311" s="51"/>
      <c r="D311" s="7"/>
      <c r="E311" s="7"/>
      <c r="F311" s="7"/>
      <c r="G311" s="7"/>
      <c r="H311" s="7"/>
      <c r="I311" s="7"/>
      <c r="J311" s="7"/>
      <c r="K311" s="7"/>
      <c r="L311" s="7"/>
      <c r="M311" s="73">
        <f t="shared" si="3292"/>
        <v>0</v>
      </c>
      <c r="N311" s="32"/>
      <c r="O311" s="263"/>
      <c r="P311" s="32"/>
      <c r="Q311" s="20"/>
      <c r="R311" s="32"/>
      <c r="S311" s="20"/>
      <c r="T311" s="32"/>
      <c r="U311" s="20"/>
      <c r="V311" s="74"/>
      <c r="W311" s="20"/>
      <c r="X311" s="20"/>
      <c r="Y311" s="20"/>
      <c r="Z311" s="74"/>
      <c r="AA311" s="20"/>
      <c r="AB311" s="74"/>
      <c r="AC311" s="20"/>
      <c r="AD311" s="74"/>
      <c r="AE311" s="24"/>
      <c r="AF311" s="74"/>
      <c r="AG311" s="20"/>
      <c r="AH311" s="74"/>
      <c r="AI311" s="20"/>
      <c r="AJ311" s="74"/>
      <c r="AK311" s="20"/>
      <c r="AL311" s="74"/>
      <c r="AM311" s="263"/>
      <c r="AN311" s="74"/>
      <c r="AO311" s="20"/>
      <c r="AP311" s="74"/>
      <c r="AQ311" s="20"/>
      <c r="AR311" s="74"/>
      <c r="AS311" s="20"/>
      <c r="AT311" s="74"/>
      <c r="AU311" s="20"/>
      <c r="AV311" s="74"/>
      <c r="AW311" s="20"/>
      <c r="AX311" s="74"/>
      <c r="AY311" s="20"/>
      <c r="AZ311" s="74"/>
      <c r="BA311" s="20"/>
      <c r="BB311" s="74"/>
      <c r="BC311" s="20"/>
      <c r="BD311" s="74"/>
      <c r="BE311" s="20"/>
      <c r="BF311" s="20">
        <f t="shared" si="3293"/>
        <v>0</v>
      </c>
      <c r="BG311" s="20"/>
      <c r="BH311" s="20">
        <f t="shared" si="3294"/>
        <v>0</v>
      </c>
      <c r="BI311" s="7"/>
      <c r="BJ311" s="1"/>
      <c r="BK311" s="1"/>
      <c r="BL311" s="1"/>
      <c r="BM311" s="55"/>
      <c r="BN311" s="51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3">
        <f t="shared" si="3354"/>
        <v>0</v>
      </c>
      <c r="CA311" s="32"/>
      <c r="CB311" s="334"/>
      <c r="CC311" s="32"/>
      <c r="CD311" s="20"/>
      <c r="CE311" s="32"/>
      <c r="CF311" s="20"/>
      <c r="CG311" s="32"/>
      <c r="CH311" s="20"/>
      <c r="CI311" s="74"/>
      <c r="CJ311" s="20"/>
      <c r="CK311" s="20"/>
      <c r="CL311" s="20"/>
      <c r="CM311" s="74"/>
      <c r="CN311" s="20"/>
      <c r="CO311" s="74"/>
      <c r="CP311" s="20"/>
      <c r="CQ311" s="74"/>
      <c r="CR311" s="24"/>
      <c r="CS311" s="74"/>
      <c r="CT311" s="334"/>
      <c r="CU311" s="74"/>
      <c r="CV311" s="20"/>
      <c r="CW311" s="74"/>
      <c r="CX311" s="20"/>
      <c r="CY311" s="74"/>
      <c r="CZ311" s="334"/>
      <c r="DA311" s="74"/>
      <c r="DB311" s="20"/>
      <c r="DC311" s="74"/>
      <c r="DD311" s="20"/>
      <c r="DE311" s="74"/>
      <c r="DF311" s="20"/>
      <c r="DG311" s="74"/>
      <c r="DH311" s="20"/>
      <c r="DI311" s="74"/>
      <c r="DJ311" s="20"/>
      <c r="DK311" s="74"/>
      <c r="DL311" s="20"/>
      <c r="DM311" s="74"/>
      <c r="DN311" s="20"/>
      <c r="DO311" s="74"/>
      <c r="DP311" s="20"/>
      <c r="DQ311" s="74"/>
      <c r="DR311" s="20"/>
      <c r="DS311" s="20">
        <f t="shared" si="3290"/>
        <v>0</v>
      </c>
      <c r="DT311" s="20">
        <f t="shared" si="3291"/>
        <v>0</v>
      </c>
      <c r="DU311" s="7"/>
      <c r="DV311" s="7"/>
      <c r="DW311" s="7"/>
      <c r="DX311" s="52"/>
      <c r="DY311" s="51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>
        <f t="shared" si="3227"/>
        <v>0</v>
      </c>
      <c r="EK311" s="7">
        <f t="shared" si="3228"/>
        <v>0</v>
      </c>
      <c r="EL311" s="7">
        <f t="shared" si="3229"/>
        <v>0</v>
      </c>
      <c r="EM311" s="18">
        <f t="shared" si="3230"/>
        <v>0</v>
      </c>
      <c r="EN311" s="7">
        <f t="shared" si="3231"/>
        <v>0</v>
      </c>
      <c r="EO311" s="7">
        <f t="shared" si="3232"/>
        <v>0</v>
      </c>
      <c r="EP311" s="7">
        <f t="shared" si="3233"/>
        <v>0</v>
      </c>
      <c r="EQ311" s="7">
        <f t="shared" si="3234"/>
        <v>0</v>
      </c>
      <c r="ER311" s="7">
        <f t="shared" si="3235"/>
        <v>0</v>
      </c>
      <c r="ES311" s="7">
        <f t="shared" si="3236"/>
        <v>0</v>
      </c>
      <c r="ET311" s="7">
        <f t="shared" si="3237"/>
        <v>0</v>
      </c>
      <c r="EU311" s="7">
        <f t="shared" si="3238"/>
        <v>0</v>
      </c>
      <c r="EV311" s="7">
        <f t="shared" si="3239"/>
        <v>0</v>
      </c>
      <c r="EW311" s="18">
        <f t="shared" si="3240"/>
        <v>0</v>
      </c>
      <c r="EX311" s="7">
        <f t="shared" si="3241"/>
        <v>0</v>
      </c>
      <c r="EY311" s="7">
        <f t="shared" si="3242"/>
        <v>0</v>
      </c>
      <c r="EZ311" s="7">
        <f t="shared" si="3243"/>
        <v>0</v>
      </c>
      <c r="FA311" s="7">
        <f t="shared" si="3244"/>
        <v>0</v>
      </c>
      <c r="FB311" s="7">
        <f t="shared" si="3245"/>
        <v>0</v>
      </c>
      <c r="FC311" s="7">
        <f t="shared" si="3246"/>
        <v>0</v>
      </c>
      <c r="FD311" s="7">
        <f t="shared" si="3247"/>
        <v>0</v>
      </c>
      <c r="FE311" s="7">
        <f t="shared" si="3248"/>
        <v>0</v>
      </c>
      <c r="FF311" s="7">
        <f t="shared" si="3249"/>
        <v>0</v>
      </c>
      <c r="FG311" s="18">
        <f t="shared" si="3250"/>
        <v>0</v>
      </c>
      <c r="FH311" s="7">
        <f t="shared" si="3251"/>
        <v>0</v>
      </c>
      <c r="FI311" s="7">
        <f t="shared" si="3252"/>
        <v>0</v>
      </c>
      <c r="FJ311" s="7">
        <f t="shared" si="3253"/>
        <v>0</v>
      </c>
      <c r="FK311" s="7">
        <f t="shared" si="3254"/>
        <v>0</v>
      </c>
      <c r="FL311" s="7">
        <f t="shared" si="3255"/>
        <v>0</v>
      </c>
      <c r="FM311" s="7">
        <f t="shared" si="3256"/>
        <v>0</v>
      </c>
      <c r="FN311" s="7">
        <f t="shared" si="3257"/>
        <v>0</v>
      </c>
      <c r="FO311" s="7">
        <f t="shared" si="3258"/>
        <v>0</v>
      </c>
      <c r="FP311" s="7">
        <f t="shared" si="3259"/>
        <v>0</v>
      </c>
      <c r="FQ311" s="7">
        <f t="shared" si="3260"/>
        <v>0</v>
      </c>
      <c r="FR311" s="7"/>
      <c r="FS311" s="7">
        <f t="shared" si="3261"/>
        <v>0</v>
      </c>
      <c r="FT311" s="7">
        <f t="shared" si="3262"/>
        <v>0</v>
      </c>
      <c r="FU311" s="7">
        <f t="shared" si="3263"/>
        <v>0</v>
      </c>
      <c r="FV311" s="7">
        <f t="shared" si="3264"/>
        <v>0</v>
      </c>
      <c r="FW311" s="7">
        <f t="shared" si="3265"/>
        <v>0</v>
      </c>
      <c r="FX311" s="7">
        <f t="shared" si="3266"/>
        <v>0</v>
      </c>
      <c r="FY311" s="7">
        <f t="shared" si="3267"/>
        <v>0</v>
      </c>
      <c r="FZ311" s="7">
        <f t="shared" si="3268"/>
        <v>0</v>
      </c>
      <c r="GA311" s="7">
        <f t="shared" si="3269"/>
        <v>0</v>
      </c>
      <c r="GB311" s="7">
        <f t="shared" si="3270"/>
        <v>0</v>
      </c>
      <c r="GC311" s="7">
        <f t="shared" si="3271"/>
        <v>0</v>
      </c>
      <c r="GD311" s="116">
        <f t="shared" si="3272"/>
        <v>0</v>
      </c>
      <c r="GE311" s="117">
        <f t="shared" si="3273"/>
        <v>0</v>
      </c>
      <c r="GF311" s="7"/>
      <c r="GG311" s="7"/>
      <c r="GH311" s="7"/>
      <c r="GI311" s="52"/>
      <c r="GK311" s="18"/>
      <c r="GL311" s="18"/>
      <c r="GM311" s="1"/>
      <c r="GN311" s="23"/>
      <c r="GO311" s="61"/>
      <c r="GP311" s="7"/>
      <c r="GQ311" s="7"/>
    </row>
    <row r="312" spans="1:199" ht="24.95" customHeight="1" x14ac:dyDescent="0.35">
      <c r="A312" s="51"/>
      <c r="D312" s="7"/>
      <c r="E312" s="7"/>
      <c r="F312" s="7"/>
      <c r="G312" s="7"/>
      <c r="H312" s="7"/>
      <c r="I312" s="7"/>
      <c r="J312" s="7"/>
      <c r="K312" s="7"/>
      <c r="L312" s="7"/>
      <c r="M312" s="73">
        <f t="shared" si="3292"/>
        <v>0</v>
      </c>
      <c r="N312" s="32"/>
      <c r="O312" s="263"/>
      <c r="P312" s="32"/>
      <c r="Q312" s="20"/>
      <c r="R312" s="32"/>
      <c r="S312" s="20"/>
      <c r="T312" s="32"/>
      <c r="U312" s="20"/>
      <c r="V312" s="74"/>
      <c r="W312" s="20"/>
      <c r="X312" s="20"/>
      <c r="Y312" s="20"/>
      <c r="Z312" s="74"/>
      <c r="AA312" s="20"/>
      <c r="AB312" s="74"/>
      <c r="AC312" s="20"/>
      <c r="AD312" s="74"/>
      <c r="AE312" s="24"/>
      <c r="AF312" s="74"/>
      <c r="AG312" s="20"/>
      <c r="AH312" s="74"/>
      <c r="AI312" s="20"/>
      <c r="AJ312" s="74"/>
      <c r="AK312" s="20"/>
      <c r="AL312" s="74"/>
      <c r="AM312" s="263"/>
      <c r="AN312" s="74"/>
      <c r="AO312" s="20"/>
      <c r="AP312" s="74"/>
      <c r="AQ312" s="20"/>
      <c r="AR312" s="74"/>
      <c r="AS312" s="20"/>
      <c r="AT312" s="74"/>
      <c r="AU312" s="20"/>
      <c r="AV312" s="74"/>
      <c r="AW312" s="20"/>
      <c r="AX312" s="74"/>
      <c r="AY312" s="20"/>
      <c r="AZ312" s="74"/>
      <c r="BA312" s="20"/>
      <c r="BB312" s="74"/>
      <c r="BC312" s="20"/>
      <c r="BD312" s="74"/>
      <c r="BE312" s="20"/>
      <c r="BF312" s="20">
        <f t="shared" si="3293"/>
        <v>0</v>
      </c>
      <c r="BG312" s="20"/>
      <c r="BH312" s="20">
        <f t="shared" si="3294"/>
        <v>0</v>
      </c>
      <c r="BI312" s="7"/>
      <c r="BJ312" s="1"/>
      <c r="BK312" s="1"/>
      <c r="BL312" s="1"/>
      <c r="BM312" s="55"/>
      <c r="BN312" s="51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3">
        <f t="shared" si="3354"/>
        <v>0</v>
      </c>
      <c r="CA312" s="32"/>
      <c r="CB312" s="334"/>
      <c r="CC312" s="32"/>
      <c r="CD312" s="20"/>
      <c r="CE312" s="32"/>
      <c r="CF312" s="20"/>
      <c r="CG312" s="32"/>
      <c r="CH312" s="20"/>
      <c r="CI312" s="74"/>
      <c r="CJ312" s="20"/>
      <c r="CK312" s="20"/>
      <c r="CL312" s="20"/>
      <c r="CM312" s="74"/>
      <c r="CN312" s="20"/>
      <c r="CO312" s="74"/>
      <c r="CP312" s="20"/>
      <c r="CQ312" s="74"/>
      <c r="CR312" s="24"/>
      <c r="CS312" s="74"/>
      <c r="CT312" s="334"/>
      <c r="CU312" s="74"/>
      <c r="CV312" s="20"/>
      <c r="CW312" s="74"/>
      <c r="CX312" s="20"/>
      <c r="CY312" s="74"/>
      <c r="CZ312" s="334"/>
      <c r="DA312" s="74"/>
      <c r="DB312" s="20"/>
      <c r="DC312" s="74"/>
      <c r="DD312" s="20"/>
      <c r="DE312" s="74"/>
      <c r="DF312" s="20"/>
      <c r="DG312" s="74"/>
      <c r="DH312" s="20"/>
      <c r="DI312" s="74"/>
      <c r="DJ312" s="20"/>
      <c r="DK312" s="74"/>
      <c r="DL312" s="20"/>
      <c r="DM312" s="74"/>
      <c r="DN312" s="20"/>
      <c r="DO312" s="74"/>
      <c r="DP312" s="20"/>
      <c r="DQ312" s="74"/>
      <c r="DR312" s="20"/>
      <c r="DS312" s="20">
        <f t="shared" si="3290"/>
        <v>0</v>
      </c>
      <c r="DT312" s="20">
        <f t="shared" si="3291"/>
        <v>0</v>
      </c>
      <c r="DU312" s="7"/>
      <c r="DV312" s="7"/>
      <c r="DW312" s="7"/>
      <c r="DX312" s="52"/>
      <c r="DY312" s="51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>
        <f t="shared" si="3227"/>
        <v>0</v>
      </c>
      <c r="EK312" s="7">
        <f t="shared" si="3228"/>
        <v>0</v>
      </c>
      <c r="EL312" s="7">
        <f t="shared" si="3229"/>
        <v>0</v>
      </c>
      <c r="EM312" s="18">
        <f t="shared" si="3230"/>
        <v>0</v>
      </c>
      <c r="EN312" s="7">
        <f t="shared" si="3231"/>
        <v>0</v>
      </c>
      <c r="EO312" s="7">
        <f t="shared" si="3232"/>
        <v>0</v>
      </c>
      <c r="EP312" s="7">
        <f t="shared" si="3233"/>
        <v>0</v>
      </c>
      <c r="EQ312" s="7">
        <f t="shared" si="3234"/>
        <v>0</v>
      </c>
      <c r="ER312" s="7">
        <f t="shared" si="3235"/>
        <v>0</v>
      </c>
      <c r="ES312" s="7">
        <f t="shared" si="3236"/>
        <v>0</v>
      </c>
      <c r="ET312" s="7">
        <f t="shared" si="3237"/>
        <v>0</v>
      </c>
      <c r="EU312" s="7">
        <f t="shared" si="3238"/>
        <v>0</v>
      </c>
      <c r="EV312" s="7">
        <f t="shared" si="3239"/>
        <v>0</v>
      </c>
      <c r="EW312" s="18">
        <f t="shared" si="3240"/>
        <v>0</v>
      </c>
      <c r="EX312" s="7">
        <f t="shared" si="3241"/>
        <v>0</v>
      </c>
      <c r="EY312" s="7">
        <f t="shared" si="3242"/>
        <v>0</v>
      </c>
      <c r="EZ312" s="7">
        <f t="shared" si="3243"/>
        <v>0</v>
      </c>
      <c r="FA312" s="7">
        <f t="shared" si="3244"/>
        <v>0</v>
      </c>
      <c r="FB312" s="7">
        <f t="shared" si="3245"/>
        <v>0</v>
      </c>
      <c r="FC312" s="7">
        <f t="shared" si="3246"/>
        <v>0</v>
      </c>
      <c r="FD312" s="7">
        <f t="shared" si="3247"/>
        <v>0</v>
      </c>
      <c r="FE312" s="7">
        <f t="shared" si="3248"/>
        <v>0</v>
      </c>
      <c r="FF312" s="7">
        <f t="shared" si="3249"/>
        <v>0</v>
      </c>
      <c r="FG312" s="18">
        <f t="shared" si="3250"/>
        <v>0</v>
      </c>
      <c r="FH312" s="7">
        <f t="shared" si="3251"/>
        <v>0</v>
      </c>
      <c r="FI312" s="7">
        <f t="shared" si="3252"/>
        <v>0</v>
      </c>
      <c r="FJ312" s="7">
        <f t="shared" si="3253"/>
        <v>0</v>
      </c>
      <c r="FK312" s="7">
        <f t="shared" si="3254"/>
        <v>0</v>
      </c>
      <c r="FL312" s="7">
        <f t="shared" si="3255"/>
        <v>0</v>
      </c>
      <c r="FM312" s="7">
        <f t="shared" si="3256"/>
        <v>0</v>
      </c>
      <c r="FN312" s="7">
        <f t="shared" si="3257"/>
        <v>0</v>
      </c>
      <c r="FO312" s="7">
        <f t="shared" si="3258"/>
        <v>0</v>
      </c>
      <c r="FP312" s="7">
        <f t="shared" si="3259"/>
        <v>0</v>
      </c>
      <c r="FQ312" s="7">
        <f t="shared" si="3260"/>
        <v>0</v>
      </c>
      <c r="FR312" s="7"/>
      <c r="FS312" s="7">
        <f t="shared" si="3261"/>
        <v>0</v>
      </c>
      <c r="FT312" s="7">
        <f t="shared" si="3262"/>
        <v>0</v>
      </c>
      <c r="FU312" s="7">
        <f t="shared" si="3263"/>
        <v>0</v>
      </c>
      <c r="FV312" s="7">
        <f t="shared" si="3264"/>
        <v>0</v>
      </c>
      <c r="FW312" s="7">
        <f t="shared" si="3265"/>
        <v>0</v>
      </c>
      <c r="FX312" s="7">
        <f t="shared" si="3266"/>
        <v>0</v>
      </c>
      <c r="FY312" s="7">
        <f t="shared" si="3267"/>
        <v>0</v>
      </c>
      <c r="FZ312" s="7">
        <f t="shared" si="3268"/>
        <v>0</v>
      </c>
      <c r="GA312" s="7">
        <f t="shared" si="3269"/>
        <v>0</v>
      </c>
      <c r="GB312" s="7">
        <f t="shared" si="3270"/>
        <v>0</v>
      </c>
      <c r="GC312" s="7">
        <f t="shared" si="3271"/>
        <v>0</v>
      </c>
      <c r="GD312" s="116">
        <f t="shared" si="3272"/>
        <v>0</v>
      </c>
      <c r="GE312" s="117">
        <f t="shared" si="3273"/>
        <v>0</v>
      </c>
      <c r="GF312" s="7"/>
      <c r="GG312" s="7"/>
      <c r="GH312" s="7"/>
      <c r="GI312" s="52"/>
      <c r="GK312" s="18"/>
      <c r="GL312" s="18"/>
      <c r="GM312" s="1"/>
      <c r="GN312" s="23"/>
      <c r="GO312" s="61"/>
      <c r="GP312" s="7"/>
      <c r="GQ312" s="7"/>
    </row>
    <row r="313" spans="1:199" ht="24.95" customHeight="1" x14ac:dyDescent="0.35">
      <c r="A313" s="51"/>
      <c r="D313" s="7"/>
      <c r="E313" s="7"/>
      <c r="F313" s="7"/>
      <c r="G313" s="7"/>
      <c r="H313" s="7"/>
      <c r="I313" s="7"/>
      <c r="J313" s="7"/>
      <c r="K313" s="7"/>
      <c r="L313" s="7"/>
      <c r="M313" s="73">
        <f t="shared" si="3292"/>
        <v>0</v>
      </c>
      <c r="N313" s="32"/>
      <c r="O313" s="263"/>
      <c r="P313" s="32"/>
      <c r="Q313" s="20"/>
      <c r="R313" s="32"/>
      <c r="S313" s="20"/>
      <c r="T313" s="32"/>
      <c r="U313" s="20"/>
      <c r="V313" s="74"/>
      <c r="W313" s="20"/>
      <c r="X313" s="20"/>
      <c r="Y313" s="20"/>
      <c r="Z313" s="74"/>
      <c r="AA313" s="20"/>
      <c r="AB313" s="74"/>
      <c r="AC313" s="20"/>
      <c r="AD313" s="74"/>
      <c r="AE313" s="24"/>
      <c r="AF313" s="74"/>
      <c r="AG313" s="20"/>
      <c r="AH313" s="74"/>
      <c r="AI313" s="20"/>
      <c r="AJ313" s="74"/>
      <c r="AK313" s="20"/>
      <c r="AL313" s="74"/>
      <c r="AM313" s="263"/>
      <c r="AN313" s="74"/>
      <c r="AO313" s="20"/>
      <c r="AP313" s="74"/>
      <c r="AQ313" s="20"/>
      <c r="AR313" s="74"/>
      <c r="AS313" s="20"/>
      <c r="AT313" s="74"/>
      <c r="AU313" s="20"/>
      <c r="AV313" s="74"/>
      <c r="AW313" s="20"/>
      <c r="AX313" s="74"/>
      <c r="AY313" s="20"/>
      <c r="AZ313" s="74"/>
      <c r="BA313" s="20"/>
      <c r="BB313" s="74"/>
      <c r="BC313" s="20"/>
      <c r="BD313" s="74"/>
      <c r="BE313" s="20"/>
      <c r="BF313" s="20">
        <f t="shared" si="3293"/>
        <v>0</v>
      </c>
      <c r="BG313" s="20"/>
      <c r="BH313" s="20">
        <f t="shared" si="3294"/>
        <v>0</v>
      </c>
      <c r="BI313" s="7"/>
      <c r="BJ313" s="1"/>
      <c r="BK313" s="1"/>
      <c r="BL313" s="1"/>
      <c r="BM313" s="55"/>
      <c r="BN313" s="51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3">
        <f t="shared" si="3354"/>
        <v>0</v>
      </c>
      <c r="CA313" s="32"/>
      <c r="CB313" s="334"/>
      <c r="CC313" s="32"/>
      <c r="CD313" s="20"/>
      <c r="CE313" s="32"/>
      <c r="CF313" s="20"/>
      <c r="CG313" s="32"/>
      <c r="CH313" s="20"/>
      <c r="CI313" s="74"/>
      <c r="CJ313" s="20"/>
      <c r="CK313" s="20"/>
      <c r="CL313" s="20"/>
      <c r="CM313" s="74"/>
      <c r="CN313" s="20"/>
      <c r="CO313" s="74"/>
      <c r="CP313" s="20"/>
      <c r="CQ313" s="74"/>
      <c r="CR313" s="24"/>
      <c r="CS313" s="74"/>
      <c r="CT313" s="334"/>
      <c r="CU313" s="74"/>
      <c r="CV313" s="20"/>
      <c r="CW313" s="74"/>
      <c r="CX313" s="20"/>
      <c r="CY313" s="74"/>
      <c r="CZ313" s="334"/>
      <c r="DA313" s="74"/>
      <c r="DB313" s="20"/>
      <c r="DC313" s="74"/>
      <c r="DD313" s="20"/>
      <c r="DE313" s="74"/>
      <c r="DF313" s="20"/>
      <c r="DG313" s="74"/>
      <c r="DH313" s="20"/>
      <c r="DI313" s="74"/>
      <c r="DJ313" s="20"/>
      <c r="DK313" s="74"/>
      <c r="DL313" s="20"/>
      <c r="DM313" s="74"/>
      <c r="DN313" s="20"/>
      <c r="DO313" s="74"/>
      <c r="DP313" s="20"/>
      <c r="DQ313" s="74"/>
      <c r="DR313" s="20"/>
      <c r="DS313" s="20">
        <f t="shared" si="3290"/>
        <v>0</v>
      </c>
      <c r="DT313" s="20">
        <f t="shared" si="3291"/>
        <v>0</v>
      </c>
      <c r="DU313" s="7"/>
      <c r="DV313" s="7"/>
      <c r="DW313" s="7"/>
      <c r="DX313" s="52"/>
      <c r="DY313" s="51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>
        <f t="shared" si="3227"/>
        <v>0</v>
      </c>
      <c r="EK313" s="7">
        <f t="shared" si="3228"/>
        <v>0</v>
      </c>
      <c r="EL313" s="7">
        <f t="shared" si="3229"/>
        <v>0</v>
      </c>
      <c r="EM313" s="18">
        <f t="shared" si="3230"/>
        <v>0</v>
      </c>
      <c r="EN313" s="7">
        <f t="shared" si="3231"/>
        <v>0</v>
      </c>
      <c r="EO313" s="7">
        <f t="shared" si="3232"/>
        <v>0</v>
      </c>
      <c r="EP313" s="7">
        <f t="shared" si="3233"/>
        <v>0</v>
      </c>
      <c r="EQ313" s="7">
        <f t="shared" si="3234"/>
        <v>0</v>
      </c>
      <c r="ER313" s="7">
        <f t="shared" si="3235"/>
        <v>0</v>
      </c>
      <c r="ES313" s="7">
        <f t="shared" si="3236"/>
        <v>0</v>
      </c>
      <c r="ET313" s="7">
        <f t="shared" si="3237"/>
        <v>0</v>
      </c>
      <c r="EU313" s="7">
        <f t="shared" si="3238"/>
        <v>0</v>
      </c>
      <c r="EV313" s="7">
        <f t="shared" si="3239"/>
        <v>0</v>
      </c>
      <c r="EW313" s="18">
        <f t="shared" si="3240"/>
        <v>0</v>
      </c>
      <c r="EX313" s="7">
        <f t="shared" si="3241"/>
        <v>0</v>
      </c>
      <c r="EY313" s="7">
        <f t="shared" si="3242"/>
        <v>0</v>
      </c>
      <c r="EZ313" s="7">
        <f t="shared" si="3243"/>
        <v>0</v>
      </c>
      <c r="FA313" s="7">
        <f t="shared" si="3244"/>
        <v>0</v>
      </c>
      <c r="FB313" s="7">
        <f t="shared" si="3245"/>
        <v>0</v>
      </c>
      <c r="FC313" s="7">
        <f t="shared" si="3246"/>
        <v>0</v>
      </c>
      <c r="FD313" s="7">
        <f t="shared" si="3247"/>
        <v>0</v>
      </c>
      <c r="FE313" s="7">
        <f t="shared" si="3248"/>
        <v>0</v>
      </c>
      <c r="FF313" s="7">
        <f t="shared" si="3249"/>
        <v>0</v>
      </c>
      <c r="FG313" s="18">
        <f t="shared" si="3250"/>
        <v>0</v>
      </c>
      <c r="FH313" s="7">
        <f t="shared" si="3251"/>
        <v>0</v>
      </c>
      <c r="FI313" s="7">
        <f t="shared" si="3252"/>
        <v>0</v>
      </c>
      <c r="FJ313" s="7">
        <f t="shared" si="3253"/>
        <v>0</v>
      </c>
      <c r="FK313" s="7">
        <f t="shared" si="3254"/>
        <v>0</v>
      </c>
      <c r="FL313" s="7">
        <f t="shared" si="3255"/>
        <v>0</v>
      </c>
      <c r="FM313" s="7">
        <f t="shared" si="3256"/>
        <v>0</v>
      </c>
      <c r="FN313" s="7">
        <f t="shared" si="3257"/>
        <v>0</v>
      </c>
      <c r="FO313" s="7">
        <f t="shared" si="3258"/>
        <v>0</v>
      </c>
      <c r="FP313" s="7">
        <f t="shared" si="3259"/>
        <v>0</v>
      </c>
      <c r="FQ313" s="7">
        <f t="shared" si="3260"/>
        <v>0</v>
      </c>
      <c r="FR313" s="7"/>
      <c r="FS313" s="7">
        <f t="shared" si="3261"/>
        <v>0</v>
      </c>
      <c r="FT313" s="7">
        <f t="shared" si="3262"/>
        <v>0</v>
      </c>
      <c r="FU313" s="7">
        <f t="shared" si="3263"/>
        <v>0</v>
      </c>
      <c r="FV313" s="7">
        <f t="shared" si="3264"/>
        <v>0</v>
      </c>
      <c r="FW313" s="7">
        <f t="shared" si="3265"/>
        <v>0</v>
      </c>
      <c r="FX313" s="7">
        <f t="shared" si="3266"/>
        <v>0</v>
      </c>
      <c r="FY313" s="7">
        <f t="shared" si="3267"/>
        <v>0</v>
      </c>
      <c r="FZ313" s="7">
        <f t="shared" si="3268"/>
        <v>0</v>
      </c>
      <c r="GA313" s="7">
        <f t="shared" si="3269"/>
        <v>0</v>
      </c>
      <c r="GB313" s="7">
        <f t="shared" si="3270"/>
        <v>0</v>
      </c>
      <c r="GC313" s="7">
        <f t="shared" si="3271"/>
        <v>0</v>
      </c>
      <c r="GD313" s="116">
        <f t="shared" si="3272"/>
        <v>0</v>
      </c>
      <c r="GE313" s="117">
        <f t="shared" si="3273"/>
        <v>0</v>
      </c>
      <c r="GF313" s="7"/>
      <c r="GG313" s="7"/>
      <c r="GH313" s="7"/>
      <c r="GI313" s="52"/>
      <c r="GK313" s="18"/>
      <c r="GL313" s="18"/>
      <c r="GM313" s="1"/>
      <c r="GN313" s="23"/>
      <c r="GO313" s="61"/>
      <c r="GP313" s="7"/>
      <c r="GQ313" s="7"/>
    </row>
    <row r="314" spans="1:199" ht="24.95" customHeight="1" x14ac:dyDescent="0.35">
      <c r="A314" s="51"/>
      <c r="D314" s="7"/>
      <c r="E314" s="7"/>
      <c r="F314" s="7"/>
      <c r="G314" s="7"/>
      <c r="H314" s="7"/>
      <c r="I314" s="7"/>
      <c r="J314" s="7"/>
      <c r="K314" s="7"/>
      <c r="L314" s="7"/>
      <c r="M314" s="73">
        <f t="shared" si="3292"/>
        <v>0</v>
      </c>
      <c r="N314" s="32"/>
      <c r="O314" s="263"/>
      <c r="P314" s="32"/>
      <c r="Q314" s="20"/>
      <c r="R314" s="32"/>
      <c r="S314" s="20"/>
      <c r="T314" s="32"/>
      <c r="U314" s="20"/>
      <c r="V314" s="74"/>
      <c r="W314" s="20"/>
      <c r="X314" s="20"/>
      <c r="Y314" s="20"/>
      <c r="Z314" s="74"/>
      <c r="AA314" s="20"/>
      <c r="AB314" s="74"/>
      <c r="AC314" s="20"/>
      <c r="AD314" s="74"/>
      <c r="AE314" s="24"/>
      <c r="AF314" s="74"/>
      <c r="AG314" s="20"/>
      <c r="AH314" s="74"/>
      <c r="AI314" s="20"/>
      <c r="AJ314" s="74"/>
      <c r="AK314" s="20"/>
      <c r="AL314" s="74"/>
      <c r="AM314" s="263"/>
      <c r="AN314" s="74"/>
      <c r="AO314" s="20"/>
      <c r="AP314" s="74"/>
      <c r="AQ314" s="20"/>
      <c r="AR314" s="74"/>
      <c r="AS314" s="20"/>
      <c r="AT314" s="74"/>
      <c r="AU314" s="20"/>
      <c r="AV314" s="74"/>
      <c r="AW314" s="20"/>
      <c r="AX314" s="74"/>
      <c r="AY314" s="20"/>
      <c r="AZ314" s="74"/>
      <c r="BA314" s="20"/>
      <c r="BB314" s="74"/>
      <c r="BC314" s="20"/>
      <c r="BD314" s="74"/>
      <c r="BE314" s="20"/>
      <c r="BF314" s="20">
        <f t="shared" si="3293"/>
        <v>0</v>
      </c>
      <c r="BG314" s="20"/>
      <c r="BH314" s="20">
        <f t="shared" si="3294"/>
        <v>0</v>
      </c>
      <c r="BI314" s="7"/>
      <c r="BJ314" s="1"/>
      <c r="BK314" s="1"/>
      <c r="BL314" s="1"/>
      <c r="BM314" s="55"/>
      <c r="BN314" s="51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3">
        <f t="shared" si="3354"/>
        <v>0</v>
      </c>
      <c r="CA314" s="32"/>
      <c r="CB314" s="334"/>
      <c r="CC314" s="32"/>
      <c r="CD314" s="20"/>
      <c r="CE314" s="32"/>
      <c r="CF314" s="20"/>
      <c r="CG314" s="32"/>
      <c r="CH314" s="20"/>
      <c r="CI314" s="74"/>
      <c r="CJ314" s="20"/>
      <c r="CK314" s="20"/>
      <c r="CL314" s="20"/>
      <c r="CM314" s="74"/>
      <c r="CN314" s="20"/>
      <c r="CO314" s="74"/>
      <c r="CP314" s="20"/>
      <c r="CQ314" s="74"/>
      <c r="CR314" s="24"/>
      <c r="CS314" s="74"/>
      <c r="CT314" s="334"/>
      <c r="CU314" s="74"/>
      <c r="CV314" s="20"/>
      <c r="CW314" s="74"/>
      <c r="CX314" s="20"/>
      <c r="CY314" s="74"/>
      <c r="CZ314" s="334"/>
      <c r="DA314" s="74"/>
      <c r="DB314" s="20"/>
      <c r="DC314" s="74"/>
      <c r="DD314" s="20"/>
      <c r="DE314" s="74"/>
      <c r="DF314" s="20"/>
      <c r="DG314" s="74"/>
      <c r="DH314" s="20"/>
      <c r="DI314" s="74"/>
      <c r="DJ314" s="20"/>
      <c r="DK314" s="74"/>
      <c r="DL314" s="20"/>
      <c r="DM314" s="74"/>
      <c r="DN314" s="20"/>
      <c r="DO314" s="74"/>
      <c r="DP314" s="20"/>
      <c r="DQ314" s="74"/>
      <c r="DR314" s="20"/>
      <c r="DS314" s="20">
        <f t="shared" si="3290"/>
        <v>0</v>
      </c>
      <c r="DT314" s="20">
        <f t="shared" si="3291"/>
        <v>0</v>
      </c>
      <c r="DU314" s="7"/>
      <c r="DV314" s="7"/>
      <c r="DW314" s="7"/>
      <c r="DX314" s="52"/>
      <c r="DY314" s="51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>
        <f t="shared" si="3227"/>
        <v>0</v>
      </c>
      <c r="EK314" s="7">
        <f t="shared" si="3228"/>
        <v>0</v>
      </c>
      <c r="EL314" s="7">
        <f t="shared" si="3229"/>
        <v>0</v>
      </c>
      <c r="EM314" s="18">
        <f t="shared" si="3230"/>
        <v>0</v>
      </c>
      <c r="EN314" s="7">
        <f t="shared" si="3231"/>
        <v>0</v>
      </c>
      <c r="EO314" s="7">
        <f t="shared" si="3232"/>
        <v>0</v>
      </c>
      <c r="EP314" s="7">
        <f t="shared" si="3233"/>
        <v>0</v>
      </c>
      <c r="EQ314" s="7">
        <f t="shared" si="3234"/>
        <v>0</v>
      </c>
      <c r="ER314" s="7">
        <f t="shared" si="3235"/>
        <v>0</v>
      </c>
      <c r="ES314" s="7">
        <f t="shared" si="3236"/>
        <v>0</v>
      </c>
      <c r="ET314" s="7">
        <f t="shared" si="3237"/>
        <v>0</v>
      </c>
      <c r="EU314" s="7">
        <f t="shared" si="3238"/>
        <v>0</v>
      </c>
      <c r="EV314" s="7">
        <f t="shared" si="3239"/>
        <v>0</v>
      </c>
      <c r="EW314" s="18">
        <f t="shared" si="3240"/>
        <v>0</v>
      </c>
      <c r="EX314" s="7">
        <f t="shared" si="3241"/>
        <v>0</v>
      </c>
      <c r="EY314" s="7">
        <f t="shared" si="3242"/>
        <v>0</v>
      </c>
      <c r="EZ314" s="7">
        <f t="shared" si="3243"/>
        <v>0</v>
      </c>
      <c r="FA314" s="7">
        <f t="shared" si="3244"/>
        <v>0</v>
      </c>
      <c r="FB314" s="7">
        <f t="shared" si="3245"/>
        <v>0</v>
      </c>
      <c r="FC314" s="7">
        <f t="shared" si="3246"/>
        <v>0</v>
      </c>
      <c r="FD314" s="7">
        <f t="shared" si="3247"/>
        <v>0</v>
      </c>
      <c r="FE314" s="7">
        <f t="shared" si="3248"/>
        <v>0</v>
      </c>
      <c r="FF314" s="7">
        <f t="shared" si="3249"/>
        <v>0</v>
      </c>
      <c r="FG314" s="18">
        <f t="shared" si="3250"/>
        <v>0</v>
      </c>
      <c r="FH314" s="7">
        <f t="shared" si="3251"/>
        <v>0</v>
      </c>
      <c r="FI314" s="7">
        <f t="shared" si="3252"/>
        <v>0</v>
      </c>
      <c r="FJ314" s="7">
        <f t="shared" si="3253"/>
        <v>0</v>
      </c>
      <c r="FK314" s="7">
        <f t="shared" si="3254"/>
        <v>0</v>
      </c>
      <c r="FL314" s="7">
        <f t="shared" si="3255"/>
        <v>0</v>
      </c>
      <c r="FM314" s="7">
        <f t="shared" si="3256"/>
        <v>0</v>
      </c>
      <c r="FN314" s="7">
        <f t="shared" si="3257"/>
        <v>0</v>
      </c>
      <c r="FO314" s="7">
        <f t="shared" si="3258"/>
        <v>0</v>
      </c>
      <c r="FP314" s="7">
        <f t="shared" si="3259"/>
        <v>0</v>
      </c>
      <c r="FQ314" s="7">
        <f t="shared" si="3260"/>
        <v>0</v>
      </c>
      <c r="FR314" s="7"/>
      <c r="FS314" s="7">
        <f t="shared" si="3261"/>
        <v>0</v>
      </c>
      <c r="FT314" s="7">
        <f t="shared" si="3262"/>
        <v>0</v>
      </c>
      <c r="FU314" s="7">
        <f t="shared" si="3263"/>
        <v>0</v>
      </c>
      <c r="FV314" s="7">
        <f t="shared" si="3264"/>
        <v>0</v>
      </c>
      <c r="FW314" s="7">
        <f t="shared" si="3265"/>
        <v>0</v>
      </c>
      <c r="FX314" s="7">
        <f t="shared" si="3266"/>
        <v>0</v>
      </c>
      <c r="FY314" s="7">
        <f t="shared" si="3267"/>
        <v>0</v>
      </c>
      <c r="FZ314" s="7">
        <f t="shared" si="3268"/>
        <v>0</v>
      </c>
      <c r="GA314" s="7">
        <f t="shared" si="3269"/>
        <v>0</v>
      </c>
      <c r="GB314" s="7">
        <f t="shared" si="3270"/>
        <v>0</v>
      </c>
      <c r="GC314" s="7">
        <f t="shared" si="3271"/>
        <v>0</v>
      </c>
      <c r="GD314" s="116">
        <f t="shared" si="3272"/>
        <v>0</v>
      </c>
      <c r="GE314" s="117">
        <f t="shared" si="3273"/>
        <v>0</v>
      </c>
      <c r="GF314" s="7"/>
      <c r="GG314" s="7"/>
      <c r="GH314" s="7"/>
      <c r="GI314" s="52"/>
      <c r="GK314" s="18"/>
      <c r="GL314" s="18"/>
      <c r="GM314" s="1"/>
      <c r="GN314" s="23"/>
      <c r="GO314" s="61"/>
      <c r="GP314" s="7"/>
      <c r="GQ314" s="7"/>
    </row>
    <row r="315" spans="1:199" ht="24.95" customHeight="1" thickBot="1" x14ac:dyDescent="0.4">
      <c r="A315" s="51"/>
      <c r="D315" s="7"/>
      <c r="E315" s="7"/>
      <c r="F315" s="7"/>
      <c r="G315" s="7"/>
      <c r="H315" s="7"/>
      <c r="I315" s="7"/>
      <c r="J315" s="7"/>
      <c r="K315" s="7"/>
      <c r="L315" s="7"/>
      <c r="M315" s="73">
        <f t="shared" si="3292"/>
        <v>0</v>
      </c>
      <c r="N315" s="32"/>
      <c r="O315" s="263"/>
      <c r="P315" s="32"/>
      <c r="Q315" s="20"/>
      <c r="R315" s="32"/>
      <c r="S315" s="20"/>
      <c r="T315" s="32"/>
      <c r="U315" s="20"/>
      <c r="V315" s="74"/>
      <c r="W315" s="20"/>
      <c r="X315" s="20"/>
      <c r="Y315" s="20"/>
      <c r="Z315" s="74"/>
      <c r="AA315" s="20"/>
      <c r="AB315" s="74"/>
      <c r="AC315" s="20"/>
      <c r="AD315" s="74"/>
      <c r="AE315" s="24"/>
      <c r="AF315" s="74"/>
      <c r="AG315" s="20"/>
      <c r="AH315" s="74"/>
      <c r="AI315" s="20"/>
      <c r="AJ315" s="74"/>
      <c r="AK315" s="20"/>
      <c r="AL315" s="74"/>
      <c r="AM315" s="263"/>
      <c r="AN315" s="74"/>
      <c r="AO315" s="20"/>
      <c r="AP315" s="74"/>
      <c r="AQ315" s="20"/>
      <c r="AR315" s="74"/>
      <c r="AS315" s="20"/>
      <c r="AT315" s="74"/>
      <c r="AU315" s="20"/>
      <c r="AV315" s="74"/>
      <c r="AW315" s="20"/>
      <c r="AX315" s="74"/>
      <c r="AY315" s="20"/>
      <c r="AZ315" s="74"/>
      <c r="BA315" s="20"/>
      <c r="BB315" s="74"/>
      <c r="BC315" s="20"/>
      <c r="BD315" s="74"/>
      <c r="BE315" s="20"/>
      <c r="BF315" s="20">
        <f t="shared" si="3293"/>
        <v>0</v>
      </c>
      <c r="BG315" s="20"/>
      <c r="BH315" s="20">
        <f t="shared" si="3294"/>
        <v>0</v>
      </c>
      <c r="BI315" s="7"/>
      <c r="BJ315" s="1"/>
      <c r="BK315" s="1"/>
      <c r="BL315" s="1"/>
      <c r="BM315" s="55"/>
      <c r="BN315" s="51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3">
        <f t="shared" si="3354"/>
        <v>0</v>
      </c>
      <c r="CA315" s="32"/>
      <c r="CB315" s="334"/>
      <c r="CC315" s="32"/>
      <c r="CD315" s="20"/>
      <c r="CE315" s="32"/>
      <c r="CF315" s="20"/>
      <c r="CG315" s="32"/>
      <c r="CH315" s="20"/>
      <c r="CI315" s="74"/>
      <c r="CJ315" s="20"/>
      <c r="CK315" s="20"/>
      <c r="CL315" s="20"/>
      <c r="CM315" s="74"/>
      <c r="CN315" s="20"/>
      <c r="CO315" s="74"/>
      <c r="CP315" s="20"/>
      <c r="CQ315" s="74"/>
      <c r="CR315" s="24"/>
      <c r="CS315" s="74"/>
      <c r="CT315" s="334"/>
      <c r="CU315" s="74"/>
      <c r="CV315" s="20"/>
      <c r="CW315" s="74"/>
      <c r="CX315" s="20"/>
      <c r="CY315" s="74"/>
      <c r="CZ315" s="334"/>
      <c r="DA315" s="74"/>
      <c r="DB315" s="20"/>
      <c r="DC315" s="74"/>
      <c r="DD315" s="20"/>
      <c r="DE315" s="74"/>
      <c r="DF315" s="20"/>
      <c r="DG315" s="74"/>
      <c r="DH315" s="20"/>
      <c r="DI315" s="74"/>
      <c r="DJ315" s="20"/>
      <c r="DK315" s="74"/>
      <c r="DL315" s="20"/>
      <c r="DM315" s="74"/>
      <c r="DN315" s="20"/>
      <c r="DO315" s="74"/>
      <c r="DP315" s="20"/>
      <c r="DQ315" s="74"/>
      <c r="DR315" s="20"/>
      <c r="DS315" s="20">
        <f t="shared" si="3290"/>
        <v>0</v>
      </c>
      <c r="DT315" s="20">
        <f t="shared" si="3291"/>
        <v>0</v>
      </c>
      <c r="DU315" s="7"/>
      <c r="DV315" s="7"/>
      <c r="DW315" s="7"/>
      <c r="DX315" s="52"/>
      <c r="DY315" s="51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>
        <f t="shared" si="3227"/>
        <v>0</v>
      </c>
      <c r="EK315" s="7">
        <f t="shared" si="3228"/>
        <v>0</v>
      </c>
      <c r="EL315" s="7">
        <f t="shared" si="3229"/>
        <v>0</v>
      </c>
      <c r="EM315" s="18">
        <f t="shared" si="3230"/>
        <v>0</v>
      </c>
      <c r="EN315" s="7">
        <f t="shared" si="3231"/>
        <v>0</v>
      </c>
      <c r="EO315" s="7">
        <f t="shared" si="3232"/>
        <v>0</v>
      </c>
      <c r="EP315" s="7">
        <f t="shared" si="3233"/>
        <v>0</v>
      </c>
      <c r="EQ315" s="7">
        <f t="shared" si="3234"/>
        <v>0</v>
      </c>
      <c r="ER315" s="7">
        <f t="shared" si="3235"/>
        <v>0</v>
      </c>
      <c r="ES315" s="7">
        <f t="shared" si="3236"/>
        <v>0</v>
      </c>
      <c r="ET315" s="7">
        <f t="shared" si="3237"/>
        <v>0</v>
      </c>
      <c r="EU315" s="7">
        <f t="shared" si="3238"/>
        <v>0</v>
      </c>
      <c r="EV315" s="7">
        <f t="shared" si="3239"/>
        <v>0</v>
      </c>
      <c r="EW315" s="18">
        <f t="shared" si="3240"/>
        <v>0</v>
      </c>
      <c r="EX315" s="7">
        <f t="shared" si="3241"/>
        <v>0</v>
      </c>
      <c r="EY315" s="7">
        <f t="shared" si="3242"/>
        <v>0</v>
      </c>
      <c r="EZ315" s="7">
        <f t="shared" si="3243"/>
        <v>0</v>
      </c>
      <c r="FA315" s="7">
        <f t="shared" si="3244"/>
        <v>0</v>
      </c>
      <c r="FB315" s="7">
        <f t="shared" si="3245"/>
        <v>0</v>
      </c>
      <c r="FC315" s="7">
        <f t="shared" si="3246"/>
        <v>0</v>
      </c>
      <c r="FD315" s="7">
        <f t="shared" si="3247"/>
        <v>0</v>
      </c>
      <c r="FE315" s="7">
        <f t="shared" si="3248"/>
        <v>0</v>
      </c>
      <c r="FF315" s="7">
        <f t="shared" si="3249"/>
        <v>0</v>
      </c>
      <c r="FG315" s="18">
        <f t="shared" si="3250"/>
        <v>0</v>
      </c>
      <c r="FH315" s="7">
        <f t="shared" si="3251"/>
        <v>0</v>
      </c>
      <c r="FI315" s="7">
        <f t="shared" si="3252"/>
        <v>0</v>
      </c>
      <c r="FJ315" s="7">
        <f t="shared" si="3253"/>
        <v>0</v>
      </c>
      <c r="FK315" s="7">
        <f t="shared" si="3254"/>
        <v>0</v>
      </c>
      <c r="FL315" s="7">
        <f t="shared" si="3255"/>
        <v>0</v>
      </c>
      <c r="FM315" s="7">
        <f t="shared" si="3256"/>
        <v>0</v>
      </c>
      <c r="FN315" s="7">
        <f t="shared" si="3257"/>
        <v>0</v>
      </c>
      <c r="FO315" s="7">
        <f t="shared" si="3258"/>
        <v>0</v>
      </c>
      <c r="FP315" s="7">
        <f t="shared" si="3259"/>
        <v>0</v>
      </c>
      <c r="FQ315" s="7">
        <f t="shared" si="3260"/>
        <v>0</v>
      </c>
      <c r="FR315" s="7"/>
      <c r="FS315" s="7">
        <f t="shared" si="3261"/>
        <v>0</v>
      </c>
      <c r="FT315" s="7">
        <f t="shared" si="3262"/>
        <v>0</v>
      </c>
      <c r="FU315" s="7">
        <f t="shared" si="3263"/>
        <v>0</v>
      </c>
      <c r="FV315" s="7">
        <f t="shared" si="3264"/>
        <v>0</v>
      </c>
      <c r="FW315" s="7">
        <f t="shared" si="3265"/>
        <v>0</v>
      </c>
      <c r="FX315" s="7">
        <f t="shared" si="3266"/>
        <v>0</v>
      </c>
      <c r="FY315" s="7">
        <f t="shared" si="3267"/>
        <v>0</v>
      </c>
      <c r="FZ315" s="7">
        <f t="shared" si="3268"/>
        <v>0</v>
      </c>
      <c r="GA315" s="7">
        <f t="shared" si="3269"/>
        <v>0</v>
      </c>
      <c r="GB315" s="7">
        <f t="shared" si="3270"/>
        <v>0</v>
      </c>
      <c r="GC315" s="7">
        <f t="shared" si="3271"/>
        <v>0</v>
      </c>
      <c r="GD315" s="116">
        <f t="shared" si="3272"/>
        <v>0</v>
      </c>
      <c r="GE315" s="117">
        <f t="shared" si="3273"/>
        <v>0</v>
      </c>
      <c r="GF315" s="7"/>
      <c r="GG315" s="7"/>
      <c r="GH315" s="7"/>
      <c r="GI315" s="52"/>
      <c r="GK315" s="18"/>
      <c r="GL315" s="18"/>
      <c r="GM315" s="1"/>
      <c r="GN315" s="23"/>
      <c r="GO315" s="61"/>
      <c r="GP315" s="7"/>
      <c r="GQ315" s="7"/>
    </row>
    <row r="316" spans="1:199" s="346" customFormat="1" ht="24.75" customHeight="1" x14ac:dyDescent="0.35">
      <c r="A316" s="351">
        <v>21</v>
      </c>
      <c r="B316" s="131" t="s">
        <v>81</v>
      </c>
      <c r="C316" s="130" t="s">
        <v>53</v>
      </c>
      <c r="D316" s="131">
        <v>1</v>
      </c>
      <c r="E316" s="131"/>
      <c r="F316" s="131"/>
      <c r="G316" s="131"/>
      <c r="H316" s="131"/>
      <c r="I316" s="131"/>
      <c r="J316" s="131"/>
      <c r="K316" s="131"/>
      <c r="L316" s="353">
        <f t="shared" ref="L316:N316" si="3355">SUM(L317:L326)</f>
        <v>58</v>
      </c>
      <c r="M316" s="353">
        <f t="shared" si="3355"/>
        <v>58</v>
      </c>
      <c r="N316" s="353">
        <f t="shared" si="3355"/>
        <v>8</v>
      </c>
      <c r="O316" s="353">
        <f>SUM(O317:O332)</f>
        <v>4</v>
      </c>
      <c r="P316" s="2">
        <f t="shared" ref="P316:BH316" si="3356">SUM(P317:P332)</f>
        <v>20</v>
      </c>
      <c r="Q316" s="131">
        <f t="shared" si="3356"/>
        <v>26</v>
      </c>
      <c r="R316" s="2">
        <f t="shared" si="3356"/>
        <v>30</v>
      </c>
      <c r="S316" s="353">
        <f>SUM(S317:S332)</f>
        <v>34</v>
      </c>
      <c r="T316" s="2">
        <f t="shared" si="3356"/>
        <v>0</v>
      </c>
      <c r="U316" s="131">
        <f t="shared" si="3356"/>
        <v>0</v>
      </c>
      <c r="V316" s="2">
        <f t="shared" si="3356"/>
        <v>0</v>
      </c>
      <c r="W316" s="131">
        <f t="shared" si="3356"/>
        <v>0</v>
      </c>
      <c r="X316" s="131">
        <f t="shared" si="3356"/>
        <v>0</v>
      </c>
      <c r="Y316" s="433">
        <f t="shared" si="3356"/>
        <v>6.5</v>
      </c>
      <c r="Z316" s="2">
        <f t="shared" si="3356"/>
        <v>0</v>
      </c>
      <c r="AA316" s="131">
        <f t="shared" si="3356"/>
        <v>0</v>
      </c>
      <c r="AB316" s="2">
        <f t="shared" si="3356"/>
        <v>0</v>
      </c>
      <c r="AC316" s="131">
        <f t="shared" si="3356"/>
        <v>0</v>
      </c>
      <c r="AD316" s="2">
        <f t="shared" si="3356"/>
        <v>2</v>
      </c>
      <c r="AE316" s="131">
        <f t="shared" si="3356"/>
        <v>105</v>
      </c>
      <c r="AF316" s="2">
        <f t="shared" si="3356"/>
        <v>0</v>
      </c>
      <c r="AG316" s="131">
        <f t="shared" si="3356"/>
        <v>0</v>
      </c>
      <c r="AH316" s="2">
        <f t="shared" si="3356"/>
        <v>0</v>
      </c>
      <c r="AI316" s="131">
        <f t="shared" si="3356"/>
        <v>0</v>
      </c>
      <c r="AJ316" s="2">
        <f t="shared" si="3356"/>
        <v>1</v>
      </c>
      <c r="AK316" s="433">
        <f t="shared" si="3356"/>
        <v>16</v>
      </c>
      <c r="AL316" s="2">
        <f t="shared" si="3356"/>
        <v>2</v>
      </c>
      <c r="AM316" s="131">
        <f t="shared" si="3356"/>
        <v>80</v>
      </c>
      <c r="AN316" s="2">
        <f t="shared" si="3356"/>
        <v>0</v>
      </c>
      <c r="AO316" s="131">
        <f t="shared" si="3356"/>
        <v>0</v>
      </c>
      <c r="AP316" s="2">
        <f t="shared" si="3356"/>
        <v>0</v>
      </c>
      <c r="AQ316" s="131">
        <f t="shared" si="3356"/>
        <v>0</v>
      </c>
      <c r="AR316" s="131">
        <f t="shared" si="3356"/>
        <v>2</v>
      </c>
      <c r="AS316" s="433">
        <f t="shared" si="3356"/>
        <v>12</v>
      </c>
      <c r="AT316" s="2">
        <f t="shared" ref="AT316:AU316" si="3357">SUM(AT317:AT332)</f>
        <v>0</v>
      </c>
      <c r="AU316" s="433">
        <f t="shared" si="3357"/>
        <v>0</v>
      </c>
      <c r="AV316" s="2">
        <f t="shared" si="3356"/>
        <v>0</v>
      </c>
      <c r="AW316" s="131">
        <f t="shared" si="3356"/>
        <v>0</v>
      </c>
      <c r="AX316" s="2">
        <f t="shared" si="3356"/>
        <v>1</v>
      </c>
      <c r="AY316" s="433">
        <f t="shared" si="3356"/>
        <v>16</v>
      </c>
      <c r="AZ316" s="2">
        <f t="shared" si="3356"/>
        <v>0</v>
      </c>
      <c r="BA316" s="433">
        <f t="shared" si="3356"/>
        <v>0</v>
      </c>
      <c r="BB316" s="131">
        <f t="shared" si="3356"/>
        <v>0</v>
      </c>
      <c r="BC316" s="433">
        <f t="shared" si="3356"/>
        <v>0</v>
      </c>
      <c r="BD316" s="131">
        <f t="shared" si="3356"/>
        <v>0</v>
      </c>
      <c r="BE316" s="131">
        <f t="shared" si="3356"/>
        <v>0</v>
      </c>
      <c r="BF316" s="433">
        <f t="shared" si="3356"/>
        <v>299.5</v>
      </c>
      <c r="BG316" s="434">
        <f>Расчет!BF312</f>
        <v>292.60000000000002</v>
      </c>
      <c r="BH316" s="433">
        <f t="shared" si="3356"/>
        <v>92</v>
      </c>
      <c r="BI316" s="2"/>
      <c r="BJ316" s="25"/>
      <c r="BK316" s="25"/>
      <c r="BL316" s="554">
        <f>Расчет!BG312</f>
        <v>70</v>
      </c>
      <c r="BM316" s="373"/>
      <c r="BN316" s="351">
        <v>21</v>
      </c>
      <c r="BO316" s="131" t="s">
        <v>81</v>
      </c>
      <c r="BP316" s="130" t="s">
        <v>53</v>
      </c>
      <c r="BQ316" s="131">
        <v>1</v>
      </c>
      <c r="BR316" s="131"/>
      <c r="BS316" s="131"/>
      <c r="BT316" s="131"/>
      <c r="BU316" s="131"/>
      <c r="BV316" s="131"/>
      <c r="BW316" s="131"/>
      <c r="BX316" s="131"/>
      <c r="BY316" s="353">
        <f t="shared" ref="BY316:CA316" si="3358">SUM(BY317:BY326)</f>
        <v>110</v>
      </c>
      <c r="BZ316" s="353">
        <f t="shared" si="3358"/>
        <v>110</v>
      </c>
      <c r="CA316" s="353">
        <f t="shared" si="3358"/>
        <v>38</v>
      </c>
      <c r="CB316" s="131">
        <f t="shared" ref="CB316:DT316" si="3359">SUM(CB317:CB332)</f>
        <v>22</v>
      </c>
      <c r="CC316" s="131">
        <f t="shared" si="3359"/>
        <v>30</v>
      </c>
      <c r="CD316" s="131">
        <f t="shared" si="3359"/>
        <v>30</v>
      </c>
      <c r="CE316" s="131">
        <f t="shared" si="3359"/>
        <v>42</v>
      </c>
      <c r="CF316" s="131">
        <f t="shared" si="3359"/>
        <v>42</v>
      </c>
      <c r="CG316" s="131">
        <f t="shared" si="3359"/>
        <v>0</v>
      </c>
      <c r="CH316" s="131">
        <f t="shared" si="3359"/>
        <v>0</v>
      </c>
      <c r="CI316" s="131">
        <f t="shared" si="3359"/>
        <v>0</v>
      </c>
      <c r="CJ316" s="131">
        <f t="shared" si="3359"/>
        <v>0</v>
      </c>
      <c r="CK316" s="131">
        <f t="shared" si="3359"/>
        <v>0</v>
      </c>
      <c r="CL316" s="353">
        <f t="shared" si="3359"/>
        <v>17.899999999999999</v>
      </c>
      <c r="CM316" s="131">
        <f t="shared" si="3359"/>
        <v>0</v>
      </c>
      <c r="CN316" s="131">
        <f t="shared" si="3359"/>
        <v>0</v>
      </c>
      <c r="CO316" s="131">
        <f t="shared" si="3359"/>
        <v>0</v>
      </c>
      <c r="CP316" s="131">
        <f t="shared" si="3359"/>
        <v>0</v>
      </c>
      <c r="CQ316" s="131">
        <f t="shared" si="3359"/>
        <v>3</v>
      </c>
      <c r="CR316" s="131">
        <f t="shared" si="3359"/>
        <v>120</v>
      </c>
      <c r="CS316" s="131">
        <f t="shared" si="3359"/>
        <v>3</v>
      </c>
      <c r="CT316" s="131">
        <f t="shared" si="3359"/>
        <v>216</v>
      </c>
      <c r="CU316" s="131">
        <f t="shared" si="3359"/>
        <v>0</v>
      </c>
      <c r="CV316" s="131">
        <f t="shared" si="3359"/>
        <v>0</v>
      </c>
      <c r="CW316" s="131">
        <f t="shared" si="3359"/>
        <v>0</v>
      </c>
      <c r="CX316" s="131">
        <f t="shared" si="3359"/>
        <v>0</v>
      </c>
      <c r="CY316" s="131">
        <f t="shared" si="3359"/>
        <v>1</v>
      </c>
      <c r="CZ316" s="131">
        <f t="shared" si="3359"/>
        <v>0</v>
      </c>
      <c r="DA316" s="131">
        <f t="shared" si="3359"/>
        <v>0</v>
      </c>
      <c r="DB316" s="131">
        <f t="shared" si="3359"/>
        <v>0</v>
      </c>
      <c r="DC316" s="131">
        <f t="shared" si="3359"/>
        <v>0</v>
      </c>
      <c r="DD316" s="131">
        <f t="shared" si="3359"/>
        <v>0</v>
      </c>
      <c r="DE316" s="131">
        <f t="shared" si="3359"/>
        <v>3</v>
      </c>
      <c r="DF316" s="433">
        <f t="shared" si="3359"/>
        <v>18</v>
      </c>
      <c r="DG316" s="131">
        <f t="shared" si="3359"/>
        <v>0</v>
      </c>
      <c r="DH316" s="131">
        <f t="shared" si="3359"/>
        <v>0</v>
      </c>
      <c r="DI316" s="131">
        <f t="shared" si="3359"/>
        <v>0</v>
      </c>
      <c r="DJ316" s="131">
        <f t="shared" si="3359"/>
        <v>0</v>
      </c>
      <c r="DK316" s="131">
        <f t="shared" si="3359"/>
        <v>1</v>
      </c>
      <c r="DL316" s="433">
        <f t="shared" si="3359"/>
        <v>8</v>
      </c>
      <c r="DM316" s="131">
        <f t="shared" si="3359"/>
        <v>2</v>
      </c>
      <c r="DN316" s="131">
        <f t="shared" si="3359"/>
        <v>22.666666666666668</v>
      </c>
      <c r="DO316" s="131">
        <f t="shared" si="3359"/>
        <v>0</v>
      </c>
      <c r="DP316" s="131">
        <f t="shared" si="3359"/>
        <v>0</v>
      </c>
      <c r="DQ316" s="131">
        <f t="shared" si="3359"/>
        <v>0</v>
      </c>
      <c r="DR316" s="131">
        <f t="shared" si="3359"/>
        <v>0</v>
      </c>
      <c r="DS316" s="433">
        <f t="shared" si="3359"/>
        <v>496.56666666666666</v>
      </c>
      <c r="DT316" s="433">
        <f t="shared" si="3359"/>
        <v>142.66666666666666</v>
      </c>
      <c r="DU316" s="2"/>
      <c r="DV316" s="2"/>
      <c r="DW316" s="2"/>
      <c r="DX316" s="344"/>
      <c r="DY316" s="351">
        <v>21</v>
      </c>
      <c r="DZ316" s="131" t="s">
        <v>81</v>
      </c>
      <c r="EA316" s="130" t="s">
        <v>53</v>
      </c>
      <c r="EB316" s="131">
        <v>1</v>
      </c>
      <c r="EC316" s="43"/>
      <c r="ED316" s="43"/>
      <c r="EE316" s="43"/>
      <c r="EF316" s="43"/>
      <c r="EG316" s="43"/>
      <c r="EH316" s="43"/>
      <c r="EI316" s="43"/>
      <c r="EJ316" s="43">
        <f t="shared" ref="EJ316:EL316" si="3360">SUM(EJ317:EJ332)</f>
        <v>168</v>
      </c>
      <c r="EK316" s="43">
        <f t="shared" si="3360"/>
        <v>168</v>
      </c>
      <c r="EL316" s="43">
        <f t="shared" si="3360"/>
        <v>46</v>
      </c>
      <c r="EM316" s="340">
        <f>SUM(EM317:EM332)</f>
        <v>26</v>
      </c>
      <c r="EN316" s="43">
        <f t="shared" ref="EN316:GE316" si="3361">SUM(EN317:EN332)</f>
        <v>50</v>
      </c>
      <c r="EO316" s="340">
        <f t="shared" si="3361"/>
        <v>56</v>
      </c>
      <c r="EP316" s="43">
        <f t="shared" si="3361"/>
        <v>72</v>
      </c>
      <c r="EQ316" s="340">
        <f t="shared" si="3361"/>
        <v>76</v>
      </c>
      <c r="ER316" s="43">
        <f t="shared" si="3361"/>
        <v>0</v>
      </c>
      <c r="ES316" s="340">
        <f t="shared" si="3361"/>
        <v>0</v>
      </c>
      <c r="ET316" s="43">
        <f t="shared" si="3361"/>
        <v>0</v>
      </c>
      <c r="EU316" s="340">
        <f t="shared" si="3361"/>
        <v>0</v>
      </c>
      <c r="EV316" s="340">
        <f t="shared" si="3361"/>
        <v>0</v>
      </c>
      <c r="EW316" s="342">
        <f t="shared" si="3361"/>
        <v>24.4</v>
      </c>
      <c r="EX316" s="43">
        <f t="shared" si="3361"/>
        <v>0</v>
      </c>
      <c r="EY316" s="340">
        <f t="shared" si="3361"/>
        <v>0</v>
      </c>
      <c r="EZ316" s="43">
        <f t="shared" si="3361"/>
        <v>0</v>
      </c>
      <c r="FA316" s="340">
        <f t="shared" si="3361"/>
        <v>0</v>
      </c>
      <c r="FB316" s="43">
        <f t="shared" si="3361"/>
        <v>5</v>
      </c>
      <c r="FC316" s="340">
        <f t="shared" si="3361"/>
        <v>225</v>
      </c>
      <c r="FD316" s="43">
        <f t="shared" si="3361"/>
        <v>3</v>
      </c>
      <c r="FE316" s="340">
        <f t="shared" si="3361"/>
        <v>216</v>
      </c>
      <c r="FF316" s="43">
        <f t="shared" si="3361"/>
        <v>0</v>
      </c>
      <c r="FG316" s="342">
        <f t="shared" si="3361"/>
        <v>0</v>
      </c>
      <c r="FH316" s="43">
        <f t="shared" si="3361"/>
        <v>1</v>
      </c>
      <c r="FI316" s="434">
        <f t="shared" si="3361"/>
        <v>16</v>
      </c>
      <c r="FJ316" s="43">
        <f t="shared" si="3361"/>
        <v>3</v>
      </c>
      <c r="FK316" s="340">
        <f t="shared" si="3361"/>
        <v>80</v>
      </c>
      <c r="FL316" s="43">
        <f t="shared" si="3361"/>
        <v>0</v>
      </c>
      <c r="FM316" s="340">
        <f t="shared" si="3361"/>
        <v>0</v>
      </c>
      <c r="FN316" s="43">
        <f t="shared" si="3361"/>
        <v>0</v>
      </c>
      <c r="FO316" s="340">
        <f t="shared" si="3361"/>
        <v>0</v>
      </c>
      <c r="FP316" s="43">
        <f t="shared" si="3361"/>
        <v>5</v>
      </c>
      <c r="FQ316" s="340">
        <f t="shared" si="3361"/>
        <v>30</v>
      </c>
      <c r="FR316" s="43"/>
      <c r="FS316" s="434">
        <f t="shared" ref="FS316" si="3362">SUM(FS317:FS332)</f>
        <v>0</v>
      </c>
      <c r="FT316" s="340">
        <f t="shared" si="3361"/>
        <v>0</v>
      </c>
      <c r="FU316" s="340">
        <f t="shared" si="3361"/>
        <v>0</v>
      </c>
      <c r="FV316" s="43">
        <f t="shared" si="3361"/>
        <v>2</v>
      </c>
      <c r="FW316" s="434">
        <f t="shared" si="3361"/>
        <v>24</v>
      </c>
      <c r="FX316" s="43">
        <f t="shared" si="3361"/>
        <v>2</v>
      </c>
      <c r="FY316" s="434">
        <f t="shared" si="3361"/>
        <v>22.666666666666668</v>
      </c>
      <c r="FZ316" s="43">
        <f t="shared" si="3361"/>
        <v>0</v>
      </c>
      <c r="GA316" s="340">
        <f t="shared" si="3361"/>
        <v>0</v>
      </c>
      <c r="GB316" s="43">
        <f t="shared" si="3361"/>
        <v>0</v>
      </c>
      <c r="GC316" s="340">
        <f t="shared" si="3361"/>
        <v>0</v>
      </c>
      <c r="GD316" s="438">
        <f t="shared" si="3361"/>
        <v>796.06666666666661</v>
      </c>
      <c r="GE316" s="439">
        <f t="shared" si="3361"/>
        <v>234.66666666666666</v>
      </c>
      <c r="GF316" s="43"/>
      <c r="GG316" s="43"/>
      <c r="GH316" s="43"/>
      <c r="GI316" s="366"/>
      <c r="GK316" s="347"/>
      <c r="GL316" s="347"/>
      <c r="GM316" s="348"/>
      <c r="GN316" s="357"/>
      <c r="GO316" s="358"/>
      <c r="GP316" s="348"/>
      <c r="GQ316" s="350"/>
    </row>
    <row r="317" spans="1:199" ht="24.75" customHeight="1" x14ac:dyDescent="0.35">
      <c r="A317" s="51"/>
      <c r="B317" s="10" t="s">
        <v>100</v>
      </c>
      <c r="C317" s="385" t="s">
        <v>110</v>
      </c>
      <c r="D317" s="385" t="s">
        <v>267</v>
      </c>
      <c r="E317" s="385" t="s">
        <v>268</v>
      </c>
      <c r="F317" s="385" t="s">
        <v>269</v>
      </c>
      <c r="G317" s="386">
        <v>5</v>
      </c>
      <c r="H317" s="386">
        <v>187</v>
      </c>
      <c r="I317" s="386">
        <v>1</v>
      </c>
      <c r="J317" s="480">
        <v>8</v>
      </c>
      <c r="K317" s="386">
        <v>16</v>
      </c>
      <c r="L317" s="388">
        <v>16</v>
      </c>
      <c r="M317" s="389">
        <v>16</v>
      </c>
      <c r="N317" s="390">
        <v>4</v>
      </c>
      <c r="O317" s="10"/>
      <c r="P317" s="390">
        <v>8</v>
      </c>
      <c r="Q317" s="10">
        <v>8</v>
      </c>
      <c r="R317" s="390">
        <v>4</v>
      </c>
      <c r="S317" s="10">
        <v>4</v>
      </c>
      <c r="T317" s="390"/>
      <c r="U317" s="10">
        <v>0</v>
      </c>
      <c r="V317" s="391"/>
      <c r="W317" s="10">
        <v>0</v>
      </c>
      <c r="X317" s="10">
        <v>0</v>
      </c>
      <c r="Y317" s="10">
        <v>2.4</v>
      </c>
      <c r="Z317" s="391"/>
      <c r="AA317" s="10"/>
      <c r="AB317" s="391"/>
      <c r="AC317" s="10">
        <v>0</v>
      </c>
      <c r="AD317" s="391"/>
      <c r="AE317" s="392">
        <v>0</v>
      </c>
      <c r="AF317" s="391"/>
      <c r="AG317" s="10">
        <v>0</v>
      </c>
      <c r="AH317" s="391"/>
      <c r="AI317" s="10">
        <v>0</v>
      </c>
      <c r="AJ317" s="391"/>
      <c r="AK317" s="10">
        <v>0</v>
      </c>
      <c r="AL317" s="391">
        <v>1</v>
      </c>
      <c r="AM317" s="10">
        <v>40</v>
      </c>
      <c r="AN317" s="391"/>
      <c r="AO317" s="10">
        <v>0</v>
      </c>
      <c r="AP317" s="391"/>
      <c r="AQ317" s="10">
        <v>0</v>
      </c>
      <c r="AR317" s="391"/>
      <c r="AS317" s="10">
        <v>0</v>
      </c>
      <c r="AT317" s="391"/>
      <c r="AU317" s="10">
        <v>0</v>
      </c>
      <c r="AV317" s="391"/>
      <c r="AW317" s="10">
        <v>0</v>
      </c>
      <c r="AX317" s="391">
        <v>1</v>
      </c>
      <c r="AY317" s="10">
        <v>8</v>
      </c>
      <c r="AZ317" s="391"/>
      <c r="BA317" s="10">
        <v>0</v>
      </c>
      <c r="BB317" s="391"/>
      <c r="BC317" s="10">
        <v>0</v>
      </c>
      <c r="BD317" s="391"/>
      <c r="BE317" s="10">
        <v>0</v>
      </c>
      <c r="BF317" s="20">
        <f t="shared" ref="BF317:BF319" si="3363">SUM(AO317+BE317+BC317+BA317+AY317+AW317+AS317+AQ317+AK317+AM317+AI317+AG317+AE317+AC317+AA317+Y317+X317+W317+U317+Q317+O317+S317+AU317)</f>
        <v>62.4</v>
      </c>
      <c r="BG317" s="20"/>
      <c r="BH317" s="20">
        <f t="shared" ref="BH317:BH319" si="3364">SUM(O317+Q317+U317+W317+X317+AS317+AW317+AY317+BA317+BC317+S317+AQ317)</f>
        <v>20</v>
      </c>
      <c r="BI317" s="7"/>
      <c r="BJ317" s="7"/>
      <c r="BK317" s="7"/>
      <c r="BL317" s="7"/>
      <c r="BM317" s="52"/>
      <c r="BN317" s="51"/>
      <c r="BO317" s="20" t="s">
        <v>100</v>
      </c>
      <c r="BP317" s="78" t="s">
        <v>281</v>
      </c>
      <c r="BQ317" s="78" t="s">
        <v>267</v>
      </c>
      <c r="BR317" s="71" t="s">
        <v>268</v>
      </c>
      <c r="BS317" s="86" t="s">
        <v>311</v>
      </c>
      <c r="BT317" s="72">
        <v>4</v>
      </c>
      <c r="BU317" s="79">
        <v>83</v>
      </c>
      <c r="BV317" s="79">
        <v>1</v>
      </c>
      <c r="BW317" s="393">
        <v>1</v>
      </c>
      <c r="BX317" s="79">
        <v>6</v>
      </c>
      <c r="BY317" s="48">
        <v>20</v>
      </c>
      <c r="BZ317" s="73">
        <v>20</v>
      </c>
      <c r="CA317" s="32">
        <v>10</v>
      </c>
      <c r="CB317" s="334">
        <v>10</v>
      </c>
      <c r="CC317" s="32">
        <v>6</v>
      </c>
      <c r="CD317" s="20">
        <v>6</v>
      </c>
      <c r="CE317" s="32">
        <v>4</v>
      </c>
      <c r="CF317" s="20">
        <v>4</v>
      </c>
      <c r="CG317" s="32"/>
      <c r="CH317" s="20">
        <v>0</v>
      </c>
      <c r="CI317" s="74"/>
      <c r="CJ317" s="20">
        <v>0</v>
      </c>
      <c r="CK317" s="20">
        <v>0</v>
      </c>
      <c r="CL317" s="20">
        <v>3.5</v>
      </c>
      <c r="CM317" s="74"/>
      <c r="CN317" s="20"/>
      <c r="CO317" s="74"/>
      <c r="CP317" s="20">
        <v>0</v>
      </c>
      <c r="CQ317" s="74"/>
      <c r="CR317" s="24">
        <v>0</v>
      </c>
      <c r="CS317" s="74">
        <v>1</v>
      </c>
      <c r="CT317" s="334">
        <v>81</v>
      </c>
      <c r="CU317" s="74"/>
      <c r="CV317" s="20">
        <v>0</v>
      </c>
      <c r="CW317" s="74"/>
      <c r="CX317" s="20">
        <v>0</v>
      </c>
      <c r="CY317" s="74"/>
      <c r="CZ317" s="334">
        <v>0</v>
      </c>
      <c r="DA317" s="74"/>
      <c r="DB317" s="20">
        <v>0</v>
      </c>
      <c r="DC317" s="74"/>
      <c r="DD317" s="20">
        <v>0</v>
      </c>
      <c r="DE317" s="74">
        <v>1</v>
      </c>
      <c r="DF317" s="20">
        <v>6</v>
      </c>
      <c r="DG317" s="74"/>
      <c r="DH317" s="20">
        <v>0</v>
      </c>
      <c r="DI317" s="74"/>
      <c r="DJ317" s="20">
        <v>0</v>
      </c>
      <c r="DK317" s="74"/>
      <c r="DL317" s="20">
        <v>0</v>
      </c>
      <c r="DM317" s="74"/>
      <c r="DN317" s="20">
        <v>0</v>
      </c>
      <c r="DO317" s="74"/>
      <c r="DP317" s="20">
        <v>0</v>
      </c>
      <c r="DQ317" s="74"/>
      <c r="DR317" s="20">
        <v>0</v>
      </c>
      <c r="DS317" s="20">
        <f t="shared" ref="DS317" si="3365">SUM(DB317+DR317+DP317+DN317+DL317+DJ317+DF317+DD317+CX317+CZ317+CV317+CT317+CR317+CP317+CN317+CL317+CK317+CJ317+CH317+CD317+CB317+CF317+DH317)</f>
        <v>110.5</v>
      </c>
      <c r="DT317" s="20">
        <f t="shared" ref="DT317" si="3366">SUM(CB317+CD317+CH317+CJ317+CK317+DF317+DJ317+DL317+DN317+DP317+CF317+DD317)</f>
        <v>26</v>
      </c>
      <c r="DU317" s="7"/>
      <c r="DV317" s="7"/>
      <c r="DW317" s="7"/>
      <c r="DX317" s="52"/>
      <c r="DY317" s="51"/>
      <c r="DZ317" s="20"/>
      <c r="EA317" s="71"/>
      <c r="EB317" s="71"/>
      <c r="EC317" s="7"/>
      <c r="ED317" s="7"/>
      <c r="EE317" s="7"/>
      <c r="EF317" s="7"/>
      <c r="EG317" s="7"/>
      <c r="EH317" s="7"/>
      <c r="EI317" s="7"/>
      <c r="EJ317" s="7">
        <f t="shared" ref="EJ317:EJ332" si="3367">SUM(L317+BY317)</f>
        <v>36</v>
      </c>
      <c r="EK317" s="7">
        <f t="shared" ref="EK317:EK332" si="3368">SUM(M317+BZ317)</f>
        <v>36</v>
      </c>
      <c r="EL317" s="7">
        <f t="shared" ref="EL317:EL332" si="3369">SUM(N317+CA317)</f>
        <v>14</v>
      </c>
      <c r="EM317" s="18">
        <f t="shared" ref="EM317:EM332" si="3370">SUM(O317+CB317)</f>
        <v>10</v>
      </c>
      <c r="EN317" s="7">
        <f t="shared" ref="EN317:EN332" si="3371">SUM(P317+CC317)</f>
        <v>14</v>
      </c>
      <c r="EO317" s="7">
        <f t="shared" ref="EO317:EO332" si="3372">SUM(Q317+CD317)</f>
        <v>14</v>
      </c>
      <c r="EP317" s="7">
        <f t="shared" ref="EP317:EP332" si="3373">SUM(R317+CE317)</f>
        <v>8</v>
      </c>
      <c r="EQ317" s="7">
        <f t="shared" ref="EQ317:EQ332" si="3374">SUM(S317+CF317)</f>
        <v>8</v>
      </c>
      <c r="ER317" s="7">
        <f t="shared" ref="ER317:ER332" si="3375">SUM(T317+CG317)</f>
        <v>0</v>
      </c>
      <c r="ES317" s="7">
        <f t="shared" ref="ES317:ES332" si="3376">SUM(U317+CH317)</f>
        <v>0</v>
      </c>
      <c r="ET317" s="7">
        <f t="shared" ref="ET317:ET332" si="3377">SUM(V317+CI317)</f>
        <v>0</v>
      </c>
      <c r="EU317" s="7">
        <f t="shared" ref="EU317:EU332" si="3378">SUM(W317+CJ317)</f>
        <v>0</v>
      </c>
      <c r="EV317" s="7">
        <f t="shared" ref="EV317:EV332" si="3379">SUM(X317+CK317)</f>
        <v>0</v>
      </c>
      <c r="EW317" s="18">
        <f t="shared" ref="EW317:EW332" si="3380">SUM(Y317+CL317)</f>
        <v>5.9</v>
      </c>
      <c r="EX317" s="7">
        <f t="shared" ref="EX317:EX332" si="3381">SUM(Z317+CM317)</f>
        <v>0</v>
      </c>
      <c r="EY317" s="7">
        <f t="shared" ref="EY317:EY332" si="3382">SUM(AA317+CN317)</f>
        <v>0</v>
      </c>
      <c r="EZ317" s="7">
        <f t="shared" ref="EZ317:EZ332" si="3383">SUM(AB317+CO317)</f>
        <v>0</v>
      </c>
      <c r="FA317" s="7">
        <f t="shared" ref="FA317:FA332" si="3384">SUM(AC317+CP317)</f>
        <v>0</v>
      </c>
      <c r="FB317" s="7">
        <f t="shared" ref="FB317:FB332" si="3385">SUM(AD317+CQ317)</f>
        <v>0</v>
      </c>
      <c r="FC317" s="7">
        <f t="shared" ref="FC317:FC332" si="3386">SUM(AE317+CR317)</f>
        <v>0</v>
      </c>
      <c r="FD317" s="7">
        <f t="shared" ref="FD317:FD332" si="3387">SUM(AF317+CS317)</f>
        <v>1</v>
      </c>
      <c r="FE317" s="7">
        <f t="shared" ref="FE317:FE332" si="3388">SUM(AG317+CT317)</f>
        <v>81</v>
      </c>
      <c r="FF317" s="7">
        <f t="shared" ref="FF317:FF332" si="3389">SUM(AH317+CU317)</f>
        <v>0</v>
      </c>
      <c r="FG317" s="18">
        <f t="shared" ref="FG317:FG332" si="3390">SUM(AI317+CV317)</f>
        <v>0</v>
      </c>
      <c r="FH317" s="7">
        <f t="shared" ref="FH317:FH332" si="3391">SUM(AJ317+CW317)</f>
        <v>0</v>
      </c>
      <c r="FI317" s="7">
        <f t="shared" ref="FI317:FI332" si="3392">SUM(AK317+CX317)</f>
        <v>0</v>
      </c>
      <c r="FJ317" s="7">
        <f t="shared" ref="FJ317:FJ332" si="3393">SUM(AL317+CY317)</f>
        <v>1</v>
      </c>
      <c r="FK317" s="7">
        <f t="shared" ref="FK317:FK332" si="3394">SUM(AM317+CZ317)</f>
        <v>40</v>
      </c>
      <c r="FL317" s="7">
        <f t="shared" ref="FL317:FL332" si="3395">SUM(AN317+DA317)</f>
        <v>0</v>
      </c>
      <c r="FM317" s="7">
        <f t="shared" ref="FM317:FM332" si="3396">SUM(AO317+DB317)</f>
        <v>0</v>
      </c>
      <c r="FN317" s="7">
        <f t="shared" ref="FN317:FN332" si="3397">SUM(AP317+DC317)</f>
        <v>0</v>
      </c>
      <c r="FO317" s="7">
        <f t="shared" ref="FO317:FO332" si="3398">SUM(AQ317+DD317)</f>
        <v>0</v>
      </c>
      <c r="FP317" s="7">
        <f t="shared" ref="FP317:FP332" si="3399">SUM(AR317+DE317)</f>
        <v>1</v>
      </c>
      <c r="FQ317" s="7">
        <f t="shared" ref="FQ317:FQ332" si="3400">SUM(AS317+DF317)</f>
        <v>6</v>
      </c>
      <c r="FR317" s="7"/>
      <c r="FS317" s="7">
        <f t="shared" ref="FS317:FS332" si="3401">SUM(AU317+DH317)</f>
        <v>0</v>
      </c>
      <c r="FT317" s="7">
        <f t="shared" ref="FT317:FT332" si="3402">SUM(AV317+DI317)</f>
        <v>0</v>
      </c>
      <c r="FU317" s="7">
        <f t="shared" ref="FU317:FU332" si="3403">SUM(AW317+DJ317)</f>
        <v>0</v>
      </c>
      <c r="FV317" s="7">
        <f t="shared" ref="FV317:FV332" si="3404">SUM(AX317+DK317)</f>
        <v>1</v>
      </c>
      <c r="FW317" s="7">
        <f t="shared" ref="FW317:FW332" si="3405">SUM(AY317+DL317)</f>
        <v>8</v>
      </c>
      <c r="FX317" s="7">
        <f t="shared" ref="FX317:FX332" si="3406">SUM(AZ317+DM317)</f>
        <v>0</v>
      </c>
      <c r="FY317" s="7">
        <f t="shared" ref="FY317:FY332" si="3407">SUM(BA317+DN317)</f>
        <v>0</v>
      </c>
      <c r="FZ317" s="7">
        <f t="shared" ref="FZ317:FZ332" si="3408">SUM(BB317+DO317)</f>
        <v>0</v>
      </c>
      <c r="GA317" s="7">
        <f t="shared" ref="GA317:GA332" si="3409">SUM(BC317+DP317)</f>
        <v>0</v>
      </c>
      <c r="GB317" s="7">
        <f t="shared" ref="GB317:GB332" si="3410">SUM(BD317+DQ317)</f>
        <v>0</v>
      </c>
      <c r="GC317" s="7">
        <f t="shared" ref="GC317:GC332" si="3411">SUM(BE317+DR317)</f>
        <v>0</v>
      </c>
      <c r="GD317" s="116">
        <f t="shared" ref="GD317:GD332" si="3412">SUM(BF317+DS317)</f>
        <v>172.9</v>
      </c>
      <c r="GE317" s="117">
        <f t="shared" ref="GE317:GE332" si="3413">SUM(BH317+DT317)</f>
        <v>46</v>
      </c>
      <c r="GF317" s="7"/>
      <c r="GG317" s="7"/>
      <c r="GH317" s="7"/>
      <c r="GI317" s="52"/>
      <c r="GK317" s="18"/>
      <c r="GL317" s="18"/>
      <c r="GM317" s="1"/>
      <c r="GN317" s="23"/>
      <c r="GO317" s="61"/>
      <c r="GP317" s="7"/>
      <c r="GQ317" s="7"/>
    </row>
    <row r="318" spans="1:199" ht="24.95" customHeight="1" x14ac:dyDescent="0.35">
      <c r="A318" s="51"/>
      <c r="B318" s="20" t="s">
        <v>270</v>
      </c>
      <c r="C318" s="78" t="s">
        <v>114</v>
      </c>
      <c r="D318" s="78" t="s">
        <v>279</v>
      </c>
      <c r="E318" s="78" t="s">
        <v>268</v>
      </c>
      <c r="F318" s="71" t="s">
        <v>288</v>
      </c>
      <c r="G318" s="79">
        <v>11</v>
      </c>
      <c r="H318" s="79">
        <v>42</v>
      </c>
      <c r="I318" s="79">
        <v>1</v>
      </c>
      <c r="J318" s="494">
        <v>2</v>
      </c>
      <c r="K318" s="79">
        <v>14</v>
      </c>
      <c r="L318" s="26">
        <v>28</v>
      </c>
      <c r="M318" s="73">
        <v>28</v>
      </c>
      <c r="N318" s="32">
        <v>2</v>
      </c>
      <c r="O318" s="20"/>
      <c r="P318" s="32"/>
      <c r="Q318" s="20">
        <v>0</v>
      </c>
      <c r="R318" s="32">
        <v>26</v>
      </c>
      <c r="S318" s="20">
        <v>30</v>
      </c>
      <c r="T318" s="32"/>
      <c r="U318" s="20">
        <v>0</v>
      </c>
      <c r="V318" s="74"/>
      <c r="W318" s="20">
        <v>0</v>
      </c>
      <c r="X318" s="20">
        <v>0</v>
      </c>
      <c r="Y318" s="20">
        <v>2.1</v>
      </c>
      <c r="Z318" s="74"/>
      <c r="AA318" s="20"/>
      <c r="AB318" s="74"/>
      <c r="AC318" s="20">
        <v>0</v>
      </c>
      <c r="AD318" s="74"/>
      <c r="AE318" s="24">
        <v>0</v>
      </c>
      <c r="AF318" s="74"/>
      <c r="AG318" s="20">
        <v>0</v>
      </c>
      <c r="AH318" s="74"/>
      <c r="AI318" s="20">
        <v>0</v>
      </c>
      <c r="AJ318" s="74"/>
      <c r="AK318" s="20">
        <v>0</v>
      </c>
      <c r="AL318" s="74">
        <v>1</v>
      </c>
      <c r="AM318" s="20">
        <v>40</v>
      </c>
      <c r="AN318" s="74"/>
      <c r="AO318" s="20">
        <v>0</v>
      </c>
      <c r="AP318" s="74"/>
      <c r="AQ318" s="20">
        <v>0</v>
      </c>
      <c r="AR318" s="74">
        <v>1</v>
      </c>
      <c r="AS318" s="20">
        <v>6</v>
      </c>
      <c r="AT318" s="74"/>
      <c r="AU318" s="20">
        <v>0</v>
      </c>
      <c r="AV318" s="74"/>
      <c r="AW318" s="20">
        <v>0</v>
      </c>
      <c r="AX318" s="74"/>
      <c r="AY318" s="20">
        <v>0</v>
      </c>
      <c r="AZ318" s="74"/>
      <c r="BA318" s="20">
        <v>0</v>
      </c>
      <c r="BB318" s="74"/>
      <c r="BC318" s="20">
        <v>0</v>
      </c>
      <c r="BD318" s="74"/>
      <c r="BE318" s="20">
        <v>0</v>
      </c>
      <c r="BF318" s="20">
        <f t="shared" si="3363"/>
        <v>78.099999999999994</v>
      </c>
      <c r="BG318" s="20"/>
      <c r="BH318" s="20">
        <f t="shared" si="3364"/>
        <v>36</v>
      </c>
      <c r="BI318" s="7"/>
      <c r="BJ318" s="7"/>
      <c r="BK318" s="7"/>
      <c r="BL318" s="7"/>
      <c r="BM318" s="52"/>
      <c r="BN318" s="51"/>
      <c r="BO318" s="20" t="s">
        <v>100</v>
      </c>
      <c r="BP318" s="71" t="s">
        <v>114</v>
      </c>
      <c r="BQ318" s="71" t="s">
        <v>279</v>
      </c>
      <c r="BR318" s="71" t="s">
        <v>268</v>
      </c>
      <c r="BS318" s="71" t="s">
        <v>308</v>
      </c>
      <c r="BT318" s="72">
        <v>4</v>
      </c>
      <c r="BU318" s="79">
        <v>45</v>
      </c>
      <c r="BV318" s="79">
        <v>1</v>
      </c>
      <c r="BW318" s="393">
        <v>1</v>
      </c>
      <c r="BX318" s="79">
        <v>4</v>
      </c>
      <c r="BY318" s="77">
        <v>38</v>
      </c>
      <c r="BZ318" s="73">
        <v>38</v>
      </c>
      <c r="CA318" s="32">
        <v>12</v>
      </c>
      <c r="CB318" s="334">
        <v>12</v>
      </c>
      <c r="CC318" s="32">
        <v>10</v>
      </c>
      <c r="CD318" s="20">
        <v>10</v>
      </c>
      <c r="CE318" s="32">
        <v>16</v>
      </c>
      <c r="CF318" s="20">
        <v>16</v>
      </c>
      <c r="CG318" s="32"/>
      <c r="CH318" s="20">
        <v>0</v>
      </c>
      <c r="CI318" s="74"/>
      <c r="CJ318" s="20">
        <v>0</v>
      </c>
      <c r="CK318" s="20">
        <v>0</v>
      </c>
      <c r="CL318" s="20">
        <v>5.4</v>
      </c>
      <c r="CM318" s="74"/>
      <c r="CN318" s="20"/>
      <c r="CO318" s="74"/>
      <c r="CP318" s="20">
        <v>0</v>
      </c>
      <c r="CQ318" s="74"/>
      <c r="CR318" s="24">
        <v>0</v>
      </c>
      <c r="CS318" s="74">
        <v>1</v>
      </c>
      <c r="CT318" s="334">
        <v>69</v>
      </c>
      <c r="CU318" s="74"/>
      <c r="CV318" s="20">
        <v>0</v>
      </c>
      <c r="CW318" s="74"/>
      <c r="CX318" s="20">
        <v>0</v>
      </c>
      <c r="CY318" s="74"/>
      <c r="CZ318" s="334">
        <v>0</v>
      </c>
      <c r="DA318" s="74"/>
      <c r="DB318" s="20">
        <v>0</v>
      </c>
      <c r="DC318" s="74"/>
      <c r="DD318" s="20">
        <v>0</v>
      </c>
      <c r="DE318" s="74">
        <v>1</v>
      </c>
      <c r="DF318" s="20">
        <v>6</v>
      </c>
      <c r="DG318" s="74"/>
      <c r="DH318" s="20">
        <v>0</v>
      </c>
      <c r="DI318" s="74"/>
      <c r="DJ318" s="20">
        <v>0</v>
      </c>
      <c r="DK318" s="74"/>
      <c r="DL318" s="20">
        <v>0</v>
      </c>
      <c r="DM318" s="74"/>
      <c r="DN318" s="20">
        <v>0</v>
      </c>
      <c r="DO318" s="74"/>
      <c r="DP318" s="20">
        <v>0</v>
      </c>
      <c r="DQ318" s="74"/>
      <c r="DR318" s="20">
        <v>0</v>
      </c>
      <c r="DS318" s="20">
        <f t="shared" ref="DS318:DS332" si="3414">SUM(DB318+DR318+DP318+DN318+DL318+DJ318+DF318+DD318+CX318+CZ318+CV318+CT318+CR318+CP318+CN318+CL318+CK318+CJ318+CH318+CD318+CB318+CF318+DH318)</f>
        <v>118.4</v>
      </c>
      <c r="DT318" s="20">
        <f t="shared" ref="DT318:DT332" si="3415">SUM(CB318+CD318+CH318+CJ318+CK318+DF318+DJ318+DL318+DN318+DP318+CF318+DD318)</f>
        <v>44</v>
      </c>
      <c r="DU318" s="7"/>
      <c r="DV318" s="7"/>
      <c r="DW318" s="7"/>
      <c r="DX318" s="52"/>
      <c r="DY318" s="51"/>
      <c r="DZ318" s="20"/>
      <c r="EA318" s="71"/>
      <c r="EB318" s="71"/>
      <c r="EC318" s="7"/>
      <c r="ED318" s="7"/>
      <c r="EE318" s="7"/>
      <c r="EF318" s="7"/>
      <c r="EG318" s="7"/>
      <c r="EH318" s="7"/>
      <c r="EI318" s="7"/>
      <c r="EJ318" s="7">
        <f t="shared" si="3367"/>
        <v>66</v>
      </c>
      <c r="EK318" s="7">
        <f t="shared" si="3368"/>
        <v>66</v>
      </c>
      <c r="EL318" s="7">
        <f t="shared" si="3369"/>
        <v>14</v>
      </c>
      <c r="EM318" s="18">
        <f t="shared" si="3370"/>
        <v>12</v>
      </c>
      <c r="EN318" s="7">
        <f t="shared" si="3371"/>
        <v>10</v>
      </c>
      <c r="EO318" s="7">
        <f t="shared" si="3372"/>
        <v>10</v>
      </c>
      <c r="EP318" s="7">
        <f t="shared" si="3373"/>
        <v>42</v>
      </c>
      <c r="EQ318" s="7">
        <f t="shared" si="3374"/>
        <v>46</v>
      </c>
      <c r="ER318" s="7">
        <f t="shared" si="3375"/>
        <v>0</v>
      </c>
      <c r="ES318" s="7">
        <f t="shared" si="3376"/>
        <v>0</v>
      </c>
      <c r="ET318" s="7">
        <f t="shared" si="3377"/>
        <v>0</v>
      </c>
      <c r="EU318" s="7">
        <f t="shared" si="3378"/>
        <v>0</v>
      </c>
      <c r="EV318" s="7">
        <f t="shared" si="3379"/>
        <v>0</v>
      </c>
      <c r="EW318" s="18">
        <f t="shared" si="3380"/>
        <v>7.5</v>
      </c>
      <c r="EX318" s="7">
        <f t="shared" si="3381"/>
        <v>0</v>
      </c>
      <c r="EY318" s="7">
        <f t="shared" si="3382"/>
        <v>0</v>
      </c>
      <c r="EZ318" s="7">
        <f t="shared" si="3383"/>
        <v>0</v>
      </c>
      <c r="FA318" s="7">
        <f t="shared" si="3384"/>
        <v>0</v>
      </c>
      <c r="FB318" s="7">
        <f t="shared" si="3385"/>
        <v>0</v>
      </c>
      <c r="FC318" s="7">
        <f t="shared" si="3386"/>
        <v>0</v>
      </c>
      <c r="FD318" s="7">
        <f t="shared" si="3387"/>
        <v>1</v>
      </c>
      <c r="FE318" s="7">
        <f t="shared" si="3388"/>
        <v>69</v>
      </c>
      <c r="FF318" s="7">
        <f t="shared" si="3389"/>
        <v>0</v>
      </c>
      <c r="FG318" s="18">
        <f t="shared" si="3390"/>
        <v>0</v>
      </c>
      <c r="FH318" s="7">
        <f t="shared" si="3391"/>
        <v>0</v>
      </c>
      <c r="FI318" s="7">
        <f t="shared" si="3392"/>
        <v>0</v>
      </c>
      <c r="FJ318" s="7">
        <f t="shared" si="3393"/>
        <v>1</v>
      </c>
      <c r="FK318" s="7">
        <f t="shared" si="3394"/>
        <v>40</v>
      </c>
      <c r="FL318" s="7">
        <f t="shared" si="3395"/>
        <v>0</v>
      </c>
      <c r="FM318" s="7">
        <f t="shared" si="3396"/>
        <v>0</v>
      </c>
      <c r="FN318" s="7">
        <f t="shared" si="3397"/>
        <v>0</v>
      </c>
      <c r="FO318" s="7">
        <f t="shared" si="3398"/>
        <v>0</v>
      </c>
      <c r="FP318" s="7">
        <f t="shared" si="3399"/>
        <v>2</v>
      </c>
      <c r="FQ318" s="7">
        <f t="shared" si="3400"/>
        <v>12</v>
      </c>
      <c r="FR318" s="7"/>
      <c r="FS318" s="7">
        <f t="shared" si="3401"/>
        <v>0</v>
      </c>
      <c r="FT318" s="7">
        <f t="shared" si="3402"/>
        <v>0</v>
      </c>
      <c r="FU318" s="7">
        <f t="shared" si="3403"/>
        <v>0</v>
      </c>
      <c r="FV318" s="7">
        <f t="shared" si="3404"/>
        <v>0</v>
      </c>
      <c r="FW318" s="7">
        <f t="shared" si="3405"/>
        <v>0</v>
      </c>
      <c r="FX318" s="7">
        <f t="shared" si="3406"/>
        <v>0</v>
      </c>
      <c r="FY318" s="7">
        <f t="shared" si="3407"/>
        <v>0</v>
      </c>
      <c r="FZ318" s="7">
        <f t="shared" si="3408"/>
        <v>0</v>
      </c>
      <c r="GA318" s="7">
        <f t="shared" si="3409"/>
        <v>0</v>
      </c>
      <c r="GB318" s="7">
        <f t="shared" si="3410"/>
        <v>0</v>
      </c>
      <c r="GC318" s="7">
        <f t="shared" si="3411"/>
        <v>0</v>
      </c>
      <c r="GD318" s="116">
        <f t="shared" si="3412"/>
        <v>196.5</v>
      </c>
      <c r="GE318" s="117">
        <f t="shared" si="3413"/>
        <v>80</v>
      </c>
      <c r="GF318" s="7"/>
      <c r="GG318" s="7"/>
      <c r="GH318" s="7"/>
      <c r="GI318" s="52"/>
      <c r="GK318" s="18"/>
      <c r="GL318" s="18"/>
      <c r="GM318" s="1"/>
      <c r="GN318" s="23"/>
      <c r="GO318" s="61"/>
      <c r="GP318" s="7"/>
      <c r="GQ318" s="7"/>
    </row>
    <row r="319" spans="1:199" ht="24.95" customHeight="1" x14ac:dyDescent="0.35">
      <c r="A319" s="51"/>
      <c r="B319" s="17" t="s">
        <v>270</v>
      </c>
      <c r="C319" s="17" t="s">
        <v>281</v>
      </c>
      <c r="D319" s="7" t="s">
        <v>267</v>
      </c>
      <c r="E319" s="21" t="s">
        <v>268</v>
      </c>
      <c r="F319" s="7" t="s">
        <v>282</v>
      </c>
      <c r="G319" s="7">
        <v>7</v>
      </c>
      <c r="H319" s="7">
        <v>221</v>
      </c>
      <c r="I319" s="7">
        <v>1</v>
      </c>
      <c r="J319" s="495">
        <v>9</v>
      </c>
      <c r="K319" s="7">
        <v>18</v>
      </c>
      <c r="L319" s="7">
        <v>14</v>
      </c>
      <c r="M319" s="389">
        <v>14</v>
      </c>
      <c r="N319" s="390">
        <v>2</v>
      </c>
      <c r="O319" s="10"/>
      <c r="P319" s="390">
        <v>12</v>
      </c>
      <c r="Q319" s="10">
        <v>12</v>
      </c>
      <c r="R319" s="390"/>
      <c r="S319" s="10">
        <v>0</v>
      </c>
      <c r="T319" s="390"/>
      <c r="U319" s="10">
        <v>0</v>
      </c>
      <c r="V319" s="391"/>
      <c r="W319" s="10">
        <v>0</v>
      </c>
      <c r="X319" s="10">
        <v>0</v>
      </c>
      <c r="Y319" s="10">
        <v>2</v>
      </c>
      <c r="Z319" s="391"/>
      <c r="AA319" s="10"/>
      <c r="AB319" s="391"/>
      <c r="AC319" s="10">
        <v>0</v>
      </c>
      <c r="AD319" s="391"/>
      <c r="AE319" s="392">
        <v>0</v>
      </c>
      <c r="AF319" s="391"/>
      <c r="AG319" s="10">
        <v>0</v>
      </c>
      <c r="AH319" s="391"/>
      <c r="AI319" s="10">
        <v>0</v>
      </c>
      <c r="AJ319" s="391">
        <v>1</v>
      </c>
      <c r="AK319" s="10">
        <v>16</v>
      </c>
      <c r="AL319" s="391"/>
      <c r="AM319" s="10">
        <v>0</v>
      </c>
      <c r="AN319" s="391"/>
      <c r="AO319" s="10">
        <v>0</v>
      </c>
      <c r="AP319" s="391"/>
      <c r="AQ319" s="10">
        <v>0</v>
      </c>
      <c r="AR319" s="391">
        <v>1</v>
      </c>
      <c r="AS319" s="10">
        <v>6</v>
      </c>
      <c r="AT319" s="391"/>
      <c r="AU319" s="10">
        <v>0</v>
      </c>
      <c r="AV319" s="391"/>
      <c r="AW319" s="10">
        <v>0</v>
      </c>
      <c r="AX319" s="391"/>
      <c r="AY319" s="10">
        <v>0</v>
      </c>
      <c r="AZ319" s="391"/>
      <c r="BA319" s="10">
        <v>0</v>
      </c>
      <c r="BB319" s="391"/>
      <c r="BC319" s="10">
        <v>0</v>
      </c>
      <c r="BD319" s="391"/>
      <c r="BE319" s="10">
        <v>0</v>
      </c>
      <c r="BF319" s="20">
        <f t="shared" si="3363"/>
        <v>36</v>
      </c>
      <c r="BG319" s="20"/>
      <c r="BH319" s="20">
        <f t="shared" si="3364"/>
        <v>18</v>
      </c>
      <c r="BI319" s="1"/>
      <c r="BJ319" s="7"/>
      <c r="BK319" s="7"/>
      <c r="BL319" s="7"/>
      <c r="BM319" s="52"/>
      <c r="BN319" s="51"/>
      <c r="BO319" s="20" t="s">
        <v>100</v>
      </c>
      <c r="BP319" s="71" t="s">
        <v>110</v>
      </c>
      <c r="BQ319" s="71" t="s">
        <v>279</v>
      </c>
      <c r="BR319" s="71" t="s">
        <v>268</v>
      </c>
      <c r="BS319" s="71" t="s">
        <v>283</v>
      </c>
      <c r="BT319" s="72">
        <v>4</v>
      </c>
      <c r="BU319" s="72">
        <v>156</v>
      </c>
      <c r="BV319" s="72">
        <v>1</v>
      </c>
      <c r="BW319" s="396">
        <v>1</v>
      </c>
      <c r="BX319" s="72">
        <v>14</v>
      </c>
      <c r="BY319" s="26">
        <v>22</v>
      </c>
      <c r="BZ319" s="73">
        <v>22</v>
      </c>
      <c r="CA319" s="32">
        <v>6</v>
      </c>
      <c r="CB319" s="334"/>
      <c r="CC319" s="32">
        <v>8</v>
      </c>
      <c r="CD319" s="20">
        <v>8</v>
      </c>
      <c r="CE319" s="32">
        <v>8</v>
      </c>
      <c r="CF319" s="20">
        <v>8</v>
      </c>
      <c r="CG319" s="32"/>
      <c r="CH319" s="20">
        <v>0</v>
      </c>
      <c r="CI319" s="74"/>
      <c r="CJ319" s="20">
        <v>0</v>
      </c>
      <c r="CK319" s="20">
        <v>0</v>
      </c>
      <c r="CL319" s="20">
        <v>4</v>
      </c>
      <c r="CM319" s="74"/>
      <c r="CN319" s="20"/>
      <c r="CO319" s="74"/>
      <c r="CP319" s="20">
        <v>0</v>
      </c>
      <c r="CQ319" s="74"/>
      <c r="CR319" s="24">
        <v>0</v>
      </c>
      <c r="CS319" s="74">
        <v>1</v>
      </c>
      <c r="CT319" s="334">
        <v>66</v>
      </c>
      <c r="CU319" s="74"/>
      <c r="CV319" s="20">
        <v>0</v>
      </c>
      <c r="CW319" s="74"/>
      <c r="CX319" s="20">
        <v>0</v>
      </c>
      <c r="CY319" s="74"/>
      <c r="CZ319" s="334">
        <v>0</v>
      </c>
      <c r="DA319" s="74"/>
      <c r="DB319" s="20">
        <v>0</v>
      </c>
      <c r="DC319" s="74"/>
      <c r="DD319" s="20">
        <v>0</v>
      </c>
      <c r="DE319" s="74">
        <v>1</v>
      </c>
      <c r="DF319" s="20">
        <v>6</v>
      </c>
      <c r="DG319" s="74"/>
      <c r="DH319" s="20">
        <v>0</v>
      </c>
      <c r="DI319" s="74"/>
      <c r="DJ319" s="20">
        <v>0</v>
      </c>
      <c r="DK319" s="74"/>
      <c r="DL319" s="20">
        <v>0</v>
      </c>
      <c r="DM319" s="74"/>
      <c r="DN319" s="20">
        <v>0</v>
      </c>
      <c r="DO319" s="74"/>
      <c r="DP319" s="20">
        <v>0</v>
      </c>
      <c r="DQ319" s="74"/>
      <c r="DR319" s="20">
        <v>0</v>
      </c>
      <c r="DS319" s="20">
        <f t="shared" si="3414"/>
        <v>92</v>
      </c>
      <c r="DT319" s="20">
        <f t="shared" si="3415"/>
        <v>22</v>
      </c>
      <c r="DU319" s="7"/>
      <c r="DV319" s="7"/>
      <c r="DW319" s="7"/>
      <c r="DX319" s="52"/>
      <c r="DY319" s="51"/>
      <c r="DZ319" s="20"/>
      <c r="EA319" s="71"/>
      <c r="EB319" s="71"/>
      <c r="EC319" s="7"/>
      <c r="ED319" s="7"/>
      <c r="EE319" s="7"/>
      <c r="EF319" s="7"/>
      <c r="EG319" s="7"/>
      <c r="EH319" s="7"/>
      <c r="EI319" s="7"/>
      <c r="EJ319" s="7">
        <f t="shared" si="3367"/>
        <v>36</v>
      </c>
      <c r="EK319" s="7">
        <f t="shared" si="3368"/>
        <v>36</v>
      </c>
      <c r="EL319" s="7">
        <f t="shared" si="3369"/>
        <v>8</v>
      </c>
      <c r="EM319" s="18">
        <f t="shared" si="3370"/>
        <v>0</v>
      </c>
      <c r="EN319" s="7">
        <f t="shared" si="3371"/>
        <v>20</v>
      </c>
      <c r="EO319" s="7">
        <f t="shared" si="3372"/>
        <v>20</v>
      </c>
      <c r="EP319" s="7">
        <f t="shared" si="3373"/>
        <v>8</v>
      </c>
      <c r="EQ319" s="7">
        <f t="shared" si="3374"/>
        <v>8</v>
      </c>
      <c r="ER319" s="7">
        <f t="shared" si="3375"/>
        <v>0</v>
      </c>
      <c r="ES319" s="7">
        <f t="shared" si="3376"/>
        <v>0</v>
      </c>
      <c r="ET319" s="7">
        <f t="shared" si="3377"/>
        <v>0</v>
      </c>
      <c r="EU319" s="7">
        <f t="shared" si="3378"/>
        <v>0</v>
      </c>
      <c r="EV319" s="7">
        <f t="shared" si="3379"/>
        <v>0</v>
      </c>
      <c r="EW319" s="18">
        <f t="shared" si="3380"/>
        <v>6</v>
      </c>
      <c r="EX319" s="7">
        <f t="shared" si="3381"/>
        <v>0</v>
      </c>
      <c r="EY319" s="7">
        <f t="shared" si="3382"/>
        <v>0</v>
      </c>
      <c r="EZ319" s="7">
        <f t="shared" si="3383"/>
        <v>0</v>
      </c>
      <c r="FA319" s="7">
        <f t="shared" si="3384"/>
        <v>0</v>
      </c>
      <c r="FB319" s="7">
        <f t="shared" si="3385"/>
        <v>0</v>
      </c>
      <c r="FC319" s="7">
        <f t="shared" si="3386"/>
        <v>0</v>
      </c>
      <c r="FD319" s="7">
        <f t="shared" si="3387"/>
        <v>1</v>
      </c>
      <c r="FE319" s="7">
        <f t="shared" si="3388"/>
        <v>66</v>
      </c>
      <c r="FF319" s="7">
        <f t="shared" si="3389"/>
        <v>0</v>
      </c>
      <c r="FG319" s="18">
        <f t="shared" si="3390"/>
        <v>0</v>
      </c>
      <c r="FH319" s="7">
        <f t="shared" si="3391"/>
        <v>1</v>
      </c>
      <c r="FI319" s="7">
        <f t="shared" si="3392"/>
        <v>16</v>
      </c>
      <c r="FJ319" s="7">
        <f t="shared" si="3393"/>
        <v>0</v>
      </c>
      <c r="FK319" s="7">
        <f t="shared" si="3394"/>
        <v>0</v>
      </c>
      <c r="FL319" s="7">
        <f t="shared" si="3395"/>
        <v>0</v>
      </c>
      <c r="FM319" s="7">
        <f t="shared" si="3396"/>
        <v>0</v>
      </c>
      <c r="FN319" s="7">
        <f t="shared" si="3397"/>
        <v>0</v>
      </c>
      <c r="FO319" s="7">
        <f t="shared" si="3398"/>
        <v>0</v>
      </c>
      <c r="FP319" s="7">
        <f t="shared" si="3399"/>
        <v>2</v>
      </c>
      <c r="FQ319" s="7">
        <f t="shared" si="3400"/>
        <v>12</v>
      </c>
      <c r="FR319" s="7"/>
      <c r="FS319" s="7">
        <f t="shared" si="3401"/>
        <v>0</v>
      </c>
      <c r="FT319" s="7">
        <f t="shared" si="3402"/>
        <v>0</v>
      </c>
      <c r="FU319" s="7">
        <f t="shared" si="3403"/>
        <v>0</v>
      </c>
      <c r="FV319" s="7">
        <f t="shared" si="3404"/>
        <v>0</v>
      </c>
      <c r="FW319" s="7">
        <f t="shared" si="3405"/>
        <v>0</v>
      </c>
      <c r="FX319" s="7">
        <f t="shared" si="3406"/>
        <v>0</v>
      </c>
      <c r="FY319" s="7">
        <f t="shared" si="3407"/>
        <v>0</v>
      </c>
      <c r="FZ319" s="7">
        <f t="shared" si="3408"/>
        <v>0</v>
      </c>
      <c r="GA319" s="7">
        <f t="shared" si="3409"/>
        <v>0</v>
      </c>
      <c r="GB319" s="7">
        <f t="shared" si="3410"/>
        <v>0</v>
      </c>
      <c r="GC319" s="7">
        <f t="shared" si="3411"/>
        <v>0</v>
      </c>
      <c r="GD319" s="116">
        <f t="shared" si="3412"/>
        <v>128</v>
      </c>
      <c r="GE319" s="117">
        <f t="shared" si="3413"/>
        <v>40</v>
      </c>
      <c r="GF319" s="7"/>
      <c r="GG319" s="7"/>
      <c r="GH319" s="7"/>
      <c r="GI319" s="52"/>
      <c r="GK319" s="18"/>
      <c r="GL319" s="18"/>
      <c r="GM319" s="1"/>
      <c r="GN319" s="23"/>
      <c r="GO319" s="61"/>
      <c r="GP319" s="7"/>
      <c r="GQ319" s="7"/>
    </row>
    <row r="320" spans="1:199" ht="24.95" customHeight="1" x14ac:dyDescent="0.35">
      <c r="A320" s="51"/>
      <c r="B320" s="1" t="s">
        <v>277</v>
      </c>
      <c r="C320" s="23" t="s">
        <v>114</v>
      </c>
      <c r="D320" s="23" t="s">
        <v>279</v>
      </c>
      <c r="E320" s="23" t="s">
        <v>268</v>
      </c>
      <c r="F320" s="23" t="s">
        <v>288</v>
      </c>
      <c r="G320" s="23"/>
      <c r="H320" s="557">
        <v>2</v>
      </c>
      <c r="I320" s="23"/>
      <c r="J320" s="138"/>
      <c r="K320" s="23"/>
      <c r="L320" s="1"/>
      <c r="M320" s="73">
        <v>0</v>
      </c>
      <c r="N320" s="32"/>
      <c r="O320" s="263">
        <v>0</v>
      </c>
      <c r="P320" s="32"/>
      <c r="Q320" s="20">
        <v>0</v>
      </c>
      <c r="R320" s="32"/>
      <c r="S320" s="20">
        <v>0</v>
      </c>
      <c r="T320" s="32"/>
      <c r="U320" s="20">
        <v>0</v>
      </c>
      <c r="V320" s="74"/>
      <c r="W320" s="20">
        <v>0</v>
      </c>
      <c r="X320" s="20"/>
      <c r="Y320" s="20">
        <v>0</v>
      </c>
      <c r="Z320" s="74"/>
      <c r="AA320" s="20"/>
      <c r="AB320" s="74"/>
      <c r="AC320" s="20">
        <v>0</v>
      </c>
      <c r="AD320" s="74">
        <v>1</v>
      </c>
      <c r="AE320" s="516">
        <v>30</v>
      </c>
      <c r="AF320" s="74"/>
      <c r="AG320" s="20">
        <v>0</v>
      </c>
      <c r="AH320" s="74"/>
      <c r="AI320" s="20">
        <v>0</v>
      </c>
      <c r="AJ320" s="74"/>
      <c r="AK320" s="20">
        <v>0</v>
      </c>
      <c r="AL320" s="74"/>
      <c r="AM320" s="263">
        <v>0</v>
      </c>
      <c r="AN320" s="74"/>
      <c r="AO320" s="20">
        <v>0</v>
      </c>
      <c r="AP320" s="74"/>
      <c r="AQ320" s="20">
        <v>0</v>
      </c>
      <c r="AR320" s="74"/>
      <c r="AS320" s="20">
        <v>0</v>
      </c>
      <c r="AT320" s="74"/>
      <c r="AU320" s="20">
        <v>0</v>
      </c>
      <c r="AV320" s="74"/>
      <c r="AW320" s="20">
        <v>0</v>
      </c>
      <c r="AX320" s="74"/>
      <c r="AY320" s="20">
        <v>0</v>
      </c>
      <c r="AZ320" s="74"/>
      <c r="BA320" s="20">
        <v>0</v>
      </c>
      <c r="BB320" s="74"/>
      <c r="BC320" s="20">
        <v>0</v>
      </c>
      <c r="BD320" s="74"/>
      <c r="BE320" s="20">
        <v>0</v>
      </c>
      <c r="BF320" s="20">
        <f t="shared" ref="BF320" si="3416">SUM(AO320+BE320+BC320+BA320+AY320+AW320+AS320+AQ320+AK320+AM320+AI320+AG320+AE320+AC320+AA320+Y320+X320+W320+U320+Q320+O320+S320+AU320)</f>
        <v>30</v>
      </c>
      <c r="BG320" s="20"/>
      <c r="BH320" s="20">
        <f t="shared" ref="BH320" si="3417">SUM(O320+Q320+U320+W320+X320+AS320+AW320+AY320+BA320+BC320+S320+AQ320)</f>
        <v>0</v>
      </c>
      <c r="BI320" s="1"/>
      <c r="BJ320" s="1"/>
      <c r="BK320" s="1"/>
      <c r="BL320" s="1"/>
      <c r="BM320" s="55"/>
      <c r="BN320" s="51"/>
      <c r="BO320" s="47" t="s">
        <v>100</v>
      </c>
      <c r="BP320" s="17" t="s">
        <v>110</v>
      </c>
      <c r="BQ320" s="44" t="s">
        <v>279</v>
      </c>
      <c r="BR320" s="44" t="s">
        <v>268</v>
      </c>
      <c r="BS320" s="44" t="s">
        <v>318</v>
      </c>
      <c r="BT320" s="44">
        <v>6</v>
      </c>
      <c r="BU320" s="44">
        <v>56</v>
      </c>
      <c r="BV320" s="44">
        <v>1</v>
      </c>
      <c r="BW320" s="217">
        <v>1</v>
      </c>
      <c r="BX320" s="44">
        <v>4</v>
      </c>
      <c r="BY320" s="47">
        <v>30</v>
      </c>
      <c r="BZ320" s="73">
        <v>30</v>
      </c>
      <c r="CA320" s="32">
        <v>10</v>
      </c>
      <c r="CB320" s="334"/>
      <c r="CC320" s="32">
        <v>6</v>
      </c>
      <c r="CD320" s="20">
        <v>6</v>
      </c>
      <c r="CE320" s="32">
        <v>14</v>
      </c>
      <c r="CF320" s="20">
        <v>14</v>
      </c>
      <c r="CG320" s="32"/>
      <c r="CH320" s="20">
        <v>0</v>
      </c>
      <c r="CI320" s="74"/>
      <c r="CJ320" s="20">
        <v>0</v>
      </c>
      <c r="CK320" s="20">
        <v>0</v>
      </c>
      <c r="CL320" s="20">
        <v>5</v>
      </c>
      <c r="CM320" s="74"/>
      <c r="CN320" s="20"/>
      <c r="CO320" s="74"/>
      <c r="CP320" s="20">
        <v>0</v>
      </c>
      <c r="CQ320" s="74"/>
      <c r="CR320" s="24">
        <v>0</v>
      </c>
      <c r="CS320" s="74"/>
      <c r="CT320" s="334">
        <v>0</v>
      </c>
      <c r="CU320" s="74"/>
      <c r="CV320" s="20">
        <v>0</v>
      </c>
      <c r="CW320" s="74"/>
      <c r="CX320" s="20">
        <v>0</v>
      </c>
      <c r="CY320" s="74">
        <v>1</v>
      </c>
      <c r="CZ320" s="334"/>
      <c r="DA320" s="74"/>
      <c r="DB320" s="20">
        <v>0</v>
      </c>
      <c r="DC320" s="74"/>
      <c r="DD320" s="20">
        <v>0</v>
      </c>
      <c r="DE320" s="74"/>
      <c r="DF320" s="20">
        <v>0</v>
      </c>
      <c r="DG320" s="74"/>
      <c r="DH320" s="20">
        <v>0</v>
      </c>
      <c r="DI320" s="74"/>
      <c r="DJ320" s="20">
        <v>0</v>
      </c>
      <c r="DK320" s="74">
        <v>1</v>
      </c>
      <c r="DL320" s="20">
        <v>8</v>
      </c>
      <c r="DM320" s="74"/>
      <c r="DN320" s="20">
        <v>0</v>
      </c>
      <c r="DO320" s="74"/>
      <c r="DP320" s="20">
        <v>0</v>
      </c>
      <c r="DQ320" s="74"/>
      <c r="DR320" s="20">
        <v>0</v>
      </c>
      <c r="DS320" s="20">
        <f t="shared" si="3414"/>
        <v>33</v>
      </c>
      <c r="DT320" s="20">
        <f t="shared" si="3415"/>
        <v>28</v>
      </c>
      <c r="DU320" s="7"/>
      <c r="DV320" s="7"/>
      <c r="DW320" s="7"/>
      <c r="DX320" s="52"/>
      <c r="DY320" s="51"/>
      <c r="DZ320" s="20"/>
      <c r="EA320" s="71"/>
      <c r="EB320" s="71"/>
      <c r="EC320" s="7"/>
      <c r="ED320" s="7"/>
      <c r="EE320" s="7"/>
      <c r="EF320" s="7"/>
      <c r="EG320" s="7"/>
      <c r="EH320" s="7"/>
      <c r="EI320" s="7"/>
      <c r="EJ320" s="7">
        <f t="shared" si="3367"/>
        <v>30</v>
      </c>
      <c r="EK320" s="7">
        <f t="shared" si="3368"/>
        <v>30</v>
      </c>
      <c r="EL320" s="7">
        <f t="shared" si="3369"/>
        <v>10</v>
      </c>
      <c r="EM320" s="18">
        <f t="shared" si="3370"/>
        <v>0</v>
      </c>
      <c r="EN320" s="7">
        <f t="shared" si="3371"/>
        <v>6</v>
      </c>
      <c r="EO320" s="7">
        <f t="shared" si="3372"/>
        <v>6</v>
      </c>
      <c r="EP320" s="7">
        <f t="shared" si="3373"/>
        <v>14</v>
      </c>
      <c r="EQ320" s="7">
        <f t="shared" si="3374"/>
        <v>14</v>
      </c>
      <c r="ER320" s="7">
        <f t="shared" si="3375"/>
        <v>0</v>
      </c>
      <c r="ES320" s="7">
        <f t="shared" si="3376"/>
        <v>0</v>
      </c>
      <c r="ET320" s="7">
        <f t="shared" si="3377"/>
        <v>0</v>
      </c>
      <c r="EU320" s="7">
        <f t="shared" si="3378"/>
        <v>0</v>
      </c>
      <c r="EV320" s="7">
        <f t="shared" si="3379"/>
        <v>0</v>
      </c>
      <c r="EW320" s="18">
        <f t="shared" si="3380"/>
        <v>5</v>
      </c>
      <c r="EX320" s="7">
        <f t="shared" si="3381"/>
        <v>0</v>
      </c>
      <c r="EY320" s="7">
        <f t="shared" si="3382"/>
        <v>0</v>
      </c>
      <c r="EZ320" s="7">
        <f t="shared" si="3383"/>
        <v>0</v>
      </c>
      <c r="FA320" s="7">
        <f t="shared" si="3384"/>
        <v>0</v>
      </c>
      <c r="FB320" s="7">
        <f t="shared" si="3385"/>
        <v>1</v>
      </c>
      <c r="FC320" s="7">
        <f t="shared" si="3386"/>
        <v>30</v>
      </c>
      <c r="FD320" s="7">
        <f t="shared" si="3387"/>
        <v>0</v>
      </c>
      <c r="FE320" s="7">
        <f t="shared" si="3388"/>
        <v>0</v>
      </c>
      <c r="FF320" s="7">
        <f t="shared" si="3389"/>
        <v>0</v>
      </c>
      <c r="FG320" s="18">
        <f t="shared" si="3390"/>
        <v>0</v>
      </c>
      <c r="FH320" s="7">
        <f t="shared" si="3391"/>
        <v>0</v>
      </c>
      <c r="FI320" s="7">
        <f t="shared" si="3392"/>
        <v>0</v>
      </c>
      <c r="FJ320" s="7">
        <f t="shared" si="3393"/>
        <v>1</v>
      </c>
      <c r="FK320" s="7">
        <f t="shared" si="3394"/>
        <v>0</v>
      </c>
      <c r="FL320" s="7">
        <f t="shared" si="3395"/>
        <v>0</v>
      </c>
      <c r="FM320" s="7">
        <f t="shared" si="3396"/>
        <v>0</v>
      </c>
      <c r="FN320" s="7">
        <f t="shared" si="3397"/>
        <v>0</v>
      </c>
      <c r="FO320" s="7">
        <f t="shared" si="3398"/>
        <v>0</v>
      </c>
      <c r="FP320" s="7">
        <f t="shared" si="3399"/>
        <v>0</v>
      </c>
      <c r="FQ320" s="7">
        <f t="shared" si="3400"/>
        <v>0</v>
      </c>
      <c r="FR320" s="7"/>
      <c r="FS320" s="7">
        <f t="shared" si="3401"/>
        <v>0</v>
      </c>
      <c r="FT320" s="7">
        <f t="shared" si="3402"/>
        <v>0</v>
      </c>
      <c r="FU320" s="7">
        <f t="shared" si="3403"/>
        <v>0</v>
      </c>
      <c r="FV320" s="7">
        <f t="shared" si="3404"/>
        <v>1</v>
      </c>
      <c r="FW320" s="7">
        <f t="shared" si="3405"/>
        <v>8</v>
      </c>
      <c r="FX320" s="7">
        <f t="shared" si="3406"/>
        <v>0</v>
      </c>
      <c r="FY320" s="7">
        <f t="shared" si="3407"/>
        <v>0</v>
      </c>
      <c r="FZ320" s="7">
        <f t="shared" si="3408"/>
        <v>0</v>
      </c>
      <c r="GA320" s="7">
        <f t="shared" si="3409"/>
        <v>0</v>
      </c>
      <c r="GB320" s="7">
        <f t="shared" si="3410"/>
        <v>0</v>
      </c>
      <c r="GC320" s="7">
        <f t="shared" si="3411"/>
        <v>0</v>
      </c>
      <c r="GD320" s="116">
        <f t="shared" si="3412"/>
        <v>63</v>
      </c>
      <c r="GE320" s="117">
        <f t="shared" si="3413"/>
        <v>28</v>
      </c>
      <c r="GF320" s="7"/>
      <c r="GG320" s="7"/>
      <c r="GH320" s="7"/>
      <c r="GI320" s="52"/>
      <c r="GK320" s="18"/>
      <c r="GL320" s="18"/>
      <c r="GM320" s="1"/>
      <c r="GN320" s="23"/>
      <c r="GO320" s="61"/>
      <c r="GP320" s="7"/>
      <c r="GQ320" s="7"/>
    </row>
    <row r="321" spans="1:199" ht="24.95" customHeight="1" x14ac:dyDescent="0.35">
      <c r="A321" s="51"/>
      <c r="B321" s="17" t="s">
        <v>224</v>
      </c>
      <c r="C321" s="17"/>
      <c r="D321" s="7" t="s">
        <v>294</v>
      </c>
      <c r="E321" s="7"/>
      <c r="F321" s="7"/>
      <c r="G321" s="7"/>
      <c r="H321" s="384">
        <v>5</v>
      </c>
      <c r="I321" s="7"/>
      <c r="J321" s="7"/>
      <c r="K321" s="7"/>
      <c r="L321" s="187"/>
      <c r="M321" s="188">
        <f t="shared" ref="M321" si="3418">SUM(N321+P321+R321+T321+V321)</f>
        <v>0</v>
      </c>
      <c r="N321" s="189"/>
      <c r="O321" s="262">
        <f t="shared" ref="O321" si="3419">SUM(N321)*I321</f>
        <v>0</v>
      </c>
      <c r="P321" s="189"/>
      <c r="Q321" s="190">
        <f t="shared" ref="Q321" si="3420">P321*J321</f>
        <v>0</v>
      </c>
      <c r="R321" s="189"/>
      <c r="S321" s="190">
        <f t="shared" ref="S321" si="3421">SUM(R321)*J321</f>
        <v>0</v>
      </c>
      <c r="T321" s="189"/>
      <c r="U321" s="190">
        <f t="shared" ref="U321" si="3422">SUM(T321)*K321</f>
        <v>0</v>
      </c>
      <c r="V321" s="189"/>
      <c r="W321" s="190">
        <f t="shared" ref="W321" si="3423">SUM(V321)*J321*5</f>
        <v>0</v>
      </c>
      <c r="X321" s="191"/>
      <c r="Y321" s="191">
        <f t="shared" ref="Y321" si="3424">L321*J321*0.05</f>
        <v>0</v>
      </c>
      <c r="Z321" s="189"/>
      <c r="AA321" s="190"/>
      <c r="AB321" s="189"/>
      <c r="AC321" s="191">
        <f t="shared" ref="AC321" si="3425">SUM(AB321)*3*H321/5</f>
        <v>0</v>
      </c>
      <c r="AD321" s="189">
        <v>1</v>
      </c>
      <c r="AE321" s="518">
        <f t="shared" ref="AE321" si="3426">SUM(AD321*H321*(15))</f>
        <v>75</v>
      </c>
      <c r="AF321" s="189"/>
      <c r="AG321" s="190">
        <f t="shared" ref="AG321" si="3427">SUM(AF321*H321*3)</f>
        <v>0</v>
      </c>
      <c r="AH321" s="190"/>
      <c r="AI321" s="191">
        <f t="shared" ref="AI321" si="3428">SUM(AH321*H321/3)</f>
        <v>0</v>
      </c>
      <c r="AJ321" s="189"/>
      <c r="AK321" s="191">
        <f t="shared" ref="AK321" si="3429">SUM(AJ321*H321*2/3)</f>
        <v>0</v>
      </c>
      <c r="AL321" s="189"/>
      <c r="AM321" s="262">
        <f>SUM(AL321*H321)</f>
        <v>0</v>
      </c>
      <c r="AN321" s="189"/>
      <c r="AO321" s="190">
        <f>SUM(AN321*J321)</f>
        <v>0</v>
      </c>
      <c r="AP321" s="189"/>
      <c r="AQ321" s="191">
        <f t="shared" ref="AQ321" si="3430">SUM(AP321*H321*2)</f>
        <v>0</v>
      </c>
      <c r="AR321" s="189"/>
      <c r="AS321" s="191">
        <f t="shared" ref="AS321" si="3431">SUM(J321*AR321*6)</f>
        <v>0</v>
      </c>
      <c r="AT321" s="32"/>
      <c r="AU321" s="194">
        <f t="shared" ref="AU321" si="3432">AT321*H321/3</f>
        <v>0</v>
      </c>
      <c r="AV321" s="189"/>
      <c r="AW321" s="190">
        <f>SUM(AV321*H321/3)</f>
        <v>0</v>
      </c>
      <c r="AX321" s="189"/>
      <c r="AY321" s="191">
        <f t="shared" ref="AY321" si="3433">SUM(J321*AX321*8)</f>
        <v>0</v>
      </c>
      <c r="AZ321" s="190"/>
      <c r="BA321" s="191">
        <f>SUM(AZ321*K321*3*8)</f>
        <v>0</v>
      </c>
      <c r="BB321" s="189"/>
      <c r="BC321" s="191">
        <f t="shared" ref="BC321" si="3434">SUM(BB321*K321*4*6)</f>
        <v>0</v>
      </c>
      <c r="BD321" s="189"/>
      <c r="BE321" s="195">
        <f t="shared" ref="BE321" si="3435">SUM(BD321*50)</f>
        <v>0</v>
      </c>
      <c r="BF321" s="194">
        <f t="shared" ref="BF321" si="3436">O321+Q321+S321+U321+W321+X321+Y321+AA321+AC321+AE321+AG321+AI321+AK321+AM321+AO321+AQ321+AS321+AU321+AW321+AY321+BA321+BC321+BE321</f>
        <v>75</v>
      </c>
      <c r="BG321" s="194"/>
      <c r="BH321" s="194">
        <f t="shared" ref="BH321" si="3437">BC321+BA321+AY321+AW321+AS321+AQ321+X321+W321+U321+S321+Q321+O321</f>
        <v>0</v>
      </c>
      <c r="BI321" s="1"/>
      <c r="BJ321" s="1"/>
      <c r="BK321" s="1"/>
      <c r="BL321" s="1"/>
      <c r="BM321" s="55"/>
      <c r="BN321" s="51"/>
      <c r="BO321" s="1" t="s">
        <v>277</v>
      </c>
      <c r="BP321" s="23" t="s">
        <v>114</v>
      </c>
      <c r="BQ321" s="23" t="s">
        <v>279</v>
      </c>
      <c r="BR321" s="23" t="s">
        <v>268</v>
      </c>
      <c r="BS321" s="23" t="s">
        <v>288</v>
      </c>
      <c r="BT321" s="23">
        <v>11</v>
      </c>
      <c r="BU321" s="23">
        <v>10</v>
      </c>
      <c r="BV321" s="23">
        <v>1</v>
      </c>
      <c r="BW321" s="138">
        <v>1</v>
      </c>
      <c r="BX321" s="23">
        <v>1</v>
      </c>
      <c r="BY321" s="1"/>
      <c r="BZ321" s="73">
        <v>0</v>
      </c>
      <c r="CA321" s="32"/>
      <c r="CB321" s="334">
        <v>0</v>
      </c>
      <c r="CC321" s="32"/>
      <c r="CD321" s="20">
        <v>0</v>
      </c>
      <c r="CE321" s="32"/>
      <c r="CF321" s="20">
        <v>0</v>
      </c>
      <c r="CG321" s="32"/>
      <c r="CH321" s="20">
        <v>0</v>
      </c>
      <c r="CI321" s="74"/>
      <c r="CJ321" s="20">
        <v>0</v>
      </c>
      <c r="CK321" s="20"/>
      <c r="CL321" s="20">
        <v>0</v>
      </c>
      <c r="CM321" s="74"/>
      <c r="CN321" s="20"/>
      <c r="CO321" s="74"/>
      <c r="CP321" s="20">
        <v>0</v>
      </c>
      <c r="CQ321" s="74">
        <v>1</v>
      </c>
      <c r="CR321" s="24">
        <v>45</v>
      </c>
      <c r="CS321" s="74"/>
      <c r="CT321" s="334">
        <v>0</v>
      </c>
      <c r="CU321" s="74"/>
      <c r="CV321" s="20">
        <v>0</v>
      </c>
      <c r="CW321" s="74"/>
      <c r="CX321" s="20">
        <v>0</v>
      </c>
      <c r="CY321" s="74"/>
      <c r="CZ321" s="334">
        <v>0</v>
      </c>
      <c r="DA321" s="74"/>
      <c r="DB321" s="20">
        <v>0</v>
      </c>
      <c r="DC321" s="74"/>
      <c r="DD321" s="20">
        <v>0</v>
      </c>
      <c r="DE321" s="74"/>
      <c r="DF321" s="20">
        <v>0</v>
      </c>
      <c r="DG321" s="74"/>
      <c r="DH321" s="20">
        <v>0</v>
      </c>
      <c r="DI321" s="74"/>
      <c r="DJ321" s="20">
        <v>0</v>
      </c>
      <c r="DK321" s="74"/>
      <c r="DL321" s="20">
        <v>0</v>
      </c>
      <c r="DM321" s="74"/>
      <c r="DN321" s="20">
        <v>0</v>
      </c>
      <c r="DO321" s="74"/>
      <c r="DP321" s="20">
        <v>0</v>
      </c>
      <c r="DQ321" s="74"/>
      <c r="DR321" s="20">
        <v>0</v>
      </c>
      <c r="DS321" s="20">
        <f t="shared" si="3414"/>
        <v>45</v>
      </c>
      <c r="DT321" s="20">
        <f t="shared" si="3415"/>
        <v>0</v>
      </c>
      <c r="DU321" s="7"/>
      <c r="DV321" s="7"/>
      <c r="DW321" s="7"/>
      <c r="DX321" s="52"/>
      <c r="DY321" s="51"/>
      <c r="DZ321" s="33"/>
      <c r="EA321" s="78"/>
      <c r="EB321" s="71"/>
      <c r="EC321" s="7"/>
      <c r="ED321" s="7"/>
      <c r="EE321" s="7"/>
      <c r="EF321" s="7"/>
      <c r="EG321" s="7"/>
      <c r="EH321" s="7"/>
      <c r="EI321" s="7"/>
      <c r="EJ321" s="7">
        <f t="shared" si="3367"/>
        <v>0</v>
      </c>
      <c r="EK321" s="7">
        <f t="shared" si="3368"/>
        <v>0</v>
      </c>
      <c r="EL321" s="7">
        <f t="shared" si="3369"/>
        <v>0</v>
      </c>
      <c r="EM321" s="18">
        <f t="shared" si="3370"/>
        <v>0</v>
      </c>
      <c r="EN321" s="7">
        <f t="shared" si="3371"/>
        <v>0</v>
      </c>
      <c r="EO321" s="7">
        <f t="shared" si="3372"/>
        <v>0</v>
      </c>
      <c r="EP321" s="7">
        <f t="shared" si="3373"/>
        <v>0</v>
      </c>
      <c r="EQ321" s="7">
        <f t="shared" si="3374"/>
        <v>0</v>
      </c>
      <c r="ER321" s="7">
        <f t="shared" si="3375"/>
        <v>0</v>
      </c>
      <c r="ES321" s="7">
        <f t="shared" si="3376"/>
        <v>0</v>
      </c>
      <c r="ET321" s="7">
        <f t="shared" si="3377"/>
        <v>0</v>
      </c>
      <c r="EU321" s="7">
        <f t="shared" si="3378"/>
        <v>0</v>
      </c>
      <c r="EV321" s="7">
        <f t="shared" si="3379"/>
        <v>0</v>
      </c>
      <c r="EW321" s="18">
        <f t="shared" si="3380"/>
        <v>0</v>
      </c>
      <c r="EX321" s="7">
        <f t="shared" si="3381"/>
        <v>0</v>
      </c>
      <c r="EY321" s="7">
        <f t="shared" si="3382"/>
        <v>0</v>
      </c>
      <c r="EZ321" s="7">
        <f t="shared" si="3383"/>
        <v>0</v>
      </c>
      <c r="FA321" s="7">
        <f t="shared" si="3384"/>
        <v>0</v>
      </c>
      <c r="FB321" s="7">
        <f t="shared" si="3385"/>
        <v>2</v>
      </c>
      <c r="FC321" s="7">
        <f t="shared" si="3386"/>
        <v>120</v>
      </c>
      <c r="FD321" s="7">
        <f t="shared" si="3387"/>
        <v>0</v>
      </c>
      <c r="FE321" s="7">
        <f t="shared" si="3388"/>
        <v>0</v>
      </c>
      <c r="FF321" s="7">
        <f t="shared" si="3389"/>
        <v>0</v>
      </c>
      <c r="FG321" s="18">
        <f t="shared" si="3390"/>
        <v>0</v>
      </c>
      <c r="FH321" s="7">
        <f t="shared" si="3391"/>
        <v>0</v>
      </c>
      <c r="FI321" s="7">
        <f t="shared" si="3392"/>
        <v>0</v>
      </c>
      <c r="FJ321" s="7">
        <f t="shared" si="3393"/>
        <v>0</v>
      </c>
      <c r="FK321" s="7">
        <f t="shared" si="3394"/>
        <v>0</v>
      </c>
      <c r="FL321" s="7">
        <f t="shared" si="3395"/>
        <v>0</v>
      </c>
      <c r="FM321" s="7">
        <f t="shared" si="3396"/>
        <v>0</v>
      </c>
      <c r="FN321" s="7">
        <f t="shared" si="3397"/>
        <v>0</v>
      </c>
      <c r="FO321" s="7">
        <f t="shared" si="3398"/>
        <v>0</v>
      </c>
      <c r="FP321" s="7">
        <f t="shared" si="3399"/>
        <v>0</v>
      </c>
      <c r="FQ321" s="7">
        <f t="shared" si="3400"/>
        <v>0</v>
      </c>
      <c r="FR321" s="7"/>
      <c r="FS321" s="7">
        <f t="shared" si="3401"/>
        <v>0</v>
      </c>
      <c r="FT321" s="7">
        <f t="shared" si="3402"/>
        <v>0</v>
      </c>
      <c r="FU321" s="7">
        <f t="shared" si="3403"/>
        <v>0</v>
      </c>
      <c r="FV321" s="7">
        <f t="shared" si="3404"/>
        <v>0</v>
      </c>
      <c r="FW321" s="7">
        <f t="shared" si="3405"/>
        <v>0</v>
      </c>
      <c r="FX321" s="7">
        <f t="shared" si="3406"/>
        <v>0</v>
      </c>
      <c r="FY321" s="7">
        <f t="shared" si="3407"/>
        <v>0</v>
      </c>
      <c r="FZ321" s="7">
        <f t="shared" si="3408"/>
        <v>0</v>
      </c>
      <c r="GA321" s="7">
        <f t="shared" si="3409"/>
        <v>0</v>
      </c>
      <c r="GB321" s="7">
        <f t="shared" si="3410"/>
        <v>0</v>
      </c>
      <c r="GC321" s="7">
        <f t="shared" si="3411"/>
        <v>0</v>
      </c>
      <c r="GD321" s="116">
        <f t="shared" si="3412"/>
        <v>120</v>
      </c>
      <c r="GE321" s="117">
        <f t="shared" si="3413"/>
        <v>0</v>
      </c>
      <c r="GF321" s="7"/>
      <c r="GG321" s="7"/>
      <c r="GH321" s="7"/>
      <c r="GI321" s="52"/>
      <c r="GK321" s="18"/>
      <c r="GL321" s="18"/>
      <c r="GM321" s="1"/>
      <c r="GN321" s="23"/>
      <c r="GO321" s="61"/>
      <c r="GP321" s="7"/>
      <c r="GQ321" s="7"/>
    </row>
    <row r="322" spans="1:199" ht="24.95" customHeight="1" x14ac:dyDescent="0.35">
      <c r="A322" s="51"/>
      <c r="B322" s="20"/>
      <c r="C322" s="44"/>
      <c r="D322" s="44"/>
      <c r="E322" s="44"/>
      <c r="F322" s="23"/>
      <c r="G322" s="44"/>
      <c r="H322" s="44"/>
      <c r="I322" s="44"/>
      <c r="J322" s="44"/>
      <c r="K322" s="44"/>
      <c r="L322" s="48"/>
      <c r="M322" s="73">
        <f t="shared" ref="M322:M332" si="3438">SUM(N322+P322+T322+V322+AR322*2)</f>
        <v>0</v>
      </c>
      <c r="N322" s="32"/>
      <c r="O322" s="263"/>
      <c r="P322" s="32"/>
      <c r="Q322" s="20"/>
      <c r="R322" s="32"/>
      <c r="S322" s="20"/>
      <c r="T322" s="32"/>
      <c r="U322" s="20"/>
      <c r="V322" s="74"/>
      <c r="W322" s="20"/>
      <c r="X322" s="20"/>
      <c r="Y322" s="20"/>
      <c r="Z322" s="74"/>
      <c r="AA322" s="20"/>
      <c r="AB322" s="74"/>
      <c r="AC322" s="20"/>
      <c r="AD322" s="74"/>
      <c r="AE322" s="24"/>
      <c r="AF322" s="74"/>
      <c r="AG322" s="20"/>
      <c r="AH322" s="74"/>
      <c r="AI322" s="20"/>
      <c r="AJ322" s="74"/>
      <c r="AK322" s="20"/>
      <c r="AL322" s="74"/>
      <c r="AM322" s="263"/>
      <c r="AN322" s="74"/>
      <c r="AO322" s="20"/>
      <c r="AP322" s="74"/>
      <c r="AQ322" s="20"/>
      <c r="AR322" s="74"/>
      <c r="AS322" s="20"/>
      <c r="AT322" s="74"/>
      <c r="AU322" s="20"/>
      <c r="AV322" s="74"/>
      <c r="AW322" s="20"/>
      <c r="AX322" s="74"/>
      <c r="AY322" s="20"/>
      <c r="AZ322" s="74"/>
      <c r="BA322" s="20"/>
      <c r="BB322" s="74"/>
      <c r="BC322" s="20"/>
      <c r="BD322" s="74"/>
      <c r="BE322" s="20"/>
      <c r="BF322" s="20">
        <f t="shared" ref="BF322:BF332" si="3439">SUM(AO322+BE322+BC322+BA322+AY322+AW322+AS322+AQ322+AK322+AM322+AI322+AG322+AE322+AC322+AA322+Y322+X322+W322+U322+Q322+O322+S322+AU322)</f>
        <v>0</v>
      </c>
      <c r="BG322" s="20"/>
      <c r="BH322" s="20">
        <f t="shared" ref="BH322:BH332" si="3440">SUM(O322+Q322+U322+W322+X322+AS322+AW322+AY322+BA322+BC322+S322+AQ322)</f>
        <v>0</v>
      </c>
      <c r="BI322" s="1"/>
      <c r="BJ322" s="1"/>
      <c r="BK322" s="1"/>
      <c r="BL322" s="1"/>
      <c r="BM322" s="55"/>
      <c r="BN322" s="51"/>
      <c r="BO322" s="17" t="s">
        <v>224</v>
      </c>
      <c r="BP322" s="17"/>
      <c r="BQ322" s="7" t="s">
        <v>294</v>
      </c>
      <c r="BR322" s="7"/>
      <c r="BS322" s="7"/>
      <c r="BT322" s="7"/>
      <c r="BU322" s="7">
        <v>5</v>
      </c>
      <c r="BV322" s="7"/>
      <c r="BW322" s="7"/>
      <c r="BX322" s="7"/>
      <c r="BY322" s="187"/>
      <c r="BZ322" s="188">
        <f t="shared" ref="BZ322" si="3441">SUM(CA322+CC322+CE322+CG322+CI322)</f>
        <v>0</v>
      </c>
      <c r="CA322" s="189"/>
      <c r="CB322" s="142">
        <f t="shared" ref="CB322" si="3442">SUM(CA322)*BV322</f>
        <v>0</v>
      </c>
      <c r="CC322" s="189"/>
      <c r="CD322" s="190">
        <f t="shared" ref="CD322" si="3443">CC322*BW322</f>
        <v>0</v>
      </c>
      <c r="CE322" s="189"/>
      <c r="CF322" s="190">
        <f t="shared" ref="CF322" si="3444">SUM(CE322)*BW322</f>
        <v>0</v>
      </c>
      <c r="CG322" s="189"/>
      <c r="CH322" s="190">
        <f t="shared" ref="CH322" si="3445">SUM(CG322)*BX322</f>
        <v>0</v>
      </c>
      <c r="CI322" s="189"/>
      <c r="CJ322" s="190">
        <f t="shared" ref="CJ322" si="3446">SUM(CI322)*BW322*5</f>
        <v>0</v>
      </c>
      <c r="CK322" s="191"/>
      <c r="CL322" s="191">
        <f t="shared" ref="CL322" si="3447">BY322*BW322*0.05</f>
        <v>0</v>
      </c>
      <c r="CM322" s="189"/>
      <c r="CN322" s="190"/>
      <c r="CO322" s="189"/>
      <c r="CP322" s="191">
        <f t="shared" ref="CP322" si="3448">SUM(CO322)*3*BU322/5</f>
        <v>0</v>
      </c>
      <c r="CQ322" s="189">
        <v>1</v>
      </c>
      <c r="CR322" s="193">
        <f t="shared" ref="CR322" si="3449">SUM(CQ322*BU322*(15))</f>
        <v>75</v>
      </c>
      <c r="CS322" s="189"/>
      <c r="CT322" s="142">
        <f t="shared" ref="CT322" si="3450">SUM(CS322*BU322*3)</f>
        <v>0</v>
      </c>
      <c r="CU322" s="190"/>
      <c r="CV322" s="191">
        <f t="shared" ref="CV322" si="3451">SUM(CU322*BU322/3)</f>
        <v>0</v>
      </c>
      <c r="CW322" s="189"/>
      <c r="CX322" s="191">
        <f t="shared" ref="CX322" si="3452">SUM(CW322*BU322*2/3)</f>
        <v>0</v>
      </c>
      <c r="CY322" s="189"/>
      <c r="CZ322" s="142">
        <f>SUM(CY322*BU322)</f>
        <v>0</v>
      </c>
      <c r="DA322" s="189"/>
      <c r="DB322" s="190">
        <f>SUM(DA322*BW322)</f>
        <v>0</v>
      </c>
      <c r="DC322" s="189"/>
      <c r="DD322" s="191">
        <f t="shared" ref="DD322" si="3453">SUM(DC322*BU322*2)</f>
        <v>0</v>
      </c>
      <c r="DE322" s="189"/>
      <c r="DF322" s="191">
        <f t="shared" ref="DF322" si="3454">SUM(BW322*DE322*6)</f>
        <v>0</v>
      </c>
      <c r="DG322" s="32"/>
      <c r="DH322" s="194">
        <f t="shared" ref="DH322" si="3455">DG322*BU322/3</f>
        <v>0</v>
      </c>
      <c r="DI322" s="189"/>
      <c r="DJ322" s="190">
        <f>SUM(DI322*BU322/3)</f>
        <v>0</v>
      </c>
      <c r="DK322" s="189"/>
      <c r="DL322" s="191">
        <f t="shared" ref="DL322" si="3456">SUM(BW322*DK322*8)</f>
        <v>0</v>
      </c>
      <c r="DM322" s="190"/>
      <c r="DN322" s="191">
        <f>SUM(DM322*BX322*3*8)</f>
        <v>0</v>
      </c>
      <c r="DO322" s="189"/>
      <c r="DP322" s="191">
        <f t="shared" ref="DP322" si="3457">SUM(DO322*BX322*4*6)</f>
        <v>0</v>
      </c>
      <c r="DQ322" s="189"/>
      <c r="DR322" s="195">
        <f t="shared" ref="DR322" si="3458">SUM(DQ322*50)</f>
        <v>0</v>
      </c>
      <c r="DS322" s="20">
        <f t="shared" si="3414"/>
        <v>75</v>
      </c>
      <c r="DT322" s="20">
        <f t="shared" si="3415"/>
        <v>0</v>
      </c>
      <c r="DU322" s="7"/>
      <c r="DV322" s="7"/>
      <c r="DW322" s="7"/>
      <c r="DX322" s="52"/>
      <c r="DY322" s="51"/>
      <c r="DZ322" s="20"/>
      <c r="EA322" s="44"/>
      <c r="EB322" s="44"/>
      <c r="EC322" s="7"/>
      <c r="ED322" s="7"/>
      <c r="EE322" s="7"/>
      <c r="EF322" s="7"/>
      <c r="EG322" s="7"/>
      <c r="EH322" s="7"/>
      <c r="EI322" s="7"/>
      <c r="EJ322" s="7">
        <f t="shared" si="3367"/>
        <v>0</v>
      </c>
      <c r="EK322" s="7">
        <f t="shared" si="3368"/>
        <v>0</v>
      </c>
      <c r="EL322" s="7">
        <f t="shared" si="3369"/>
        <v>0</v>
      </c>
      <c r="EM322" s="18">
        <f t="shared" si="3370"/>
        <v>0</v>
      </c>
      <c r="EN322" s="7">
        <f t="shared" si="3371"/>
        <v>0</v>
      </c>
      <c r="EO322" s="7">
        <f t="shared" si="3372"/>
        <v>0</v>
      </c>
      <c r="EP322" s="7">
        <f t="shared" si="3373"/>
        <v>0</v>
      </c>
      <c r="EQ322" s="7">
        <f t="shared" si="3374"/>
        <v>0</v>
      </c>
      <c r="ER322" s="7">
        <f t="shared" si="3375"/>
        <v>0</v>
      </c>
      <c r="ES322" s="7">
        <f t="shared" si="3376"/>
        <v>0</v>
      </c>
      <c r="ET322" s="7">
        <f t="shared" si="3377"/>
        <v>0</v>
      </c>
      <c r="EU322" s="7">
        <f t="shared" si="3378"/>
        <v>0</v>
      </c>
      <c r="EV322" s="7">
        <f t="shared" si="3379"/>
        <v>0</v>
      </c>
      <c r="EW322" s="18">
        <f t="shared" si="3380"/>
        <v>0</v>
      </c>
      <c r="EX322" s="7">
        <f t="shared" si="3381"/>
        <v>0</v>
      </c>
      <c r="EY322" s="7">
        <f t="shared" si="3382"/>
        <v>0</v>
      </c>
      <c r="EZ322" s="7">
        <f t="shared" si="3383"/>
        <v>0</v>
      </c>
      <c r="FA322" s="7">
        <f t="shared" si="3384"/>
        <v>0</v>
      </c>
      <c r="FB322" s="7">
        <f t="shared" si="3385"/>
        <v>1</v>
      </c>
      <c r="FC322" s="7">
        <f t="shared" si="3386"/>
        <v>75</v>
      </c>
      <c r="FD322" s="7">
        <f t="shared" si="3387"/>
        <v>0</v>
      </c>
      <c r="FE322" s="7">
        <f t="shared" si="3388"/>
        <v>0</v>
      </c>
      <c r="FF322" s="7">
        <f t="shared" si="3389"/>
        <v>0</v>
      </c>
      <c r="FG322" s="18">
        <f t="shared" si="3390"/>
        <v>0</v>
      </c>
      <c r="FH322" s="7">
        <f t="shared" si="3391"/>
        <v>0</v>
      </c>
      <c r="FI322" s="7">
        <f t="shared" si="3392"/>
        <v>0</v>
      </c>
      <c r="FJ322" s="7">
        <f t="shared" si="3393"/>
        <v>0</v>
      </c>
      <c r="FK322" s="7">
        <f t="shared" si="3394"/>
        <v>0</v>
      </c>
      <c r="FL322" s="7">
        <f t="shared" si="3395"/>
        <v>0</v>
      </c>
      <c r="FM322" s="7">
        <f t="shared" si="3396"/>
        <v>0</v>
      </c>
      <c r="FN322" s="7">
        <f t="shared" si="3397"/>
        <v>0</v>
      </c>
      <c r="FO322" s="7">
        <f t="shared" si="3398"/>
        <v>0</v>
      </c>
      <c r="FP322" s="7">
        <f t="shared" si="3399"/>
        <v>0</v>
      </c>
      <c r="FQ322" s="7">
        <f t="shared" si="3400"/>
        <v>0</v>
      </c>
      <c r="FR322" s="7"/>
      <c r="FS322" s="7">
        <f t="shared" si="3401"/>
        <v>0</v>
      </c>
      <c r="FT322" s="7">
        <f t="shared" si="3402"/>
        <v>0</v>
      </c>
      <c r="FU322" s="7">
        <f t="shared" si="3403"/>
        <v>0</v>
      </c>
      <c r="FV322" s="7">
        <f t="shared" si="3404"/>
        <v>0</v>
      </c>
      <c r="FW322" s="7">
        <f t="shared" si="3405"/>
        <v>0</v>
      </c>
      <c r="FX322" s="7">
        <f t="shared" si="3406"/>
        <v>0</v>
      </c>
      <c r="FY322" s="7">
        <f t="shared" si="3407"/>
        <v>0</v>
      </c>
      <c r="FZ322" s="7">
        <f t="shared" si="3408"/>
        <v>0</v>
      </c>
      <c r="GA322" s="7">
        <f t="shared" si="3409"/>
        <v>0</v>
      </c>
      <c r="GB322" s="7">
        <f t="shared" si="3410"/>
        <v>0</v>
      </c>
      <c r="GC322" s="7">
        <f t="shared" si="3411"/>
        <v>0</v>
      </c>
      <c r="GD322" s="116">
        <f t="shared" si="3412"/>
        <v>75</v>
      </c>
      <c r="GE322" s="117">
        <f t="shared" si="3413"/>
        <v>0</v>
      </c>
      <c r="GF322" s="7"/>
      <c r="GG322" s="7"/>
      <c r="GH322" s="7"/>
      <c r="GI322" s="52"/>
      <c r="GK322" s="18"/>
      <c r="GL322" s="18"/>
      <c r="GM322" s="1"/>
      <c r="GN322" s="23"/>
      <c r="GO322" s="61"/>
      <c r="GP322" s="7"/>
      <c r="GQ322" s="7"/>
    </row>
    <row r="323" spans="1:199" ht="24.95" customHeight="1" x14ac:dyDescent="0.35">
      <c r="A323" s="51"/>
      <c r="B323" s="1"/>
      <c r="C323" s="23"/>
      <c r="D323" s="23"/>
      <c r="E323" s="23"/>
      <c r="F323" s="23"/>
      <c r="G323" s="23"/>
      <c r="H323" s="23"/>
      <c r="I323" s="49"/>
      <c r="J323" s="23"/>
      <c r="K323" s="23"/>
      <c r="L323" s="1"/>
      <c r="M323" s="73">
        <f t="shared" si="3438"/>
        <v>0</v>
      </c>
      <c r="N323" s="32"/>
      <c r="O323" s="263"/>
      <c r="P323" s="32"/>
      <c r="Q323" s="20"/>
      <c r="R323" s="32"/>
      <c r="S323" s="20"/>
      <c r="T323" s="32"/>
      <c r="U323" s="20"/>
      <c r="V323" s="74"/>
      <c r="W323" s="20"/>
      <c r="X323" s="20"/>
      <c r="Y323" s="20"/>
      <c r="Z323" s="74"/>
      <c r="AA323" s="20"/>
      <c r="AB323" s="74"/>
      <c r="AC323" s="20"/>
      <c r="AD323" s="74"/>
      <c r="AE323" s="24"/>
      <c r="AF323" s="74"/>
      <c r="AG323" s="20"/>
      <c r="AH323" s="74"/>
      <c r="AI323" s="20"/>
      <c r="AJ323" s="74"/>
      <c r="AK323" s="20"/>
      <c r="AL323" s="74"/>
      <c r="AM323" s="263"/>
      <c r="AN323" s="74"/>
      <c r="AO323" s="20"/>
      <c r="AP323" s="74"/>
      <c r="AQ323" s="20"/>
      <c r="AR323" s="74"/>
      <c r="AS323" s="20"/>
      <c r="AT323" s="74"/>
      <c r="AU323" s="20"/>
      <c r="AV323" s="74"/>
      <c r="AW323" s="20"/>
      <c r="AX323" s="74"/>
      <c r="AY323" s="20"/>
      <c r="AZ323" s="74"/>
      <c r="BA323" s="20"/>
      <c r="BB323" s="74"/>
      <c r="BC323" s="20"/>
      <c r="BD323" s="74"/>
      <c r="BE323" s="20"/>
      <c r="BF323" s="20">
        <f t="shared" si="3439"/>
        <v>0</v>
      </c>
      <c r="BG323" s="20"/>
      <c r="BH323" s="20">
        <f t="shared" si="3440"/>
        <v>0</v>
      </c>
      <c r="BI323" s="7"/>
      <c r="BJ323" s="1"/>
      <c r="BK323" s="1"/>
      <c r="BL323" s="1"/>
      <c r="BM323" s="55"/>
      <c r="BN323" s="51"/>
      <c r="BO323" s="20" t="s">
        <v>289</v>
      </c>
      <c r="BP323" s="71" t="s">
        <v>281</v>
      </c>
      <c r="BQ323" s="71" t="s">
        <v>267</v>
      </c>
      <c r="BR323" s="71" t="s">
        <v>268</v>
      </c>
      <c r="BS323" s="71" t="s">
        <v>329</v>
      </c>
      <c r="BT323" s="72">
        <v>8</v>
      </c>
      <c r="BU323" s="72">
        <v>39</v>
      </c>
      <c r="BV323" s="92">
        <v>1</v>
      </c>
      <c r="BW323" s="393">
        <v>2</v>
      </c>
      <c r="BX323" s="79">
        <v>2</v>
      </c>
      <c r="BY323" s="48"/>
      <c r="BZ323" s="73">
        <v>0</v>
      </c>
      <c r="CA323" s="32"/>
      <c r="CB323" s="334">
        <v>0</v>
      </c>
      <c r="CC323" s="32"/>
      <c r="CD323" s="20">
        <v>0</v>
      </c>
      <c r="CE323" s="32"/>
      <c r="CF323" s="20">
        <v>0</v>
      </c>
      <c r="CG323" s="32"/>
      <c r="CH323" s="20">
        <v>0</v>
      </c>
      <c r="CI323" s="74"/>
      <c r="CJ323" s="20">
        <v>0</v>
      </c>
      <c r="CK323" s="20">
        <v>0</v>
      </c>
      <c r="CL323" s="20">
        <v>0</v>
      </c>
      <c r="CM323" s="74"/>
      <c r="CN323" s="20"/>
      <c r="CO323" s="74"/>
      <c r="CP323" s="20">
        <v>0</v>
      </c>
      <c r="CQ323" s="74"/>
      <c r="CR323" s="24">
        <v>0</v>
      </c>
      <c r="CS323" s="74"/>
      <c r="CT323" s="334">
        <v>0</v>
      </c>
      <c r="CU323" s="74"/>
      <c r="CV323" s="20">
        <v>0</v>
      </c>
      <c r="CW323" s="74"/>
      <c r="CX323" s="20">
        <v>0</v>
      </c>
      <c r="CY323" s="74"/>
      <c r="CZ323" s="334">
        <v>0</v>
      </c>
      <c r="DA323" s="74"/>
      <c r="DB323" s="20">
        <v>0</v>
      </c>
      <c r="DC323" s="74"/>
      <c r="DD323" s="20">
        <v>0</v>
      </c>
      <c r="DE323" s="74"/>
      <c r="DF323" s="20">
        <v>0</v>
      </c>
      <c r="DG323" s="74"/>
      <c r="DH323" s="20">
        <v>0</v>
      </c>
      <c r="DI323" s="74"/>
      <c r="DJ323" s="20">
        <v>0</v>
      </c>
      <c r="DK323" s="74"/>
      <c r="DL323" s="20">
        <v>0</v>
      </c>
      <c r="DM323" s="74">
        <v>1</v>
      </c>
      <c r="DN323" s="20">
        <v>16</v>
      </c>
      <c r="DO323" s="74"/>
      <c r="DP323" s="20">
        <v>0</v>
      </c>
      <c r="DQ323" s="74"/>
      <c r="DR323" s="20">
        <v>0</v>
      </c>
      <c r="DS323" s="20">
        <f t="shared" si="3414"/>
        <v>16</v>
      </c>
      <c r="DT323" s="20">
        <f t="shared" si="3415"/>
        <v>16</v>
      </c>
      <c r="DU323" s="7"/>
      <c r="DV323" s="7"/>
      <c r="DW323" s="7"/>
      <c r="DX323" s="52"/>
      <c r="DY323" s="51"/>
      <c r="DZ323" s="1"/>
      <c r="EA323" s="23"/>
      <c r="EB323" s="23"/>
      <c r="EC323" s="7"/>
      <c r="ED323" s="7"/>
      <c r="EE323" s="7"/>
      <c r="EF323" s="7"/>
      <c r="EG323" s="7"/>
      <c r="EH323" s="7"/>
      <c r="EI323" s="7"/>
      <c r="EJ323" s="7">
        <f t="shared" si="3367"/>
        <v>0</v>
      </c>
      <c r="EK323" s="7">
        <f t="shared" si="3368"/>
        <v>0</v>
      </c>
      <c r="EL323" s="7">
        <f t="shared" si="3369"/>
        <v>0</v>
      </c>
      <c r="EM323" s="18">
        <f t="shared" si="3370"/>
        <v>0</v>
      </c>
      <c r="EN323" s="7">
        <f t="shared" si="3371"/>
        <v>0</v>
      </c>
      <c r="EO323" s="7">
        <f t="shared" si="3372"/>
        <v>0</v>
      </c>
      <c r="EP323" s="7">
        <f t="shared" si="3373"/>
        <v>0</v>
      </c>
      <c r="EQ323" s="7">
        <f t="shared" si="3374"/>
        <v>0</v>
      </c>
      <c r="ER323" s="7">
        <f t="shared" si="3375"/>
        <v>0</v>
      </c>
      <c r="ES323" s="7">
        <f t="shared" si="3376"/>
        <v>0</v>
      </c>
      <c r="ET323" s="7">
        <f t="shared" si="3377"/>
        <v>0</v>
      </c>
      <c r="EU323" s="7">
        <f t="shared" si="3378"/>
        <v>0</v>
      </c>
      <c r="EV323" s="7">
        <f t="shared" si="3379"/>
        <v>0</v>
      </c>
      <c r="EW323" s="18">
        <f t="shared" si="3380"/>
        <v>0</v>
      </c>
      <c r="EX323" s="7">
        <f t="shared" si="3381"/>
        <v>0</v>
      </c>
      <c r="EY323" s="7">
        <f t="shared" si="3382"/>
        <v>0</v>
      </c>
      <c r="EZ323" s="7">
        <f t="shared" si="3383"/>
        <v>0</v>
      </c>
      <c r="FA323" s="7">
        <f t="shared" si="3384"/>
        <v>0</v>
      </c>
      <c r="FB323" s="7">
        <f t="shared" si="3385"/>
        <v>0</v>
      </c>
      <c r="FC323" s="7">
        <f t="shared" si="3386"/>
        <v>0</v>
      </c>
      <c r="FD323" s="7">
        <f t="shared" si="3387"/>
        <v>0</v>
      </c>
      <c r="FE323" s="7">
        <f t="shared" si="3388"/>
        <v>0</v>
      </c>
      <c r="FF323" s="7">
        <f t="shared" si="3389"/>
        <v>0</v>
      </c>
      <c r="FG323" s="18">
        <f t="shared" si="3390"/>
        <v>0</v>
      </c>
      <c r="FH323" s="7">
        <f t="shared" si="3391"/>
        <v>0</v>
      </c>
      <c r="FI323" s="7">
        <f t="shared" si="3392"/>
        <v>0</v>
      </c>
      <c r="FJ323" s="7">
        <f t="shared" si="3393"/>
        <v>0</v>
      </c>
      <c r="FK323" s="7">
        <f t="shared" si="3394"/>
        <v>0</v>
      </c>
      <c r="FL323" s="7">
        <f t="shared" si="3395"/>
        <v>0</v>
      </c>
      <c r="FM323" s="7">
        <f t="shared" si="3396"/>
        <v>0</v>
      </c>
      <c r="FN323" s="7">
        <f t="shared" si="3397"/>
        <v>0</v>
      </c>
      <c r="FO323" s="7">
        <f t="shared" si="3398"/>
        <v>0</v>
      </c>
      <c r="FP323" s="7">
        <f t="shared" si="3399"/>
        <v>0</v>
      </c>
      <c r="FQ323" s="7">
        <f t="shared" si="3400"/>
        <v>0</v>
      </c>
      <c r="FR323" s="7"/>
      <c r="FS323" s="7">
        <f t="shared" si="3401"/>
        <v>0</v>
      </c>
      <c r="FT323" s="7">
        <f t="shared" si="3402"/>
        <v>0</v>
      </c>
      <c r="FU323" s="7">
        <f t="shared" si="3403"/>
        <v>0</v>
      </c>
      <c r="FV323" s="7">
        <f t="shared" si="3404"/>
        <v>0</v>
      </c>
      <c r="FW323" s="7">
        <f t="shared" si="3405"/>
        <v>0</v>
      </c>
      <c r="FX323" s="7">
        <f t="shared" si="3406"/>
        <v>1</v>
      </c>
      <c r="FY323" s="7">
        <f t="shared" si="3407"/>
        <v>16</v>
      </c>
      <c r="FZ323" s="7">
        <f t="shared" si="3408"/>
        <v>0</v>
      </c>
      <c r="GA323" s="7">
        <f t="shared" si="3409"/>
        <v>0</v>
      </c>
      <c r="GB323" s="7">
        <f t="shared" si="3410"/>
        <v>0</v>
      </c>
      <c r="GC323" s="7">
        <f t="shared" si="3411"/>
        <v>0</v>
      </c>
      <c r="GD323" s="116">
        <f t="shared" si="3412"/>
        <v>16</v>
      </c>
      <c r="GE323" s="117">
        <f t="shared" si="3413"/>
        <v>16</v>
      </c>
      <c r="GF323" s="7"/>
      <c r="GG323" s="7"/>
      <c r="GH323" s="7"/>
      <c r="GI323" s="52"/>
      <c r="GK323" s="18"/>
      <c r="GL323" s="18"/>
      <c r="GM323" s="1"/>
      <c r="GN323" s="23"/>
      <c r="GO323" s="61"/>
      <c r="GP323" s="7"/>
      <c r="GQ323" s="7"/>
    </row>
    <row r="324" spans="1:199" ht="24.95" customHeight="1" x14ac:dyDescent="0.35">
      <c r="A324" s="51"/>
      <c r="B324" s="11" t="s">
        <v>355</v>
      </c>
      <c r="C324" s="17"/>
      <c r="D324" s="21" t="s">
        <v>356</v>
      </c>
      <c r="E324" s="21" t="s">
        <v>357</v>
      </c>
      <c r="F324" s="21"/>
      <c r="G324" s="21"/>
      <c r="H324" s="21"/>
      <c r="I324" s="21"/>
      <c r="J324" s="510"/>
      <c r="K324" s="21"/>
      <c r="L324" s="31"/>
      <c r="M324" s="73">
        <f t="shared" ref="M324" si="3459">SUM(N324+P324+T324+V324+AR324*2)</f>
        <v>0</v>
      </c>
      <c r="N324" s="32"/>
      <c r="O324" s="20"/>
      <c r="P324" s="32"/>
      <c r="Q324" s="20">
        <v>4</v>
      </c>
      <c r="R324" s="32"/>
      <c r="S324" s="20"/>
      <c r="T324" s="32"/>
      <c r="U324" s="20"/>
      <c r="V324" s="74"/>
      <c r="W324" s="20"/>
      <c r="X324" s="20"/>
      <c r="Y324" s="20"/>
      <c r="Z324" s="74"/>
      <c r="AA324" s="20"/>
      <c r="AB324" s="74"/>
      <c r="AC324" s="20"/>
      <c r="AD324" s="74"/>
      <c r="AE324" s="24"/>
      <c r="AF324" s="74"/>
      <c r="AG324" s="20"/>
      <c r="AH324" s="74"/>
      <c r="AI324" s="20"/>
      <c r="AJ324" s="74"/>
      <c r="AK324" s="20"/>
      <c r="AL324" s="74"/>
      <c r="AM324" s="20"/>
      <c r="AN324" s="74"/>
      <c r="AO324" s="20"/>
      <c r="AP324" s="74"/>
      <c r="AQ324" s="20"/>
      <c r="AR324" s="74"/>
      <c r="AS324" s="20"/>
      <c r="AT324" s="74"/>
      <c r="AU324" s="20"/>
      <c r="AV324" s="74"/>
      <c r="AW324" s="20"/>
      <c r="AX324" s="74"/>
      <c r="AY324" s="20">
        <v>8</v>
      </c>
      <c r="AZ324" s="74"/>
      <c r="BA324" s="20"/>
      <c r="BB324" s="74"/>
      <c r="BC324" s="20"/>
      <c r="BD324" s="74"/>
      <c r="BE324" s="20"/>
      <c r="BF324" s="20">
        <f t="shared" si="3439"/>
        <v>12</v>
      </c>
      <c r="BG324" s="20"/>
      <c r="BH324" s="20">
        <f t="shared" si="3440"/>
        <v>12</v>
      </c>
      <c r="BI324" s="7"/>
      <c r="BJ324" s="1"/>
      <c r="BK324" s="1"/>
      <c r="BL324" s="1"/>
      <c r="BM324" s="55"/>
      <c r="BN324" s="51"/>
      <c r="BO324" s="213" t="s">
        <v>309</v>
      </c>
      <c r="BP324" s="200" t="s">
        <v>110</v>
      </c>
      <c r="BQ324" s="214" t="s">
        <v>279</v>
      </c>
      <c r="BR324" s="200" t="s">
        <v>268</v>
      </c>
      <c r="BS324" s="200" t="s">
        <v>302</v>
      </c>
      <c r="BT324" s="214">
        <v>12</v>
      </c>
      <c r="BU324" s="214">
        <v>10</v>
      </c>
      <c r="BV324" s="214">
        <v>1</v>
      </c>
      <c r="BW324" s="214">
        <v>1</v>
      </c>
      <c r="BX324" s="214">
        <v>1</v>
      </c>
      <c r="BY324" s="213"/>
      <c r="BZ324" s="219">
        <f t="shared" ref="BZ324" si="3460">SUM(CA324+CC324+CE324+CG324+CI324)</f>
        <v>0</v>
      </c>
      <c r="CA324" s="208"/>
      <c r="CB324" s="210">
        <f t="shared" ref="CB324" si="3461">SUM(CA324)*BV324</f>
        <v>0</v>
      </c>
      <c r="CC324" s="208"/>
      <c r="CD324" s="210">
        <f t="shared" ref="CD324" si="3462">CC324*BW324</f>
        <v>0</v>
      </c>
      <c r="CE324" s="208"/>
      <c r="CF324" s="210">
        <f t="shared" ref="CF324" si="3463">SUM(CE324)*BW324</f>
        <v>0</v>
      </c>
      <c r="CG324" s="208"/>
      <c r="CH324" s="210">
        <f t="shared" ref="CH324" si="3464">SUM(CG324)*BX324</f>
        <v>0</v>
      </c>
      <c r="CI324" s="208"/>
      <c r="CJ324" s="210">
        <f t="shared" ref="CJ324" si="3465">SUM(CI324)*BW324*5</f>
        <v>0</v>
      </c>
      <c r="CK324" s="206"/>
      <c r="CL324" s="207">
        <f t="shared" ref="CL324" si="3466">SUM(BY324*15/100*BW324)</f>
        <v>0</v>
      </c>
      <c r="CM324" s="208"/>
      <c r="CN324" s="210"/>
      <c r="CO324" s="208"/>
      <c r="CP324" s="206">
        <f t="shared" ref="CP324" si="3467">SUM(CO324)*3*BU324/5</f>
        <v>0</v>
      </c>
      <c r="CQ324" s="208">
        <v>1</v>
      </c>
      <c r="CR324" s="209">
        <v>0</v>
      </c>
      <c r="CS324" s="208"/>
      <c r="CT324" s="334">
        <f t="shared" ref="CT324" si="3468">SUM(CS324*BU324*3)</f>
        <v>0</v>
      </c>
      <c r="CU324" s="210"/>
      <c r="CV324" s="206">
        <f t="shared" ref="CV324" si="3469">SUM(CU324*BU324/3)</f>
        <v>0</v>
      </c>
      <c r="CW324" s="208"/>
      <c r="CX324" s="206">
        <f t="shared" ref="CX324" si="3470">SUM(CW324*BU324*2/3)</f>
        <v>0</v>
      </c>
      <c r="CY324" s="208"/>
      <c r="CZ324" s="210">
        <f>SUM(CY324*BU324)</f>
        <v>0</v>
      </c>
      <c r="DA324" s="208"/>
      <c r="DB324" s="210">
        <f t="shared" ref="DB324" si="3471">SUM(DA324*BW324)</f>
        <v>0</v>
      </c>
      <c r="DC324" s="208"/>
      <c r="DD324" s="206">
        <f t="shared" ref="DD324" si="3472">SUM(DC324*BU324*2)</f>
        <v>0</v>
      </c>
      <c r="DE324" s="208"/>
      <c r="DF324" s="206">
        <f>DE324*BU324/3</f>
        <v>0</v>
      </c>
      <c r="DG324" s="32"/>
      <c r="DH324" s="194">
        <f t="shared" ref="DH324" si="3473">DG324*BU324/3</f>
        <v>0</v>
      </c>
      <c r="DI324" s="208"/>
      <c r="DJ324" s="212">
        <f t="shared" ref="DJ324" si="3474">SUM(DI324*BU324/3)</f>
        <v>0</v>
      </c>
      <c r="DK324" s="208"/>
      <c r="DL324" s="206">
        <f t="shared" ref="DL324" si="3475">SUM(BW324*DK324*8)</f>
        <v>0</v>
      </c>
      <c r="DM324" s="210">
        <v>1</v>
      </c>
      <c r="DN324" s="206">
        <f>DM324*BU324*2/3</f>
        <v>6.666666666666667</v>
      </c>
      <c r="DO324" s="208"/>
      <c r="DP324" s="206">
        <f t="shared" ref="DP324" si="3476">SUM(DO324*BX324*4*6)</f>
        <v>0</v>
      </c>
      <c r="DQ324" s="208"/>
      <c r="DR324" s="212">
        <f t="shared" ref="DR324" si="3477">SUM(DQ324*50)</f>
        <v>0</v>
      </c>
      <c r="DS324" s="194">
        <f t="shared" ref="DS324" si="3478">CB324+CD324+CF324+CH324+CJ324+CK324+CL324+CN324+CP324+CR324+CT324+CV324+CX324+CZ324+DB324+DD324+DF324+DH324+DJ324+DL324+DN324+DP324+DR324</f>
        <v>6.666666666666667</v>
      </c>
      <c r="DT324" s="194">
        <f t="shared" ref="DT324" si="3479">DP324+DN324+DL324+DJ324+DF324+DD324+CK324+CJ324+CH324+CF324+CD324+CB324</f>
        <v>6.666666666666667</v>
      </c>
      <c r="DU324" s="7"/>
      <c r="DV324" s="7"/>
      <c r="DW324" s="7"/>
      <c r="DX324" s="52"/>
      <c r="DY324" s="51"/>
      <c r="DZ324" s="1"/>
      <c r="EA324" s="23"/>
      <c r="EB324" s="23"/>
      <c r="EC324" s="7"/>
      <c r="ED324" s="7"/>
      <c r="EE324" s="7"/>
      <c r="EF324" s="7"/>
      <c r="EG324" s="7"/>
      <c r="EH324" s="7"/>
      <c r="EI324" s="7"/>
      <c r="EJ324" s="7">
        <f t="shared" si="3367"/>
        <v>0</v>
      </c>
      <c r="EK324" s="7">
        <f t="shared" si="3368"/>
        <v>0</v>
      </c>
      <c r="EL324" s="7">
        <f t="shared" si="3369"/>
        <v>0</v>
      </c>
      <c r="EM324" s="18">
        <f t="shared" si="3370"/>
        <v>0</v>
      </c>
      <c r="EN324" s="7">
        <f t="shared" si="3371"/>
        <v>0</v>
      </c>
      <c r="EO324" s="7">
        <f t="shared" si="3372"/>
        <v>4</v>
      </c>
      <c r="EP324" s="7">
        <f t="shared" si="3373"/>
        <v>0</v>
      </c>
      <c r="EQ324" s="7">
        <f t="shared" si="3374"/>
        <v>0</v>
      </c>
      <c r="ER324" s="7">
        <f t="shared" si="3375"/>
        <v>0</v>
      </c>
      <c r="ES324" s="7">
        <f t="shared" si="3376"/>
        <v>0</v>
      </c>
      <c r="ET324" s="7">
        <f t="shared" si="3377"/>
        <v>0</v>
      </c>
      <c r="EU324" s="7">
        <f t="shared" si="3378"/>
        <v>0</v>
      </c>
      <c r="EV324" s="7">
        <f t="shared" si="3379"/>
        <v>0</v>
      </c>
      <c r="EW324" s="18">
        <f t="shared" si="3380"/>
        <v>0</v>
      </c>
      <c r="EX324" s="7">
        <f t="shared" si="3381"/>
        <v>0</v>
      </c>
      <c r="EY324" s="7">
        <f t="shared" si="3382"/>
        <v>0</v>
      </c>
      <c r="EZ324" s="7">
        <f t="shared" si="3383"/>
        <v>0</v>
      </c>
      <c r="FA324" s="7">
        <f t="shared" si="3384"/>
        <v>0</v>
      </c>
      <c r="FB324" s="7">
        <f t="shared" si="3385"/>
        <v>1</v>
      </c>
      <c r="FC324" s="7">
        <f t="shared" si="3386"/>
        <v>0</v>
      </c>
      <c r="FD324" s="7">
        <f t="shared" si="3387"/>
        <v>0</v>
      </c>
      <c r="FE324" s="7">
        <f t="shared" si="3388"/>
        <v>0</v>
      </c>
      <c r="FF324" s="7">
        <f t="shared" si="3389"/>
        <v>0</v>
      </c>
      <c r="FG324" s="18">
        <f t="shared" si="3390"/>
        <v>0</v>
      </c>
      <c r="FH324" s="7">
        <f t="shared" si="3391"/>
        <v>0</v>
      </c>
      <c r="FI324" s="7">
        <f t="shared" si="3392"/>
        <v>0</v>
      </c>
      <c r="FJ324" s="7">
        <f t="shared" si="3393"/>
        <v>0</v>
      </c>
      <c r="FK324" s="7">
        <f t="shared" si="3394"/>
        <v>0</v>
      </c>
      <c r="FL324" s="7">
        <f t="shared" si="3395"/>
        <v>0</v>
      </c>
      <c r="FM324" s="7">
        <f t="shared" si="3396"/>
        <v>0</v>
      </c>
      <c r="FN324" s="7">
        <f t="shared" si="3397"/>
        <v>0</v>
      </c>
      <c r="FO324" s="7">
        <f t="shared" si="3398"/>
        <v>0</v>
      </c>
      <c r="FP324" s="7">
        <f t="shared" si="3399"/>
        <v>0</v>
      </c>
      <c r="FQ324" s="7">
        <f t="shared" si="3400"/>
        <v>0</v>
      </c>
      <c r="FR324" s="7"/>
      <c r="FS324" s="7">
        <f t="shared" si="3401"/>
        <v>0</v>
      </c>
      <c r="FT324" s="7">
        <f t="shared" si="3402"/>
        <v>0</v>
      </c>
      <c r="FU324" s="7">
        <f t="shared" si="3403"/>
        <v>0</v>
      </c>
      <c r="FV324" s="7">
        <f t="shared" si="3404"/>
        <v>0</v>
      </c>
      <c r="FW324" s="7">
        <f t="shared" si="3405"/>
        <v>8</v>
      </c>
      <c r="FX324" s="7">
        <f t="shared" si="3406"/>
        <v>1</v>
      </c>
      <c r="FY324" s="7">
        <f t="shared" si="3407"/>
        <v>6.666666666666667</v>
      </c>
      <c r="FZ324" s="7">
        <f t="shared" si="3408"/>
        <v>0</v>
      </c>
      <c r="GA324" s="7">
        <f t="shared" si="3409"/>
        <v>0</v>
      </c>
      <c r="GB324" s="7">
        <f t="shared" si="3410"/>
        <v>0</v>
      </c>
      <c r="GC324" s="7">
        <f t="shared" si="3411"/>
        <v>0</v>
      </c>
      <c r="GD324" s="116">
        <f t="shared" si="3412"/>
        <v>18.666666666666668</v>
      </c>
      <c r="GE324" s="117">
        <f t="shared" si="3413"/>
        <v>18.666666666666668</v>
      </c>
      <c r="GF324" s="7"/>
      <c r="GG324" s="7"/>
      <c r="GH324" s="7"/>
      <c r="GI324" s="52"/>
      <c r="GK324" s="18"/>
      <c r="GL324" s="18"/>
      <c r="GM324" s="1"/>
      <c r="GN324" s="23"/>
      <c r="GO324" s="61"/>
      <c r="GP324" s="7"/>
      <c r="GQ324" s="7"/>
    </row>
    <row r="325" spans="1:199" ht="24.95" customHeight="1" x14ac:dyDescent="0.35">
      <c r="A325" s="51"/>
      <c r="B325" s="1" t="s">
        <v>344</v>
      </c>
      <c r="C325" s="23"/>
      <c r="D325" s="23" t="s">
        <v>225</v>
      </c>
      <c r="E325" s="23"/>
      <c r="F325" s="23"/>
      <c r="G325" s="23"/>
      <c r="H325" s="23"/>
      <c r="I325" s="23"/>
      <c r="J325" s="23"/>
      <c r="K325" s="23"/>
      <c r="L325" s="1"/>
      <c r="M325" s="73">
        <f t="shared" si="3438"/>
        <v>0</v>
      </c>
      <c r="N325" s="32"/>
      <c r="O325" s="263">
        <v>4</v>
      </c>
      <c r="P325" s="32"/>
      <c r="Q325" s="20">
        <v>2</v>
      </c>
      <c r="R325" s="32"/>
      <c r="S325" s="20"/>
      <c r="T325" s="32"/>
      <c r="U325" s="20"/>
      <c r="V325" s="74"/>
      <c r="W325" s="20"/>
      <c r="X325" s="20"/>
      <c r="Y325" s="20"/>
      <c r="Z325" s="74"/>
      <c r="AA325" s="20"/>
      <c r="AB325" s="74"/>
      <c r="AC325" s="20"/>
      <c r="AD325" s="74"/>
      <c r="AE325" s="24"/>
      <c r="AF325" s="74"/>
      <c r="AG325" s="20"/>
      <c r="AH325" s="74"/>
      <c r="AI325" s="20"/>
      <c r="AJ325" s="74"/>
      <c r="AK325" s="20"/>
      <c r="AL325" s="74"/>
      <c r="AM325" s="263"/>
      <c r="AN325" s="74"/>
      <c r="AO325" s="20"/>
      <c r="AP325" s="74"/>
      <c r="AQ325" s="20"/>
      <c r="AR325" s="74"/>
      <c r="AS325" s="20"/>
      <c r="AT325" s="74"/>
      <c r="AU325" s="20"/>
      <c r="AV325" s="74"/>
      <c r="AW325" s="20"/>
      <c r="AX325" s="74"/>
      <c r="AY325" s="20"/>
      <c r="AZ325" s="74"/>
      <c r="BA325" s="20"/>
      <c r="BB325" s="74"/>
      <c r="BC325" s="20"/>
      <c r="BD325" s="74"/>
      <c r="BE325" s="20"/>
      <c r="BF325" s="20">
        <f t="shared" si="3439"/>
        <v>6</v>
      </c>
      <c r="BG325" s="20"/>
      <c r="BH325" s="20">
        <f t="shared" si="3440"/>
        <v>6</v>
      </c>
      <c r="BI325" s="7"/>
      <c r="BJ325" s="1"/>
      <c r="BK325" s="1"/>
      <c r="BL325" s="1"/>
      <c r="BM325" s="55"/>
      <c r="BN325" s="51"/>
      <c r="BO325" s="1"/>
      <c r="BP325" s="23"/>
      <c r="BQ325" s="23"/>
      <c r="BR325" s="23"/>
      <c r="BS325" s="23"/>
      <c r="BT325" s="23"/>
      <c r="BU325" s="23"/>
      <c r="BV325" s="23"/>
      <c r="BW325" s="23"/>
      <c r="BX325" s="23"/>
      <c r="BY325" s="1"/>
      <c r="BZ325" s="73">
        <f t="shared" ref="BZ325:BZ332" si="3480">SUM(CA325+CC325+CG325+CI325+DE325*2)</f>
        <v>0</v>
      </c>
      <c r="CA325" s="32"/>
      <c r="CB325" s="334"/>
      <c r="CC325" s="32"/>
      <c r="CD325" s="20"/>
      <c r="CE325" s="32"/>
      <c r="CF325" s="20"/>
      <c r="CG325" s="32"/>
      <c r="CH325" s="20"/>
      <c r="CI325" s="74"/>
      <c r="CJ325" s="20"/>
      <c r="CK325" s="20"/>
      <c r="CL325" s="20"/>
      <c r="CM325" s="74"/>
      <c r="CN325" s="20"/>
      <c r="CO325" s="74"/>
      <c r="CP325" s="20"/>
      <c r="CQ325" s="74"/>
      <c r="CR325" s="24"/>
      <c r="CS325" s="74"/>
      <c r="CT325" s="334"/>
      <c r="CU325" s="74"/>
      <c r="CV325" s="20"/>
      <c r="CW325" s="74"/>
      <c r="CX325" s="20"/>
      <c r="CY325" s="74"/>
      <c r="CZ325" s="334"/>
      <c r="DA325" s="74"/>
      <c r="DB325" s="20"/>
      <c r="DC325" s="74"/>
      <c r="DD325" s="20"/>
      <c r="DE325" s="74"/>
      <c r="DF325" s="20"/>
      <c r="DG325" s="74"/>
      <c r="DH325" s="20"/>
      <c r="DI325" s="74"/>
      <c r="DJ325" s="20"/>
      <c r="DK325" s="74"/>
      <c r="DL325" s="20"/>
      <c r="DM325" s="74"/>
      <c r="DN325" s="20"/>
      <c r="DO325" s="74"/>
      <c r="DP325" s="20"/>
      <c r="DQ325" s="74"/>
      <c r="DR325" s="20"/>
      <c r="DS325" s="20">
        <f t="shared" si="3414"/>
        <v>0</v>
      </c>
      <c r="DT325" s="20">
        <f t="shared" si="3415"/>
        <v>0</v>
      </c>
      <c r="DU325" s="7"/>
      <c r="DV325" s="7"/>
      <c r="DW325" s="7"/>
      <c r="DX325" s="52"/>
      <c r="DY325" s="51"/>
      <c r="DZ325" s="1"/>
      <c r="EA325" s="23"/>
      <c r="EB325" s="23"/>
      <c r="EC325" s="7"/>
      <c r="ED325" s="7"/>
      <c r="EE325" s="7"/>
      <c r="EF325" s="7"/>
      <c r="EG325" s="7"/>
      <c r="EH325" s="7"/>
      <c r="EI325" s="7"/>
      <c r="EJ325" s="7">
        <f t="shared" si="3367"/>
        <v>0</v>
      </c>
      <c r="EK325" s="7">
        <f t="shared" si="3368"/>
        <v>0</v>
      </c>
      <c r="EL325" s="7">
        <f t="shared" si="3369"/>
        <v>0</v>
      </c>
      <c r="EM325" s="18">
        <f t="shared" si="3370"/>
        <v>4</v>
      </c>
      <c r="EN325" s="7">
        <f t="shared" si="3371"/>
        <v>0</v>
      </c>
      <c r="EO325" s="7">
        <f t="shared" si="3372"/>
        <v>2</v>
      </c>
      <c r="EP325" s="7">
        <f t="shared" si="3373"/>
        <v>0</v>
      </c>
      <c r="EQ325" s="7">
        <f t="shared" si="3374"/>
        <v>0</v>
      </c>
      <c r="ER325" s="7">
        <f t="shared" si="3375"/>
        <v>0</v>
      </c>
      <c r="ES325" s="7">
        <f t="shared" si="3376"/>
        <v>0</v>
      </c>
      <c r="ET325" s="7">
        <f t="shared" si="3377"/>
        <v>0</v>
      </c>
      <c r="EU325" s="7">
        <f t="shared" si="3378"/>
        <v>0</v>
      </c>
      <c r="EV325" s="7">
        <f t="shared" si="3379"/>
        <v>0</v>
      </c>
      <c r="EW325" s="18">
        <f t="shared" si="3380"/>
        <v>0</v>
      </c>
      <c r="EX325" s="7">
        <f t="shared" si="3381"/>
        <v>0</v>
      </c>
      <c r="EY325" s="7">
        <f t="shared" si="3382"/>
        <v>0</v>
      </c>
      <c r="EZ325" s="7">
        <f t="shared" si="3383"/>
        <v>0</v>
      </c>
      <c r="FA325" s="7">
        <f t="shared" si="3384"/>
        <v>0</v>
      </c>
      <c r="FB325" s="7">
        <f t="shared" si="3385"/>
        <v>0</v>
      </c>
      <c r="FC325" s="7">
        <f t="shared" si="3386"/>
        <v>0</v>
      </c>
      <c r="FD325" s="7">
        <f t="shared" si="3387"/>
        <v>0</v>
      </c>
      <c r="FE325" s="7">
        <f t="shared" si="3388"/>
        <v>0</v>
      </c>
      <c r="FF325" s="7">
        <f t="shared" si="3389"/>
        <v>0</v>
      </c>
      <c r="FG325" s="18">
        <f t="shared" si="3390"/>
        <v>0</v>
      </c>
      <c r="FH325" s="7">
        <f t="shared" si="3391"/>
        <v>0</v>
      </c>
      <c r="FI325" s="7">
        <f t="shared" si="3392"/>
        <v>0</v>
      </c>
      <c r="FJ325" s="7">
        <f t="shared" si="3393"/>
        <v>0</v>
      </c>
      <c r="FK325" s="7">
        <f t="shared" si="3394"/>
        <v>0</v>
      </c>
      <c r="FL325" s="7">
        <f t="shared" si="3395"/>
        <v>0</v>
      </c>
      <c r="FM325" s="7">
        <f t="shared" si="3396"/>
        <v>0</v>
      </c>
      <c r="FN325" s="7">
        <f t="shared" si="3397"/>
        <v>0</v>
      </c>
      <c r="FO325" s="7">
        <f t="shared" si="3398"/>
        <v>0</v>
      </c>
      <c r="FP325" s="7">
        <f t="shared" si="3399"/>
        <v>0</v>
      </c>
      <c r="FQ325" s="7">
        <f t="shared" si="3400"/>
        <v>0</v>
      </c>
      <c r="FR325" s="7"/>
      <c r="FS325" s="7">
        <f t="shared" si="3401"/>
        <v>0</v>
      </c>
      <c r="FT325" s="7">
        <f t="shared" si="3402"/>
        <v>0</v>
      </c>
      <c r="FU325" s="7">
        <f t="shared" si="3403"/>
        <v>0</v>
      </c>
      <c r="FV325" s="7">
        <f t="shared" si="3404"/>
        <v>0</v>
      </c>
      <c r="FW325" s="7">
        <f t="shared" si="3405"/>
        <v>0</v>
      </c>
      <c r="FX325" s="7">
        <f t="shared" si="3406"/>
        <v>0</v>
      </c>
      <c r="FY325" s="7">
        <f t="shared" si="3407"/>
        <v>0</v>
      </c>
      <c r="FZ325" s="7">
        <f t="shared" si="3408"/>
        <v>0</v>
      </c>
      <c r="GA325" s="7">
        <f t="shared" si="3409"/>
        <v>0</v>
      </c>
      <c r="GB325" s="7">
        <f t="shared" si="3410"/>
        <v>0</v>
      </c>
      <c r="GC325" s="7">
        <f t="shared" si="3411"/>
        <v>0</v>
      </c>
      <c r="GD325" s="116">
        <f t="shared" si="3412"/>
        <v>6</v>
      </c>
      <c r="GE325" s="117">
        <f t="shared" si="3413"/>
        <v>6</v>
      </c>
      <c r="GF325" s="7"/>
      <c r="GG325" s="7"/>
      <c r="GH325" s="7"/>
      <c r="GI325" s="52"/>
      <c r="GK325" s="18"/>
      <c r="GL325" s="18"/>
      <c r="GM325" s="1"/>
      <c r="GN325" s="23"/>
      <c r="GO325" s="61"/>
      <c r="GP325" s="7"/>
      <c r="GQ325" s="7"/>
    </row>
    <row r="326" spans="1:199" ht="24.95" customHeight="1" x14ac:dyDescent="0.35">
      <c r="A326" s="51"/>
      <c r="B326" s="1"/>
      <c r="C326" s="23"/>
      <c r="D326" s="23"/>
      <c r="E326" s="23"/>
      <c r="F326" s="23"/>
      <c r="G326" s="23"/>
      <c r="H326" s="23"/>
      <c r="I326" s="23"/>
      <c r="J326" s="23"/>
      <c r="K326" s="23"/>
      <c r="L326" s="22"/>
      <c r="M326" s="73">
        <f t="shared" si="3438"/>
        <v>0</v>
      </c>
      <c r="N326" s="32"/>
      <c r="O326" s="263"/>
      <c r="P326" s="32"/>
      <c r="Q326" s="20"/>
      <c r="R326" s="32"/>
      <c r="S326" s="20"/>
      <c r="T326" s="32"/>
      <c r="U326" s="20"/>
      <c r="V326" s="74"/>
      <c r="W326" s="20"/>
      <c r="X326" s="20"/>
      <c r="Y326" s="20"/>
      <c r="Z326" s="74"/>
      <c r="AA326" s="20"/>
      <c r="AB326" s="74"/>
      <c r="AC326" s="20"/>
      <c r="AD326" s="74"/>
      <c r="AE326" s="24"/>
      <c r="AF326" s="74"/>
      <c r="AG326" s="20"/>
      <c r="AH326" s="74"/>
      <c r="AI326" s="20"/>
      <c r="AJ326" s="74"/>
      <c r="AK326" s="20"/>
      <c r="AL326" s="74"/>
      <c r="AM326" s="263"/>
      <c r="AN326" s="74"/>
      <c r="AO326" s="20"/>
      <c r="AP326" s="74"/>
      <c r="AQ326" s="20"/>
      <c r="AR326" s="74"/>
      <c r="AS326" s="20"/>
      <c r="AT326" s="74"/>
      <c r="AU326" s="20"/>
      <c r="AV326" s="74"/>
      <c r="AW326" s="20"/>
      <c r="AX326" s="74"/>
      <c r="AY326" s="20"/>
      <c r="AZ326" s="74"/>
      <c r="BA326" s="20"/>
      <c r="BB326" s="74"/>
      <c r="BC326" s="20"/>
      <c r="BD326" s="74"/>
      <c r="BE326" s="20"/>
      <c r="BF326" s="20">
        <f t="shared" si="3439"/>
        <v>0</v>
      </c>
      <c r="BG326" s="20"/>
      <c r="BH326" s="20">
        <f t="shared" si="3440"/>
        <v>0</v>
      </c>
      <c r="BI326" s="7"/>
      <c r="BJ326" s="1"/>
      <c r="BK326" s="1"/>
      <c r="BL326" s="1"/>
      <c r="BM326" s="55"/>
      <c r="BN326" s="51"/>
      <c r="BO326" s="1"/>
      <c r="BP326" s="23"/>
      <c r="BQ326" s="23"/>
      <c r="BR326" s="23"/>
      <c r="BS326" s="23"/>
      <c r="BT326" s="23"/>
      <c r="BU326" s="23"/>
      <c r="BV326" s="23"/>
      <c r="BW326" s="23"/>
      <c r="BX326" s="23"/>
      <c r="BY326" s="22"/>
      <c r="BZ326" s="73">
        <f t="shared" si="3480"/>
        <v>0</v>
      </c>
      <c r="CA326" s="32"/>
      <c r="CB326" s="334"/>
      <c r="CC326" s="32"/>
      <c r="CD326" s="20"/>
      <c r="CE326" s="32"/>
      <c r="CF326" s="20"/>
      <c r="CG326" s="32"/>
      <c r="CH326" s="20"/>
      <c r="CI326" s="74"/>
      <c r="CJ326" s="20"/>
      <c r="CK326" s="20"/>
      <c r="CL326" s="20"/>
      <c r="CM326" s="74"/>
      <c r="CN326" s="20"/>
      <c r="CO326" s="74"/>
      <c r="CP326" s="20"/>
      <c r="CQ326" s="74"/>
      <c r="CR326" s="24"/>
      <c r="CS326" s="74"/>
      <c r="CT326" s="334"/>
      <c r="CU326" s="74"/>
      <c r="CV326" s="20"/>
      <c r="CW326" s="74"/>
      <c r="CX326" s="20"/>
      <c r="CY326" s="74"/>
      <c r="CZ326" s="334"/>
      <c r="DA326" s="74"/>
      <c r="DB326" s="20"/>
      <c r="DC326" s="74"/>
      <c r="DD326" s="20"/>
      <c r="DE326" s="74"/>
      <c r="DF326" s="20"/>
      <c r="DG326" s="74"/>
      <c r="DH326" s="20"/>
      <c r="DI326" s="74"/>
      <c r="DJ326" s="20"/>
      <c r="DK326" s="74"/>
      <c r="DL326" s="20"/>
      <c r="DM326" s="74"/>
      <c r="DN326" s="20"/>
      <c r="DO326" s="74"/>
      <c r="DP326" s="20"/>
      <c r="DQ326" s="74"/>
      <c r="DR326" s="20"/>
      <c r="DS326" s="20">
        <f t="shared" si="3414"/>
        <v>0</v>
      </c>
      <c r="DT326" s="20">
        <f t="shared" si="3415"/>
        <v>0</v>
      </c>
      <c r="DU326" s="7"/>
      <c r="DV326" s="7"/>
      <c r="DW326" s="7"/>
      <c r="DX326" s="52"/>
      <c r="DY326" s="51"/>
      <c r="DZ326" s="1"/>
      <c r="EA326" s="23"/>
      <c r="EB326" s="23"/>
      <c r="EC326" s="7"/>
      <c r="ED326" s="7"/>
      <c r="EE326" s="7"/>
      <c r="EF326" s="7"/>
      <c r="EG326" s="7"/>
      <c r="EH326" s="7"/>
      <c r="EI326" s="7"/>
      <c r="EJ326" s="7">
        <f t="shared" si="3367"/>
        <v>0</v>
      </c>
      <c r="EK326" s="7">
        <f t="shared" si="3368"/>
        <v>0</v>
      </c>
      <c r="EL326" s="7">
        <f t="shared" si="3369"/>
        <v>0</v>
      </c>
      <c r="EM326" s="18">
        <f t="shared" si="3370"/>
        <v>0</v>
      </c>
      <c r="EN326" s="7">
        <f t="shared" si="3371"/>
        <v>0</v>
      </c>
      <c r="EO326" s="7">
        <f t="shared" si="3372"/>
        <v>0</v>
      </c>
      <c r="EP326" s="7">
        <f t="shared" si="3373"/>
        <v>0</v>
      </c>
      <c r="EQ326" s="7">
        <f t="shared" si="3374"/>
        <v>0</v>
      </c>
      <c r="ER326" s="7">
        <f t="shared" si="3375"/>
        <v>0</v>
      </c>
      <c r="ES326" s="7">
        <f t="shared" si="3376"/>
        <v>0</v>
      </c>
      <c r="ET326" s="7">
        <f t="shared" si="3377"/>
        <v>0</v>
      </c>
      <c r="EU326" s="7">
        <f t="shared" si="3378"/>
        <v>0</v>
      </c>
      <c r="EV326" s="7">
        <f t="shared" si="3379"/>
        <v>0</v>
      </c>
      <c r="EW326" s="18">
        <f t="shared" si="3380"/>
        <v>0</v>
      </c>
      <c r="EX326" s="7">
        <f t="shared" si="3381"/>
        <v>0</v>
      </c>
      <c r="EY326" s="7">
        <f t="shared" si="3382"/>
        <v>0</v>
      </c>
      <c r="EZ326" s="7">
        <f t="shared" si="3383"/>
        <v>0</v>
      </c>
      <c r="FA326" s="7">
        <f t="shared" si="3384"/>
        <v>0</v>
      </c>
      <c r="FB326" s="7">
        <f t="shared" si="3385"/>
        <v>0</v>
      </c>
      <c r="FC326" s="7">
        <f t="shared" si="3386"/>
        <v>0</v>
      </c>
      <c r="FD326" s="7">
        <f t="shared" si="3387"/>
        <v>0</v>
      </c>
      <c r="FE326" s="7">
        <f t="shared" si="3388"/>
        <v>0</v>
      </c>
      <c r="FF326" s="7">
        <f t="shared" si="3389"/>
        <v>0</v>
      </c>
      <c r="FG326" s="18">
        <f t="shared" si="3390"/>
        <v>0</v>
      </c>
      <c r="FH326" s="7">
        <f t="shared" si="3391"/>
        <v>0</v>
      </c>
      <c r="FI326" s="7">
        <f t="shared" si="3392"/>
        <v>0</v>
      </c>
      <c r="FJ326" s="7">
        <f t="shared" si="3393"/>
        <v>0</v>
      </c>
      <c r="FK326" s="7">
        <f t="shared" si="3394"/>
        <v>0</v>
      </c>
      <c r="FL326" s="7">
        <f t="shared" si="3395"/>
        <v>0</v>
      </c>
      <c r="FM326" s="7">
        <f t="shared" si="3396"/>
        <v>0</v>
      </c>
      <c r="FN326" s="7">
        <f t="shared" si="3397"/>
        <v>0</v>
      </c>
      <c r="FO326" s="7">
        <f t="shared" si="3398"/>
        <v>0</v>
      </c>
      <c r="FP326" s="7">
        <f t="shared" si="3399"/>
        <v>0</v>
      </c>
      <c r="FQ326" s="7">
        <f t="shared" si="3400"/>
        <v>0</v>
      </c>
      <c r="FR326" s="7"/>
      <c r="FS326" s="7">
        <f t="shared" si="3401"/>
        <v>0</v>
      </c>
      <c r="FT326" s="7">
        <f t="shared" si="3402"/>
        <v>0</v>
      </c>
      <c r="FU326" s="7">
        <f t="shared" si="3403"/>
        <v>0</v>
      </c>
      <c r="FV326" s="7">
        <f t="shared" si="3404"/>
        <v>0</v>
      </c>
      <c r="FW326" s="7">
        <f t="shared" si="3405"/>
        <v>0</v>
      </c>
      <c r="FX326" s="7">
        <f t="shared" si="3406"/>
        <v>0</v>
      </c>
      <c r="FY326" s="7">
        <f t="shared" si="3407"/>
        <v>0</v>
      </c>
      <c r="FZ326" s="7">
        <f t="shared" si="3408"/>
        <v>0</v>
      </c>
      <c r="GA326" s="7">
        <f t="shared" si="3409"/>
        <v>0</v>
      </c>
      <c r="GB326" s="7">
        <f t="shared" si="3410"/>
        <v>0</v>
      </c>
      <c r="GC326" s="7">
        <f t="shared" si="3411"/>
        <v>0</v>
      </c>
      <c r="GD326" s="116">
        <f t="shared" si="3412"/>
        <v>0</v>
      </c>
      <c r="GE326" s="117">
        <f t="shared" si="3413"/>
        <v>0</v>
      </c>
      <c r="GF326" s="7"/>
      <c r="GG326" s="7"/>
      <c r="GH326" s="7"/>
      <c r="GI326" s="52"/>
      <c r="GK326" s="18"/>
      <c r="GL326" s="18"/>
      <c r="GM326" s="1"/>
      <c r="GN326" s="23"/>
      <c r="GO326" s="61"/>
      <c r="GP326" s="7"/>
      <c r="GQ326" s="7"/>
    </row>
    <row r="327" spans="1:199" ht="24.95" customHeight="1" x14ac:dyDescent="0.35">
      <c r="A327" s="51"/>
      <c r="B327" s="1"/>
      <c r="C327" s="23"/>
      <c r="D327" s="23"/>
      <c r="E327" s="23"/>
      <c r="F327" s="23"/>
      <c r="G327" s="23"/>
      <c r="H327" s="23"/>
      <c r="I327" s="23"/>
      <c r="J327" s="23"/>
      <c r="K327" s="23"/>
      <c r="L327" s="1"/>
      <c r="M327" s="73">
        <f t="shared" si="3438"/>
        <v>0</v>
      </c>
      <c r="N327" s="32"/>
      <c r="O327" s="263"/>
      <c r="P327" s="32"/>
      <c r="Q327" s="20"/>
      <c r="R327" s="32"/>
      <c r="S327" s="20"/>
      <c r="T327" s="32"/>
      <c r="U327" s="20"/>
      <c r="V327" s="74"/>
      <c r="W327" s="20"/>
      <c r="X327" s="20"/>
      <c r="Y327" s="20"/>
      <c r="Z327" s="74"/>
      <c r="AA327" s="20"/>
      <c r="AB327" s="74"/>
      <c r="AC327" s="20"/>
      <c r="AD327" s="74"/>
      <c r="AE327" s="24"/>
      <c r="AF327" s="74"/>
      <c r="AG327" s="20"/>
      <c r="AH327" s="74"/>
      <c r="AI327" s="20"/>
      <c r="AJ327" s="74"/>
      <c r="AK327" s="20"/>
      <c r="AL327" s="74"/>
      <c r="AM327" s="263"/>
      <c r="AN327" s="74"/>
      <c r="AO327" s="20"/>
      <c r="AP327" s="74"/>
      <c r="AQ327" s="20"/>
      <c r="AR327" s="74"/>
      <c r="AS327" s="20"/>
      <c r="AT327" s="74"/>
      <c r="AU327" s="20"/>
      <c r="AV327" s="74"/>
      <c r="AW327" s="20"/>
      <c r="AX327" s="74"/>
      <c r="AY327" s="20"/>
      <c r="AZ327" s="74"/>
      <c r="BA327" s="20"/>
      <c r="BB327" s="74"/>
      <c r="BC327" s="20"/>
      <c r="BD327" s="74"/>
      <c r="BE327" s="20"/>
      <c r="BF327" s="20">
        <f t="shared" si="3439"/>
        <v>0</v>
      </c>
      <c r="BG327" s="20"/>
      <c r="BH327" s="20">
        <f t="shared" si="3440"/>
        <v>0</v>
      </c>
      <c r="BI327" s="7"/>
      <c r="BJ327" s="1"/>
      <c r="BK327" s="1"/>
      <c r="BL327" s="1"/>
      <c r="BM327" s="55"/>
      <c r="BN327" s="51"/>
      <c r="BO327" s="1"/>
      <c r="BP327" s="23"/>
      <c r="BQ327" s="23"/>
      <c r="BR327" s="23"/>
      <c r="BS327" s="23"/>
      <c r="BT327" s="23"/>
      <c r="BU327" s="23"/>
      <c r="BV327" s="23"/>
      <c r="BW327" s="23"/>
      <c r="BX327" s="23"/>
      <c r="BY327" s="1"/>
      <c r="BZ327" s="73">
        <f t="shared" si="3480"/>
        <v>0</v>
      </c>
      <c r="CA327" s="32"/>
      <c r="CB327" s="334"/>
      <c r="CC327" s="32"/>
      <c r="CD327" s="20"/>
      <c r="CE327" s="32"/>
      <c r="CF327" s="20"/>
      <c r="CG327" s="32"/>
      <c r="CH327" s="20"/>
      <c r="CI327" s="74"/>
      <c r="CJ327" s="20"/>
      <c r="CK327" s="20"/>
      <c r="CL327" s="20"/>
      <c r="CM327" s="74"/>
      <c r="CN327" s="20"/>
      <c r="CO327" s="74"/>
      <c r="CP327" s="20"/>
      <c r="CQ327" s="74"/>
      <c r="CR327" s="24"/>
      <c r="CS327" s="74"/>
      <c r="CT327" s="334"/>
      <c r="CU327" s="74"/>
      <c r="CV327" s="20"/>
      <c r="CW327" s="74"/>
      <c r="CX327" s="20"/>
      <c r="CY327" s="74"/>
      <c r="CZ327" s="334"/>
      <c r="DA327" s="74"/>
      <c r="DB327" s="20"/>
      <c r="DC327" s="74"/>
      <c r="DD327" s="20"/>
      <c r="DE327" s="74"/>
      <c r="DF327" s="20"/>
      <c r="DG327" s="74"/>
      <c r="DH327" s="20"/>
      <c r="DI327" s="74"/>
      <c r="DJ327" s="20"/>
      <c r="DK327" s="74"/>
      <c r="DL327" s="20"/>
      <c r="DM327" s="74"/>
      <c r="DN327" s="20"/>
      <c r="DO327" s="74"/>
      <c r="DP327" s="20"/>
      <c r="DQ327" s="74"/>
      <c r="DR327" s="20"/>
      <c r="DS327" s="20">
        <f t="shared" si="3414"/>
        <v>0</v>
      </c>
      <c r="DT327" s="20">
        <f t="shared" si="3415"/>
        <v>0</v>
      </c>
      <c r="DU327" s="7"/>
      <c r="DV327" s="7"/>
      <c r="DW327" s="7"/>
      <c r="DX327" s="52"/>
      <c r="DY327" s="51"/>
      <c r="DZ327" s="1"/>
      <c r="EA327" s="23"/>
      <c r="EB327" s="23"/>
      <c r="EC327" s="7"/>
      <c r="ED327" s="7"/>
      <c r="EE327" s="7"/>
      <c r="EF327" s="7"/>
      <c r="EG327" s="7"/>
      <c r="EH327" s="7"/>
      <c r="EI327" s="7"/>
      <c r="EJ327" s="7">
        <f t="shared" si="3367"/>
        <v>0</v>
      </c>
      <c r="EK327" s="7">
        <f t="shared" si="3368"/>
        <v>0</v>
      </c>
      <c r="EL327" s="7">
        <f t="shared" si="3369"/>
        <v>0</v>
      </c>
      <c r="EM327" s="18">
        <f t="shared" si="3370"/>
        <v>0</v>
      </c>
      <c r="EN327" s="7">
        <f t="shared" si="3371"/>
        <v>0</v>
      </c>
      <c r="EO327" s="7">
        <f t="shared" si="3372"/>
        <v>0</v>
      </c>
      <c r="EP327" s="7">
        <f t="shared" si="3373"/>
        <v>0</v>
      </c>
      <c r="EQ327" s="7">
        <f t="shared" si="3374"/>
        <v>0</v>
      </c>
      <c r="ER327" s="7">
        <f t="shared" si="3375"/>
        <v>0</v>
      </c>
      <c r="ES327" s="7">
        <f t="shared" si="3376"/>
        <v>0</v>
      </c>
      <c r="ET327" s="7">
        <f t="shared" si="3377"/>
        <v>0</v>
      </c>
      <c r="EU327" s="7">
        <f t="shared" si="3378"/>
        <v>0</v>
      </c>
      <c r="EV327" s="7">
        <f t="shared" si="3379"/>
        <v>0</v>
      </c>
      <c r="EW327" s="18">
        <f t="shared" si="3380"/>
        <v>0</v>
      </c>
      <c r="EX327" s="7">
        <f t="shared" si="3381"/>
        <v>0</v>
      </c>
      <c r="EY327" s="7">
        <f t="shared" si="3382"/>
        <v>0</v>
      </c>
      <c r="EZ327" s="7">
        <f t="shared" si="3383"/>
        <v>0</v>
      </c>
      <c r="FA327" s="7">
        <f t="shared" si="3384"/>
        <v>0</v>
      </c>
      <c r="FB327" s="7">
        <f t="shared" si="3385"/>
        <v>0</v>
      </c>
      <c r="FC327" s="7">
        <f t="shared" si="3386"/>
        <v>0</v>
      </c>
      <c r="FD327" s="7">
        <f t="shared" si="3387"/>
        <v>0</v>
      </c>
      <c r="FE327" s="7">
        <f t="shared" si="3388"/>
        <v>0</v>
      </c>
      <c r="FF327" s="7">
        <f t="shared" si="3389"/>
        <v>0</v>
      </c>
      <c r="FG327" s="18">
        <f t="shared" si="3390"/>
        <v>0</v>
      </c>
      <c r="FH327" s="7">
        <f t="shared" si="3391"/>
        <v>0</v>
      </c>
      <c r="FI327" s="7">
        <f t="shared" si="3392"/>
        <v>0</v>
      </c>
      <c r="FJ327" s="7">
        <f t="shared" si="3393"/>
        <v>0</v>
      </c>
      <c r="FK327" s="7">
        <f t="shared" si="3394"/>
        <v>0</v>
      </c>
      <c r="FL327" s="7">
        <f t="shared" si="3395"/>
        <v>0</v>
      </c>
      <c r="FM327" s="7">
        <f t="shared" si="3396"/>
        <v>0</v>
      </c>
      <c r="FN327" s="7">
        <f t="shared" si="3397"/>
        <v>0</v>
      </c>
      <c r="FO327" s="7">
        <f t="shared" si="3398"/>
        <v>0</v>
      </c>
      <c r="FP327" s="7">
        <f t="shared" si="3399"/>
        <v>0</v>
      </c>
      <c r="FQ327" s="7">
        <f t="shared" si="3400"/>
        <v>0</v>
      </c>
      <c r="FR327" s="7"/>
      <c r="FS327" s="7">
        <f t="shared" si="3401"/>
        <v>0</v>
      </c>
      <c r="FT327" s="7">
        <f t="shared" si="3402"/>
        <v>0</v>
      </c>
      <c r="FU327" s="7">
        <f t="shared" si="3403"/>
        <v>0</v>
      </c>
      <c r="FV327" s="7">
        <f t="shared" si="3404"/>
        <v>0</v>
      </c>
      <c r="FW327" s="7">
        <f t="shared" si="3405"/>
        <v>0</v>
      </c>
      <c r="FX327" s="7">
        <f t="shared" si="3406"/>
        <v>0</v>
      </c>
      <c r="FY327" s="7">
        <f t="shared" si="3407"/>
        <v>0</v>
      </c>
      <c r="FZ327" s="7">
        <f t="shared" si="3408"/>
        <v>0</v>
      </c>
      <c r="GA327" s="7">
        <f t="shared" si="3409"/>
        <v>0</v>
      </c>
      <c r="GB327" s="7">
        <f t="shared" si="3410"/>
        <v>0</v>
      </c>
      <c r="GC327" s="7">
        <f t="shared" si="3411"/>
        <v>0</v>
      </c>
      <c r="GD327" s="116">
        <f t="shared" si="3412"/>
        <v>0</v>
      </c>
      <c r="GE327" s="117">
        <f t="shared" si="3413"/>
        <v>0</v>
      </c>
      <c r="GF327" s="7"/>
      <c r="GG327" s="7"/>
      <c r="GH327" s="7"/>
      <c r="GI327" s="52"/>
      <c r="GK327" s="18"/>
      <c r="GL327" s="18"/>
      <c r="GM327" s="1"/>
      <c r="GN327" s="23"/>
      <c r="GO327" s="61"/>
      <c r="GP327" s="7"/>
      <c r="GQ327" s="7"/>
    </row>
    <row r="328" spans="1:199" ht="24.95" customHeight="1" x14ac:dyDescent="0.35">
      <c r="A328" s="51"/>
      <c r="D328" s="7"/>
      <c r="E328" s="7"/>
      <c r="F328" s="7"/>
      <c r="G328" s="7"/>
      <c r="H328" s="7"/>
      <c r="I328" s="7"/>
      <c r="J328" s="7"/>
      <c r="K328" s="7"/>
      <c r="L328" s="7"/>
      <c r="M328" s="73">
        <f t="shared" si="3438"/>
        <v>0</v>
      </c>
      <c r="N328" s="32"/>
      <c r="O328" s="263"/>
      <c r="P328" s="32"/>
      <c r="Q328" s="20"/>
      <c r="R328" s="32"/>
      <c r="S328" s="20"/>
      <c r="T328" s="32"/>
      <c r="U328" s="20"/>
      <c r="V328" s="74"/>
      <c r="W328" s="20"/>
      <c r="X328" s="20"/>
      <c r="Y328" s="20"/>
      <c r="Z328" s="74"/>
      <c r="AA328" s="20"/>
      <c r="AB328" s="74"/>
      <c r="AC328" s="20"/>
      <c r="AD328" s="74"/>
      <c r="AE328" s="24"/>
      <c r="AF328" s="74"/>
      <c r="AG328" s="20"/>
      <c r="AH328" s="74"/>
      <c r="AI328" s="20"/>
      <c r="AJ328" s="74"/>
      <c r="AK328" s="20"/>
      <c r="AL328" s="74"/>
      <c r="AM328" s="263"/>
      <c r="AN328" s="74"/>
      <c r="AO328" s="20"/>
      <c r="AP328" s="74"/>
      <c r="AQ328" s="20"/>
      <c r="AR328" s="74"/>
      <c r="AS328" s="20"/>
      <c r="AT328" s="74"/>
      <c r="AU328" s="20"/>
      <c r="AV328" s="74"/>
      <c r="AW328" s="20"/>
      <c r="AX328" s="74"/>
      <c r="AY328" s="20"/>
      <c r="AZ328" s="74"/>
      <c r="BA328" s="20"/>
      <c r="BB328" s="74"/>
      <c r="BC328" s="20"/>
      <c r="BD328" s="74"/>
      <c r="BE328" s="20"/>
      <c r="BF328" s="20">
        <f t="shared" si="3439"/>
        <v>0</v>
      </c>
      <c r="BG328" s="20"/>
      <c r="BH328" s="20">
        <f t="shared" si="3440"/>
        <v>0</v>
      </c>
      <c r="BI328" s="7"/>
      <c r="BJ328" s="1"/>
      <c r="BK328" s="1"/>
      <c r="BL328" s="1"/>
      <c r="BM328" s="55"/>
      <c r="BN328" s="51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3">
        <f t="shared" si="3480"/>
        <v>0</v>
      </c>
      <c r="CA328" s="32"/>
      <c r="CB328" s="334"/>
      <c r="CC328" s="32"/>
      <c r="CD328" s="20"/>
      <c r="CE328" s="32"/>
      <c r="CF328" s="20"/>
      <c r="CG328" s="32"/>
      <c r="CH328" s="20"/>
      <c r="CI328" s="74"/>
      <c r="CJ328" s="20"/>
      <c r="CK328" s="20"/>
      <c r="CL328" s="20"/>
      <c r="CM328" s="74"/>
      <c r="CN328" s="20"/>
      <c r="CO328" s="74"/>
      <c r="CP328" s="20"/>
      <c r="CQ328" s="74"/>
      <c r="CR328" s="24"/>
      <c r="CS328" s="74"/>
      <c r="CT328" s="334"/>
      <c r="CU328" s="74"/>
      <c r="CV328" s="20"/>
      <c r="CW328" s="74"/>
      <c r="CX328" s="20"/>
      <c r="CY328" s="74"/>
      <c r="CZ328" s="334"/>
      <c r="DA328" s="74"/>
      <c r="DB328" s="20"/>
      <c r="DC328" s="74"/>
      <c r="DD328" s="20"/>
      <c r="DE328" s="74"/>
      <c r="DF328" s="20"/>
      <c r="DG328" s="74"/>
      <c r="DH328" s="20"/>
      <c r="DI328" s="74"/>
      <c r="DJ328" s="20"/>
      <c r="DK328" s="74"/>
      <c r="DL328" s="20"/>
      <c r="DM328" s="74"/>
      <c r="DN328" s="20"/>
      <c r="DO328" s="74"/>
      <c r="DP328" s="20"/>
      <c r="DQ328" s="74"/>
      <c r="DR328" s="20"/>
      <c r="DS328" s="20">
        <f t="shared" si="3414"/>
        <v>0</v>
      </c>
      <c r="DT328" s="20">
        <f t="shared" si="3415"/>
        <v>0</v>
      </c>
      <c r="DU328" s="7"/>
      <c r="DV328" s="7"/>
      <c r="DW328" s="7"/>
      <c r="DX328" s="52"/>
      <c r="DY328" s="51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>
        <f t="shared" si="3367"/>
        <v>0</v>
      </c>
      <c r="EK328" s="7">
        <f t="shared" si="3368"/>
        <v>0</v>
      </c>
      <c r="EL328" s="7">
        <f t="shared" si="3369"/>
        <v>0</v>
      </c>
      <c r="EM328" s="18">
        <f t="shared" si="3370"/>
        <v>0</v>
      </c>
      <c r="EN328" s="7">
        <f t="shared" si="3371"/>
        <v>0</v>
      </c>
      <c r="EO328" s="7">
        <f t="shared" si="3372"/>
        <v>0</v>
      </c>
      <c r="EP328" s="7">
        <f t="shared" si="3373"/>
        <v>0</v>
      </c>
      <c r="EQ328" s="7">
        <f t="shared" si="3374"/>
        <v>0</v>
      </c>
      <c r="ER328" s="7">
        <f t="shared" si="3375"/>
        <v>0</v>
      </c>
      <c r="ES328" s="7">
        <f t="shared" si="3376"/>
        <v>0</v>
      </c>
      <c r="ET328" s="7">
        <f t="shared" si="3377"/>
        <v>0</v>
      </c>
      <c r="EU328" s="7">
        <f t="shared" si="3378"/>
        <v>0</v>
      </c>
      <c r="EV328" s="7">
        <f t="shared" si="3379"/>
        <v>0</v>
      </c>
      <c r="EW328" s="18">
        <f t="shared" si="3380"/>
        <v>0</v>
      </c>
      <c r="EX328" s="7">
        <f t="shared" si="3381"/>
        <v>0</v>
      </c>
      <c r="EY328" s="7">
        <f t="shared" si="3382"/>
        <v>0</v>
      </c>
      <c r="EZ328" s="7">
        <f t="shared" si="3383"/>
        <v>0</v>
      </c>
      <c r="FA328" s="7">
        <f t="shared" si="3384"/>
        <v>0</v>
      </c>
      <c r="FB328" s="7">
        <f t="shared" si="3385"/>
        <v>0</v>
      </c>
      <c r="FC328" s="7">
        <f t="shared" si="3386"/>
        <v>0</v>
      </c>
      <c r="FD328" s="7">
        <f t="shared" si="3387"/>
        <v>0</v>
      </c>
      <c r="FE328" s="7">
        <f t="shared" si="3388"/>
        <v>0</v>
      </c>
      <c r="FF328" s="7">
        <f t="shared" si="3389"/>
        <v>0</v>
      </c>
      <c r="FG328" s="18">
        <f t="shared" si="3390"/>
        <v>0</v>
      </c>
      <c r="FH328" s="7">
        <f t="shared" si="3391"/>
        <v>0</v>
      </c>
      <c r="FI328" s="7">
        <f t="shared" si="3392"/>
        <v>0</v>
      </c>
      <c r="FJ328" s="7">
        <f t="shared" si="3393"/>
        <v>0</v>
      </c>
      <c r="FK328" s="7">
        <f t="shared" si="3394"/>
        <v>0</v>
      </c>
      <c r="FL328" s="7">
        <f t="shared" si="3395"/>
        <v>0</v>
      </c>
      <c r="FM328" s="7">
        <f t="shared" si="3396"/>
        <v>0</v>
      </c>
      <c r="FN328" s="7">
        <f t="shared" si="3397"/>
        <v>0</v>
      </c>
      <c r="FO328" s="7">
        <f t="shared" si="3398"/>
        <v>0</v>
      </c>
      <c r="FP328" s="7">
        <f t="shared" si="3399"/>
        <v>0</v>
      </c>
      <c r="FQ328" s="7">
        <f t="shared" si="3400"/>
        <v>0</v>
      </c>
      <c r="FR328" s="7"/>
      <c r="FS328" s="7">
        <f t="shared" si="3401"/>
        <v>0</v>
      </c>
      <c r="FT328" s="7">
        <f t="shared" si="3402"/>
        <v>0</v>
      </c>
      <c r="FU328" s="7">
        <f t="shared" si="3403"/>
        <v>0</v>
      </c>
      <c r="FV328" s="7">
        <f t="shared" si="3404"/>
        <v>0</v>
      </c>
      <c r="FW328" s="7">
        <f t="shared" si="3405"/>
        <v>0</v>
      </c>
      <c r="FX328" s="7">
        <f t="shared" si="3406"/>
        <v>0</v>
      </c>
      <c r="FY328" s="7">
        <f t="shared" si="3407"/>
        <v>0</v>
      </c>
      <c r="FZ328" s="7">
        <f t="shared" si="3408"/>
        <v>0</v>
      </c>
      <c r="GA328" s="7">
        <f t="shared" si="3409"/>
        <v>0</v>
      </c>
      <c r="GB328" s="7">
        <f t="shared" si="3410"/>
        <v>0</v>
      </c>
      <c r="GC328" s="7">
        <f t="shared" si="3411"/>
        <v>0</v>
      </c>
      <c r="GD328" s="116">
        <f t="shared" si="3412"/>
        <v>0</v>
      </c>
      <c r="GE328" s="117">
        <f t="shared" si="3413"/>
        <v>0</v>
      </c>
      <c r="GF328" s="7"/>
      <c r="GG328" s="7"/>
      <c r="GH328" s="7"/>
      <c r="GI328" s="52"/>
      <c r="GK328" s="18"/>
      <c r="GL328" s="18"/>
      <c r="GM328" s="1"/>
      <c r="GN328" s="23"/>
      <c r="GO328" s="61"/>
      <c r="GP328" s="7"/>
      <c r="GQ328" s="7"/>
    </row>
    <row r="329" spans="1:199" ht="24.95" customHeight="1" x14ac:dyDescent="0.35">
      <c r="A329" s="51"/>
      <c r="D329" s="7"/>
      <c r="E329" s="7"/>
      <c r="F329" s="7"/>
      <c r="G329" s="7"/>
      <c r="H329" s="7"/>
      <c r="I329" s="7"/>
      <c r="J329" s="7"/>
      <c r="K329" s="7"/>
      <c r="L329" s="7"/>
      <c r="M329" s="73">
        <f t="shared" si="3438"/>
        <v>0</v>
      </c>
      <c r="N329" s="32"/>
      <c r="O329" s="263"/>
      <c r="P329" s="32"/>
      <c r="Q329" s="20"/>
      <c r="R329" s="32"/>
      <c r="S329" s="20"/>
      <c r="T329" s="32"/>
      <c r="U329" s="20"/>
      <c r="V329" s="74"/>
      <c r="W329" s="20"/>
      <c r="X329" s="20"/>
      <c r="Y329" s="20"/>
      <c r="Z329" s="74"/>
      <c r="AA329" s="20"/>
      <c r="AB329" s="74"/>
      <c r="AC329" s="20"/>
      <c r="AD329" s="74"/>
      <c r="AE329" s="24"/>
      <c r="AF329" s="74"/>
      <c r="AG329" s="20"/>
      <c r="AH329" s="74"/>
      <c r="AI329" s="20"/>
      <c r="AJ329" s="74"/>
      <c r="AK329" s="20"/>
      <c r="AL329" s="74"/>
      <c r="AM329" s="263"/>
      <c r="AN329" s="74"/>
      <c r="AO329" s="20"/>
      <c r="AP329" s="74"/>
      <c r="AQ329" s="20"/>
      <c r="AR329" s="74"/>
      <c r="AS329" s="20"/>
      <c r="AT329" s="74"/>
      <c r="AU329" s="20"/>
      <c r="AV329" s="74"/>
      <c r="AW329" s="20"/>
      <c r="AX329" s="74"/>
      <c r="AY329" s="20"/>
      <c r="AZ329" s="74"/>
      <c r="BA329" s="20"/>
      <c r="BB329" s="74"/>
      <c r="BC329" s="20"/>
      <c r="BD329" s="74"/>
      <c r="BE329" s="20"/>
      <c r="BF329" s="20">
        <f t="shared" si="3439"/>
        <v>0</v>
      </c>
      <c r="BG329" s="20"/>
      <c r="BH329" s="20">
        <f t="shared" si="3440"/>
        <v>0</v>
      </c>
      <c r="BI329" s="7"/>
      <c r="BJ329" s="1"/>
      <c r="BK329" s="1"/>
      <c r="BL329" s="1"/>
      <c r="BM329" s="55"/>
      <c r="BN329" s="51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3">
        <f t="shared" si="3480"/>
        <v>0</v>
      </c>
      <c r="CA329" s="32"/>
      <c r="CB329" s="334"/>
      <c r="CC329" s="32"/>
      <c r="CD329" s="20"/>
      <c r="CE329" s="32"/>
      <c r="CF329" s="20"/>
      <c r="CG329" s="32"/>
      <c r="CH329" s="20"/>
      <c r="CI329" s="74"/>
      <c r="CJ329" s="20"/>
      <c r="CK329" s="20"/>
      <c r="CL329" s="20"/>
      <c r="CM329" s="74"/>
      <c r="CN329" s="20"/>
      <c r="CO329" s="74"/>
      <c r="CP329" s="20"/>
      <c r="CQ329" s="74"/>
      <c r="CR329" s="24"/>
      <c r="CS329" s="74"/>
      <c r="CT329" s="334"/>
      <c r="CU329" s="74"/>
      <c r="CV329" s="20"/>
      <c r="CW329" s="74"/>
      <c r="CX329" s="20"/>
      <c r="CY329" s="74"/>
      <c r="CZ329" s="334"/>
      <c r="DA329" s="74"/>
      <c r="DB329" s="20"/>
      <c r="DC329" s="74"/>
      <c r="DD329" s="20"/>
      <c r="DE329" s="74"/>
      <c r="DF329" s="20"/>
      <c r="DG329" s="74"/>
      <c r="DH329" s="20"/>
      <c r="DI329" s="74"/>
      <c r="DJ329" s="20"/>
      <c r="DK329" s="74"/>
      <c r="DL329" s="20"/>
      <c r="DM329" s="74"/>
      <c r="DN329" s="20"/>
      <c r="DO329" s="74"/>
      <c r="DP329" s="20"/>
      <c r="DQ329" s="74"/>
      <c r="DR329" s="20"/>
      <c r="DS329" s="20">
        <f t="shared" si="3414"/>
        <v>0</v>
      </c>
      <c r="DT329" s="20">
        <f t="shared" si="3415"/>
        <v>0</v>
      </c>
      <c r="DU329" s="7"/>
      <c r="DV329" s="7"/>
      <c r="DW329" s="7"/>
      <c r="DX329" s="52"/>
      <c r="DY329" s="51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>
        <f t="shared" si="3367"/>
        <v>0</v>
      </c>
      <c r="EK329" s="7">
        <f t="shared" si="3368"/>
        <v>0</v>
      </c>
      <c r="EL329" s="7">
        <f t="shared" si="3369"/>
        <v>0</v>
      </c>
      <c r="EM329" s="18">
        <f t="shared" si="3370"/>
        <v>0</v>
      </c>
      <c r="EN329" s="7">
        <f t="shared" si="3371"/>
        <v>0</v>
      </c>
      <c r="EO329" s="7">
        <f t="shared" si="3372"/>
        <v>0</v>
      </c>
      <c r="EP329" s="7">
        <f t="shared" si="3373"/>
        <v>0</v>
      </c>
      <c r="EQ329" s="7">
        <f t="shared" si="3374"/>
        <v>0</v>
      </c>
      <c r="ER329" s="7">
        <f t="shared" si="3375"/>
        <v>0</v>
      </c>
      <c r="ES329" s="7">
        <f t="shared" si="3376"/>
        <v>0</v>
      </c>
      <c r="ET329" s="7">
        <f t="shared" si="3377"/>
        <v>0</v>
      </c>
      <c r="EU329" s="7">
        <f t="shared" si="3378"/>
        <v>0</v>
      </c>
      <c r="EV329" s="7">
        <f t="shared" si="3379"/>
        <v>0</v>
      </c>
      <c r="EW329" s="18">
        <f t="shared" si="3380"/>
        <v>0</v>
      </c>
      <c r="EX329" s="7">
        <f t="shared" si="3381"/>
        <v>0</v>
      </c>
      <c r="EY329" s="7">
        <f t="shared" si="3382"/>
        <v>0</v>
      </c>
      <c r="EZ329" s="7">
        <f t="shared" si="3383"/>
        <v>0</v>
      </c>
      <c r="FA329" s="7">
        <f t="shared" si="3384"/>
        <v>0</v>
      </c>
      <c r="FB329" s="7">
        <f t="shared" si="3385"/>
        <v>0</v>
      </c>
      <c r="FC329" s="7">
        <f t="shared" si="3386"/>
        <v>0</v>
      </c>
      <c r="FD329" s="7">
        <f t="shared" si="3387"/>
        <v>0</v>
      </c>
      <c r="FE329" s="7">
        <f t="shared" si="3388"/>
        <v>0</v>
      </c>
      <c r="FF329" s="7">
        <f t="shared" si="3389"/>
        <v>0</v>
      </c>
      <c r="FG329" s="18">
        <f t="shared" si="3390"/>
        <v>0</v>
      </c>
      <c r="FH329" s="7">
        <f t="shared" si="3391"/>
        <v>0</v>
      </c>
      <c r="FI329" s="7">
        <f t="shared" si="3392"/>
        <v>0</v>
      </c>
      <c r="FJ329" s="7">
        <f t="shared" si="3393"/>
        <v>0</v>
      </c>
      <c r="FK329" s="7">
        <f t="shared" si="3394"/>
        <v>0</v>
      </c>
      <c r="FL329" s="7">
        <f t="shared" si="3395"/>
        <v>0</v>
      </c>
      <c r="FM329" s="7">
        <f t="shared" si="3396"/>
        <v>0</v>
      </c>
      <c r="FN329" s="7">
        <f t="shared" si="3397"/>
        <v>0</v>
      </c>
      <c r="FO329" s="7">
        <f t="shared" si="3398"/>
        <v>0</v>
      </c>
      <c r="FP329" s="7">
        <f t="shared" si="3399"/>
        <v>0</v>
      </c>
      <c r="FQ329" s="7">
        <f t="shared" si="3400"/>
        <v>0</v>
      </c>
      <c r="FR329" s="7"/>
      <c r="FS329" s="7">
        <f t="shared" si="3401"/>
        <v>0</v>
      </c>
      <c r="FT329" s="7">
        <f t="shared" si="3402"/>
        <v>0</v>
      </c>
      <c r="FU329" s="7">
        <f t="shared" si="3403"/>
        <v>0</v>
      </c>
      <c r="FV329" s="7">
        <f t="shared" si="3404"/>
        <v>0</v>
      </c>
      <c r="FW329" s="7">
        <f t="shared" si="3405"/>
        <v>0</v>
      </c>
      <c r="FX329" s="7">
        <f t="shared" si="3406"/>
        <v>0</v>
      </c>
      <c r="FY329" s="7">
        <f t="shared" si="3407"/>
        <v>0</v>
      </c>
      <c r="FZ329" s="7">
        <f t="shared" si="3408"/>
        <v>0</v>
      </c>
      <c r="GA329" s="7">
        <f t="shared" si="3409"/>
        <v>0</v>
      </c>
      <c r="GB329" s="7">
        <f t="shared" si="3410"/>
        <v>0</v>
      </c>
      <c r="GC329" s="7">
        <f t="shared" si="3411"/>
        <v>0</v>
      </c>
      <c r="GD329" s="116">
        <f t="shared" si="3412"/>
        <v>0</v>
      </c>
      <c r="GE329" s="117">
        <f t="shared" si="3413"/>
        <v>0</v>
      </c>
      <c r="GF329" s="7"/>
      <c r="GG329" s="7"/>
      <c r="GH329" s="7"/>
      <c r="GI329" s="52"/>
      <c r="GK329" s="18"/>
      <c r="GL329" s="18"/>
      <c r="GM329" s="1"/>
      <c r="GN329" s="23"/>
      <c r="GO329" s="61"/>
      <c r="GP329" s="7"/>
      <c r="GQ329" s="7"/>
    </row>
    <row r="330" spans="1:199" ht="24.95" customHeight="1" x14ac:dyDescent="0.35">
      <c r="A330" s="51"/>
      <c r="D330" s="7"/>
      <c r="E330" s="7"/>
      <c r="F330" s="7"/>
      <c r="G330" s="7"/>
      <c r="H330" s="7"/>
      <c r="I330" s="7"/>
      <c r="J330" s="7"/>
      <c r="K330" s="7"/>
      <c r="L330" s="7"/>
      <c r="M330" s="73">
        <f t="shared" si="3438"/>
        <v>0</v>
      </c>
      <c r="N330" s="32"/>
      <c r="O330" s="263"/>
      <c r="P330" s="32"/>
      <c r="Q330" s="20"/>
      <c r="R330" s="32"/>
      <c r="S330" s="20"/>
      <c r="T330" s="32"/>
      <c r="U330" s="20"/>
      <c r="V330" s="74"/>
      <c r="W330" s="20"/>
      <c r="X330" s="20"/>
      <c r="Y330" s="20"/>
      <c r="Z330" s="74"/>
      <c r="AA330" s="20"/>
      <c r="AB330" s="74"/>
      <c r="AC330" s="20"/>
      <c r="AD330" s="74"/>
      <c r="AE330" s="24"/>
      <c r="AF330" s="74"/>
      <c r="AG330" s="20"/>
      <c r="AH330" s="74"/>
      <c r="AI330" s="20"/>
      <c r="AJ330" s="74"/>
      <c r="AK330" s="20"/>
      <c r="AL330" s="74"/>
      <c r="AM330" s="263"/>
      <c r="AN330" s="74"/>
      <c r="AO330" s="20"/>
      <c r="AP330" s="74"/>
      <c r="AQ330" s="20"/>
      <c r="AR330" s="74"/>
      <c r="AS330" s="20"/>
      <c r="AT330" s="74"/>
      <c r="AU330" s="20"/>
      <c r="AV330" s="74"/>
      <c r="AW330" s="20"/>
      <c r="AX330" s="74"/>
      <c r="AY330" s="20"/>
      <c r="AZ330" s="74"/>
      <c r="BA330" s="20"/>
      <c r="BB330" s="74"/>
      <c r="BC330" s="20"/>
      <c r="BD330" s="74"/>
      <c r="BE330" s="20"/>
      <c r="BF330" s="20">
        <f t="shared" si="3439"/>
        <v>0</v>
      </c>
      <c r="BG330" s="20"/>
      <c r="BH330" s="20">
        <f t="shared" si="3440"/>
        <v>0</v>
      </c>
      <c r="BI330" s="7"/>
      <c r="BJ330" s="1"/>
      <c r="BK330" s="1"/>
      <c r="BL330" s="1"/>
      <c r="BM330" s="55"/>
      <c r="BN330" s="51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3">
        <f t="shared" si="3480"/>
        <v>0</v>
      </c>
      <c r="CA330" s="32"/>
      <c r="CB330" s="334"/>
      <c r="CC330" s="32"/>
      <c r="CD330" s="20"/>
      <c r="CE330" s="32"/>
      <c r="CF330" s="20"/>
      <c r="CG330" s="32"/>
      <c r="CH330" s="20"/>
      <c r="CI330" s="74"/>
      <c r="CJ330" s="20"/>
      <c r="CK330" s="20"/>
      <c r="CL330" s="20"/>
      <c r="CM330" s="74"/>
      <c r="CN330" s="20"/>
      <c r="CO330" s="74"/>
      <c r="CP330" s="20"/>
      <c r="CQ330" s="74"/>
      <c r="CR330" s="24"/>
      <c r="CS330" s="74"/>
      <c r="CT330" s="334"/>
      <c r="CU330" s="74"/>
      <c r="CV330" s="20"/>
      <c r="CW330" s="74"/>
      <c r="CX330" s="20"/>
      <c r="CY330" s="74"/>
      <c r="CZ330" s="334"/>
      <c r="DA330" s="74"/>
      <c r="DB330" s="20"/>
      <c r="DC330" s="74"/>
      <c r="DD330" s="20"/>
      <c r="DE330" s="74"/>
      <c r="DF330" s="20"/>
      <c r="DG330" s="74"/>
      <c r="DH330" s="20"/>
      <c r="DI330" s="74"/>
      <c r="DJ330" s="20"/>
      <c r="DK330" s="74"/>
      <c r="DL330" s="20"/>
      <c r="DM330" s="74"/>
      <c r="DN330" s="20"/>
      <c r="DO330" s="74"/>
      <c r="DP330" s="20"/>
      <c r="DQ330" s="74"/>
      <c r="DR330" s="20"/>
      <c r="DS330" s="20">
        <f t="shared" si="3414"/>
        <v>0</v>
      </c>
      <c r="DT330" s="20">
        <f t="shared" si="3415"/>
        <v>0</v>
      </c>
      <c r="DU330" s="7"/>
      <c r="DV330" s="7"/>
      <c r="DW330" s="7"/>
      <c r="DX330" s="52"/>
      <c r="DY330" s="51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>
        <f t="shared" si="3367"/>
        <v>0</v>
      </c>
      <c r="EK330" s="7">
        <f t="shared" si="3368"/>
        <v>0</v>
      </c>
      <c r="EL330" s="7">
        <f t="shared" si="3369"/>
        <v>0</v>
      </c>
      <c r="EM330" s="18">
        <f t="shared" si="3370"/>
        <v>0</v>
      </c>
      <c r="EN330" s="7">
        <f t="shared" si="3371"/>
        <v>0</v>
      </c>
      <c r="EO330" s="7">
        <f t="shared" si="3372"/>
        <v>0</v>
      </c>
      <c r="EP330" s="7">
        <f t="shared" si="3373"/>
        <v>0</v>
      </c>
      <c r="EQ330" s="7">
        <f t="shared" si="3374"/>
        <v>0</v>
      </c>
      <c r="ER330" s="7">
        <f t="shared" si="3375"/>
        <v>0</v>
      </c>
      <c r="ES330" s="7">
        <f t="shared" si="3376"/>
        <v>0</v>
      </c>
      <c r="ET330" s="7">
        <f t="shared" si="3377"/>
        <v>0</v>
      </c>
      <c r="EU330" s="7">
        <f t="shared" si="3378"/>
        <v>0</v>
      </c>
      <c r="EV330" s="7">
        <f t="shared" si="3379"/>
        <v>0</v>
      </c>
      <c r="EW330" s="18">
        <f t="shared" si="3380"/>
        <v>0</v>
      </c>
      <c r="EX330" s="7">
        <f t="shared" si="3381"/>
        <v>0</v>
      </c>
      <c r="EY330" s="7">
        <f t="shared" si="3382"/>
        <v>0</v>
      </c>
      <c r="EZ330" s="7">
        <f t="shared" si="3383"/>
        <v>0</v>
      </c>
      <c r="FA330" s="7">
        <f t="shared" si="3384"/>
        <v>0</v>
      </c>
      <c r="FB330" s="7">
        <f t="shared" si="3385"/>
        <v>0</v>
      </c>
      <c r="FC330" s="7">
        <f t="shared" si="3386"/>
        <v>0</v>
      </c>
      <c r="FD330" s="7">
        <f t="shared" si="3387"/>
        <v>0</v>
      </c>
      <c r="FE330" s="7">
        <f t="shared" si="3388"/>
        <v>0</v>
      </c>
      <c r="FF330" s="7">
        <f t="shared" si="3389"/>
        <v>0</v>
      </c>
      <c r="FG330" s="18">
        <f t="shared" si="3390"/>
        <v>0</v>
      </c>
      <c r="FH330" s="7">
        <f t="shared" si="3391"/>
        <v>0</v>
      </c>
      <c r="FI330" s="7">
        <f t="shared" si="3392"/>
        <v>0</v>
      </c>
      <c r="FJ330" s="7">
        <f t="shared" si="3393"/>
        <v>0</v>
      </c>
      <c r="FK330" s="7">
        <f t="shared" si="3394"/>
        <v>0</v>
      </c>
      <c r="FL330" s="7">
        <f t="shared" si="3395"/>
        <v>0</v>
      </c>
      <c r="FM330" s="7">
        <f t="shared" si="3396"/>
        <v>0</v>
      </c>
      <c r="FN330" s="7">
        <f t="shared" si="3397"/>
        <v>0</v>
      </c>
      <c r="FO330" s="7">
        <f t="shared" si="3398"/>
        <v>0</v>
      </c>
      <c r="FP330" s="7">
        <f t="shared" si="3399"/>
        <v>0</v>
      </c>
      <c r="FQ330" s="7">
        <f t="shared" si="3400"/>
        <v>0</v>
      </c>
      <c r="FR330" s="7"/>
      <c r="FS330" s="7">
        <f t="shared" si="3401"/>
        <v>0</v>
      </c>
      <c r="FT330" s="7">
        <f t="shared" si="3402"/>
        <v>0</v>
      </c>
      <c r="FU330" s="7">
        <f t="shared" si="3403"/>
        <v>0</v>
      </c>
      <c r="FV330" s="7">
        <f t="shared" si="3404"/>
        <v>0</v>
      </c>
      <c r="FW330" s="7">
        <f t="shared" si="3405"/>
        <v>0</v>
      </c>
      <c r="FX330" s="7">
        <f t="shared" si="3406"/>
        <v>0</v>
      </c>
      <c r="FY330" s="7">
        <f t="shared" si="3407"/>
        <v>0</v>
      </c>
      <c r="FZ330" s="7">
        <f t="shared" si="3408"/>
        <v>0</v>
      </c>
      <c r="GA330" s="7">
        <f t="shared" si="3409"/>
        <v>0</v>
      </c>
      <c r="GB330" s="7">
        <f t="shared" si="3410"/>
        <v>0</v>
      </c>
      <c r="GC330" s="7">
        <f t="shared" si="3411"/>
        <v>0</v>
      </c>
      <c r="GD330" s="116">
        <f t="shared" si="3412"/>
        <v>0</v>
      </c>
      <c r="GE330" s="117">
        <f t="shared" si="3413"/>
        <v>0</v>
      </c>
      <c r="GF330" s="7"/>
      <c r="GG330" s="7"/>
      <c r="GH330" s="7"/>
      <c r="GI330" s="52"/>
      <c r="GK330" s="18"/>
      <c r="GL330" s="18"/>
      <c r="GM330" s="1"/>
      <c r="GN330" s="23"/>
      <c r="GO330" s="61"/>
      <c r="GP330" s="7"/>
      <c r="GQ330" s="7"/>
    </row>
    <row r="331" spans="1:199" ht="24.95" customHeight="1" x14ac:dyDescent="0.35">
      <c r="A331" s="51"/>
      <c r="D331" s="7"/>
      <c r="E331" s="7"/>
      <c r="F331" s="7"/>
      <c r="G331" s="7"/>
      <c r="H331" s="7"/>
      <c r="I331" s="7"/>
      <c r="J331" s="7"/>
      <c r="K331" s="7"/>
      <c r="L331" s="7"/>
      <c r="M331" s="73">
        <f t="shared" si="3438"/>
        <v>0</v>
      </c>
      <c r="N331" s="32"/>
      <c r="O331" s="263"/>
      <c r="P331" s="32"/>
      <c r="Q331" s="20"/>
      <c r="R331" s="32"/>
      <c r="S331" s="20"/>
      <c r="T331" s="32"/>
      <c r="U331" s="20"/>
      <c r="V331" s="74"/>
      <c r="W331" s="20"/>
      <c r="X331" s="20"/>
      <c r="Y331" s="20"/>
      <c r="Z331" s="74"/>
      <c r="AA331" s="20"/>
      <c r="AB331" s="74"/>
      <c r="AC331" s="20"/>
      <c r="AD331" s="74"/>
      <c r="AE331" s="24"/>
      <c r="AF331" s="74"/>
      <c r="AG331" s="20"/>
      <c r="AH331" s="74"/>
      <c r="AI331" s="20"/>
      <c r="AJ331" s="74"/>
      <c r="AK331" s="20"/>
      <c r="AL331" s="74"/>
      <c r="AM331" s="263"/>
      <c r="AN331" s="74"/>
      <c r="AO331" s="20"/>
      <c r="AP331" s="74"/>
      <c r="AQ331" s="20"/>
      <c r="AR331" s="74"/>
      <c r="AS331" s="20"/>
      <c r="AT331" s="74"/>
      <c r="AU331" s="20"/>
      <c r="AV331" s="74"/>
      <c r="AW331" s="20"/>
      <c r="AX331" s="74"/>
      <c r="AY331" s="20"/>
      <c r="AZ331" s="74"/>
      <c r="BA331" s="20"/>
      <c r="BB331" s="74"/>
      <c r="BC331" s="20"/>
      <c r="BD331" s="74"/>
      <c r="BE331" s="20"/>
      <c r="BF331" s="20">
        <f t="shared" si="3439"/>
        <v>0</v>
      </c>
      <c r="BG331" s="20"/>
      <c r="BH331" s="20">
        <f t="shared" si="3440"/>
        <v>0</v>
      </c>
      <c r="BI331" s="7"/>
      <c r="BJ331" s="1"/>
      <c r="BK331" s="1"/>
      <c r="BL331" s="1"/>
      <c r="BM331" s="55"/>
      <c r="BN331" s="51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3">
        <f t="shared" si="3480"/>
        <v>0</v>
      </c>
      <c r="CA331" s="32"/>
      <c r="CB331" s="334"/>
      <c r="CC331" s="32"/>
      <c r="CD331" s="20"/>
      <c r="CE331" s="32"/>
      <c r="CF331" s="20"/>
      <c r="CG331" s="32"/>
      <c r="CH331" s="20"/>
      <c r="CI331" s="74"/>
      <c r="CJ331" s="20"/>
      <c r="CK331" s="20"/>
      <c r="CL331" s="20"/>
      <c r="CM331" s="74"/>
      <c r="CN331" s="20"/>
      <c r="CO331" s="74"/>
      <c r="CP331" s="20"/>
      <c r="CQ331" s="74"/>
      <c r="CR331" s="24"/>
      <c r="CS331" s="74"/>
      <c r="CT331" s="334"/>
      <c r="CU331" s="74"/>
      <c r="CV331" s="20"/>
      <c r="CW331" s="74"/>
      <c r="CX331" s="20"/>
      <c r="CY331" s="74"/>
      <c r="CZ331" s="334"/>
      <c r="DA331" s="74"/>
      <c r="DB331" s="20"/>
      <c r="DC331" s="74"/>
      <c r="DD331" s="20"/>
      <c r="DE331" s="74"/>
      <c r="DF331" s="20"/>
      <c r="DG331" s="74"/>
      <c r="DH331" s="20"/>
      <c r="DI331" s="74"/>
      <c r="DJ331" s="20"/>
      <c r="DK331" s="74"/>
      <c r="DL331" s="20"/>
      <c r="DM331" s="74"/>
      <c r="DN331" s="20"/>
      <c r="DO331" s="74"/>
      <c r="DP331" s="20"/>
      <c r="DQ331" s="74"/>
      <c r="DR331" s="20"/>
      <c r="DS331" s="20">
        <f t="shared" si="3414"/>
        <v>0</v>
      </c>
      <c r="DT331" s="20">
        <f t="shared" si="3415"/>
        <v>0</v>
      </c>
      <c r="DU331" s="7"/>
      <c r="DV331" s="7"/>
      <c r="DW331" s="7"/>
      <c r="DX331" s="52"/>
      <c r="DY331" s="51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>
        <f t="shared" si="3367"/>
        <v>0</v>
      </c>
      <c r="EK331" s="7">
        <f t="shared" si="3368"/>
        <v>0</v>
      </c>
      <c r="EL331" s="7">
        <f t="shared" si="3369"/>
        <v>0</v>
      </c>
      <c r="EM331" s="18">
        <f t="shared" si="3370"/>
        <v>0</v>
      </c>
      <c r="EN331" s="7">
        <f t="shared" si="3371"/>
        <v>0</v>
      </c>
      <c r="EO331" s="7">
        <f t="shared" si="3372"/>
        <v>0</v>
      </c>
      <c r="EP331" s="7">
        <f t="shared" si="3373"/>
        <v>0</v>
      </c>
      <c r="EQ331" s="7">
        <f t="shared" si="3374"/>
        <v>0</v>
      </c>
      <c r="ER331" s="7">
        <f t="shared" si="3375"/>
        <v>0</v>
      </c>
      <c r="ES331" s="7">
        <f t="shared" si="3376"/>
        <v>0</v>
      </c>
      <c r="ET331" s="7">
        <f t="shared" si="3377"/>
        <v>0</v>
      </c>
      <c r="EU331" s="7">
        <f t="shared" si="3378"/>
        <v>0</v>
      </c>
      <c r="EV331" s="7">
        <f t="shared" si="3379"/>
        <v>0</v>
      </c>
      <c r="EW331" s="18">
        <f t="shared" si="3380"/>
        <v>0</v>
      </c>
      <c r="EX331" s="7">
        <f t="shared" si="3381"/>
        <v>0</v>
      </c>
      <c r="EY331" s="7">
        <f t="shared" si="3382"/>
        <v>0</v>
      </c>
      <c r="EZ331" s="7">
        <f t="shared" si="3383"/>
        <v>0</v>
      </c>
      <c r="FA331" s="7">
        <f t="shared" si="3384"/>
        <v>0</v>
      </c>
      <c r="FB331" s="7">
        <f t="shared" si="3385"/>
        <v>0</v>
      </c>
      <c r="FC331" s="7">
        <f t="shared" si="3386"/>
        <v>0</v>
      </c>
      <c r="FD331" s="7">
        <f t="shared" si="3387"/>
        <v>0</v>
      </c>
      <c r="FE331" s="7">
        <f t="shared" si="3388"/>
        <v>0</v>
      </c>
      <c r="FF331" s="7">
        <f t="shared" si="3389"/>
        <v>0</v>
      </c>
      <c r="FG331" s="18">
        <f t="shared" si="3390"/>
        <v>0</v>
      </c>
      <c r="FH331" s="7">
        <f t="shared" si="3391"/>
        <v>0</v>
      </c>
      <c r="FI331" s="7">
        <f t="shared" si="3392"/>
        <v>0</v>
      </c>
      <c r="FJ331" s="7">
        <f t="shared" si="3393"/>
        <v>0</v>
      </c>
      <c r="FK331" s="7">
        <f t="shared" si="3394"/>
        <v>0</v>
      </c>
      <c r="FL331" s="7">
        <f t="shared" si="3395"/>
        <v>0</v>
      </c>
      <c r="FM331" s="7">
        <f t="shared" si="3396"/>
        <v>0</v>
      </c>
      <c r="FN331" s="7">
        <f t="shared" si="3397"/>
        <v>0</v>
      </c>
      <c r="FO331" s="7">
        <f t="shared" si="3398"/>
        <v>0</v>
      </c>
      <c r="FP331" s="7">
        <f t="shared" si="3399"/>
        <v>0</v>
      </c>
      <c r="FQ331" s="7">
        <f t="shared" si="3400"/>
        <v>0</v>
      </c>
      <c r="FR331" s="7"/>
      <c r="FS331" s="7">
        <f t="shared" si="3401"/>
        <v>0</v>
      </c>
      <c r="FT331" s="7">
        <f t="shared" si="3402"/>
        <v>0</v>
      </c>
      <c r="FU331" s="7">
        <f t="shared" si="3403"/>
        <v>0</v>
      </c>
      <c r="FV331" s="7">
        <f t="shared" si="3404"/>
        <v>0</v>
      </c>
      <c r="FW331" s="7">
        <f t="shared" si="3405"/>
        <v>0</v>
      </c>
      <c r="FX331" s="7">
        <f t="shared" si="3406"/>
        <v>0</v>
      </c>
      <c r="FY331" s="7">
        <f t="shared" si="3407"/>
        <v>0</v>
      </c>
      <c r="FZ331" s="7">
        <f t="shared" si="3408"/>
        <v>0</v>
      </c>
      <c r="GA331" s="7">
        <f t="shared" si="3409"/>
        <v>0</v>
      </c>
      <c r="GB331" s="7">
        <f t="shared" si="3410"/>
        <v>0</v>
      </c>
      <c r="GC331" s="7">
        <f t="shared" si="3411"/>
        <v>0</v>
      </c>
      <c r="GD331" s="116">
        <f t="shared" si="3412"/>
        <v>0</v>
      </c>
      <c r="GE331" s="117">
        <f t="shared" si="3413"/>
        <v>0</v>
      </c>
      <c r="GF331" s="7"/>
      <c r="GG331" s="7"/>
      <c r="GH331" s="7"/>
      <c r="GI331" s="52"/>
      <c r="GK331" s="18"/>
      <c r="GL331" s="18"/>
      <c r="GM331" s="1"/>
      <c r="GN331" s="23"/>
      <c r="GO331" s="61"/>
      <c r="GP331" s="7"/>
      <c r="GQ331" s="7"/>
    </row>
    <row r="332" spans="1:199" ht="24.95" customHeight="1" thickBot="1" x14ac:dyDescent="0.4">
      <c r="A332" s="51"/>
      <c r="D332" s="7"/>
      <c r="E332" s="7"/>
      <c r="F332" s="7"/>
      <c r="G332" s="7"/>
      <c r="H332" s="7"/>
      <c r="I332" s="7"/>
      <c r="J332" s="7"/>
      <c r="K332" s="7"/>
      <c r="L332" s="7"/>
      <c r="M332" s="73">
        <f t="shared" si="3438"/>
        <v>0</v>
      </c>
      <c r="N332" s="32"/>
      <c r="O332" s="263"/>
      <c r="P332" s="32"/>
      <c r="Q332" s="20"/>
      <c r="R332" s="32"/>
      <c r="S332" s="20"/>
      <c r="T332" s="32"/>
      <c r="U332" s="20"/>
      <c r="V332" s="74"/>
      <c r="W332" s="20"/>
      <c r="X332" s="20"/>
      <c r="Y332" s="20"/>
      <c r="Z332" s="74"/>
      <c r="AA332" s="20"/>
      <c r="AB332" s="74"/>
      <c r="AC332" s="20"/>
      <c r="AD332" s="74"/>
      <c r="AE332" s="24"/>
      <c r="AF332" s="74"/>
      <c r="AG332" s="20"/>
      <c r="AH332" s="74"/>
      <c r="AI332" s="20"/>
      <c r="AJ332" s="74"/>
      <c r="AK332" s="20"/>
      <c r="AL332" s="74"/>
      <c r="AM332" s="263"/>
      <c r="AN332" s="74"/>
      <c r="AO332" s="20"/>
      <c r="AP332" s="74"/>
      <c r="AQ332" s="20"/>
      <c r="AR332" s="74"/>
      <c r="AS332" s="20"/>
      <c r="AT332" s="74"/>
      <c r="AU332" s="20"/>
      <c r="AV332" s="74"/>
      <c r="AW332" s="20"/>
      <c r="AX332" s="74"/>
      <c r="AY332" s="20"/>
      <c r="AZ332" s="74"/>
      <c r="BA332" s="20"/>
      <c r="BB332" s="74"/>
      <c r="BC332" s="20"/>
      <c r="BD332" s="74"/>
      <c r="BE332" s="20"/>
      <c r="BF332" s="20">
        <f t="shared" si="3439"/>
        <v>0</v>
      </c>
      <c r="BG332" s="20"/>
      <c r="BH332" s="20">
        <f t="shared" si="3440"/>
        <v>0</v>
      </c>
      <c r="BI332" s="7"/>
      <c r="BJ332" s="1"/>
      <c r="BK332" s="1"/>
      <c r="BL332" s="1"/>
      <c r="BM332" s="55"/>
      <c r="BN332" s="51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3">
        <f t="shared" si="3480"/>
        <v>0</v>
      </c>
      <c r="CA332" s="32"/>
      <c r="CB332" s="334"/>
      <c r="CC332" s="32"/>
      <c r="CD332" s="20"/>
      <c r="CE332" s="32"/>
      <c r="CF332" s="20"/>
      <c r="CG332" s="32"/>
      <c r="CH332" s="20"/>
      <c r="CI332" s="74"/>
      <c r="CJ332" s="20"/>
      <c r="CK332" s="20"/>
      <c r="CL332" s="20"/>
      <c r="CM332" s="74"/>
      <c r="CN332" s="20"/>
      <c r="CO332" s="74"/>
      <c r="CP332" s="20"/>
      <c r="CQ332" s="74"/>
      <c r="CR332" s="24"/>
      <c r="CS332" s="74"/>
      <c r="CT332" s="334"/>
      <c r="CU332" s="74"/>
      <c r="CV332" s="20"/>
      <c r="CW332" s="74"/>
      <c r="CX332" s="20"/>
      <c r="CY332" s="74"/>
      <c r="CZ332" s="334"/>
      <c r="DA332" s="74"/>
      <c r="DB332" s="20"/>
      <c r="DC332" s="74"/>
      <c r="DD332" s="20"/>
      <c r="DE332" s="74"/>
      <c r="DF332" s="20"/>
      <c r="DG332" s="74"/>
      <c r="DH332" s="20"/>
      <c r="DI332" s="74"/>
      <c r="DJ332" s="20"/>
      <c r="DK332" s="74"/>
      <c r="DL332" s="20"/>
      <c r="DM332" s="74"/>
      <c r="DN332" s="20"/>
      <c r="DO332" s="74"/>
      <c r="DP332" s="20"/>
      <c r="DQ332" s="74"/>
      <c r="DR332" s="20"/>
      <c r="DS332" s="20">
        <f t="shared" si="3414"/>
        <v>0</v>
      </c>
      <c r="DT332" s="20">
        <f t="shared" si="3415"/>
        <v>0</v>
      </c>
      <c r="DU332" s="7"/>
      <c r="DV332" s="7"/>
      <c r="DW332" s="7"/>
      <c r="DX332" s="52"/>
      <c r="DY332" s="51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>
        <f t="shared" si="3367"/>
        <v>0</v>
      </c>
      <c r="EK332" s="7">
        <f t="shared" si="3368"/>
        <v>0</v>
      </c>
      <c r="EL332" s="7">
        <f t="shared" si="3369"/>
        <v>0</v>
      </c>
      <c r="EM332" s="18">
        <f t="shared" si="3370"/>
        <v>0</v>
      </c>
      <c r="EN332" s="7">
        <f t="shared" si="3371"/>
        <v>0</v>
      </c>
      <c r="EO332" s="7">
        <f t="shared" si="3372"/>
        <v>0</v>
      </c>
      <c r="EP332" s="7">
        <f t="shared" si="3373"/>
        <v>0</v>
      </c>
      <c r="EQ332" s="7">
        <f t="shared" si="3374"/>
        <v>0</v>
      </c>
      <c r="ER332" s="7">
        <f t="shared" si="3375"/>
        <v>0</v>
      </c>
      <c r="ES332" s="7">
        <f t="shared" si="3376"/>
        <v>0</v>
      </c>
      <c r="ET332" s="7">
        <f t="shared" si="3377"/>
        <v>0</v>
      </c>
      <c r="EU332" s="7">
        <f t="shared" si="3378"/>
        <v>0</v>
      </c>
      <c r="EV332" s="7">
        <f t="shared" si="3379"/>
        <v>0</v>
      </c>
      <c r="EW332" s="18">
        <f t="shared" si="3380"/>
        <v>0</v>
      </c>
      <c r="EX332" s="7">
        <f t="shared" si="3381"/>
        <v>0</v>
      </c>
      <c r="EY332" s="7">
        <f t="shared" si="3382"/>
        <v>0</v>
      </c>
      <c r="EZ332" s="7">
        <f t="shared" si="3383"/>
        <v>0</v>
      </c>
      <c r="FA332" s="7">
        <f t="shared" si="3384"/>
        <v>0</v>
      </c>
      <c r="FB332" s="7">
        <f t="shared" si="3385"/>
        <v>0</v>
      </c>
      <c r="FC332" s="7">
        <f t="shared" si="3386"/>
        <v>0</v>
      </c>
      <c r="FD332" s="7">
        <f t="shared" si="3387"/>
        <v>0</v>
      </c>
      <c r="FE332" s="7">
        <f t="shared" si="3388"/>
        <v>0</v>
      </c>
      <c r="FF332" s="7">
        <f t="shared" si="3389"/>
        <v>0</v>
      </c>
      <c r="FG332" s="18">
        <f t="shared" si="3390"/>
        <v>0</v>
      </c>
      <c r="FH332" s="7">
        <f t="shared" si="3391"/>
        <v>0</v>
      </c>
      <c r="FI332" s="7">
        <f t="shared" si="3392"/>
        <v>0</v>
      </c>
      <c r="FJ332" s="7">
        <f t="shared" si="3393"/>
        <v>0</v>
      </c>
      <c r="FK332" s="7">
        <f t="shared" si="3394"/>
        <v>0</v>
      </c>
      <c r="FL332" s="7">
        <f t="shared" si="3395"/>
        <v>0</v>
      </c>
      <c r="FM332" s="7">
        <f t="shared" si="3396"/>
        <v>0</v>
      </c>
      <c r="FN332" s="7">
        <f t="shared" si="3397"/>
        <v>0</v>
      </c>
      <c r="FO332" s="7">
        <f t="shared" si="3398"/>
        <v>0</v>
      </c>
      <c r="FP332" s="7">
        <f t="shared" si="3399"/>
        <v>0</v>
      </c>
      <c r="FQ332" s="7">
        <f t="shared" si="3400"/>
        <v>0</v>
      </c>
      <c r="FR332" s="7"/>
      <c r="FS332" s="7">
        <f t="shared" si="3401"/>
        <v>0</v>
      </c>
      <c r="FT332" s="7">
        <f t="shared" si="3402"/>
        <v>0</v>
      </c>
      <c r="FU332" s="7">
        <f t="shared" si="3403"/>
        <v>0</v>
      </c>
      <c r="FV332" s="7">
        <f t="shared" si="3404"/>
        <v>0</v>
      </c>
      <c r="FW332" s="7">
        <f t="shared" si="3405"/>
        <v>0</v>
      </c>
      <c r="FX332" s="7">
        <f t="shared" si="3406"/>
        <v>0</v>
      </c>
      <c r="FY332" s="7">
        <f t="shared" si="3407"/>
        <v>0</v>
      </c>
      <c r="FZ332" s="7">
        <f t="shared" si="3408"/>
        <v>0</v>
      </c>
      <c r="GA332" s="7">
        <f t="shared" si="3409"/>
        <v>0</v>
      </c>
      <c r="GB332" s="7">
        <f t="shared" si="3410"/>
        <v>0</v>
      </c>
      <c r="GC332" s="7">
        <f t="shared" si="3411"/>
        <v>0</v>
      </c>
      <c r="GD332" s="116">
        <f t="shared" si="3412"/>
        <v>0</v>
      </c>
      <c r="GE332" s="117">
        <f t="shared" si="3413"/>
        <v>0</v>
      </c>
      <c r="GF332" s="7"/>
      <c r="GG332" s="7"/>
      <c r="GH332" s="7"/>
      <c r="GI332" s="52"/>
      <c r="GK332" s="18"/>
      <c r="GL332" s="18"/>
      <c r="GM332" s="1"/>
      <c r="GN332" s="23"/>
      <c r="GO332" s="61"/>
      <c r="GP332" s="7"/>
      <c r="GQ332" s="7"/>
    </row>
    <row r="333" spans="1:199" s="346" customFormat="1" ht="24" customHeight="1" x14ac:dyDescent="0.35">
      <c r="A333" s="351">
        <v>22</v>
      </c>
      <c r="B333" s="131" t="s">
        <v>82</v>
      </c>
      <c r="C333" s="130" t="s">
        <v>53</v>
      </c>
      <c r="D333" s="131">
        <v>1</v>
      </c>
      <c r="E333" s="131"/>
      <c r="F333" s="131"/>
      <c r="G333" s="131"/>
      <c r="H333" s="131"/>
      <c r="I333" s="131"/>
      <c r="J333" s="131"/>
      <c r="K333" s="131"/>
      <c r="L333" s="353">
        <f t="shared" ref="L333:N333" si="3481">SUM(L334:L343)</f>
        <v>74</v>
      </c>
      <c r="M333" s="353">
        <f t="shared" si="3481"/>
        <v>74</v>
      </c>
      <c r="N333" s="353">
        <f t="shared" si="3481"/>
        <v>14</v>
      </c>
      <c r="O333" s="353">
        <f>SUM(O334:O349)</f>
        <v>18</v>
      </c>
      <c r="P333" s="2">
        <f t="shared" ref="P333:BH333" si="3482">SUM(P334:P349)</f>
        <v>24</v>
      </c>
      <c r="Q333" s="131">
        <f t="shared" si="3482"/>
        <v>28</v>
      </c>
      <c r="R333" s="2">
        <f t="shared" si="3482"/>
        <v>36</v>
      </c>
      <c r="S333" s="353">
        <f>SUM(S334:S349)</f>
        <v>26</v>
      </c>
      <c r="T333" s="2">
        <f t="shared" si="3482"/>
        <v>0</v>
      </c>
      <c r="U333" s="131">
        <f t="shared" si="3482"/>
        <v>0</v>
      </c>
      <c r="V333" s="2">
        <f t="shared" si="3482"/>
        <v>0</v>
      </c>
      <c r="W333" s="131">
        <f t="shared" si="3482"/>
        <v>0</v>
      </c>
      <c r="X333" s="131">
        <f t="shared" si="3482"/>
        <v>0</v>
      </c>
      <c r="Y333" s="433">
        <f t="shared" si="3482"/>
        <v>11.399999999999999</v>
      </c>
      <c r="Z333" s="2">
        <f t="shared" si="3482"/>
        <v>0</v>
      </c>
      <c r="AA333" s="131">
        <f t="shared" si="3482"/>
        <v>0</v>
      </c>
      <c r="AB333" s="2">
        <f t="shared" si="3482"/>
        <v>0</v>
      </c>
      <c r="AC333" s="131">
        <f t="shared" si="3482"/>
        <v>0</v>
      </c>
      <c r="AD333" s="2">
        <f t="shared" si="3482"/>
        <v>2</v>
      </c>
      <c r="AE333" s="131">
        <f t="shared" si="3482"/>
        <v>120</v>
      </c>
      <c r="AF333" s="2">
        <f t="shared" si="3482"/>
        <v>0</v>
      </c>
      <c r="AG333" s="131">
        <f t="shared" si="3482"/>
        <v>0</v>
      </c>
      <c r="AH333" s="2">
        <f t="shared" si="3482"/>
        <v>0</v>
      </c>
      <c r="AI333" s="131">
        <f t="shared" si="3482"/>
        <v>0</v>
      </c>
      <c r="AJ333" s="2">
        <f t="shared" si="3482"/>
        <v>1</v>
      </c>
      <c r="AK333" s="433">
        <f t="shared" si="3482"/>
        <v>16</v>
      </c>
      <c r="AL333" s="2">
        <f t="shared" si="3482"/>
        <v>3</v>
      </c>
      <c r="AM333" s="131">
        <f t="shared" si="3482"/>
        <v>52</v>
      </c>
      <c r="AN333" s="2">
        <f t="shared" si="3482"/>
        <v>0</v>
      </c>
      <c r="AO333" s="131">
        <f t="shared" si="3482"/>
        <v>0</v>
      </c>
      <c r="AP333" s="2">
        <f t="shared" si="3482"/>
        <v>0</v>
      </c>
      <c r="AQ333" s="131">
        <f t="shared" si="3482"/>
        <v>0</v>
      </c>
      <c r="AR333" s="131">
        <f t="shared" si="3482"/>
        <v>2</v>
      </c>
      <c r="AS333" s="433">
        <f t="shared" si="3482"/>
        <v>6</v>
      </c>
      <c r="AT333" s="2">
        <f t="shared" ref="AT333:AU333" si="3483">SUM(AT334:AT349)</f>
        <v>0</v>
      </c>
      <c r="AU333" s="433">
        <f t="shared" si="3483"/>
        <v>0</v>
      </c>
      <c r="AV333" s="2">
        <f t="shared" si="3482"/>
        <v>0</v>
      </c>
      <c r="AW333" s="131">
        <f t="shared" si="3482"/>
        <v>0</v>
      </c>
      <c r="AX333" s="2">
        <f t="shared" si="3482"/>
        <v>2</v>
      </c>
      <c r="AY333" s="433">
        <f t="shared" si="3482"/>
        <v>12.33</v>
      </c>
      <c r="AZ333" s="2">
        <f t="shared" si="3482"/>
        <v>0</v>
      </c>
      <c r="BA333" s="433">
        <f t="shared" si="3482"/>
        <v>0</v>
      </c>
      <c r="BB333" s="131">
        <f t="shared" si="3482"/>
        <v>0</v>
      </c>
      <c r="BC333" s="433">
        <f t="shared" si="3482"/>
        <v>0</v>
      </c>
      <c r="BD333" s="131">
        <f t="shared" si="3482"/>
        <v>0</v>
      </c>
      <c r="BE333" s="131">
        <f t="shared" si="3482"/>
        <v>0</v>
      </c>
      <c r="BF333" s="433">
        <f t="shared" si="3482"/>
        <v>289.73</v>
      </c>
      <c r="BG333" s="434">
        <f>Расчет!BF329</f>
        <v>283.73</v>
      </c>
      <c r="BH333" s="433">
        <f t="shared" si="3482"/>
        <v>90.33</v>
      </c>
      <c r="BI333" s="2"/>
      <c r="BJ333" s="25"/>
      <c r="BK333" s="25"/>
      <c r="BL333" s="554">
        <f>Расчет!BG329</f>
        <v>70.33</v>
      </c>
      <c r="BM333" s="373"/>
      <c r="BN333" s="351">
        <v>22</v>
      </c>
      <c r="BO333" s="131" t="s">
        <v>82</v>
      </c>
      <c r="BP333" s="130" t="s">
        <v>53</v>
      </c>
      <c r="BQ333" s="131">
        <v>1</v>
      </c>
      <c r="BR333" s="131"/>
      <c r="BS333" s="131"/>
      <c r="BT333" s="131"/>
      <c r="BU333" s="131"/>
      <c r="BV333" s="131"/>
      <c r="BW333" s="131"/>
      <c r="BX333" s="131"/>
      <c r="BY333" s="353">
        <f t="shared" ref="BY333:CA333" si="3484">SUM(BY334:BY343)</f>
        <v>130</v>
      </c>
      <c r="BZ333" s="353">
        <f t="shared" si="3484"/>
        <v>130</v>
      </c>
      <c r="CA333" s="353">
        <f t="shared" si="3484"/>
        <v>38</v>
      </c>
      <c r="CB333" s="131">
        <f t="shared" ref="CB333:DT333" si="3485">SUM(CB334:CB349)</f>
        <v>6</v>
      </c>
      <c r="CC333" s="131">
        <f t="shared" si="3485"/>
        <v>42</v>
      </c>
      <c r="CD333" s="131">
        <f t="shared" si="3485"/>
        <v>32</v>
      </c>
      <c r="CE333" s="131">
        <f t="shared" si="3485"/>
        <v>50</v>
      </c>
      <c r="CF333" s="131">
        <f t="shared" si="3485"/>
        <v>50</v>
      </c>
      <c r="CG333" s="131">
        <f t="shared" si="3485"/>
        <v>0</v>
      </c>
      <c r="CH333" s="131">
        <f t="shared" si="3485"/>
        <v>0</v>
      </c>
      <c r="CI333" s="131">
        <f t="shared" si="3485"/>
        <v>0</v>
      </c>
      <c r="CJ333" s="131">
        <f t="shared" si="3485"/>
        <v>0</v>
      </c>
      <c r="CK333" s="131">
        <f t="shared" si="3485"/>
        <v>1.67</v>
      </c>
      <c r="CL333" s="353">
        <f t="shared" si="3485"/>
        <v>20</v>
      </c>
      <c r="CM333" s="131">
        <f t="shared" si="3485"/>
        <v>0</v>
      </c>
      <c r="CN333" s="131">
        <f t="shared" si="3485"/>
        <v>0</v>
      </c>
      <c r="CO333" s="131">
        <f t="shared" si="3485"/>
        <v>0</v>
      </c>
      <c r="CP333" s="131">
        <f t="shared" si="3485"/>
        <v>0</v>
      </c>
      <c r="CQ333" s="131">
        <f t="shared" si="3485"/>
        <v>3</v>
      </c>
      <c r="CR333" s="131">
        <f t="shared" si="3485"/>
        <v>120</v>
      </c>
      <c r="CS333" s="131">
        <f t="shared" si="3485"/>
        <v>3</v>
      </c>
      <c r="CT333" s="131">
        <f t="shared" si="3485"/>
        <v>147</v>
      </c>
      <c r="CU333" s="131">
        <f t="shared" si="3485"/>
        <v>0</v>
      </c>
      <c r="CV333" s="131">
        <f t="shared" si="3485"/>
        <v>0</v>
      </c>
      <c r="CW333" s="131">
        <f t="shared" si="3485"/>
        <v>0</v>
      </c>
      <c r="CX333" s="131">
        <f t="shared" si="3485"/>
        <v>0</v>
      </c>
      <c r="CY333" s="131">
        <f t="shared" si="3485"/>
        <v>1</v>
      </c>
      <c r="CZ333" s="131">
        <f t="shared" si="3485"/>
        <v>64</v>
      </c>
      <c r="DA333" s="131">
        <f t="shared" si="3485"/>
        <v>0</v>
      </c>
      <c r="DB333" s="131">
        <f t="shared" si="3485"/>
        <v>0</v>
      </c>
      <c r="DC333" s="131">
        <f t="shared" si="3485"/>
        <v>0</v>
      </c>
      <c r="DD333" s="131">
        <f t="shared" si="3485"/>
        <v>0</v>
      </c>
      <c r="DE333" s="131">
        <f t="shared" si="3485"/>
        <v>3</v>
      </c>
      <c r="DF333" s="433">
        <f t="shared" si="3485"/>
        <v>12</v>
      </c>
      <c r="DG333" s="131">
        <f t="shared" si="3485"/>
        <v>0</v>
      </c>
      <c r="DH333" s="131">
        <f t="shared" si="3485"/>
        <v>0</v>
      </c>
      <c r="DI333" s="131">
        <f t="shared" si="3485"/>
        <v>0</v>
      </c>
      <c r="DJ333" s="131">
        <f t="shared" si="3485"/>
        <v>0</v>
      </c>
      <c r="DK333" s="131">
        <f t="shared" si="3485"/>
        <v>1</v>
      </c>
      <c r="DL333" s="433">
        <f t="shared" si="3485"/>
        <v>8</v>
      </c>
      <c r="DM333" s="131">
        <f t="shared" si="3485"/>
        <v>2</v>
      </c>
      <c r="DN333" s="131">
        <f t="shared" si="3485"/>
        <v>46.666666666666664</v>
      </c>
      <c r="DO333" s="131">
        <f t="shared" si="3485"/>
        <v>0</v>
      </c>
      <c r="DP333" s="131">
        <f t="shared" si="3485"/>
        <v>0</v>
      </c>
      <c r="DQ333" s="131">
        <f t="shared" si="3485"/>
        <v>0</v>
      </c>
      <c r="DR333" s="131">
        <f t="shared" si="3485"/>
        <v>0</v>
      </c>
      <c r="DS333" s="433">
        <f t="shared" si="3485"/>
        <v>507.3366666666667</v>
      </c>
      <c r="DT333" s="433">
        <f t="shared" si="3485"/>
        <v>156.33666666666667</v>
      </c>
      <c r="DU333" s="2"/>
      <c r="DV333" s="2"/>
      <c r="DW333" s="2"/>
      <c r="DX333" s="344"/>
      <c r="DY333" s="351">
        <v>22</v>
      </c>
      <c r="DZ333" s="131" t="s">
        <v>82</v>
      </c>
      <c r="EA333" s="130" t="s">
        <v>53</v>
      </c>
      <c r="EB333" s="131">
        <v>1</v>
      </c>
      <c r="EC333" s="43"/>
      <c r="ED333" s="43"/>
      <c r="EE333" s="43"/>
      <c r="EF333" s="43"/>
      <c r="EG333" s="43"/>
      <c r="EH333" s="43"/>
      <c r="EI333" s="43"/>
      <c r="EJ333" s="43">
        <f t="shared" ref="EJ333:EL333" si="3486">SUM(EJ334:EJ349)</f>
        <v>204</v>
      </c>
      <c r="EK333" s="43">
        <f t="shared" si="3486"/>
        <v>204</v>
      </c>
      <c r="EL333" s="43">
        <f t="shared" si="3486"/>
        <v>52</v>
      </c>
      <c r="EM333" s="340">
        <f>SUM(EM334:EM349)</f>
        <v>24</v>
      </c>
      <c r="EN333" s="43">
        <f t="shared" ref="EN333:GE333" si="3487">SUM(EN334:EN349)</f>
        <v>66</v>
      </c>
      <c r="EO333" s="340">
        <f t="shared" si="3487"/>
        <v>60</v>
      </c>
      <c r="EP333" s="43">
        <f t="shared" si="3487"/>
        <v>86</v>
      </c>
      <c r="EQ333" s="340">
        <f t="shared" si="3487"/>
        <v>76</v>
      </c>
      <c r="ER333" s="43">
        <f t="shared" si="3487"/>
        <v>0</v>
      </c>
      <c r="ES333" s="340">
        <f t="shared" si="3487"/>
        <v>0</v>
      </c>
      <c r="ET333" s="43">
        <f t="shared" si="3487"/>
        <v>0</v>
      </c>
      <c r="EU333" s="340">
        <f t="shared" si="3487"/>
        <v>0</v>
      </c>
      <c r="EV333" s="340">
        <f t="shared" si="3487"/>
        <v>1.67</v>
      </c>
      <c r="EW333" s="342">
        <f t="shared" si="3487"/>
        <v>31.4</v>
      </c>
      <c r="EX333" s="43">
        <f t="shared" si="3487"/>
        <v>0</v>
      </c>
      <c r="EY333" s="340">
        <f t="shared" si="3487"/>
        <v>0</v>
      </c>
      <c r="EZ333" s="43">
        <f t="shared" si="3487"/>
        <v>0</v>
      </c>
      <c r="FA333" s="340">
        <f t="shared" si="3487"/>
        <v>0</v>
      </c>
      <c r="FB333" s="43">
        <f t="shared" si="3487"/>
        <v>5</v>
      </c>
      <c r="FC333" s="340">
        <f t="shared" si="3487"/>
        <v>240</v>
      </c>
      <c r="FD333" s="43">
        <f t="shared" si="3487"/>
        <v>3</v>
      </c>
      <c r="FE333" s="340">
        <f t="shared" si="3487"/>
        <v>147</v>
      </c>
      <c r="FF333" s="43">
        <f t="shared" si="3487"/>
        <v>0</v>
      </c>
      <c r="FG333" s="342">
        <f t="shared" si="3487"/>
        <v>0</v>
      </c>
      <c r="FH333" s="43">
        <f t="shared" si="3487"/>
        <v>1</v>
      </c>
      <c r="FI333" s="434">
        <f t="shared" si="3487"/>
        <v>16</v>
      </c>
      <c r="FJ333" s="43">
        <f t="shared" si="3487"/>
        <v>4</v>
      </c>
      <c r="FK333" s="340">
        <f t="shared" si="3487"/>
        <v>116</v>
      </c>
      <c r="FL333" s="43">
        <f t="shared" si="3487"/>
        <v>0</v>
      </c>
      <c r="FM333" s="340">
        <f t="shared" si="3487"/>
        <v>0</v>
      </c>
      <c r="FN333" s="43">
        <f t="shared" si="3487"/>
        <v>0</v>
      </c>
      <c r="FO333" s="340">
        <f t="shared" si="3487"/>
        <v>0</v>
      </c>
      <c r="FP333" s="43">
        <f t="shared" si="3487"/>
        <v>5</v>
      </c>
      <c r="FQ333" s="340">
        <f t="shared" si="3487"/>
        <v>18</v>
      </c>
      <c r="FR333" s="43"/>
      <c r="FS333" s="434">
        <f t="shared" ref="FS333" si="3488">SUM(FS334:FS349)</f>
        <v>0</v>
      </c>
      <c r="FT333" s="340">
        <f t="shared" si="3487"/>
        <v>0</v>
      </c>
      <c r="FU333" s="340">
        <f t="shared" si="3487"/>
        <v>0</v>
      </c>
      <c r="FV333" s="43">
        <f t="shared" si="3487"/>
        <v>3</v>
      </c>
      <c r="FW333" s="434">
        <f t="shared" si="3487"/>
        <v>20.329999999999998</v>
      </c>
      <c r="FX333" s="43">
        <f t="shared" si="3487"/>
        <v>2</v>
      </c>
      <c r="FY333" s="434">
        <f t="shared" si="3487"/>
        <v>46.666666666666664</v>
      </c>
      <c r="FZ333" s="43">
        <f t="shared" si="3487"/>
        <v>0</v>
      </c>
      <c r="GA333" s="340">
        <f t="shared" si="3487"/>
        <v>0</v>
      </c>
      <c r="GB333" s="43">
        <f t="shared" si="3487"/>
        <v>0</v>
      </c>
      <c r="GC333" s="340">
        <f t="shared" si="3487"/>
        <v>0</v>
      </c>
      <c r="GD333" s="438">
        <f t="shared" si="3487"/>
        <v>797.06666666666661</v>
      </c>
      <c r="GE333" s="439">
        <f t="shared" si="3487"/>
        <v>246.66666666666666</v>
      </c>
      <c r="GF333" s="43"/>
      <c r="GG333" s="43"/>
      <c r="GH333" s="43"/>
      <c r="GI333" s="366"/>
      <c r="GK333" s="347"/>
      <c r="GL333" s="347"/>
      <c r="GM333" s="348"/>
      <c r="GN333" s="357"/>
      <c r="GO333" s="358"/>
      <c r="GP333" s="348"/>
      <c r="GQ333" s="350"/>
    </row>
    <row r="334" spans="1:199" ht="24.75" customHeight="1" x14ac:dyDescent="0.35">
      <c r="A334" s="51"/>
      <c r="B334" s="34" t="s">
        <v>100</v>
      </c>
      <c r="C334" s="71" t="s">
        <v>281</v>
      </c>
      <c r="D334" s="68" t="s">
        <v>267</v>
      </c>
      <c r="E334" s="68" t="s">
        <v>268</v>
      </c>
      <c r="F334" s="69" t="s">
        <v>298</v>
      </c>
      <c r="G334" s="69">
        <v>5</v>
      </c>
      <c r="H334" s="69">
        <v>31</v>
      </c>
      <c r="I334" s="84">
        <v>1</v>
      </c>
      <c r="J334" s="511">
        <v>2</v>
      </c>
      <c r="K334" s="84">
        <v>4</v>
      </c>
      <c r="L334" s="69">
        <v>16</v>
      </c>
      <c r="M334" s="73">
        <v>16</v>
      </c>
      <c r="N334" s="32">
        <v>6</v>
      </c>
      <c r="O334" s="521">
        <v>6</v>
      </c>
      <c r="P334" s="32">
        <v>4</v>
      </c>
      <c r="Q334" s="20">
        <v>4</v>
      </c>
      <c r="R334" s="32">
        <v>6</v>
      </c>
      <c r="S334" s="20">
        <v>6</v>
      </c>
      <c r="T334" s="32"/>
      <c r="U334" s="20">
        <v>0</v>
      </c>
      <c r="V334" s="74"/>
      <c r="W334" s="20">
        <v>0</v>
      </c>
      <c r="X334" s="20">
        <v>0</v>
      </c>
      <c r="Y334" s="20">
        <v>2.8</v>
      </c>
      <c r="Z334" s="74"/>
      <c r="AA334" s="20"/>
      <c r="AB334" s="74"/>
      <c r="AC334" s="20">
        <v>0</v>
      </c>
      <c r="AD334" s="74"/>
      <c r="AE334" s="24">
        <v>0</v>
      </c>
      <c r="AF334" s="74"/>
      <c r="AG334" s="20">
        <v>0</v>
      </c>
      <c r="AH334" s="74"/>
      <c r="AI334" s="20">
        <v>0</v>
      </c>
      <c r="AJ334" s="74"/>
      <c r="AK334" s="20">
        <v>0</v>
      </c>
      <c r="AL334" s="74">
        <v>1</v>
      </c>
      <c r="AM334" s="20"/>
      <c r="AN334" s="74"/>
      <c r="AO334" s="20">
        <v>0</v>
      </c>
      <c r="AP334" s="74"/>
      <c r="AQ334" s="20">
        <v>0</v>
      </c>
      <c r="AR334" s="74"/>
      <c r="AS334" s="20">
        <v>0</v>
      </c>
      <c r="AT334" s="74"/>
      <c r="AU334" s="20">
        <v>0</v>
      </c>
      <c r="AV334" s="74"/>
      <c r="AW334" s="20">
        <v>0</v>
      </c>
      <c r="AX334" s="74">
        <v>1</v>
      </c>
      <c r="AY334" s="417">
        <v>4.33</v>
      </c>
      <c r="AZ334" s="74"/>
      <c r="BA334" s="20">
        <v>0</v>
      </c>
      <c r="BB334" s="74"/>
      <c r="BC334" s="20">
        <v>0</v>
      </c>
      <c r="BD334" s="74"/>
      <c r="BE334" s="20">
        <v>0</v>
      </c>
      <c r="BF334" s="20">
        <f t="shared" ref="BF334:BF337" si="3489">SUM(AO334+BE334+BC334+BA334+AY334+AW334+AS334+AQ334+AK334+AM334+AI334+AG334+AE334+AC334+AA334+Y334+X334+W334+U334+Q334+O334+S334+AU334)</f>
        <v>23.13</v>
      </c>
      <c r="BG334" s="20"/>
      <c r="BH334" s="20">
        <f t="shared" ref="BH334:BH337" si="3490">SUM(O334+Q334+U334+W334+X334+AS334+AW334+AY334+BA334+BC334+S334+AQ334)</f>
        <v>20.329999999999998</v>
      </c>
      <c r="BI334" s="7"/>
      <c r="BJ334" s="7"/>
      <c r="BK334" s="7"/>
      <c r="BL334" s="7"/>
      <c r="BM334" s="52"/>
      <c r="BN334" s="51"/>
      <c r="BO334" s="20" t="s">
        <v>100</v>
      </c>
      <c r="BP334" s="71" t="s">
        <v>312</v>
      </c>
      <c r="BQ334" s="71" t="s">
        <v>279</v>
      </c>
      <c r="BR334" s="71" t="s">
        <v>268</v>
      </c>
      <c r="BS334" s="71" t="s">
        <v>314</v>
      </c>
      <c r="BT334" s="69"/>
      <c r="BU334" s="69"/>
      <c r="BV334" s="84"/>
      <c r="BW334" s="395"/>
      <c r="BX334" s="84"/>
      <c r="BY334" s="70"/>
      <c r="BZ334" s="73">
        <f>SUM(CA334+CC334+CG334+CI334+DE334*2)</f>
        <v>0</v>
      </c>
      <c r="CA334" s="32"/>
      <c r="CB334" s="334">
        <v>6</v>
      </c>
      <c r="CC334" s="32"/>
      <c r="CD334" s="20"/>
      <c r="CE334" s="32"/>
      <c r="CF334" s="20"/>
      <c r="CG334" s="32"/>
      <c r="CH334" s="20"/>
      <c r="CI334" s="74"/>
      <c r="CJ334" s="20"/>
      <c r="CK334" s="20"/>
      <c r="CL334" s="20"/>
      <c r="CM334" s="74"/>
      <c r="CN334" s="20"/>
      <c r="CO334" s="74"/>
      <c r="CP334" s="20"/>
      <c r="CQ334" s="74"/>
      <c r="CR334" s="24"/>
      <c r="CS334" s="74"/>
      <c r="CT334" s="334"/>
      <c r="CU334" s="74"/>
      <c r="CV334" s="20"/>
      <c r="CW334" s="74"/>
      <c r="CX334" s="20"/>
      <c r="CY334" s="74"/>
      <c r="CZ334" s="334"/>
      <c r="DA334" s="74"/>
      <c r="DB334" s="20"/>
      <c r="DC334" s="74"/>
      <c r="DD334" s="20"/>
      <c r="DE334" s="74"/>
      <c r="DF334" s="20"/>
      <c r="DG334" s="74"/>
      <c r="DH334" s="20"/>
      <c r="DI334" s="74"/>
      <c r="DJ334" s="20"/>
      <c r="DK334" s="74"/>
      <c r="DL334" s="20"/>
      <c r="DM334" s="74"/>
      <c r="DN334" s="20"/>
      <c r="DO334" s="74"/>
      <c r="DP334" s="20"/>
      <c r="DQ334" s="74"/>
      <c r="DR334" s="20"/>
      <c r="DS334" s="20">
        <f t="shared" ref="DS334" si="3491">SUM(DB334+DR334+DP334+DN334+DL334+DJ334+DF334+DD334+CX334+CZ334+CV334+CT334+CR334+CP334+CN334+CL334+CK334+CJ334+CH334+CD334+CB334+CF334+DH334)</f>
        <v>6</v>
      </c>
      <c r="DT334" s="20">
        <f t="shared" ref="DT334" si="3492">SUM(CB334+CD334+CH334+CJ334+CK334+DF334+DJ334+DL334+DN334+DP334+CF334+DD334)</f>
        <v>6</v>
      </c>
      <c r="DU334" s="7"/>
      <c r="DV334" s="7"/>
      <c r="DW334" s="7"/>
      <c r="DX334" s="52"/>
      <c r="DY334" s="51"/>
      <c r="DZ334" s="20"/>
      <c r="EA334" s="71"/>
      <c r="EB334" s="71"/>
      <c r="EC334" s="7"/>
      <c r="ED334" s="7"/>
      <c r="EE334" s="7"/>
      <c r="EF334" s="7"/>
      <c r="EG334" s="7"/>
      <c r="EH334" s="7"/>
      <c r="EI334" s="7"/>
      <c r="EJ334" s="7">
        <f t="shared" ref="EJ334:EJ349" si="3493">SUM(L334+BY334)</f>
        <v>16</v>
      </c>
      <c r="EK334" s="7">
        <f t="shared" ref="EK334:EK349" si="3494">SUM(M334+BZ334)</f>
        <v>16</v>
      </c>
      <c r="EL334" s="7">
        <f t="shared" ref="EL334:EL349" si="3495">SUM(N334+CA334)</f>
        <v>6</v>
      </c>
      <c r="EM334" s="18">
        <f t="shared" ref="EM334:EM349" si="3496">SUM(O334+CB334)</f>
        <v>12</v>
      </c>
      <c r="EN334" s="7">
        <f t="shared" ref="EN334:EN349" si="3497">SUM(P334+CC334)</f>
        <v>4</v>
      </c>
      <c r="EO334" s="7">
        <f t="shared" ref="EO334:EO349" si="3498">SUM(Q334+CD334)</f>
        <v>4</v>
      </c>
      <c r="EP334" s="7">
        <f t="shared" ref="EP334:EP349" si="3499">SUM(R334+CE334)</f>
        <v>6</v>
      </c>
      <c r="EQ334" s="7">
        <f t="shared" ref="EQ334:EQ349" si="3500">SUM(S334+CF334)</f>
        <v>6</v>
      </c>
      <c r="ER334" s="7">
        <f t="shared" ref="ER334:ER349" si="3501">SUM(T334+CG334)</f>
        <v>0</v>
      </c>
      <c r="ES334" s="7">
        <f t="shared" ref="ES334:ES349" si="3502">SUM(U334+CH334)</f>
        <v>0</v>
      </c>
      <c r="ET334" s="7">
        <f t="shared" ref="ET334:ET349" si="3503">SUM(V334+CI334)</f>
        <v>0</v>
      </c>
      <c r="EU334" s="7">
        <f t="shared" ref="EU334:EU349" si="3504">SUM(W334+CJ334)</f>
        <v>0</v>
      </c>
      <c r="EV334" s="7">
        <f t="shared" ref="EV334:EV349" si="3505">SUM(X334+CK334)</f>
        <v>0</v>
      </c>
      <c r="EW334" s="18">
        <f t="shared" ref="EW334:EW349" si="3506">SUM(Y334+CL334)</f>
        <v>2.8</v>
      </c>
      <c r="EX334" s="7">
        <f t="shared" ref="EX334:EX349" si="3507">SUM(Z334+CM334)</f>
        <v>0</v>
      </c>
      <c r="EY334" s="7">
        <f t="shared" ref="EY334:EY349" si="3508">SUM(AA334+CN334)</f>
        <v>0</v>
      </c>
      <c r="EZ334" s="7">
        <f t="shared" ref="EZ334:EZ349" si="3509">SUM(AB334+CO334)</f>
        <v>0</v>
      </c>
      <c r="FA334" s="7">
        <f t="shared" ref="FA334:FA349" si="3510">SUM(AC334+CP334)</f>
        <v>0</v>
      </c>
      <c r="FB334" s="7">
        <f t="shared" ref="FB334:FB349" si="3511">SUM(AD334+CQ334)</f>
        <v>0</v>
      </c>
      <c r="FC334" s="7">
        <f t="shared" ref="FC334:FC349" si="3512">SUM(AE334+CR334)</f>
        <v>0</v>
      </c>
      <c r="FD334" s="7">
        <f t="shared" ref="FD334:FD349" si="3513">SUM(AF334+CS334)</f>
        <v>0</v>
      </c>
      <c r="FE334" s="7">
        <f t="shared" ref="FE334:FE349" si="3514">SUM(AG334+CT334)</f>
        <v>0</v>
      </c>
      <c r="FF334" s="7">
        <f t="shared" ref="FF334:FF349" si="3515">SUM(AH334+CU334)</f>
        <v>0</v>
      </c>
      <c r="FG334" s="18">
        <f t="shared" ref="FG334:FG349" si="3516">SUM(AI334+CV334)</f>
        <v>0</v>
      </c>
      <c r="FH334" s="7">
        <f t="shared" ref="FH334:FH349" si="3517">SUM(AJ334+CW334)</f>
        <v>0</v>
      </c>
      <c r="FI334" s="7">
        <f t="shared" ref="FI334:FI349" si="3518">SUM(AK334+CX334)</f>
        <v>0</v>
      </c>
      <c r="FJ334" s="7">
        <f t="shared" ref="FJ334:FJ349" si="3519">SUM(AL334+CY334)</f>
        <v>1</v>
      </c>
      <c r="FK334" s="7">
        <f t="shared" ref="FK334:FK349" si="3520">SUM(AM334+CZ334)</f>
        <v>0</v>
      </c>
      <c r="FL334" s="7">
        <f t="shared" ref="FL334:FL349" si="3521">SUM(AN334+DA334)</f>
        <v>0</v>
      </c>
      <c r="FM334" s="7">
        <f t="shared" ref="FM334:FM349" si="3522">SUM(AO334+DB334)</f>
        <v>0</v>
      </c>
      <c r="FN334" s="7">
        <f t="shared" ref="FN334:FN349" si="3523">SUM(AP334+DC334)</f>
        <v>0</v>
      </c>
      <c r="FO334" s="7">
        <f t="shared" ref="FO334:FO349" si="3524">SUM(AQ334+DD334)</f>
        <v>0</v>
      </c>
      <c r="FP334" s="7">
        <f t="shared" ref="FP334:FP349" si="3525">SUM(AR334+DE334)</f>
        <v>0</v>
      </c>
      <c r="FQ334" s="7">
        <f t="shared" ref="FQ334:FQ349" si="3526">SUM(AS334+DF334)</f>
        <v>0</v>
      </c>
      <c r="FR334" s="7"/>
      <c r="FS334" s="7">
        <f t="shared" ref="FS334:FS349" si="3527">SUM(AU334+DH334)</f>
        <v>0</v>
      </c>
      <c r="FT334" s="7">
        <f t="shared" ref="FT334:FT349" si="3528">SUM(AV334+DI334)</f>
        <v>0</v>
      </c>
      <c r="FU334" s="7">
        <f t="shared" ref="FU334:FU349" si="3529">SUM(AW334+DJ334)</f>
        <v>0</v>
      </c>
      <c r="FV334" s="7">
        <f t="shared" ref="FV334:FV349" si="3530">SUM(AX334+DK334)</f>
        <v>1</v>
      </c>
      <c r="FW334" s="7">
        <f t="shared" ref="FW334:FW349" si="3531">SUM(AY334+DL334)</f>
        <v>4.33</v>
      </c>
      <c r="FX334" s="7">
        <f t="shared" ref="FX334:FX349" si="3532">SUM(AZ334+DM334)</f>
        <v>0</v>
      </c>
      <c r="FY334" s="7">
        <f t="shared" ref="FY334:FY349" si="3533">SUM(BA334+DN334)</f>
        <v>0</v>
      </c>
      <c r="FZ334" s="7">
        <f t="shared" ref="FZ334:FZ349" si="3534">SUM(BB334+DO334)</f>
        <v>0</v>
      </c>
      <c r="GA334" s="7">
        <f t="shared" ref="GA334:GA349" si="3535">SUM(BC334+DP334)</f>
        <v>0</v>
      </c>
      <c r="GB334" s="7">
        <f t="shared" ref="GB334:GB349" si="3536">SUM(BD334+DQ334)</f>
        <v>0</v>
      </c>
      <c r="GC334" s="7">
        <f t="shared" ref="GC334:GC349" si="3537">SUM(BE334+DR334)</f>
        <v>0</v>
      </c>
      <c r="GD334" s="116">
        <f t="shared" ref="GD334:GD349" si="3538">SUM(BF334+DS334)</f>
        <v>29.13</v>
      </c>
      <c r="GE334" s="117">
        <f t="shared" ref="GE334:GE349" si="3539">SUM(BH334+DT334)</f>
        <v>26.33</v>
      </c>
      <c r="GF334" s="7"/>
      <c r="GG334" s="7"/>
      <c r="GH334" s="7"/>
      <c r="GI334" s="52"/>
      <c r="GK334" s="18"/>
      <c r="GL334" s="18"/>
      <c r="GM334" s="1"/>
      <c r="GN334" s="23"/>
      <c r="GO334" s="61"/>
      <c r="GP334" s="7"/>
      <c r="GQ334" s="7"/>
    </row>
    <row r="335" spans="1:199" ht="24.95" customHeight="1" x14ac:dyDescent="0.35">
      <c r="A335" s="51"/>
      <c r="B335" s="10" t="s">
        <v>100</v>
      </c>
      <c r="C335" s="385" t="s">
        <v>110</v>
      </c>
      <c r="D335" s="385" t="s">
        <v>267</v>
      </c>
      <c r="E335" s="385" t="s">
        <v>268</v>
      </c>
      <c r="F335" s="385" t="s">
        <v>269</v>
      </c>
      <c r="G335" s="386">
        <v>5</v>
      </c>
      <c r="H335" s="386">
        <v>187</v>
      </c>
      <c r="I335" s="386">
        <v>1</v>
      </c>
      <c r="J335" s="480">
        <v>8</v>
      </c>
      <c r="K335" s="386">
        <v>16</v>
      </c>
      <c r="L335" s="386">
        <v>16</v>
      </c>
      <c r="M335" s="389">
        <v>16</v>
      </c>
      <c r="N335" s="390">
        <v>4</v>
      </c>
      <c r="O335" s="10"/>
      <c r="P335" s="390">
        <v>8</v>
      </c>
      <c r="Q335" s="10">
        <v>8</v>
      </c>
      <c r="R335" s="390">
        <v>4</v>
      </c>
      <c r="S335" s="10">
        <v>4</v>
      </c>
      <c r="T335" s="390"/>
      <c r="U335" s="10">
        <v>0</v>
      </c>
      <c r="V335" s="391"/>
      <c r="W335" s="10">
        <v>0</v>
      </c>
      <c r="X335" s="10">
        <v>0</v>
      </c>
      <c r="Y335" s="10">
        <v>2.4</v>
      </c>
      <c r="Z335" s="391"/>
      <c r="AA335" s="10"/>
      <c r="AB335" s="391"/>
      <c r="AC335" s="10">
        <v>0</v>
      </c>
      <c r="AD335" s="391"/>
      <c r="AE335" s="392">
        <v>0</v>
      </c>
      <c r="AF335" s="391"/>
      <c r="AG335" s="10">
        <v>0</v>
      </c>
      <c r="AH335" s="391"/>
      <c r="AI335" s="10">
        <v>0</v>
      </c>
      <c r="AJ335" s="391"/>
      <c r="AK335" s="10">
        <v>0</v>
      </c>
      <c r="AL335" s="391">
        <v>1</v>
      </c>
      <c r="AM335" s="10">
        <v>52</v>
      </c>
      <c r="AN335" s="391"/>
      <c r="AO335" s="10">
        <v>0</v>
      </c>
      <c r="AP335" s="391"/>
      <c r="AQ335" s="10">
        <v>0</v>
      </c>
      <c r="AR335" s="391"/>
      <c r="AS335" s="10">
        <v>0</v>
      </c>
      <c r="AT335" s="391"/>
      <c r="AU335" s="10">
        <v>0</v>
      </c>
      <c r="AV335" s="391"/>
      <c r="AW335" s="10">
        <v>0</v>
      </c>
      <c r="AX335" s="391">
        <v>1</v>
      </c>
      <c r="AY335" s="10">
        <v>8</v>
      </c>
      <c r="AZ335" s="391"/>
      <c r="BA335" s="10">
        <v>0</v>
      </c>
      <c r="BB335" s="391"/>
      <c r="BC335" s="10">
        <v>0</v>
      </c>
      <c r="BD335" s="391"/>
      <c r="BE335" s="10">
        <v>0</v>
      </c>
      <c r="BF335" s="20">
        <f t="shared" si="3489"/>
        <v>74.400000000000006</v>
      </c>
      <c r="BG335" s="20"/>
      <c r="BH335" s="20">
        <f t="shared" si="3490"/>
        <v>20</v>
      </c>
      <c r="BI335" s="7"/>
      <c r="BJ335" s="7"/>
      <c r="BK335" s="7"/>
      <c r="BL335" s="7"/>
      <c r="BM335" s="52"/>
      <c r="BN335" s="51"/>
      <c r="BO335" s="20" t="s">
        <v>100</v>
      </c>
      <c r="BP335" s="71" t="s">
        <v>114</v>
      </c>
      <c r="BQ335" s="71" t="s">
        <v>279</v>
      </c>
      <c r="BR335" s="71" t="s">
        <v>268</v>
      </c>
      <c r="BS335" s="71" t="s">
        <v>308</v>
      </c>
      <c r="BT335" s="72">
        <v>4</v>
      </c>
      <c r="BU335" s="79">
        <v>45</v>
      </c>
      <c r="BV335" s="79">
        <v>1</v>
      </c>
      <c r="BW335" s="393">
        <v>1</v>
      </c>
      <c r="BX335" s="79">
        <v>4</v>
      </c>
      <c r="BY335" s="77">
        <v>38</v>
      </c>
      <c r="BZ335" s="73">
        <v>38</v>
      </c>
      <c r="CA335" s="32">
        <v>12</v>
      </c>
      <c r="CB335" s="334"/>
      <c r="CC335" s="32">
        <v>10</v>
      </c>
      <c r="CD335" s="20"/>
      <c r="CE335" s="32">
        <v>16</v>
      </c>
      <c r="CF335" s="20">
        <v>16</v>
      </c>
      <c r="CG335" s="32"/>
      <c r="CH335" s="20">
        <v>0</v>
      </c>
      <c r="CI335" s="74"/>
      <c r="CJ335" s="20">
        <v>0</v>
      </c>
      <c r="CK335" s="20">
        <v>0</v>
      </c>
      <c r="CL335" s="20">
        <v>6</v>
      </c>
      <c r="CM335" s="74"/>
      <c r="CN335" s="20"/>
      <c r="CO335" s="74"/>
      <c r="CP335" s="20">
        <v>0</v>
      </c>
      <c r="CQ335" s="74"/>
      <c r="CR335" s="24">
        <v>0</v>
      </c>
      <c r="CS335" s="74">
        <v>1</v>
      </c>
      <c r="CT335" s="334"/>
      <c r="CU335" s="74"/>
      <c r="CV335" s="20">
        <v>0</v>
      </c>
      <c r="CW335" s="74"/>
      <c r="CX335" s="20">
        <v>0</v>
      </c>
      <c r="CY335" s="74"/>
      <c r="CZ335" s="334">
        <v>0</v>
      </c>
      <c r="DA335" s="74"/>
      <c r="DB335" s="20">
        <v>0</v>
      </c>
      <c r="DC335" s="74"/>
      <c r="DD335" s="20">
        <v>0</v>
      </c>
      <c r="DE335" s="74">
        <v>1</v>
      </c>
      <c r="DF335" s="20"/>
      <c r="DG335" s="74"/>
      <c r="DH335" s="20">
        <v>0</v>
      </c>
      <c r="DI335" s="74"/>
      <c r="DJ335" s="20">
        <v>0</v>
      </c>
      <c r="DK335" s="74"/>
      <c r="DL335" s="20">
        <v>0</v>
      </c>
      <c r="DM335" s="74"/>
      <c r="DN335" s="20">
        <v>0</v>
      </c>
      <c r="DO335" s="74"/>
      <c r="DP335" s="20">
        <v>0</v>
      </c>
      <c r="DQ335" s="74"/>
      <c r="DR335" s="20">
        <v>0</v>
      </c>
      <c r="DS335" s="20">
        <f t="shared" ref="DS335:DS349" si="3540">SUM(DB335+DR335+DP335+DN335+DL335+DJ335+DF335+DD335+CX335+CZ335+CV335+CT335+CR335+CP335+CN335+CL335+CK335+CJ335+CH335+CD335+CB335+CF335+DH335)</f>
        <v>22</v>
      </c>
      <c r="DT335" s="20">
        <f t="shared" ref="DT335:DT349" si="3541">SUM(CB335+CD335+CH335+CJ335+CK335+DF335+DJ335+DL335+DN335+DP335+CF335+DD335)</f>
        <v>16</v>
      </c>
      <c r="DU335" s="7"/>
      <c r="DV335" s="7"/>
      <c r="DW335" s="7"/>
      <c r="DX335" s="52"/>
      <c r="DY335" s="51"/>
      <c r="DZ335" s="20"/>
      <c r="EA335" s="71"/>
      <c r="EB335" s="71"/>
      <c r="EC335" s="7"/>
      <c r="ED335" s="7"/>
      <c r="EE335" s="7"/>
      <c r="EF335" s="7"/>
      <c r="EG335" s="7"/>
      <c r="EH335" s="7"/>
      <c r="EI335" s="7"/>
      <c r="EJ335" s="7">
        <f t="shared" si="3493"/>
        <v>54</v>
      </c>
      <c r="EK335" s="7">
        <f t="shared" si="3494"/>
        <v>54</v>
      </c>
      <c r="EL335" s="7">
        <f t="shared" si="3495"/>
        <v>16</v>
      </c>
      <c r="EM335" s="18">
        <f t="shared" si="3496"/>
        <v>0</v>
      </c>
      <c r="EN335" s="7">
        <f t="shared" si="3497"/>
        <v>18</v>
      </c>
      <c r="EO335" s="7">
        <f t="shared" si="3498"/>
        <v>8</v>
      </c>
      <c r="EP335" s="7">
        <f t="shared" si="3499"/>
        <v>20</v>
      </c>
      <c r="EQ335" s="7">
        <f t="shared" si="3500"/>
        <v>20</v>
      </c>
      <c r="ER335" s="7">
        <f t="shared" si="3501"/>
        <v>0</v>
      </c>
      <c r="ES335" s="7">
        <f t="shared" si="3502"/>
        <v>0</v>
      </c>
      <c r="ET335" s="7">
        <f t="shared" si="3503"/>
        <v>0</v>
      </c>
      <c r="EU335" s="7">
        <f t="shared" si="3504"/>
        <v>0</v>
      </c>
      <c r="EV335" s="7">
        <f t="shared" si="3505"/>
        <v>0</v>
      </c>
      <c r="EW335" s="18">
        <f t="shared" si="3506"/>
        <v>8.4</v>
      </c>
      <c r="EX335" s="7">
        <f t="shared" si="3507"/>
        <v>0</v>
      </c>
      <c r="EY335" s="7">
        <f t="shared" si="3508"/>
        <v>0</v>
      </c>
      <c r="EZ335" s="7">
        <f t="shared" si="3509"/>
        <v>0</v>
      </c>
      <c r="FA335" s="7">
        <f t="shared" si="3510"/>
        <v>0</v>
      </c>
      <c r="FB335" s="7">
        <f t="shared" si="3511"/>
        <v>0</v>
      </c>
      <c r="FC335" s="7">
        <f t="shared" si="3512"/>
        <v>0</v>
      </c>
      <c r="FD335" s="7">
        <f t="shared" si="3513"/>
        <v>1</v>
      </c>
      <c r="FE335" s="7">
        <f t="shared" si="3514"/>
        <v>0</v>
      </c>
      <c r="FF335" s="7">
        <f t="shared" si="3515"/>
        <v>0</v>
      </c>
      <c r="FG335" s="18">
        <f t="shared" si="3516"/>
        <v>0</v>
      </c>
      <c r="FH335" s="7">
        <f t="shared" si="3517"/>
        <v>0</v>
      </c>
      <c r="FI335" s="7">
        <f t="shared" si="3518"/>
        <v>0</v>
      </c>
      <c r="FJ335" s="7">
        <f t="shared" si="3519"/>
        <v>1</v>
      </c>
      <c r="FK335" s="7">
        <f t="shared" si="3520"/>
        <v>52</v>
      </c>
      <c r="FL335" s="7">
        <f t="shared" si="3521"/>
        <v>0</v>
      </c>
      <c r="FM335" s="7">
        <f t="shared" si="3522"/>
        <v>0</v>
      </c>
      <c r="FN335" s="7">
        <f t="shared" si="3523"/>
        <v>0</v>
      </c>
      <c r="FO335" s="7">
        <f t="shared" si="3524"/>
        <v>0</v>
      </c>
      <c r="FP335" s="7">
        <f t="shared" si="3525"/>
        <v>1</v>
      </c>
      <c r="FQ335" s="7">
        <f t="shared" si="3526"/>
        <v>0</v>
      </c>
      <c r="FR335" s="7"/>
      <c r="FS335" s="7">
        <f t="shared" si="3527"/>
        <v>0</v>
      </c>
      <c r="FT335" s="7">
        <f t="shared" si="3528"/>
        <v>0</v>
      </c>
      <c r="FU335" s="7">
        <f t="shared" si="3529"/>
        <v>0</v>
      </c>
      <c r="FV335" s="7">
        <f t="shared" si="3530"/>
        <v>1</v>
      </c>
      <c r="FW335" s="7">
        <f t="shared" si="3531"/>
        <v>8</v>
      </c>
      <c r="FX335" s="7">
        <f t="shared" si="3532"/>
        <v>0</v>
      </c>
      <c r="FY335" s="7">
        <f t="shared" si="3533"/>
        <v>0</v>
      </c>
      <c r="FZ335" s="7">
        <f t="shared" si="3534"/>
        <v>0</v>
      </c>
      <c r="GA335" s="7">
        <f t="shared" si="3535"/>
        <v>0</v>
      </c>
      <c r="GB335" s="7">
        <f t="shared" si="3536"/>
        <v>0</v>
      </c>
      <c r="GC335" s="7">
        <f t="shared" si="3537"/>
        <v>0</v>
      </c>
      <c r="GD335" s="116">
        <f t="shared" si="3538"/>
        <v>96.4</v>
      </c>
      <c r="GE335" s="117">
        <f t="shared" si="3539"/>
        <v>36</v>
      </c>
      <c r="GF335" s="7"/>
      <c r="GG335" s="7"/>
      <c r="GH335" s="7"/>
      <c r="GI335" s="52"/>
      <c r="GK335" s="18"/>
      <c r="GL335" s="18"/>
      <c r="GM335" s="1"/>
      <c r="GN335" s="23"/>
      <c r="GO335" s="61"/>
      <c r="GP335" s="7"/>
      <c r="GQ335" s="7"/>
    </row>
    <row r="336" spans="1:199" ht="24.95" customHeight="1" x14ac:dyDescent="0.35">
      <c r="A336" s="51"/>
      <c r="B336" s="20" t="s">
        <v>270</v>
      </c>
      <c r="C336" s="78" t="s">
        <v>114</v>
      </c>
      <c r="D336" s="78" t="s">
        <v>279</v>
      </c>
      <c r="E336" s="78" t="s">
        <v>268</v>
      </c>
      <c r="F336" s="71" t="s">
        <v>288</v>
      </c>
      <c r="G336" s="79">
        <v>11</v>
      </c>
      <c r="H336" s="79">
        <v>42</v>
      </c>
      <c r="I336" s="79">
        <v>1</v>
      </c>
      <c r="J336" s="494">
        <v>2</v>
      </c>
      <c r="K336" s="79">
        <v>14</v>
      </c>
      <c r="L336" s="72">
        <v>28</v>
      </c>
      <c r="M336" s="73">
        <v>28</v>
      </c>
      <c r="N336" s="32">
        <v>2</v>
      </c>
      <c r="O336" s="521">
        <v>2</v>
      </c>
      <c r="P336" s="32"/>
      <c r="Q336" s="20">
        <v>0</v>
      </c>
      <c r="R336" s="32">
        <v>26</v>
      </c>
      <c r="S336" s="20">
        <v>14</v>
      </c>
      <c r="T336" s="32"/>
      <c r="U336" s="20">
        <v>0</v>
      </c>
      <c r="V336" s="74"/>
      <c r="W336" s="20">
        <v>0</v>
      </c>
      <c r="X336" s="20">
        <v>0</v>
      </c>
      <c r="Y336" s="20">
        <v>2.2000000000000002</v>
      </c>
      <c r="Z336" s="74"/>
      <c r="AA336" s="20"/>
      <c r="AB336" s="74"/>
      <c r="AC336" s="20">
        <v>0</v>
      </c>
      <c r="AD336" s="74"/>
      <c r="AE336" s="24">
        <v>0</v>
      </c>
      <c r="AF336" s="74"/>
      <c r="AG336" s="20">
        <v>0</v>
      </c>
      <c r="AH336" s="74"/>
      <c r="AI336" s="20">
        <v>0</v>
      </c>
      <c r="AJ336" s="74"/>
      <c r="AK336" s="20">
        <v>0</v>
      </c>
      <c r="AL336" s="74">
        <v>1</v>
      </c>
      <c r="AM336" s="20"/>
      <c r="AN336" s="74"/>
      <c r="AO336" s="20">
        <v>0</v>
      </c>
      <c r="AP336" s="74"/>
      <c r="AQ336" s="20">
        <v>0</v>
      </c>
      <c r="AR336" s="74">
        <v>1</v>
      </c>
      <c r="AS336" s="20"/>
      <c r="AT336" s="74"/>
      <c r="AU336" s="20">
        <v>0</v>
      </c>
      <c r="AV336" s="74"/>
      <c r="AW336" s="20">
        <v>0</v>
      </c>
      <c r="AX336" s="74"/>
      <c r="AY336" s="20">
        <v>0</v>
      </c>
      <c r="AZ336" s="74"/>
      <c r="BA336" s="20">
        <v>0</v>
      </c>
      <c r="BB336" s="74"/>
      <c r="BC336" s="20">
        <v>0</v>
      </c>
      <c r="BD336" s="74"/>
      <c r="BE336" s="20">
        <v>0</v>
      </c>
      <c r="BF336" s="20">
        <f t="shared" si="3489"/>
        <v>18.2</v>
      </c>
      <c r="BG336" s="20"/>
      <c r="BH336" s="20">
        <f t="shared" si="3490"/>
        <v>16</v>
      </c>
      <c r="BI336" s="1"/>
      <c r="BJ336" s="7"/>
      <c r="BK336" s="7"/>
      <c r="BL336" s="7"/>
      <c r="BM336" s="52"/>
      <c r="BN336" s="51"/>
      <c r="BO336" s="20" t="s">
        <v>100</v>
      </c>
      <c r="BP336" s="71" t="s">
        <v>110</v>
      </c>
      <c r="BQ336" s="71" t="s">
        <v>279</v>
      </c>
      <c r="BR336" s="71" t="s">
        <v>268</v>
      </c>
      <c r="BS336" s="71" t="s">
        <v>283</v>
      </c>
      <c r="BT336" s="72">
        <v>4</v>
      </c>
      <c r="BU336" s="72">
        <v>156</v>
      </c>
      <c r="BV336" s="72">
        <v>1</v>
      </c>
      <c r="BW336" s="396">
        <v>1</v>
      </c>
      <c r="BX336" s="72">
        <v>14</v>
      </c>
      <c r="BY336" s="26">
        <v>22</v>
      </c>
      <c r="BZ336" s="73">
        <v>22</v>
      </c>
      <c r="CA336" s="32">
        <v>6</v>
      </c>
      <c r="CB336" s="334"/>
      <c r="CC336" s="32">
        <v>8</v>
      </c>
      <c r="CD336" s="20">
        <v>8</v>
      </c>
      <c r="CE336" s="32">
        <v>8</v>
      </c>
      <c r="CF336" s="20">
        <v>8</v>
      </c>
      <c r="CG336" s="32"/>
      <c r="CH336" s="20">
        <v>0</v>
      </c>
      <c r="CI336" s="74"/>
      <c r="CJ336" s="20">
        <v>0</v>
      </c>
      <c r="CK336" s="20">
        <v>0</v>
      </c>
      <c r="CL336" s="20">
        <v>4</v>
      </c>
      <c r="CM336" s="74"/>
      <c r="CN336" s="20"/>
      <c r="CO336" s="74"/>
      <c r="CP336" s="20">
        <v>0</v>
      </c>
      <c r="CQ336" s="74"/>
      <c r="CR336" s="24">
        <v>0</v>
      </c>
      <c r="CS336" s="74">
        <v>1</v>
      </c>
      <c r="CT336" s="334">
        <v>78</v>
      </c>
      <c r="CU336" s="74"/>
      <c r="CV336" s="20">
        <v>0</v>
      </c>
      <c r="CW336" s="74"/>
      <c r="CX336" s="20">
        <v>0</v>
      </c>
      <c r="CY336" s="74"/>
      <c r="CZ336" s="334">
        <v>0</v>
      </c>
      <c r="DA336" s="74"/>
      <c r="DB336" s="20">
        <v>0</v>
      </c>
      <c r="DC336" s="74"/>
      <c r="DD336" s="20">
        <v>0</v>
      </c>
      <c r="DE336" s="74">
        <v>1</v>
      </c>
      <c r="DF336" s="20">
        <v>6</v>
      </c>
      <c r="DG336" s="74"/>
      <c r="DH336" s="20">
        <v>0</v>
      </c>
      <c r="DI336" s="74"/>
      <c r="DJ336" s="20">
        <v>0</v>
      </c>
      <c r="DK336" s="74"/>
      <c r="DL336" s="20">
        <v>0</v>
      </c>
      <c r="DM336" s="74"/>
      <c r="DN336" s="20">
        <v>0</v>
      </c>
      <c r="DO336" s="74"/>
      <c r="DP336" s="20">
        <v>0</v>
      </c>
      <c r="DQ336" s="74"/>
      <c r="DR336" s="20">
        <v>0</v>
      </c>
      <c r="DS336" s="20">
        <f t="shared" si="3540"/>
        <v>104</v>
      </c>
      <c r="DT336" s="20">
        <f t="shared" si="3541"/>
        <v>22</v>
      </c>
      <c r="DU336" s="7"/>
      <c r="DV336" s="7"/>
      <c r="DW336" s="7"/>
      <c r="DX336" s="52"/>
      <c r="DY336" s="51"/>
      <c r="DZ336" s="20"/>
      <c r="EA336" s="71"/>
      <c r="EB336" s="71"/>
      <c r="EC336" s="7"/>
      <c r="ED336" s="7"/>
      <c r="EE336" s="7"/>
      <c r="EF336" s="7"/>
      <c r="EG336" s="7"/>
      <c r="EH336" s="7"/>
      <c r="EI336" s="7"/>
      <c r="EJ336" s="7">
        <f t="shared" si="3493"/>
        <v>50</v>
      </c>
      <c r="EK336" s="7">
        <f t="shared" si="3494"/>
        <v>50</v>
      </c>
      <c r="EL336" s="7">
        <f t="shared" si="3495"/>
        <v>8</v>
      </c>
      <c r="EM336" s="18">
        <f t="shared" si="3496"/>
        <v>2</v>
      </c>
      <c r="EN336" s="7">
        <f t="shared" si="3497"/>
        <v>8</v>
      </c>
      <c r="EO336" s="7">
        <f t="shared" si="3498"/>
        <v>8</v>
      </c>
      <c r="EP336" s="7">
        <f t="shared" si="3499"/>
        <v>34</v>
      </c>
      <c r="EQ336" s="7">
        <f t="shared" si="3500"/>
        <v>22</v>
      </c>
      <c r="ER336" s="7">
        <f t="shared" si="3501"/>
        <v>0</v>
      </c>
      <c r="ES336" s="7">
        <f t="shared" si="3502"/>
        <v>0</v>
      </c>
      <c r="ET336" s="7">
        <f t="shared" si="3503"/>
        <v>0</v>
      </c>
      <c r="EU336" s="7">
        <f t="shared" si="3504"/>
        <v>0</v>
      </c>
      <c r="EV336" s="7">
        <f t="shared" si="3505"/>
        <v>0</v>
      </c>
      <c r="EW336" s="18">
        <f t="shared" si="3506"/>
        <v>6.2</v>
      </c>
      <c r="EX336" s="7">
        <f t="shared" si="3507"/>
        <v>0</v>
      </c>
      <c r="EY336" s="7">
        <f t="shared" si="3508"/>
        <v>0</v>
      </c>
      <c r="EZ336" s="7">
        <f t="shared" si="3509"/>
        <v>0</v>
      </c>
      <c r="FA336" s="7">
        <f t="shared" si="3510"/>
        <v>0</v>
      </c>
      <c r="FB336" s="7">
        <f t="shared" si="3511"/>
        <v>0</v>
      </c>
      <c r="FC336" s="7">
        <f t="shared" si="3512"/>
        <v>0</v>
      </c>
      <c r="FD336" s="7">
        <f t="shared" si="3513"/>
        <v>1</v>
      </c>
      <c r="FE336" s="7">
        <f t="shared" si="3514"/>
        <v>78</v>
      </c>
      <c r="FF336" s="7">
        <f t="shared" si="3515"/>
        <v>0</v>
      </c>
      <c r="FG336" s="18">
        <f t="shared" si="3516"/>
        <v>0</v>
      </c>
      <c r="FH336" s="7">
        <f t="shared" si="3517"/>
        <v>0</v>
      </c>
      <c r="FI336" s="7">
        <f t="shared" si="3518"/>
        <v>0</v>
      </c>
      <c r="FJ336" s="7">
        <f t="shared" si="3519"/>
        <v>1</v>
      </c>
      <c r="FK336" s="7">
        <f t="shared" si="3520"/>
        <v>0</v>
      </c>
      <c r="FL336" s="7">
        <f t="shared" si="3521"/>
        <v>0</v>
      </c>
      <c r="FM336" s="7">
        <f t="shared" si="3522"/>
        <v>0</v>
      </c>
      <c r="FN336" s="7">
        <f t="shared" si="3523"/>
        <v>0</v>
      </c>
      <c r="FO336" s="7">
        <f t="shared" si="3524"/>
        <v>0</v>
      </c>
      <c r="FP336" s="7">
        <f t="shared" si="3525"/>
        <v>2</v>
      </c>
      <c r="FQ336" s="7">
        <f t="shared" si="3526"/>
        <v>6</v>
      </c>
      <c r="FR336" s="7"/>
      <c r="FS336" s="7">
        <f t="shared" si="3527"/>
        <v>0</v>
      </c>
      <c r="FT336" s="7">
        <f t="shared" si="3528"/>
        <v>0</v>
      </c>
      <c r="FU336" s="7">
        <f t="shared" si="3529"/>
        <v>0</v>
      </c>
      <c r="FV336" s="7">
        <f t="shared" si="3530"/>
        <v>0</v>
      </c>
      <c r="FW336" s="7">
        <f t="shared" si="3531"/>
        <v>0</v>
      </c>
      <c r="FX336" s="7">
        <f t="shared" si="3532"/>
        <v>0</v>
      </c>
      <c r="FY336" s="7">
        <f t="shared" si="3533"/>
        <v>0</v>
      </c>
      <c r="FZ336" s="7">
        <f t="shared" si="3534"/>
        <v>0</v>
      </c>
      <c r="GA336" s="7">
        <f t="shared" si="3535"/>
        <v>0</v>
      </c>
      <c r="GB336" s="7">
        <f t="shared" si="3536"/>
        <v>0</v>
      </c>
      <c r="GC336" s="7">
        <f t="shared" si="3537"/>
        <v>0</v>
      </c>
      <c r="GD336" s="116">
        <f t="shared" si="3538"/>
        <v>122.2</v>
      </c>
      <c r="GE336" s="117">
        <f t="shared" si="3539"/>
        <v>38</v>
      </c>
      <c r="GF336" s="7"/>
      <c r="GG336" s="7"/>
      <c r="GH336" s="7"/>
      <c r="GI336" s="52"/>
      <c r="GK336" s="18"/>
      <c r="GL336" s="18"/>
      <c r="GM336" s="1"/>
      <c r="GN336" s="23"/>
      <c r="GO336" s="61"/>
      <c r="GP336" s="7"/>
      <c r="GQ336" s="7"/>
    </row>
    <row r="337" spans="1:199" ht="24.95" customHeight="1" x14ac:dyDescent="0.35">
      <c r="A337" s="51"/>
      <c r="B337" s="17" t="s">
        <v>270</v>
      </c>
      <c r="C337" s="17" t="s">
        <v>281</v>
      </c>
      <c r="D337" s="7" t="s">
        <v>267</v>
      </c>
      <c r="E337" s="21" t="s">
        <v>268</v>
      </c>
      <c r="F337" s="7" t="s">
        <v>282</v>
      </c>
      <c r="G337" s="475">
        <v>7</v>
      </c>
      <c r="H337" s="475">
        <v>221</v>
      </c>
      <c r="I337" s="475">
        <v>1</v>
      </c>
      <c r="J337" s="512">
        <v>9</v>
      </c>
      <c r="K337" s="475">
        <v>18</v>
      </c>
      <c r="L337" s="475">
        <v>14</v>
      </c>
      <c r="M337" s="389">
        <v>14</v>
      </c>
      <c r="N337" s="390">
        <v>2</v>
      </c>
      <c r="O337" s="10"/>
      <c r="P337" s="390">
        <v>12</v>
      </c>
      <c r="Q337" s="10">
        <v>12</v>
      </c>
      <c r="R337" s="390"/>
      <c r="S337" s="10">
        <v>0</v>
      </c>
      <c r="T337" s="390"/>
      <c r="U337" s="10">
        <v>0</v>
      </c>
      <c r="V337" s="391"/>
      <c r="W337" s="10">
        <v>0</v>
      </c>
      <c r="X337" s="10">
        <v>0</v>
      </c>
      <c r="Y337" s="10">
        <v>4</v>
      </c>
      <c r="Z337" s="391"/>
      <c r="AA337" s="10"/>
      <c r="AB337" s="391"/>
      <c r="AC337" s="10">
        <v>0</v>
      </c>
      <c r="AD337" s="391"/>
      <c r="AE337" s="392">
        <v>0</v>
      </c>
      <c r="AF337" s="391"/>
      <c r="AG337" s="10">
        <v>0</v>
      </c>
      <c r="AH337" s="391"/>
      <c r="AI337" s="10">
        <v>0</v>
      </c>
      <c r="AJ337" s="391">
        <v>1</v>
      </c>
      <c r="AK337" s="10">
        <v>16</v>
      </c>
      <c r="AL337" s="391"/>
      <c r="AM337" s="10">
        <v>0</v>
      </c>
      <c r="AN337" s="391"/>
      <c r="AO337" s="10">
        <v>0</v>
      </c>
      <c r="AP337" s="391"/>
      <c r="AQ337" s="10">
        <v>0</v>
      </c>
      <c r="AR337" s="391">
        <v>1</v>
      </c>
      <c r="AS337" s="10">
        <v>6</v>
      </c>
      <c r="AT337" s="391"/>
      <c r="AU337" s="10">
        <v>0</v>
      </c>
      <c r="AV337" s="391"/>
      <c r="AW337" s="10">
        <v>0</v>
      </c>
      <c r="AX337" s="391"/>
      <c r="AY337" s="10">
        <v>0</v>
      </c>
      <c r="AZ337" s="391"/>
      <c r="BA337" s="10">
        <v>0</v>
      </c>
      <c r="BB337" s="391"/>
      <c r="BC337" s="10">
        <v>0</v>
      </c>
      <c r="BD337" s="391"/>
      <c r="BE337" s="10">
        <v>0</v>
      </c>
      <c r="BF337" s="20">
        <f t="shared" si="3489"/>
        <v>38</v>
      </c>
      <c r="BG337" s="20"/>
      <c r="BH337" s="20">
        <f t="shared" si="3490"/>
        <v>18</v>
      </c>
      <c r="BI337" s="1"/>
      <c r="BJ337" s="1"/>
      <c r="BK337" s="1"/>
      <c r="BL337" s="1"/>
      <c r="BM337" s="55"/>
      <c r="BN337" s="51"/>
      <c r="BO337" s="20" t="s">
        <v>100</v>
      </c>
      <c r="BP337" s="71" t="s">
        <v>110</v>
      </c>
      <c r="BQ337" s="71" t="s">
        <v>279</v>
      </c>
      <c r="BR337" s="71" t="s">
        <v>268</v>
      </c>
      <c r="BS337" s="72" t="s">
        <v>303</v>
      </c>
      <c r="BT337" s="72">
        <v>6</v>
      </c>
      <c r="BU337" s="72">
        <v>68</v>
      </c>
      <c r="BV337" s="72">
        <v>1</v>
      </c>
      <c r="BW337" s="396">
        <v>1</v>
      </c>
      <c r="BX337" s="72">
        <v>6</v>
      </c>
      <c r="BY337" s="26">
        <v>30</v>
      </c>
      <c r="BZ337" s="73">
        <v>30</v>
      </c>
      <c r="CA337" s="32">
        <v>10</v>
      </c>
      <c r="CB337" s="334"/>
      <c r="CC337" s="32">
        <v>10</v>
      </c>
      <c r="CD337" s="20">
        <v>10</v>
      </c>
      <c r="CE337" s="32">
        <v>10</v>
      </c>
      <c r="CF337" s="20">
        <v>10</v>
      </c>
      <c r="CG337" s="32"/>
      <c r="CH337" s="20">
        <v>0</v>
      </c>
      <c r="CI337" s="74"/>
      <c r="CJ337" s="20">
        <v>0</v>
      </c>
      <c r="CK337" s="20">
        <v>0</v>
      </c>
      <c r="CL337" s="20">
        <v>4</v>
      </c>
      <c r="CM337" s="74"/>
      <c r="CN337" s="20"/>
      <c r="CO337" s="74"/>
      <c r="CP337" s="20">
        <v>0</v>
      </c>
      <c r="CQ337" s="74"/>
      <c r="CR337" s="24">
        <v>0</v>
      </c>
      <c r="CS337" s="74"/>
      <c r="CT337" s="334">
        <v>0</v>
      </c>
      <c r="CU337" s="74"/>
      <c r="CV337" s="20">
        <v>0</v>
      </c>
      <c r="CW337" s="74"/>
      <c r="CX337" s="20">
        <v>0</v>
      </c>
      <c r="CY337" s="74">
        <v>1</v>
      </c>
      <c r="CZ337" s="334">
        <v>64</v>
      </c>
      <c r="DA337" s="74"/>
      <c r="DB337" s="20">
        <v>0</v>
      </c>
      <c r="DC337" s="74"/>
      <c r="DD337" s="20">
        <v>0</v>
      </c>
      <c r="DE337" s="74"/>
      <c r="DF337" s="20">
        <v>0</v>
      </c>
      <c r="DG337" s="74"/>
      <c r="DH337" s="20">
        <v>0</v>
      </c>
      <c r="DI337" s="74"/>
      <c r="DJ337" s="20">
        <v>0</v>
      </c>
      <c r="DK337" s="74">
        <v>1</v>
      </c>
      <c r="DL337" s="20">
        <v>8</v>
      </c>
      <c r="DM337" s="74"/>
      <c r="DN337" s="20">
        <v>0</v>
      </c>
      <c r="DO337" s="74"/>
      <c r="DP337" s="20">
        <v>0</v>
      </c>
      <c r="DQ337" s="74"/>
      <c r="DR337" s="20">
        <v>0</v>
      </c>
      <c r="DS337" s="20">
        <f t="shared" si="3540"/>
        <v>96</v>
      </c>
      <c r="DT337" s="20">
        <f t="shared" si="3541"/>
        <v>28</v>
      </c>
      <c r="DU337" s="7"/>
      <c r="DV337" s="7"/>
      <c r="DW337" s="7"/>
      <c r="DX337" s="52"/>
      <c r="DY337" s="51"/>
      <c r="DZ337" s="20"/>
      <c r="EA337" s="71"/>
      <c r="EB337" s="71"/>
      <c r="EC337" s="7"/>
      <c r="ED337" s="7"/>
      <c r="EE337" s="7"/>
      <c r="EF337" s="7"/>
      <c r="EG337" s="7"/>
      <c r="EH337" s="7"/>
      <c r="EI337" s="7"/>
      <c r="EJ337" s="7">
        <f t="shared" si="3493"/>
        <v>44</v>
      </c>
      <c r="EK337" s="7">
        <f t="shared" si="3494"/>
        <v>44</v>
      </c>
      <c r="EL337" s="7">
        <f t="shared" si="3495"/>
        <v>12</v>
      </c>
      <c r="EM337" s="18">
        <f t="shared" si="3496"/>
        <v>0</v>
      </c>
      <c r="EN337" s="7">
        <f t="shared" si="3497"/>
        <v>22</v>
      </c>
      <c r="EO337" s="7">
        <f t="shared" si="3498"/>
        <v>22</v>
      </c>
      <c r="EP337" s="7">
        <f t="shared" si="3499"/>
        <v>10</v>
      </c>
      <c r="EQ337" s="7">
        <f t="shared" si="3500"/>
        <v>10</v>
      </c>
      <c r="ER337" s="7">
        <f t="shared" si="3501"/>
        <v>0</v>
      </c>
      <c r="ES337" s="7">
        <f t="shared" si="3502"/>
        <v>0</v>
      </c>
      <c r="ET337" s="7">
        <f t="shared" si="3503"/>
        <v>0</v>
      </c>
      <c r="EU337" s="7">
        <f t="shared" si="3504"/>
        <v>0</v>
      </c>
      <c r="EV337" s="7">
        <f t="shared" si="3505"/>
        <v>0</v>
      </c>
      <c r="EW337" s="18">
        <f t="shared" si="3506"/>
        <v>8</v>
      </c>
      <c r="EX337" s="7">
        <f t="shared" si="3507"/>
        <v>0</v>
      </c>
      <c r="EY337" s="7">
        <f t="shared" si="3508"/>
        <v>0</v>
      </c>
      <c r="EZ337" s="7">
        <f t="shared" si="3509"/>
        <v>0</v>
      </c>
      <c r="FA337" s="7">
        <f t="shared" si="3510"/>
        <v>0</v>
      </c>
      <c r="FB337" s="7">
        <f t="shared" si="3511"/>
        <v>0</v>
      </c>
      <c r="FC337" s="7">
        <f t="shared" si="3512"/>
        <v>0</v>
      </c>
      <c r="FD337" s="7">
        <f t="shared" si="3513"/>
        <v>0</v>
      </c>
      <c r="FE337" s="7">
        <f t="shared" si="3514"/>
        <v>0</v>
      </c>
      <c r="FF337" s="7">
        <f t="shared" si="3515"/>
        <v>0</v>
      </c>
      <c r="FG337" s="18">
        <f t="shared" si="3516"/>
        <v>0</v>
      </c>
      <c r="FH337" s="7">
        <f t="shared" si="3517"/>
        <v>1</v>
      </c>
      <c r="FI337" s="7">
        <f t="shared" si="3518"/>
        <v>16</v>
      </c>
      <c r="FJ337" s="7">
        <f t="shared" si="3519"/>
        <v>1</v>
      </c>
      <c r="FK337" s="7">
        <f t="shared" si="3520"/>
        <v>64</v>
      </c>
      <c r="FL337" s="7">
        <f t="shared" si="3521"/>
        <v>0</v>
      </c>
      <c r="FM337" s="7">
        <f t="shared" si="3522"/>
        <v>0</v>
      </c>
      <c r="FN337" s="7">
        <f t="shared" si="3523"/>
        <v>0</v>
      </c>
      <c r="FO337" s="7">
        <f t="shared" si="3524"/>
        <v>0</v>
      </c>
      <c r="FP337" s="7">
        <f t="shared" si="3525"/>
        <v>1</v>
      </c>
      <c r="FQ337" s="7">
        <f t="shared" si="3526"/>
        <v>6</v>
      </c>
      <c r="FR337" s="7"/>
      <c r="FS337" s="7">
        <f t="shared" si="3527"/>
        <v>0</v>
      </c>
      <c r="FT337" s="7">
        <f t="shared" si="3528"/>
        <v>0</v>
      </c>
      <c r="FU337" s="7">
        <f t="shared" si="3529"/>
        <v>0</v>
      </c>
      <c r="FV337" s="7">
        <f t="shared" si="3530"/>
        <v>1</v>
      </c>
      <c r="FW337" s="7">
        <f t="shared" si="3531"/>
        <v>8</v>
      </c>
      <c r="FX337" s="7">
        <f t="shared" si="3532"/>
        <v>0</v>
      </c>
      <c r="FY337" s="7">
        <f t="shared" si="3533"/>
        <v>0</v>
      </c>
      <c r="FZ337" s="7">
        <f t="shared" si="3534"/>
        <v>0</v>
      </c>
      <c r="GA337" s="7">
        <f t="shared" si="3535"/>
        <v>0</v>
      </c>
      <c r="GB337" s="7">
        <f t="shared" si="3536"/>
        <v>0</v>
      </c>
      <c r="GC337" s="7">
        <f t="shared" si="3537"/>
        <v>0</v>
      </c>
      <c r="GD337" s="116">
        <f t="shared" si="3538"/>
        <v>134</v>
      </c>
      <c r="GE337" s="117">
        <f t="shared" si="3539"/>
        <v>46</v>
      </c>
      <c r="GF337" s="7"/>
      <c r="GG337" s="7"/>
      <c r="GH337" s="7"/>
      <c r="GI337" s="52"/>
      <c r="GK337" s="18"/>
      <c r="GL337" s="18"/>
      <c r="GM337" s="1"/>
      <c r="GN337" s="23"/>
      <c r="GO337" s="61"/>
      <c r="GP337" s="7"/>
      <c r="GQ337" s="7"/>
    </row>
    <row r="338" spans="1:199" ht="24.95" customHeight="1" x14ac:dyDescent="0.35">
      <c r="A338" s="51"/>
      <c r="B338" s="1" t="s">
        <v>277</v>
      </c>
      <c r="C338" s="23" t="s">
        <v>114</v>
      </c>
      <c r="D338" s="23" t="s">
        <v>279</v>
      </c>
      <c r="E338" s="23" t="s">
        <v>268</v>
      </c>
      <c r="F338" s="23" t="s">
        <v>288</v>
      </c>
      <c r="G338" s="23"/>
      <c r="H338" s="23">
        <v>3</v>
      </c>
      <c r="I338" s="23"/>
      <c r="J338" s="138"/>
      <c r="K338" s="23"/>
      <c r="L338" s="23"/>
      <c r="M338" s="73">
        <v>0</v>
      </c>
      <c r="N338" s="32"/>
      <c r="O338" s="263">
        <v>0</v>
      </c>
      <c r="P338" s="32"/>
      <c r="Q338" s="20">
        <v>0</v>
      </c>
      <c r="R338" s="32"/>
      <c r="S338" s="20">
        <v>0</v>
      </c>
      <c r="T338" s="32"/>
      <c r="U338" s="20">
        <v>0</v>
      </c>
      <c r="V338" s="74"/>
      <c r="W338" s="20">
        <v>0</v>
      </c>
      <c r="X338" s="20"/>
      <c r="Y338" s="20">
        <v>0</v>
      </c>
      <c r="Z338" s="74"/>
      <c r="AA338" s="20"/>
      <c r="AB338" s="74"/>
      <c r="AC338" s="20">
        <v>0</v>
      </c>
      <c r="AD338" s="74">
        <v>1</v>
      </c>
      <c r="AE338" s="516">
        <v>45</v>
      </c>
      <c r="AF338" s="74"/>
      <c r="AG338" s="20">
        <v>0</v>
      </c>
      <c r="AH338" s="74"/>
      <c r="AI338" s="20">
        <v>0</v>
      </c>
      <c r="AJ338" s="74"/>
      <c r="AK338" s="20">
        <v>0</v>
      </c>
      <c r="AL338" s="74"/>
      <c r="AM338" s="263">
        <v>0</v>
      </c>
      <c r="AN338" s="74"/>
      <c r="AO338" s="20">
        <v>0</v>
      </c>
      <c r="AP338" s="74"/>
      <c r="AQ338" s="20">
        <v>0</v>
      </c>
      <c r="AR338" s="74"/>
      <c r="AS338" s="20">
        <v>0</v>
      </c>
      <c r="AT338" s="74"/>
      <c r="AU338" s="20">
        <v>0</v>
      </c>
      <c r="AV338" s="74"/>
      <c r="AW338" s="20">
        <v>0</v>
      </c>
      <c r="AX338" s="74"/>
      <c r="AY338" s="20">
        <v>0</v>
      </c>
      <c r="AZ338" s="74"/>
      <c r="BA338" s="20">
        <v>0</v>
      </c>
      <c r="BB338" s="74"/>
      <c r="BC338" s="20">
        <v>0</v>
      </c>
      <c r="BD338" s="74"/>
      <c r="BE338" s="20">
        <v>0</v>
      </c>
      <c r="BF338" s="20">
        <f t="shared" ref="BF338" si="3542">SUM(AO338+BE338+BC338+BA338+AY338+AW338+AS338+AQ338+AK338+AM338+AI338+AG338+AE338+AC338+AA338+Y338+X338+W338+U338+Q338+O338+S338+AU338)</f>
        <v>45</v>
      </c>
      <c r="BG338" s="20"/>
      <c r="BH338" s="20">
        <f t="shared" ref="BH338" si="3543">SUM(O338+Q338+U338+W338+X338+AS338+AW338+AY338+BA338+BC338+S338+AQ338)</f>
        <v>0</v>
      </c>
      <c r="BI338" s="1"/>
      <c r="BJ338" s="1"/>
      <c r="BK338" s="1"/>
      <c r="BL338" s="1"/>
      <c r="BM338" s="55"/>
      <c r="BN338" s="51"/>
      <c r="BO338" s="1" t="s">
        <v>100</v>
      </c>
      <c r="BP338" s="23" t="s">
        <v>110</v>
      </c>
      <c r="BQ338" s="23" t="s">
        <v>279</v>
      </c>
      <c r="BR338" s="23" t="s">
        <v>268</v>
      </c>
      <c r="BS338" s="23" t="s">
        <v>297</v>
      </c>
      <c r="BT338" s="23">
        <v>4</v>
      </c>
      <c r="BU338" s="23">
        <v>92</v>
      </c>
      <c r="BV338" s="28">
        <v>1</v>
      </c>
      <c r="BW338" s="398">
        <v>1</v>
      </c>
      <c r="BX338" s="28">
        <v>8</v>
      </c>
      <c r="BY338" s="1">
        <v>40</v>
      </c>
      <c r="BZ338" s="73">
        <v>40</v>
      </c>
      <c r="CA338" s="32">
        <v>10</v>
      </c>
      <c r="CB338" s="334"/>
      <c r="CC338" s="32">
        <v>14</v>
      </c>
      <c r="CD338" s="20">
        <v>14</v>
      </c>
      <c r="CE338" s="32">
        <v>16</v>
      </c>
      <c r="CF338" s="20">
        <v>16</v>
      </c>
      <c r="CG338" s="32"/>
      <c r="CH338" s="20">
        <v>0</v>
      </c>
      <c r="CI338" s="74"/>
      <c r="CJ338" s="20">
        <v>0</v>
      </c>
      <c r="CK338" s="20">
        <v>0</v>
      </c>
      <c r="CL338" s="20">
        <v>6</v>
      </c>
      <c r="CM338" s="74"/>
      <c r="CN338" s="20"/>
      <c r="CO338" s="74"/>
      <c r="CP338" s="20">
        <v>0</v>
      </c>
      <c r="CQ338" s="74"/>
      <c r="CR338" s="24">
        <v>0</v>
      </c>
      <c r="CS338" s="74">
        <v>1</v>
      </c>
      <c r="CT338" s="334">
        <v>69</v>
      </c>
      <c r="CU338" s="74"/>
      <c r="CV338" s="20">
        <v>0</v>
      </c>
      <c r="CW338" s="74"/>
      <c r="CX338" s="20">
        <v>0</v>
      </c>
      <c r="CY338" s="74"/>
      <c r="CZ338" s="334">
        <v>0</v>
      </c>
      <c r="DA338" s="74"/>
      <c r="DB338" s="20">
        <v>0</v>
      </c>
      <c r="DC338" s="74"/>
      <c r="DD338" s="20">
        <v>0</v>
      </c>
      <c r="DE338" s="74">
        <v>1</v>
      </c>
      <c r="DF338" s="20">
        <v>6</v>
      </c>
      <c r="DG338" s="74"/>
      <c r="DH338" s="20">
        <v>0</v>
      </c>
      <c r="DI338" s="74"/>
      <c r="DJ338" s="20">
        <v>0</v>
      </c>
      <c r="DK338" s="74"/>
      <c r="DL338" s="20">
        <v>0</v>
      </c>
      <c r="DM338" s="74"/>
      <c r="DN338" s="20">
        <v>0</v>
      </c>
      <c r="DO338" s="74"/>
      <c r="DP338" s="20">
        <v>0</v>
      </c>
      <c r="DQ338" s="74"/>
      <c r="DR338" s="20">
        <v>0</v>
      </c>
      <c r="DS338" s="20">
        <f t="shared" si="3540"/>
        <v>111</v>
      </c>
      <c r="DT338" s="20">
        <f t="shared" si="3541"/>
        <v>36</v>
      </c>
      <c r="DU338" s="7"/>
      <c r="DV338" s="7"/>
      <c r="DW338" s="7"/>
      <c r="DX338" s="52"/>
      <c r="DY338" s="51"/>
      <c r="DZ338" s="33"/>
      <c r="EA338" s="78"/>
      <c r="EB338" s="71"/>
      <c r="EC338" s="7"/>
      <c r="ED338" s="7"/>
      <c r="EE338" s="7"/>
      <c r="EF338" s="7"/>
      <c r="EG338" s="7"/>
      <c r="EH338" s="7"/>
      <c r="EI338" s="7"/>
      <c r="EJ338" s="7">
        <f t="shared" si="3493"/>
        <v>40</v>
      </c>
      <c r="EK338" s="7">
        <f t="shared" si="3494"/>
        <v>40</v>
      </c>
      <c r="EL338" s="7">
        <f t="shared" si="3495"/>
        <v>10</v>
      </c>
      <c r="EM338" s="18">
        <f t="shared" si="3496"/>
        <v>0</v>
      </c>
      <c r="EN338" s="7">
        <f t="shared" si="3497"/>
        <v>14</v>
      </c>
      <c r="EO338" s="7">
        <f t="shared" si="3498"/>
        <v>14</v>
      </c>
      <c r="EP338" s="7">
        <f t="shared" si="3499"/>
        <v>16</v>
      </c>
      <c r="EQ338" s="7">
        <f t="shared" si="3500"/>
        <v>16</v>
      </c>
      <c r="ER338" s="7">
        <f t="shared" si="3501"/>
        <v>0</v>
      </c>
      <c r="ES338" s="7">
        <f t="shared" si="3502"/>
        <v>0</v>
      </c>
      <c r="ET338" s="7">
        <f t="shared" si="3503"/>
        <v>0</v>
      </c>
      <c r="EU338" s="7">
        <f t="shared" si="3504"/>
        <v>0</v>
      </c>
      <c r="EV338" s="7">
        <f t="shared" si="3505"/>
        <v>0</v>
      </c>
      <c r="EW338" s="18">
        <f t="shared" si="3506"/>
        <v>6</v>
      </c>
      <c r="EX338" s="7">
        <f t="shared" si="3507"/>
        <v>0</v>
      </c>
      <c r="EY338" s="7">
        <f t="shared" si="3508"/>
        <v>0</v>
      </c>
      <c r="EZ338" s="7">
        <f t="shared" si="3509"/>
        <v>0</v>
      </c>
      <c r="FA338" s="7">
        <f t="shared" si="3510"/>
        <v>0</v>
      </c>
      <c r="FB338" s="7">
        <f t="shared" si="3511"/>
        <v>1</v>
      </c>
      <c r="FC338" s="7">
        <f t="shared" si="3512"/>
        <v>45</v>
      </c>
      <c r="FD338" s="7">
        <f t="shared" si="3513"/>
        <v>1</v>
      </c>
      <c r="FE338" s="7">
        <f t="shared" si="3514"/>
        <v>69</v>
      </c>
      <c r="FF338" s="7">
        <f t="shared" si="3515"/>
        <v>0</v>
      </c>
      <c r="FG338" s="18">
        <f t="shared" si="3516"/>
        <v>0</v>
      </c>
      <c r="FH338" s="7">
        <f t="shared" si="3517"/>
        <v>0</v>
      </c>
      <c r="FI338" s="7">
        <f t="shared" si="3518"/>
        <v>0</v>
      </c>
      <c r="FJ338" s="7">
        <f t="shared" si="3519"/>
        <v>0</v>
      </c>
      <c r="FK338" s="7">
        <f t="shared" si="3520"/>
        <v>0</v>
      </c>
      <c r="FL338" s="7">
        <f t="shared" si="3521"/>
        <v>0</v>
      </c>
      <c r="FM338" s="7">
        <f t="shared" si="3522"/>
        <v>0</v>
      </c>
      <c r="FN338" s="7">
        <f t="shared" si="3523"/>
        <v>0</v>
      </c>
      <c r="FO338" s="7">
        <f t="shared" si="3524"/>
        <v>0</v>
      </c>
      <c r="FP338" s="7">
        <f t="shared" si="3525"/>
        <v>1</v>
      </c>
      <c r="FQ338" s="7">
        <f t="shared" si="3526"/>
        <v>6</v>
      </c>
      <c r="FR338" s="7"/>
      <c r="FS338" s="7">
        <f t="shared" si="3527"/>
        <v>0</v>
      </c>
      <c r="FT338" s="7">
        <f t="shared" si="3528"/>
        <v>0</v>
      </c>
      <c r="FU338" s="7">
        <f t="shared" si="3529"/>
        <v>0</v>
      </c>
      <c r="FV338" s="7">
        <f t="shared" si="3530"/>
        <v>0</v>
      </c>
      <c r="FW338" s="7">
        <f t="shared" si="3531"/>
        <v>0</v>
      </c>
      <c r="FX338" s="7">
        <f t="shared" si="3532"/>
        <v>0</v>
      </c>
      <c r="FY338" s="7">
        <f t="shared" si="3533"/>
        <v>0</v>
      </c>
      <c r="FZ338" s="7">
        <f t="shared" si="3534"/>
        <v>0</v>
      </c>
      <c r="GA338" s="7">
        <f t="shared" si="3535"/>
        <v>0</v>
      </c>
      <c r="GB338" s="7">
        <f t="shared" si="3536"/>
        <v>0</v>
      </c>
      <c r="GC338" s="7">
        <f t="shared" si="3537"/>
        <v>0</v>
      </c>
      <c r="GD338" s="116">
        <f t="shared" si="3538"/>
        <v>156</v>
      </c>
      <c r="GE338" s="117">
        <f t="shared" si="3539"/>
        <v>36</v>
      </c>
      <c r="GF338" s="7"/>
      <c r="GG338" s="7"/>
      <c r="GH338" s="7"/>
      <c r="GI338" s="52"/>
      <c r="GK338" s="18"/>
      <c r="GL338" s="18"/>
      <c r="GM338" s="1"/>
      <c r="GN338" s="23"/>
      <c r="GO338" s="61"/>
      <c r="GP338" s="7"/>
      <c r="GQ338" s="7"/>
    </row>
    <row r="339" spans="1:199" ht="24.95" customHeight="1" x14ac:dyDescent="0.35">
      <c r="A339" s="51"/>
      <c r="B339" s="17" t="s">
        <v>224</v>
      </c>
      <c r="C339" s="17"/>
      <c r="D339" s="7" t="s">
        <v>294</v>
      </c>
      <c r="E339" s="7"/>
      <c r="F339" s="7"/>
      <c r="G339" s="7"/>
      <c r="H339" s="384">
        <v>5</v>
      </c>
      <c r="I339" s="7"/>
      <c r="J339" s="7"/>
      <c r="K339" s="7"/>
      <c r="L339" s="187"/>
      <c r="M339" s="188">
        <f t="shared" ref="M339" si="3544">SUM(N339+P339+R339+T339+V339)</f>
        <v>0</v>
      </c>
      <c r="N339" s="189"/>
      <c r="O339" s="262">
        <f t="shared" ref="O339" si="3545">SUM(N339)*I339</f>
        <v>0</v>
      </c>
      <c r="P339" s="189"/>
      <c r="Q339" s="190">
        <f t="shared" ref="Q339" si="3546">P339*J339</f>
        <v>0</v>
      </c>
      <c r="R339" s="189"/>
      <c r="S339" s="190">
        <f t="shared" ref="S339" si="3547">SUM(R339)*J339</f>
        <v>0</v>
      </c>
      <c r="T339" s="189"/>
      <c r="U339" s="190">
        <f t="shared" ref="U339" si="3548">SUM(T339)*K339</f>
        <v>0</v>
      </c>
      <c r="V339" s="189"/>
      <c r="W339" s="190">
        <f t="shared" ref="W339" si="3549">SUM(V339)*J339*5</f>
        <v>0</v>
      </c>
      <c r="X339" s="191"/>
      <c r="Y339" s="191">
        <f t="shared" ref="Y339" si="3550">L339*J339*0.05</f>
        <v>0</v>
      </c>
      <c r="Z339" s="189"/>
      <c r="AA339" s="190"/>
      <c r="AB339" s="189"/>
      <c r="AC339" s="191">
        <f t="shared" ref="AC339" si="3551">SUM(AB339)*3*H339/5</f>
        <v>0</v>
      </c>
      <c r="AD339" s="189">
        <v>1</v>
      </c>
      <c r="AE339" s="518">
        <f t="shared" ref="AE339" si="3552">SUM(AD339*H339*(15))</f>
        <v>75</v>
      </c>
      <c r="AF339" s="189"/>
      <c r="AG339" s="190">
        <f t="shared" ref="AG339" si="3553">SUM(AF339*H339*3)</f>
        <v>0</v>
      </c>
      <c r="AH339" s="190"/>
      <c r="AI339" s="191">
        <f t="shared" ref="AI339" si="3554">SUM(AH339*H339/3)</f>
        <v>0</v>
      </c>
      <c r="AJ339" s="189"/>
      <c r="AK339" s="191">
        <f t="shared" ref="AK339" si="3555">SUM(AJ339*H339*2/3)</f>
        <v>0</v>
      </c>
      <c r="AL339" s="189"/>
      <c r="AM339" s="262">
        <f>SUM(AL339*H339)</f>
        <v>0</v>
      </c>
      <c r="AN339" s="189"/>
      <c r="AO339" s="190">
        <f>SUM(AN339*J339)</f>
        <v>0</v>
      </c>
      <c r="AP339" s="189"/>
      <c r="AQ339" s="191">
        <f t="shared" ref="AQ339" si="3556">SUM(AP339*H339*2)</f>
        <v>0</v>
      </c>
      <c r="AR339" s="189"/>
      <c r="AS339" s="191">
        <f t="shared" ref="AS339" si="3557">SUM(J339*AR339*6)</f>
        <v>0</v>
      </c>
      <c r="AT339" s="32"/>
      <c r="AU339" s="194">
        <f t="shared" ref="AU339" si="3558">AT339*H339/3</f>
        <v>0</v>
      </c>
      <c r="AV339" s="189"/>
      <c r="AW339" s="190">
        <f>SUM(AV339*H339/3)</f>
        <v>0</v>
      </c>
      <c r="AX339" s="189"/>
      <c r="AY339" s="191">
        <f t="shared" ref="AY339" si="3559">SUM(J339*AX339*8)</f>
        <v>0</v>
      </c>
      <c r="AZ339" s="190"/>
      <c r="BA339" s="191">
        <f>SUM(AZ339*K339*3*8)</f>
        <v>0</v>
      </c>
      <c r="BB339" s="189"/>
      <c r="BC339" s="191">
        <f t="shared" ref="BC339" si="3560">SUM(BB339*K339*4*6)</f>
        <v>0</v>
      </c>
      <c r="BD339" s="189"/>
      <c r="BE339" s="195">
        <f t="shared" ref="BE339" si="3561">SUM(BD339*50)</f>
        <v>0</v>
      </c>
      <c r="BF339" s="194">
        <f t="shared" ref="BF339" si="3562">O339+Q339+S339+U339+W339+X339+Y339+AA339+AC339+AE339+AG339+AI339+AK339+AM339+AO339+AQ339+AS339+AU339+AW339+AY339+BA339+BC339+BE339</f>
        <v>75</v>
      </c>
      <c r="BG339" s="194"/>
      <c r="BH339" s="194">
        <f t="shared" ref="BH339" si="3563">BC339+BA339+AY339+AW339+AS339+AQ339+X339+W339+U339+S339+Q339+O339</f>
        <v>0</v>
      </c>
      <c r="BI339" s="1"/>
      <c r="BJ339" s="1"/>
      <c r="BK339" s="1"/>
      <c r="BL339" s="1"/>
      <c r="BM339" s="55"/>
      <c r="BN339" s="51"/>
      <c r="BO339" s="1" t="s">
        <v>277</v>
      </c>
      <c r="BP339" s="23" t="s">
        <v>114</v>
      </c>
      <c r="BQ339" s="23" t="s">
        <v>279</v>
      </c>
      <c r="BR339" s="23" t="s">
        <v>268</v>
      </c>
      <c r="BS339" s="23" t="s">
        <v>288</v>
      </c>
      <c r="BT339" s="23">
        <v>11</v>
      </c>
      <c r="BU339" s="23">
        <v>10</v>
      </c>
      <c r="BV339" s="23">
        <v>1</v>
      </c>
      <c r="BW339" s="138">
        <v>1</v>
      </c>
      <c r="BX339" s="23">
        <v>1</v>
      </c>
      <c r="BY339" s="23"/>
      <c r="BZ339" s="73">
        <v>0</v>
      </c>
      <c r="CA339" s="32"/>
      <c r="CB339" s="334">
        <v>0</v>
      </c>
      <c r="CC339" s="32"/>
      <c r="CD339" s="20">
        <v>0</v>
      </c>
      <c r="CE339" s="32"/>
      <c r="CF339" s="20">
        <v>0</v>
      </c>
      <c r="CG339" s="32"/>
      <c r="CH339" s="20">
        <v>0</v>
      </c>
      <c r="CI339" s="74"/>
      <c r="CJ339" s="20">
        <v>0</v>
      </c>
      <c r="CK339" s="20"/>
      <c r="CL339" s="20">
        <v>0</v>
      </c>
      <c r="CM339" s="74"/>
      <c r="CN339" s="20"/>
      <c r="CO339" s="74"/>
      <c r="CP339" s="20">
        <v>0</v>
      </c>
      <c r="CQ339" s="74">
        <v>1</v>
      </c>
      <c r="CR339" s="24">
        <v>45</v>
      </c>
      <c r="CS339" s="74"/>
      <c r="CT339" s="334">
        <v>0</v>
      </c>
      <c r="CU339" s="74"/>
      <c r="CV339" s="20">
        <v>0</v>
      </c>
      <c r="CW339" s="74"/>
      <c r="CX339" s="20">
        <v>0</v>
      </c>
      <c r="CY339" s="74"/>
      <c r="CZ339" s="334">
        <v>0</v>
      </c>
      <c r="DA339" s="74"/>
      <c r="DB339" s="20">
        <v>0</v>
      </c>
      <c r="DC339" s="74"/>
      <c r="DD339" s="20">
        <v>0</v>
      </c>
      <c r="DE339" s="74"/>
      <c r="DF339" s="20">
        <v>0</v>
      </c>
      <c r="DG339" s="74"/>
      <c r="DH339" s="20">
        <v>0</v>
      </c>
      <c r="DI339" s="74"/>
      <c r="DJ339" s="20">
        <v>0</v>
      </c>
      <c r="DK339" s="74"/>
      <c r="DL339" s="20">
        <v>0</v>
      </c>
      <c r="DM339" s="74"/>
      <c r="DN339" s="20">
        <v>0</v>
      </c>
      <c r="DO339" s="74"/>
      <c r="DP339" s="20">
        <v>0</v>
      </c>
      <c r="DQ339" s="74"/>
      <c r="DR339" s="20">
        <v>0</v>
      </c>
      <c r="DS339" s="20">
        <f t="shared" si="3540"/>
        <v>45</v>
      </c>
      <c r="DT339" s="20">
        <f t="shared" si="3541"/>
        <v>0</v>
      </c>
      <c r="DU339" s="7"/>
      <c r="DV339" s="7"/>
      <c r="DW339" s="7"/>
      <c r="DX339" s="52"/>
      <c r="DY339" s="51"/>
      <c r="DZ339" s="20"/>
      <c r="EA339" s="44"/>
      <c r="EB339" s="44"/>
      <c r="EC339" s="7"/>
      <c r="ED339" s="7"/>
      <c r="EE339" s="7"/>
      <c r="EF339" s="7"/>
      <c r="EG339" s="7"/>
      <c r="EH339" s="7"/>
      <c r="EI339" s="7"/>
      <c r="EJ339" s="7">
        <f t="shared" si="3493"/>
        <v>0</v>
      </c>
      <c r="EK339" s="7">
        <f t="shared" si="3494"/>
        <v>0</v>
      </c>
      <c r="EL339" s="7">
        <f t="shared" si="3495"/>
        <v>0</v>
      </c>
      <c r="EM339" s="18">
        <f t="shared" si="3496"/>
        <v>0</v>
      </c>
      <c r="EN339" s="7">
        <f t="shared" si="3497"/>
        <v>0</v>
      </c>
      <c r="EO339" s="7">
        <f t="shared" si="3498"/>
        <v>0</v>
      </c>
      <c r="EP339" s="7">
        <f t="shared" si="3499"/>
        <v>0</v>
      </c>
      <c r="EQ339" s="7">
        <f t="shared" si="3500"/>
        <v>0</v>
      </c>
      <c r="ER339" s="7">
        <f t="shared" si="3501"/>
        <v>0</v>
      </c>
      <c r="ES339" s="7">
        <f t="shared" si="3502"/>
        <v>0</v>
      </c>
      <c r="ET339" s="7">
        <f t="shared" si="3503"/>
        <v>0</v>
      </c>
      <c r="EU339" s="7">
        <f t="shared" si="3504"/>
        <v>0</v>
      </c>
      <c r="EV339" s="7">
        <f t="shared" si="3505"/>
        <v>0</v>
      </c>
      <c r="EW339" s="18">
        <f t="shared" si="3506"/>
        <v>0</v>
      </c>
      <c r="EX339" s="7">
        <f t="shared" si="3507"/>
        <v>0</v>
      </c>
      <c r="EY339" s="7">
        <f t="shared" si="3508"/>
        <v>0</v>
      </c>
      <c r="EZ339" s="7">
        <f t="shared" si="3509"/>
        <v>0</v>
      </c>
      <c r="FA339" s="7">
        <f t="shared" si="3510"/>
        <v>0</v>
      </c>
      <c r="FB339" s="7">
        <f t="shared" si="3511"/>
        <v>2</v>
      </c>
      <c r="FC339" s="7">
        <f t="shared" si="3512"/>
        <v>120</v>
      </c>
      <c r="FD339" s="7">
        <f t="shared" si="3513"/>
        <v>0</v>
      </c>
      <c r="FE339" s="7">
        <f t="shared" si="3514"/>
        <v>0</v>
      </c>
      <c r="FF339" s="7">
        <f t="shared" si="3515"/>
        <v>0</v>
      </c>
      <c r="FG339" s="18">
        <f t="shared" si="3516"/>
        <v>0</v>
      </c>
      <c r="FH339" s="7">
        <f t="shared" si="3517"/>
        <v>0</v>
      </c>
      <c r="FI339" s="7">
        <f t="shared" si="3518"/>
        <v>0</v>
      </c>
      <c r="FJ339" s="7">
        <f t="shared" si="3519"/>
        <v>0</v>
      </c>
      <c r="FK339" s="7">
        <f t="shared" si="3520"/>
        <v>0</v>
      </c>
      <c r="FL339" s="7">
        <f t="shared" si="3521"/>
        <v>0</v>
      </c>
      <c r="FM339" s="7">
        <f t="shared" si="3522"/>
        <v>0</v>
      </c>
      <c r="FN339" s="7">
        <f t="shared" si="3523"/>
        <v>0</v>
      </c>
      <c r="FO339" s="7">
        <f t="shared" si="3524"/>
        <v>0</v>
      </c>
      <c r="FP339" s="7">
        <f t="shared" si="3525"/>
        <v>0</v>
      </c>
      <c r="FQ339" s="7">
        <f t="shared" si="3526"/>
        <v>0</v>
      </c>
      <c r="FR339" s="7"/>
      <c r="FS339" s="7">
        <f t="shared" si="3527"/>
        <v>0</v>
      </c>
      <c r="FT339" s="7">
        <f t="shared" si="3528"/>
        <v>0</v>
      </c>
      <c r="FU339" s="7">
        <f t="shared" si="3529"/>
        <v>0</v>
      </c>
      <c r="FV339" s="7">
        <f t="shared" si="3530"/>
        <v>0</v>
      </c>
      <c r="FW339" s="7">
        <f t="shared" si="3531"/>
        <v>0</v>
      </c>
      <c r="FX339" s="7">
        <f t="shared" si="3532"/>
        <v>0</v>
      </c>
      <c r="FY339" s="7">
        <f t="shared" si="3533"/>
        <v>0</v>
      </c>
      <c r="FZ339" s="7">
        <f t="shared" si="3534"/>
        <v>0</v>
      </c>
      <c r="GA339" s="7">
        <f t="shared" si="3535"/>
        <v>0</v>
      </c>
      <c r="GB339" s="7">
        <f t="shared" si="3536"/>
        <v>0</v>
      </c>
      <c r="GC339" s="7">
        <f t="shared" si="3537"/>
        <v>0</v>
      </c>
      <c r="GD339" s="116">
        <f t="shared" si="3538"/>
        <v>120</v>
      </c>
      <c r="GE339" s="117">
        <f t="shared" si="3539"/>
        <v>0</v>
      </c>
      <c r="GF339" s="7"/>
      <c r="GG339" s="7"/>
      <c r="GH339" s="7"/>
      <c r="GI339" s="52"/>
      <c r="GK339" s="18"/>
      <c r="GL339" s="18"/>
      <c r="GM339" s="1"/>
      <c r="GN339" s="23"/>
      <c r="GO339" s="61"/>
      <c r="GP339" s="7"/>
      <c r="GQ339" s="7"/>
    </row>
    <row r="340" spans="1:199" ht="24.95" customHeight="1" x14ac:dyDescent="0.35">
      <c r="A340" s="51"/>
      <c r="B340" s="1"/>
      <c r="C340" s="23"/>
      <c r="D340" s="23"/>
      <c r="E340" s="23"/>
      <c r="F340" s="23"/>
      <c r="G340" s="23"/>
      <c r="H340" s="23"/>
      <c r="I340" s="49"/>
      <c r="J340" s="23"/>
      <c r="K340" s="23"/>
      <c r="L340" s="1"/>
      <c r="M340" s="73">
        <f t="shared" ref="M340:M349" si="3564">SUM(N340+P340+T340+V340+AR340*2)</f>
        <v>0</v>
      </c>
      <c r="N340" s="32"/>
      <c r="O340" s="263"/>
      <c r="P340" s="32"/>
      <c r="Q340" s="20"/>
      <c r="R340" s="32"/>
      <c r="S340" s="20"/>
      <c r="T340" s="32"/>
      <c r="U340" s="20"/>
      <c r="V340" s="74"/>
      <c r="W340" s="20"/>
      <c r="X340" s="20"/>
      <c r="Y340" s="20"/>
      <c r="Z340" s="74"/>
      <c r="AA340" s="20"/>
      <c r="AB340" s="74"/>
      <c r="AC340" s="20"/>
      <c r="AD340" s="74"/>
      <c r="AE340" s="24"/>
      <c r="AF340" s="74"/>
      <c r="AG340" s="20"/>
      <c r="AH340" s="74"/>
      <c r="AI340" s="20"/>
      <c r="AJ340" s="74"/>
      <c r="AK340" s="20"/>
      <c r="AL340" s="74"/>
      <c r="AM340" s="263"/>
      <c r="AN340" s="74"/>
      <c r="AO340" s="20"/>
      <c r="AP340" s="74"/>
      <c r="AQ340" s="20"/>
      <c r="AR340" s="74"/>
      <c r="AS340" s="20"/>
      <c r="AT340" s="74"/>
      <c r="AU340" s="20"/>
      <c r="AV340" s="74"/>
      <c r="AW340" s="20"/>
      <c r="AX340" s="74"/>
      <c r="AY340" s="20"/>
      <c r="AZ340" s="74"/>
      <c r="BA340" s="20"/>
      <c r="BB340" s="74"/>
      <c r="BC340" s="20"/>
      <c r="BD340" s="74"/>
      <c r="BE340" s="20"/>
      <c r="BF340" s="20">
        <f t="shared" ref="BF340:BF349" si="3565">SUM(AO340+BE340+BC340+BA340+AY340+AW340+AS340+AQ340+AK340+AM340+AI340+AG340+AE340+AC340+AA340+Y340+X340+W340+U340+Q340+O340+S340+AU340)</f>
        <v>0</v>
      </c>
      <c r="BG340" s="20"/>
      <c r="BH340" s="20">
        <f t="shared" ref="BH340:BH349" si="3566">SUM(O340+Q340+U340+W340+X340+AS340+AW340+AY340+BA340+BC340+S340+AQ340)</f>
        <v>0</v>
      </c>
      <c r="BI340" s="7"/>
      <c r="BJ340" s="1"/>
      <c r="BK340" s="1"/>
      <c r="BL340" s="1"/>
      <c r="BM340" s="55"/>
      <c r="BN340" s="51"/>
      <c r="BO340" s="17" t="s">
        <v>224</v>
      </c>
      <c r="BP340" s="17"/>
      <c r="BQ340" s="7" t="s">
        <v>294</v>
      </c>
      <c r="BR340" s="7"/>
      <c r="BS340" s="7"/>
      <c r="BT340" s="7"/>
      <c r="BU340" s="7">
        <v>5</v>
      </c>
      <c r="BV340" s="7"/>
      <c r="BW340" s="7"/>
      <c r="BX340" s="7"/>
      <c r="BY340" s="187"/>
      <c r="BZ340" s="188">
        <f t="shared" ref="BZ340" si="3567">SUM(CA340+CC340+CE340+CG340+CI340)</f>
        <v>0</v>
      </c>
      <c r="CA340" s="189"/>
      <c r="CB340" s="142">
        <f t="shared" ref="CB340" si="3568">SUM(CA340)*BV340</f>
        <v>0</v>
      </c>
      <c r="CC340" s="189"/>
      <c r="CD340" s="190">
        <f t="shared" ref="CD340" si="3569">CC340*BW340</f>
        <v>0</v>
      </c>
      <c r="CE340" s="189"/>
      <c r="CF340" s="190">
        <f t="shared" ref="CF340" si="3570">SUM(CE340)*BW340</f>
        <v>0</v>
      </c>
      <c r="CG340" s="189"/>
      <c r="CH340" s="190">
        <f t="shared" ref="CH340" si="3571">SUM(CG340)*BX340</f>
        <v>0</v>
      </c>
      <c r="CI340" s="189"/>
      <c r="CJ340" s="190">
        <f t="shared" ref="CJ340" si="3572">SUM(CI340)*BW340*5</f>
        <v>0</v>
      </c>
      <c r="CK340" s="191"/>
      <c r="CL340" s="191">
        <f t="shared" ref="CL340" si="3573">BY340*BW340*0.05</f>
        <v>0</v>
      </c>
      <c r="CM340" s="189"/>
      <c r="CN340" s="190"/>
      <c r="CO340" s="189"/>
      <c r="CP340" s="191">
        <f t="shared" ref="CP340" si="3574">SUM(CO340)*3*BU340/5</f>
        <v>0</v>
      </c>
      <c r="CQ340" s="189">
        <v>1</v>
      </c>
      <c r="CR340" s="193">
        <f t="shared" ref="CR340" si="3575">SUM(CQ340*BU340*(15))</f>
        <v>75</v>
      </c>
      <c r="CS340" s="189"/>
      <c r="CT340" s="142">
        <f t="shared" ref="CT340" si="3576">SUM(CS340*BU340*3)</f>
        <v>0</v>
      </c>
      <c r="CU340" s="190"/>
      <c r="CV340" s="191">
        <f t="shared" ref="CV340" si="3577">SUM(CU340*BU340/3)</f>
        <v>0</v>
      </c>
      <c r="CW340" s="189"/>
      <c r="CX340" s="191">
        <f t="shared" ref="CX340" si="3578">SUM(CW340*BU340*2/3)</f>
        <v>0</v>
      </c>
      <c r="CY340" s="189"/>
      <c r="CZ340" s="142">
        <f>SUM(CY340*BU340)</f>
        <v>0</v>
      </c>
      <c r="DA340" s="189"/>
      <c r="DB340" s="190">
        <f>SUM(DA340*BW340)</f>
        <v>0</v>
      </c>
      <c r="DC340" s="189"/>
      <c r="DD340" s="191">
        <f t="shared" ref="DD340" si="3579">SUM(DC340*BU340*2)</f>
        <v>0</v>
      </c>
      <c r="DE340" s="189"/>
      <c r="DF340" s="191">
        <f t="shared" ref="DF340" si="3580">SUM(BW340*DE340*6)</f>
        <v>0</v>
      </c>
      <c r="DG340" s="32"/>
      <c r="DH340" s="194">
        <f t="shared" ref="DH340" si="3581">DG340*BU340/3</f>
        <v>0</v>
      </c>
      <c r="DI340" s="189"/>
      <c r="DJ340" s="190">
        <f>SUM(DI340*BU340/3)</f>
        <v>0</v>
      </c>
      <c r="DK340" s="189"/>
      <c r="DL340" s="191">
        <f t="shared" ref="DL340" si="3582">SUM(BW340*DK340*8)</f>
        <v>0</v>
      </c>
      <c r="DM340" s="190"/>
      <c r="DN340" s="191">
        <f>SUM(DM340*BX340*3*8)</f>
        <v>0</v>
      </c>
      <c r="DO340" s="189"/>
      <c r="DP340" s="191">
        <f t="shared" ref="DP340" si="3583">SUM(DO340*BX340*4*6)</f>
        <v>0</v>
      </c>
      <c r="DQ340" s="189"/>
      <c r="DR340" s="195">
        <f t="shared" ref="DR340" si="3584">SUM(DQ340*50)</f>
        <v>0</v>
      </c>
      <c r="DS340" s="20">
        <f t="shared" si="3540"/>
        <v>75</v>
      </c>
      <c r="DT340" s="20">
        <f t="shared" si="3541"/>
        <v>0</v>
      </c>
      <c r="DU340" s="7"/>
      <c r="DV340" s="7"/>
      <c r="DW340" s="7"/>
      <c r="DX340" s="52"/>
      <c r="DY340" s="51"/>
      <c r="DZ340" s="1"/>
      <c r="EA340" s="23"/>
      <c r="EB340" s="23"/>
      <c r="EC340" s="7"/>
      <c r="ED340" s="7"/>
      <c r="EE340" s="7"/>
      <c r="EF340" s="7"/>
      <c r="EG340" s="7"/>
      <c r="EH340" s="7"/>
      <c r="EI340" s="7"/>
      <c r="EJ340" s="7">
        <f t="shared" si="3493"/>
        <v>0</v>
      </c>
      <c r="EK340" s="7">
        <f t="shared" si="3494"/>
        <v>0</v>
      </c>
      <c r="EL340" s="7">
        <f t="shared" si="3495"/>
        <v>0</v>
      </c>
      <c r="EM340" s="18">
        <f t="shared" si="3496"/>
        <v>0</v>
      </c>
      <c r="EN340" s="7">
        <f t="shared" si="3497"/>
        <v>0</v>
      </c>
      <c r="EO340" s="7">
        <f t="shared" si="3498"/>
        <v>0</v>
      </c>
      <c r="EP340" s="7">
        <f t="shared" si="3499"/>
        <v>0</v>
      </c>
      <c r="EQ340" s="7">
        <f t="shared" si="3500"/>
        <v>0</v>
      </c>
      <c r="ER340" s="7">
        <f t="shared" si="3501"/>
        <v>0</v>
      </c>
      <c r="ES340" s="7">
        <f t="shared" si="3502"/>
        <v>0</v>
      </c>
      <c r="ET340" s="7">
        <f t="shared" si="3503"/>
        <v>0</v>
      </c>
      <c r="EU340" s="7">
        <f t="shared" si="3504"/>
        <v>0</v>
      </c>
      <c r="EV340" s="7">
        <f t="shared" si="3505"/>
        <v>0</v>
      </c>
      <c r="EW340" s="18">
        <f t="shared" si="3506"/>
        <v>0</v>
      </c>
      <c r="EX340" s="7">
        <f t="shared" si="3507"/>
        <v>0</v>
      </c>
      <c r="EY340" s="7">
        <f t="shared" si="3508"/>
        <v>0</v>
      </c>
      <c r="EZ340" s="7">
        <f t="shared" si="3509"/>
        <v>0</v>
      </c>
      <c r="FA340" s="7">
        <f t="shared" si="3510"/>
        <v>0</v>
      </c>
      <c r="FB340" s="7">
        <f t="shared" si="3511"/>
        <v>1</v>
      </c>
      <c r="FC340" s="7">
        <f t="shared" si="3512"/>
        <v>75</v>
      </c>
      <c r="FD340" s="7">
        <f t="shared" si="3513"/>
        <v>0</v>
      </c>
      <c r="FE340" s="7">
        <f t="shared" si="3514"/>
        <v>0</v>
      </c>
      <c r="FF340" s="7">
        <f t="shared" si="3515"/>
        <v>0</v>
      </c>
      <c r="FG340" s="18">
        <f t="shared" si="3516"/>
        <v>0</v>
      </c>
      <c r="FH340" s="7">
        <f t="shared" si="3517"/>
        <v>0</v>
      </c>
      <c r="FI340" s="7">
        <f t="shared" si="3518"/>
        <v>0</v>
      </c>
      <c r="FJ340" s="7">
        <f t="shared" si="3519"/>
        <v>0</v>
      </c>
      <c r="FK340" s="7">
        <f t="shared" si="3520"/>
        <v>0</v>
      </c>
      <c r="FL340" s="7">
        <f t="shared" si="3521"/>
        <v>0</v>
      </c>
      <c r="FM340" s="7">
        <f t="shared" si="3522"/>
        <v>0</v>
      </c>
      <c r="FN340" s="7">
        <f t="shared" si="3523"/>
        <v>0</v>
      </c>
      <c r="FO340" s="7">
        <f t="shared" si="3524"/>
        <v>0</v>
      </c>
      <c r="FP340" s="7">
        <f t="shared" si="3525"/>
        <v>0</v>
      </c>
      <c r="FQ340" s="7">
        <f t="shared" si="3526"/>
        <v>0</v>
      </c>
      <c r="FR340" s="7"/>
      <c r="FS340" s="7">
        <f t="shared" si="3527"/>
        <v>0</v>
      </c>
      <c r="FT340" s="7">
        <f t="shared" si="3528"/>
        <v>0</v>
      </c>
      <c r="FU340" s="7">
        <f t="shared" si="3529"/>
        <v>0</v>
      </c>
      <c r="FV340" s="7">
        <f t="shared" si="3530"/>
        <v>0</v>
      </c>
      <c r="FW340" s="7">
        <f t="shared" si="3531"/>
        <v>0</v>
      </c>
      <c r="FX340" s="7">
        <f t="shared" si="3532"/>
        <v>0</v>
      </c>
      <c r="FY340" s="7">
        <f t="shared" si="3533"/>
        <v>0</v>
      </c>
      <c r="FZ340" s="7">
        <f t="shared" si="3534"/>
        <v>0</v>
      </c>
      <c r="GA340" s="7">
        <f t="shared" si="3535"/>
        <v>0</v>
      </c>
      <c r="GB340" s="7">
        <f t="shared" si="3536"/>
        <v>0</v>
      </c>
      <c r="GC340" s="7">
        <f t="shared" si="3537"/>
        <v>0</v>
      </c>
      <c r="GD340" s="116">
        <f t="shared" si="3538"/>
        <v>75</v>
      </c>
      <c r="GE340" s="117">
        <f t="shared" si="3539"/>
        <v>0</v>
      </c>
      <c r="GF340" s="7"/>
      <c r="GG340" s="7"/>
      <c r="GH340" s="7"/>
      <c r="GI340" s="52"/>
      <c r="GK340" s="18"/>
      <c r="GL340" s="18"/>
      <c r="GM340" s="1"/>
      <c r="GN340" s="23"/>
      <c r="GO340" s="61"/>
      <c r="GP340" s="7"/>
      <c r="GQ340" s="7"/>
    </row>
    <row r="341" spans="1:199" ht="24.95" customHeight="1" x14ac:dyDescent="0.35">
      <c r="A341" s="51"/>
      <c r="B341" s="1"/>
      <c r="C341" s="23"/>
      <c r="D341" s="23"/>
      <c r="E341" s="23"/>
      <c r="F341" s="23"/>
      <c r="G341" s="23"/>
      <c r="H341" s="23"/>
      <c r="I341" s="23"/>
      <c r="J341" s="23"/>
      <c r="K341" s="23"/>
      <c r="L341" s="22"/>
      <c r="M341" s="73">
        <f t="shared" si="3564"/>
        <v>0</v>
      </c>
      <c r="N341" s="32"/>
      <c r="O341" s="263"/>
      <c r="P341" s="32"/>
      <c r="Q341" s="20"/>
      <c r="R341" s="32"/>
      <c r="S341" s="20"/>
      <c r="T341" s="32"/>
      <c r="U341" s="20"/>
      <c r="V341" s="74"/>
      <c r="W341" s="20"/>
      <c r="X341" s="20"/>
      <c r="Y341" s="20"/>
      <c r="Z341" s="74"/>
      <c r="AA341" s="20"/>
      <c r="AB341" s="74"/>
      <c r="AC341" s="20"/>
      <c r="AD341" s="74"/>
      <c r="AE341" s="24"/>
      <c r="AF341" s="74"/>
      <c r="AG341" s="20"/>
      <c r="AH341" s="74"/>
      <c r="AI341" s="20"/>
      <c r="AJ341" s="74"/>
      <c r="AK341" s="20"/>
      <c r="AL341" s="74"/>
      <c r="AM341" s="263"/>
      <c r="AN341" s="74"/>
      <c r="AO341" s="20"/>
      <c r="AP341" s="74"/>
      <c r="AQ341" s="20"/>
      <c r="AR341" s="74"/>
      <c r="AS341" s="20"/>
      <c r="AT341" s="74"/>
      <c r="AU341" s="20"/>
      <c r="AV341" s="74"/>
      <c r="AW341" s="20"/>
      <c r="AX341" s="74"/>
      <c r="AY341" s="20"/>
      <c r="AZ341" s="74"/>
      <c r="BA341" s="20"/>
      <c r="BB341" s="74"/>
      <c r="BC341" s="20"/>
      <c r="BD341" s="74"/>
      <c r="BE341" s="20"/>
      <c r="BF341" s="20">
        <f t="shared" si="3565"/>
        <v>0</v>
      </c>
      <c r="BG341" s="20"/>
      <c r="BH341" s="20">
        <f t="shared" si="3566"/>
        <v>0</v>
      </c>
      <c r="BI341" s="7"/>
      <c r="BJ341" s="1"/>
      <c r="BK341" s="1"/>
      <c r="BL341" s="1"/>
      <c r="BM341" s="55"/>
      <c r="BN341" s="51"/>
      <c r="BO341" s="21" t="s">
        <v>289</v>
      </c>
      <c r="BP341" s="7" t="s">
        <v>110</v>
      </c>
      <c r="BQ341" s="7" t="s">
        <v>279</v>
      </c>
      <c r="BR341" s="7" t="s">
        <v>268</v>
      </c>
      <c r="BS341" s="7" t="s">
        <v>280</v>
      </c>
      <c r="BT341" s="7">
        <v>12</v>
      </c>
      <c r="BU341" s="7">
        <v>108</v>
      </c>
      <c r="BV341" s="7">
        <v>1</v>
      </c>
      <c r="BW341" s="394">
        <v>5</v>
      </c>
      <c r="BX341" s="7">
        <v>5</v>
      </c>
      <c r="BY341" s="7"/>
      <c r="BZ341" s="73">
        <v>0</v>
      </c>
      <c r="CA341" s="32"/>
      <c r="CB341" s="334">
        <v>0</v>
      </c>
      <c r="CC341" s="32"/>
      <c r="CD341" s="20">
        <v>0</v>
      </c>
      <c r="CE341" s="32"/>
      <c r="CF341" s="20">
        <v>0</v>
      </c>
      <c r="CG341" s="32"/>
      <c r="CH341" s="20">
        <v>0</v>
      </c>
      <c r="CI341" s="74"/>
      <c r="CJ341" s="20">
        <v>0</v>
      </c>
      <c r="CK341" s="417">
        <v>1.67</v>
      </c>
      <c r="CL341" s="20">
        <v>0</v>
      </c>
      <c r="CM341" s="74"/>
      <c r="CN341" s="20"/>
      <c r="CO341" s="74"/>
      <c r="CP341" s="20">
        <v>0</v>
      </c>
      <c r="CQ341" s="74"/>
      <c r="CR341" s="24">
        <v>0</v>
      </c>
      <c r="CS341" s="74"/>
      <c r="CT341" s="334">
        <v>0</v>
      </c>
      <c r="CU341" s="74"/>
      <c r="CV341" s="20">
        <v>0</v>
      </c>
      <c r="CW341" s="74"/>
      <c r="CX341" s="20">
        <v>0</v>
      </c>
      <c r="CY341" s="74"/>
      <c r="CZ341" s="334">
        <v>0</v>
      </c>
      <c r="DA341" s="74"/>
      <c r="DB341" s="20">
        <v>0</v>
      </c>
      <c r="DC341" s="74"/>
      <c r="DD341" s="20">
        <v>0</v>
      </c>
      <c r="DE341" s="74"/>
      <c r="DF341" s="20">
        <v>0</v>
      </c>
      <c r="DG341" s="74"/>
      <c r="DH341" s="20">
        <v>0</v>
      </c>
      <c r="DI341" s="74"/>
      <c r="DJ341" s="20">
        <v>0</v>
      </c>
      <c r="DK341" s="74"/>
      <c r="DL341" s="20">
        <v>0</v>
      </c>
      <c r="DM341" s="74">
        <v>1</v>
      </c>
      <c r="DN341" s="20">
        <v>40</v>
      </c>
      <c r="DO341" s="74"/>
      <c r="DP341" s="20">
        <v>0</v>
      </c>
      <c r="DQ341" s="74"/>
      <c r="DR341" s="20">
        <v>0</v>
      </c>
      <c r="DS341" s="20">
        <f t="shared" si="3540"/>
        <v>41.67</v>
      </c>
      <c r="DT341" s="20">
        <f t="shared" si="3541"/>
        <v>41.67</v>
      </c>
      <c r="DU341" s="7"/>
      <c r="DV341" s="7"/>
      <c r="DW341" s="7"/>
      <c r="DX341" s="52"/>
      <c r="DY341" s="51"/>
      <c r="DZ341" s="1"/>
      <c r="EA341" s="23"/>
      <c r="EB341" s="23"/>
      <c r="EC341" s="7"/>
      <c r="ED341" s="7"/>
      <c r="EE341" s="7"/>
      <c r="EF341" s="7"/>
      <c r="EG341" s="7"/>
      <c r="EH341" s="7"/>
      <c r="EI341" s="7"/>
      <c r="EJ341" s="7">
        <f t="shared" si="3493"/>
        <v>0</v>
      </c>
      <c r="EK341" s="7">
        <f t="shared" si="3494"/>
        <v>0</v>
      </c>
      <c r="EL341" s="7">
        <f t="shared" si="3495"/>
        <v>0</v>
      </c>
      <c r="EM341" s="18">
        <f t="shared" si="3496"/>
        <v>0</v>
      </c>
      <c r="EN341" s="7">
        <f t="shared" si="3497"/>
        <v>0</v>
      </c>
      <c r="EO341" s="7">
        <f t="shared" si="3498"/>
        <v>0</v>
      </c>
      <c r="EP341" s="7">
        <f t="shared" si="3499"/>
        <v>0</v>
      </c>
      <c r="EQ341" s="7">
        <f t="shared" si="3500"/>
        <v>0</v>
      </c>
      <c r="ER341" s="7">
        <f t="shared" si="3501"/>
        <v>0</v>
      </c>
      <c r="ES341" s="7">
        <f t="shared" si="3502"/>
        <v>0</v>
      </c>
      <c r="ET341" s="7">
        <f t="shared" si="3503"/>
        <v>0</v>
      </c>
      <c r="EU341" s="7">
        <f t="shared" si="3504"/>
        <v>0</v>
      </c>
      <c r="EV341" s="7">
        <f t="shared" si="3505"/>
        <v>1.67</v>
      </c>
      <c r="EW341" s="18">
        <f t="shared" si="3506"/>
        <v>0</v>
      </c>
      <c r="EX341" s="7">
        <f t="shared" si="3507"/>
        <v>0</v>
      </c>
      <c r="EY341" s="7">
        <f t="shared" si="3508"/>
        <v>0</v>
      </c>
      <c r="EZ341" s="7">
        <f t="shared" si="3509"/>
        <v>0</v>
      </c>
      <c r="FA341" s="7">
        <f t="shared" si="3510"/>
        <v>0</v>
      </c>
      <c r="FB341" s="7">
        <f t="shared" si="3511"/>
        <v>0</v>
      </c>
      <c r="FC341" s="7">
        <f t="shared" si="3512"/>
        <v>0</v>
      </c>
      <c r="FD341" s="7">
        <f t="shared" si="3513"/>
        <v>0</v>
      </c>
      <c r="FE341" s="7">
        <f t="shared" si="3514"/>
        <v>0</v>
      </c>
      <c r="FF341" s="7">
        <f t="shared" si="3515"/>
        <v>0</v>
      </c>
      <c r="FG341" s="18">
        <f t="shared" si="3516"/>
        <v>0</v>
      </c>
      <c r="FH341" s="7">
        <f t="shared" si="3517"/>
        <v>0</v>
      </c>
      <c r="FI341" s="7">
        <f t="shared" si="3518"/>
        <v>0</v>
      </c>
      <c r="FJ341" s="7">
        <f t="shared" si="3519"/>
        <v>0</v>
      </c>
      <c r="FK341" s="7">
        <f t="shared" si="3520"/>
        <v>0</v>
      </c>
      <c r="FL341" s="7">
        <f t="shared" si="3521"/>
        <v>0</v>
      </c>
      <c r="FM341" s="7">
        <f t="shared" si="3522"/>
        <v>0</v>
      </c>
      <c r="FN341" s="7">
        <f t="shared" si="3523"/>
        <v>0</v>
      </c>
      <c r="FO341" s="7">
        <f t="shared" si="3524"/>
        <v>0</v>
      </c>
      <c r="FP341" s="7">
        <f t="shared" si="3525"/>
        <v>0</v>
      </c>
      <c r="FQ341" s="7">
        <f t="shared" si="3526"/>
        <v>0</v>
      </c>
      <c r="FR341" s="7"/>
      <c r="FS341" s="7">
        <f t="shared" si="3527"/>
        <v>0</v>
      </c>
      <c r="FT341" s="7">
        <f t="shared" si="3528"/>
        <v>0</v>
      </c>
      <c r="FU341" s="7">
        <f t="shared" si="3529"/>
        <v>0</v>
      </c>
      <c r="FV341" s="7">
        <f t="shared" si="3530"/>
        <v>0</v>
      </c>
      <c r="FW341" s="7">
        <f t="shared" si="3531"/>
        <v>0</v>
      </c>
      <c r="FX341" s="7">
        <f t="shared" si="3532"/>
        <v>1</v>
      </c>
      <c r="FY341" s="7">
        <f t="shared" si="3533"/>
        <v>40</v>
      </c>
      <c r="FZ341" s="7">
        <f t="shared" si="3534"/>
        <v>0</v>
      </c>
      <c r="GA341" s="7">
        <f t="shared" si="3535"/>
        <v>0</v>
      </c>
      <c r="GB341" s="7">
        <f t="shared" si="3536"/>
        <v>0</v>
      </c>
      <c r="GC341" s="7">
        <f t="shared" si="3537"/>
        <v>0</v>
      </c>
      <c r="GD341" s="116">
        <f t="shared" si="3538"/>
        <v>41.67</v>
      </c>
      <c r="GE341" s="117">
        <f t="shared" si="3539"/>
        <v>41.67</v>
      </c>
      <c r="GF341" s="7"/>
      <c r="GG341" s="7"/>
      <c r="GH341" s="7"/>
      <c r="GI341" s="52"/>
      <c r="GK341" s="18"/>
      <c r="GL341" s="18"/>
      <c r="GM341" s="1"/>
      <c r="GN341" s="23"/>
      <c r="GO341" s="61"/>
      <c r="GP341" s="7"/>
      <c r="GQ341" s="7"/>
    </row>
    <row r="342" spans="1:199" ht="24.95" customHeight="1" x14ac:dyDescent="0.35">
      <c r="A342" s="51"/>
      <c r="B342" s="1"/>
      <c r="C342" s="23"/>
      <c r="D342" s="23"/>
      <c r="E342" s="23"/>
      <c r="F342" s="23"/>
      <c r="G342" s="23"/>
      <c r="H342" s="23"/>
      <c r="I342" s="23"/>
      <c r="J342" s="23"/>
      <c r="K342" s="23"/>
      <c r="L342" s="1"/>
      <c r="M342" s="73">
        <f t="shared" si="3564"/>
        <v>0</v>
      </c>
      <c r="N342" s="32"/>
      <c r="O342" s="263"/>
      <c r="P342" s="32"/>
      <c r="Q342" s="20"/>
      <c r="R342" s="32"/>
      <c r="S342" s="20"/>
      <c r="T342" s="32"/>
      <c r="U342" s="20"/>
      <c r="V342" s="74"/>
      <c r="W342" s="20"/>
      <c r="X342" s="20"/>
      <c r="Y342" s="20"/>
      <c r="Z342" s="74"/>
      <c r="AA342" s="20"/>
      <c r="AB342" s="74"/>
      <c r="AC342" s="20"/>
      <c r="AD342" s="74"/>
      <c r="AE342" s="24"/>
      <c r="AF342" s="74"/>
      <c r="AG342" s="20"/>
      <c r="AH342" s="74"/>
      <c r="AI342" s="20"/>
      <c r="AJ342" s="74"/>
      <c r="AK342" s="20"/>
      <c r="AL342" s="74"/>
      <c r="AM342" s="263"/>
      <c r="AN342" s="74"/>
      <c r="AO342" s="20"/>
      <c r="AP342" s="74"/>
      <c r="AQ342" s="20"/>
      <c r="AR342" s="74"/>
      <c r="AS342" s="20"/>
      <c r="AT342" s="74"/>
      <c r="AU342" s="20"/>
      <c r="AV342" s="74"/>
      <c r="AW342" s="20"/>
      <c r="AX342" s="74"/>
      <c r="AY342" s="20"/>
      <c r="AZ342" s="74"/>
      <c r="BA342" s="20"/>
      <c r="BB342" s="74"/>
      <c r="BC342" s="20"/>
      <c r="BD342" s="74"/>
      <c r="BE342" s="20"/>
      <c r="BF342" s="20">
        <f t="shared" si="3565"/>
        <v>0</v>
      </c>
      <c r="BG342" s="20"/>
      <c r="BH342" s="20">
        <f t="shared" si="3566"/>
        <v>0</v>
      </c>
      <c r="BI342" s="7"/>
      <c r="BJ342" s="1"/>
      <c r="BK342" s="1"/>
      <c r="BL342" s="1"/>
      <c r="BM342" s="55"/>
      <c r="BN342" s="51"/>
      <c r="BO342" s="213" t="s">
        <v>309</v>
      </c>
      <c r="BP342" s="200" t="s">
        <v>110</v>
      </c>
      <c r="BQ342" s="214" t="s">
        <v>279</v>
      </c>
      <c r="BR342" s="200" t="s">
        <v>268</v>
      </c>
      <c r="BS342" s="200" t="s">
        <v>302</v>
      </c>
      <c r="BT342" s="214">
        <v>12</v>
      </c>
      <c r="BU342" s="214">
        <v>10</v>
      </c>
      <c r="BV342" s="214">
        <v>1</v>
      </c>
      <c r="BW342" s="214">
        <v>1</v>
      </c>
      <c r="BX342" s="214">
        <v>1</v>
      </c>
      <c r="BY342" s="213"/>
      <c r="BZ342" s="219">
        <f t="shared" ref="BZ342" si="3585">SUM(CA342+CC342+CE342+CG342+CI342)</f>
        <v>0</v>
      </c>
      <c r="CA342" s="208"/>
      <c r="CB342" s="210">
        <f t="shared" ref="CB342" si="3586">SUM(CA342)*BV342</f>
        <v>0</v>
      </c>
      <c r="CC342" s="208"/>
      <c r="CD342" s="210">
        <f t="shared" ref="CD342" si="3587">CC342*BW342</f>
        <v>0</v>
      </c>
      <c r="CE342" s="208"/>
      <c r="CF342" s="210">
        <f t="shared" ref="CF342" si="3588">SUM(CE342)*BW342</f>
        <v>0</v>
      </c>
      <c r="CG342" s="208"/>
      <c r="CH342" s="210">
        <f t="shared" ref="CH342" si="3589">SUM(CG342)*BX342</f>
        <v>0</v>
      </c>
      <c r="CI342" s="208"/>
      <c r="CJ342" s="210">
        <f t="shared" ref="CJ342" si="3590">SUM(CI342)*BW342*5</f>
        <v>0</v>
      </c>
      <c r="CK342" s="206"/>
      <c r="CL342" s="207">
        <f t="shared" ref="CL342" si="3591">SUM(BY342*15/100*BW342)</f>
        <v>0</v>
      </c>
      <c r="CM342" s="208"/>
      <c r="CN342" s="210"/>
      <c r="CO342" s="208"/>
      <c r="CP342" s="206">
        <f t="shared" ref="CP342" si="3592">SUM(CO342)*3*BU342/5</f>
        <v>0</v>
      </c>
      <c r="CQ342" s="208">
        <v>1</v>
      </c>
      <c r="CR342" s="209">
        <v>0</v>
      </c>
      <c r="CS342" s="208"/>
      <c r="CT342" s="334">
        <f t="shared" ref="CT342" si="3593">SUM(CS342*BU342*3)</f>
        <v>0</v>
      </c>
      <c r="CU342" s="210"/>
      <c r="CV342" s="206">
        <f t="shared" ref="CV342" si="3594">SUM(CU342*BU342/3)</f>
        <v>0</v>
      </c>
      <c r="CW342" s="208"/>
      <c r="CX342" s="206">
        <f t="shared" ref="CX342" si="3595">SUM(CW342*BU342*2/3)</f>
        <v>0</v>
      </c>
      <c r="CY342" s="208"/>
      <c r="CZ342" s="210">
        <f>SUM(CY342*BU342)</f>
        <v>0</v>
      </c>
      <c r="DA342" s="208"/>
      <c r="DB342" s="210">
        <f t="shared" ref="DB342" si="3596">SUM(DA342*BW342)</f>
        <v>0</v>
      </c>
      <c r="DC342" s="208"/>
      <c r="DD342" s="206">
        <f t="shared" ref="DD342" si="3597">SUM(DC342*BU342*2)</f>
        <v>0</v>
      </c>
      <c r="DE342" s="208"/>
      <c r="DF342" s="206">
        <f>DE342*BU342/3</f>
        <v>0</v>
      </c>
      <c r="DG342" s="32"/>
      <c r="DH342" s="194">
        <f t="shared" ref="DH342" si="3598">DG342*BU342/3</f>
        <v>0</v>
      </c>
      <c r="DI342" s="208"/>
      <c r="DJ342" s="212">
        <f t="shared" ref="DJ342" si="3599">SUM(DI342*BU342/3)</f>
        <v>0</v>
      </c>
      <c r="DK342" s="208"/>
      <c r="DL342" s="206">
        <f t="shared" ref="DL342" si="3600">SUM(BW342*DK342*8)</f>
        <v>0</v>
      </c>
      <c r="DM342" s="210">
        <v>1</v>
      </c>
      <c r="DN342" s="206">
        <f>DM342*BU342*2/3</f>
        <v>6.666666666666667</v>
      </c>
      <c r="DO342" s="208"/>
      <c r="DP342" s="206">
        <f t="shared" ref="DP342" si="3601">SUM(DO342*BX342*4*6)</f>
        <v>0</v>
      </c>
      <c r="DQ342" s="208"/>
      <c r="DR342" s="212">
        <f t="shared" ref="DR342" si="3602">SUM(DQ342*50)</f>
        <v>0</v>
      </c>
      <c r="DS342" s="194">
        <f t="shared" ref="DS342" si="3603">CB342+CD342+CF342+CH342+CJ342+CK342+CL342+CN342+CP342+CR342+CT342+CV342+CX342+CZ342+DB342+DD342+DF342+DH342+DJ342+DL342+DN342+DP342+DR342</f>
        <v>6.666666666666667</v>
      </c>
      <c r="DT342" s="194">
        <f t="shared" ref="DT342" si="3604">DP342+DN342+DL342+DJ342+DF342+DD342+CK342+CJ342+CH342+CF342+CD342+CB342</f>
        <v>6.666666666666667</v>
      </c>
      <c r="DU342" s="7"/>
      <c r="DV342" s="7"/>
      <c r="DW342" s="7"/>
      <c r="DX342" s="52"/>
      <c r="DY342" s="51"/>
      <c r="DZ342" s="1"/>
      <c r="EA342" s="23"/>
      <c r="EB342" s="23"/>
      <c r="EC342" s="7"/>
      <c r="ED342" s="7"/>
      <c r="EE342" s="7"/>
      <c r="EF342" s="7"/>
      <c r="EG342" s="7"/>
      <c r="EH342" s="7"/>
      <c r="EI342" s="7"/>
      <c r="EJ342" s="7">
        <f t="shared" si="3493"/>
        <v>0</v>
      </c>
      <c r="EK342" s="7">
        <f t="shared" si="3494"/>
        <v>0</v>
      </c>
      <c r="EL342" s="7">
        <f t="shared" si="3495"/>
        <v>0</v>
      </c>
      <c r="EM342" s="18">
        <f t="shared" si="3496"/>
        <v>0</v>
      </c>
      <c r="EN342" s="7">
        <f t="shared" si="3497"/>
        <v>0</v>
      </c>
      <c r="EO342" s="7">
        <f t="shared" si="3498"/>
        <v>0</v>
      </c>
      <c r="EP342" s="7">
        <f t="shared" si="3499"/>
        <v>0</v>
      </c>
      <c r="EQ342" s="7">
        <f t="shared" si="3500"/>
        <v>0</v>
      </c>
      <c r="ER342" s="7">
        <f t="shared" si="3501"/>
        <v>0</v>
      </c>
      <c r="ES342" s="7">
        <f t="shared" si="3502"/>
        <v>0</v>
      </c>
      <c r="ET342" s="7">
        <f t="shared" si="3503"/>
        <v>0</v>
      </c>
      <c r="EU342" s="7">
        <f t="shared" si="3504"/>
        <v>0</v>
      </c>
      <c r="EV342" s="7">
        <f t="shared" si="3505"/>
        <v>0</v>
      </c>
      <c r="EW342" s="18">
        <f t="shared" si="3506"/>
        <v>0</v>
      </c>
      <c r="EX342" s="7">
        <f t="shared" si="3507"/>
        <v>0</v>
      </c>
      <c r="EY342" s="7">
        <f t="shared" si="3508"/>
        <v>0</v>
      </c>
      <c r="EZ342" s="7">
        <f t="shared" si="3509"/>
        <v>0</v>
      </c>
      <c r="FA342" s="7">
        <f t="shared" si="3510"/>
        <v>0</v>
      </c>
      <c r="FB342" s="7">
        <f t="shared" si="3511"/>
        <v>1</v>
      </c>
      <c r="FC342" s="7">
        <f t="shared" si="3512"/>
        <v>0</v>
      </c>
      <c r="FD342" s="7">
        <f t="shared" si="3513"/>
        <v>0</v>
      </c>
      <c r="FE342" s="7">
        <f t="shared" si="3514"/>
        <v>0</v>
      </c>
      <c r="FF342" s="7">
        <f t="shared" si="3515"/>
        <v>0</v>
      </c>
      <c r="FG342" s="18">
        <f t="shared" si="3516"/>
        <v>0</v>
      </c>
      <c r="FH342" s="7">
        <f t="shared" si="3517"/>
        <v>0</v>
      </c>
      <c r="FI342" s="7">
        <f t="shared" si="3518"/>
        <v>0</v>
      </c>
      <c r="FJ342" s="7">
        <f t="shared" si="3519"/>
        <v>0</v>
      </c>
      <c r="FK342" s="7">
        <f t="shared" si="3520"/>
        <v>0</v>
      </c>
      <c r="FL342" s="7">
        <f t="shared" si="3521"/>
        <v>0</v>
      </c>
      <c r="FM342" s="7">
        <f t="shared" si="3522"/>
        <v>0</v>
      </c>
      <c r="FN342" s="7">
        <f t="shared" si="3523"/>
        <v>0</v>
      </c>
      <c r="FO342" s="7">
        <f t="shared" si="3524"/>
        <v>0</v>
      </c>
      <c r="FP342" s="7">
        <f t="shared" si="3525"/>
        <v>0</v>
      </c>
      <c r="FQ342" s="7">
        <f t="shared" si="3526"/>
        <v>0</v>
      </c>
      <c r="FR342" s="7"/>
      <c r="FS342" s="7">
        <f t="shared" si="3527"/>
        <v>0</v>
      </c>
      <c r="FT342" s="7">
        <f t="shared" si="3528"/>
        <v>0</v>
      </c>
      <c r="FU342" s="7">
        <f t="shared" si="3529"/>
        <v>0</v>
      </c>
      <c r="FV342" s="7">
        <f t="shared" si="3530"/>
        <v>0</v>
      </c>
      <c r="FW342" s="7">
        <f t="shared" si="3531"/>
        <v>0</v>
      </c>
      <c r="FX342" s="7">
        <f t="shared" si="3532"/>
        <v>1</v>
      </c>
      <c r="FY342" s="7">
        <f t="shared" si="3533"/>
        <v>6.666666666666667</v>
      </c>
      <c r="FZ342" s="7">
        <f t="shared" si="3534"/>
        <v>0</v>
      </c>
      <c r="GA342" s="7">
        <f t="shared" si="3535"/>
        <v>0</v>
      </c>
      <c r="GB342" s="7">
        <f t="shared" si="3536"/>
        <v>0</v>
      </c>
      <c r="GC342" s="7">
        <f t="shared" si="3537"/>
        <v>0</v>
      </c>
      <c r="GD342" s="116">
        <f t="shared" si="3538"/>
        <v>6.666666666666667</v>
      </c>
      <c r="GE342" s="117">
        <f t="shared" si="3539"/>
        <v>6.666666666666667</v>
      </c>
      <c r="GF342" s="7"/>
      <c r="GG342" s="7"/>
      <c r="GH342" s="7"/>
      <c r="GI342" s="52"/>
      <c r="GK342" s="18"/>
      <c r="GL342" s="18"/>
      <c r="GM342" s="1"/>
      <c r="GN342" s="23"/>
      <c r="GO342" s="61"/>
      <c r="GP342" s="7"/>
      <c r="GQ342" s="7"/>
    </row>
    <row r="343" spans="1:199" ht="24.95" customHeight="1" x14ac:dyDescent="0.35">
      <c r="A343" s="51"/>
      <c r="B343" s="1" t="s">
        <v>333</v>
      </c>
      <c r="C343" s="23"/>
      <c r="D343" s="23" t="s">
        <v>225</v>
      </c>
      <c r="E343" s="23"/>
      <c r="F343" s="23"/>
      <c r="G343" s="23"/>
      <c r="H343" s="23"/>
      <c r="I343" s="23"/>
      <c r="J343" s="23"/>
      <c r="K343" s="23"/>
      <c r="L343" s="22"/>
      <c r="M343" s="73">
        <f t="shared" si="3564"/>
        <v>0</v>
      </c>
      <c r="N343" s="32"/>
      <c r="O343" s="263">
        <v>10</v>
      </c>
      <c r="P343" s="32"/>
      <c r="Q343" s="20">
        <v>4</v>
      </c>
      <c r="R343" s="32"/>
      <c r="S343" s="20">
        <v>2</v>
      </c>
      <c r="T343" s="32"/>
      <c r="U343" s="20"/>
      <c r="V343" s="74"/>
      <c r="W343" s="20"/>
      <c r="X343" s="20"/>
      <c r="Y343" s="20"/>
      <c r="Z343" s="74"/>
      <c r="AA343" s="20"/>
      <c r="AB343" s="74"/>
      <c r="AC343" s="20"/>
      <c r="AD343" s="74"/>
      <c r="AE343" s="24"/>
      <c r="AF343" s="74"/>
      <c r="AG343" s="20"/>
      <c r="AH343" s="74"/>
      <c r="AI343" s="20"/>
      <c r="AJ343" s="74"/>
      <c r="AK343" s="20"/>
      <c r="AL343" s="74"/>
      <c r="AM343" s="263"/>
      <c r="AN343" s="74"/>
      <c r="AO343" s="20"/>
      <c r="AP343" s="74"/>
      <c r="AQ343" s="20"/>
      <c r="AR343" s="74"/>
      <c r="AS343" s="20"/>
      <c r="AT343" s="74"/>
      <c r="AU343" s="20"/>
      <c r="AV343" s="74"/>
      <c r="AW343" s="20"/>
      <c r="AX343" s="74"/>
      <c r="AY343" s="20"/>
      <c r="AZ343" s="74"/>
      <c r="BA343" s="20"/>
      <c r="BB343" s="74"/>
      <c r="BC343" s="20"/>
      <c r="BD343" s="74"/>
      <c r="BE343" s="20"/>
      <c r="BF343" s="20">
        <f t="shared" si="3565"/>
        <v>16</v>
      </c>
      <c r="BG343" s="20"/>
      <c r="BH343" s="20">
        <f t="shared" si="3566"/>
        <v>16</v>
      </c>
      <c r="BI343" s="7"/>
      <c r="BJ343" s="1"/>
      <c r="BK343" s="1"/>
      <c r="BL343" s="1"/>
      <c r="BM343" s="55"/>
      <c r="BN343" s="51"/>
      <c r="BO343" s="1"/>
      <c r="BP343" s="23"/>
      <c r="BQ343" s="23"/>
      <c r="BR343" s="23"/>
      <c r="BS343" s="23"/>
      <c r="BT343" s="23"/>
      <c r="BU343" s="23"/>
      <c r="BV343" s="23"/>
      <c r="BW343" s="23"/>
      <c r="BX343" s="23"/>
      <c r="BY343" s="22"/>
      <c r="BZ343" s="73">
        <f t="shared" ref="BZ343:BZ349" si="3605">SUM(CA343+CC343+CG343+CI343+DE343*2)</f>
        <v>0</v>
      </c>
      <c r="CA343" s="32"/>
      <c r="CB343" s="334"/>
      <c r="CC343" s="32"/>
      <c r="CD343" s="20"/>
      <c r="CE343" s="32"/>
      <c r="CF343" s="20"/>
      <c r="CG343" s="32"/>
      <c r="CH343" s="20"/>
      <c r="CI343" s="74"/>
      <c r="CJ343" s="20"/>
      <c r="CK343" s="20"/>
      <c r="CL343" s="20"/>
      <c r="CM343" s="74"/>
      <c r="CN343" s="20"/>
      <c r="CO343" s="74"/>
      <c r="CP343" s="20"/>
      <c r="CQ343" s="74"/>
      <c r="CR343" s="24"/>
      <c r="CS343" s="74"/>
      <c r="CT343" s="334"/>
      <c r="CU343" s="74"/>
      <c r="CV343" s="20"/>
      <c r="CW343" s="74"/>
      <c r="CX343" s="20"/>
      <c r="CY343" s="74"/>
      <c r="CZ343" s="334"/>
      <c r="DA343" s="74"/>
      <c r="DB343" s="20"/>
      <c r="DC343" s="74"/>
      <c r="DD343" s="20"/>
      <c r="DE343" s="74"/>
      <c r="DF343" s="20"/>
      <c r="DG343" s="74"/>
      <c r="DH343" s="20"/>
      <c r="DI343" s="74"/>
      <c r="DJ343" s="20"/>
      <c r="DK343" s="74"/>
      <c r="DL343" s="20"/>
      <c r="DM343" s="74"/>
      <c r="DN343" s="20"/>
      <c r="DO343" s="74"/>
      <c r="DP343" s="20"/>
      <c r="DQ343" s="74"/>
      <c r="DR343" s="20"/>
      <c r="DS343" s="20">
        <f t="shared" si="3540"/>
        <v>0</v>
      </c>
      <c r="DT343" s="20">
        <f t="shared" si="3541"/>
        <v>0</v>
      </c>
      <c r="DU343" s="7"/>
      <c r="DV343" s="7"/>
      <c r="DW343" s="7"/>
      <c r="DX343" s="52"/>
      <c r="DY343" s="51"/>
      <c r="DZ343" s="1"/>
      <c r="EA343" s="23"/>
      <c r="EB343" s="23"/>
      <c r="EC343" s="7"/>
      <c r="ED343" s="7"/>
      <c r="EE343" s="7"/>
      <c r="EF343" s="7"/>
      <c r="EG343" s="7"/>
      <c r="EH343" s="7"/>
      <c r="EI343" s="7"/>
      <c r="EJ343" s="7">
        <f t="shared" si="3493"/>
        <v>0</v>
      </c>
      <c r="EK343" s="7">
        <f t="shared" si="3494"/>
        <v>0</v>
      </c>
      <c r="EL343" s="7">
        <f t="shared" si="3495"/>
        <v>0</v>
      </c>
      <c r="EM343" s="18">
        <f t="shared" si="3496"/>
        <v>10</v>
      </c>
      <c r="EN343" s="7">
        <f t="shared" si="3497"/>
        <v>0</v>
      </c>
      <c r="EO343" s="7">
        <f t="shared" si="3498"/>
        <v>4</v>
      </c>
      <c r="EP343" s="7">
        <f t="shared" si="3499"/>
        <v>0</v>
      </c>
      <c r="EQ343" s="7">
        <f t="shared" si="3500"/>
        <v>2</v>
      </c>
      <c r="ER343" s="7">
        <f t="shared" si="3501"/>
        <v>0</v>
      </c>
      <c r="ES343" s="7">
        <f t="shared" si="3502"/>
        <v>0</v>
      </c>
      <c r="ET343" s="7">
        <f t="shared" si="3503"/>
        <v>0</v>
      </c>
      <c r="EU343" s="7">
        <f t="shared" si="3504"/>
        <v>0</v>
      </c>
      <c r="EV343" s="7">
        <f t="shared" si="3505"/>
        <v>0</v>
      </c>
      <c r="EW343" s="18">
        <f t="shared" si="3506"/>
        <v>0</v>
      </c>
      <c r="EX343" s="7">
        <f t="shared" si="3507"/>
        <v>0</v>
      </c>
      <c r="EY343" s="7">
        <f t="shared" si="3508"/>
        <v>0</v>
      </c>
      <c r="EZ343" s="7">
        <f t="shared" si="3509"/>
        <v>0</v>
      </c>
      <c r="FA343" s="7">
        <f t="shared" si="3510"/>
        <v>0</v>
      </c>
      <c r="FB343" s="7">
        <f t="shared" si="3511"/>
        <v>0</v>
      </c>
      <c r="FC343" s="7">
        <f t="shared" si="3512"/>
        <v>0</v>
      </c>
      <c r="FD343" s="7">
        <f t="shared" si="3513"/>
        <v>0</v>
      </c>
      <c r="FE343" s="7">
        <f t="shared" si="3514"/>
        <v>0</v>
      </c>
      <c r="FF343" s="7">
        <f t="shared" si="3515"/>
        <v>0</v>
      </c>
      <c r="FG343" s="18">
        <f t="shared" si="3516"/>
        <v>0</v>
      </c>
      <c r="FH343" s="7">
        <f t="shared" si="3517"/>
        <v>0</v>
      </c>
      <c r="FI343" s="7">
        <f t="shared" si="3518"/>
        <v>0</v>
      </c>
      <c r="FJ343" s="7">
        <f t="shared" si="3519"/>
        <v>0</v>
      </c>
      <c r="FK343" s="7">
        <f t="shared" si="3520"/>
        <v>0</v>
      </c>
      <c r="FL343" s="7">
        <f t="shared" si="3521"/>
        <v>0</v>
      </c>
      <c r="FM343" s="7">
        <f t="shared" si="3522"/>
        <v>0</v>
      </c>
      <c r="FN343" s="7">
        <f t="shared" si="3523"/>
        <v>0</v>
      </c>
      <c r="FO343" s="7">
        <f t="shared" si="3524"/>
        <v>0</v>
      </c>
      <c r="FP343" s="7">
        <f t="shared" si="3525"/>
        <v>0</v>
      </c>
      <c r="FQ343" s="7">
        <f t="shared" si="3526"/>
        <v>0</v>
      </c>
      <c r="FR343" s="7"/>
      <c r="FS343" s="7">
        <f t="shared" si="3527"/>
        <v>0</v>
      </c>
      <c r="FT343" s="7">
        <f t="shared" si="3528"/>
        <v>0</v>
      </c>
      <c r="FU343" s="7">
        <f t="shared" si="3529"/>
        <v>0</v>
      </c>
      <c r="FV343" s="7">
        <f t="shared" si="3530"/>
        <v>0</v>
      </c>
      <c r="FW343" s="7">
        <f t="shared" si="3531"/>
        <v>0</v>
      </c>
      <c r="FX343" s="7">
        <f t="shared" si="3532"/>
        <v>0</v>
      </c>
      <c r="FY343" s="7">
        <f t="shared" si="3533"/>
        <v>0</v>
      </c>
      <c r="FZ343" s="7">
        <f t="shared" si="3534"/>
        <v>0</v>
      </c>
      <c r="GA343" s="7">
        <f t="shared" si="3535"/>
        <v>0</v>
      </c>
      <c r="GB343" s="7">
        <f t="shared" si="3536"/>
        <v>0</v>
      </c>
      <c r="GC343" s="7">
        <f t="shared" si="3537"/>
        <v>0</v>
      </c>
      <c r="GD343" s="116">
        <f t="shared" si="3538"/>
        <v>16</v>
      </c>
      <c r="GE343" s="117">
        <f t="shared" si="3539"/>
        <v>16</v>
      </c>
      <c r="GF343" s="7"/>
      <c r="GG343" s="7"/>
      <c r="GH343" s="7"/>
      <c r="GI343" s="52"/>
      <c r="GK343" s="18"/>
      <c r="GL343" s="18"/>
      <c r="GM343" s="1"/>
      <c r="GN343" s="23"/>
      <c r="GO343" s="61"/>
      <c r="GP343" s="7"/>
      <c r="GQ343" s="7"/>
    </row>
    <row r="344" spans="1:199" ht="24.95" customHeight="1" x14ac:dyDescent="0.35">
      <c r="A344" s="51"/>
      <c r="B344" s="1"/>
      <c r="C344" s="23"/>
      <c r="D344" s="23"/>
      <c r="E344" s="23"/>
      <c r="F344" s="23"/>
      <c r="G344" s="23"/>
      <c r="H344" s="23"/>
      <c r="I344" s="23"/>
      <c r="J344" s="23"/>
      <c r="K344" s="23"/>
      <c r="L344" s="1"/>
      <c r="M344" s="73">
        <f t="shared" si="3564"/>
        <v>0</v>
      </c>
      <c r="N344" s="32"/>
      <c r="O344" s="263"/>
      <c r="P344" s="32"/>
      <c r="Q344" s="20"/>
      <c r="R344" s="32"/>
      <c r="S344" s="20"/>
      <c r="T344" s="32"/>
      <c r="U344" s="20"/>
      <c r="V344" s="74"/>
      <c r="W344" s="20"/>
      <c r="X344" s="20"/>
      <c r="Y344" s="20"/>
      <c r="Z344" s="74"/>
      <c r="AA344" s="20"/>
      <c r="AB344" s="74"/>
      <c r="AC344" s="20"/>
      <c r="AD344" s="74"/>
      <c r="AE344" s="24"/>
      <c r="AF344" s="74"/>
      <c r="AG344" s="20"/>
      <c r="AH344" s="74"/>
      <c r="AI344" s="20"/>
      <c r="AJ344" s="74"/>
      <c r="AK344" s="20"/>
      <c r="AL344" s="74"/>
      <c r="AM344" s="263"/>
      <c r="AN344" s="74"/>
      <c r="AO344" s="20"/>
      <c r="AP344" s="74"/>
      <c r="AQ344" s="20"/>
      <c r="AR344" s="74"/>
      <c r="AS344" s="20"/>
      <c r="AT344" s="74"/>
      <c r="AU344" s="20"/>
      <c r="AV344" s="74"/>
      <c r="AW344" s="20"/>
      <c r="AX344" s="74"/>
      <c r="AY344" s="20"/>
      <c r="AZ344" s="74"/>
      <c r="BA344" s="20"/>
      <c r="BB344" s="74"/>
      <c r="BC344" s="20"/>
      <c r="BD344" s="74"/>
      <c r="BE344" s="20"/>
      <c r="BF344" s="20">
        <f t="shared" si="3565"/>
        <v>0</v>
      </c>
      <c r="BG344" s="20"/>
      <c r="BH344" s="20">
        <f t="shared" si="3566"/>
        <v>0</v>
      </c>
      <c r="BI344" s="7"/>
      <c r="BJ344" s="1"/>
      <c r="BK344" s="1"/>
      <c r="BL344" s="1"/>
      <c r="BM344" s="55"/>
      <c r="BN344" s="51"/>
      <c r="BO344" s="1"/>
      <c r="BP344" s="23"/>
      <c r="BQ344" s="23"/>
      <c r="BR344" s="23"/>
      <c r="BS344" s="23"/>
      <c r="BT344" s="23"/>
      <c r="BU344" s="23"/>
      <c r="BV344" s="23"/>
      <c r="BW344" s="23"/>
      <c r="BX344" s="23"/>
      <c r="BY344" s="1"/>
      <c r="BZ344" s="73">
        <f t="shared" si="3605"/>
        <v>0</v>
      </c>
      <c r="CA344" s="32"/>
      <c r="CB344" s="334"/>
      <c r="CC344" s="32"/>
      <c r="CD344" s="20"/>
      <c r="CE344" s="32"/>
      <c r="CF344" s="20"/>
      <c r="CG344" s="32"/>
      <c r="CH344" s="20"/>
      <c r="CI344" s="74"/>
      <c r="CJ344" s="20"/>
      <c r="CK344" s="20"/>
      <c r="CL344" s="20"/>
      <c r="CM344" s="74"/>
      <c r="CN344" s="20"/>
      <c r="CO344" s="74"/>
      <c r="CP344" s="20"/>
      <c r="CQ344" s="74"/>
      <c r="CR344" s="24"/>
      <c r="CS344" s="74"/>
      <c r="CT344" s="334"/>
      <c r="CU344" s="74"/>
      <c r="CV344" s="20"/>
      <c r="CW344" s="74"/>
      <c r="CX344" s="20"/>
      <c r="CY344" s="74"/>
      <c r="CZ344" s="334"/>
      <c r="DA344" s="74"/>
      <c r="DB344" s="20"/>
      <c r="DC344" s="74"/>
      <c r="DD344" s="20"/>
      <c r="DE344" s="74"/>
      <c r="DF344" s="20"/>
      <c r="DG344" s="74"/>
      <c r="DH344" s="20"/>
      <c r="DI344" s="74"/>
      <c r="DJ344" s="20"/>
      <c r="DK344" s="74"/>
      <c r="DL344" s="20"/>
      <c r="DM344" s="74"/>
      <c r="DN344" s="20"/>
      <c r="DO344" s="74"/>
      <c r="DP344" s="20"/>
      <c r="DQ344" s="74"/>
      <c r="DR344" s="20"/>
      <c r="DS344" s="20">
        <f t="shared" si="3540"/>
        <v>0</v>
      </c>
      <c r="DT344" s="20">
        <f t="shared" si="3541"/>
        <v>0</v>
      </c>
      <c r="DU344" s="7"/>
      <c r="DV344" s="7"/>
      <c r="DW344" s="7"/>
      <c r="DX344" s="52"/>
      <c r="DY344" s="51"/>
      <c r="DZ344" s="1"/>
      <c r="EA344" s="23"/>
      <c r="EB344" s="23"/>
      <c r="EC344" s="7"/>
      <c r="ED344" s="7"/>
      <c r="EE344" s="7"/>
      <c r="EF344" s="7"/>
      <c r="EG344" s="7"/>
      <c r="EH344" s="7"/>
      <c r="EI344" s="7"/>
      <c r="EJ344" s="7">
        <f t="shared" si="3493"/>
        <v>0</v>
      </c>
      <c r="EK344" s="7">
        <f t="shared" si="3494"/>
        <v>0</v>
      </c>
      <c r="EL344" s="7">
        <f t="shared" si="3495"/>
        <v>0</v>
      </c>
      <c r="EM344" s="18">
        <f t="shared" si="3496"/>
        <v>0</v>
      </c>
      <c r="EN344" s="7">
        <f t="shared" si="3497"/>
        <v>0</v>
      </c>
      <c r="EO344" s="7">
        <f t="shared" si="3498"/>
        <v>0</v>
      </c>
      <c r="EP344" s="7">
        <f t="shared" si="3499"/>
        <v>0</v>
      </c>
      <c r="EQ344" s="7">
        <f t="shared" si="3500"/>
        <v>0</v>
      </c>
      <c r="ER344" s="7">
        <f t="shared" si="3501"/>
        <v>0</v>
      </c>
      <c r="ES344" s="7">
        <f t="shared" si="3502"/>
        <v>0</v>
      </c>
      <c r="ET344" s="7">
        <f t="shared" si="3503"/>
        <v>0</v>
      </c>
      <c r="EU344" s="7">
        <f t="shared" si="3504"/>
        <v>0</v>
      </c>
      <c r="EV344" s="7">
        <f t="shared" si="3505"/>
        <v>0</v>
      </c>
      <c r="EW344" s="18">
        <f t="shared" si="3506"/>
        <v>0</v>
      </c>
      <c r="EX344" s="7">
        <f t="shared" si="3507"/>
        <v>0</v>
      </c>
      <c r="EY344" s="7">
        <f t="shared" si="3508"/>
        <v>0</v>
      </c>
      <c r="EZ344" s="7">
        <f t="shared" si="3509"/>
        <v>0</v>
      </c>
      <c r="FA344" s="7">
        <f t="shared" si="3510"/>
        <v>0</v>
      </c>
      <c r="FB344" s="7">
        <f t="shared" si="3511"/>
        <v>0</v>
      </c>
      <c r="FC344" s="7">
        <f t="shared" si="3512"/>
        <v>0</v>
      </c>
      <c r="FD344" s="7">
        <f t="shared" si="3513"/>
        <v>0</v>
      </c>
      <c r="FE344" s="7">
        <f t="shared" si="3514"/>
        <v>0</v>
      </c>
      <c r="FF344" s="7">
        <f t="shared" si="3515"/>
        <v>0</v>
      </c>
      <c r="FG344" s="18">
        <f t="shared" si="3516"/>
        <v>0</v>
      </c>
      <c r="FH344" s="7">
        <f t="shared" si="3517"/>
        <v>0</v>
      </c>
      <c r="FI344" s="7">
        <f t="shared" si="3518"/>
        <v>0</v>
      </c>
      <c r="FJ344" s="7">
        <f t="shared" si="3519"/>
        <v>0</v>
      </c>
      <c r="FK344" s="7">
        <f t="shared" si="3520"/>
        <v>0</v>
      </c>
      <c r="FL344" s="7">
        <f t="shared" si="3521"/>
        <v>0</v>
      </c>
      <c r="FM344" s="7">
        <f t="shared" si="3522"/>
        <v>0</v>
      </c>
      <c r="FN344" s="7">
        <f t="shared" si="3523"/>
        <v>0</v>
      </c>
      <c r="FO344" s="7">
        <f t="shared" si="3524"/>
        <v>0</v>
      </c>
      <c r="FP344" s="7">
        <f t="shared" si="3525"/>
        <v>0</v>
      </c>
      <c r="FQ344" s="7">
        <f t="shared" si="3526"/>
        <v>0</v>
      </c>
      <c r="FR344" s="7"/>
      <c r="FS344" s="7">
        <f t="shared" si="3527"/>
        <v>0</v>
      </c>
      <c r="FT344" s="7">
        <f t="shared" si="3528"/>
        <v>0</v>
      </c>
      <c r="FU344" s="7">
        <f t="shared" si="3529"/>
        <v>0</v>
      </c>
      <c r="FV344" s="7">
        <f t="shared" si="3530"/>
        <v>0</v>
      </c>
      <c r="FW344" s="7">
        <f t="shared" si="3531"/>
        <v>0</v>
      </c>
      <c r="FX344" s="7">
        <f t="shared" si="3532"/>
        <v>0</v>
      </c>
      <c r="FY344" s="7">
        <f t="shared" si="3533"/>
        <v>0</v>
      </c>
      <c r="FZ344" s="7">
        <f t="shared" si="3534"/>
        <v>0</v>
      </c>
      <c r="GA344" s="7">
        <f t="shared" si="3535"/>
        <v>0</v>
      </c>
      <c r="GB344" s="7">
        <f t="shared" si="3536"/>
        <v>0</v>
      </c>
      <c r="GC344" s="7">
        <f t="shared" si="3537"/>
        <v>0</v>
      </c>
      <c r="GD344" s="116">
        <f t="shared" si="3538"/>
        <v>0</v>
      </c>
      <c r="GE344" s="117">
        <f t="shared" si="3539"/>
        <v>0</v>
      </c>
      <c r="GF344" s="7"/>
      <c r="GG344" s="7"/>
      <c r="GH344" s="7"/>
      <c r="GI344" s="52"/>
      <c r="GK344" s="18"/>
      <c r="GL344" s="18"/>
      <c r="GM344" s="1"/>
      <c r="GN344" s="23"/>
      <c r="GO344" s="61"/>
      <c r="GP344" s="7"/>
      <c r="GQ344" s="7"/>
    </row>
    <row r="345" spans="1:199" ht="24.95" customHeight="1" x14ac:dyDescent="0.35">
      <c r="A345" s="51"/>
      <c r="D345" s="7"/>
      <c r="E345" s="7"/>
      <c r="F345" s="7"/>
      <c r="G345" s="7"/>
      <c r="H345" s="7"/>
      <c r="I345" s="7"/>
      <c r="J345" s="7"/>
      <c r="K345" s="7"/>
      <c r="L345" s="7"/>
      <c r="M345" s="73">
        <f t="shared" si="3564"/>
        <v>0</v>
      </c>
      <c r="N345" s="32"/>
      <c r="O345" s="263"/>
      <c r="P345" s="32"/>
      <c r="Q345" s="20"/>
      <c r="R345" s="32"/>
      <c r="S345" s="20"/>
      <c r="T345" s="32"/>
      <c r="U345" s="20"/>
      <c r="V345" s="74"/>
      <c r="W345" s="20"/>
      <c r="X345" s="20"/>
      <c r="Y345" s="20"/>
      <c r="Z345" s="74"/>
      <c r="AA345" s="20"/>
      <c r="AB345" s="74"/>
      <c r="AC345" s="20"/>
      <c r="AD345" s="74"/>
      <c r="AE345" s="24"/>
      <c r="AF345" s="74"/>
      <c r="AG345" s="20"/>
      <c r="AH345" s="74"/>
      <c r="AI345" s="20"/>
      <c r="AJ345" s="74"/>
      <c r="AK345" s="20"/>
      <c r="AL345" s="74"/>
      <c r="AM345" s="263"/>
      <c r="AN345" s="74"/>
      <c r="AO345" s="20"/>
      <c r="AP345" s="74"/>
      <c r="AQ345" s="20"/>
      <c r="AR345" s="74"/>
      <c r="AS345" s="20"/>
      <c r="AT345" s="74"/>
      <c r="AU345" s="20"/>
      <c r="AV345" s="74"/>
      <c r="AW345" s="20"/>
      <c r="AX345" s="74"/>
      <c r="AY345" s="20"/>
      <c r="AZ345" s="74"/>
      <c r="BA345" s="20"/>
      <c r="BB345" s="74"/>
      <c r="BC345" s="20"/>
      <c r="BD345" s="74"/>
      <c r="BE345" s="20"/>
      <c r="BF345" s="20">
        <f t="shared" si="3565"/>
        <v>0</v>
      </c>
      <c r="BG345" s="20"/>
      <c r="BH345" s="20">
        <f t="shared" si="3566"/>
        <v>0</v>
      </c>
      <c r="BI345" s="7"/>
      <c r="BJ345" s="1"/>
      <c r="BK345" s="1"/>
      <c r="BL345" s="1"/>
      <c r="BM345" s="55"/>
      <c r="BN345" s="51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3">
        <f t="shared" si="3605"/>
        <v>0</v>
      </c>
      <c r="CA345" s="32"/>
      <c r="CB345" s="334"/>
      <c r="CC345" s="32"/>
      <c r="CD345" s="20"/>
      <c r="CE345" s="32"/>
      <c r="CF345" s="20"/>
      <c r="CG345" s="32"/>
      <c r="CH345" s="20"/>
      <c r="CI345" s="74"/>
      <c r="CJ345" s="20"/>
      <c r="CK345" s="20"/>
      <c r="CL345" s="20"/>
      <c r="CM345" s="74"/>
      <c r="CN345" s="20"/>
      <c r="CO345" s="74"/>
      <c r="CP345" s="20"/>
      <c r="CQ345" s="74"/>
      <c r="CR345" s="24"/>
      <c r="CS345" s="74"/>
      <c r="CT345" s="334"/>
      <c r="CU345" s="74"/>
      <c r="CV345" s="20"/>
      <c r="CW345" s="74"/>
      <c r="CX345" s="20"/>
      <c r="CY345" s="74"/>
      <c r="CZ345" s="334"/>
      <c r="DA345" s="74"/>
      <c r="DB345" s="20"/>
      <c r="DC345" s="74"/>
      <c r="DD345" s="20"/>
      <c r="DE345" s="74"/>
      <c r="DF345" s="20"/>
      <c r="DG345" s="74"/>
      <c r="DH345" s="20"/>
      <c r="DI345" s="74"/>
      <c r="DJ345" s="20"/>
      <c r="DK345" s="74"/>
      <c r="DL345" s="20"/>
      <c r="DM345" s="74"/>
      <c r="DN345" s="20"/>
      <c r="DO345" s="74"/>
      <c r="DP345" s="20"/>
      <c r="DQ345" s="74"/>
      <c r="DR345" s="20"/>
      <c r="DS345" s="20">
        <f t="shared" si="3540"/>
        <v>0</v>
      </c>
      <c r="DT345" s="20">
        <f t="shared" si="3541"/>
        <v>0</v>
      </c>
      <c r="DU345" s="7"/>
      <c r="DV345" s="7"/>
      <c r="DW345" s="7"/>
      <c r="DX345" s="52"/>
      <c r="DY345" s="51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>
        <f t="shared" si="3493"/>
        <v>0</v>
      </c>
      <c r="EK345" s="7">
        <f t="shared" si="3494"/>
        <v>0</v>
      </c>
      <c r="EL345" s="7">
        <f t="shared" si="3495"/>
        <v>0</v>
      </c>
      <c r="EM345" s="18">
        <f t="shared" si="3496"/>
        <v>0</v>
      </c>
      <c r="EN345" s="7">
        <f t="shared" si="3497"/>
        <v>0</v>
      </c>
      <c r="EO345" s="7">
        <f t="shared" si="3498"/>
        <v>0</v>
      </c>
      <c r="EP345" s="7">
        <f t="shared" si="3499"/>
        <v>0</v>
      </c>
      <c r="EQ345" s="7">
        <f t="shared" si="3500"/>
        <v>0</v>
      </c>
      <c r="ER345" s="7">
        <f t="shared" si="3501"/>
        <v>0</v>
      </c>
      <c r="ES345" s="7">
        <f t="shared" si="3502"/>
        <v>0</v>
      </c>
      <c r="ET345" s="7">
        <f t="shared" si="3503"/>
        <v>0</v>
      </c>
      <c r="EU345" s="7">
        <f t="shared" si="3504"/>
        <v>0</v>
      </c>
      <c r="EV345" s="7">
        <f t="shared" si="3505"/>
        <v>0</v>
      </c>
      <c r="EW345" s="18">
        <f t="shared" si="3506"/>
        <v>0</v>
      </c>
      <c r="EX345" s="7">
        <f t="shared" si="3507"/>
        <v>0</v>
      </c>
      <c r="EY345" s="7">
        <f t="shared" si="3508"/>
        <v>0</v>
      </c>
      <c r="EZ345" s="7">
        <f t="shared" si="3509"/>
        <v>0</v>
      </c>
      <c r="FA345" s="7">
        <f t="shared" si="3510"/>
        <v>0</v>
      </c>
      <c r="FB345" s="7">
        <f t="shared" si="3511"/>
        <v>0</v>
      </c>
      <c r="FC345" s="7">
        <f t="shared" si="3512"/>
        <v>0</v>
      </c>
      <c r="FD345" s="7">
        <f t="shared" si="3513"/>
        <v>0</v>
      </c>
      <c r="FE345" s="7">
        <f t="shared" si="3514"/>
        <v>0</v>
      </c>
      <c r="FF345" s="7">
        <f t="shared" si="3515"/>
        <v>0</v>
      </c>
      <c r="FG345" s="18">
        <f t="shared" si="3516"/>
        <v>0</v>
      </c>
      <c r="FH345" s="7">
        <f t="shared" si="3517"/>
        <v>0</v>
      </c>
      <c r="FI345" s="7">
        <f t="shared" si="3518"/>
        <v>0</v>
      </c>
      <c r="FJ345" s="7">
        <f t="shared" si="3519"/>
        <v>0</v>
      </c>
      <c r="FK345" s="7">
        <f t="shared" si="3520"/>
        <v>0</v>
      </c>
      <c r="FL345" s="7">
        <f t="shared" si="3521"/>
        <v>0</v>
      </c>
      <c r="FM345" s="7">
        <f t="shared" si="3522"/>
        <v>0</v>
      </c>
      <c r="FN345" s="7">
        <f t="shared" si="3523"/>
        <v>0</v>
      </c>
      <c r="FO345" s="7">
        <f t="shared" si="3524"/>
        <v>0</v>
      </c>
      <c r="FP345" s="7">
        <f t="shared" si="3525"/>
        <v>0</v>
      </c>
      <c r="FQ345" s="7">
        <f t="shared" si="3526"/>
        <v>0</v>
      </c>
      <c r="FR345" s="7"/>
      <c r="FS345" s="7">
        <f t="shared" si="3527"/>
        <v>0</v>
      </c>
      <c r="FT345" s="7">
        <f t="shared" si="3528"/>
        <v>0</v>
      </c>
      <c r="FU345" s="7">
        <f t="shared" si="3529"/>
        <v>0</v>
      </c>
      <c r="FV345" s="7">
        <f t="shared" si="3530"/>
        <v>0</v>
      </c>
      <c r="FW345" s="7">
        <f t="shared" si="3531"/>
        <v>0</v>
      </c>
      <c r="FX345" s="7">
        <f t="shared" si="3532"/>
        <v>0</v>
      </c>
      <c r="FY345" s="7">
        <f t="shared" si="3533"/>
        <v>0</v>
      </c>
      <c r="FZ345" s="7">
        <f t="shared" si="3534"/>
        <v>0</v>
      </c>
      <c r="GA345" s="7">
        <f t="shared" si="3535"/>
        <v>0</v>
      </c>
      <c r="GB345" s="7">
        <f t="shared" si="3536"/>
        <v>0</v>
      </c>
      <c r="GC345" s="7">
        <f t="shared" si="3537"/>
        <v>0</v>
      </c>
      <c r="GD345" s="116">
        <f t="shared" si="3538"/>
        <v>0</v>
      </c>
      <c r="GE345" s="117">
        <f t="shared" si="3539"/>
        <v>0</v>
      </c>
      <c r="GF345" s="7"/>
      <c r="GG345" s="7"/>
      <c r="GH345" s="7"/>
      <c r="GI345" s="52"/>
      <c r="GK345" s="18"/>
      <c r="GL345" s="18"/>
      <c r="GM345" s="1"/>
      <c r="GN345" s="23"/>
      <c r="GO345" s="61"/>
      <c r="GP345" s="7"/>
      <c r="GQ345" s="7"/>
    </row>
    <row r="346" spans="1:199" ht="24.95" customHeight="1" x14ac:dyDescent="0.35">
      <c r="A346" s="51"/>
      <c r="D346" s="7"/>
      <c r="E346" s="7"/>
      <c r="F346" s="7"/>
      <c r="G346" s="7"/>
      <c r="H346" s="7"/>
      <c r="I346" s="7"/>
      <c r="J346" s="7"/>
      <c r="K346" s="7"/>
      <c r="L346" s="7"/>
      <c r="M346" s="73">
        <f t="shared" si="3564"/>
        <v>0</v>
      </c>
      <c r="N346" s="32"/>
      <c r="O346" s="263"/>
      <c r="P346" s="32"/>
      <c r="Q346" s="20"/>
      <c r="R346" s="32"/>
      <c r="S346" s="20"/>
      <c r="T346" s="32"/>
      <c r="U346" s="20"/>
      <c r="V346" s="74"/>
      <c r="W346" s="20"/>
      <c r="X346" s="20"/>
      <c r="Y346" s="20"/>
      <c r="Z346" s="74"/>
      <c r="AA346" s="20"/>
      <c r="AB346" s="74"/>
      <c r="AC346" s="20"/>
      <c r="AD346" s="74"/>
      <c r="AE346" s="24"/>
      <c r="AF346" s="74"/>
      <c r="AG346" s="20"/>
      <c r="AH346" s="74"/>
      <c r="AI346" s="20"/>
      <c r="AJ346" s="74"/>
      <c r="AK346" s="20"/>
      <c r="AL346" s="74"/>
      <c r="AM346" s="263"/>
      <c r="AN346" s="74"/>
      <c r="AO346" s="20"/>
      <c r="AP346" s="74"/>
      <c r="AQ346" s="20"/>
      <c r="AR346" s="74"/>
      <c r="AS346" s="20"/>
      <c r="AT346" s="74"/>
      <c r="AU346" s="20"/>
      <c r="AV346" s="74"/>
      <c r="AW346" s="20"/>
      <c r="AX346" s="74"/>
      <c r="AY346" s="20"/>
      <c r="AZ346" s="74"/>
      <c r="BA346" s="20"/>
      <c r="BB346" s="74"/>
      <c r="BC346" s="20"/>
      <c r="BD346" s="74"/>
      <c r="BE346" s="20"/>
      <c r="BF346" s="20">
        <f t="shared" si="3565"/>
        <v>0</v>
      </c>
      <c r="BG346" s="20"/>
      <c r="BH346" s="20">
        <f t="shared" si="3566"/>
        <v>0</v>
      </c>
      <c r="BI346" s="7"/>
      <c r="BJ346" s="1"/>
      <c r="BK346" s="1"/>
      <c r="BL346" s="1"/>
      <c r="BM346" s="55"/>
      <c r="BN346" s="51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3">
        <f t="shared" si="3605"/>
        <v>0</v>
      </c>
      <c r="CA346" s="32"/>
      <c r="CB346" s="334"/>
      <c r="CC346" s="32"/>
      <c r="CD346" s="20"/>
      <c r="CE346" s="32"/>
      <c r="CF346" s="20"/>
      <c r="CG346" s="32"/>
      <c r="CH346" s="20"/>
      <c r="CI346" s="74"/>
      <c r="CJ346" s="20"/>
      <c r="CK346" s="20"/>
      <c r="CL346" s="20"/>
      <c r="CM346" s="74"/>
      <c r="CN346" s="20"/>
      <c r="CO346" s="74"/>
      <c r="CP346" s="20"/>
      <c r="CQ346" s="74"/>
      <c r="CR346" s="24"/>
      <c r="CS346" s="74"/>
      <c r="CT346" s="334"/>
      <c r="CU346" s="74"/>
      <c r="CV346" s="20"/>
      <c r="CW346" s="74"/>
      <c r="CX346" s="20"/>
      <c r="CY346" s="74"/>
      <c r="CZ346" s="334"/>
      <c r="DA346" s="74"/>
      <c r="DB346" s="20"/>
      <c r="DC346" s="74"/>
      <c r="DD346" s="20"/>
      <c r="DE346" s="74"/>
      <c r="DF346" s="20"/>
      <c r="DG346" s="74"/>
      <c r="DH346" s="20"/>
      <c r="DI346" s="74"/>
      <c r="DJ346" s="20"/>
      <c r="DK346" s="74"/>
      <c r="DL346" s="20"/>
      <c r="DM346" s="74"/>
      <c r="DN346" s="20"/>
      <c r="DO346" s="74"/>
      <c r="DP346" s="20"/>
      <c r="DQ346" s="74"/>
      <c r="DR346" s="20"/>
      <c r="DS346" s="20">
        <f t="shared" si="3540"/>
        <v>0</v>
      </c>
      <c r="DT346" s="20">
        <f t="shared" si="3541"/>
        <v>0</v>
      </c>
      <c r="DU346" s="7"/>
      <c r="DV346" s="7"/>
      <c r="DW346" s="7"/>
      <c r="DX346" s="52"/>
      <c r="DY346" s="51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>
        <f t="shared" si="3493"/>
        <v>0</v>
      </c>
      <c r="EK346" s="7">
        <f t="shared" si="3494"/>
        <v>0</v>
      </c>
      <c r="EL346" s="7">
        <f t="shared" si="3495"/>
        <v>0</v>
      </c>
      <c r="EM346" s="18">
        <f t="shared" si="3496"/>
        <v>0</v>
      </c>
      <c r="EN346" s="7">
        <f t="shared" si="3497"/>
        <v>0</v>
      </c>
      <c r="EO346" s="7">
        <f t="shared" si="3498"/>
        <v>0</v>
      </c>
      <c r="EP346" s="7">
        <f t="shared" si="3499"/>
        <v>0</v>
      </c>
      <c r="EQ346" s="7">
        <f t="shared" si="3500"/>
        <v>0</v>
      </c>
      <c r="ER346" s="7">
        <f t="shared" si="3501"/>
        <v>0</v>
      </c>
      <c r="ES346" s="7">
        <f t="shared" si="3502"/>
        <v>0</v>
      </c>
      <c r="ET346" s="7">
        <f t="shared" si="3503"/>
        <v>0</v>
      </c>
      <c r="EU346" s="7">
        <f t="shared" si="3504"/>
        <v>0</v>
      </c>
      <c r="EV346" s="7">
        <f t="shared" si="3505"/>
        <v>0</v>
      </c>
      <c r="EW346" s="18">
        <f t="shared" si="3506"/>
        <v>0</v>
      </c>
      <c r="EX346" s="7">
        <f t="shared" si="3507"/>
        <v>0</v>
      </c>
      <c r="EY346" s="7">
        <f t="shared" si="3508"/>
        <v>0</v>
      </c>
      <c r="EZ346" s="7">
        <f t="shared" si="3509"/>
        <v>0</v>
      </c>
      <c r="FA346" s="7">
        <f t="shared" si="3510"/>
        <v>0</v>
      </c>
      <c r="FB346" s="7">
        <f t="shared" si="3511"/>
        <v>0</v>
      </c>
      <c r="FC346" s="7">
        <f t="shared" si="3512"/>
        <v>0</v>
      </c>
      <c r="FD346" s="7">
        <f t="shared" si="3513"/>
        <v>0</v>
      </c>
      <c r="FE346" s="7">
        <f t="shared" si="3514"/>
        <v>0</v>
      </c>
      <c r="FF346" s="7">
        <f t="shared" si="3515"/>
        <v>0</v>
      </c>
      <c r="FG346" s="18">
        <f t="shared" si="3516"/>
        <v>0</v>
      </c>
      <c r="FH346" s="7">
        <f t="shared" si="3517"/>
        <v>0</v>
      </c>
      <c r="FI346" s="7">
        <f t="shared" si="3518"/>
        <v>0</v>
      </c>
      <c r="FJ346" s="7">
        <f t="shared" si="3519"/>
        <v>0</v>
      </c>
      <c r="FK346" s="7">
        <f t="shared" si="3520"/>
        <v>0</v>
      </c>
      <c r="FL346" s="7">
        <f t="shared" si="3521"/>
        <v>0</v>
      </c>
      <c r="FM346" s="7">
        <f t="shared" si="3522"/>
        <v>0</v>
      </c>
      <c r="FN346" s="7">
        <f t="shared" si="3523"/>
        <v>0</v>
      </c>
      <c r="FO346" s="7">
        <f t="shared" si="3524"/>
        <v>0</v>
      </c>
      <c r="FP346" s="7">
        <f t="shared" si="3525"/>
        <v>0</v>
      </c>
      <c r="FQ346" s="7">
        <f t="shared" si="3526"/>
        <v>0</v>
      </c>
      <c r="FR346" s="7"/>
      <c r="FS346" s="7">
        <f t="shared" si="3527"/>
        <v>0</v>
      </c>
      <c r="FT346" s="7">
        <f t="shared" si="3528"/>
        <v>0</v>
      </c>
      <c r="FU346" s="7">
        <f t="shared" si="3529"/>
        <v>0</v>
      </c>
      <c r="FV346" s="7">
        <f t="shared" si="3530"/>
        <v>0</v>
      </c>
      <c r="FW346" s="7">
        <f t="shared" si="3531"/>
        <v>0</v>
      </c>
      <c r="FX346" s="7">
        <f t="shared" si="3532"/>
        <v>0</v>
      </c>
      <c r="FY346" s="7">
        <f t="shared" si="3533"/>
        <v>0</v>
      </c>
      <c r="FZ346" s="7">
        <f t="shared" si="3534"/>
        <v>0</v>
      </c>
      <c r="GA346" s="7">
        <f t="shared" si="3535"/>
        <v>0</v>
      </c>
      <c r="GB346" s="7">
        <f t="shared" si="3536"/>
        <v>0</v>
      </c>
      <c r="GC346" s="7">
        <f t="shared" si="3537"/>
        <v>0</v>
      </c>
      <c r="GD346" s="116">
        <f t="shared" si="3538"/>
        <v>0</v>
      </c>
      <c r="GE346" s="117">
        <f t="shared" si="3539"/>
        <v>0</v>
      </c>
      <c r="GF346" s="7"/>
      <c r="GG346" s="7"/>
      <c r="GH346" s="7"/>
      <c r="GI346" s="52"/>
      <c r="GK346" s="18"/>
      <c r="GL346" s="18"/>
      <c r="GM346" s="1"/>
      <c r="GN346" s="23"/>
      <c r="GO346" s="61"/>
      <c r="GP346" s="7"/>
      <c r="GQ346" s="7"/>
    </row>
    <row r="347" spans="1:199" ht="24.95" customHeight="1" x14ac:dyDescent="0.35">
      <c r="A347" s="51"/>
      <c r="D347" s="7"/>
      <c r="E347" s="7"/>
      <c r="F347" s="7"/>
      <c r="G347" s="7"/>
      <c r="H347" s="7"/>
      <c r="I347" s="7"/>
      <c r="J347" s="7"/>
      <c r="K347" s="7"/>
      <c r="L347" s="7"/>
      <c r="M347" s="73">
        <f t="shared" si="3564"/>
        <v>0</v>
      </c>
      <c r="N347" s="32"/>
      <c r="O347" s="263"/>
      <c r="P347" s="32"/>
      <c r="Q347" s="20"/>
      <c r="R347" s="32"/>
      <c r="S347" s="20"/>
      <c r="T347" s="32"/>
      <c r="U347" s="20"/>
      <c r="V347" s="74"/>
      <c r="W347" s="20"/>
      <c r="X347" s="20"/>
      <c r="Y347" s="20"/>
      <c r="Z347" s="74"/>
      <c r="AA347" s="20"/>
      <c r="AB347" s="74"/>
      <c r="AC347" s="20"/>
      <c r="AD347" s="74"/>
      <c r="AE347" s="24"/>
      <c r="AF347" s="74"/>
      <c r="AG347" s="20"/>
      <c r="AH347" s="74"/>
      <c r="AI347" s="20"/>
      <c r="AJ347" s="74"/>
      <c r="AK347" s="20"/>
      <c r="AL347" s="74"/>
      <c r="AM347" s="263"/>
      <c r="AN347" s="74"/>
      <c r="AO347" s="20"/>
      <c r="AP347" s="74"/>
      <c r="AQ347" s="20"/>
      <c r="AR347" s="74"/>
      <c r="AS347" s="20"/>
      <c r="AT347" s="74"/>
      <c r="AU347" s="20"/>
      <c r="AV347" s="74"/>
      <c r="AW347" s="20"/>
      <c r="AX347" s="74"/>
      <c r="AY347" s="20"/>
      <c r="AZ347" s="74"/>
      <c r="BA347" s="20"/>
      <c r="BB347" s="74"/>
      <c r="BC347" s="20"/>
      <c r="BD347" s="74"/>
      <c r="BE347" s="20"/>
      <c r="BF347" s="20">
        <f t="shared" si="3565"/>
        <v>0</v>
      </c>
      <c r="BG347" s="20"/>
      <c r="BH347" s="20">
        <f t="shared" si="3566"/>
        <v>0</v>
      </c>
      <c r="BI347" s="7"/>
      <c r="BJ347" s="1"/>
      <c r="BK347" s="1"/>
      <c r="BL347" s="1"/>
      <c r="BM347" s="55"/>
      <c r="BN347" s="51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3">
        <f t="shared" si="3605"/>
        <v>0</v>
      </c>
      <c r="CA347" s="32"/>
      <c r="CB347" s="334"/>
      <c r="CC347" s="32"/>
      <c r="CD347" s="20"/>
      <c r="CE347" s="32"/>
      <c r="CF347" s="20"/>
      <c r="CG347" s="32"/>
      <c r="CH347" s="20"/>
      <c r="CI347" s="74"/>
      <c r="CJ347" s="20"/>
      <c r="CK347" s="20"/>
      <c r="CL347" s="20"/>
      <c r="CM347" s="74"/>
      <c r="CN347" s="20"/>
      <c r="CO347" s="74"/>
      <c r="CP347" s="20"/>
      <c r="CQ347" s="74"/>
      <c r="CR347" s="24"/>
      <c r="CS347" s="74"/>
      <c r="CT347" s="334"/>
      <c r="CU347" s="74"/>
      <c r="CV347" s="20"/>
      <c r="CW347" s="74"/>
      <c r="CX347" s="20"/>
      <c r="CY347" s="74"/>
      <c r="CZ347" s="334"/>
      <c r="DA347" s="74"/>
      <c r="DB347" s="20"/>
      <c r="DC347" s="74"/>
      <c r="DD347" s="20"/>
      <c r="DE347" s="74"/>
      <c r="DF347" s="20"/>
      <c r="DG347" s="74"/>
      <c r="DH347" s="20"/>
      <c r="DI347" s="74"/>
      <c r="DJ347" s="20"/>
      <c r="DK347" s="74"/>
      <c r="DL347" s="20"/>
      <c r="DM347" s="74"/>
      <c r="DN347" s="20"/>
      <c r="DO347" s="74"/>
      <c r="DP347" s="20"/>
      <c r="DQ347" s="74"/>
      <c r="DR347" s="20"/>
      <c r="DS347" s="20">
        <f t="shared" si="3540"/>
        <v>0</v>
      </c>
      <c r="DT347" s="20">
        <f t="shared" si="3541"/>
        <v>0</v>
      </c>
      <c r="DU347" s="7"/>
      <c r="DV347" s="7"/>
      <c r="DW347" s="7"/>
      <c r="DX347" s="52"/>
      <c r="DY347" s="51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>
        <f t="shared" si="3493"/>
        <v>0</v>
      </c>
      <c r="EK347" s="7">
        <f t="shared" si="3494"/>
        <v>0</v>
      </c>
      <c r="EL347" s="7">
        <f t="shared" si="3495"/>
        <v>0</v>
      </c>
      <c r="EM347" s="18">
        <f t="shared" si="3496"/>
        <v>0</v>
      </c>
      <c r="EN347" s="7">
        <f t="shared" si="3497"/>
        <v>0</v>
      </c>
      <c r="EO347" s="7">
        <f t="shared" si="3498"/>
        <v>0</v>
      </c>
      <c r="EP347" s="7">
        <f t="shared" si="3499"/>
        <v>0</v>
      </c>
      <c r="EQ347" s="7">
        <f t="shared" si="3500"/>
        <v>0</v>
      </c>
      <c r="ER347" s="7">
        <f t="shared" si="3501"/>
        <v>0</v>
      </c>
      <c r="ES347" s="7">
        <f t="shared" si="3502"/>
        <v>0</v>
      </c>
      <c r="ET347" s="7">
        <f t="shared" si="3503"/>
        <v>0</v>
      </c>
      <c r="EU347" s="7">
        <f t="shared" si="3504"/>
        <v>0</v>
      </c>
      <c r="EV347" s="7">
        <f t="shared" si="3505"/>
        <v>0</v>
      </c>
      <c r="EW347" s="18">
        <f t="shared" si="3506"/>
        <v>0</v>
      </c>
      <c r="EX347" s="7">
        <f t="shared" si="3507"/>
        <v>0</v>
      </c>
      <c r="EY347" s="7">
        <f t="shared" si="3508"/>
        <v>0</v>
      </c>
      <c r="EZ347" s="7">
        <f t="shared" si="3509"/>
        <v>0</v>
      </c>
      <c r="FA347" s="7">
        <f t="shared" si="3510"/>
        <v>0</v>
      </c>
      <c r="FB347" s="7">
        <f t="shared" si="3511"/>
        <v>0</v>
      </c>
      <c r="FC347" s="7">
        <f t="shared" si="3512"/>
        <v>0</v>
      </c>
      <c r="FD347" s="7">
        <f t="shared" si="3513"/>
        <v>0</v>
      </c>
      <c r="FE347" s="7">
        <f t="shared" si="3514"/>
        <v>0</v>
      </c>
      <c r="FF347" s="7">
        <f t="shared" si="3515"/>
        <v>0</v>
      </c>
      <c r="FG347" s="18">
        <f t="shared" si="3516"/>
        <v>0</v>
      </c>
      <c r="FH347" s="7">
        <f t="shared" si="3517"/>
        <v>0</v>
      </c>
      <c r="FI347" s="7">
        <f t="shared" si="3518"/>
        <v>0</v>
      </c>
      <c r="FJ347" s="7">
        <f t="shared" si="3519"/>
        <v>0</v>
      </c>
      <c r="FK347" s="7">
        <f t="shared" si="3520"/>
        <v>0</v>
      </c>
      <c r="FL347" s="7">
        <f t="shared" si="3521"/>
        <v>0</v>
      </c>
      <c r="FM347" s="7">
        <f t="shared" si="3522"/>
        <v>0</v>
      </c>
      <c r="FN347" s="7">
        <f t="shared" si="3523"/>
        <v>0</v>
      </c>
      <c r="FO347" s="7">
        <f t="shared" si="3524"/>
        <v>0</v>
      </c>
      <c r="FP347" s="7">
        <f t="shared" si="3525"/>
        <v>0</v>
      </c>
      <c r="FQ347" s="7">
        <f t="shared" si="3526"/>
        <v>0</v>
      </c>
      <c r="FR347" s="7"/>
      <c r="FS347" s="7">
        <f t="shared" si="3527"/>
        <v>0</v>
      </c>
      <c r="FT347" s="7">
        <f t="shared" si="3528"/>
        <v>0</v>
      </c>
      <c r="FU347" s="7">
        <f t="shared" si="3529"/>
        <v>0</v>
      </c>
      <c r="FV347" s="7">
        <f t="shared" si="3530"/>
        <v>0</v>
      </c>
      <c r="FW347" s="7">
        <f t="shared" si="3531"/>
        <v>0</v>
      </c>
      <c r="FX347" s="7">
        <f t="shared" si="3532"/>
        <v>0</v>
      </c>
      <c r="FY347" s="7">
        <f t="shared" si="3533"/>
        <v>0</v>
      </c>
      <c r="FZ347" s="7">
        <f t="shared" si="3534"/>
        <v>0</v>
      </c>
      <c r="GA347" s="7">
        <f t="shared" si="3535"/>
        <v>0</v>
      </c>
      <c r="GB347" s="7">
        <f t="shared" si="3536"/>
        <v>0</v>
      </c>
      <c r="GC347" s="7">
        <f t="shared" si="3537"/>
        <v>0</v>
      </c>
      <c r="GD347" s="116">
        <f t="shared" si="3538"/>
        <v>0</v>
      </c>
      <c r="GE347" s="117">
        <f t="shared" si="3539"/>
        <v>0</v>
      </c>
      <c r="GF347" s="7"/>
      <c r="GG347" s="7"/>
      <c r="GH347" s="7"/>
      <c r="GI347" s="52"/>
      <c r="GK347" s="18"/>
      <c r="GL347" s="18"/>
      <c r="GM347" s="1"/>
      <c r="GN347" s="23"/>
      <c r="GO347" s="61"/>
      <c r="GP347" s="7"/>
      <c r="GQ347" s="7"/>
    </row>
    <row r="348" spans="1:199" ht="24.95" customHeight="1" x14ac:dyDescent="0.35">
      <c r="A348" s="51"/>
      <c r="D348" s="7"/>
      <c r="E348" s="7"/>
      <c r="F348" s="7"/>
      <c r="G348" s="7"/>
      <c r="H348" s="7"/>
      <c r="I348" s="7"/>
      <c r="J348" s="7"/>
      <c r="K348" s="7"/>
      <c r="L348" s="7"/>
      <c r="M348" s="73">
        <f t="shared" si="3564"/>
        <v>0</v>
      </c>
      <c r="N348" s="32"/>
      <c r="O348" s="263"/>
      <c r="P348" s="32"/>
      <c r="Q348" s="20"/>
      <c r="R348" s="32"/>
      <c r="S348" s="20"/>
      <c r="T348" s="32"/>
      <c r="U348" s="20"/>
      <c r="V348" s="74"/>
      <c r="W348" s="20"/>
      <c r="X348" s="20"/>
      <c r="Y348" s="20"/>
      <c r="Z348" s="74"/>
      <c r="AA348" s="20"/>
      <c r="AB348" s="74"/>
      <c r="AC348" s="20"/>
      <c r="AD348" s="74"/>
      <c r="AE348" s="24"/>
      <c r="AF348" s="74"/>
      <c r="AG348" s="20"/>
      <c r="AH348" s="74"/>
      <c r="AI348" s="20"/>
      <c r="AJ348" s="74"/>
      <c r="AK348" s="20"/>
      <c r="AL348" s="74"/>
      <c r="AM348" s="263"/>
      <c r="AN348" s="74"/>
      <c r="AO348" s="20"/>
      <c r="AP348" s="74"/>
      <c r="AQ348" s="20"/>
      <c r="AR348" s="74"/>
      <c r="AS348" s="20"/>
      <c r="AT348" s="74"/>
      <c r="AU348" s="20"/>
      <c r="AV348" s="74"/>
      <c r="AW348" s="20"/>
      <c r="AX348" s="74"/>
      <c r="AY348" s="20"/>
      <c r="AZ348" s="74"/>
      <c r="BA348" s="20"/>
      <c r="BB348" s="74"/>
      <c r="BC348" s="20"/>
      <c r="BD348" s="74"/>
      <c r="BE348" s="20"/>
      <c r="BF348" s="20">
        <f t="shared" si="3565"/>
        <v>0</v>
      </c>
      <c r="BG348" s="20"/>
      <c r="BH348" s="20">
        <f t="shared" si="3566"/>
        <v>0</v>
      </c>
      <c r="BI348" s="7"/>
      <c r="BJ348" s="1"/>
      <c r="BK348" s="1"/>
      <c r="BL348" s="1"/>
      <c r="BM348" s="55"/>
      <c r="BN348" s="51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3">
        <f t="shared" si="3605"/>
        <v>0</v>
      </c>
      <c r="CA348" s="32"/>
      <c r="CB348" s="334"/>
      <c r="CC348" s="32"/>
      <c r="CD348" s="20"/>
      <c r="CE348" s="32"/>
      <c r="CF348" s="20"/>
      <c r="CG348" s="32"/>
      <c r="CH348" s="20"/>
      <c r="CI348" s="74"/>
      <c r="CJ348" s="20"/>
      <c r="CK348" s="20"/>
      <c r="CL348" s="20"/>
      <c r="CM348" s="74"/>
      <c r="CN348" s="20"/>
      <c r="CO348" s="74"/>
      <c r="CP348" s="20"/>
      <c r="CQ348" s="74"/>
      <c r="CR348" s="24"/>
      <c r="CS348" s="74"/>
      <c r="CT348" s="334"/>
      <c r="CU348" s="74"/>
      <c r="CV348" s="20"/>
      <c r="CW348" s="74"/>
      <c r="CX348" s="20"/>
      <c r="CY348" s="74"/>
      <c r="CZ348" s="334"/>
      <c r="DA348" s="74"/>
      <c r="DB348" s="20"/>
      <c r="DC348" s="74"/>
      <c r="DD348" s="20"/>
      <c r="DE348" s="74"/>
      <c r="DF348" s="20"/>
      <c r="DG348" s="74"/>
      <c r="DH348" s="20"/>
      <c r="DI348" s="74"/>
      <c r="DJ348" s="20"/>
      <c r="DK348" s="74"/>
      <c r="DL348" s="20"/>
      <c r="DM348" s="74"/>
      <c r="DN348" s="20"/>
      <c r="DO348" s="74"/>
      <c r="DP348" s="20"/>
      <c r="DQ348" s="74"/>
      <c r="DR348" s="20"/>
      <c r="DS348" s="20">
        <f t="shared" si="3540"/>
        <v>0</v>
      </c>
      <c r="DT348" s="20">
        <f t="shared" si="3541"/>
        <v>0</v>
      </c>
      <c r="DU348" s="7"/>
      <c r="DV348" s="7"/>
      <c r="DW348" s="7"/>
      <c r="DX348" s="52"/>
      <c r="DY348" s="51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>
        <f t="shared" si="3493"/>
        <v>0</v>
      </c>
      <c r="EK348" s="7">
        <f t="shared" si="3494"/>
        <v>0</v>
      </c>
      <c r="EL348" s="7">
        <f t="shared" si="3495"/>
        <v>0</v>
      </c>
      <c r="EM348" s="18">
        <f t="shared" si="3496"/>
        <v>0</v>
      </c>
      <c r="EN348" s="7">
        <f t="shared" si="3497"/>
        <v>0</v>
      </c>
      <c r="EO348" s="7">
        <f t="shared" si="3498"/>
        <v>0</v>
      </c>
      <c r="EP348" s="7">
        <f t="shared" si="3499"/>
        <v>0</v>
      </c>
      <c r="EQ348" s="7">
        <f t="shared" si="3500"/>
        <v>0</v>
      </c>
      <c r="ER348" s="7">
        <f t="shared" si="3501"/>
        <v>0</v>
      </c>
      <c r="ES348" s="7">
        <f t="shared" si="3502"/>
        <v>0</v>
      </c>
      <c r="ET348" s="7">
        <f t="shared" si="3503"/>
        <v>0</v>
      </c>
      <c r="EU348" s="7">
        <f t="shared" si="3504"/>
        <v>0</v>
      </c>
      <c r="EV348" s="7">
        <f t="shared" si="3505"/>
        <v>0</v>
      </c>
      <c r="EW348" s="18">
        <f t="shared" si="3506"/>
        <v>0</v>
      </c>
      <c r="EX348" s="7">
        <f t="shared" si="3507"/>
        <v>0</v>
      </c>
      <c r="EY348" s="7">
        <f t="shared" si="3508"/>
        <v>0</v>
      </c>
      <c r="EZ348" s="7">
        <f t="shared" si="3509"/>
        <v>0</v>
      </c>
      <c r="FA348" s="7">
        <f t="shared" si="3510"/>
        <v>0</v>
      </c>
      <c r="FB348" s="7">
        <f t="shared" si="3511"/>
        <v>0</v>
      </c>
      <c r="FC348" s="7">
        <f t="shared" si="3512"/>
        <v>0</v>
      </c>
      <c r="FD348" s="7">
        <f t="shared" si="3513"/>
        <v>0</v>
      </c>
      <c r="FE348" s="7">
        <f t="shared" si="3514"/>
        <v>0</v>
      </c>
      <c r="FF348" s="7">
        <f t="shared" si="3515"/>
        <v>0</v>
      </c>
      <c r="FG348" s="18">
        <f t="shared" si="3516"/>
        <v>0</v>
      </c>
      <c r="FH348" s="7">
        <f t="shared" si="3517"/>
        <v>0</v>
      </c>
      <c r="FI348" s="7">
        <f t="shared" si="3518"/>
        <v>0</v>
      </c>
      <c r="FJ348" s="7">
        <f t="shared" si="3519"/>
        <v>0</v>
      </c>
      <c r="FK348" s="7">
        <f t="shared" si="3520"/>
        <v>0</v>
      </c>
      <c r="FL348" s="7">
        <f t="shared" si="3521"/>
        <v>0</v>
      </c>
      <c r="FM348" s="7">
        <f t="shared" si="3522"/>
        <v>0</v>
      </c>
      <c r="FN348" s="7">
        <f t="shared" si="3523"/>
        <v>0</v>
      </c>
      <c r="FO348" s="7">
        <f t="shared" si="3524"/>
        <v>0</v>
      </c>
      <c r="FP348" s="7">
        <f t="shared" si="3525"/>
        <v>0</v>
      </c>
      <c r="FQ348" s="7">
        <f t="shared" si="3526"/>
        <v>0</v>
      </c>
      <c r="FR348" s="7"/>
      <c r="FS348" s="7">
        <f t="shared" si="3527"/>
        <v>0</v>
      </c>
      <c r="FT348" s="7">
        <f t="shared" si="3528"/>
        <v>0</v>
      </c>
      <c r="FU348" s="7">
        <f t="shared" si="3529"/>
        <v>0</v>
      </c>
      <c r="FV348" s="7">
        <f t="shared" si="3530"/>
        <v>0</v>
      </c>
      <c r="FW348" s="7">
        <f t="shared" si="3531"/>
        <v>0</v>
      </c>
      <c r="FX348" s="7">
        <f t="shared" si="3532"/>
        <v>0</v>
      </c>
      <c r="FY348" s="7">
        <f t="shared" si="3533"/>
        <v>0</v>
      </c>
      <c r="FZ348" s="7">
        <f t="shared" si="3534"/>
        <v>0</v>
      </c>
      <c r="GA348" s="7">
        <f t="shared" si="3535"/>
        <v>0</v>
      </c>
      <c r="GB348" s="7">
        <f t="shared" si="3536"/>
        <v>0</v>
      </c>
      <c r="GC348" s="7">
        <f t="shared" si="3537"/>
        <v>0</v>
      </c>
      <c r="GD348" s="116">
        <f t="shared" si="3538"/>
        <v>0</v>
      </c>
      <c r="GE348" s="117">
        <f t="shared" si="3539"/>
        <v>0</v>
      </c>
      <c r="GF348" s="7"/>
      <c r="GG348" s="7"/>
      <c r="GH348" s="7"/>
      <c r="GI348" s="52"/>
      <c r="GK348" s="18"/>
      <c r="GL348" s="18"/>
      <c r="GM348" s="1"/>
      <c r="GN348" s="23"/>
      <c r="GO348" s="61"/>
      <c r="GP348" s="7"/>
      <c r="GQ348" s="7"/>
    </row>
    <row r="349" spans="1:199" ht="24.95" customHeight="1" thickBot="1" x14ac:dyDescent="0.4">
      <c r="A349" s="51"/>
      <c r="D349" s="7"/>
      <c r="E349" s="7"/>
      <c r="F349" s="7"/>
      <c r="G349" s="7"/>
      <c r="H349" s="7"/>
      <c r="I349" s="7"/>
      <c r="J349" s="7"/>
      <c r="K349" s="7"/>
      <c r="L349" s="7"/>
      <c r="M349" s="73">
        <f t="shared" si="3564"/>
        <v>0</v>
      </c>
      <c r="N349" s="32"/>
      <c r="O349" s="263"/>
      <c r="P349" s="32"/>
      <c r="Q349" s="20"/>
      <c r="R349" s="32"/>
      <c r="S349" s="20"/>
      <c r="T349" s="32"/>
      <c r="U349" s="20"/>
      <c r="V349" s="74"/>
      <c r="W349" s="20"/>
      <c r="X349" s="20"/>
      <c r="Y349" s="20"/>
      <c r="Z349" s="74"/>
      <c r="AA349" s="20"/>
      <c r="AB349" s="74"/>
      <c r="AC349" s="20"/>
      <c r="AD349" s="74"/>
      <c r="AE349" s="24"/>
      <c r="AF349" s="74"/>
      <c r="AG349" s="20"/>
      <c r="AH349" s="74"/>
      <c r="AI349" s="20"/>
      <c r="AJ349" s="74"/>
      <c r="AK349" s="20"/>
      <c r="AL349" s="74"/>
      <c r="AM349" s="263"/>
      <c r="AN349" s="74"/>
      <c r="AO349" s="20"/>
      <c r="AP349" s="74"/>
      <c r="AQ349" s="20"/>
      <c r="AR349" s="74"/>
      <c r="AS349" s="20"/>
      <c r="AT349" s="74"/>
      <c r="AU349" s="20"/>
      <c r="AV349" s="74"/>
      <c r="AW349" s="20"/>
      <c r="AX349" s="74"/>
      <c r="AY349" s="20"/>
      <c r="AZ349" s="74"/>
      <c r="BA349" s="20"/>
      <c r="BB349" s="74"/>
      <c r="BC349" s="20"/>
      <c r="BD349" s="74"/>
      <c r="BE349" s="20"/>
      <c r="BF349" s="20">
        <f t="shared" si="3565"/>
        <v>0</v>
      </c>
      <c r="BG349" s="20"/>
      <c r="BH349" s="20">
        <f t="shared" si="3566"/>
        <v>0</v>
      </c>
      <c r="BI349" s="7"/>
      <c r="BJ349" s="1"/>
      <c r="BK349" s="1"/>
      <c r="BL349" s="1"/>
      <c r="BM349" s="55"/>
      <c r="BN349" s="51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3">
        <f t="shared" si="3605"/>
        <v>0</v>
      </c>
      <c r="CA349" s="32"/>
      <c r="CB349" s="334"/>
      <c r="CC349" s="32"/>
      <c r="CD349" s="20"/>
      <c r="CE349" s="32"/>
      <c r="CF349" s="20"/>
      <c r="CG349" s="32"/>
      <c r="CH349" s="20"/>
      <c r="CI349" s="74"/>
      <c r="CJ349" s="20"/>
      <c r="CK349" s="20"/>
      <c r="CL349" s="20"/>
      <c r="CM349" s="74"/>
      <c r="CN349" s="20"/>
      <c r="CO349" s="74"/>
      <c r="CP349" s="20"/>
      <c r="CQ349" s="74"/>
      <c r="CR349" s="24"/>
      <c r="CS349" s="74"/>
      <c r="CT349" s="334"/>
      <c r="CU349" s="74"/>
      <c r="CV349" s="20"/>
      <c r="CW349" s="74"/>
      <c r="CX349" s="20"/>
      <c r="CY349" s="74"/>
      <c r="CZ349" s="334"/>
      <c r="DA349" s="74"/>
      <c r="DB349" s="20"/>
      <c r="DC349" s="74"/>
      <c r="DD349" s="20"/>
      <c r="DE349" s="74"/>
      <c r="DF349" s="20"/>
      <c r="DG349" s="74"/>
      <c r="DH349" s="20"/>
      <c r="DI349" s="74"/>
      <c r="DJ349" s="20"/>
      <c r="DK349" s="74"/>
      <c r="DL349" s="20"/>
      <c r="DM349" s="74"/>
      <c r="DN349" s="20"/>
      <c r="DO349" s="74"/>
      <c r="DP349" s="20"/>
      <c r="DQ349" s="74"/>
      <c r="DR349" s="20"/>
      <c r="DS349" s="20">
        <f t="shared" si="3540"/>
        <v>0</v>
      </c>
      <c r="DT349" s="20">
        <f t="shared" si="3541"/>
        <v>0</v>
      </c>
      <c r="DU349" s="7"/>
      <c r="DV349" s="7"/>
      <c r="DW349" s="7"/>
      <c r="DX349" s="52"/>
      <c r="DY349" s="51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>
        <f t="shared" si="3493"/>
        <v>0</v>
      </c>
      <c r="EK349" s="7">
        <f t="shared" si="3494"/>
        <v>0</v>
      </c>
      <c r="EL349" s="7">
        <f t="shared" si="3495"/>
        <v>0</v>
      </c>
      <c r="EM349" s="18">
        <f t="shared" si="3496"/>
        <v>0</v>
      </c>
      <c r="EN349" s="7">
        <f t="shared" si="3497"/>
        <v>0</v>
      </c>
      <c r="EO349" s="7">
        <f t="shared" si="3498"/>
        <v>0</v>
      </c>
      <c r="EP349" s="7">
        <f t="shared" si="3499"/>
        <v>0</v>
      </c>
      <c r="EQ349" s="7">
        <f t="shared" si="3500"/>
        <v>0</v>
      </c>
      <c r="ER349" s="7">
        <f t="shared" si="3501"/>
        <v>0</v>
      </c>
      <c r="ES349" s="7">
        <f t="shared" si="3502"/>
        <v>0</v>
      </c>
      <c r="ET349" s="7">
        <f t="shared" si="3503"/>
        <v>0</v>
      </c>
      <c r="EU349" s="7">
        <f t="shared" si="3504"/>
        <v>0</v>
      </c>
      <c r="EV349" s="7">
        <f t="shared" si="3505"/>
        <v>0</v>
      </c>
      <c r="EW349" s="18">
        <f t="shared" si="3506"/>
        <v>0</v>
      </c>
      <c r="EX349" s="7">
        <f t="shared" si="3507"/>
        <v>0</v>
      </c>
      <c r="EY349" s="7">
        <f t="shared" si="3508"/>
        <v>0</v>
      </c>
      <c r="EZ349" s="7">
        <f t="shared" si="3509"/>
        <v>0</v>
      </c>
      <c r="FA349" s="7">
        <f t="shared" si="3510"/>
        <v>0</v>
      </c>
      <c r="FB349" s="7">
        <f t="shared" si="3511"/>
        <v>0</v>
      </c>
      <c r="FC349" s="7">
        <f t="shared" si="3512"/>
        <v>0</v>
      </c>
      <c r="FD349" s="7">
        <f t="shared" si="3513"/>
        <v>0</v>
      </c>
      <c r="FE349" s="7">
        <f t="shared" si="3514"/>
        <v>0</v>
      </c>
      <c r="FF349" s="7">
        <f t="shared" si="3515"/>
        <v>0</v>
      </c>
      <c r="FG349" s="18">
        <f t="shared" si="3516"/>
        <v>0</v>
      </c>
      <c r="FH349" s="7">
        <f t="shared" si="3517"/>
        <v>0</v>
      </c>
      <c r="FI349" s="7">
        <f t="shared" si="3518"/>
        <v>0</v>
      </c>
      <c r="FJ349" s="7">
        <f t="shared" si="3519"/>
        <v>0</v>
      </c>
      <c r="FK349" s="7">
        <f t="shared" si="3520"/>
        <v>0</v>
      </c>
      <c r="FL349" s="7">
        <f t="shared" si="3521"/>
        <v>0</v>
      </c>
      <c r="FM349" s="7">
        <f t="shared" si="3522"/>
        <v>0</v>
      </c>
      <c r="FN349" s="7">
        <f t="shared" si="3523"/>
        <v>0</v>
      </c>
      <c r="FO349" s="7">
        <f t="shared" si="3524"/>
        <v>0</v>
      </c>
      <c r="FP349" s="7">
        <f t="shared" si="3525"/>
        <v>0</v>
      </c>
      <c r="FQ349" s="7">
        <f t="shared" si="3526"/>
        <v>0</v>
      </c>
      <c r="FR349" s="7"/>
      <c r="FS349" s="7">
        <f t="shared" si="3527"/>
        <v>0</v>
      </c>
      <c r="FT349" s="7">
        <f t="shared" si="3528"/>
        <v>0</v>
      </c>
      <c r="FU349" s="7">
        <f t="shared" si="3529"/>
        <v>0</v>
      </c>
      <c r="FV349" s="7">
        <f t="shared" si="3530"/>
        <v>0</v>
      </c>
      <c r="FW349" s="7">
        <f t="shared" si="3531"/>
        <v>0</v>
      </c>
      <c r="FX349" s="7">
        <f t="shared" si="3532"/>
        <v>0</v>
      </c>
      <c r="FY349" s="7">
        <f t="shared" si="3533"/>
        <v>0</v>
      </c>
      <c r="FZ349" s="7">
        <f t="shared" si="3534"/>
        <v>0</v>
      </c>
      <c r="GA349" s="7">
        <f t="shared" si="3535"/>
        <v>0</v>
      </c>
      <c r="GB349" s="7">
        <f t="shared" si="3536"/>
        <v>0</v>
      </c>
      <c r="GC349" s="7">
        <f t="shared" si="3537"/>
        <v>0</v>
      </c>
      <c r="GD349" s="116">
        <f t="shared" si="3538"/>
        <v>0</v>
      </c>
      <c r="GE349" s="117">
        <f t="shared" si="3539"/>
        <v>0</v>
      </c>
      <c r="GF349" s="7"/>
      <c r="GG349" s="7"/>
      <c r="GH349" s="7"/>
      <c r="GI349" s="52"/>
      <c r="GK349" s="18"/>
      <c r="GL349" s="18"/>
      <c r="GM349" s="1"/>
      <c r="GN349" s="23"/>
      <c r="GO349" s="61"/>
      <c r="GP349" s="7"/>
      <c r="GQ349" s="7"/>
    </row>
    <row r="350" spans="1:199" s="346" customFormat="1" ht="24.75" customHeight="1" x14ac:dyDescent="0.35">
      <c r="A350" s="351">
        <v>23</v>
      </c>
      <c r="B350" s="133" t="s">
        <v>83</v>
      </c>
      <c r="C350" s="132" t="s">
        <v>53</v>
      </c>
      <c r="D350" s="131">
        <v>1</v>
      </c>
      <c r="E350" s="131"/>
      <c r="F350" s="131"/>
      <c r="G350" s="131"/>
      <c r="H350" s="131"/>
      <c r="I350" s="131"/>
      <c r="J350" s="131"/>
      <c r="K350" s="131"/>
      <c r="L350" s="353">
        <f t="shared" ref="L350:N350" si="3606">SUM(L351:L360)</f>
        <v>110</v>
      </c>
      <c r="M350" s="353">
        <f t="shared" si="3606"/>
        <v>110</v>
      </c>
      <c r="N350" s="353">
        <f t="shared" si="3606"/>
        <v>56</v>
      </c>
      <c r="O350" s="425">
        <f>SUM(O351:O366)</f>
        <v>32</v>
      </c>
      <c r="P350" s="2">
        <f t="shared" ref="P350:BH350" si="3607">SUM(P351:P366)</f>
        <v>20</v>
      </c>
      <c r="Q350" s="131">
        <f t="shared" si="3607"/>
        <v>30</v>
      </c>
      <c r="R350" s="2">
        <f t="shared" si="3607"/>
        <v>34</v>
      </c>
      <c r="S350" s="425">
        <f>SUM(S351:S366)</f>
        <v>62</v>
      </c>
      <c r="T350" s="2">
        <f t="shared" si="3607"/>
        <v>0</v>
      </c>
      <c r="U350" s="131">
        <f t="shared" si="3607"/>
        <v>0</v>
      </c>
      <c r="V350" s="2">
        <f t="shared" si="3607"/>
        <v>0</v>
      </c>
      <c r="W350" s="131">
        <f t="shared" si="3607"/>
        <v>0</v>
      </c>
      <c r="X350" s="131">
        <f t="shared" si="3607"/>
        <v>0.66</v>
      </c>
      <c r="Y350" s="433">
        <f t="shared" si="3607"/>
        <v>8.5</v>
      </c>
      <c r="Z350" s="2">
        <f t="shared" si="3607"/>
        <v>0</v>
      </c>
      <c r="AA350" s="131">
        <f t="shared" si="3607"/>
        <v>0</v>
      </c>
      <c r="AB350" s="2">
        <f t="shared" si="3607"/>
        <v>0</v>
      </c>
      <c r="AC350" s="131">
        <f t="shared" si="3607"/>
        <v>0</v>
      </c>
      <c r="AD350" s="2">
        <f t="shared" si="3607"/>
        <v>1</v>
      </c>
      <c r="AE350" s="131">
        <f t="shared" si="3607"/>
        <v>90</v>
      </c>
      <c r="AF350" s="2">
        <f t="shared" si="3607"/>
        <v>1</v>
      </c>
      <c r="AG350" s="131">
        <f t="shared" si="3607"/>
        <v>141</v>
      </c>
      <c r="AH350" s="2">
        <f t="shared" si="3607"/>
        <v>0</v>
      </c>
      <c r="AI350" s="131">
        <f t="shared" si="3607"/>
        <v>0</v>
      </c>
      <c r="AJ350" s="2">
        <f t="shared" si="3607"/>
        <v>0</v>
      </c>
      <c r="AK350" s="433">
        <f t="shared" si="3607"/>
        <v>0</v>
      </c>
      <c r="AL350" s="2">
        <f t="shared" si="3607"/>
        <v>0</v>
      </c>
      <c r="AM350" s="131">
        <f t="shared" si="3607"/>
        <v>0</v>
      </c>
      <c r="AN350" s="2">
        <f t="shared" si="3607"/>
        <v>0</v>
      </c>
      <c r="AO350" s="131">
        <f t="shared" si="3607"/>
        <v>0</v>
      </c>
      <c r="AP350" s="2">
        <f t="shared" si="3607"/>
        <v>0</v>
      </c>
      <c r="AQ350" s="131">
        <f t="shared" si="3607"/>
        <v>0</v>
      </c>
      <c r="AR350" s="131">
        <f t="shared" si="3607"/>
        <v>1</v>
      </c>
      <c r="AS350" s="433">
        <f t="shared" si="3607"/>
        <v>6</v>
      </c>
      <c r="AT350" s="2">
        <f t="shared" ref="AT350:AU350" si="3608">SUM(AT351:AT366)</f>
        <v>1</v>
      </c>
      <c r="AU350" s="433">
        <f t="shared" si="3608"/>
        <v>25.666666666666664</v>
      </c>
      <c r="AV350" s="2">
        <f t="shared" si="3607"/>
        <v>0</v>
      </c>
      <c r="AW350" s="131">
        <f t="shared" si="3607"/>
        <v>0</v>
      </c>
      <c r="AX350" s="2">
        <f t="shared" si="3607"/>
        <v>0</v>
      </c>
      <c r="AY350" s="433">
        <f t="shared" si="3607"/>
        <v>0</v>
      </c>
      <c r="AZ350" s="2">
        <f t="shared" si="3607"/>
        <v>0</v>
      </c>
      <c r="BA350" s="433">
        <f t="shared" si="3607"/>
        <v>0</v>
      </c>
      <c r="BB350" s="131">
        <f t="shared" si="3607"/>
        <v>0</v>
      </c>
      <c r="BC350" s="433">
        <f t="shared" si="3607"/>
        <v>0</v>
      </c>
      <c r="BD350" s="131">
        <f t="shared" si="3607"/>
        <v>0</v>
      </c>
      <c r="BE350" s="131">
        <f t="shared" si="3607"/>
        <v>0</v>
      </c>
      <c r="BF350" s="433">
        <f t="shared" si="3607"/>
        <v>395.82666666666665</v>
      </c>
      <c r="BG350" s="434">
        <f>Расчет!BF346</f>
        <v>375.16666666666663</v>
      </c>
      <c r="BH350" s="433">
        <f t="shared" si="3607"/>
        <v>130.66</v>
      </c>
      <c r="BI350" s="2"/>
      <c r="BJ350" s="25"/>
      <c r="BK350" s="25"/>
      <c r="BL350" s="554">
        <f>Расчет!BG346</f>
        <v>120</v>
      </c>
      <c r="BM350" s="373"/>
      <c r="BN350" s="351">
        <v>23</v>
      </c>
      <c r="BO350" s="133" t="s">
        <v>83</v>
      </c>
      <c r="BP350" s="132" t="s">
        <v>53</v>
      </c>
      <c r="BQ350" s="131">
        <v>1</v>
      </c>
      <c r="BR350" s="131"/>
      <c r="BS350" s="131"/>
      <c r="BT350" s="131"/>
      <c r="BU350" s="131"/>
      <c r="BV350" s="131"/>
      <c r="BW350" s="131"/>
      <c r="BX350" s="131"/>
      <c r="BY350" s="353">
        <f t="shared" ref="BY350:CA350" si="3609">SUM(BY351:BY360)</f>
        <v>152</v>
      </c>
      <c r="BZ350" s="353">
        <f t="shared" si="3609"/>
        <v>152</v>
      </c>
      <c r="CA350" s="353">
        <f t="shared" si="3609"/>
        <v>50</v>
      </c>
      <c r="CB350" s="131">
        <f t="shared" ref="CB350:DW350" si="3610">SUM(CB351:CB366)</f>
        <v>44</v>
      </c>
      <c r="CC350" s="131">
        <f t="shared" si="3610"/>
        <v>8</v>
      </c>
      <c r="CD350" s="131">
        <f t="shared" si="3610"/>
        <v>8</v>
      </c>
      <c r="CE350" s="131">
        <f t="shared" si="3610"/>
        <v>104</v>
      </c>
      <c r="CF350" s="131">
        <f t="shared" si="3610"/>
        <v>132</v>
      </c>
      <c r="CG350" s="131">
        <f t="shared" si="3610"/>
        <v>0</v>
      </c>
      <c r="CH350" s="131">
        <f t="shared" si="3610"/>
        <v>0</v>
      </c>
      <c r="CI350" s="131">
        <f t="shared" si="3610"/>
        <v>0</v>
      </c>
      <c r="CJ350" s="131">
        <f t="shared" si="3610"/>
        <v>0</v>
      </c>
      <c r="CK350" s="131">
        <f t="shared" si="3610"/>
        <v>4</v>
      </c>
      <c r="CL350" s="353">
        <f t="shared" si="3610"/>
        <v>11.700000000000001</v>
      </c>
      <c r="CM350" s="131">
        <f t="shared" si="3610"/>
        <v>0</v>
      </c>
      <c r="CN350" s="131">
        <f t="shared" si="3610"/>
        <v>0</v>
      </c>
      <c r="CO350" s="131">
        <f t="shared" si="3610"/>
        <v>0</v>
      </c>
      <c r="CP350" s="131">
        <f t="shared" si="3610"/>
        <v>0</v>
      </c>
      <c r="CQ350" s="131">
        <f t="shared" si="3610"/>
        <v>1</v>
      </c>
      <c r="CR350" s="131">
        <f t="shared" si="3610"/>
        <v>90</v>
      </c>
      <c r="CS350" s="131">
        <f t="shared" si="3610"/>
        <v>0</v>
      </c>
      <c r="CT350" s="131">
        <f t="shared" si="3610"/>
        <v>0</v>
      </c>
      <c r="CU350" s="131">
        <f t="shared" si="3610"/>
        <v>0</v>
      </c>
      <c r="CV350" s="131">
        <f t="shared" si="3610"/>
        <v>0</v>
      </c>
      <c r="CW350" s="131">
        <f t="shared" si="3610"/>
        <v>0</v>
      </c>
      <c r="CX350" s="131">
        <f t="shared" si="3610"/>
        <v>0</v>
      </c>
      <c r="CY350" s="131">
        <f t="shared" si="3610"/>
        <v>2</v>
      </c>
      <c r="CZ350" s="131">
        <f t="shared" si="3610"/>
        <v>142</v>
      </c>
      <c r="DA350" s="131">
        <f t="shared" si="3610"/>
        <v>0</v>
      </c>
      <c r="DB350" s="131">
        <f t="shared" si="3610"/>
        <v>0</v>
      </c>
      <c r="DC350" s="131">
        <f t="shared" si="3610"/>
        <v>0</v>
      </c>
      <c r="DD350" s="131">
        <f t="shared" si="3610"/>
        <v>0</v>
      </c>
      <c r="DE350" s="131">
        <f t="shared" si="3610"/>
        <v>1</v>
      </c>
      <c r="DF350" s="433">
        <f t="shared" si="3610"/>
        <v>6</v>
      </c>
      <c r="DG350" s="131">
        <f t="shared" si="3610"/>
        <v>0</v>
      </c>
      <c r="DH350" s="131">
        <f t="shared" si="3610"/>
        <v>0</v>
      </c>
      <c r="DI350" s="131">
        <f t="shared" si="3610"/>
        <v>0</v>
      </c>
      <c r="DJ350" s="131">
        <f t="shared" si="3610"/>
        <v>0</v>
      </c>
      <c r="DK350" s="131">
        <f t="shared" si="3610"/>
        <v>1</v>
      </c>
      <c r="DL350" s="433">
        <f t="shared" si="3610"/>
        <v>16</v>
      </c>
      <c r="DM350" s="131">
        <f t="shared" si="3610"/>
        <v>1</v>
      </c>
      <c r="DN350" s="131">
        <f t="shared" si="3610"/>
        <v>0</v>
      </c>
      <c r="DO350" s="131">
        <f t="shared" si="3610"/>
        <v>0</v>
      </c>
      <c r="DP350" s="131">
        <f t="shared" si="3610"/>
        <v>0</v>
      </c>
      <c r="DQ350" s="131">
        <f t="shared" si="3610"/>
        <v>0</v>
      </c>
      <c r="DR350" s="131">
        <f t="shared" si="3610"/>
        <v>0</v>
      </c>
      <c r="DS350" s="433">
        <f t="shared" si="3610"/>
        <v>453.7</v>
      </c>
      <c r="DT350" s="433">
        <f t="shared" si="3610"/>
        <v>210</v>
      </c>
      <c r="DU350" s="131">
        <f t="shared" si="3610"/>
        <v>0</v>
      </c>
      <c r="DV350" s="131">
        <f t="shared" si="3610"/>
        <v>0</v>
      </c>
      <c r="DW350" s="131">
        <f t="shared" si="3610"/>
        <v>0</v>
      </c>
      <c r="DX350" s="344"/>
      <c r="DY350" s="351">
        <v>23</v>
      </c>
      <c r="DZ350" s="133" t="s">
        <v>83</v>
      </c>
      <c r="EA350" s="132" t="s">
        <v>53</v>
      </c>
      <c r="EB350" s="131">
        <v>1</v>
      </c>
      <c r="EC350" s="43"/>
      <c r="ED350" s="43"/>
      <c r="EE350" s="43"/>
      <c r="EF350" s="43"/>
      <c r="EG350" s="43"/>
      <c r="EH350" s="43"/>
      <c r="EI350" s="43"/>
      <c r="EJ350" s="43">
        <f t="shared" ref="EJ350:EL350" si="3611">SUM(EJ351:EJ366)</f>
        <v>262</v>
      </c>
      <c r="EK350" s="43">
        <f t="shared" si="3611"/>
        <v>262</v>
      </c>
      <c r="EL350" s="43">
        <f t="shared" si="3611"/>
        <v>106</v>
      </c>
      <c r="EM350" s="340">
        <f>SUM(EM351:EM366)</f>
        <v>76</v>
      </c>
      <c r="EN350" s="43">
        <f t="shared" ref="EN350:GE350" si="3612">SUM(EN351:EN366)</f>
        <v>28</v>
      </c>
      <c r="EO350" s="340">
        <f t="shared" si="3612"/>
        <v>38</v>
      </c>
      <c r="EP350" s="43">
        <f t="shared" si="3612"/>
        <v>138</v>
      </c>
      <c r="EQ350" s="340">
        <f t="shared" si="3612"/>
        <v>194</v>
      </c>
      <c r="ER350" s="43">
        <f t="shared" si="3612"/>
        <v>0</v>
      </c>
      <c r="ES350" s="340">
        <f t="shared" si="3612"/>
        <v>0</v>
      </c>
      <c r="ET350" s="43">
        <f t="shared" si="3612"/>
        <v>0</v>
      </c>
      <c r="EU350" s="340">
        <f t="shared" si="3612"/>
        <v>0</v>
      </c>
      <c r="EV350" s="340">
        <f t="shared" si="3612"/>
        <v>4.66</v>
      </c>
      <c r="EW350" s="342">
        <f t="shared" si="3612"/>
        <v>20.200000000000003</v>
      </c>
      <c r="EX350" s="43">
        <f t="shared" si="3612"/>
        <v>0</v>
      </c>
      <c r="EY350" s="340">
        <f t="shared" si="3612"/>
        <v>0</v>
      </c>
      <c r="EZ350" s="43">
        <f t="shared" si="3612"/>
        <v>0</v>
      </c>
      <c r="FA350" s="340">
        <f t="shared" si="3612"/>
        <v>0</v>
      </c>
      <c r="FB350" s="43">
        <f t="shared" si="3612"/>
        <v>2</v>
      </c>
      <c r="FC350" s="340">
        <f t="shared" si="3612"/>
        <v>180</v>
      </c>
      <c r="FD350" s="43">
        <f t="shared" si="3612"/>
        <v>1</v>
      </c>
      <c r="FE350" s="340">
        <f t="shared" si="3612"/>
        <v>141</v>
      </c>
      <c r="FF350" s="43">
        <f t="shared" si="3612"/>
        <v>0</v>
      </c>
      <c r="FG350" s="342">
        <f t="shared" si="3612"/>
        <v>0</v>
      </c>
      <c r="FH350" s="43">
        <f t="shared" si="3612"/>
        <v>0</v>
      </c>
      <c r="FI350" s="434">
        <f t="shared" si="3612"/>
        <v>0</v>
      </c>
      <c r="FJ350" s="43">
        <f t="shared" si="3612"/>
        <v>2</v>
      </c>
      <c r="FK350" s="340">
        <f t="shared" si="3612"/>
        <v>142</v>
      </c>
      <c r="FL350" s="43">
        <f t="shared" si="3612"/>
        <v>0</v>
      </c>
      <c r="FM350" s="340">
        <f t="shared" si="3612"/>
        <v>0</v>
      </c>
      <c r="FN350" s="43">
        <f t="shared" si="3612"/>
        <v>0</v>
      </c>
      <c r="FO350" s="340">
        <f t="shared" si="3612"/>
        <v>0</v>
      </c>
      <c r="FP350" s="43">
        <f t="shared" si="3612"/>
        <v>2</v>
      </c>
      <c r="FQ350" s="340">
        <f t="shared" si="3612"/>
        <v>12</v>
      </c>
      <c r="FR350" s="43"/>
      <c r="FS350" s="434">
        <f t="shared" ref="FS350" si="3613">SUM(FS351:FS366)</f>
        <v>25.666666666666664</v>
      </c>
      <c r="FT350" s="340">
        <f t="shared" si="3612"/>
        <v>0</v>
      </c>
      <c r="FU350" s="340">
        <f t="shared" si="3612"/>
        <v>0</v>
      </c>
      <c r="FV350" s="43">
        <f t="shared" si="3612"/>
        <v>1</v>
      </c>
      <c r="FW350" s="434">
        <f t="shared" si="3612"/>
        <v>16</v>
      </c>
      <c r="FX350" s="43">
        <f t="shared" si="3612"/>
        <v>1</v>
      </c>
      <c r="FY350" s="434">
        <f t="shared" si="3612"/>
        <v>0</v>
      </c>
      <c r="FZ350" s="43">
        <f t="shared" si="3612"/>
        <v>0</v>
      </c>
      <c r="GA350" s="340">
        <f t="shared" si="3612"/>
        <v>0</v>
      </c>
      <c r="GB350" s="43">
        <f t="shared" si="3612"/>
        <v>0</v>
      </c>
      <c r="GC350" s="340">
        <f t="shared" si="3612"/>
        <v>0</v>
      </c>
      <c r="GD350" s="438">
        <f t="shared" si="3612"/>
        <v>849.52666666666664</v>
      </c>
      <c r="GE350" s="439">
        <f t="shared" si="3612"/>
        <v>340.65999999999997</v>
      </c>
      <c r="GF350" s="43"/>
      <c r="GG350" s="43"/>
      <c r="GH350" s="43"/>
      <c r="GI350" s="366"/>
      <c r="GK350" s="347"/>
      <c r="GL350" s="347"/>
      <c r="GM350" s="348"/>
      <c r="GN350" s="357"/>
      <c r="GO350" s="358"/>
      <c r="GP350" s="348"/>
      <c r="GQ350" s="350"/>
    </row>
    <row r="351" spans="1:199" ht="35.25" customHeight="1" x14ac:dyDescent="0.35">
      <c r="A351" s="51"/>
      <c r="B351" s="187" t="s">
        <v>100</v>
      </c>
      <c r="C351" s="185" t="s">
        <v>114</v>
      </c>
      <c r="D351" s="184" t="s">
        <v>102</v>
      </c>
      <c r="E351" s="184" t="s">
        <v>158</v>
      </c>
      <c r="F351" s="224" t="s">
        <v>196</v>
      </c>
      <c r="G351" s="184">
        <v>5</v>
      </c>
      <c r="H351" s="184">
        <v>47</v>
      </c>
      <c r="I351" s="184">
        <v>1</v>
      </c>
      <c r="J351" s="184">
        <v>2</v>
      </c>
      <c r="K351" s="184">
        <f>SUM(J351)*2</f>
        <v>4</v>
      </c>
      <c r="L351" s="187">
        <v>60</v>
      </c>
      <c r="M351" s="188">
        <f t="shared" ref="M351:M352" si="3614">SUM(N351+P351+R351+T351+V351)</f>
        <v>60</v>
      </c>
      <c r="N351" s="189">
        <v>30</v>
      </c>
      <c r="O351" s="262">
        <v>28</v>
      </c>
      <c r="P351" s="189">
        <v>4</v>
      </c>
      <c r="Q351" s="190">
        <f t="shared" ref="Q351" si="3615">P351*J351</f>
        <v>8</v>
      </c>
      <c r="R351" s="189">
        <v>26</v>
      </c>
      <c r="S351" s="190">
        <f t="shared" ref="S351:S352" si="3616">SUM(R351)*J351</f>
        <v>52</v>
      </c>
      <c r="T351" s="189"/>
      <c r="U351" s="190">
        <f t="shared" ref="U351:U352" si="3617">SUM(T351)*K351</f>
        <v>0</v>
      </c>
      <c r="V351" s="189"/>
      <c r="W351" s="190">
        <f t="shared" ref="W351" si="3618">SUM(V351)*J351*5</f>
        <v>0</v>
      </c>
      <c r="X351" s="191">
        <f t="shared" ref="X351" si="3619">SUM(J351*AX351*2+K351*AZ351*2)</f>
        <v>0</v>
      </c>
      <c r="Y351" s="191">
        <f t="shared" ref="Y351" si="3620">L351*J351*0.05</f>
        <v>6</v>
      </c>
      <c r="Z351" s="189"/>
      <c r="AA351" s="190"/>
      <c r="AB351" s="189"/>
      <c r="AC351" s="191">
        <f t="shared" ref="AC351" si="3621">SUM(AB351)*3*H351/5</f>
        <v>0</v>
      </c>
      <c r="AD351" s="189"/>
      <c r="AE351" s="193">
        <f t="shared" ref="AE351" si="3622">SUM(AD351*H351*(30+4))</f>
        <v>0</v>
      </c>
      <c r="AF351" s="189">
        <v>1</v>
      </c>
      <c r="AG351" s="190">
        <f t="shared" ref="AG351:AG352" si="3623">SUM(AF351*H351*3)</f>
        <v>141</v>
      </c>
      <c r="AH351" s="190"/>
      <c r="AI351" s="191">
        <f t="shared" ref="AI351:AI352" si="3624">SUM(AH351*H351/3)</f>
        <v>0</v>
      </c>
      <c r="AJ351" s="189"/>
      <c r="AK351" s="191">
        <f t="shared" ref="AK351" si="3625">SUM(AJ351*H351*2/3)</f>
        <v>0</v>
      </c>
      <c r="AL351" s="189"/>
      <c r="AM351" s="262">
        <f t="shared" ref="AM351" si="3626">SUM(AL351*H351*2)</f>
        <v>0</v>
      </c>
      <c r="AN351" s="189"/>
      <c r="AO351" s="190">
        <f t="shared" ref="AO351" si="3627">SUM(AN351*J351*2)</f>
        <v>0</v>
      </c>
      <c r="AP351" s="189"/>
      <c r="AQ351" s="191">
        <f t="shared" ref="AQ351" si="3628">SUM(AP351*H351*2)</f>
        <v>0</v>
      </c>
      <c r="AR351" s="189"/>
      <c r="AS351" s="191">
        <f>SUM(J351*AR351*6)</f>
        <v>0</v>
      </c>
      <c r="AT351" s="32">
        <v>1</v>
      </c>
      <c r="AU351" s="194">
        <f t="shared" ref="AU351:AU352" si="3629">AT351*H351/3</f>
        <v>15.666666666666666</v>
      </c>
      <c r="AV351" s="189"/>
      <c r="AW351" s="190">
        <f t="shared" ref="AW351" si="3630">SUM(J351*AV351*6)</f>
        <v>0</v>
      </c>
      <c r="AX351" s="189"/>
      <c r="AY351" s="191">
        <f t="shared" ref="AY351" si="3631">SUM(J351*AX351*8)</f>
        <v>0</v>
      </c>
      <c r="AZ351" s="190"/>
      <c r="BA351" s="191">
        <f t="shared" ref="BA351" si="3632">SUM(AZ351*K351*5*6)</f>
        <v>0</v>
      </c>
      <c r="BB351" s="189"/>
      <c r="BC351" s="191">
        <f t="shared" ref="BC351" si="3633">SUM(BB351*K351*4*6)</f>
        <v>0</v>
      </c>
      <c r="BD351" s="189"/>
      <c r="BE351" s="195">
        <f t="shared" ref="BE351:BE352" si="3634">SUM(BD351*50)</f>
        <v>0</v>
      </c>
      <c r="BF351" s="194">
        <f t="shared" ref="BF351:BF352" si="3635">O351+Q351+S351+U351+W351+X351+Y351+AA351+AC351+AE351+AG351+AI351+AK351+AM351+AO351+AQ351+AS351+AU351+AW351+AY351+BA351+BC351+BE351</f>
        <v>250.66666666666666</v>
      </c>
      <c r="BG351" s="194"/>
      <c r="BH351" s="194">
        <f t="shared" ref="BH351:BH352" si="3636">BC351+BA351+AY351+AW351+AS351+AQ351+X351+W351+U351+S351+Q351+O351</f>
        <v>88</v>
      </c>
      <c r="BI351" s="7"/>
      <c r="BJ351" s="7"/>
      <c r="BK351" s="7"/>
      <c r="BL351" s="7"/>
      <c r="BM351" s="52"/>
      <c r="BN351" s="51"/>
      <c r="BO351" s="187" t="s">
        <v>100</v>
      </c>
      <c r="BP351" s="185" t="s">
        <v>114</v>
      </c>
      <c r="BQ351" s="184" t="s">
        <v>102</v>
      </c>
      <c r="BR351" s="184" t="s">
        <v>158</v>
      </c>
      <c r="BS351" s="224" t="s">
        <v>196</v>
      </c>
      <c r="BT351" s="184">
        <v>6</v>
      </c>
      <c r="BU351" s="184">
        <v>47</v>
      </c>
      <c r="BV351" s="185">
        <v>1</v>
      </c>
      <c r="BW351" s="185">
        <v>2</v>
      </c>
      <c r="BX351" s="185">
        <f>SUM(BW351)*2</f>
        <v>4</v>
      </c>
      <c r="BY351" s="187">
        <v>82</v>
      </c>
      <c r="BZ351" s="188">
        <f t="shared" ref="BZ351:BZ353" si="3637">SUM(CA351+CC351+CE351+CG351+CI351)</f>
        <v>82</v>
      </c>
      <c r="CA351" s="189">
        <v>44</v>
      </c>
      <c r="CB351" s="142">
        <f t="shared" ref="CB351" si="3638">SUM(CA351)*BV351</f>
        <v>44</v>
      </c>
      <c r="CC351" s="189">
        <v>4</v>
      </c>
      <c r="CD351" s="190">
        <f t="shared" ref="CD351" si="3639">CC351*BW351</f>
        <v>8</v>
      </c>
      <c r="CE351" s="189">
        <v>34</v>
      </c>
      <c r="CF351" s="190">
        <f t="shared" ref="CF351" si="3640">SUM(CE351)*BW351</f>
        <v>68</v>
      </c>
      <c r="CG351" s="189"/>
      <c r="CH351" s="190">
        <f t="shared" ref="CH351" si="3641">SUM(CG351)*BX351</f>
        <v>0</v>
      </c>
      <c r="CI351" s="189"/>
      <c r="CJ351" s="190">
        <f t="shared" ref="CJ351" si="3642">SUM(CI351)*BW351*5</f>
        <v>0</v>
      </c>
      <c r="CK351" s="191">
        <f t="shared" ref="CK351" si="3643">SUM(BW351*DK351*2+BX351*DM351*2)</f>
        <v>4</v>
      </c>
      <c r="CL351" s="191">
        <f t="shared" ref="CL351" si="3644">BY351*BW351*0.05</f>
        <v>8.2000000000000011</v>
      </c>
      <c r="CM351" s="189"/>
      <c r="CN351" s="190"/>
      <c r="CO351" s="189"/>
      <c r="CP351" s="191">
        <f t="shared" ref="CP351" si="3645">SUM(CO351)*3*BU351/5</f>
        <v>0</v>
      </c>
      <c r="CQ351" s="189"/>
      <c r="CR351" s="193">
        <f t="shared" ref="CR351" si="3646">SUM(CQ351*BU351*(30+4))</f>
        <v>0</v>
      </c>
      <c r="CS351" s="189"/>
      <c r="CT351" s="334">
        <f t="shared" ref="CT351:CT354" si="3647">SUM(CS351*BU351*3)</f>
        <v>0</v>
      </c>
      <c r="CU351" s="190"/>
      <c r="CV351" s="191">
        <f t="shared" ref="CV351" si="3648">SUM(CU351*BU351/3)</f>
        <v>0</v>
      </c>
      <c r="CW351" s="189"/>
      <c r="CX351" s="191">
        <f t="shared" ref="CX351" si="3649">SUM(CW351*BU351*2/3)</f>
        <v>0</v>
      </c>
      <c r="CY351" s="189">
        <v>1</v>
      </c>
      <c r="CZ351" s="142">
        <f t="shared" ref="CZ351" si="3650">SUM(CY351*BU351)*2</f>
        <v>94</v>
      </c>
      <c r="DA351" s="189"/>
      <c r="DB351" s="190">
        <f t="shared" ref="DB351" si="3651">SUM(DA351*BW351*2)</f>
        <v>0</v>
      </c>
      <c r="DC351" s="189"/>
      <c r="DD351" s="191">
        <f t="shared" ref="DD351" si="3652">SUM(DC351*BU351*2)</f>
        <v>0</v>
      </c>
      <c r="DE351" s="189"/>
      <c r="DF351" s="191">
        <f>SUM(BW351*DE351*6)</f>
        <v>0</v>
      </c>
      <c r="DG351" s="32"/>
      <c r="DH351" s="194">
        <f t="shared" ref="DH351:DH354" si="3653">DG351*BU351/3</f>
        <v>0</v>
      </c>
      <c r="DI351" s="189"/>
      <c r="DJ351" s="190">
        <f t="shared" ref="DJ351" si="3654">SUM(BW351*DI351*6)</f>
        <v>0</v>
      </c>
      <c r="DK351" s="189">
        <v>1</v>
      </c>
      <c r="DL351" s="191">
        <f t="shared" ref="DL351" si="3655">SUM(BW351*DK351*8)</f>
        <v>16</v>
      </c>
      <c r="DM351" s="190"/>
      <c r="DN351" s="191">
        <f t="shared" ref="DN351" si="3656">SUM(DM351*BX351*5*6)</f>
        <v>0</v>
      </c>
      <c r="DO351" s="189"/>
      <c r="DP351" s="191">
        <f t="shared" ref="DP351" si="3657">SUM(DO351*BX351*4*6)</f>
        <v>0</v>
      </c>
      <c r="DQ351" s="189"/>
      <c r="DR351" s="195">
        <f t="shared" ref="DR351:DR354" si="3658">SUM(DQ351*50)</f>
        <v>0</v>
      </c>
      <c r="DS351" s="20">
        <f t="shared" ref="DS351" si="3659">SUM(DB351+DR351+DP351+DN351+DL351+DJ351+DF351+DD351+CX351+CZ351+CV351+CT351+CR351+CP351+CN351+CL351+CK351+CJ351+CH351+CD351+CB351+CF351+DH351)</f>
        <v>242.2</v>
      </c>
      <c r="DT351" s="20">
        <f t="shared" ref="DT351" si="3660">SUM(CB351+CD351+CH351+CJ351+CK351+DF351+DJ351+DL351+DN351+DP351+CF351+DD351)</f>
        <v>140</v>
      </c>
      <c r="DU351" s="7"/>
      <c r="DV351" s="7"/>
      <c r="DW351" s="7"/>
      <c r="DX351" s="52"/>
      <c r="DY351" s="51"/>
      <c r="DZ351" s="20"/>
      <c r="EA351" s="71"/>
      <c r="EB351" s="71"/>
      <c r="EC351" s="7"/>
      <c r="ED351" s="7"/>
      <c r="EE351" s="7"/>
      <c r="EF351" s="7"/>
      <c r="EG351" s="7"/>
      <c r="EH351" s="7"/>
      <c r="EI351" s="7"/>
      <c r="EJ351" s="7">
        <f t="shared" ref="EJ351:EJ366" si="3661">SUM(L351+BY351)</f>
        <v>142</v>
      </c>
      <c r="EK351" s="7">
        <f t="shared" ref="EK351:EK366" si="3662">SUM(M351+BZ351)</f>
        <v>142</v>
      </c>
      <c r="EL351" s="7">
        <f t="shared" ref="EL351:EL366" si="3663">SUM(N351+CA351)</f>
        <v>74</v>
      </c>
      <c r="EM351" s="18">
        <f t="shared" ref="EM351:EM366" si="3664">SUM(O351+CB351)</f>
        <v>72</v>
      </c>
      <c r="EN351" s="7">
        <f t="shared" ref="EN351:EN366" si="3665">SUM(P351+CC351)</f>
        <v>8</v>
      </c>
      <c r="EO351" s="7">
        <f t="shared" ref="EO351:EO366" si="3666">SUM(Q351+CD351)</f>
        <v>16</v>
      </c>
      <c r="EP351" s="7">
        <f t="shared" ref="EP351:EP366" si="3667">SUM(R351+CE351)</f>
        <v>60</v>
      </c>
      <c r="EQ351" s="7">
        <f t="shared" ref="EQ351:EQ366" si="3668">SUM(S351+CF351)</f>
        <v>120</v>
      </c>
      <c r="ER351" s="7">
        <f t="shared" ref="ER351:ER366" si="3669">SUM(T351+CG351)</f>
        <v>0</v>
      </c>
      <c r="ES351" s="7">
        <f t="shared" ref="ES351:ES366" si="3670">SUM(U351+CH351)</f>
        <v>0</v>
      </c>
      <c r="ET351" s="7">
        <f t="shared" ref="ET351:ET366" si="3671">SUM(V351+CI351)</f>
        <v>0</v>
      </c>
      <c r="EU351" s="7">
        <f t="shared" ref="EU351:EU366" si="3672">SUM(W351+CJ351)</f>
        <v>0</v>
      </c>
      <c r="EV351" s="7">
        <f t="shared" ref="EV351:EV366" si="3673">SUM(X351+CK351)</f>
        <v>4</v>
      </c>
      <c r="EW351" s="18">
        <f t="shared" ref="EW351:EW366" si="3674">SUM(Y351+CL351)</f>
        <v>14.200000000000001</v>
      </c>
      <c r="EX351" s="7">
        <f t="shared" ref="EX351:EX366" si="3675">SUM(Z351+CM351)</f>
        <v>0</v>
      </c>
      <c r="EY351" s="7">
        <f t="shared" ref="EY351:EY366" si="3676">SUM(AA351+CN351)</f>
        <v>0</v>
      </c>
      <c r="EZ351" s="7">
        <f t="shared" ref="EZ351:EZ366" si="3677">SUM(AB351+CO351)</f>
        <v>0</v>
      </c>
      <c r="FA351" s="7">
        <f t="shared" ref="FA351:FA366" si="3678">SUM(AC351+CP351)</f>
        <v>0</v>
      </c>
      <c r="FB351" s="7">
        <f t="shared" ref="FB351:FB366" si="3679">SUM(AD351+CQ351)</f>
        <v>0</v>
      </c>
      <c r="FC351" s="7">
        <f t="shared" ref="FC351:FC366" si="3680">SUM(AE351+CR351)</f>
        <v>0</v>
      </c>
      <c r="FD351" s="7">
        <f t="shared" ref="FD351:FD366" si="3681">SUM(AF351+CS351)</f>
        <v>1</v>
      </c>
      <c r="FE351" s="7">
        <f t="shared" ref="FE351:FE366" si="3682">SUM(AG351+CT351)</f>
        <v>141</v>
      </c>
      <c r="FF351" s="7">
        <f t="shared" ref="FF351:FF366" si="3683">SUM(AH351+CU351)</f>
        <v>0</v>
      </c>
      <c r="FG351" s="18">
        <f t="shared" ref="FG351:FG366" si="3684">SUM(AI351+CV351)</f>
        <v>0</v>
      </c>
      <c r="FH351" s="7">
        <f t="shared" ref="FH351:FH366" si="3685">SUM(AJ351+CW351)</f>
        <v>0</v>
      </c>
      <c r="FI351" s="7">
        <f t="shared" ref="FI351:FI366" si="3686">SUM(AK351+CX351)</f>
        <v>0</v>
      </c>
      <c r="FJ351" s="7">
        <f t="shared" ref="FJ351:FJ366" si="3687">SUM(AL351+CY351)</f>
        <v>1</v>
      </c>
      <c r="FK351" s="7">
        <f t="shared" ref="FK351:FK366" si="3688">SUM(AM351+CZ351)</f>
        <v>94</v>
      </c>
      <c r="FL351" s="7">
        <f t="shared" ref="FL351:FL366" si="3689">SUM(AN351+DA351)</f>
        <v>0</v>
      </c>
      <c r="FM351" s="7">
        <f t="shared" ref="FM351:FM366" si="3690">SUM(AO351+DB351)</f>
        <v>0</v>
      </c>
      <c r="FN351" s="7">
        <f t="shared" ref="FN351:FN366" si="3691">SUM(AP351+DC351)</f>
        <v>0</v>
      </c>
      <c r="FO351" s="7">
        <f t="shared" ref="FO351:FO366" si="3692">SUM(AQ351+DD351)</f>
        <v>0</v>
      </c>
      <c r="FP351" s="7">
        <f t="shared" ref="FP351:FP366" si="3693">SUM(AR351+DE351)</f>
        <v>0</v>
      </c>
      <c r="FQ351" s="7">
        <f t="shared" ref="FQ351:FQ366" si="3694">SUM(AS351+DF351)</f>
        <v>0</v>
      </c>
      <c r="FR351" s="7"/>
      <c r="FS351" s="7">
        <f t="shared" ref="FS351:FS366" si="3695">SUM(AU351+DH351)</f>
        <v>15.666666666666666</v>
      </c>
      <c r="FT351" s="7">
        <f t="shared" ref="FT351:FT366" si="3696">SUM(AV351+DI351)</f>
        <v>0</v>
      </c>
      <c r="FU351" s="7">
        <f t="shared" ref="FU351:FU366" si="3697">SUM(AW351+DJ351)</f>
        <v>0</v>
      </c>
      <c r="FV351" s="7">
        <f t="shared" ref="FV351:FV366" si="3698">SUM(AX351+DK351)</f>
        <v>1</v>
      </c>
      <c r="FW351" s="7">
        <f t="shared" ref="FW351:FW366" si="3699">SUM(AY351+DL351)</f>
        <v>16</v>
      </c>
      <c r="FX351" s="7">
        <f t="shared" ref="FX351:FX366" si="3700">SUM(AZ351+DM351)</f>
        <v>0</v>
      </c>
      <c r="FY351" s="7">
        <f t="shared" ref="FY351:FY366" si="3701">SUM(BA351+DN351)</f>
        <v>0</v>
      </c>
      <c r="FZ351" s="7">
        <f t="shared" ref="FZ351:FZ366" si="3702">SUM(BB351+DO351)</f>
        <v>0</v>
      </c>
      <c r="GA351" s="7">
        <f t="shared" ref="GA351:GA366" si="3703">SUM(BC351+DP351)</f>
        <v>0</v>
      </c>
      <c r="GB351" s="7">
        <f t="shared" ref="GB351:GB366" si="3704">SUM(BD351+DQ351)</f>
        <v>0</v>
      </c>
      <c r="GC351" s="7">
        <f t="shared" ref="GC351:GC366" si="3705">SUM(BE351+DR351)</f>
        <v>0</v>
      </c>
      <c r="GD351" s="116">
        <f t="shared" ref="GD351:GD366" si="3706">SUM(BF351+DS351)</f>
        <v>492.86666666666667</v>
      </c>
      <c r="GE351" s="117">
        <f t="shared" ref="GE351:GE366" si="3707">SUM(BH351+DT351)</f>
        <v>228</v>
      </c>
      <c r="GF351" s="7"/>
      <c r="GG351" s="7"/>
      <c r="GH351" s="7"/>
      <c r="GI351" s="52"/>
      <c r="GK351" s="18"/>
      <c r="GL351" s="18"/>
      <c r="GM351" s="1"/>
      <c r="GN351" s="23"/>
      <c r="GO351" s="61"/>
      <c r="GP351" s="7"/>
      <c r="GQ351" s="7"/>
    </row>
    <row r="352" spans="1:199" ht="24.95" customHeight="1" x14ac:dyDescent="0.35">
      <c r="A352" s="51"/>
      <c r="B352" s="175" t="s">
        <v>104</v>
      </c>
      <c r="C352" s="182" t="s">
        <v>114</v>
      </c>
      <c r="D352" s="176" t="s">
        <v>102</v>
      </c>
      <c r="E352" s="182" t="s">
        <v>158</v>
      </c>
      <c r="F352" s="198" t="s">
        <v>197</v>
      </c>
      <c r="G352" s="176">
        <v>1</v>
      </c>
      <c r="H352" s="137">
        <v>29</v>
      </c>
      <c r="I352" s="137"/>
      <c r="J352" s="137">
        <v>1</v>
      </c>
      <c r="K352" s="137">
        <f t="shared" ref="K352" si="3708">SUM(J352)*2</f>
        <v>2</v>
      </c>
      <c r="L352" s="178">
        <v>50</v>
      </c>
      <c r="M352" s="153">
        <f t="shared" si="3614"/>
        <v>50</v>
      </c>
      <c r="N352" s="178">
        <v>26</v>
      </c>
      <c r="O352" s="255">
        <f t="shared" ref="O352" si="3709">SUM(N352)*I352</f>
        <v>0</v>
      </c>
      <c r="P352" s="178">
        <v>16</v>
      </c>
      <c r="Q352" s="179">
        <f t="shared" ref="Q352" si="3710">J352*P352</f>
        <v>16</v>
      </c>
      <c r="R352" s="178">
        <v>8</v>
      </c>
      <c r="S352" s="179">
        <f t="shared" si="3616"/>
        <v>8</v>
      </c>
      <c r="T352" s="172"/>
      <c r="U352" s="180">
        <f t="shared" si="3617"/>
        <v>0</v>
      </c>
      <c r="V352" s="172"/>
      <c r="W352" s="180">
        <f t="shared" ref="W352" si="3711">SUM(V352)*J352*3</f>
        <v>0</v>
      </c>
      <c r="X352" s="146">
        <f t="shared" ref="X352" si="3712">2/8*J352*AX352</f>
        <v>0</v>
      </c>
      <c r="Y352" s="146">
        <f t="shared" ref="Y352" si="3713">SUM(L352*5/100*J352)</f>
        <v>2.5</v>
      </c>
      <c r="Z352" s="172"/>
      <c r="AA352" s="180"/>
      <c r="AB352" s="172"/>
      <c r="AC352" s="181">
        <f t="shared" ref="AC352" si="3714">SUM(AB352)*3*H352/5</f>
        <v>0</v>
      </c>
      <c r="AD352" s="172"/>
      <c r="AE352" s="180">
        <f t="shared" ref="AE352" si="3715">SUM(AD352*H352*(30+4))</f>
        <v>0</v>
      </c>
      <c r="AF352" s="172"/>
      <c r="AG352" s="180">
        <f t="shared" si="3623"/>
        <v>0</v>
      </c>
      <c r="AH352" s="172"/>
      <c r="AI352" s="146">
        <f t="shared" si="3624"/>
        <v>0</v>
      </c>
      <c r="AJ352" s="172"/>
      <c r="AK352" s="146">
        <f t="shared" ref="AK352" si="3716">SUM(AJ352*H352*2/3)</f>
        <v>0</v>
      </c>
      <c r="AL352" s="172"/>
      <c r="AM352" s="258">
        <f t="shared" ref="AM352" si="3717">SUM(AL352*H352)</f>
        <v>0</v>
      </c>
      <c r="AN352" s="172"/>
      <c r="AO352" s="180">
        <f t="shared" ref="AO352" si="3718">SUM(AN352*J352)</f>
        <v>0</v>
      </c>
      <c r="AP352" s="172"/>
      <c r="AQ352" s="181">
        <f t="shared" ref="AQ352" si="3719">SUM(AP352*H352*2)</f>
        <v>0</v>
      </c>
      <c r="AR352" s="172">
        <v>1</v>
      </c>
      <c r="AS352" s="146">
        <f t="shared" ref="AS352" si="3720">SUM(J352*AR352*6)</f>
        <v>6</v>
      </c>
      <c r="AT352" s="144"/>
      <c r="AU352" s="146">
        <f t="shared" si="3629"/>
        <v>0</v>
      </c>
      <c r="AV352" s="172"/>
      <c r="AW352" s="145">
        <f t="shared" ref="AW352" si="3721">SUM(AV352*H352/3)</f>
        <v>0</v>
      </c>
      <c r="AX352" s="144"/>
      <c r="AY352" s="146">
        <f t="shared" ref="AY352" si="3722">AX352*J352*8/2</f>
        <v>0</v>
      </c>
      <c r="AZ352" s="172"/>
      <c r="BA352" s="146">
        <f t="shared" ref="BA352" si="3723">SUM(AZ352*K352*5*6)</f>
        <v>0</v>
      </c>
      <c r="BB352" s="172"/>
      <c r="BC352" s="181">
        <f t="shared" ref="BC352" si="3724">SUM(BB352*K352*4*6)</f>
        <v>0</v>
      </c>
      <c r="BD352" s="172"/>
      <c r="BE352" s="148">
        <f t="shared" si="3634"/>
        <v>0</v>
      </c>
      <c r="BF352" s="146">
        <f t="shared" si="3635"/>
        <v>32.5</v>
      </c>
      <c r="BG352" s="146"/>
      <c r="BH352" s="146">
        <f t="shared" si="3636"/>
        <v>30</v>
      </c>
      <c r="BI352" s="7"/>
      <c r="BJ352" s="7"/>
      <c r="BK352" s="7"/>
      <c r="BL352" s="7"/>
      <c r="BM352" s="52"/>
      <c r="BN352" s="51"/>
      <c r="BO352" s="252"/>
      <c r="BP352" s="253"/>
      <c r="BQ352" s="254"/>
      <c r="BR352" s="253"/>
      <c r="BS352" s="253"/>
      <c r="BT352" s="253"/>
      <c r="BU352" s="253"/>
      <c r="BV352" s="253"/>
      <c r="BW352" s="253"/>
      <c r="BX352" s="253"/>
      <c r="BY352" s="255"/>
      <c r="BZ352" s="256"/>
      <c r="CA352" s="255"/>
      <c r="CB352" s="222"/>
      <c r="CC352" s="163">
        <v>4</v>
      </c>
      <c r="CD352" s="257"/>
      <c r="CE352" s="163">
        <v>6</v>
      </c>
      <c r="CF352" s="257"/>
      <c r="CG352" s="164"/>
      <c r="CH352" s="258"/>
      <c r="CI352" s="164"/>
      <c r="CJ352" s="258"/>
      <c r="CK352" s="259"/>
      <c r="CL352" s="259"/>
      <c r="CM352" s="164"/>
      <c r="CN352" s="258"/>
      <c r="CO352" s="260"/>
      <c r="CP352" s="261"/>
      <c r="CQ352" s="164"/>
      <c r="CR352" s="258"/>
      <c r="CS352" s="164"/>
      <c r="CT352" s="331"/>
      <c r="CU352" s="164"/>
      <c r="CV352" s="259"/>
      <c r="CW352" s="164"/>
      <c r="CX352" s="259"/>
      <c r="CY352" s="164"/>
      <c r="CZ352" s="331"/>
      <c r="DA352" s="164"/>
      <c r="DB352" s="258"/>
      <c r="DC352" s="164"/>
      <c r="DD352" s="261"/>
      <c r="DE352" s="164"/>
      <c r="DF352" s="259"/>
      <c r="DG352" s="166"/>
      <c r="DH352" s="259"/>
      <c r="DI352" s="164"/>
      <c r="DJ352" s="262"/>
      <c r="DK352" s="166"/>
      <c r="DL352" s="259"/>
      <c r="DM352" s="164">
        <v>1</v>
      </c>
      <c r="DN352" s="259"/>
      <c r="DO352" s="164"/>
      <c r="DP352" s="261"/>
      <c r="DQ352" s="260"/>
      <c r="DR352" s="263"/>
      <c r="DS352" s="20">
        <f t="shared" ref="DS352:DS366" si="3725">SUM(DB352+DR352+DP352+DN352+DL352+DJ352+DF352+DD352+CX352+CZ352+CV352+CT352+CR352+CP352+CN352+CL352+CK352+CJ352+CH352+CD352+CB352+CF352+DH352)</f>
        <v>0</v>
      </c>
      <c r="DT352" s="20">
        <f t="shared" ref="DT352:DT366" si="3726">SUM(CB352+CD352+CH352+CJ352+CK352+DF352+DJ352+DL352+DN352+DP352+CF352+DD352)</f>
        <v>0</v>
      </c>
      <c r="DU352" s="7"/>
      <c r="DV352" s="7"/>
      <c r="DW352" s="7"/>
      <c r="DX352" s="52"/>
      <c r="DY352" s="51"/>
      <c r="DZ352" s="20"/>
      <c r="EA352" s="71"/>
      <c r="EB352" s="71"/>
      <c r="EC352" s="7"/>
      <c r="ED352" s="7"/>
      <c r="EE352" s="7"/>
      <c r="EF352" s="7"/>
      <c r="EG352" s="7"/>
      <c r="EH352" s="7"/>
      <c r="EI352" s="7"/>
      <c r="EJ352" s="7">
        <f t="shared" si="3661"/>
        <v>50</v>
      </c>
      <c r="EK352" s="7">
        <f t="shared" si="3662"/>
        <v>50</v>
      </c>
      <c r="EL352" s="7">
        <f t="shared" si="3663"/>
        <v>26</v>
      </c>
      <c r="EM352" s="18">
        <f t="shared" si="3664"/>
        <v>0</v>
      </c>
      <c r="EN352" s="7">
        <f t="shared" si="3665"/>
        <v>20</v>
      </c>
      <c r="EO352" s="7">
        <f t="shared" si="3666"/>
        <v>16</v>
      </c>
      <c r="EP352" s="7">
        <f t="shared" si="3667"/>
        <v>14</v>
      </c>
      <c r="EQ352" s="7">
        <f t="shared" si="3668"/>
        <v>8</v>
      </c>
      <c r="ER352" s="7">
        <f t="shared" si="3669"/>
        <v>0</v>
      </c>
      <c r="ES352" s="7">
        <f t="shared" si="3670"/>
        <v>0</v>
      </c>
      <c r="ET352" s="7">
        <f t="shared" si="3671"/>
        <v>0</v>
      </c>
      <c r="EU352" s="7">
        <f t="shared" si="3672"/>
        <v>0</v>
      </c>
      <c r="EV352" s="7">
        <f t="shared" si="3673"/>
        <v>0</v>
      </c>
      <c r="EW352" s="18">
        <f t="shared" si="3674"/>
        <v>2.5</v>
      </c>
      <c r="EX352" s="7">
        <f t="shared" si="3675"/>
        <v>0</v>
      </c>
      <c r="EY352" s="7">
        <f t="shared" si="3676"/>
        <v>0</v>
      </c>
      <c r="EZ352" s="7">
        <f t="shared" si="3677"/>
        <v>0</v>
      </c>
      <c r="FA352" s="7">
        <f t="shared" si="3678"/>
        <v>0</v>
      </c>
      <c r="FB352" s="7">
        <f t="shared" si="3679"/>
        <v>0</v>
      </c>
      <c r="FC352" s="7">
        <f t="shared" si="3680"/>
        <v>0</v>
      </c>
      <c r="FD352" s="7">
        <f t="shared" si="3681"/>
        <v>0</v>
      </c>
      <c r="FE352" s="7">
        <f t="shared" si="3682"/>
        <v>0</v>
      </c>
      <c r="FF352" s="7">
        <f t="shared" si="3683"/>
        <v>0</v>
      </c>
      <c r="FG352" s="18">
        <f t="shared" si="3684"/>
        <v>0</v>
      </c>
      <c r="FH352" s="7">
        <f t="shared" si="3685"/>
        <v>0</v>
      </c>
      <c r="FI352" s="7">
        <f t="shared" si="3686"/>
        <v>0</v>
      </c>
      <c r="FJ352" s="7">
        <f t="shared" si="3687"/>
        <v>0</v>
      </c>
      <c r="FK352" s="7">
        <f t="shared" si="3688"/>
        <v>0</v>
      </c>
      <c r="FL352" s="7">
        <f t="shared" si="3689"/>
        <v>0</v>
      </c>
      <c r="FM352" s="7">
        <f t="shared" si="3690"/>
        <v>0</v>
      </c>
      <c r="FN352" s="7">
        <f t="shared" si="3691"/>
        <v>0</v>
      </c>
      <c r="FO352" s="7">
        <f t="shared" si="3692"/>
        <v>0</v>
      </c>
      <c r="FP352" s="7">
        <f t="shared" si="3693"/>
        <v>1</v>
      </c>
      <c r="FQ352" s="7">
        <f t="shared" si="3694"/>
        <v>6</v>
      </c>
      <c r="FR352" s="7"/>
      <c r="FS352" s="7">
        <f t="shared" si="3695"/>
        <v>0</v>
      </c>
      <c r="FT352" s="7">
        <f t="shared" si="3696"/>
        <v>0</v>
      </c>
      <c r="FU352" s="7">
        <f t="shared" si="3697"/>
        <v>0</v>
      </c>
      <c r="FV352" s="7">
        <f t="shared" si="3698"/>
        <v>0</v>
      </c>
      <c r="FW352" s="7">
        <f t="shared" si="3699"/>
        <v>0</v>
      </c>
      <c r="FX352" s="7">
        <f t="shared" si="3700"/>
        <v>1</v>
      </c>
      <c r="FY352" s="7">
        <f t="shared" si="3701"/>
        <v>0</v>
      </c>
      <c r="FZ352" s="7">
        <f t="shared" si="3702"/>
        <v>0</v>
      </c>
      <c r="GA352" s="7">
        <f t="shared" si="3703"/>
        <v>0</v>
      </c>
      <c r="GB352" s="7">
        <f t="shared" si="3704"/>
        <v>0</v>
      </c>
      <c r="GC352" s="7">
        <f t="shared" si="3705"/>
        <v>0</v>
      </c>
      <c r="GD352" s="116">
        <f t="shared" si="3706"/>
        <v>32.5</v>
      </c>
      <c r="GE352" s="117">
        <f t="shared" si="3707"/>
        <v>30</v>
      </c>
      <c r="GF352" s="7"/>
      <c r="GG352" s="7"/>
      <c r="GH352" s="7"/>
      <c r="GI352" s="52"/>
      <c r="GK352" s="18"/>
      <c r="GL352" s="18"/>
      <c r="GM352" s="1"/>
      <c r="GN352" s="23"/>
      <c r="GO352" s="61"/>
      <c r="GP352" s="7"/>
      <c r="GQ352" s="7"/>
    </row>
    <row r="353" spans="1:199" ht="24.75" customHeight="1" x14ac:dyDescent="0.35">
      <c r="A353" s="51"/>
      <c r="B353" s="20" t="s">
        <v>346</v>
      </c>
      <c r="C353" s="71"/>
      <c r="D353" s="71"/>
      <c r="E353" s="71"/>
      <c r="F353" s="71"/>
      <c r="G353" s="72"/>
      <c r="H353" s="79"/>
      <c r="I353" s="92"/>
      <c r="J353" s="72"/>
      <c r="K353" s="72"/>
      <c r="L353" s="72"/>
      <c r="M353" s="73">
        <f t="shared" ref="M353:M366" si="3727">SUM(N353+P353+T353+V353+AR353*2)</f>
        <v>0</v>
      </c>
      <c r="N353" s="32"/>
      <c r="O353" s="263"/>
      <c r="P353" s="32"/>
      <c r="Q353" s="20"/>
      <c r="R353" s="32"/>
      <c r="S353" s="20"/>
      <c r="T353" s="32"/>
      <c r="U353" s="20"/>
      <c r="V353" s="74"/>
      <c r="W353" s="20"/>
      <c r="X353" s="417">
        <v>0.66</v>
      </c>
      <c r="Y353" s="20"/>
      <c r="Z353" s="74"/>
      <c r="AA353" s="20"/>
      <c r="AB353" s="74"/>
      <c r="AC353" s="20"/>
      <c r="AD353" s="74"/>
      <c r="AE353" s="24"/>
      <c r="AF353" s="74"/>
      <c r="AG353" s="20"/>
      <c r="AH353" s="74"/>
      <c r="AI353" s="20"/>
      <c r="AJ353" s="74"/>
      <c r="AK353" s="20"/>
      <c r="AL353" s="74"/>
      <c r="AM353" s="263"/>
      <c r="AN353" s="74"/>
      <c r="AO353" s="20"/>
      <c r="AP353" s="74"/>
      <c r="AQ353" s="20"/>
      <c r="AR353" s="74"/>
      <c r="AS353" s="20"/>
      <c r="AT353" s="74"/>
      <c r="AU353" s="20"/>
      <c r="AV353" s="74"/>
      <c r="AW353" s="20"/>
      <c r="AX353" s="74"/>
      <c r="AY353" s="20"/>
      <c r="AZ353" s="74"/>
      <c r="BA353" s="20"/>
      <c r="BB353" s="74"/>
      <c r="BC353" s="20"/>
      <c r="BD353" s="74"/>
      <c r="BE353" s="20"/>
      <c r="BF353" s="417">
        <f t="shared" ref="BF353:BF366" si="3728">SUM(AO353+BE353+BC353+BA353+AY353+AW353+AS353+AQ353+AK353+AM353+AI353+AG353+AE353+AC353+AA353+Y353+X353+W353+U353+Q353+O353+S353+AU353)</f>
        <v>0.66</v>
      </c>
      <c r="BG353" s="417"/>
      <c r="BH353" s="417">
        <f t="shared" ref="BH353:BH366" si="3729">SUM(O353+Q353+U353+W353+X353+AS353+AW353+AY353+BA353+BC353+S353+AQ353)</f>
        <v>0.66</v>
      </c>
      <c r="BI353" s="1"/>
      <c r="BJ353" s="7"/>
      <c r="BK353" s="7"/>
      <c r="BL353" s="7"/>
      <c r="BM353" s="52"/>
      <c r="BN353" s="51"/>
      <c r="BO353" s="183" t="s">
        <v>165</v>
      </c>
      <c r="BP353" s="185" t="s">
        <v>114</v>
      </c>
      <c r="BQ353" s="185" t="s">
        <v>102</v>
      </c>
      <c r="BR353" s="184" t="s">
        <v>158</v>
      </c>
      <c r="BS353" s="185" t="s">
        <v>179</v>
      </c>
      <c r="BT353" s="185">
        <v>10</v>
      </c>
      <c r="BU353" s="251">
        <v>24</v>
      </c>
      <c r="BV353" s="184"/>
      <c r="BW353" s="184">
        <v>1</v>
      </c>
      <c r="BX353" s="185">
        <f>SUM(BW353)*2</f>
        <v>2</v>
      </c>
      <c r="BY353" s="187">
        <v>70</v>
      </c>
      <c r="BZ353" s="188">
        <f t="shared" si="3637"/>
        <v>70</v>
      </c>
      <c r="CA353" s="189">
        <v>6</v>
      </c>
      <c r="CB353" s="142">
        <f t="shared" ref="CB353" si="3730">SUM(CA353)*BV353</f>
        <v>0</v>
      </c>
      <c r="CC353" s="189"/>
      <c r="CD353" s="190">
        <f t="shared" ref="CD353:CD354" si="3731">CC353*BW353</f>
        <v>0</v>
      </c>
      <c r="CE353" s="189">
        <v>64</v>
      </c>
      <c r="CF353" s="190">
        <f t="shared" ref="CF353:CF354" si="3732">SUM(CE353)*BW353</f>
        <v>64</v>
      </c>
      <c r="CG353" s="189"/>
      <c r="CH353" s="190">
        <f t="shared" ref="CH353:CH354" si="3733">SUM(CG353)*BX353</f>
        <v>0</v>
      </c>
      <c r="CI353" s="189"/>
      <c r="CJ353" s="190">
        <f t="shared" ref="CJ353:CJ354" si="3734">SUM(CI353)*BW353*5</f>
        <v>0</v>
      </c>
      <c r="CK353" s="191">
        <f t="shared" ref="CK353" si="3735">SUM(BW353*DK353*2+BX353*DM353*2)</f>
        <v>0</v>
      </c>
      <c r="CL353" s="191">
        <f t="shared" ref="CL353:CL354" si="3736">BY353*BW353*0.05</f>
        <v>3.5</v>
      </c>
      <c r="CM353" s="189"/>
      <c r="CN353" s="190"/>
      <c r="CO353" s="189"/>
      <c r="CP353" s="191">
        <f t="shared" ref="CP353" si="3737">SUM(CO353)*3*BU353/5</f>
        <v>0</v>
      </c>
      <c r="CQ353" s="189"/>
      <c r="CR353" s="193">
        <f t="shared" ref="CR353" si="3738">SUM(CQ353*BU353*(30+4))</f>
        <v>0</v>
      </c>
      <c r="CS353" s="189"/>
      <c r="CT353" s="142">
        <f t="shared" si="3647"/>
        <v>0</v>
      </c>
      <c r="CU353" s="190"/>
      <c r="CV353" s="191">
        <f t="shared" ref="CV353" si="3739">SUM(CU353*BU353/3)</f>
        <v>0</v>
      </c>
      <c r="CW353" s="189"/>
      <c r="CX353" s="191">
        <f t="shared" ref="CX353" si="3740">SUM(CW353*BU353*2/3)</f>
        <v>0</v>
      </c>
      <c r="CY353" s="189">
        <v>1</v>
      </c>
      <c r="CZ353" s="142">
        <f t="shared" ref="CZ353" si="3741">SUM(CY353*BU353*2)</f>
        <v>48</v>
      </c>
      <c r="DA353" s="189"/>
      <c r="DB353" s="190">
        <f t="shared" ref="DB353" si="3742">SUM(DA353*BW353*2)</f>
        <v>0</v>
      </c>
      <c r="DC353" s="189"/>
      <c r="DD353" s="191">
        <f t="shared" ref="DD353" si="3743">SUM(DC353*BU353*2)</f>
        <v>0</v>
      </c>
      <c r="DE353" s="189">
        <v>1</v>
      </c>
      <c r="DF353" s="191">
        <f>DE353*BW353*6</f>
        <v>6</v>
      </c>
      <c r="DG353" s="32"/>
      <c r="DH353" s="194">
        <f t="shared" si="3653"/>
        <v>0</v>
      </c>
      <c r="DI353" s="190"/>
      <c r="DJ353" s="190">
        <f t="shared" ref="DJ353" si="3744">SUM(BW353*DI353*6)</f>
        <v>0</v>
      </c>
      <c r="DK353" s="190"/>
      <c r="DL353" s="191">
        <f t="shared" ref="DL353" si="3745">SUM(BW353*DK353*8)</f>
        <v>0</v>
      </c>
      <c r="DM353" s="190"/>
      <c r="DN353" s="191">
        <f t="shared" ref="DN353" si="3746">SUM(DM353*BX353*5*6)</f>
        <v>0</v>
      </c>
      <c r="DO353" s="189"/>
      <c r="DP353" s="191">
        <f t="shared" ref="DP353" si="3747">SUM(DO353*BX353*4*6)</f>
        <v>0</v>
      </c>
      <c r="DQ353" s="189"/>
      <c r="DR353" s="195">
        <f t="shared" si="3658"/>
        <v>0</v>
      </c>
      <c r="DS353" s="20">
        <f t="shared" si="3725"/>
        <v>121.5</v>
      </c>
      <c r="DT353" s="20">
        <f t="shared" si="3726"/>
        <v>70</v>
      </c>
      <c r="DU353" s="7"/>
      <c r="DV353" s="7"/>
      <c r="DW353" s="7"/>
      <c r="DX353" s="52"/>
      <c r="DY353" s="51"/>
      <c r="DZ353" s="20"/>
      <c r="EA353" s="71"/>
      <c r="EB353" s="71"/>
      <c r="EC353" s="7"/>
      <c r="ED353" s="7"/>
      <c r="EE353" s="7"/>
      <c r="EF353" s="7"/>
      <c r="EG353" s="7"/>
      <c r="EH353" s="7"/>
      <c r="EI353" s="7"/>
      <c r="EJ353" s="7">
        <f t="shared" si="3661"/>
        <v>70</v>
      </c>
      <c r="EK353" s="7">
        <f t="shared" si="3662"/>
        <v>70</v>
      </c>
      <c r="EL353" s="7">
        <f t="shared" si="3663"/>
        <v>6</v>
      </c>
      <c r="EM353" s="18">
        <f t="shared" si="3664"/>
        <v>0</v>
      </c>
      <c r="EN353" s="7">
        <f t="shared" si="3665"/>
        <v>0</v>
      </c>
      <c r="EO353" s="7">
        <f t="shared" si="3666"/>
        <v>0</v>
      </c>
      <c r="EP353" s="7">
        <f t="shared" si="3667"/>
        <v>64</v>
      </c>
      <c r="EQ353" s="7">
        <f t="shared" si="3668"/>
        <v>64</v>
      </c>
      <c r="ER353" s="7">
        <f t="shared" si="3669"/>
        <v>0</v>
      </c>
      <c r="ES353" s="7">
        <f t="shared" si="3670"/>
        <v>0</v>
      </c>
      <c r="ET353" s="7">
        <f t="shared" si="3671"/>
        <v>0</v>
      </c>
      <c r="EU353" s="7">
        <f t="shared" si="3672"/>
        <v>0</v>
      </c>
      <c r="EV353" s="7">
        <f t="shared" si="3673"/>
        <v>0.66</v>
      </c>
      <c r="EW353" s="18">
        <f t="shared" si="3674"/>
        <v>3.5</v>
      </c>
      <c r="EX353" s="7">
        <f t="shared" si="3675"/>
        <v>0</v>
      </c>
      <c r="EY353" s="7">
        <f t="shared" si="3676"/>
        <v>0</v>
      </c>
      <c r="EZ353" s="7">
        <f t="shared" si="3677"/>
        <v>0</v>
      </c>
      <c r="FA353" s="7">
        <f t="shared" si="3678"/>
        <v>0</v>
      </c>
      <c r="FB353" s="7">
        <f t="shared" si="3679"/>
        <v>0</v>
      </c>
      <c r="FC353" s="7">
        <f t="shared" si="3680"/>
        <v>0</v>
      </c>
      <c r="FD353" s="7">
        <f t="shared" si="3681"/>
        <v>0</v>
      </c>
      <c r="FE353" s="7">
        <f t="shared" si="3682"/>
        <v>0</v>
      </c>
      <c r="FF353" s="7">
        <f t="shared" si="3683"/>
        <v>0</v>
      </c>
      <c r="FG353" s="18">
        <f t="shared" si="3684"/>
        <v>0</v>
      </c>
      <c r="FH353" s="7">
        <f t="shared" si="3685"/>
        <v>0</v>
      </c>
      <c r="FI353" s="7">
        <f t="shared" si="3686"/>
        <v>0</v>
      </c>
      <c r="FJ353" s="7">
        <f t="shared" si="3687"/>
        <v>1</v>
      </c>
      <c r="FK353" s="7">
        <f t="shared" si="3688"/>
        <v>48</v>
      </c>
      <c r="FL353" s="7">
        <f t="shared" si="3689"/>
        <v>0</v>
      </c>
      <c r="FM353" s="7">
        <f t="shared" si="3690"/>
        <v>0</v>
      </c>
      <c r="FN353" s="7">
        <f t="shared" si="3691"/>
        <v>0</v>
      </c>
      <c r="FO353" s="7">
        <f t="shared" si="3692"/>
        <v>0</v>
      </c>
      <c r="FP353" s="7">
        <f t="shared" si="3693"/>
        <v>1</v>
      </c>
      <c r="FQ353" s="7">
        <f t="shared" si="3694"/>
        <v>6</v>
      </c>
      <c r="FR353" s="7"/>
      <c r="FS353" s="7">
        <f t="shared" si="3695"/>
        <v>0</v>
      </c>
      <c r="FT353" s="7">
        <f t="shared" si="3696"/>
        <v>0</v>
      </c>
      <c r="FU353" s="7">
        <f t="shared" si="3697"/>
        <v>0</v>
      </c>
      <c r="FV353" s="7">
        <f t="shared" si="3698"/>
        <v>0</v>
      </c>
      <c r="FW353" s="7">
        <f t="shared" si="3699"/>
        <v>0</v>
      </c>
      <c r="FX353" s="7">
        <f t="shared" si="3700"/>
        <v>0</v>
      </c>
      <c r="FY353" s="7">
        <f t="shared" si="3701"/>
        <v>0</v>
      </c>
      <c r="FZ353" s="7">
        <f t="shared" si="3702"/>
        <v>0</v>
      </c>
      <c r="GA353" s="7">
        <f t="shared" si="3703"/>
        <v>0</v>
      </c>
      <c r="GB353" s="7">
        <f t="shared" si="3704"/>
        <v>0</v>
      </c>
      <c r="GC353" s="7">
        <f t="shared" si="3705"/>
        <v>0</v>
      </c>
      <c r="GD353" s="116">
        <f t="shared" si="3706"/>
        <v>122.16</v>
      </c>
      <c r="GE353" s="117">
        <f t="shared" si="3707"/>
        <v>70.66</v>
      </c>
      <c r="GF353" s="7"/>
      <c r="GG353" s="7"/>
      <c r="GH353" s="7"/>
      <c r="GI353" s="52"/>
      <c r="GK353" s="18"/>
      <c r="GL353" s="18"/>
      <c r="GM353" s="1"/>
      <c r="GN353" s="23"/>
      <c r="GO353" s="61"/>
      <c r="GP353" s="7"/>
      <c r="GQ353" s="7"/>
    </row>
    <row r="354" spans="1:199" ht="24.95" customHeight="1" x14ac:dyDescent="0.35">
      <c r="A354" s="51"/>
      <c r="B354" s="20" t="s">
        <v>224</v>
      </c>
      <c r="C354" s="71"/>
      <c r="D354" s="71" t="s">
        <v>225</v>
      </c>
      <c r="E354" s="71"/>
      <c r="F354" s="71"/>
      <c r="G354" s="79"/>
      <c r="H354" s="79">
        <v>6</v>
      </c>
      <c r="I354" s="92"/>
      <c r="J354" s="72"/>
      <c r="K354" s="79"/>
      <c r="L354" s="187"/>
      <c r="M354" s="188">
        <f t="shared" ref="M354" si="3748">SUM(N354+P354+R354+T354+V354)</f>
        <v>0</v>
      </c>
      <c r="N354" s="189"/>
      <c r="O354" s="262">
        <f t="shared" ref="O354" si="3749">SUM(N354)*I354</f>
        <v>0</v>
      </c>
      <c r="P354" s="189"/>
      <c r="Q354" s="190">
        <f t="shared" ref="Q354" si="3750">P354*J354</f>
        <v>0</v>
      </c>
      <c r="R354" s="189"/>
      <c r="S354" s="190">
        <f t="shared" ref="S354" si="3751">SUM(R354)*J354</f>
        <v>0</v>
      </c>
      <c r="T354" s="189"/>
      <c r="U354" s="190">
        <f t="shared" ref="U354" si="3752">SUM(T354)*K354</f>
        <v>0</v>
      </c>
      <c r="V354" s="189"/>
      <c r="W354" s="190">
        <f t="shared" ref="W354" si="3753">SUM(V354)*J354*5</f>
        <v>0</v>
      </c>
      <c r="X354" s="191"/>
      <c r="Y354" s="191">
        <f t="shared" ref="Y354" si="3754">L354*J354*0.05</f>
        <v>0</v>
      </c>
      <c r="Z354" s="189"/>
      <c r="AA354" s="190"/>
      <c r="AB354" s="189"/>
      <c r="AC354" s="191">
        <f t="shared" ref="AC354" si="3755">SUM(AB354)*3*H354/5</f>
        <v>0</v>
      </c>
      <c r="AD354" s="189">
        <v>1</v>
      </c>
      <c r="AE354" s="193">
        <f t="shared" ref="AE354" si="3756">SUM(AD354*H354*(15))</f>
        <v>90</v>
      </c>
      <c r="AF354" s="189"/>
      <c r="AG354" s="190">
        <f t="shared" ref="AG354" si="3757">SUM(AF354*H354*3)</f>
        <v>0</v>
      </c>
      <c r="AH354" s="190"/>
      <c r="AI354" s="191">
        <f t="shared" ref="AI354" si="3758">SUM(AH354*H354/3)</f>
        <v>0</v>
      </c>
      <c r="AJ354" s="189"/>
      <c r="AK354" s="191">
        <f t="shared" ref="AK354" si="3759">SUM(AJ354*H354*2/3)</f>
        <v>0</v>
      </c>
      <c r="AL354" s="189"/>
      <c r="AM354" s="262">
        <f>SUM(AL354*H354)</f>
        <v>0</v>
      </c>
      <c r="AN354" s="189"/>
      <c r="AO354" s="190">
        <f>SUM(AN354*J354)</f>
        <v>0</v>
      </c>
      <c r="AP354" s="189"/>
      <c r="AQ354" s="191">
        <f t="shared" ref="AQ354" si="3760">SUM(AP354*H354*2)</f>
        <v>0</v>
      </c>
      <c r="AR354" s="189"/>
      <c r="AS354" s="191">
        <f t="shared" ref="AS354" si="3761">SUM(J354*AR354*6)</f>
        <v>0</v>
      </c>
      <c r="AT354" s="32"/>
      <c r="AU354" s="194">
        <f t="shared" ref="AU354" si="3762">AT354*H354/3</f>
        <v>0</v>
      </c>
      <c r="AV354" s="189"/>
      <c r="AW354" s="190">
        <f>SUM(AV354*H354/3)</f>
        <v>0</v>
      </c>
      <c r="AX354" s="189"/>
      <c r="AY354" s="191">
        <f t="shared" ref="AY354" si="3763">SUM(J354*AX354*8)</f>
        <v>0</v>
      </c>
      <c r="AZ354" s="190"/>
      <c r="BA354" s="191">
        <f>SUM(AZ354*K354*3*8)</f>
        <v>0</v>
      </c>
      <c r="BB354" s="189"/>
      <c r="BC354" s="191">
        <f t="shared" ref="BC354" si="3764">SUM(BB354*K354*4*6)</f>
        <v>0</v>
      </c>
      <c r="BD354" s="189"/>
      <c r="BE354" s="195">
        <f t="shared" ref="BE354" si="3765">SUM(BD354*50)</f>
        <v>0</v>
      </c>
      <c r="BF354" s="194">
        <f t="shared" ref="BF354" si="3766">O354+Q354+S354+U354+W354+X354+Y354+AA354+AC354+AE354+AG354+AI354+AK354+AM354+AO354+AQ354+AS354+AU354+AW354+AY354+BA354+BC354+BE354</f>
        <v>90</v>
      </c>
      <c r="BG354" s="194"/>
      <c r="BH354" s="194">
        <f t="shared" ref="BH354" si="3767">BC354+BA354+AY354+AW354+AS354+AQ354+X354+W354+U354+S354+Q354+O354</f>
        <v>0</v>
      </c>
      <c r="BI354" s="1"/>
      <c r="BJ354" s="1"/>
      <c r="BK354" s="1"/>
      <c r="BL354" s="1"/>
      <c r="BM354" s="55"/>
      <c r="BN354" s="51"/>
      <c r="BO354" s="20" t="s">
        <v>224</v>
      </c>
      <c r="BP354" s="71"/>
      <c r="BQ354" s="71" t="s">
        <v>225</v>
      </c>
      <c r="BR354" s="71"/>
      <c r="BS354" s="71"/>
      <c r="BT354" s="79"/>
      <c r="BU354" s="326">
        <v>6</v>
      </c>
      <c r="BV354" s="92"/>
      <c r="BW354" s="72"/>
      <c r="BX354" s="79"/>
      <c r="BY354" s="187"/>
      <c r="BZ354" s="188">
        <f t="shared" ref="BZ354" si="3768">SUM(CA354+CC354+CE354+CG354+CI354)</f>
        <v>0</v>
      </c>
      <c r="CA354" s="189"/>
      <c r="CB354" s="142">
        <f t="shared" ref="CB354" si="3769">SUM(CA354)*BV354</f>
        <v>0</v>
      </c>
      <c r="CC354" s="189"/>
      <c r="CD354" s="190">
        <f t="shared" si="3731"/>
        <v>0</v>
      </c>
      <c r="CE354" s="189"/>
      <c r="CF354" s="190">
        <f t="shared" si="3732"/>
        <v>0</v>
      </c>
      <c r="CG354" s="189"/>
      <c r="CH354" s="190">
        <f t="shared" si="3733"/>
        <v>0</v>
      </c>
      <c r="CI354" s="189"/>
      <c r="CJ354" s="190">
        <f t="shared" si="3734"/>
        <v>0</v>
      </c>
      <c r="CK354" s="191"/>
      <c r="CL354" s="191">
        <f t="shared" si="3736"/>
        <v>0</v>
      </c>
      <c r="CM354" s="189"/>
      <c r="CN354" s="190"/>
      <c r="CO354" s="189"/>
      <c r="CP354" s="191">
        <f t="shared" ref="CP354" si="3770">SUM(CO354)*3*BU354/5</f>
        <v>0</v>
      </c>
      <c r="CQ354" s="189">
        <v>1</v>
      </c>
      <c r="CR354" s="193">
        <f t="shared" ref="CR354" si="3771">SUM(CQ354*BU354*(15))</f>
        <v>90</v>
      </c>
      <c r="CS354" s="189"/>
      <c r="CT354" s="142">
        <f t="shared" si="3647"/>
        <v>0</v>
      </c>
      <c r="CU354" s="190"/>
      <c r="CV354" s="191">
        <f t="shared" ref="CV354" si="3772">SUM(CU354*BU354/3)</f>
        <v>0</v>
      </c>
      <c r="CW354" s="189"/>
      <c r="CX354" s="191">
        <f t="shared" ref="CX354" si="3773">SUM(CW354*BU354*2/3)</f>
        <v>0</v>
      </c>
      <c r="CY354" s="189"/>
      <c r="CZ354" s="142">
        <f>SUM(CY354*BU354)</f>
        <v>0</v>
      </c>
      <c r="DA354" s="189"/>
      <c r="DB354" s="190">
        <f>SUM(DA354*BW354)</f>
        <v>0</v>
      </c>
      <c r="DC354" s="189"/>
      <c r="DD354" s="191">
        <f t="shared" ref="DD354" si="3774">SUM(DC354*BU354*2)</f>
        <v>0</v>
      </c>
      <c r="DE354" s="189"/>
      <c r="DF354" s="191">
        <f t="shared" ref="DF354" si="3775">SUM(BW354*DE354*6)</f>
        <v>0</v>
      </c>
      <c r="DG354" s="32"/>
      <c r="DH354" s="194">
        <f t="shared" si="3653"/>
        <v>0</v>
      </c>
      <c r="DI354" s="189"/>
      <c r="DJ354" s="190">
        <f>SUM(DI354*BU354/3)</f>
        <v>0</v>
      </c>
      <c r="DK354" s="189"/>
      <c r="DL354" s="191">
        <f t="shared" ref="DL354" si="3776">SUM(BW354*DK354*8)</f>
        <v>0</v>
      </c>
      <c r="DM354" s="190"/>
      <c r="DN354" s="191">
        <f>SUM(DM354*BX354*3*8)</f>
        <v>0</v>
      </c>
      <c r="DO354" s="189"/>
      <c r="DP354" s="191">
        <f t="shared" ref="DP354" si="3777">SUM(DO354*BX354*4*6)</f>
        <v>0</v>
      </c>
      <c r="DQ354" s="189"/>
      <c r="DR354" s="195">
        <f t="shared" si="3658"/>
        <v>0</v>
      </c>
      <c r="DS354" s="20">
        <f t="shared" si="3725"/>
        <v>90</v>
      </c>
      <c r="DT354" s="20">
        <f t="shared" si="3726"/>
        <v>0</v>
      </c>
      <c r="DU354" s="7"/>
      <c r="DV354" s="7"/>
      <c r="DW354" s="7"/>
      <c r="DX354" s="52"/>
      <c r="DY354" s="51"/>
      <c r="DZ354" s="20"/>
      <c r="EA354" s="71"/>
      <c r="EB354" s="71"/>
      <c r="EC354" s="7"/>
      <c r="ED354" s="7"/>
      <c r="EE354" s="7"/>
      <c r="EF354" s="7"/>
      <c r="EG354" s="7"/>
      <c r="EH354" s="7"/>
      <c r="EI354" s="7"/>
      <c r="EJ354" s="7">
        <f t="shared" si="3661"/>
        <v>0</v>
      </c>
      <c r="EK354" s="7">
        <f t="shared" si="3662"/>
        <v>0</v>
      </c>
      <c r="EL354" s="7">
        <f t="shared" si="3663"/>
        <v>0</v>
      </c>
      <c r="EM354" s="18">
        <f t="shared" si="3664"/>
        <v>0</v>
      </c>
      <c r="EN354" s="7">
        <f t="shared" si="3665"/>
        <v>0</v>
      </c>
      <c r="EO354" s="7">
        <f t="shared" si="3666"/>
        <v>0</v>
      </c>
      <c r="EP354" s="7">
        <f t="shared" si="3667"/>
        <v>0</v>
      </c>
      <c r="EQ354" s="7">
        <f t="shared" si="3668"/>
        <v>0</v>
      </c>
      <c r="ER354" s="7">
        <f t="shared" si="3669"/>
        <v>0</v>
      </c>
      <c r="ES354" s="7">
        <f t="shared" si="3670"/>
        <v>0</v>
      </c>
      <c r="ET354" s="7">
        <f t="shared" si="3671"/>
        <v>0</v>
      </c>
      <c r="EU354" s="7">
        <f t="shared" si="3672"/>
        <v>0</v>
      </c>
      <c r="EV354" s="7">
        <f t="shared" si="3673"/>
        <v>0</v>
      </c>
      <c r="EW354" s="18">
        <f t="shared" si="3674"/>
        <v>0</v>
      </c>
      <c r="EX354" s="7">
        <f t="shared" si="3675"/>
        <v>0</v>
      </c>
      <c r="EY354" s="7">
        <f t="shared" si="3676"/>
        <v>0</v>
      </c>
      <c r="EZ354" s="7">
        <f t="shared" si="3677"/>
        <v>0</v>
      </c>
      <c r="FA354" s="7">
        <f t="shared" si="3678"/>
        <v>0</v>
      </c>
      <c r="FB354" s="7">
        <f t="shared" si="3679"/>
        <v>2</v>
      </c>
      <c r="FC354" s="7">
        <f t="shared" si="3680"/>
        <v>180</v>
      </c>
      <c r="FD354" s="7">
        <f t="shared" si="3681"/>
        <v>0</v>
      </c>
      <c r="FE354" s="7">
        <f t="shared" si="3682"/>
        <v>0</v>
      </c>
      <c r="FF354" s="7">
        <f t="shared" si="3683"/>
        <v>0</v>
      </c>
      <c r="FG354" s="18">
        <f t="shared" si="3684"/>
        <v>0</v>
      </c>
      <c r="FH354" s="7">
        <f t="shared" si="3685"/>
        <v>0</v>
      </c>
      <c r="FI354" s="7">
        <f t="shared" si="3686"/>
        <v>0</v>
      </c>
      <c r="FJ354" s="7">
        <f t="shared" si="3687"/>
        <v>0</v>
      </c>
      <c r="FK354" s="7">
        <f t="shared" si="3688"/>
        <v>0</v>
      </c>
      <c r="FL354" s="7">
        <f t="shared" si="3689"/>
        <v>0</v>
      </c>
      <c r="FM354" s="7">
        <f t="shared" si="3690"/>
        <v>0</v>
      </c>
      <c r="FN354" s="7">
        <f t="shared" si="3691"/>
        <v>0</v>
      </c>
      <c r="FO354" s="7">
        <f t="shared" si="3692"/>
        <v>0</v>
      </c>
      <c r="FP354" s="7">
        <f t="shared" si="3693"/>
        <v>0</v>
      </c>
      <c r="FQ354" s="7">
        <f t="shared" si="3694"/>
        <v>0</v>
      </c>
      <c r="FR354" s="7"/>
      <c r="FS354" s="7">
        <f t="shared" si="3695"/>
        <v>0</v>
      </c>
      <c r="FT354" s="7">
        <f t="shared" si="3696"/>
        <v>0</v>
      </c>
      <c r="FU354" s="7">
        <f t="shared" si="3697"/>
        <v>0</v>
      </c>
      <c r="FV354" s="7">
        <f t="shared" si="3698"/>
        <v>0</v>
      </c>
      <c r="FW354" s="7">
        <f t="shared" si="3699"/>
        <v>0</v>
      </c>
      <c r="FX354" s="7">
        <f t="shared" si="3700"/>
        <v>0</v>
      </c>
      <c r="FY354" s="7">
        <f t="shared" si="3701"/>
        <v>0</v>
      </c>
      <c r="FZ354" s="7">
        <f t="shared" si="3702"/>
        <v>0</v>
      </c>
      <c r="GA354" s="7">
        <f t="shared" si="3703"/>
        <v>0</v>
      </c>
      <c r="GB354" s="7">
        <f t="shared" si="3704"/>
        <v>0</v>
      </c>
      <c r="GC354" s="7">
        <f t="shared" si="3705"/>
        <v>0</v>
      </c>
      <c r="GD354" s="116">
        <f t="shared" si="3706"/>
        <v>180</v>
      </c>
      <c r="GE354" s="117">
        <f t="shared" si="3707"/>
        <v>0</v>
      </c>
      <c r="GF354" s="7"/>
      <c r="GG354" s="7"/>
      <c r="GH354" s="7"/>
      <c r="GI354" s="52"/>
      <c r="GK354" s="18"/>
      <c r="GL354" s="18"/>
      <c r="GM354" s="1"/>
      <c r="GN354" s="23"/>
      <c r="GO354" s="61"/>
      <c r="GP354" s="7"/>
      <c r="GQ354" s="7"/>
    </row>
    <row r="355" spans="1:199" ht="24.95" customHeight="1" x14ac:dyDescent="0.35">
      <c r="A355" s="51"/>
      <c r="B355" s="33"/>
      <c r="C355" s="78"/>
      <c r="D355" s="71"/>
      <c r="E355" s="78"/>
      <c r="F355" s="78"/>
      <c r="G355" s="79"/>
      <c r="H355" s="79"/>
      <c r="I355" s="79"/>
      <c r="J355" s="79"/>
      <c r="K355" s="79"/>
      <c r="L355" s="72"/>
      <c r="M355" s="73">
        <f t="shared" si="3727"/>
        <v>0</v>
      </c>
      <c r="N355" s="32"/>
      <c r="O355" s="263"/>
      <c r="P355" s="32"/>
      <c r="Q355" s="20"/>
      <c r="R355" s="32"/>
      <c r="S355" s="20"/>
      <c r="T355" s="32"/>
      <c r="U355" s="20"/>
      <c r="V355" s="74"/>
      <c r="W355" s="20"/>
      <c r="X355" s="20"/>
      <c r="Y355" s="20"/>
      <c r="Z355" s="74"/>
      <c r="AA355" s="20"/>
      <c r="AB355" s="74"/>
      <c r="AC355" s="20"/>
      <c r="AD355" s="74"/>
      <c r="AE355" s="24"/>
      <c r="AF355" s="74"/>
      <c r="AG355" s="20"/>
      <c r="AH355" s="74"/>
      <c r="AI355" s="20"/>
      <c r="AJ355" s="74"/>
      <c r="AK355" s="20"/>
      <c r="AL355" s="74"/>
      <c r="AM355" s="263"/>
      <c r="AN355" s="74"/>
      <c r="AO355" s="20"/>
      <c r="AP355" s="74"/>
      <c r="AQ355" s="20"/>
      <c r="AR355" s="74"/>
      <c r="AS355" s="20"/>
      <c r="AT355" s="74"/>
      <c r="AU355" s="20"/>
      <c r="AV355" s="74"/>
      <c r="AW355" s="20"/>
      <c r="AX355" s="74"/>
      <c r="AY355" s="20"/>
      <c r="AZ355" s="74"/>
      <c r="BA355" s="20"/>
      <c r="BB355" s="74"/>
      <c r="BC355" s="20"/>
      <c r="BD355" s="74"/>
      <c r="BE355" s="20"/>
      <c r="BF355" s="20">
        <f t="shared" si="3728"/>
        <v>0</v>
      </c>
      <c r="BG355" s="20"/>
      <c r="BH355" s="20">
        <f t="shared" si="3729"/>
        <v>0</v>
      </c>
      <c r="BI355" s="1"/>
      <c r="BJ355" s="1"/>
      <c r="BK355" s="1"/>
      <c r="BL355" s="1"/>
      <c r="BM355" s="55"/>
      <c r="BN355" s="51"/>
      <c r="BO355" s="33"/>
      <c r="BP355" s="78"/>
      <c r="BQ355" s="71"/>
      <c r="BR355" s="78"/>
      <c r="BS355" s="78"/>
      <c r="BT355" s="79"/>
      <c r="BU355" s="79"/>
      <c r="BV355" s="79"/>
      <c r="BW355" s="79"/>
      <c r="BX355" s="79"/>
      <c r="BY355" s="72"/>
      <c r="BZ355" s="73">
        <f t="shared" ref="BZ355:BZ366" si="3778">SUM(CA355+CC355+CG355+CI355+DE355*2)</f>
        <v>0</v>
      </c>
      <c r="CA355" s="32"/>
      <c r="CB355" s="334"/>
      <c r="CC355" s="32"/>
      <c r="CD355" s="20"/>
      <c r="CE355" s="32"/>
      <c r="CF355" s="20"/>
      <c r="CG355" s="32"/>
      <c r="CH355" s="20"/>
      <c r="CI355" s="74"/>
      <c r="CJ355" s="20"/>
      <c r="CK355" s="20"/>
      <c r="CL355" s="20"/>
      <c r="CM355" s="74"/>
      <c r="CN355" s="20"/>
      <c r="CO355" s="74"/>
      <c r="CP355" s="20"/>
      <c r="CQ355" s="74"/>
      <c r="CR355" s="24"/>
      <c r="CS355" s="74"/>
      <c r="CT355" s="334"/>
      <c r="CU355" s="74"/>
      <c r="CV355" s="20"/>
      <c r="CW355" s="74"/>
      <c r="CX355" s="20"/>
      <c r="CY355" s="74"/>
      <c r="CZ355" s="334"/>
      <c r="DA355" s="74"/>
      <c r="DB355" s="20"/>
      <c r="DC355" s="74"/>
      <c r="DD355" s="20"/>
      <c r="DE355" s="74"/>
      <c r="DF355" s="20"/>
      <c r="DG355" s="74"/>
      <c r="DH355" s="20"/>
      <c r="DI355" s="74"/>
      <c r="DJ355" s="20"/>
      <c r="DK355" s="74"/>
      <c r="DL355" s="20"/>
      <c r="DM355" s="74"/>
      <c r="DN355" s="20"/>
      <c r="DO355" s="74"/>
      <c r="DP355" s="20"/>
      <c r="DQ355" s="74"/>
      <c r="DR355" s="20"/>
      <c r="DS355" s="20">
        <f t="shared" si="3725"/>
        <v>0</v>
      </c>
      <c r="DT355" s="20">
        <f t="shared" si="3726"/>
        <v>0</v>
      </c>
      <c r="DU355" s="7"/>
      <c r="DV355" s="7"/>
      <c r="DW355" s="7"/>
      <c r="DX355" s="52"/>
      <c r="DY355" s="51"/>
      <c r="DZ355" s="33"/>
      <c r="EA355" s="78"/>
      <c r="EB355" s="71"/>
      <c r="EC355" s="7"/>
      <c r="ED355" s="7"/>
      <c r="EE355" s="7"/>
      <c r="EF355" s="7"/>
      <c r="EG355" s="7"/>
      <c r="EH355" s="7"/>
      <c r="EI355" s="7"/>
      <c r="EJ355" s="7">
        <f t="shared" si="3661"/>
        <v>0</v>
      </c>
      <c r="EK355" s="7">
        <f t="shared" si="3662"/>
        <v>0</v>
      </c>
      <c r="EL355" s="7">
        <f t="shared" si="3663"/>
        <v>0</v>
      </c>
      <c r="EM355" s="18">
        <f t="shared" si="3664"/>
        <v>0</v>
      </c>
      <c r="EN355" s="7">
        <f t="shared" si="3665"/>
        <v>0</v>
      </c>
      <c r="EO355" s="7">
        <f t="shared" si="3666"/>
        <v>0</v>
      </c>
      <c r="EP355" s="7">
        <f t="shared" si="3667"/>
        <v>0</v>
      </c>
      <c r="EQ355" s="7">
        <f t="shared" si="3668"/>
        <v>0</v>
      </c>
      <c r="ER355" s="7">
        <f t="shared" si="3669"/>
        <v>0</v>
      </c>
      <c r="ES355" s="7">
        <f t="shared" si="3670"/>
        <v>0</v>
      </c>
      <c r="ET355" s="7">
        <f t="shared" si="3671"/>
        <v>0</v>
      </c>
      <c r="EU355" s="7">
        <f t="shared" si="3672"/>
        <v>0</v>
      </c>
      <c r="EV355" s="7">
        <f t="shared" si="3673"/>
        <v>0</v>
      </c>
      <c r="EW355" s="18">
        <f t="shared" si="3674"/>
        <v>0</v>
      </c>
      <c r="EX355" s="7">
        <f t="shared" si="3675"/>
        <v>0</v>
      </c>
      <c r="EY355" s="7">
        <f t="shared" si="3676"/>
        <v>0</v>
      </c>
      <c r="EZ355" s="7">
        <f t="shared" si="3677"/>
        <v>0</v>
      </c>
      <c r="FA355" s="7">
        <f t="shared" si="3678"/>
        <v>0</v>
      </c>
      <c r="FB355" s="7">
        <f t="shared" si="3679"/>
        <v>0</v>
      </c>
      <c r="FC355" s="7">
        <f t="shared" si="3680"/>
        <v>0</v>
      </c>
      <c r="FD355" s="7">
        <f t="shared" si="3681"/>
        <v>0</v>
      </c>
      <c r="FE355" s="7">
        <f t="shared" si="3682"/>
        <v>0</v>
      </c>
      <c r="FF355" s="7">
        <f t="shared" si="3683"/>
        <v>0</v>
      </c>
      <c r="FG355" s="18">
        <f t="shared" si="3684"/>
        <v>0</v>
      </c>
      <c r="FH355" s="7">
        <f t="shared" si="3685"/>
        <v>0</v>
      </c>
      <c r="FI355" s="7">
        <f t="shared" si="3686"/>
        <v>0</v>
      </c>
      <c r="FJ355" s="7">
        <f t="shared" si="3687"/>
        <v>0</v>
      </c>
      <c r="FK355" s="7">
        <f t="shared" si="3688"/>
        <v>0</v>
      </c>
      <c r="FL355" s="7">
        <f t="shared" si="3689"/>
        <v>0</v>
      </c>
      <c r="FM355" s="7">
        <f t="shared" si="3690"/>
        <v>0</v>
      </c>
      <c r="FN355" s="7">
        <f t="shared" si="3691"/>
        <v>0</v>
      </c>
      <c r="FO355" s="7">
        <f t="shared" si="3692"/>
        <v>0</v>
      </c>
      <c r="FP355" s="7">
        <f t="shared" si="3693"/>
        <v>0</v>
      </c>
      <c r="FQ355" s="7">
        <f t="shared" si="3694"/>
        <v>0</v>
      </c>
      <c r="FR355" s="7"/>
      <c r="FS355" s="7">
        <f t="shared" si="3695"/>
        <v>0</v>
      </c>
      <c r="FT355" s="7">
        <f t="shared" si="3696"/>
        <v>0</v>
      </c>
      <c r="FU355" s="7">
        <f t="shared" si="3697"/>
        <v>0</v>
      </c>
      <c r="FV355" s="7">
        <f t="shared" si="3698"/>
        <v>0</v>
      </c>
      <c r="FW355" s="7">
        <f t="shared" si="3699"/>
        <v>0</v>
      </c>
      <c r="FX355" s="7">
        <f t="shared" si="3700"/>
        <v>0</v>
      </c>
      <c r="FY355" s="7">
        <f t="shared" si="3701"/>
        <v>0</v>
      </c>
      <c r="FZ355" s="7">
        <f t="shared" si="3702"/>
        <v>0</v>
      </c>
      <c r="GA355" s="7">
        <f t="shared" si="3703"/>
        <v>0</v>
      </c>
      <c r="GB355" s="7">
        <f t="shared" si="3704"/>
        <v>0</v>
      </c>
      <c r="GC355" s="7">
        <f t="shared" si="3705"/>
        <v>0</v>
      </c>
      <c r="GD355" s="116">
        <f t="shared" si="3706"/>
        <v>0</v>
      </c>
      <c r="GE355" s="117">
        <f t="shared" si="3707"/>
        <v>0</v>
      </c>
      <c r="GF355" s="7"/>
      <c r="GG355" s="7"/>
      <c r="GH355" s="7"/>
      <c r="GI355" s="52"/>
      <c r="GK355" s="18"/>
      <c r="GL355" s="18"/>
      <c r="GM355" s="1"/>
      <c r="GN355" s="23"/>
      <c r="GO355" s="61"/>
      <c r="GP355" s="7"/>
      <c r="GQ355" s="7"/>
    </row>
    <row r="356" spans="1:199" ht="24.95" customHeight="1" x14ac:dyDescent="0.35">
      <c r="A356" s="51"/>
      <c r="B356" s="20" t="s">
        <v>333</v>
      </c>
      <c r="C356" s="44"/>
      <c r="D356" s="44" t="s">
        <v>225</v>
      </c>
      <c r="E356" s="44"/>
      <c r="F356" s="23"/>
      <c r="G356" s="44"/>
      <c r="H356" s="44"/>
      <c r="I356" s="44"/>
      <c r="J356" s="44"/>
      <c r="K356" s="44"/>
      <c r="L356" s="48"/>
      <c r="M356" s="73">
        <f t="shared" si="3727"/>
        <v>0</v>
      </c>
      <c r="N356" s="32"/>
      <c r="O356" s="263">
        <v>4</v>
      </c>
      <c r="P356" s="32"/>
      <c r="Q356" s="20">
        <v>6</v>
      </c>
      <c r="R356" s="32"/>
      <c r="S356" s="20">
        <v>2</v>
      </c>
      <c r="T356" s="32"/>
      <c r="U356" s="20"/>
      <c r="V356" s="74"/>
      <c r="W356" s="20"/>
      <c r="X356" s="20"/>
      <c r="Y356" s="20"/>
      <c r="Z356" s="74"/>
      <c r="AA356" s="20"/>
      <c r="AB356" s="74"/>
      <c r="AC356" s="20"/>
      <c r="AD356" s="74"/>
      <c r="AE356" s="24"/>
      <c r="AF356" s="74"/>
      <c r="AG356" s="20"/>
      <c r="AH356" s="74"/>
      <c r="AI356" s="20"/>
      <c r="AJ356" s="74"/>
      <c r="AK356" s="20"/>
      <c r="AL356" s="74"/>
      <c r="AM356" s="263"/>
      <c r="AN356" s="74"/>
      <c r="AO356" s="20"/>
      <c r="AP356" s="74"/>
      <c r="AQ356" s="20"/>
      <c r="AR356" s="74"/>
      <c r="AS356" s="20"/>
      <c r="AT356" s="74"/>
      <c r="AU356" s="20">
        <v>10</v>
      </c>
      <c r="AV356" s="74"/>
      <c r="AW356" s="20"/>
      <c r="AX356" s="74"/>
      <c r="AY356" s="20"/>
      <c r="AZ356" s="74"/>
      <c r="BA356" s="20"/>
      <c r="BB356" s="74"/>
      <c r="BC356" s="20"/>
      <c r="BD356" s="74"/>
      <c r="BE356" s="20"/>
      <c r="BF356" s="20">
        <f t="shared" si="3728"/>
        <v>22</v>
      </c>
      <c r="BG356" s="20"/>
      <c r="BH356" s="20">
        <f t="shared" si="3729"/>
        <v>12</v>
      </c>
      <c r="BI356" s="1"/>
      <c r="BJ356" s="1"/>
      <c r="BK356" s="1"/>
      <c r="BL356" s="1"/>
      <c r="BM356" s="55"/>
      <c r="BN356" s="51"/>
      <c r="BO356" s="20"/>
      <c r="BP356" s="44"/>
      <c r="BQ356" s="44"/>
      <c r="BR356" s="44"/>
      <c r="BS356" s="23"/>
      <c r="BT356" s="44"/>
      <c r="BU356" s="44"/>
      <c r="BV356" s="44"/>
      <c r="BW356" s="44"/>
      <c r="BX356" s="44"/>
      <c r="BY356" s="48"/>
      <c r="BZ356" s="73">
        <f t="shared" si="3778"/>
        <v>0</v>
      </c>
      <c r="CA356" s="32"/>
      <c r="CB356" s="334"/>
      <c r="CC356" s="32"/>
      <c r="CD356" s="20"/>
      <c r="CE356" s="32"/>
      <c r="CF356" s="20"/>
      <c r="CG356" s="32"/>
      <c r="CH356" s="20"/>
      <c r="CI356" s="74"/>
      <c r="CJ356" s="20"/>
      <c r="CK356" s="20"/>
      <c r="CL356" s="20"/>
      <c r="CM356" s="74"/>
      <c r="CN356" s="20"/>
      <c r="CO356" s="74"/>
      <c r="CP356" s="20"/>
      <c r="CQ356" s="74"/>
      <c r="CR356" s="24"/>
      <c r="CS356" s="74"/>
      <c r="CT356" s="334"/>
      <c r="CU356" s="74"/>
      <c r="CV356" s="20"/>
      <c r="CW356" s="74"/>
      <c r="CX356" s="20"/>
      <c r="CY356" s="74"/>
      <c r="CZ356" s="334"/>
      <c r="DA356" s="74"/>
      <c r="DB356" s="20"/>
      <c r="DC356" s="74"/>
      <c r="DD356" s="20"/>
      <c r="DE356" s="74"/>
      <c r="DF356" s="20"/>
      <c r="DG356" s="74"/>
      <c r="DH356" s="20"/>
      <c r="DI356" s="74"/>
      <c r="DJ356" s="20"/>
      <c r="DK356" s="74"/>
      <c r="DL356" s="20"/>
      <c r="DM356" s="74"/>
      <c r="DN356" s="20"/>
      <c r="DO356" s="74"/>
      <c r="DP356" s="20"/>
      <c r="DQ356" s="74"/>
      <c r="DR356" s="20"/>
      <c r="DS356" s="20">
        <f t="shared" si="3725"/>
        <v>0</v>
      </c>
      <c r="DT356" s="20">
        <f t="shared" si="3726"/>
        <v>0</v>
      </c>
      <c r="DU356" s="7"/>
      <c r="DV356" s="7"/>
      <c r="DW356" s="7"/>
      <c r="DX356" s="52"/>
      <c r="DY356" s="51"/>
      <c r="DZ356" s="20"/>
      <c r="EA356" s="44"/>
      <c r="EB356" s="44"/>
      <c r="EC356" s="7"/>
      <c r="ED356" s="7"/>
      <c r="EE356" s="7"/>
      <c r="EF356" s="7"/>
      <c r="EG356" s="7"/>
      <c r="EH356" s="7"/>
      <c r="EI356" s="7"/>
      <c r="EJ356" s="7">
        <f t="shared" si="3661"/>
        <v>0</v>
      </c>
      <c r="EK356" s="7">
        <f t="shared" si="3662"/>
        <v>0</v>
      </c>
      <c r="EL356" s="7">
        <f t="shared" si="3663"/>
        <v>0</v>
      </c>
      <c r="EM356" s="18">
        <f t="shared" si="3664"/>
        <v>4</v>
      </c>
      <c r="EN356" s="7">
        <f t="shared" si="3665"/>
        <v>0</v>
      </c>
      <c r="EO356" s="7">
        <f t="shared" si="3666"/>
        <v>6</v>
      </c>
      <c r="EP356" s="7">
        <f t="shared" si="3667"/>
        <v>0</v>
      </c>
      <c r="EQ356" s="7">
        <f t="shared" si="3668"/>
        <v>2</v>
      </c>
      <c r="ER356" s="7">
        <f t="shared" si="3669"/>
        <v>0</v>
      </c>
      <c r="ES356" s="7">
        <f t="shared" si="3670"/>
        <v>0</v>
      </c>
      <c r="ET356" s="7">
        <f t="shared" si="3671"/>
        <v>0</v>
      </c>
      <c r="EU356" s="7">
        <f t="shared" si="3672"/>
        <v>0</v>
      </c>
      <c r="EV356" s="7">
        <f t="shared" si="3673"/>
        <v>0</v>
      </c>
      <c r="EW356" s="18">
        <f t="shared" si="3674"/>
        <v>0</v>
      </c>
      <c r="EX356" s="7">
        <f t="shared" si="3675"/>
        <v>0</v>
      </c>
      <c r="EY356" s="7">
        <f t="shared" si="3676"/>
        <v>0</v>
      </c>
      <c r="EZ356" s="7">
        <f t="shared" si="3677"/>
        <v>0</v>
      </c>
      <c r="FA356" s="7">
        <f t="shared" si="3678"/>
        <v>0</v>
      </c>
      <c r="FB356" s="7">
        <f t="shared" si="3679"/>
        <v>0</v>
      </c>
      <c r="FC356" s="7">
        <f t="shared" si="3680"/>
        <v>0</v>
      </c>
      <c r="FD356" s="7">
        <f t="shared" si="3681"/>
        <v>0</v>
      </c>
      <c r="FE356" s="7">
        <f t="shared" si="3682"/>
        <v>0</v>
      </c>
      <c r="FF356" s="7">
        <f t="shared" si="3683"/>
        <v>0</v>
      </c>
      <c r="FG356" s="18">
        <f t="shared" si="3684"/>
        <v>0</v>
      </c>
      <c r="FH356" s="7">
        <f t="shared" si="3685"/>
        <v>0</v>
      </c>
      <c r="FI356" s="7">
        <f t="shared" si="3686"/>
        <v>0</v>
      </c>
      <c r="FJ356" s="7">
        <f t="shared" si="3687"/>
        <v>0</v>
      </c>
      <c r="FK356" s="7">
        <f t="shared" si="3688"/>
        <v>0</v>
      </c>
      <c r="FL356" s="7">
        <f t="shared" si="3689"/>
        <v>0</v>
      </c>
      <c r="FM356" s="7">
        <f t="shared" si="3690"/>
        <v>0</v>
      </c>
      <c r="FN356" s="7">
        <f t="shared" si="3691"/>
        <v>0</v>
      </c>
      <c r="FO356" s="7">
        <f t="shared" si="3692"/>
        <v>0</v>
      </c>
      <c r="FP356" s="7">
        <f t="shared" si="3693"/>
        <v>0</v>
      </c>
      <c r="FQ356" s="7">
        <f t="shared" si="3694"/>
        <v>0</v>
      </c>
      <c r="FR356" s="7"/>
      <c r="FS356" s="7">
        <f t="shared" si="3695"/>
        <v>10</v>
      </c>
      <c r="FT356" s="7">
        <f t="shared" si="3696"/>
        <v>0</v>
      </c>
      <c r="FU356" s="7">
        <f t="shared" si="3697"/>
        <v>0</v>
      </c>
      <c r="FV356" s="7">
        <f t="shared" si="3698"/>
        <v>0</v>
      </c>
      <c r="FW356" s="7">
        <f t="shared" si="3699"/>
        <v>0</v>
      </c>
      <c r="FX356" s="7">
        <f t="shared" si="3700"/>
        <v>0</v>
      </c>
      <c r="FY356" s="7">
        <f t="shared" si="3701"/>
        <v>0</v>
      </c>
      <c r="FZ356" s="7">
        <f t="shared" si="3702"/>
        <v>0</v>
      </c>
      <c r="GA356" s="7">
        <f t="shared" si="3703"/>
        <v>0</v>
      </c>
      <c r="GB356" s="7">
        <f t="shared" si="3704"/>
        <v>0</v>
      </c>
      <c r="GC356" s="7">
        <f t="shared" si="3705"/>
        <v>0</v>
      </c>
      <c r="GD356" s="116">
        <f t="shared" si="3706"/>
        <v>22</v>
      </c>
      <c r="GE356" s="117">
        <f t="shared" si="3707"/>
        <v>12</v>
      </c>
      <c r="GF356" s="7"/>
      <c r="GG356" s="7"/>
      <c r="GH356" s="7"/>
      <c r="GI356" s="52"/>
      <c r="GK356" s="18"/>
      <c r="GL356" s="18"/>
      <c r="GM356" s="1"/>
      <c r="GN356" s="23"/>
      <c r="GO356" s="61"/>
      <c r="GP356" s="7"/>
      <c r="GQ356" s="7"/>
    </row>
    <row r="357" spans="1:199" ht="24.95" customHeight="1" x14ac:dyDescent="0.35">
      <c r="A357" s="51"/>
      <c r="B357" s="1"/>
      <c r="C357" s="23"/>
      <c r="D357" s="23"/>
      <c r="E357" s="23"/>
      <c r="F357" s="23"/>
      <c r="G357" s="23"/>
      <c r="H357" s="23"/>
      <c r="I357" s="49"/>
      <c r="J357" s="23"/>
      <c r="K357" s="23"/>
      <c r="L357" s="1"/>
      <c r="M357" s="73">
        <f t="shared" si="3727"/>
        <v>0</v>
      </c>
      <c r="N357" s="32"/>
      <c r="O357" s="263"/>
      <c r="P357" s="32"/>
      <c r="Q357" s="20"/>
      <c r="R357" s="32"/>
      <c r="S357" s="20"/>
      <c r="T357" s="32"/>
      <c r="U357" s="20"/>
      <c r="V357" s="74"/>
      <c r="W357" s="20"/>
      <c r="X357" s="20"/>
      <c r="Y357" s="20"/>
      <c r="Z357" s="74"/>
      <c r="AA357" s="20"/>
      <c r="AB357" s="74"/>
      <c r="AC357" s="20"/>
      <c r="AD357" s="74"/>
      <c r="AE357" s="24"/>
      <c r="AF357" s="74"/>
      <c r="AG357" s="20"/>
      <c r="AH357" s="74"/>
      <c r="AI357" s="20"/>
      <c r="AJ357" s="74"/>
      <c r="AK357" s="20"/>
      <c r="AL357" s="74"/>
      <c r="AM357" s="263"/>
      <c r="AN357" s="74"/>
      <c r="AO357" s="20"/>
      <c r="AP357" s="74"/>
      <c r="AQ357" s="20"/>
      <c r="AR357" s="74"/>
      <c r="AS357" s="20"/>
      <c r="AT357" s="74"/>
      <c r="AU357" s="20"/>
      <c r="AV357" s="74"/>
      <c r="AW357" s="20"/>
      <c r="AX357" s="74"/>
      <c r="AY357" s="20"/>
      <c r="AZ357" s="74"/>
      <c r="BA357" s="20"/>
      <c r="BB357" s="74"/>
      <c r="BC357" s="20"/>
      <c r="BD357" s="74"/>
      <c r="BE357" s="20"/>
      <c r="BF357" s="20">
        <f t="shared" si="3728"/>
        <v>0</v>
      </c>
      <c r="BG357" s="20"/>
      <c r="BH357" s="20">
        <f t="shared" si="3729"/>
        <v>0</v>
      </c>
      <c r="BI357" s="7"/>
      <c r="BJ357" s="1"/>
      <c r="BK357" s="1"/>
      <c r="BL357" s="1"/>
      <c r="BM357" s="55"/>
      <c r="BN357" s="51"/>
      <c r="BO357" s="1"/>
      <c r="BP357" s="23"/>
      <c r="BQ357" s="23"/>
      <c r="BR357" s="23"/>
      <c r="BS357" s="23"/>
      <c r="BT357" s="23"/>
      <c r="BU357" s="23"/>
      <c r="BV357" s="49"/>
      <c r="BW357" s="23"/>
      <c r="BX357" s="23"/>
      <c r="BY357" s="1"/>
      <c r="BZ357" s="73">
        <f t="shared" si="3778"/>
        <v>0</v>
      </c>
      <c r="CA357" s="32"/>
      <c r="CB357" s="334"/>
      <c r="CC357" s="32"/>
      <c r="CD357" s="20"/>
      <c r="CE357" s="32"/>
      <c r="CF357" s="20"/>
      <c r="CG357" s="32"/>
      <c r="CH357" s="20"/>
      <c r="CI357" s="74"/>
      <c r="CJ357" s="20"/>
      <c r="CK357" s="20"/>
      <c r="CL357" s="20"/>
      <c r="CM357" s="74"/>
      <c r="CN357" s="20"/>
      <c r="CO357" s="74"/>
      <c r="CP357" s="20"/>
      <c r="CQ357" s="74"/>
      <c r="CR357" s="24"/>
      <c r="CS357" s="74"/>
      <c r="CT357" s="334"/>
      <c r="CU357" s="74"/>
      <c r="CV357" s="20"/>
      <c r="CW357" s="74"/>
      <c r="CX357" s="20"/>
      <c r="CY357" s="74"/>
      <c r="CZ357" s="334"/>
      <c r="DA357" s="74"/>
      <c r="DB357" s="20"/>
      <c r="DC357" s="74"/>
      <c r="DD357" s="20"/>
      <c r="DE357" s="74"/>
      <c r="DF357" s="20"/>
      <c r="DG357" s="74"/>
      <c r="DH357" s="20"/>
      <c r="DI357" s="74"/>
      <c r="DJ357" s="20"/>
      <c r="DK357" s="74"/>
      <c r="DL357" s="20"/>
      <c r="DM357" s="74"/>
      <c r="DN357" s="20"/>
      <c r="DO357" s="74"/>
      <c r="DP357" s="20"/>
      <c r="DQ357" s="74"/>
      <c r="DR357" s="20"/>
      <c r="DS357" s="20">
        <f t="shared" si="3725"/>
        <v>0</v>
      </c>
      <c r="DT357" s="20">
        <f t="shared" si="3726"/>
        <v>0</v>
      </c>
      <c r="DU357" s="7"/>
      <c r="DV357" s="7"/>
      <c r="DW357" s="7"/>
      <c r="DX357" s="52"/>
      <c r="DY357" s="51"/>
      <c r="DZ357" s="1"/>
      <c r="EA357" s="23"/>
      <c r="EB357" s="23"/>
      <c r="EC357" s="7"/>
      <c r="ED357" s="7"/>
      <c r="EE357" s="7"/>
      <c r="EF357" s="7"/>
      <c r="EG357" s="7"/>
      <c r="EH357" s="7"/>
      <c r="EI357" s="7"/>
      <c r="EJ357" s="7">
        <f t="shared" si="3661"/>
        <v>0</v>
      </c>
      <c r="EK357" s="7">
        <f t="shared" si="3662"/>
        <v>0</v>
      </c>
      <c r="EL357" s="7">
        <f t="shared" si="3663"/>
        <v>0</v>
      </c>
      <c r="EM357" s="18">
        <f t="shared" si="3664"/>
        <v>0</v>
      </c>
      <c r="EN357" s="7">
        <f t="shared" si="3665"/>
        <v>0</v>
      </c>
      <c r="EO357" s="7">
        <f t="shared" si="3666"/>
        <v>0</v>
      </c>
      <c r="EP357" s="7">
        <f t="shared" si="3667"/>
        <v>0</v>
      </c>
      <c r="EQ357" s="7">
        <f t="shared" si="3668"/>
        <v>0</v>
      </c>
      <c r="ER357" s="7">
        <f t="shared" si="3669"/>
        <v>0</v>
      </c>
      <c r="ES357" s="7">
        <f t="shared" si="3670"/>
        <v>0</v>
      </c>
      <c r="ET357" s="7">
        <f t="shared" si="3671"/>
        <v>0</v>
      </c>
      <c r="EU357" s="7">
        <f t="shared" si="3672"/>
        <v>0</v>
      </c>
      <c r="EV357" s="7">
        <f t="shared" si="3673"/>
        <v>0</v>
      </c>
      <c r="EW357" s="18">
        <f t="shared" si="3674"/>
        <v>0</v>
      </c>
      <c r="EX357" s="7">
        <f t="shared" si="3675"/>
        <v>0</v>
      </c>
      <c r="EY357" s="7">
        <f t="shared" si="3676"/>
        <v>0</v>
      </c>
      <c r="EZ357" s="7">
        <f t="shared" si="3677"/>
        <v>0</v>
      </c>
      <c r="FA357" s="7">
        <f t="shared" si="3678"/>
        <v>0</v>
      </c>
      <c r="FB357" s="7">
        <f t="shared" si="3679"/>
        <v>0</v>
      </c>
      <c r="FC357" s="7">
        <f t="shared" si="3680"/>
        <v>0</v>
      </c>
      <c r="FD357" s="7">
        <f t="shared" si="3681"/>
        <v>0</v>
      </c>
      <c r="FE357" s="7">
        <f t="shared" si="3682"/>
        <v>0</v>
      </c>
      <c r="FF357" s="7">
        <f t="shared" si="3683"/>
        <v>0</v>
      </c>
      <c r="FG357" s="18">
        <f t="shared" si="3684"/>
        <v>0</v>
      </c>
      <c r="FH357" s="7">
        <f t="shared" si="3685"/>
        <v>0</v>
      </c>
      <c r="FI357" s="7">
        <f t="shared" si="3686"/>
        <v>0</v>
      </c>
      <c r="FJ357" s="7">
        <f t="shared" si="3687"/>
        <v>0</v>
      </c>
      <c r="FK357" s="7">
        <f t="shared" si="3688"/>
        <v>0</v>
      </c>
      <c r="FL357" s="7">
        <f t="shared" si="3689"/>
        <v>0</v>
      </c>
      <c r="FM357" s="7">
        <f t="shared" si="3690"/>
        <v>0</v>
      </c>
      <c r="FN357" s="7">
        <f t="shared" si="3691"/>
        <v>0</v>
      </c>
      <c r="FO357" s="7">
        <f t="shared" si="3692"/>
        <v>0</v>
      </c>
      <c r="FP357" s="7">
        <f t="shared" si="3693"/>
        <v>0</v>
      </c>
      <c r="FQ357" s="7">
        <f t="shared" si="3694"/>
        <v>0</v>
      </c>
      <c r="FR357" s="7"/>
      <c r="FS357" s="7">
        <f t="shared" si="3695"/>
        <v>0</v>
      </c>
      <c r="FT357" s="7">
        <f t="shared" si="3696"/>
        <v>0</v>
      </c>
      <c r="FU357" s="7">
        <f t="shared" si="3697"/>
        <v>0</v>
      </c>
      <c r="FV357" s="7">
        <f t="shared" si="3698"/>
        <v>0</v>
      </c>
      <c r="FW357" s="7">
        <f t="shared" si="3699"/>
        <v>0</v>
      </c>
      <c r="FX357" s="7">
        <f t="shared" si="3700"/>
        <v>0</v>
      </c>
      <c r="FY357" s="7">
        <f t="shared" si="3701"/>
        <v>0</v>
      </c>
      <c r="FZ357" s="7">
        <f t="shared" si="3702"/>
        <v>0</v>
      </c>
      <c r="GA357" s="7">
        <f t="shared" si="3703"/>
        <v>0</v>
      </c>
      <c r="GB357" s="7">
        <f t="shared" si="3704"/>
        <v>0</v>
      </c>
      <c r="GC357" s="7">
        <f t="shared" si="3705"/>
        <v>0</v>
      </c>
      <c r="GD357" s="116">
        <f t="shared" si="3706"/>
        <v>0</v>
      </c>
      <c r="GE357" s="117">
        <f t="shared" si="3707"/>
        <v>0</v>
      </c>
      <c r="GF357" s="7"/>
      <c r="GG357" s="7"/>
      <c r="GH357" s="7"/>
      <c r="GI357" s="52"/>
      <c r="GK357" s="18"/>
      <c r="GL357" s="18"/>
      <c r="GM357" s="1"/>
      <c r="GN357" s="23"/>
      <c r="GO357" s="61"/>
      <c r="GP357" s="7"/>
      <c r="GQ357" s="7"/>
    </row>
    <row r="358" spans="1:199" ht="24.95" customHeight="1" x14ac:dyDescent="0.35">
      <c r="A358" s="51"/>
      <c r="B358" s="1"/>
      <c r="C358" s="23"/>
      <c r="D358" s="23"/>
      <c r="E358" s="23"/>
      <c r="F358" s="23"/>
      <c r="G358" s="23"/>
      <c r="H358" s="23"/>
      <c r="I358" s="23"/>
      <c r="J358" s="23"/>
      <c r="K358" s="23"/>
      <c r="L358" s="22"/>
      <c r="M358" s="73">
        <f t="shared" si="3727"/>
        <v>0</v>
      </c>
      <c r="N358" s="32"/>
      <c r="O358" s="263"/>
      <c r="P358" s="32"/>
      <c r="Q358" s="20"/>
      <c r="R358" s="32"/>
      <c r="S358" s="20"/>
      <c r="T358" s="32"/>
      <c r="U358" s="20"/>
      <c r="V358" s="74"/>
      <c r="W358" s="20"/>
      <c r="X358" s="20"/>
      <c r="Y358" s="20"/>
      <c r="Z358" s="74"/>
      <c r="AA358" s="20"/>
      <c r="AB358" s="74"/>
      <c r="AC358" s="20"/>
      <c r="AD358" s="74"/>
      <c r="AE358" s="24"/>
      <c r="AF358" s="74"/>
      <c r="AG358" s="20"/>
      <c r="AH358" s="74"/>
      <c r="AI358" s="20"/>
      <c r="AJ358" s="74"/>
      <c r="AK358" s="20"/>
      <c r="AL358" s="74"/>
      <c r="AM358" s="263"/>
      <c r="AN358" s="74"/>
      <c r="AO358" s="20"/>
      <c r="AP358" s="74"/>
      <c r="AQ358" s="20"/>
      <c r="AR358" s="74"/>
      <c r="AS358" s="20"/>
      <c r="AT358" s="74"/>
      <c r="AU358" s="20"/>
      <c r="AV358" s="74"/>
      <c r="AW358" s="20"/>
      <c r="AX358" s="74"/>
      <c r="AY358" s="20"/>
      <c r="AZ358" s="74"/>
      <c r="BA358" s="20"/>
      <c r="BB358" s="74"/>
      <c r="BC358" s="20"/>
      <c r="BD358" s="74"/>
      <c r="BE358" s="20"/>
      <c r="BF358" s="20">
        <f t="shared" si="3728"/>
        <v>0</v>
      </c>
      <c r="BG358" s="20"/>
      <c r="BH358" s="20">
        <f t="shared" si="3729"/>
        <v>0</v>
      </c>
      <c r="BI358" s="7"/>
      <c r="BJ358" s="1"/>
      <c r="BK358" s="1"/>
      <c r="BL358" s="1"/>
      <c r="BM358" s="55"/>
      <c r="BN358" s="51"/>
      <c r="BO358" s="1"/>
      <c r="BP358" s="23"/>
      <c r="BQ358" s="23"/>
      <c r="BR358" s="23"/>
      <c r="BS358" s="23"/>
      <c r="BT358" s="23"/>
      <c r="BU358" s="23"/>
      <c r="BV358" s="23"/>
      <c r="BW358" s="23"/>
      <c r="BX358" s="23"/>
      <c r="BY358" s="22"/>
      <c r="BZ358" s="73">
        <f t="shared" si="3778"/>
        <v>0</v>
      </c>
      <c r="CA358" s="32"/>
      <c r="CB358" s="334"/>
      <c r="CC358" s="32"/>
      <c r="CD358" s="20"/>
      <c r="CE358" s="32"/>
      <c r="CF358" s="20"/>
      <c r="CG358" s="32"/>
      <c r="CH358" s="20"/>
      <c r="CI358" s="74"/>
      <c r="CJ358" s="20"/>
      <c r="CK358" s="20"/>
      <c r="CL358" s="20"/>
      <c r="CM358" s="74"/>
      <c r="CN358" s="20"/>
      <c r="CO358" s="74"/>
      <c r="CP358" s="20"/>
      <c r="CQ358" s="74"/>
      <c r="CR358" s="24"/>
      <c r="CS358" s="74"/>
      <c r="CT358" s="334"/>
      <c r="CU358" s="74"/>
      <c r="CV358" s="20"/>
      <c r="CW358" s="74"/>
      <c r="CX358" s="20"/>
      <c r="CY358" s="74"/>
      <c r="CZ358" s="334"/>
      <c r="DA358" s="74"/>
      <c r="DB358" s="20"/>
      <c r="DC358" s="74"/>
      <c r="DD358" s="20"/>
      <c r="DE358" s="74"/>
      <c r="DF358" s="20"/>
      <c r="DG358" s="74"/>
      <c r="DH358" s="20"/>
      <c r="DI358" s="74"/>
      <c r="DJ358" s="20"/>
      <c r="DK358" s="74"/>
      <c r="DL358" s="20"/>
      <c r="DM358" s="74"/>
      <c r="DN358" s="20"/>
      <c r="DO358" s="74"/>
      <c r="DP358" s="20"/>
      <c r="DQ358" s="74"/>
      <c r="DR358" s="20"/>
      <c r="DS358" s="20">
        <f t="shared" si="3725"/>
        <v>0</v>
      </c>
      <c r="DT358" s="20">
        <f t="shared" si="3726"/>
        <v>0</v>
      </c>
      <c r="DU358" s="7"/>
      <c r="DV358" s="7"/>
      <c r="DW358" s="7"/>
      <c r="DX358" s="52"/>
      <c r="DY358" s="51"/>
      <c r="DZ358" s="1"/>
      <c r="EA358" s="23"/>
      <c r="EB358" s="23"/>
      <c r="EC358" s="7"/>
      <c r="ED358" s="7"/>
      <c r="EE358" s="7"/>
      <c r="EF358" s="7"/>
      <c r="EG358" s="7"/>
      <c r="EH358" s="7"/>
      <c r="EI358" s="7"/>
      <c r="EJ358" s="7">
        <f t="shared" si="3661"/>
        <v>0</v>
      </c>
      <c r="EK358" s="7">
        <f t="shared" si="3662"/>
        <v>0</v>
      </c>
      <c r="EL358" s="7">
        <f t="shared" si="3663"/>
        <v>0</v>
      </c>
      <c r="EM358" s="18">
        <f t="shared" si="3664"/>
        <v>0</v>
      </c>
      <c r="EN358" s="7">
        <f t="shared" si="3665"/>
        <v>0</v>
      </c>
      <c r="EO358" s="7">
        <f t="shared" si="3666"/>
        <v>0</v>
      </c>
      <c r="EP358" s="7">
        <f t="shared" si="3667"/>
        <v>0</v>
      </c>
      <c r="EQ358" s="7">
        <f t="shared" si="3668"/>
        <v>0</v>
      </c>
      <c r="ER358" s="7">
        <f t="shared" si="3669"/>
        <v>0</v>
      </c>
      <c r="ES358" s="7">
        <f t="shared" si="3670"/>
        <v>0</v>
      </c>
      <c r="ET358" s="7">
        <f t="shared" si="3671"/>
        <v>0</v>
      </c>
      <c r="EU358" s="7">
        <f t="shared" si="3672"/>
        <v>0</v>
      </c>
      <c r="EV358" s="7">
        <f t="shared" si="3673"/>
        <v>0</v>
      </c>
      <c r="EW358" s="18">
        <f t="shared" si="3674"/>
        <v>0</v>
      </c>
      <c r="EX358" s="7">
        <f t="shared" si="3675"/>
        <v>0</v>
      </c>
      <c r="EY358" s="7">
        <f t="shared" si="3676"/>
        <v>0</v>
      </c>
      <c r="EZ358" s="7">
        <f t="shared" si="3677"/>
        <v>0</v>
      </c>
      <c r="FA358" s="7">
        <f t="shared" si="3678"/>
        <v>0</v>
      </c>
      <c r="FB358" s="7">
        <f t="shared" si="3679"/>
        <v>0</v>
      </c>
      <c r="FC358" s="7">
        <f t="shared" si="3680"/>
        <v>0</v>
      </c>
      <c r="FD358" s="7">
        <f t="shared" si="3681"/>
        <v>0</v>
      </c>
      <c r="FE358" s="7">
        <f t="shared" si="3682"/>
        <v>0</v>
      </c>
      <c r="FF358" s="7">
        <f t="shared" si="3683"/>
        <v>0</v>
      </c>
      <c r="FG358" s="18">
        <f t="shared" si="3684"/>
        <v>0</v>
      </c>
      <c r="FH358" s="7">
        <f t="shared" si="3685"/>
        <v>0</v>
      </c>
      <c r="FI358" s="7">
        <f t="shared" si="3686"/>
        <v>0</v>
      </c>
      <c r="FJ358" s="7">
        <f t="shared" si="3687"/>
        <v>0</v>
      </c>
      <c r="FK358" s="7">
        <f t="shared" si="3688"/>
        <v>0</v>
      </c>
      <c r="FL358" s="7">
        <f t="shared" si="3689"/>
        <v>0</v>
      </c>
      <c r="FM358" s="7">
        <f t="shared" si="3690"/>
        <v>0</v>
      </c>
      <c r="FN358" s="7">
        <f t="shared" si="3691"/>
        <v>0</v>
      </c>
      <c r="FO358" s="7">
        <f t="shared" si="3692"/>
        <v>0</v>
      </c>
      <c r="FP358" s="7">
        <f t="shared" si="3693"/>
        <v>0</v>
      </c>
      <c r="FQ358" s="7">
        <f t="shared" si="3694"/>
        <v>0</v>
      </c>
      <c r="FR358" s="7"/>
      <c r="FS358" s="7">
        <f t="shared" si="3695"/>
        <v>0</v>
      </c>
      <c r="FT358" s="7">
        <f t="shared" si="3696"/>
        <v>0</v>
      </c>
      <c r="FU358" s="7">
        <f t="shared" si="3697"/>
        <v>0</v>
      </c>
      <c r="FV358" s="7">
        <f t="shared" si="3698"/>
        <v>0</v>
      </c>
      <c r="FW358" s="7">
        <f t="shared" si="3699"/>
        <v>0</v>
      </c>
      <c r="FX358" s="7">
        <f t="shared" si="3700"/>
        <v>0</v>
      </c>
      <c r="FY358" s="7">
        <f t="shared" si="3701"/>
        <v>0</v>
      </c>
      <c r="FZ358" s="7">
        <f t="shared" si="3702"/>
        <v>0</v>
      </c>
      <c r="GA358" s="7">
        <f t="shared" si="3703"/>
        <v>0</v>
      </c>
      <c r="GB358" s="7">
        <f t="shared" si="3704"/>
        <v>0</v>
      </c>
      <c r="GC358" s="7">
        <f t="shared" si="3705"/>
        <v>0</v>
      </c>
      <c r="GD358" s="116">
        <f t="shared" si="3706"/>
        <v>0</v>
      </c>
      <c r="GE358" s="117">
        <f t="shared" si="3707"/>
        <v>0</v>
      </c>
      <c r="GF358" s="7"/>
      <c r="GG358" s="7"/>
      <c r="GH358" s="7"/>
      <c r="GI358" s="52"/>
      <c r="GK358" s="18"/>
      <c r="GL358" s="18"/>
      <c r="GM358" s="1"/>
      <c r="GN358" s="23"/>
      <c r="GO358" s="61"/>
      <c r="GP358" s="7"/>
      <c r="GQ358" s="7"/>
    </row>
    <row r="359" spans="1:199" ht="24.95" customHeight="1" x14ac:dyDescent="0.35">
      <c r="A359" s="51"/>
      <c r="B359" s="1"/>
      <c r="C359" s="23"/>
      <c r="D359" s="23"/>
      <c r="E359" s="23"/>
      <c r="F359" s="23"/>
      <c r="G359" s="23"/>
      <c r="H359" s="23"/>
      <c r="I359" s="23"/>
      <c r="J359" s="23"/>
      <c r="K359" s="23"/>
      <c r="L359" s="1"/>
      <c r="M359" s="73">
        <f t="shared" si="3727"/>
        <v>0</v>
      </c>
      <c r="N359" s="32"/>
      <c r="O359" s="263"/>
      <c r="P359" s="32"/>
      <c r="Q359" s="20"/>
      <c r="R359" s="32"/>
      <c r="S359" s="20"/>
      <c r="T359" s="32"/>
      <c r="U359" s="20"/>
      <c r="V359" s="74"/>
      <c r="W359" s="20"/>
      <c r="X359" s="20"/>
      <c r="Y359" s="20"/>
      <c r="Z359" s="74"/>
      <c r="AA359" s="20"/>
      <c r="AB359" s="74"/>
      <c r="AC359" s="20"/>
      <c r="AD359" s="74"/>
      <c r="AE359" s="24"/>
      <c r="AF359" s="74"/>
      <c r="AG359" s="20"/>
      <c r="AH359" s="74"/>
      <c r="AI359" s="20"/>
      <c r="AJ359" s="74"/>
      <c r="AK359" s="20"/>
      <c r="AL359" s="74"/>
      <c r="AM359" s="263"/>
      <c r="AN359" s="74"/>
      <c r="AO359" s="20"/>
      <c r="AP359" s="74"/>
      <c r="AQ359" s="20"/>
      <c r="AR359" s="74"/>
      <c r="AS359" s="20"/>
      <c r="AT359" s="74"/>
      <c r="AU359" s="20"/>
      <c r="AV359" s="74"/>
      <c r="AW359" s="20"/>
      <c r="AX359" s="74"/>
      <c r="AY359" s="20"/>
      <c r="AZ359" s="74"/>
      <c r="BA359" s="20"/>
      <c r="BB359" s="74"/>
      <c r="BC359" s="20"/>
      <c r="BD359" s="74"/>
      <c r="BE359" s="20"/>
      <c r="BF359" s="20">
        <f t="shared" si="3728"/>
        <v>0</v>
      </c>
      <c r="BG359" s="20"/>
      <c r="BH359" s="20">
        <f t="shared" si="3729"/>
        <v>0</v>
      </c>
      <c r="BI359" s="7"/>
      <c r="BJ359" s="1"/>
      <c r="BK359" s="1"/>
      <c r="BL359" s="1"/>
      <c r="BM359" s="55"/>
      <c r="BN359" s="51"/>
      <c r="BO359" s="1"/>
      <c r="BP359" s="23"/>
      <c r="BQ359" s="23"/>
      <c r="BR359" s="23"/>
      <c r="BS359" s="23"/>
      <c r="BT359" s="23"/>
      <c r="BU359" s="23"/>
      <c r="BV359" s="23"/>
      <c r="BW359" s="23"/>
      <c r="BX359" s="23"/>
      <c r="BY359" s="1"/>
      <c r="BZ359" s="73">
        <f t="shared" si="3778"/>
        <v>0</v>
      </c>
      <c r="CA359" s="32"/>
      <c r="CB359" s="334"/>
      <c r="CC359" s="32"/>
      <c r="CD359" s="20"/>
      <c r="CE359" s="32"/>
      <c r="CF359" s="20"/>
      <c r="CG359" s="32"/>
      <c r="CH359" s="20"/>
      <c r="CI359" s="74"/>
      <c r="CJ359" s="20"/>
      <c r="CK359" s="20"/>
      <c r="CL359" s="20"/>
      <c r="CM359" s="74"/>
      <c r="CN359" s="20"/>
      <c r="CO359" s="74"/>
      <c r="CP359" s="20"/>
      <c r="CQ359" s="74"/>
      <c r="CR359" s="24"/>
      <c r="CS359" s="74"/>
      <c r="CT359" s="334"/>
      <c r="CU359" s="74"/>
      <c r="CV359" s="20"/>
      <c r="CW359" s="74"/>
      <c r="CX359" s="20"/>
      <c r="CY359" s="74"/>
      <c r="CZ359" s="334"/>
      <c r="DA359" s="74"/>
      <c r="DB359" s="20"/>
      <c r="DC359" s="74"/>
      <c r="DD359" s="20"/>
      <c r="DE359" s="74"/>
      <c r="DF359" s="20"/>
      <c r="DG359" s="74"/>
      <c r="DH359" s="20"/>
      <c r="DI359" s="74"/>
      <c r="DJ359" s="20"/>
      <c r="DK359" s="74"/>
      <c r="DL359" s="20"/>
      <c r="DM359" s="74"/>
      <c r="DN359" s="20"/>
      <c r="DO359" s="74"/>
      <c r="DP359" s="20"/>
      <c r="DQ359" s="74"/>
      <c r="DR359" s="20"/>
      <c r="DS359" s="20">
        <f t="shared" si="3725"/>
        <v>0</v>
      </c>
      <c r="DT359" s="20">
        <f t="shared" si="3726"/>
        <v>0</v>
      </c>
      <c r="DU359" s="7"/>
      <c r="DV359" s="7"/>
      <c r="DW359" s="7"/>
      <c r="DX359" s="52"/>
      <c r="DY359" s="51"/>
      <c r="DZ359" s="1"/>
      <c r="EA359" s="23"/>
      <c r="EB359" s="23"/>
      <c r="EC359" s="7"/>
      <c r="ED359" s="7"/>
      <c r="EE359" s="7"/>
      <c r="EF359" s="7"/>
      <c r="EG359" s="7"/>
      <c r="EH359" s="7"/>
      <c r="EI359" s="7"/>
      <c r="EJ359" s="7">
        <f t="shared" si="3661"/>
        <v>0</v>
      </c>
      <c r="EK359" s="7">
        <f t="shared" si="3662"/>
        <v>0</v>
      </c>
      <c r="EL359" s="7">
        <f t="shared" si="3663"/>
        <v>0</v>
      </c>
      <c r="EM359" s="18">
        <f t="shared" si="3664"/>
        <v>0</v>
      </c>
      <c r="EN359" s="7">
        <f t="shared" si="3665"/>
        <v>0</v>
      </c>
      <c r="EO359" s="7">
        <f t="shared" si="3666"/>
        <v>0</v>
      </c>
      <c r="EP359" s="7">
        <f t="shared" si="3667"/>
        <v>0</v>
      </c>
      <c r="EQ359" s="7">
        <f t="shared" si="3668"/>
        <v>0</v>
      </c>
      <c r="ER359" s="7">
        <f t="shared" si="3669"/>
        <v>0</v>
      </c>
      <c r="ES359" s="7">
        <f t="shared" si="3670"/>
        <v>0</v>
      </c>
      <c r="ET359" s="7">
        <f t="shared" si="3671"/>
        <v>0</v>
      </c>
      <c r="EU359" s="7">
        <f t="shared" si="3672"/>
        <v>0</v>
      </c>
      <c r="EV359" s="7">
        <f t="shared" si="3673"/>
        <v>0</v>
      </c>
      <c r="EW359" s="18">
        <f t="shared" si="3674"/>
        <v>0</v>
      </c>
      <c r="EX359" s="7">
        <f t="shared" si="3675"/>
        <v>0</v>
      </c>
      <c r="EY359" s="7">
        <f t="shared" si="3676"/>
        <v>0</v>
      </c>
      <c r="EZ359" s="7">
        <f t="shared" si="3677"/>
        <v>0</v>
      </c>
      <c r="FA359" s="7">
        <f t="shared" si="3678"/>
        <v>0</v>
      </c>
      <c r="FB359" s="7">
        <f t="shared" si="3679"/>
        <v>0</v>
      </c>
      <c r="FC359" s="7">
        <f t="shared" si="3680"/>
        <v>0</v>
      </c>
      <c r="FD359" s="7">
        <f t="shared" si="3681"/>
        <v>0</v>
      </c>
      <c r="FE359" s="7">
        <f t="shared" si="3682"/>
        <v>0</v>
      </c>
      <c r="FF359" s="7">
        <f t="shared" si="3683"/>
        <v>0</v>
      </c>
      <c r="FG359" s="18">
        <f t="shared" si="3684"/>
        <v>0</v>
      </c>
      <c r="FH359" s="7">
        <f t="shared" si="3685"/>
        <v>0</v>
      </c>
      <c r="FI359" s="7">
        <f t="shared" si="3686"/>
        <v>0</v>
      </c>
      <c r="FJ359" s="7">
        <f t="shared" si="3687"/>
        <v>0</v>
      </c>
      <c r="FK359" s="7">
        <f t="shared" si="3688"/>
        <v>0</v>
      </c>
      <c r="FL359" s="7">
        <f t="shared" si="3689"/>
        <v>0</v>
      </c>
      <c r="FM359" s="7">
        <f t="shared" si="3690"/>
        <v>0</v>
      </c>
      <c r="FN359" s="7">
        <f t="shared" si="3691"/>
        <v>0</v>
      </c>
      <c r="FO359" s="7">
        <f t="shared" si="3692"/>
        <v>0</v>
      </c>
      <c r="FP359" s="7">
        <f t="shared" si="3693"/>
        <v>0</v>
      </c>
      <c r="FQ359" s="7">
        <f t="shared" si="3694"/>
        <v>0</v>
      </c>
      <c r="FR359" s="7"/>
      <c r="FS359" s="7">
        <f t="shared" si="3695"/>
        <v>0</v>
      </c>
      <c r="FT359" s="7">
        <f t="shared" si="3696"/>
        <v>0</v>
      </c>
      <c r="FU359" s="7">
        <f t="shared" si="3697"/>
        <v>0</v>
      </c>
      <c r="FV359" s="7">
        <f t="shared" si="3698"/>
        <v>0</v>
      </c>
      <c r="FW359" s="7">
        <f t="shared" si="3699"/>
        <v>0</v>
      </c>
      <c r="FX359" s="7">
        <f t="shared" si="3700"/>
        <v>0</v>
      </c>
      <c r="FY359" s="7">
        <f t="shared" si="3701"/>
        <v>0</v>
      </c>
      <c r="FZ359" s="7">
        <f t="shared" si="3702"/>
        <v>0</v>
      </c>
      <c r="GA359" s="7">
        <f t="shared" si="3703"/>
        <v>0</v>
      </c>
      <c r="GB359" s="7">
        <f t="shared" si="3704"/>
        <v>0</v>
      </c>
      <c r="GC359" s="7">
        <f t="shared" si="3705"/>
        <v>0</v>
      </c>
      <c r="GD359" s="116">
        <f t="shared" si="3706"/>
        <v>0</v>
      </c>
      <c r="GE359" s="117">
        <f t="shared" si="3707"/>
        <v>0</v>
      </c>
      <c r="GF359" s="7"/>
      <c r="GG359" s="7"/>
      <c r="GH359" s="7"/>
      <c r="GI359" s="52"/>
      <c r="GK359" s="18"/>
      <c r="GL359" s="18"/>
      <c r="GM359" s="1"/>
      <c r="GN359" s="23"/>
      <c r="GO359" s="61"/>
      <c r="GP359" s="7"/>
      <c r="GQ359" s="7"/>
    </row>
    <row r="360" spans="1:199" ht="24.95" customHeight="1" x14ac:dyDescent="0.35">
      <c r="A360" s="51"/>
      <c r="B360" s="1"/>
      <c r="C360" s="23"/>
      <c r="D360" s="23"/>
      <c r="E360" s="23"/>
      <c r="F360" s="23"/>
      <c r="G360" s="23"/>
      <c r="H360" s="23"/>
      <c r="I360" s="23"/>
      <c r="J360" s="23"/>
      <c r="K360" s="23"/>
      <c r="L360" s="22"/>
      <c r="M360" s="73">
        <f t="shared" si="3727"/>
        <v>0</v>
      </c>
      <c r="N360" s="32"/>
      <c r="O360" s="263"/>
      <c r="P360" s="32"/>
      <c r="Q360" s="20"/>
      <c r="R360" s="32"/>
      <c r="S360" s="20"/>
      <c r="T360" s="32"/>
      <c r="U360" s="20"/>
      <c r="V360" s="74"/>
      <c r="W360" s="20"/>
      <c r="X360" s="20"/>
      <c r="Y360" s="20"/>
      <c r="Z360" s="74"/>
      <c r="AA360" s="20"/>
      <c r="AB360" s="74"/>
      <c r="AC360" s="20"/>
      <c r="AD360" s="74"/>
      <c r="AE360" s="24"/>
      <c r="AF360" s="74"/>
      <c r="AG360" s="20"/>
      <c r="AH360" s="74"/>
      <c r="AI360" s="20"/>
      <c r="AJ360" s="74"/>
      <c r="AK360" s="20"/>
      <c r="AL360" s="74"/>
      <c r="AM360" s="263"/>
      <c r="AN360" s="74"/>
      <c r="AO360" s="20"/>
      <c r="AP360" s="74"/>
      <c r="AQ360" s="20"/>
      <c r="AR360" s="74"/>
      <c r="AS360" s="20"/>
      <c r="AT360" s="74"/>
      <c r="AU360" s="20"/>
      <c r="AV360" s="74"/>
      <c r="AW360" s="20"/>
      <c r="AX360" s="74"/>
      <c r="AY360" s="20"/>
      <c r="AZ360" s="74"/>
      <c r="BA360" s="20"/>
      <c r="BB360" s="74"/>
      <c r="BC360" s="20"/>
      <c r="BD360" s="74"/>
      <c r="BE360" s="20"/>
      <c r="BF360" s="20">
        <f t="shared" si="3728"/>
        <v>0</v>
      </c>
      <c r="BG360" s="20"/>
      <c r="BH360" s="20">
        <f t="shared" si="3729"/>
        <v>0</v>
      </c>
      <c r="BI360" s="7"/>
      <c r="BJ360" s="1"/>
      <c r="BK360" s="1"/>
      <c r="BL360" s="1"/>
      <c r="BM360" s="55"/>
      <c r="BN360" s="51"/>
      <c r="BO360" s="1"/>
      <c r="BP360" s="23"/>
      <c r="BQ360" s="23"/>
      <c r="BR360" s="23"/>
      <c r="BS360" s="23"/>
      <c r="BT360" s="23"/>
      <c r="BU360" s="23"/>
      <c r="BV360" s="23"/>
      <c r="BW360" s="23"/>
      <c r="BX360" s="23"/>
      <c r="BY360" s="22"/>
      <c r="BZ360" s="73">
        <f t="shared" si="3778"/>
        <v>0</v>
      </c>
      <c r="CA360" s="32"/>
      <c r="CB360" s="334"/>
      <c r="CC360" s="32"/>
      <c r="CD360" s="20"/>
      <c r="CE360" s="32"/>
      <c r="CF360" s="20"/>
      <c r="CG360" s="32"/>
      <c r="CH360" s="20"/>
      <c r="CI360" s="74"/>
      <c r="CJ360" s="20"/>
      <c r="CK360" s="20"/>
      <c r="CL360" s="20"/>
      <c r="CM360" s="74"/>
      <c r="CN360" s="20"/>
      <c r="CO360" s="74"/>
      <c r="CP360" s="20"/>
      <c r="CQ360" s="74"/>
      <c r="CR360" s="24"/>
      <c r="CS360" s="74"/>
      <c r="CT360" s="334"/>
      <c r="CU360" s="74"/>
      <c r="CV360" s="20"/>
      <c r="CW360" s="74"/>
      <c r="CX360" s="20"/>
      <c r="CY360" s="74"/>
      <c r="CZ360" s="334"/>
      <c r="DA360" s="74"/>
      <c r="DB360" s="20"/>
      <c r="DC360" s="74"/>
      <c r="DD360" s="20"/>
      <c r="DE360" s="74"/>
      <c r="DF360" s="20"/>
      <c r="DG360" s="74"/>
      <c r="DH360" s="20"/>
      <c r="DI360" s="74"/>
      <c r="DJ360" s="20"/>
      <c r="DK360" s="74"/>
      <c r="DL360" s="20"/>
      <c r="DM360" s="74"/>
      <c r="DN360" s="20"/>
      <c r="DO360" s="74"/>
      <c r="DP360" s="20"/>
      <c r="DQ360" s="74"/>
      <c r="DR360" s="20"/>
      <c r="DS360" s="20">
        <f t="shared" si="3725"/>
        <v>0</v>
      </c>
      <c r="DT360" s="20">
        <f t="shared" si="3726"/>
        <v>0</v>
      </c>
      <c r="DU360" s="7"/>
      <c r="DV360" s="7"/>
      <c r="DW360" s="7"/>
      <c r="DX360" s="52"/>
      <c r="DY360" s="51"/>
      <c r="DZ360" s="1"/>
      <c r="EA360" s="23"/>
      <c r="EB360" s="23"/>
      <c r="EC360" s="7"/>
      <c r="ED360" s="7"/>
      <c r="EE360" s="7"/>
      <c r="EF360" s="7"/>
      <c r="EG360" s="7"/>
      <c r="EH360" s="7"/>
      <c r="EI360" s="7"/>
      <c r="EJ360" s="7">
        <f t="shared" si="3661"/>
        <v>0</v>
      </c>
      <c r="EK360" s="7">
        <f t="shared" si="3662"/>
        <v>0</v>
      </c>
      <c r="EL360" s="7">
        <f t="shared" si="3663"/>
        <v>0</v>
      </c>
      <c r="EM360" s="18">
        <f t="shared" si="3664"/>
        <v>0</v>
      </c>
      <c r="EN360" s="7">
        <f t="shared" si="3665"/>
        <v>0</v>
      </c>
      <c r="EO360" s="7">
        <f t="shared" si="3666"/>
        <v>0</v>
      </c>
      <c r="EP360" s="7">
        <f t="shared" si="3667"/>
        <v>0</v>
      </c>
      <c r="EQ360" s="7">
        <f t="shared" si="3668"/>
        <v>0</v>
      </c>
      <c r="ER360" s="7">
        <f t="shared" si="3669"/>
        <v>0</v>
      </c>
      <c r="ES360" s="7">
        <f t="shared" si="3670"/>
        <v>0</v>
      </c>
      <c r="ET360" s="7">
        <f t="shared" si="3671"/>
        <v>0</v>
      </c>
      <c r="EU360" s="7">
        <f t="shared" si="3672"/>
        <v>0</v>
      </c>
      <c r="EV360" s="7">
        <f t="shared" si="3673"/>
        <v>0</v>
      </c>
      <c r="EW360" s="18">
        <f t="shared" si="3674"/>
        <v>0</v>
      </c>
      <c r="EX360" s="7">
        <f t="shared" si="3675"/>
        <v>0</v>
      </c>
      <c r="EY360" s="7">
        <f t="shared" si="3676"/>
        <v>0</v>
      </c>
      <c r="EZ360" s="7">
        <f t="shared" si="3677"/>
        <v>0</v>
      </c>
      <c r="FA360" s="7">
        <f t="shared" si="3678"/>
        <v>0</v>
      </c>
      <c r="FB360" s="7">
        <f t="shared" si="3679"/>
        <v>0</v>
      </c>
      <c r="FC360" s="7">
        <f t="shared" si="3680"/>
        <v>0</v>
      </c>
      <c r="FD360" s="7">
        <f t="shared" si="3681"/>
        <v>0</v>
      </c>
      <c r="FE360" s="7">
        <f t="shared" si="3682"/>
        <v>0</v>
      </c>
      <c r="FF360" s="7">
        <f t="shared" si="3683"/>
        <v>0</v>
      </c>
      <c r="FG360" s="18">
        <f t="shared" si="3684"/>
        <v>0</v>
      </c>
      <c r="FH360" s="7">
        <f t="shared" si="3685"/>
        <v>0</v>
      </c>
      <c r="FI360" s="7">
        <f t="shared" si="3686"/>
        <v>0</v>
      </c>
      <c r="FJ360" s="7">
        <f t="shared" si="3687"/>
        <v>0</v>
      </c>
      <c r="FK360" s="7">
        <f t="shared" si="3688"/>
        <v>0</v>
      </c>
      <c r="FL360" s="7">
        <f t="shared" si="3689"/>
        <v>0</v>
      </c>
      <c r="FM360" s="7">
        <f t="shared" si="3690"/>
        <v>0</v>
      </c>
      <c r="FN360" s="7">
        <f t="shared" si="3691"/>
        <v>0</v>
      </c>
      <c r="FO360" s="7">
        <f t="shared" si="3692"/>
        <v>0</v>
      </c>
      <c r="FP360" s="7">
        <f t="shared" si="3693"/>
        <v>0</v>
      </c>
      <c r="FQ360" s="7">
        <f t="shared" si="3694"/>
        <v>0</v>
      </c>
      <c r="FR360" s="7"/>
      <c r="FS360" s="7">
        <f t="shared" si="3695"/>
        <v>0</v>
      </c>
      <c r="FT360" s="7">
        <f t="shared" si="3696"/>
        <v>0</v>
      </c>
      <c r="FU360" s="7">
        <f t="shared" si="3697"/>
        <v>0</v>
      </c>
      <c r="FV360" s="7">
        <f t="shared" si="3698"/>
        <v>0</v>
      </c>
      <c r="FW360" s="7">
        <f t="shared" si="3699"/>
        <v>0</v>
      </c>
      <c r="FX360" s="7">
        <f t="shared" si="3700"/>
        <v>0</v>
      </c>
      <c r="FY360" s="7">
        <f t="shared" si="3701"/>
        <v>0</v>
      </c>
      <c r="FZ360" s="7">
        <f t="shared" si="3702"/>
        <v>0</v>
      </c>
      <c r="GA360" s="7">
        <f t="shared" si="3703"/>
        <v>0</v>
      </c>
      <c r="GB360" s="7">
        <f t="shared" si="3704"/>
        <v>0</v>
      </c>
      <c r="GC360" s="7">
        <f t="shared" si="3705"/>
        <v>0</v>
      </c>
      <c r="GD360" s="116">
        <f t="shared" si="3706"/>
        <v>0</v>
      </c>
      <c r="GE360" s="117">
        <f t="shared" si="3707"/>
        <v>0</v>
      </c>
      <c r="GF360" s="7"/>
      <c r="GG360" s="7"/>
      <c r="GH360" s="7"/>
      <c r="GI360" s="52"/>
      <c r="GK360" s="18"/>
      <c r="GL360" s="18"/>
      <c r="GM360" s="1"/>
      <c r="GN360" s="23"/>
      <c r="GO360" s="61"/>
      <c r="GP360" s="7"/>
      <c r="GQ360" s="7"/>
    </row>
    <row r="361" spans="1:199" ht="24.95" customHeight="1" x14ac:dyDescent="0.35">
      <c r="A361" s="51"/>
      <c r="B361" s="1"/>
      <c r="C361" s="23"/>
      <c r="D361" s="23"/>
      <c r="E361" s="23"/>
      <c r="F361" s="23"/>
      <c r="G361" s="23"/>
      <c r="H361" s="23"/>
      <c r="I361" s="23"/>
      <c r="J361" s="23"/>
      <c r="K361" s="23"/>
      <c r="L361" s="1"/>
      <c r="M361" s="73">
        <f t="shared" si="3727"/>
        <v>0</v>
      </c>
      <c r="N361" s="32"/>
      <c r="O361" s="263"/>
      <c r="P361" s="32"/>
      <c r="Q361" s="20"/>
      <c r="R361" s="32"/>
      <c r="S361" s="20"/>
      <c r="T361" s="32"/>
      <c r="U361" s="20"/>
      <c r="V361" s="74"/>
      <c r="W361" s="20"/>
      <c r="X361" s="20"/>
      <c r="Y361" s="20"/>
      <c r="Z361" s="74"/>
      <c r="AA361" s="20"/>
      <c r="AB361" s="74"/>
      <c r="AC361" s="20"/>
      <c r="AD361" s="74"/>
      <c r="AE361" s="24"/>
      <c r="AF361" s="74"/>
      <c r="AG361" s="20"/>
      <c r="AH361" s="74"/>
      <c r="AI361" s="20"/>
      <c r="AJ361" s="74"/>
      <c r="AK361" s="20"/>
      <c r="AL361" s="74"/>
      <c r="AM361" s="263"/>
      <c r="AN361" s="74"/>
      <c r="AO361" s="20"/>
      <c r="AP361" s="74"/>
      <c r="AQ361" s="20"/>
      <c r="AR361" s="74"/>
      <c r="AS361" s="20"/>
      <c r="AT361" s="74"/>
      <c r="AU361" s="20"/>
      <c r="AV361" s="74"/>
      <c r="AW361" s="20"/>
      <c r="AX361" s="74"/>
      <c r="AY361" s="20"/>
      <c r="AZ361" s="74"/>
      <c r="BA361" s="20"/>
      <c r="BB361" s="74"/>
      <c r="BC361" s="20"/>
      <c r="BD361" s="74"/>
      <c r="BE361" s="20"/>
      <c r="BF361" s="20">
        <f t="shared" si="3728"/>
        <v>0</v>
      </c>
      <c r="BG361" s="20"/>
      <c r="BH361" s="20">
        <f t="shared" si="3729"/>
        <v>0</v>
      </c>
      <c r="BI361" s="7"/>
      <c r="BJ361" s="1"/>
      <c r="BK361" s="1"/>
      <c r="BL361" s="1"/>
      <c r="BM361" s="55"/>
      <c r="BN361" s="51"/>
      <c r="BO361" s="1"/>
      <c r="BP361" s="23"/>
      <c r="BQ361" s="23"/>
      <c r="BR361" s="23"/>
      <c r="BS361" s="23"/>
      <c r="BT361" s="23"/>
      <c r="BU361" s="23"/>
      <c r="BV361" s="23"/>
      <c r="BW361" s="23"/>
      <c r="BX361" s="23"/>
      <c r="BY361" s="1"/>
      <c r="BZ361" s="73">
        <f t="shared" si="3778"/>
        <v>0</v>
      </c>
      <c r="CA361" s="32"/>
      <c r="CB361" s="334"/>
      <c r="CC361" s="32"/>
      <c r="CD361" s="20"/>
      <c r="CE361" s="32"/>
      <c r="CF361" s="20"/>
      <c r="CG361" s="32"/>
      <c r="CH361" s="20"/>
      <c r="CI361" s="74"/>
      <c r="CJ361" s="20"/>
      <c r="CK361" s="20"/>
      <c r="CL361" s="20"/>
      <c r="CM361" s="74"/>
      <c r="CN361" s="20"/>
      <c r="CO361" s="74"/>
      <c r="CP361" s="20"/>
      <c r="CQ361" s="74"/>
      <c r="CR361" s="24"/>
      <c r="CS361" s="74"/>
      <c r="CT361" s="334"/>
      <c r="CU361" s="74"/>
      <c r="CV361" s="20"/>
      <c r="CW361" s="74"/>
      <c r="CX361" s="20"/>
      <c r="CY361" s="74"/>
      <c r="CZ361" s="334"/>
      <c r="DA361" s="74"/>
      <c r="DB361" s="20"/>
      <c r="DC361" s="74"/>
      <c r="DD361" s="20"/>
      <c r="DE361" s="74"/>
      <c r="DF361" s="20"/>
      <c r="DG361" s="74"/>
      <c r="DH361" s="20"/>
      <c r="DI361" s="74"/>
      <c r="DJ361" s="20"/>
      <c r="DK361" s="74"/>
      <c r="DL361" s="20"/>
      <c r="DM361" s="74"/>
      <c r="DN361" s="20"/>
      <c r="DO361" s="74"/>
      <c r="DP361" s="20"/>
      <c r="DQ361" s="74"/>
      <c r="DR361" s="20"/>
      <c r="DS361" s="20">
        <f t="shared" si="3725"/>
        <v>0</v>
      </c>
      <c r="DT361" s="20">
        <f t="shared" si="3726"/>
        <v>0</v>
      </c>
      <c r="DU361" s="7"/>
      <c r="DV361" s="7"/>
      <c r="DW361" s="7"/>
      <c r="DX361" s="52"/>
      <c r="DY361" s="51"/>
      <c r="DZ361" s="1"/>
      <c r="EA361" s="23"/>
      <c r="EB361" s="23"/>
      <c r="EC361" s="7"/>
      <c r="ED361" s="7"/>
      <c r="EE361" s="7"/>
      <c r="EF361" s="7"/>
      <c r="EG361" s="7"/>
      <c r="EH361" s="7"/>
      <c r="EI361" s="7"/>
      <c r="EJ361" s="7">
        <f t="shared" si="3661"/>
        <v>0</v>
      </c>
      <c r="EK361" s="7">
        <f t="shared" si="3662"/>
        <v>0</v>
      </c>
      <c r="EL361" s="7">
        <f t="shared" si="3663"/>
        <v>0</v>
      </c>
      <c r="EM361" s="18">
        <f t="shared" si="3664"/>
        <v>0</v>
      </c>
      <c r="EN361" s="7">
        <f t="shared" si="3665"/>
        <v>0</v>
      </c>
      <c r="EO361" s="7">
        <f t="shared" si="3666"/>
        <v>0</v>
      </c>
      <c r="EP361" s="7">
        <f t="shared" si="3667"/>
        <v>0</v>
      </c>
      <c r="EQ361" s="7">
        <f t="shared" si="3668"/>
        <v>0</v>
      </c>
      <c r="ER361" s="7">
        <f t="shared" si="3669"/>
        <v>0</v>
      </c>
      <c r="ES361" s="7">
        <f t="shared" si="3670"/>
        <v>0</v>
      </c>
      <c r="ET361" s="7">
        <f t="shared" si="3671"/>
        <v>0</v>
      </c>
      <c r="EU361" s="7">
        <f t="shared" si="3672"/>
        <v>0</v>
      </c>
      <c r="EV361" s="7">
        <f t="shared" si="3673"/>
        <v>0</v>
      </c>
      <c r="EW361" s="18">
        <f t="shared" si="3674"/>
        <v>0</v>
      </c>
      <c r="EX361" s="7">
        <f t="shared" si="3675"/>
        <v>0</v>
      </c>
      <c r="EY361" s="7">
        <f t="shared" si="3676"/>
        <v>0</v>
      </c>
      <c r="EZ361" s="7">
        <f t="shared" si="3677"/>
        <v>0</v>
      </c>
      <c r="FA361" s="7">
        <f t="shared" si="3678"/>
        <v>0</v>
      </c>
      <c r="FB361" s="7">
        <f t="shared" si="3679"/>
        <v>0</v>
      </c>
      <c r="FC361" s="7">
        <f t="shared" si="3680"/>
        <v>0</v>
      </c>
      <c r="FD361" s="7">
        <f t="shared" si="3681"/>
        <v>0</v>
      </c>
      <c r="FE361" s="7">
        <f t="shared" si="3682"/>
        <v>0</v>
      </c>
      <c r="FF361" s="7">
        <f t="shared" si="3683"/>
        <v>0</v>
      </c>
      <c r="FG361" s="18">
        <f t="shared" si="3684"/>
        <v>0</v>
      </c>
      <c r="FH361" s="7">
        <f t="shared" si="3685"/>
        <v>0</v>
      </c>
      <c r="FI361" s="7">
        <f t="shared" si="3686"/>
        <v>0</v>
      </c>
      <c r="FJ361" s="7">
        <f t="shared" si="3687"/>
        <v>0</v>
      </c>
      <c r="FK361" s="7">
        <f t="shared" si="3688"/>
        <v>0</v>
      </c>
      <c r="FL361" s="7">
        <f t="shared" si="3689"/>
        <v>0</v>
      </c>
      <c r="FM361" s="7">
        <f t="shared" si="3690"/>
        <v>0</v>
      </c>
      <c r="FN361" s="7">
        <f t="shared" si="3691"/>
        <v>0</v>
      </c>
      <c r="FO361" s="7">
        <f t="shared" si="3692"/>
        <v>0</v>
      </c>
      <c r="FP361" s="7">
        <f t="shared" si="3693"/>
        <v>0</v>
      </c>
      <c r="FQ361" s="7">
        <f t="shared" si="3694"/>
        <v>0</v>
      </c>
      <c r="FR361" s="7"/>
      <c r="FS361" s="7">
        <f t="shared" si="3695"/>
        <v>0</v>
      </c>
      <c r="FT361" s="7">
        <f t="shared" si="3696"/>
        <v>0</v>
      </c>
      <c r="FU361" s="7">
        <f t="shared" si="3697"/>
        <v>0</v>
      </c>
      <c r="FV361" s="7">
        <f t="shared" si="3698"/>
        <v>0</v>
      </c>
      <c r="FW361" s="7">
        <f t="shared" si="3699"/>
        <v>0</v>
      </c>
      <c r="FX361" s="7">
        <f t="shared" si="3700"/>
        <v>0</v>
      </c>
      <c r="FY361" s="7">
        <f t="shared" si="3701"/>
        <v>0</v>
      </c>
      <c r="FZ361" s="7">
        <f t="shared" si="3702"/>
        <v>0</v>
      </c>
      <c r="GA361" s="7">
        <f t="shared" si="3703"/>
        <v>0</v>
      </c>
      <c r="GB361" s="7">
        <f t="shared" si="3704"/>
        <v>0</v>
      </c>
      <c r="GC361" s="7">
        <f t="shared" si="3705"/>
        <v>0</v>
      </c>
      <c r="GD361" s="116">
        <f t="shared" si="3706"/>
        <v>0</v>
      </c>
      <c r="GE361" s="117">
        <f t="shared" si="3707"/>
        <v>0</v>
      </c>
      <c r="GF361" s="7"/>
      <c r="GG361" s="7"/>
      <c r="GH361" s="7"/>
      <c r="GI361" s="52"/>
      <c r="GK361" s="18"/>
      <c r="GL361" s="18"/>
      <c r="GM361" s="1"/>
      <c r="GN361" s="23"/>
      <c r="GO361" s="61"/>
      <c r="GP361" s="7"/>
      <c r="GQ361" s="7"/>
    </row>
    <row r="362" spans="1:199" ht="24.95" customHeight="1" x14ac:dyDescent="0.35">
      <c r="A362" s="51"/>
      <c r="D362" s="7"/>
      <c r="E362" s="7"/>
      <c r="F362" s="7"/>
      <c r="G362" s="7"/>
      <c r="H362" s="7"/>
      <c r="I362" s="7"/>
      <c r="J362" s="7"/>
      <c r="K362" s="7"/>
      <c r="L362" s="7"/>
      <c r="M362" s="73">
        <f t="shared" si="3727"/>
        <v>0</v>
      </c>
      <c r="N362" s="32"/>
      <c r="O362" s="263"/>
      <c r="P362" s="32"/>
      <c r="Q362" s="20"/>
      <c r="R362" s="32"/>
      <c r="S362" s="20"/>
      <c r="T362" s="32"/>
      <c r="U362" s="20"/>
      <c r="V362" s="74"/>
      <c r="W362" s="20"/>
      <c r="X362" s="20"/>
      <c r="Y362" s="20"/>
      <c r="Z362" s="74"/>
      <c r="AA362" s="20"/>
      <c r="AB362" s="74"/>
      <c r="AC362" s="20"/>
      <c r="AD362" s="74"/>
      <c r="AE362" s="24"/>
      <c r="AF362" s="74"/>
      <c r="AG362" s="20"/>
      <c r="AH362" s="74"/>
      <c r="AI362" s="20"/>
      <c r="AJ362" s="74"/>
      <c r="AK362" s="20"/>
      <c r="AL362" s="74"/>
      <c r="AM362" s="263"/>
      <c r="AN362" s="74"/>
      <c r="AO362" s="20"/>
      <c r="AP362" s="74"/>
      <c r="AQ362" s="20"/>
      <c r="AR362" s="74"/>
      <c r="AS362" s="20"/>
      <c r="AT362" s="74"/>
      <c r="AU362" s="20"/>
      <c r="AV362" s="74"/>
      <c r="AW362" s="20"/>
      <c r="AX362" s="74"/>
      <c r="AY362" s="20"/>
      <c r="AZ362" s="74"/>
      <c r="BA362" s="20"/>
      <c r="BB362" s="74"/>
      <c r="BC362" s="20"/>
      <c r="BD362" s="74"/>
      <c r="BE362" s="20"/>
      <c r="BF362" s="20">
        <f t="shared" si="3728"/>
        <v>0</v>
      </c>
      <c r="BG362" s="20"/>
      <c r="BH362" s="20">
        <f t="shared" si="3729"/>
        <v>0</v>
      </c>
      <c r="BI362" s="7"/>
      <c r="BJ362" s="1"/>
      <c r="BK362" s="1"/>
      <c r="BL362" s="1"/>
      <c r="BM362" s="55"/>
      <c r="BN362" s="51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3">
        <f t="shared" si="3778"/>
        <v>0</v>
      </c>
      <c r="CA362" s="32"/>
      <c r="CB362" s="334"/>
      <c r="CC362" s="32"/>
      <c r="CD362" s="20"/>
      <c r="CE362" s="32"/>
      <c r="CF362" s="20"/>
      <c r="CG362" s="32"/>
      <c r="CH362" s="20"/>
      <c r="CI362" s="74"/>
      <c r="CJ362" s="20"/>
      <c r="CK362" s="20"/>
      <c r="CL362" s="20"/>
      <c r="CM362" s="74"/>
      <c r="CN362" s="20"/>
      <c r="CO362" s="74"/>
      <c r="CP362" s="20"/>
      <c r="CQ362" s="74"/>
      <c r="CR362" s="24"/>
      <c r="CS362" s="74"/>
      <c r="CT362" s="334"/>
      <c r="CU362" s="74"/>
      <c r="CV362" s="20"/>
      <c r="CW362" s="74"/>
      <c r="CX362" s="20"/>
      <c r="CY362" s="74"/>
      <c r="CZ362" s="334"/>
      <c r="DA362" s="74"/>
      <c r="DB362" s="20"/>
      <c r="DC362" s="74"/>
      <c r="DD362" s="20"/>
      <c r="DE362" s="74"/>
      <c r="DF362" s="20"/>
      <c r="DG362" s="74"/>
      <c r="DH362" s="20"/>
      <c r="DI362" s="74"/>
      <c r="DJ362" s="20"/>
      <c r="DK362" s="74"/>
      <c r="DL362" s="20"/>
      <c r="DM362" s="74"/>
      <c r="DN362" s="20"/>
      <c r="DO362" s="74"/>
      <c r="DP362" s="20"/>
      <c r="DQ362" s="74"/>
      <c r="DR362" s="20"/>
      <c r="DS362" s="20">
        <f t="shared" si="3725"/>
        <v>0</v>
      </c>
      <c r="DT362" s="20">
        <f t="shared" si="3726"/>
        <v>0</v>
      </c>
      <c r="DU362" s="7"/>
      <c r="DV362" s="7"/>
      <c r="DW362" s="7"/>
      <c r="DX362" s="52"/>
      <c r="DY362" s="51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>
        <f t="shared" si="3661"/>
        <v>0</v>
      </c>
      <c r="EK362" s="7">
        <f t="shared" si="3662"/>
        <v>0</v>
      </c>
      <c r="EL362" s="7">
        <f t="shared" si="3663"/>
        <v>0</v>
      </c>
      <c r="EM362" s="18">
        <f t="shared" si="3664"/>
        <v>0</v>
      </c>
      <c r="EN362" s="7">
        <f t="shared" si="3665"/>
        <v>0</v>
      </c>
      <c r="EO362" s="7">
        <f t="shared" si="3666"/>
        <v>0</v>
      </c>
      <c r="EP362" s="7">
        <f t="shared" si="3667"/>
        <v>0</v>
      </c>
      <c r="EQ362" s="7">
        <f t="shared" si="3668"/>
        <v>0</v>
      </c>
      <c r="ER362" s="7">
        <f t="shared" si="3669"/>
        <v>0</v>
      </c>
      <c r="ES362" s="7">
        <f t="shared" si="3670"/>
        <v>0</v>
      </c>
      <c r="ET362" s="7">
        <f t="shared" si="3671"/>
        <v>0</v>
      </c>
      <c r="EU362" s="7">
        <f t="shared" si="3672"/>
        <v>0</v>
      </c>
      <c r="EV362" s="7">
        <f t="shared" si="3673"/>
        <v>0</v>
      </c>
      <c r="EW362" s="18">
        <f t="shared" si="3674"/>
        <v>0</v>
      </c>
      <c r="EX362" s="7">
        <f t="shared" si="3675"/>
        <v>0</v>
      </c>
      <c r="EY362" s="7">
        <f t="shared" si="3676"/>
        <v>0</v>
      </c>
      <c r="EZ362" s="7">
        <f t="shared" si="3677"/>
        <v>0</v>
      </c>
      <c r="FA362" s="7">
        <f t="shared" si="3678"/>
        <v>0</v>
      </c>
      <c r="FB362" s="7">
        <f t="shared" si="3679"/>
        <v>0</v>
      </c>
      <c r="FC362" s="7">
        <f t="shared" si="3680"/>
        <v>0</v>
      </c>
      <c r="FD362" s="7">
        <f t="shared" si="3681"/>
        <v>0</v>
      </c>
      <c r="FE362" s="7">
        <f t="shared" si="3682"/>
        <v>0</v>
      </c>
      <c r="FF362" s="7">
        <f t="shared" si="3683"/>
        <v>0</v>
      </c>
      <c r="FG362" s="18">
        <f t="shared" si="3684"/>
        <v>0</v>
      </c>
      <c r="FH362" s="7">
        <f t="shared" si="3685"/>
        <v>0</v>
      </c>
      <c r="FI362" s="7">
        <f t="shared" si="3686"/>
        <v>0</v>
      </c>
      <c r="FJ362" s="7">
        <f t="shared" si="3687"/>
        <v>0</v>
      </c>
      <c r="FK362" s="7">
        <f t="shared" si="3688"/>
        <v>0</v>
      </c>
      <c r="FL362" s="7">
        <f t="shared" si="3689"/>
        <v>0</v>
      </c>
      <c r="FM362" s="7">
        <f t="shared" si="3690"/>
        <v>0</v>
      </c>
      <c r="FN362" s="7">
        <f t="shared" si="3691"/>
        <v>0</v>
      </c>
      <c r="FO362" s="7">
        <f t="shared" si="3692"/>
        <v>0</v>
      </c>
      <c r="FP362" s="7">
        <f t="shared" si="3693"/>
        <v>0</v>
      </c>
      <c r="FQ362" s="7">
        <f t="shared" si="3694"/>
        <v>0</v>
      </c>
      <c r="FR362" s="7"/>
      <c r="FS362" s="7">
        <f t="shared" si="3695"/>
        <v>0</v>
      </c>
      <c r="FT362" s="7">
        <f t="shared" si="3696"/>
        <v>0</v>
      </c>
      <c r="FU362" s="7">
        <f t="shared" si="3697"/>
        <v>0</v>
      </c>
      <c r="FV362" s="7">
        <f t="shared" si="3698"/>
        <v>0</v>
      </c>
      <c r="FW362" s="7">
        <f t="shared" si="3699"/>
        <v>0</v>
      </c>
      <c r="FX362" s="7">
        <f t="shared" si="3700"/>
        <v>0</v>
      </c>
      <c r="FY362" s="7">
        <f t="shared" si="3701"/>
        <v>0</v>
      </c>
      <c r="FZ362" s="7">
        <f t="shared" si="3702"/>
        <v>0</v>
      </c>
      <c r="GA362" s="7">
        <f t="shared" si="3703"/>
        <v>0</v>
      </c>
      <c r="GB362" s="7">
        <f t="shared" si="3704"/>
        <v>0</v>
      </c>
      <c r="GC362" s="7">
        <f t="shared" si="3705"/>
        <v>0</v>
      </c>
      <c r="GD362" s="116">
        <f t="shared" si="3706"/>
        <v>0</v>
      </c>
      <c r="GE362" s="117">
        <f t="shared" si="3707"/>
        <v>0</v>
      </c>
      <c r="GF362" s="7"/>
      <c r="GG362" s="7"/>
      <c r="GH362" s="7"/>
      <c r="GI362" s="52"/>
      <c r="GK362" s="18"/>
      <c r="GL362" s="18"/>
      <c r="GM362" s="1"/>
      <c r="GN362" s="23"/>
      <c r="GO362" s="61"/>
      <c r="GP362" s="7"/>
      <c r="GQ362" s="7"/>
    </row>
    <row r="363" spans="1:199" ht="24.95" customHeight="1" x14ac:dyDescent="0.35">
      <c r="A363" s="51"/>
      <c r="D363" s="7"/>
      <c r="E363" s="7"/>
      <c r="F363" s="7"/>
      <c r="G363" s="7"/>
      <c r="H363" s="7"/>
      <c r="I363" s="7"/>
      <c r="J363" s="7"/>
      <c r="K363" s="7"/>
      <c r="L363" s="7"/>
      <c r="M363" s="73">
        <f t="shared" si="3727"/>
        <v>0</v>
      </c>
      <c r="N363" s="32"/>
      <c r="O363" s="263"/>
      <c r="P363" s="32"/>
      <c r="Q363" s="20"/>
      <c r="R363" s="32"/>
      <c r="S363" s="20"/>
      <c r="T363" s="32"/>
      <c r="U363" s="20"/>
      <c r="V363" s="74"/>
      <c r="W363" s="20"/>
      <c r="X363" s="20"/>
      <c r="Y363" s="20"/>
      <c r="Z363" s="74"/>
      <c r="AA363" s="20"/>
      <c r="AB363" s="74"/>
      <c r="AC363" s="20"/>
      <c r="AD363" s="74"/>
      <c r="AE363" s="24"/>
      <c r="AF363" s="74"/>
      <c r="AG363" s="20"/>
      <c r="AH363" s="74"/>
      <c r="AI363" s="20"/>
      <c r="AJ363" s="74"/>
      <c r="AK363" s="20"/>
      <c r="AL363" s="74"/>
      <c r="AM363" s="263"/>
      <c r="AN363" s="74"/>
      <c r="AO363" s="20"/>
      <c r="AP363" s="74"/>
      <c r="AQ363" s="20"/>
      <c r="AR363" s="74"/>
      <c r="AS363" s="20"/>
      <c r="AT363" s="74"/>
      <c r="AU363" s="20"/>
      <c r="AV363" s="74"/>
      <c r="AW363" s="20"/>
      <c r="AX363" s="74"/>
      <c r="AY363" s="20"/>
      <c r="AZ363" s="74"/>
      <c r="BA363" s="20"/>
      <c r="BB363" s="74"/>
      <c r="BC363" s="20"/>
      <c r="BD363" s="74"/>
      <c r="BE363" s="20"/>
      <c r="BF363" s="20">
        <f t="shared" si="3728"/>
        <v>0</v>
      </c>
      <c r="BG363" s="20"/>
      <c r="BH363" s="20">
        <f t="shared" si="3729"/>
        <v>0</v>
      </c>
      <c r="BI363" s="7"/>
      <c r="BJ363" s="1"/>
      <c r="BK363" s="1"/>
      <c r="BL363" s="1"/>
      <c r="BM363" s="55"/>
      <c r="BN363" s="51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3">
        <f t="shared" si="3778"/>
        <v>0</v>
      </c>
      <c r="CA363" s="32"/>
      <c r="CB363" s="334"/>
      <c r="CC363" s="32"/>
      <c r="CD363" s="20"/>
      <c r="CE363" s="32"/>
      <c r="CF363" s="20"/>
      <c r="CG363" s="32"/>
      <c r="CH363" s="20"/>
      <c r="CI363" s="74"/>
      <c r="CJ363" s="20"/>
      <c r="CK363" s="20"/>
      <c r="CL363" s="20"/>
      <c r="CM363" s="74"/>
      <c r="CN363" s="20"/>
      <c r="CO363" s="74"/>
      <c r="CP363" s="20"/>
      <c r="CQ363" s="74"/>
      <c r="CR363" s="24"/>
      <c r="CS363" s="74"/>
      <c r="CT363" s="334"/>
      <c r="CU363" s="74"/>
      <c r="CV363" s="20"/>
      <c r="CW363" s="74"/>
      <c r="CX363" s="20"/>
      <c r="CY363" s="74"/>
      <c r="CZ363" s="334"/>
      <c r="DA363" s="74"/>
      <c r="DB363" s="20"/>
      <c r="DC363" s="74"/>
      <c r="DD363" s="20"/>
      <c r="DE363" s="74"/>
      <c r="DF363" s="20"/>
      <c r="DG363" s="74"/>
      <c r="DH363" s="20"/>
      <c r="DI363" s="74"/>
      <c r="DJ363" s="20"/>
      <c r="DK363" s="74"/>
      <c r="DL363" s="20"/>
      <c r="DM363" s="74"/>
      <c r="DN363" s="20"/>
      <c r="DO363" s="74"/>
      <c r="DP363" s="20"/>
      <c r="DQ363" s="74"/>
      <c r="DR363" s="20"/>
      <c r="DS363" s="20">
        <f t="shared" si="3725"/>
        <v>0</v>
      </c>
      <c r="DT363" s="20">
        <f t="shared" si="3726"/>
        <v>0</v>
      </c>
      <c r="DU363" s="7"/>
      <c r="DV363" s="7"/>
      <c r="DW363" s="7"/>
      <c r="DX363" s="52"/>
      <c r="DY363" s="51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>
        <f t="shared" si="3661"/>
        <v>0</v>
      </c>
      <c r="EK363" s="7">
        <f t="shared" si="3662"/>
        <v>0</v>
      </c>
      <c r="EL363" s="7">
        <f t="shared" si="3663"/>
        <v>0</v>
      </c>
      <c r="EM363" s="18">
        <f t="shared" si="3664"/>
        <v>0</v>
      </c>
      <c r="EN363" s="7">
        <f t="shared" si="3665"/>
        <v>0</v>
      </c>
      <c r="EO363" s="7">
        <f t="shared" si="3666"/>
        <v>0</v>
      </c>
      <c r="EP363" s="7">
        <f t="shared" si="3667"/>
        <v>0</v>
      </c>
      <c r="EQ363" s="7">
        <f t="shared" si="3668"/>
        <v>0</v>
      </c>
      <c r="ER363" s="7">
        <f t="shared" si="3669"/>
        <v>0</v>
      </c>
      <c r="ES363" s="7">
        <f t="shared" si="3670"/>
        <v>0</v>
      </c>
      <c r="ET363" s="7">
        <f t="shared" si="3671"/>
        <v>0</v>
      </c>
      <c r="EU363" s="7">
        <f t="shared" si="3672"/>
        <v>0</v>
      </c>
      <c r="EV363" s="7">
        <f t="shared" si="3673"/>
        <v>0</v>
      </c>
      <c r="EW363" s="18">
        <f t="shared" si="3674"/>
        <v>0</v>
      </c>
      <c r="EX363" s="7">
        <f t="shared" si="3675"/>
        <v>0</v>
      </c>
      <c r="EY363" s="7">
        <f t="shared" si="3676"/>
        <v>0</v>
      </c>
      <c r="EZ363" s="7">
        <f t="shared" si="3677"/>
        <v>0</v>
      </c>
      <c r="FA363" s="7">
        <f t="shared" si="3678"/>
        <v>0</v>
      </c>
      <c r="FB363" s="7">
        <f t="shared" si="3679"/>
        <v>0</v>
      </c>
      <c r="FC363" s="7">
        <f t="shared" si="3680"/>
        <v>0</v>
      </c>
      <c r="FD363" s="7">
        <f t="shared" si="3681"/>
        <v>0</v>
      </c>
      <c r="FE363" s="7">
        <f t="shared" si="3682"/>
        <v>0</v>
      </c>
      <c r="FF363" s="7">
        <f t="shared" si="3683"/>
        <v>0</v>
      </c>
      <c r="FG363" s="18">
        <f t="shared" si="3684"/>
        <v>0</v>
      </c>
      <c r="FH363" s="7">
        <f t="shared" si="3685"/>
        <v>0</v>
      </c>
      <c r="FI363" s="7">
        <f t="shared" si="3686"/>
        <v>0</v>
      </c>
      <c r="FJ363" s="7">
        <f t="shared" si="3687"/>
        <v>0</v>
      </c>
      <c r="FK363" s="7">
        <f t="shared" si="3688"/>
        <v>0</v>
      </c>
      <c r="FL363" s="7">
        <f t="shared" si="3689"/>
        <v>0</v>
      </c>
      <c r="FM363" s="7">
        <f t="shared" si="3690"/>
        <v>0</v>
      </c>
      <c r="FN363" s="7">
        <f t="shared" si="3691"/>
        <v>0</v>
      </c>
      <c r="FO363" s="7">
        <f t="shared" si="3692"/>
        <v>0</v>
      </c>
      <c r="FP363" s="7">
        <f t="shared" si="3693"/>
        <v>0</v>
      </c>
      <c r="FQ363" s="7">
        <f t="shared" si="3694"/>
        <v>0</v>
      </c>
      <c r="FR363" s="7"/>
      <c r="FS363" s="7">
        <f t="shared" si="3695"/>
        <v>0</v>
      </c>
      <c r="FT363" s="7">
        <f t="shared" si="3696"/>
        <v>0</v>
      </c>
      <c r="FU363" s="7">
        <f t="shared" si="3697"/>
        <v>0</v>
      </c>
      <c r="FV363" s="7">
        <f t="shared" si="3698"/>
        <v>0</v>
      </c>
      <c r="FW363" s="7">
        <f t="shared" si="3699"/>
        <v>0</v>
      </c>
      <c r="FX363" s="7">
        <f t="shared" si="3700"/>
        <v>0</v>
      </c>
      <c r="FY363" s="7">
        <f t="shared" si="3701"/>
        <v>0</v>
      </c>
      <c r="FZ363" s="7">
        <f t="shared" si="3702"/>
        <v>0</v>
      </c>
      <c r="GA363" s="7">
        <f t="shared" si="3703"/>
        <v>0</v>
      </c>
      <c r="GB363" s="7">
        <f t="shared" si="3704"/>
        <v>0</v>
      </c>
      <c r="GC363" s="7">
        <f t="shared" si="3705"/>
        <v>0</v>
      </c>
      <c r="GD363" s="116">
        <f t="shared" si="3706"/>
        <v>0</v>
      </c>
      <c r="GE363" s="117">
        <f t="shared" si="3707"/>
        <v>0</v>
      </c>
      <c r="GF363" s="7"/>
      <c r="GG363" s="7"/>
      <c r="GH363" s="7"/>
      <c r="GI363" s="52"/>
      <c r="GK363" s="18"/>
      <c r="GL363" s="18"/>
      <c r="GM363" s="1"/>
      <c r="GN363" s="23"/>
      <c r="GO363" s="61"/>
      <c r="GP363" s="7"/>
      <c r="GQ363" s="7"/>
    </row>
    <row r="364" spans="1:199" ht="24.95" customHeight="1" x14ac:dyDescent="0.35">
      <c r="A364" s="51"/>
      <c r="D364" s="7"/>
      <c r="E364" s="7"/>
      <c r="F364" s="7"/>
      <c r="G364" s="7"/>
      <c r="H364" s="7"/>
      <c r="I364" s="7"/>
      <c r="J364" s="7"/>
      <c r="K364" s="7"/>
      <c r="L364" s="7"/>
      <c r="M364" s="73">
        <f t="shared" si="3727"/>
        <v>0</v>
      </c>
      <c r="N364" s="32"/>
      <c r="O364" s="263"/>
      <c r="P364" s="32"/>
      <c r="Q364" s="20"/>
      <c r="R364" s="32"/>
      <c r="S364" s="20"/>
      <c r="T364" s="32"/>
      <c r="U364" s="20"/>
      <c r="V364" s="74"/>
      <c r="W364" s="20"/>
      <c r="X364" s="20"/>
      <c r="Y364" s="20"/>
      <c r="Z364" s="74"/>
      <c r="AA364" s="20"/>
      <c r="AB364" s="74"/>
      <c r="AC364" s="20"/>
      <c r="AD364" s="74"/>
      <c r="AE364" s="24"/>
      <c r="AF364" s="74"/>
      <c r="AG364" s="20"/>
      <c r="AH364" s="74"/>
      <c r="AI364" s="20"/>
      <c r="AJ364" s="74"/>
      <c r="AK364" s="20"/>
      <c r="AL364" s="74"/>
      <c r="AM364" s="263"/>
      <c r="AN364" s="74"/>
      <c r="AO364" s="20"/>
      <c r="AP364" s="74"/>
      <c r="AQ364" s="20"/>
      <c r="AR364" s="74"/>
      <c r="AS364" s="20"/>
      <c r="AT364" s="74"/>
      <c r="AU364" s="20"/>
      <c r="AV364" s="74"/>
      <c r="AW364" s="20"/>
      <c r="AX364" s="74"/>
      <c r="AY364" s="20"/>
      <c r="AZ364" s="74"/>
      <c r="BA364" s="20"/>
      <c r="BB364" s="74"/>
      <c r="BC364" s="20"/>
      <c r="BD364" s="74"/>
      <c r="BE364" s="20"/>
      <c r="BF364" s="20">
        <f t="shared" si="3728"/>
        <v>0</v>
      </c>
      <c r="BG364" s="20"/>
      <c r="BH364" s="20">
        <f t="shared" si="3729"/>
        <v>0</v>
      </c>
      <c r="BI364" s="7"/>
      <c r="BJ364" s="1"/>
      <c r="BK364" s="1"/>
      <c r="BL364" s="1"/>
      <c r="BM364" s="55"/>
      <c r="BN364" s="51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3">
        <f t="shared" si="3778"/>
        <v>0</v>
      </c>
      <c r="CA364" s="32"/>
      <c r="CB364" s="334"/>
      <c r="CC364" s="32"/>
      <c r="CD364" s="20"/>
      <c r="CE364" s="32"/>
      <c r="CF364" s="20"/>
      <c r="CG364" s="32"/>
      <c r="CH364" s="20"/>
      <c r="CI364" s="74"/>
      <c r="CJ364" s="20"/>
      <c r="CK364" s="20"/>
      <c r="CL364" s="20"/>
      <c r="CM364" s="74"/>
      <c r="CN364" s="20"/>
      <c r="CO364" s="74"/>
      <c r="CP364" s="20"/>
      <c r="CQ364" s="74"/>
      <c r="CR364" s="24"/>
      <c r="CS364" s="74"/>
      <c r="CT364" s="334"/>
      <c r="CU364" s="74"/>
      <c r="CV364" s="20"/>
      <c r="CW364" s="74"/>
      <c r="CX364" s="20"/>
      <c r="CY364" s="74"/>
      <c r="CZ364" s="334"/>
      <c r="DA364" s="74"/>
      <c r="DB364" s="20"/>
      <c r="DC364" s="74"/>
      <c r="DD364" s="20"/>
      <c r="DE364" s="74"/>
      <c r="DF364" s="20"/>
      <c r="DG364" s="74"/>
      <c r="DH364" s="20"/>
      <c r="DI364" s="74"/>
      <c r="DJ364" s="20"/>
      <c r="DK364" s="74"/>
      <c r="DL364" s="20"/>
      <c r="DM364" s="74"/>
      <c r="DN364" s="20"/>
      <c r="DO364" s="74"/>
      <c r="DP364" s="20"/>
      <c r="DQ364" s="74"/>
      <c r="DR364" s="20"/>
      <c r="DS364" s="20">
        <f t="shared" si="3725"/>
        <v>0</v>
      </c>
      <c r="DT364" s="20">
        <f t="shared" si="3726"/>
        <v>0</v>
      </c>
      <c r="DU364" s="7"/>
      <c r="DV364" s="7"/>
      <c r="DW364" s="7"/>
      <c r="DX364" s="52"/>
      <c r="DY364" s="51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>
        <f t="shared" si="3661"/>
        <v>0</v>
      </c>
      <c r="EK364" s="7">
        <f t="shared" si="3662"/>
        <v>0</v>
      </c>
      <c r="EL364" s="7">
        <f t="shared" si="3663"/>
        <v>0</v>
      </c>
      <c r="EM364" s="18">
        <f t="shared" si="3664"/>
        <v>0</v>
      </c>
      <c r="EN364" s="7">
        <f t="shared" si="3665"/>
        <v>0</v>
      </c>
      <c r="EO364" s="7">
        <f t="shared" si="3666"/>
        <v>0</v>
      </c>
      <c r="EP364" s="7">
        <f t="shared" si="3667"/>
        <v>0</v>
      </c>
      <c r="EQ364" s="7">
        <f t="shared" si="3668"/>
        <v>0</v>
      </c>
      <c r="ER364" s="7">
        <f t="shared" si="3669"/>
        <v>0</v>
      </c>
      <c r="ES364" s="7">
        <f t="shared" si="3670"/>
        <v>0</v>
      </c>
      <c r="ET364" s="7">
        <f t="shared" si="3671"/>
        <v>0</v>
      </c>
      <c r="EU364" s="7">
        <f t="shared" si="3672"/>
        <v>0</v>
      </c>
      <c r="EV364" s="7">
        <f t="shared" si="3673"/>
        <v>0</v>
      </c>
      <c r="EW364" s="18">
        <f t="shared" si="3674"/>
        <v>0</v>
      </c>
      <c r="EX364" s="7">
        <f t="shared" si="3675"/>
        <v>0</v>
      </c>
      <c r="EY364" s="7">
        <f t="shared" si="3676"/>
        <v>0</v>
      </c>
      <c r="EZ364" s="7">
        <f t="shared" si="3677"/>
        <v>0</v>
      </c>
      <c r="FA364" s="7">
        <f t="shared" si="3678"/>
        <v>0</v>
      </c>
      <c r="FB364" s="7">
        <f t="shared" si="3679"/>
        <v>0</v>
      </c>
      <c r="FC364" s="7">
        <f t="shared" si="3680"/>
        <v>0</v>
      </c>
      <c r="FD364" s="7">
        <f t="shared" si="3681"/>
        <v>0</v>
      </c>
      <c r="FE364" s="7">
        <f t="shared" si="3682"/>
        <v>0</v>
      </c>
      <c r="FF364" s="7">
        <f t="shared" si="3683"/>
        <v>0</v>
      </c>
      <c r="FG364" s="18">
        <f t="shared" si="3684"/>
        <v>0</v>
      </c>
      <c r="FH364" s="7">
        <f t="shared" si="3685"/>
        <v>0</v>
      </c>
      <c r="FI364" s="7">
        <f t="shared" si="3686"/>
        <v>0</v>
      </c>
      <c r="FJ364" s="7">
        <f t="shared" si="3687"/>
        <v>0</v>
      </c>
      <c r="FK364" s="7">
        <f t="shared" si="3688"/>
        <v>0</v>
      </c>
      <c r="FL364" s="7">
        <f t="shared" si="3689"/>
        <v>0</v>
      </c>
      <c r="FM364" s="7">
        <f t="shared" si="3690"/>
        <v>0</v>
      </c>
      <c r="FN364" s="7">
        <f t="shared" si="3691"/>
        <v>0</v>
      </c>
      <c r="FO364" s="7">
        <f t="shared" si="3692"/>
        <v>0</v>
      </c>
      <c r="FP364" s="7">
        <f t="shared" si="3693"/>
        <v>0</v>
      </c>
      <c r="FQ364" s="7">
        <f t="shared" si="3694"/>
        <v>0</v>
      </c>
      <c r="FR364" s="7"/>
      <c r="FS364" s="7">
        <f t="shared" si="3695"/>
        <v>0</v>
      </c>
      <c r="FT364" s="7">
        <f t="shared" si="3696"/>
        <v>0</v>
      </c>
      <c r="FU364" s="7">
        <f t="shared" si="3697"/>
        <v>0</v>
      </c>
      <c r="FV364" s="7">
        <f t="shared" si="3698"/>
        <v>0</v>
      </c>
      <c r="FW364" s="7">
        <f t="shared" si="3699"/>
        <v>0</v>
      </c>
      <c r="FX364" s="7">
        <f t="shared" si="3700"/>
        <v>0</v>
      </c>
      <c r="FY364" s="7">
        <f t="shared" si="3701"/>
        <v>0</v>
      </c>
      <c r="FZ364" s="7">
        <f t="shared" si="3702"/>
        <v>0</v>
      </c>
      <c r="GA364" s="7">
        <f t="shared" si="3703"/>
        <v>0</v>
      </c>
      <c r="GB364" s="7">
        <f t="shared" si="3704"/>
        <v>0</v>
      </c>
      <c r="GC364" s="7">
        <f t="shared" si="3705"/>
        <v>0</v>
      </c>
      <c r="GD364" s="116">
        <f t="shared" si="3706"/>
        <v>0</v>
      </c>
      <c r="GE364" s="117">
        <f t="shared" si="3707"/>
        <v>0</v>
      </c>
      <c r="GF364" s="7"/>
      <c r="GG364" s="7"/>
      <c r="GH364" s="7"/>
      <c r="GI364" s="52"/>
      <c r="GK364" s="18"/>
      <c r="GL364" s="18"/>
      <c r="GM364" s="1"/>
      <c r="GN364" s="23"/>
      <c r="GO364" s="61"/>
      <c r="GP364" s="7"/>
      <c r="GQ364" s="7"/>
    </row>
    <row r="365" spans="1:199" ht="24.95" customHeight="1" x14ac:dyDescent="0.35">
      <c r="A365" s="51"/>
      <c r="D365" s="7"/>
      <c r="E365" s="7"/>
      <c r="F365" s="7"/>
      <c r="G365" s="7"/>
      <c r="H365" s="7"/>
      <c r="I365" s="7"/>
      <c r="J365" s="7"/>
      <c r="K365" s="7"/>
      <c r="L365" s="7"/>
      <c r="M365" s="73">
        <f t="shared" si="3727"/>
        <v>0</v>
      </c>
      <c r="N365" s="32"/>
      <c r="O365" s="263"/>
      <c r="P365" s="32"/>
      <c r="Q365" s="20"/>
      <c r="R365" s="32"/>
      <c r="S365" s="20"/>
      <c r="T365" s="32"/>
      <c r="U365" s="20"/>
      <c r="V365" s="74"/>
      <c r="W365" s="20"/>
      <c r="X365" s="20"/>
      <c r="Y365" s="20"/>
      <c r="Z365" s="74"/>
      <c r="AA365" s="20"/>
      <c r="AB365" s="74"/>
      <c r="AC365" s="20"/>
      <c r="AD365" s="74"/>
      <c r="AE365" s="24"/>
      <c r="AF365" s="74"/>
      <c r="AG365" s="20"/>
      <c r="AH365" s="74"/>
      <c r="AI365" s="20"/>
      <c r="AJ365" s="74"/>
      <c r="AK365" s="20"/>
      <c r="AL365" s="74"/>
      <c r="AM365" s="263"/>
      <c r="AN365" s="74"/>
      <c r="AO365" s="20"/>
      <c r="AP365" s="74"/>
      <c r="AQ365" s="20"/>
      <c r="AR365" s="74"/>
      <c r="AS365" s="20"/>
      <c r="AT365" s="74"/>
      <c r="AU365" s="20"/>
      <c r="AV365" s="74"/>
      <c r="AW365" s="20"/>
      <c r="AX365" s="74"/>
      <c r="AY365" s="20"/>
      <c r="AZ365" s="74"/>
      <c r="BA365" s="20"/>
      <c r="BB365" s="74"/>
      <c r="BC365" s="20"/>
      <c r="BD365" s="74"/>
      <c r="BE365" s="20"/>
      <c r="BF365" s="20">
        <f t="shared" si="3728"/>
        <v>0</v>
      </c>
      <c r="BG365" s="20"/>
      <c r="BH365" s="20">
        <f t="shared" si="3729"/>
        <v>0</v>
      </c>
      <c r="BI365" s="7"/>
      <c r="BJ365" s="1"/>
      <c r="BK365" s="1"/>
      <c r="BL365" s="1"/>
      <c r="BM365" s="55"/>
      <c r="BN365" s="51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3">
        <f t="shared" si="3778"/>
        <v>0</v>
      </c>
      <c r="CA365" s="32"/>
      <c r="CB365" s="334"/>
      <c r="CC365" s="32"/>
      <c r="CD365" s="20"/>
      <c r="CE365" s="32"/>
      <c r="CF365" s="20"/>
      <c r="CG365" s="32"/>
      <c r="CH365" s="20"/>
      <c r="CI365" s="74"/>
      <c r="CJ365" s="20"/>
      <c r="CK365" s="20"/>
      <c r="CL365" s="20"/>
      <c r="CM365" s="74"/>
      <c r="CN365" s="20"/>
      <c r="CO365" s="74"/>
      <c r="CP365" s="20"/>
      <c r="CQ365" s="74"/>
      <c r="CR365" s="24"/>
      <c r="CS365" s="74"/>
      <c r="CT365" s="334"/>
      <c r="CU365" s="74"/>
      <c r="CV365" s="20"/>
      <c r="CW365" s="74"/>
      <c r="CX365" s="20"/>
      <c r="CY365" s="74"/>
      <c r="CZ365" s="334"/>
      <c r="DA365" s="74"/>
      <c r="DB365" s="20"/>
      <c r="DC365" s="74"/>
      <c r="DD365" s="20"/>
      <c r="DE365" s="74"/>
      <c r="DF365" s="20"/>
      <c r="DG365" s="74"/>
      <c r="DH365" s="20"/>
      <c r="DI365" s="74"/>
      <c r="DJ365" s="20"/>
      <c r="DK365" s="74"/>
      <c r="DL365" s="20"/>
      <c r="DM365" s="74"/>
      <c r="DN365" s="20"/>
      <c r="DO365" s="74"/>
      <c r="DP365" s="20"/>
      <c r="DQ365" s="74"/>
      <c r="DR365" s="20"/>
      <c r="DS365" s="20">
        <f t="shared" si="3725"/>
        <v>0</v>
      </c>
      <c r="DT365" s="20">
        <f t="shared" si="3726"/>
        <v>0</v>
      </c>
      <c r="DU365" s="7"/>
      <c r="DV365" s="7"/>
      <c r="DW365" s="7"/>
      <c r="DX365" s="52"/>
      <c r="DY365" s="51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>
        <f t="shared" si="3661"/>
        <v>0</v>
      </c>
      <c r="EK365" s="7">
        <f t="shared" si="3662"/>
        <v>0</v>
      </c>
      <c r="EL365" s="7">
        <f t="shared" si="3663"/>
        <v>0</v>
      </c>
      <c r="EM365" s="18">
        <f t="shared" si="3664"/>
        <v>0</v>
      </c>
      <c r="EN365" s="7">
        <f t="shared" si="3665"/>
        <v>0</v>
      </c>
      <c r="EO365" s="7">
        <f t="shared" si="3666"/>
        <v>0</v>
      </c>
      <c r="EP365" s="7">
        <f t="shared" si="3667"/>
        <v>0</v>
      </c>
      <c r="EQ365" s="7">
        <f t="shared" si="3668"/>
        <v>0</v>
      </c>
      <c r="ER365" s="7">
        <f t="shared" si="3669"/>
        <v>0</v>
      </c>
      <c r="ES365" s="7">
        <f t="shared" si="3670"/>
        <v>0</v>
      </c>
      <c r="ET365" s="7">
        <f t="shared" si="3671"/>
        <v>0</v>
      </c>
      <c r="EU365" s="7">
        <f t="shared" si="3672"/>
        <v>0</v>
      </c>
      <c r="EV365" s="7">
        <f t="shared" si="3673"/>
        <v>0</v>
      </c>
      <c r="EW365" s="18">
        <f t="shared" si="3674"/>
        <v>0</v>
      </c>
      <c r="EX365" s="7">
        <f t="shared" si="3675"/>
        <v>0</v>
      </c>
      <c r="EY365" s="7">
        <f t="shared" si="3676"/>
        <v>0</v>
      </c>
      <c r="EZ365" s="7">
        <f t="shared" si="3677"/>
        <v>0</v>
      </c>
      <c r="FA365" s="7">
        <f t="shared" si="3678"/>
        <v>0</v>
      </c>
      <c r="FB365" s="7">
        <f t="shared" si="3679"/>
        <v>0</v>
      </c>
      <c r="FC365" s="7">
        <f t="shared" si="3680"/>
        <v>0</v>
      </c>
      <c r="FD365" s="7">
        <f t="shared" si="3681"/>
        <v>0</v>
      </c>
      <c r="FE365" s="7">
        <f t="shared" si="3682"/>
        <v>0</v>
      </c>
      <c r="FF365" s="7">
        <f t="shared" si="3683"/>
        <v>0</v>
      </c>
      <c r="FG365" s="18">
        <f t="shared" si="3684"/>
        <v>0</v>
      </c>
      <c r="FH365" s="7">
        <f t="shared" si="3685"/>
        <v>0</v>
      </c>
      <c r="FI365" s="7">
        <f t="shared" si="3686"/>
        <v>0</v>
      </c>
      <c r="FJ365" s="7">
        <f t="shared" si="3687"/>
        <v>0</v>
      </c>
      <c r="FK365" s="7">
        <f t="shared" si="3688"/>
        <v>0</v>
      </c>
      <c r="FL365" s="7">
        <f t="shared" si="3689"/>
        <v>0</v>
      </c>
      <c r="FM365" s="7">
        <f t="shared" si="3690"/>
        <v>0</v>
      </c>
      <c r="FN365" s="7">
        <f t="shared" si="3691"/>
        <v>0</v>
      </c>
      <c r="FO365" s="7">
        <f t="shared" si="3692"/>
        <v>0</v>
      </c>
      <c r="FP365" s="7">
        <f t="shared" si="3693"/>
        <v>0</v>
      </c>
      <c r="FQ365" s="7">
        <f t="shared" si="3694"/>
        <v>0</v>
      </c>
      <c r="FR365" s="7"/>
      <c r="FS365" s="7">
        <f t="shared" si="3695"/>
        <v>0</v>
      </c>
      <c r="FT365" s="7">
        <f t="shared" si="3696"/>
        <v>0</v>
      </c>
      <c r="FU365" s="7">
        <f t="shared" si="3697"/>
        <v>0</v>
      </c>
      <c r="FV365" s="7">
        <f t="shared" si="3698"/>
        <v>0</v>
      </c>
      <c r="FW365" s="7">
        <f t="shared" si="3699"/>
        <v>0</v>
      </c>
      <c r="FX365" s="7">
        <f t="shared" si="3700"/>
        <v>0</v>
      </c>
      <c r="FY365" s="7">
        <f t="shared" si="3701"/>
        <v>0</v>
      </c>
      <c r="FZ365" s="7">
        <f t="shared" si="3702"/>
        <v>0</v>
      </c>
      <c r="GA365" s="7">
        <f t="shared" si="3703"/>
        <v>0</v>
      </c>
      <c r="GB365" s="7">
        <f t="shared" si="3704"/>
        <v>0</v>
      </c>
      <c r="GC365" s="7">
        <f t="shared" si="3705"/>
        <v>0</v>
      </c>
      <c r="GD365" s="116">
        <f t="shared" si="3706"/>
        <v>0</v>
      </c>
      <c r="GE365" s="117">
        <f t="shared" si="3707"/>
        <v>0</v>
      </c>
      <c r="GF365" s="7"/>
      <c r="GG365" s="7"/>
      <c r="GH365" s="7"/>
      <c r="GI365" s="52"/>
      <c r="GK365" s="18"/>
      <c r="GL365" s="18"/>
      <c r="GM365" s="1"/>
      <c r="GN365" s="23"/>
      <c r="GO365" s="61"/>
      <c r="GP365" s="7"/>
      <c r="GQ365" s="7"/>
    </row>
    <row r="366" spans="1:199" ht="24.95" customHeight="1" thickBot="1" x14ac:dyDescent="0.4">
      <c r="A366" s="51"/>
      <c r="D366" s="7"/>
      <c r="E366" s="7"/>
      <c r="F366" s="7"/>
      <c r="G366" s="7"/>
      <c r="H366" s="7"/>
      <c r="I366" s="7"/>
      <c r="J366" s="7"/>
      <c r="K366" s="7"/>
      <c r="L366" s="7"/>
      <c r="M366" s="73">
        <f t="shared" si="3727"/>
        <v>0</v>
      </c>
      <c r="N366" s="32"/>
      <c r="O366" s="263"/>
      <c r="P366" s="32"/>
      <c r="Q366" s="20"/>
      <c r="R366" s="32"/>
      <c r="S366" s="20"/>
      <c r="T366" s="32"/>
      <c r="U366" s="20"/>
      <c r="V366" s="74"/>
      <c r="W366" s="20"/>
      <c r="X366" s="20"/>
      <c r="Y366" s="20"/>
      <c r="Z366" s="74"/>
      <c r="AA366" s="20"/>
      <c r="AB366" s="74"/>
      <c r="AC366" s="20"/>
      <c r="AD366" s="74"/>
      <c r="AE366" s="24"/>
      <c r="AF366" s="74"/>
      <c r="AG366" s="20"/>
      <c r="AH366" s="74"/>
      <c r="AI366" s="20"/>
      <c r="AJ366" s="74"/>
      <c r="AK366" s="20"/>
      <c r="AL366" s="74"/>
      <c r="AM366" s="263"/>
      <c r="AN366" s="74"/>
      <c r="AO366" s="20"/>
      <c r="AP366" s="74"/>
      <c r="AQ366" s="20"/>
      <c r="AR366" s="74"/>
      <c r="AS366" s="20"/>
      <c r="AT366" s="74"/>
      <c r="AU366" s="20"/>
      <c r="AV366" s="74"/>
      <c r="AW366" s="20"/>
      <c r="AX366" s="74"/>
      <c r="AY366" s="20"/>
      <c r="AZ366" s="74"/>
      <c r="BA366" s="20"/>
      <c r="BB366" s="74"/>
      <c r="BC366" s="20"/>
      <c r="BD366" s="74"/>
      <c r="BE366" s="20"/>
      <c r="BF366" s="20">
        <f t="shared" si="3728"/>
        <v>0</v>
      </c>
      <c r="BG366" s="20"/>
      <c r="BH366" s="20">
        <f t="shared" si="3729"/>
        <v>0</v>
      </c>
      <c r="BI366" s="7"/>
      <c r="BJ366" s="1"/>
      <c r="BK366" s="1"/>
      <c r="BL366" s="1"/>
      <c r="BM366" s="55"/>
      <c r="BN366" s="51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3">
        <f t="shared" si="3778"/>
        <v>0</v>
      </c>
      <c r="CA366" s="32"/>
      <c r="CB366" s="334"/>
      <c r="CC366" s="32"/>
      <c r="CD366" s="20"/>
      <c r="CE366" s="32"/>
      <c r="CF366" s="20"/>
      <c r="CG366" s="32"/>
      <c r="CH366" s="20"/>
      <c r="CI366" s="74"/>
      <c r="CJ366" s="20"/>
      <c r="CK366" s="20"/>
      <c r="CL366" s="20"/>
      <c r="CM366" s="74"/>
      <c r="CN366" s="20"/>
      <c r="CO366" s="74"/>
      <c r="CP366" s="20"/>
      <c r="CQ366" s="74"/>
      <c r="CR366" s="24"/>
      <c r="CS366" s="74"/>
      <c r="CT366" s="334"/>
      <c r="CU366" s="74"/>
      <c r="CV366" s="20"/>
      <c r="CW366" s="74"/>
      <c r="CX366" s="20"/>
      <c r="CY366" s="74"/>
      <c r="CZ366" s="334"/>
      <c r="DA366" s="74"/>
      <c r="DB366" s="20"/>
      <c r="DC366" s="74"/>
      <c r="DD366" s="20"/>
      <c r="DE366" s="74"/>
      <c r="DF366" s="20"/>
      <c r="DG366" s="74"/>
      <c r="DH366" s="20"/>
      <c r="DI366" s="74"/>
      <c r="DJ366" s="20"/>
      <c r="DK366" s="74"/>
      <c r="DL366" s="20"/>
      <c r="DM366" s="74"/>
      <c r="DN366" s="20"/>
      <c r="DO366" s="74"/>
      <c r="DP366" s="20"/>
      <c r="DQ366" s="74"/>
      <c r="DR366" s="20"/>
      <c r="DS366" s="20">
        <f t="shared" si="3725"/>
        <v>0</v>
      </c>
      <c r="DT366" s="20">
        <f t="shared" si="3726"/>
        <v>0</v>
      </c>
      <c r="DU366" s="7"/>
      <c r="DV366" s="7"/>
      <c r="DW366" s="7"/>
      <c r="DX366" s="52"/>
      <c r="DY366" s="51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>
        <f t="shared" si="3661"/>
        <v>0</v>
      </c>
      <c r="EK366" s="7">
        <f t="shared" si="3662"/>
        <v>0</v>
      </c>
      <c r="EL366" s="7">
        <f t="shared" si="3663"/>
        <v>0</v>
      </c>
      <c r="EM366" s="18">
        <f t="shared" si="3664"/>
        <v>0</v>
      </c>
      <c r="EN366" s="7">
        <f t="shared" si="3665"/>
        <v>0</v>
      </c>
      <c r="EO366" s="7">
        <f t="shared" si="3666"/>
        <v>0</v>
      </c>
      <c r="EP366" s="7">
        <f t="shared" si="3667"/>
        <v>0</v>
      </c>
      <c r="EQ366" s="7">
        <f t="shared" si="3668"/>
        <v>0</v>
      </c>
      <c r="ER366" s="7">
        <f t="shared" si="3669"/>
        <v>0</v>
      </c>
      <c r="ES366" s="7">
        <f t="shared" si="3670"/>
        <v>0</v>
      </c>
      <c r="ET366" s="7">
        <f t="shared" si="3671"/>
        <v>0</v>
      </c>
      <c r="EU366" s="7">
        <f t="shared" si="3672"/>
        <v>0</v>
      </c>
      <c r="EV366" s="7">
        <f t="shared" si="3673"/>
        <v>0</v>
      </c>
      <c r="EW366" s="18">
        <f t="shared" si="3674"/>
        <v>0</v>
      </c>
      <c r="EX366" s="7">
        <f t="shared" si="3675"/>
        <v>0</v>
      </c>
      <c r="EY366" s="7">
        <f t="shared" si="3676"/>
        <v>0</v>
      </c>
      <c r="EZ366" s="7">
        <f t="shared" si="3677"/>
        <v>0</v>
      </c>
      <c r="FA366" s="7">
        <f t="shared" si="3678"/>
        <v>0</v>
      </c>
      <c r="FB366" s="7">
        <f t="shared" si="3679"/>
        <v>0</v>
      </c>
      <c r="FC366" s="7">
        <f t="shared" si="3680"/>
        <v>0</v>
      </c>
      <c r="FD366" s="7">
        <f t="shared" si="3681"/>
        <v>0</v>
      </c>
      <c r="FE366" s="7">
        <f t="shared" si="3682"/>
        <v>0</v>
      </c>
      <c r="FF366" s="7">
        <f t="shared" si="3683"/>
        <v>0</v>
      </c>
      <c r="FG366" s="18">
        <f t="shared" si="3684"/>
        <v>0</v>
      </c>
      <c r="FH366" s="7">
        <f t="shared" si="3685"/>
        <v>0</v>
      </c>
      <c r="FI366" s="7">
        <f t="shared" si="3686"/>
        <v>0</v>
      </c>
      <c r="FJ366" s="7">
        <f t="shared" si="3687"/>
        <v>0</v>
      </c>
      <c r="FK366" s="7">
        <f t="shared" si="3688"/>
        <v>0</v>
      </c>
      <c r="FL366" s="7">
        <f t="shared" si="3689"/>
        <v>0</v>
      </c>
      <c r="FM366" s="7">
        <f t="shared" si="3690"/>
        <v>0</v>
      </c>
      <c r="FN366" s="7">
        <f t="shared" si="3691"/>
        <v>0</v>
      </c>
      <c r="FO366" s="7">
        <f t="shared" si="3692"/>
        <v>0</v>
      </c>
      <c r="FP366" s="7">
        <f t="shared" si="3693"/>
        <v>0</v>
      </c>
      <c r="FQ366" s="7">
        <f t="shared" si="3694"/>
        <v>0</v>
      </c>
      <c r="FR366" s="7"/>
      <c r="FS366" s="7">
        <f t="shared" si="3695"/>
        <v>0</v>
      </c>
      <c r="FT366" s="7">
        <f t="shared" si="3696"/>
        <v>0</v>
      </c>
      <c r="FU366" s="7">
        <f t="shared" si="3697"/>
        <v>0</v>
      </c>
      <c r="FV366" s="7">
        <f t="shared" si="3698"/>
        <v>0</v>
      </c>
      <c r="FW366" s="7">
        <f t="shared" si="3699"/>
        <v>0</v>
      </c>
      <c r="FX366" s="7">
        <f t="shared" si="3700"/>
        <v>0</v>
      </c>
      <c r="FY366" s="7">
        <f t="shared" si="3701"/>
        <v>0</v>
      </c>
      <c r="FZ366" s="7">
        <f t="shared" si="3702"/>
        <v>0</v>
      </c>
      <c r="GA366" s="7">
        <f t="shared" si="3703"/>
        <v>0</v>
      </c>
      <c r="GB366" s="7">
        <f t="shared" si="3704"/>
        <v>0</v>
      </c>
      <c r="GC366" s="7">
        <f t="shared" si="3705"/>
        <v>0</v>
      </c>
      <c r="GD366" s="116">
        <f t="shared" si="3706"/>
        <v>0</v>
      </c>
      <c r="GE366" s="117">
        <f t="shared" si="3707"/>
        <v>0</v>
      </c>
      <c r="GF366" s="7"/>
      <c r="GG366" s="7"/>
      <c r="GH366" s="7"/>
      <c r="GI366" s="52"/>
      <c r="GK366" s="18"/>
      <c r="GL366" s="18"/>
      <c r="GM366" s="1"/>
      <c r="GN366" s="23"/>
      <c r="GO366" s="61"/>
      <c r="GP366" s="7"/>
      <c r="GQ366" s="7"/>
    </row>
    <row r="367" spans="1:199" s="346" customFormat="1" ht="24.75" customHeight="1" x14ac:dyDescent="0.35">
      <c r="A367" s="351">
        <v>24</v>
      </c>
      <c r="B367" s="133" t="s">
        <v>84</v>
      </c>
      <c r="C367" s="132" t="s">
        <v>85</v>
      </c>
      <c r="D367" s="131">
        <v>1</v>
      </c>
      <c r="E367" s="131"/>
      <c r="F367" s="131"/>
      <c r="G367" s="131"/>
      <c r="H367" s="131"/>
      <c r="I367" s="131"/>
      <c r="J367" s="131"/>
      <c r="K367" s="131"/>
      <c r="L367" s="353">
        <f t="shared" ref="L367:N367" si="3779">SUM(L368:L377)</f>
        <v>128</v>
      </c>
      <c r="M367" s="353">
        <f t="shared" si="3779"/>
        <v>128</v>
      </c>
      <c r="N367" s="353">
        <f t="shared" si="3779"/>
        <v>56</v>
      </c>
      <c r="O367" s="425">
        <f>SUM(O368:O383)</f>
        <v>58</v>
      </c>
      <c r="P367" s="2">
        <f t="shared" ref="P367:BH367" si="3780">SUM(P368:P383)</f>
        <v>24</v>
      </c>
      <c r="Q367" s="131">
        <f t="shared" si="3780"/>
        <v>46</v>
      </c>
      <c r="R367" s="2">
        <f t="shared" si="3780"/>
        <v>48</v>
      </c>
      <c r="S367" s="425">
        <f>SUM(S368:S383)</f>
        <v>44</v>
      </c>
      <c r="T367" s="2">
        <f t="shared" si="3780"/>
        <v>0</v>
      </c>
      <c r="U367" s="131">
        <f t="shared" si="3780"/>
        <v>0</v>
      </c>
      <c r="V367" s="2">
        <f t="shared" si="3780"/>
        <v>0</v>
      </c>
      <c r="W367" s="131">
        <f t="shared" si="3780"/>
        <v>0</v>
      </c>
      <c r="X367" s="131">
        <f t="shared" si="3780"/>
        <v>0</v>
      </c>
      <c r="Y367" s="433">
        <f t="shared" si="3780"/>
        <v>6.8</v>
      </c>
      <c r="Z367" s="2">
        <f t="shared" si="3780"/>
        <v>0</v>
      </c>
      <c r="AA367" s="131">
        <f t="shared" si="3780"/>
        <v>0</v>
      </c>
      <c r="AB367" s="2">
        <f t="shared" si="3780"/>
        <v>0</v>
      </c>
      <c r="AC367" s="131">
        <f t="shared" si="3780"/>
        <v>0</v>
      </c>
      <c r="AD367" s="2">
        <f t="shared" si="3780"/>
        <v>1</v>
      </c>
      <c r="AE367" s="131">
        <f t="shared" si="3780"/>
        <v>75</v>
      </c>
      <c r="AF367" s="2">
        <f t="shared" si="3780"/>
        <v>0</v>
      </c>
      <c r="AG367" s="131">
        <f t="shared" si="3780"/>
        <v>0</v>
      </c>
      <c r="AH367" s="2">
        <f t="shared" si="3780"/>
        <v>0</v>
      </c>
      <c r="AI367" s="131">
        <f t="shared" si="3780"/>
        <v>0</v>
      </c>
      <c r="AJ367" s="2">
        <f t="shared" si="3780"/>
        <v>0</v>
      </c>
      <c r="AK367" s="433">
        <f t="shared" si="3780"/>
        <v>0</v>
      </c>
      <c r="AL367" s="2">
        <f t="shared" si="3780"/>
        <v>0</v>
      </c>
      <c r="AM367" s="131">
        <f t="shared" si="3780"/>
        <v>0</v>
      </c>
      <c r="AN367" s="2">
        <f t="shared" si="3780"/>
        <v>0</v>
      </c>
      <c r="AO367" s="131">
        <f t="shared" si="3780"/>
        <v>0</v>
      </c>
      <c r="AP367" s="2">
        <f t="shared" si="3780"/>
        <v>0</v>
      </c>
      <c r="AQ367" s="131">
        <f t="shared" si="3780"/>
        <v>0</v>
      </c>
      <c r="AR367" s="131">
        <f t="shared" si="3780"/>
        <v>0</v>
      </c>
      <c r="AS367" s="433">
        <f t="shared" si="3780"/>
        <v>0</v>
      </c>
      <c r="AT367" s="2">
        <f t="shared" ref="AT367:AU367" si="3781">SUM(AT368:AT383)</f>
        <v>1</v>
      </c>
      <c r="AU367" s="433">
        <f t="shared" si="3781"/>
        <v>20</v>
      </c>
      <c r="AV367" s="2">
        <f t="shared" si="3780"/>
        <v>0</v>
      </c>
      <c r="AW367" s="131">
        <f t="shared" si="3780"/>
        <v>0</v>
      </c>
      <c r="AX367" s="2">
        <f t="shared" si="3780"/>
        <v>0</v>
      </c>
      <c r="AY367" s="433">
        <f t="shared" si="3780"/>
        <v>0</v>
      </c>
      <c r="AZ367" s="2">
        <f t="shared" si="3780"/>
        <v>0</v>
      </c>
      <c r="BA367" s="433">
        <f t="shared" si="3780"/>
        <v>32</v>
      </c>
      <c r="BB367" s="131">
        <f t="shared" si="3780"/>
        <v>0</v>
      </c>
      <c r="BC367" s="433">
        <f t="shared" si="3780"/>
        <v>0</v>
      </c>
      <c r="BD367" s="131">
        <f t="shared" si="3780"/>
        <v>0</v>
      </c>
      <c r="BE367" s="131">
        <f t="shared" si="3780"/>
        <v>0</v>
      </c>
      <c r="BF367" s="433">
        <f t="shared" si="3780"/>
        <v>281.8</v>
      </c>
      <c r="BG367" s="434">
        <f>Расчет!BF363</f>
        <v>241.8</v>
      </c>
      <c r="BH367" s="433">
        <f t="shared" si="3780"/>
        <v>180</v>
      </c>
      <c r="BI367" s="2"/>
      <c r="BJ367" s="25"/>
      <c r="BK367" s="25"/>
      <c r="BL367" s="554">
        <f>Расчет!BG363</f>
        <v>140</v>
      </c>
      <c r="BM367" s="373"/>
      <c r="BN367" s="351">
        <v>24</v>
      </c>
      <c r="BO367" s="133" t="s">
        <v>84</v>
      </c>
      <c r="BP367" s="132" t="s">
        <v>85</v>
      </c>
      <c r="BQ367" s="131">
        <v>1</v>
      </c>
      <c r="BR367" s="131"/>
      <c r="BS367" s="131"/>
      <c r="BT367" s="131"/>
      <c r="BU367" s="131"/>
      <c r="BV367" s="131"/>
      <c r="BW367" s="131"/>
      <c r="BX367" s="131"/>
      <c r="BY367" s="353">
        <f t="shared" ref="BY367:CA367" si="3782">SUM(BY368:BY377)</f>
        <v>88</v>
      </c>
      <c r="BZ367" s="353">
        <f t="shared" si="3782"/>
        <v>90</v>
      </c>
      <c r="CA367" s="353">
        <f t="shared" si="3782"/>
        <v>32</v>
      </c>
      <c r="CB367" s="131">
        <f t="shared" ref="CB367:DT367" si="3783">SUM(CB368:CB383)</f>
        <v>34</v>
      </c>
      <c r="CC367" s="131">
        <f t="shared" si="3783"/>
        <v>24</v>
      </c>
      <c r="CD367" s="131">
        <f t="shared" si="3783"/>
        <v>52</v>
      </c>
      <c r="CE367" s="131">
        <f t="shared" si="3783"/>
        <v>34</v>
      </c>
      <c r="CF367" s="131">
        <f t="shared" si="3783"/>
        <v>62</v>
      </c>
      <c r="CG367" s="131">
        <f t="shared" si="3783"/>
        <v>0</v>
      </c>
      <c r="CH367" s="131">
        <f t="shared" si="3783"/>
        <v>0</v>
      </c>
      <c r="CI367" s="131">
        <f t="shared" si="3783"/>
        <v>0</v>
      </c>
      <c r="CJ367" s="131">
        <f t="shared" si="3783"/>
        <v>0</v>
      </c>
      <c r="CK367" s="131">
        <f t="shared" si="3783"/>
        <v>4</v>
      </c>
      <c r="CL367" s="353">
        <f t="shared" si="3783"/>
        <v>8.9</v>
      </c>
      <c r="CM367" s="131">
        <f t="shared" si="3783"/>
        <v>0</v>
      </c>
      <c r="CN367" s="131">
        <f t="shared" si="3783"/>
        <v>0</v>
      </c>
      <c r="CO367" s="131">
        <f t="shared" si="3783"/>
        <v>0</v>
      </c>
      <c r="CP367" s="131">
        <f t="shared" si="3783"/>
        <v>0</v>
      </c>
      <c r="CQ367" s="131">
        <f t="shared" si="3783"/>
        <v>1</v>
      </c>
      <c r="CR367" s="131">
        <f t="shared" si="3783"/>
        <v>75</v>
      </c>
      <c r="CS367" s="131">
        <f t="shared" si="3783"/>
        <v>0</v>
      </c>
      <c r="CT367" s="131">
        <f t="shared" si="3783"/>
        <v>0</v>
      </c>
      <c r="CU367" s="131">
        <f t="shared" si="3783"/>
        <v>0</v>
      </c>
      <c r="CV367" s="131">
        <f t="shared" si="3783"/>
        <v>0</v>
      </c>
      <c r="CW367" s="131">
        <f t="shared" si="3783"/>
        <v>0</v>
      </c>
      <c r="CX367" s="131">
        <f t="shared" si="3783"/>
        <v>0</v>
      </c>
      <c r="CY367" s="131">
        <f t="shared" si="3783"/>
        <v>1</v>
      </c>
      <c r="CZ367" s="131">
        <f t="shared" si="3783"/>
        <v>120</v>
      </c>
      <c r="DA367" s="131">
        <f t="shared" si="3783"/>
        <v>0</v>
      </c>
      <c r="DB367" s="131">
        <f t="shared" si="3783"/>
        <v>0</v>
      </c>
      <c r="DC367" s="131">
        <f t="shared" si="3783"/>
        <v>0</v>
      </c>
      <c r="DD367" s="131">
        <f t="shared" si="3783"/>
        <v>0</v>
      </c>
      <c r="DE367" s="131">
        <f t="shared" si="3783"/>
        <v>0</v>
      </c>
      <c r="DF367" s="433">
        <f t="shared" si="3783"/>
        <v>0</v>
      </c>
      <c r="DG367" s="131">
        <f t="shared" si="3783"/>
        <v>0</v>
      </c>
      <c r="DH367" s="131">
        <f t="shared" si="3783"/>
        <v>0</v>
      </c>
      <c r="DI367" s="131">
        <f t="shared" si="3783"/>
        <v>0</v>
      </c>
      <c r="DJ367" s="131">
        <f t="shared" si="3783"/>
        <v>0</v>
      </c>
      <c r="DK367" s="131">
        <f t="shared" si="3783"/>
        <v>1</v>
      </c>
      <c r="DL367" s="433">
        <f t="shared" si="3783"/>
        <v>16</v>
      </c>
      <c r="DM367" s="131">
        <f t="shared" si="3783"/>
        <v>0</v>
      </c>
      <c r="DN367" s="131">
        <f t="shared" si="3783"/>
        <v>0</v>
      </c>
      <c r="DO367" s="131">
        <f t="shared" si="3783"/>
        <v>0</v>
      </c>
      <c r="DP367" s="131">
        <f t="shared" si="3783"/>
        <v>0</v>
      </c>
      <c r="DQ367" s="131">
        <f t="shared" si="3783"/>
        <v>0</v>
      </c>
      <c r="DR367" s="131">
        <f t="shared" si="3783"/>
        <v>0</v>
      </c>
      <c r="DS367" s="433">
        <f t="shared" si="3783"/>
        <v>371.9</v>
      </c>
      <c r="DT367" s="433">
        <f t="shared" si="3783"/>
        <v>168</v>
      </c>
      <c r="DU367" s="2"/>
      <c r="DV367" s="2"/>
      <c r="DW367" s="2"/>
      <c r="DX367" s="344"/>
      <c r="DY367" s="351">
        <v>24</v>
      </c>
      <c r="DZ367" s="133" t="s">
        <v>84</v>
      </c>
      <c r="EA367" s="132" t="s">
        <v>85</v>
      </c>
      <c r="EB367" s="131">
        <v>1</v>
      </c>
      <c r="EC367" s="43"/>
      <c r="ED367" s="43"/>
      <c r="EE367" s="43"/>
      <c r="EF367" s="43"/>
      <c r="EG367" s="43"/>
      <c r="EH367" s="43"/>
      <c r="EI367" s="43"/>
      <c r="EJ367" s="43">
        <f t="shared" ref="EJ367:GE367" si="3784">SUM(EJ368:EJ383)</f>
        <v>294</v>
      </c>
      <c r="EK367" s="43">
        <f t="shared" si="3784"/>
        <v>296</v>
      </c>
      <c r="EL367" s="43">
        <f t="shared" si="3784"/>
        <v>132</v>
      </c>
      <c r="EM367" s="340">
        <f>SUM(EM368:EM383)</f>
        <v>92</v>
      </c>
      <c r="EN367" s="43">
        <f t="shared" si="3784"/>
        <v>48</v>
      </c>
      <c r="EO367" s="340">
        <f t="shared" si="3784"/>
        <v>98</v>
      </c>
      <c r="EP367" s="43">
        <f t="shared" ref="EP367:EQ367" si="3785">SUM(EP368:EP383)</f>
        <v>82</v>
      </c>
      <c r="EQ367" s="340">
        <f t="shared" si="3785"/>
        <v>106</v>
      </c>
      <c r="ER367" s="43">
        <f t="shared" si="3784"/>
        <v>0</v>
      </c>
      <c r="ES367" s="340">
        <f t="shared" si="3784"/>
        <v>0</v>
      </c>
      <c r="ET367" s="43">
        <f t="shared" si="3784"/>
        <v>0</v>
      </c>
      <c r="EU367" s="340">
        <f t="shared" si="3784"/>
        <v>0</v>
      </c>
      <c r="EV367" s="340">
        <f t="shared" si="3784"/>
        <v>4</v>
      </c>
      <c r="EW367" s="342">
        <f t="shared" si="3784"/>
        <v>15.7</v>
      </c>
      <c r="EX367" s="43">
        <f t="shared" si="3784"/>
        <v>0</v>
      </c>
      <c r="EY367" s="340">
        <f t="shared" si="3784"/>
        <v>0</v>
      </c>
      <c r="EZ367" s="43">
        <f t="shared" si="3784"/>
        <v>0</v>
      </c>
      <c r="FA367" s="340">
        <f t="shared" si="3784"/>
        <v>0</v>
      </c>
      <c r="FB367" s="43">
        <f t="shared" si="3784"/>
        <v>2</v>
      </c>
      <c r="FC367" s="340">
        <f t="shared" si="3784"/>
        <v>150</v>
      </c>
      <c r="FD367" s="43">
        <f t="shared" si="3784"/>
        <v>0</v>
      </c>
      <c r="FE367" s="340">
        <f t="shared" si="3784"/>
        <v>0</v>
      </c>
      <c r="FF367" s="43">
        <f t="shared" si="3784"/>
        <v>0</v>
      </c>
      <c r="FG367" s="342">
        <f t="shared" si="3784"/>
        <v>0</v>
      </c>
      <c r="FH367" s="43">
        <f t="shared" si="3784"/>
        <v>0</v>
      </c>
      <c r="FI367" s="434">
        <f t="shared" si="3784"/>
        <v>0</v>
      </c>
      <c r="FJ367" s="43">
        <f t="shared" si="3784"/>
        <v>1</v>
      </c>
      <c r="FK367" s="340">
        <f t="shared" si="3784"/>
        <v>120</v>
      </c>
      <c r="FL367" s="43">
        <f t="shared" si="3784"/>
        <v>0</v>
      </c>
      <c r="FM367" s="340">
        <f t="shared" si="3784"/>
        <v>0</v>
      </c>
      <c r="FN367" s="43">
        <f t="shared" si="3784"/>
        <v>0</v>
      </c>
      <c r="FO367" s="340">
        <f t="shared" si="3784"/>
        <v>0</v>
      </c>
      <c r="FP367" s="43">
        <f t="shared" si="3784"/>
        <v>0</v>
      </c>
      <c r="FQ367" s="340">
        <f t="shared" si="3784"/>
        <v>0</v>
      </c>
      <c r="FR367" s="43"/>
      <c r="FS367" s="434">
        <f t="shared" ref="FS367" si="3786">SUM(FS368:FS383)</f>
        <v>20</v>
      </c>
      <c r="FT367" s="340">
        <f t="shared" si="3784"/>
        <v>0</v>
      </c>
      <c r="FU367" s="340">
        <f t="shared" si="3784"/>
        <v>0</v>
      </c>
      <c r="FV367" s="43">
        <f t="shared" si="3784"/>
        <v>1</v>
      </c>
      <c r="FW367" s="434">
        <f t="shared" si="3784"/>
        <v>16</v>
      </c>
      <c r="FX367" s="43">
        <f t="shared" si="3784"/>
        <v>0</v>
      </c>
      <c r="FY367" s="434">
        <f t="shared" si="3784"/>
        <v>32</v>
      </c>
      <c r="FZ367" s="43">
        <f t="shared" si="3784"/>
        <v>0</v>
      </c>
      <c r="GA367" s="340">
        <f t="shared" si="3784"/>
        <v>0</v>
      </c>
      <c r="GB367" s="43">
        <f t="shared" si="3784"/>
        <v>0</v>
      </c>
      <c r="GC367" s="340">
        <f t="shared" si="3784"/>
        <v>0</v>
      </c>
      <c r="GD367" s="438">
        <f t="shared" si="3784"/>
        <v>653.70000000000005</v>
      </c>
      <c r="GE367" s="439">
        <f t="shared" si="3784"/>
        <v>348</v>
      </c>
      <c r="GF367" s="43"/>
      <c r="GG367" s="43"/>
      <c r="GH367" s="43"/>
      <c r="GI367" s="366"/>
      <c r="GK367" s="347"/>
      <c r="GL367" s="347"/>
      <c r="GM367" s="348"/>
      <c r="GN367" s="357"/>
      <c r="GO367" s="358"/>
      <c r="GP367" s="348"/>
      <c r="GQ367" s="350"/>
    </row>
    <row r="368" spans="1:199" ht="24.75" customHeight="1" x14ac:dyDescent="0.3">
      <c r="A368" s="51"/>
      <c r="B368" s="175" t="s">
        <v>100</v>
      </c>
      <c r="C368" s="182" t="s">
        <v>114</v>
      </c>
      <c r="D368" s="136" t="s">
        <v>120</v>
      </c>
      <c r="E368" s="136" t="s">
        <v>118</v>
      </c>
      <c r="F368" s="217" t="s">
        <v>198</v>
      </c>
      <c r="G368" s="136">
        <v>3</v>
      </c>
      <c r="H368" s="176">
        <v>60</v>
      </c>
      <c r="I368" s="176">
        <v>1</v>
      </c>
      <c r="J368" s="137">
        <v>2</v>
      </c>
      <c r="K368" s="137">
        <f t="shared" ref="K368" si="3787">SUM(J368)*2</f>
        <v>4</v>
      </c>
      <c r="L368" s="175">
        <v>68</v>
      </c>
      <c r="M368" s="218">
        <f>SUM(N368+P368+R368+T368+V368)</f>
        <v>68</v>
      </c>
      <c r="N368" s="144">
        <v>26</v>
      </c>
      <c r="O368" s="262">
        <f>SUM(N368)*I368</f>
        <v>26</v>
      </c>
      <c r="P368" s="144">
        <v>20</v>
      </c>
      <c r="Q368" s="145">
        <f>P368*J368</f>
        <v>40</v>
      </c>
      <c r="R368" s="144">
        <v>22</v>
      </c>
      <c r="S368" s="145">
        <f>SUM(R368)*J368</f>
        <v>44</v>
      </c>
      <c r="T368" s="144"/>
      <c r="U368" s="145">
        <f>SUM(T368)*K368</f>
        <v>0</v>
      </c>
      <c r="V368" s="144"/>
      <c r="W368" s="145">
        <f>SUM(V368)*J368*5</f>
        <v>0</v>
      </c>
      <c r="X368" s="146">
        <f>SUM(J368*AX368*2+K368*AZ368*2)</f>
        <v>0</v>
      </c>
      <c r="Y368" s="173">
        <f t="shared" ref="Y368" si="3788">SUM(L368*5/100*J368)</f>
        <v>6.8</v>
      </c>
      <c r="Z368" s="144"/>
      <c r="AA368" s="145"/>
      <c r="AB368" s="144"/>
      <c r="AC368" s="146">
        <f>SUM(AB368)*3*H368/5</f>
        <v>0</v>
      </c>
      <c r="AD368" s="144"/>
      <c r="AE368" s="147">
        <f>SUM(AD368*H368*(30+4))</f>
        <v>0</v>
      </c>
      <c r="AF368" s="144"/>
      <c r="AG368" s="145">
        <f>SUM(AF368*H368*3)</f>
        <v>0</v>
      </c>
      <c r="AH368" s="145"/>
      <c r="AI368" s="146">
        <f>SUM(AH368*H368/3)</f>
        <v>0</v>
      </c>
      <c r="AJ368" s="144"/>
      <c r="AK368" s="146">
        <f>SUM(AJ368*H368*2/3)</f>
        <v>0</v>
      </c>
      <c r="AL368" s="144"/>
      <c r="AM368" s="262">
        <f>SUM(AL368*H368*2)</f>
        <v>0</v>
      </c>
      <c r="AN368" s="144"/>
      <c r="AO368" s="145">
        <f>SUM(AN368*J368*2)</f>
        <v>0</v>
      </c>
      <c r="AP368" s="144"/>
      <c r="AQ368" s="146">
        <f>SUM(AP368*H368*2)</f>
        <v>0</v>
      </c>
      <c r="AR368" s="144"/>
      <c r="AS368" s="146">
        <f>SUM(J368*AR368*6)</f>
        <v>0</v>
      </c>
      <c r="AT368" s="144">
        <v>1</v>
      </c>
      <c r="AU368" s="146">
        <f t="shared" ref="AU368:AU369" si="3789">AT368*H368/3</f>
        <v>20</v>
      </c>
      <c r="AV368" s="145"/>
      <c r="AW368" s="145">
        <f t="shared" ref="AW368" si="3790">SUM(J368*AV368*6)</f>
        <v>0</v>
      </c>
      <c r="AX368" s="144"/>
      <c r="AY368" s="146">
        <f t="shared" ref="AY368" si="3791">AX368*H368/3</f>
        <v>0</v>
      </c>
      <c r="AZ368" s="145"/>
      <c r="BA368" s="146">
        <f t="shared" ref="BA368" si="3792">SUM(AZ368*K368*5*6)</f>
        <v>0</v>
      </c>
      <c r="BB368" s="144"/>
      <c r="BC368" s="146">
        <f t="shared" ref="BC368" si="3793">SUM(BB368*K368*4*6)</f>
        <v>0</v>
      </c>
      <c r="BD368" s="144"/>
      <c r="BE368" s="148">
        <f t="shared" ref="BE368" si="3794">SUM(BD368*50)</f>
        <v>0</v>
      </c>
      <c r="BF368" s="146">
        <f t="shared" ref="BF368:BF369" si="3795">O368+Q368+S368+U368+W368+X368+Y368+AA368+AC368+AE368+AG368+AI368+AK368+AM368+AO368+AQ368+AS368+AU368+AW368+AY368+BA368+BC368+BE368</f>
        <v>136.80000000000001</v>
      </c>
      <c r="BG368" s="146"/>
      <c r="BH368" s="146">
        <f t="shared" ref="BH368:BH369" si="3796">BC368+BA368+AY368+AW368+AS368+AQ368+X368+W368+U368+S368+Q368+O368</f>
        <v>110</v>
      </c>
      <c r="BI368" s="7"/>
      <c r="BJ368" s="7"/>
      <c r="BK368" s="7"/>
      <c r="BL368" s="7"/>
      <c r="BM368" s="52"/>
      <c r="BN368" s="51"/>
      <c r="BO368" s="213" t="s">
        <v>100</v>
      </c>
      <c r="BP368" s="200" t="s">
        <v>114</v>
      </c>
      <c r="BQ368" s="214" t="s">
        <v>120</v>
      </c>
      <c r="BR368" s="214" t="s">
        <v>118</v>
      </c>
      <c r="BS368" s="214" t="s">
        <v>198</v>
      </c>
      <c r="BT368" s="214">
        <v>4</v>
      </c>
      <c r="BU368" s="214">
        <v>60</v>
      </c>
      <c r="BV368" s="214">
        <v>1</v>
      </c>
      <c r="BW368" s="200">
        <v>2</v>
      </c>
      <c r="BX368" s="200">
        <f t="shared" ref="BX368" si="3797">SUM(BW368)*2</f>
        <v>4</v>
      </c>
      <c r="BY368" s="215">
        <v>70</v>
      </c>
      <c r="BZ368" s="140">
        <f t="shared" ref="BZ368" si="3798">SUM(CA368+CC368+CE368+CG368+CI368)</f>
        <v>70</v>
      </c>
      <c r="CA368" s="141">
        <v>30</v>
      </c>
      <c r="CB368" s="142">
        <f>SUM(CA368)*BV368</f>
        <v>30</v>
      </c>
      <c r="CC368" s="141">
        <v>20</v>
      </c>
      <c r="CD368" s="142">
        <f t="shared" ref="CD368:CD369" si="3799">CC368*BW368</f>
        <v>40</v>
      </c>
      <c r="CE368" s="141">
        <v>20</v>
      </c>
      <c r="CF368" s="142">
        <f t="shared" ref="CF368" si="3800">SUM(CE368)*BW368</f>
        <v>40</v>
      </c>
      <c r="CG368" s="208"/>
      <c r="CH368" s="210">
        <f t="shared" ref="CH368" si="3801">SUM(CG368)*BX368</f>
        <v>0</v>
      </c>
      <c r="CI368" s="208"/>
      <c r="CJ368" s="210">
        <f t="shared" ref="CJ368" si="3802">SUM(CI368)*BW368*5</f>
        <v>0</v>
      </c>
      <c r="CK368" s="206">
        <f t="shared" ref="CK368" si="3803">SUM(BW368*DK368*2+BX368*DM368*2)</f>
        <v>4</v>
      </c>
      <c r="CL368" s="206">
        <f t="shared" ref="CL368" si="3804">SUM(BY368*5/100*BW368)</f>
        <v>7</v>
      </c>
      <c r="CM368" s="208"/>
      <c r="CN368" s="210"/>
      <c r="CO368" s="208"/>
      <c r="CP368" s="206">
        <f t="shared" ref="CP368:CP369" si="3805">SUM(CO368)*3*BU368/5</f>
        <v>0</v>
      </c>
      <c r="CQ368" s="208"/>
      <c r="CR368" s="209">
        <f t="shared" ref="CR368:CR369" si="3806">SUM(CQ368*BU368*(30+4))</f>
        <v>0</v>
      </c>
      <c r="CS368" s="208"/>
      <c r="CT368" s="334">
        <f t="shared" ref="CT368:CT369" si="3807">SUM(CS368*BU368*3)</f>
        <v>0</v>
      </c>
      <c r="CU368" s="210"/>
      <c r="CV368" s="206">
        <f t="shared" ref="CV368" si="3808">SUM(CU368*BU368/3)</f>
        <v>0</v>
      </c>
      <c r="CW368" s="208"/>
      <c r="CX368" s="206">
        <f t="shared" ref="CX368:CX369" si="3809">SUM(CW368*BU368*2/3)</f>
        <v>0</v>
      </c>
      <c r="CY368" s="208">
        <v>1</v>
      </c>
      <c r="CZ368" s="142">
        <f t="shared" ref="CZ368" si="3810">SUM(CY368*BU368)*2</f>
        <v>120</v>
      </c>
      <c r="DA368" s="208"/>
      <c r="DB368" s="210">
        <f t="shared" ref="DB368:DB369" si="3811">SUM(DA368*BW368)</f>
        <v>0</v>
      </c>
      <c r="DC368" s="208"/>
      <c r="DD368" s="206">
        <f t="shared" ref="DD368" si="3812">SUM(DC368*BU368*2)</f>
        <v>0</v>
      </c>
      <c r="DE368" s="208"/>
      <c r="DF368" s="206">
        <f t="shared" ref="DF368" si="3813">SUM(BW368*DE368*6)</f>
        <v>0</v>
      </c>
      <c r="DG368" s="32"/>
      <c r="DH368" s="194">
        <f t="shared" ref="DH368:DH372" si="3814">DG368*BU368/3</f>
        <v>0</v>
      </c>
      <c r="DI368" s="208"/>
      <c r="DJ368" s="210">
        <f t="shared" ref="DJ368" si="3815">SUM(DI368*BU368/3)</f>
        <v>0</v>
      </c>
      <c r="DK368" s="208">
        <v>1</v>
      </c>
      <c r="DL368" s="206">
        <f t="shared" ref="DL368" si="3816">SUM(BW368*DK368*8)</f>
        <v>16</v>
      </c>
      <c r="DM368" s="210"/>
      <c r="DN368" s="206">
        <f t="shared" ref="DN368:DN369" si="3817">SUM(DM368*BX368*5*6)</f>
        <v>0</v>
      </c>
      <c r="DO368" s="208"/>
      <c r="DP368" s="206">
        <f t="shared" ref="DP368:DP369" si="3818">SUM(DO368*BX368*4*6)</f>
        <v>0</v>
      </c>
      <c r="DQ368" s="208"/>
      <c r="DR368" s="212">
        <f t="shared" ref="DR368:DR369" si="3819">SUM(DQ368*50)</f>
        <v>0</v>
      </c>
      <c r="DS368" s="20">
        <f t="shared" ref="DS368" si="3820">SUM(DB368+DR368+DP368+DN368+DL368+DJ368+DF368+DD368+CX368+CZ368+CV368+CT368+CR368+CP368+CN368+CL368+CK368+CJ368+CH368+CD368+CB368+CF368+DH368)</f>
        <v>257</v>
      </c>
      <c r="DT368" s="20">
        <f t="shared" ref="DT368" si="3821">SUM(CB368+CD368+CH368+CJ368+CK368+DF368+DJ368+DL368+DN368+DP368+CF368+DD368)</f>
        <v>130</v>
      </c>
      <c r="DU368" s="7"/>
      <c r="DV368" s="7"/>
      <c r="DW368" s="7"/>
      <c r="DX368" s="52"/>
      <c r="DY368" s="51"/>
      <c r="DZ368" s="20"/>
      <c r="EA368" s="71"/>
      <c r="EB368" s="71"/>
      <c r="EC368" s="7"/>
      <c r="ED368" s="7"/>
      <c r="EE368" s="7"/>
      <c r="EF368" s="7"/>
      <c r="EG368" s="7"/>
      <c r="EH368" s="7"/>
      <c r="EI368" s="7"/>
      <c r="EJ368" s="7">
        <f t="shared" ref="EJ368:EJ383" si="3822">SUM(L368+BY368)</f>
        <v>138</v>
      </c>
      <c r="EK368" s="7">
        <f t="shared" ref="EK368:EK383" si="3823">SUM(M368+BZ368)</f>
        <v>138</v>
      </c>
      <c r="EL368" s="7">
        <f t="shared" ref="EL368:EL383" si="3824">SUM(N368+CA368)</f>
        <v>56</v>
      </c>
      <c r="EM368" s="18">
        <f t="shared" ref="EM368" si="3825">SUM(O368+CB368)</f>
        <v>56</v>
      </c>
      <c r="EN368" s="18">
        <f t="shared" ref="EN368" si="3826">SUM(P368+CC368)</f>
        <v>40</v>
      </c>
      <c r="EO368" s="18">
        <f t="shared" ref="EO368" si="3827">SUM(Q368+CD368)</f>
        <v>80</v>
      </c>
      <c r="EP368" s="18">
        <f t="shared" ref="EP368" si="3828">SUM(R368+CE368)</f>
        <v>42</v>
      </c>
      <c r="EQ368" s="18">
        <f t="shared" ref="EQ368" si="3829">SUM(S368+CF368)</f>
        <v>84</v>
      </c>
      <c r="ER368" s="18">
        <f t="shared" ref="ER368" si="3830">SUM(T368+CG368)</f>
        <v>0</v>
      </c>
      <c r="ES368" s="18">
        <f t="shared" ref="ES368" si="3831">SUM(U368+CH368)</f>
        <v>0</v>
      </c>
      <c r="ET368" s="18">
        <f t="shared" ref="ET368" si="3832">SUM(V368+CI368)</f>
        <v>0</v>
      </c>
      <c r="EU368" s="18">
        <f t="shared" ref="EU368" si="3833">SUM(W368+CJ368)</f>
        <v>0</v>
      </c>
      <c r="EV368" s="18">
        <f t="shared" ref="EV368" si="3834">SUM(X368+CK368)</f>
        <v>4</v>
      </c>
      <c r="EW368" s="18">
        <f t="shared" ref="EW368" si="3835">SUM(Y368+CL368)</f>
        <v>13.8</v>
      </c>
      <c r="EX368" s="18">
        <f t="shared" ref="EX368" si="3836">SUM(Z368+CM368)</f>
        <v>0</v>
      </c>
      <c r="EY368" s="18">
        <f t="shared" ref="EY368" si="3837">SUM(AA368+CN368)</f>
        <v>0</v>
      </c>
      <c r="EZ368" s="18">
        <f t="shared" ref="EZ368" si="3838">SUM(AB368+CO368)</f>
        <v>0</v>
      </c>
      <c r="FA368" s="18">
        <f t="shared" ref="FA368" si="3839">SUM(AC368+CP368)</f>
        <v>0</v>
      </c>
      <c r="FB368" s="18">
        <f t="shared" ref="FB368" si="3840">SUM(AD368+CQ368)</f>
        <v>0</v>
      </c>
      <c r="FC368" s="18">
        <f t="shared" ref="FC368" si="3841">SUM(AE368+CR368)</f>
        <v>0</v>
      </c>
      <c r="FD368" s="18">
        <f t="shared" ref="FD368" si="3842">SUM(AF368+CS368)</f>
        <v>0</v>
      </c>
      <c r="FE368" s="18">
        <f t="shared" ref="FE368" si="3843">SUM(AG368+CT368)</f>
        <v>0</v>
      </c>
      <c r="FF368" s="18">
        <f t="shared" ref="FF368" si="3844">SUM(AH368+CU368)</f>
        <v>0</v>
      </c>
      <c r="FG368" s="18">
        <f t="shared" ref="FG368" si="3845">SUM(AI368+CV368)</f>
        <v>0</v>
      </c>
      <c r="FH368" s="18">
        <f t="shared" ref="FH368" si="3846">SUM(AJ368+CW368)</f>
        <v>0</v>
      </c>
      <c r="FI368" s="18">
        <f t="shared" ref="FI368" si="3847">SUM(AK368+CX368)</f>
        <v>0</v>
      </c>
      <c r="FJ368" s="18">
        <f t="shared" ref="FJ368" si="3848">SUM(AL368+CY368)</f>
        <v>1</v>
      </c>
      <c r="FK368" s="18">
        <f t="shared" ref="FK368" si="3849">SUM(AM368+CZ368)</f>
        <v>120</v>
      </c>
      <c r="FL368" s="18">
        <f t="shared" ref="FL368" si="3850">SUM(AN368+DA368)</f>
        <v>0</v>
      </c>
      <c r="FM368" s="18">
        <f t="shared" ref="FM368" si="3851">SUM(AO368+DB368)</f>
        <v>0</v>
      </c>
      <c r="FN368" s="18">
        <f t="shared" ref="FN368" si="3852">SUM(AP368+DC368)</f>
        <v>0</v>
      </c>
      <c r="FO368" s="18">
        <f t="shared" ref="FO368" si="3853">SUM(AQ368+DD368)</f>
        <v>0</v>
      </c>
      <c r="FP368" s="18">
        <f t="shared" ref="FP368" si="3854">SUM(AR368+DE368)</f>
        <v>0</v>
      </c>
      <c r="FQ368" s="18">
        <f t="shared" ref="FQ368" si="3855">SUM(AS368+DF368)</f>
        <v>0</v>
      </c>
      <c r="FR368" s="18">
        <f t="shared" ref="FR368" si="3856">SUM(AT368+DG368)</f>
        <v>1</v>
      </c>
      <c r="FS368" s="18">
        <f t="shared" ref="FS368" si="3857">SUM(AU368+DH368)</f>
        <v>20</v>
      </c>
      <c r="FT368" s="18">
        <f t="shared" ref="FT368" si="3858">SUM(AV368+DI368)</f>
        <v>0</v>
      </c>
      <c r="FU368" s="18">
        <f t="shared" ref="FU368" si="3859">SUM(AW368+DJ368)</f>
        <v>0</v>
      </c>
      <c r="FV368" s="18">
        <f t="shared" ref="FV368" si="3860">SUM(AX368+DK368)</f>
        <v>1</v>
      </c>
      <c r="FW368" s="18">
        <f t="shared" ref="FW368" si="3861">SUM(AY368+DL368)</f>
        <v>16</v>
      </c>
      <c r="FX368" s="18">
        <f t="shared" ref="FX368" si="3862">SUM(AZ368+DM368)</f>
        <v>0</v>
      </c>
      <c r="FY368" s="18">
        <f t="shared" ref="FY368" si="3863">SUM(BA368+DN368)</f>
        <v>0</v>
      </c>
      <c r="FZ368" s="18">
        <f t="shared" ref="FZ368" si="3864">SUM(BB368+DO368)</f>
        <v>0</v>
      </c>
      <c r="GA368" s="18">
        <f t="shared" ref="GA368" si="3865">SUM(BC368+DP368)</f>
        <v>0</v>
      </c>
      <c r="GB368" s="18">
        <f t="shared" ref="GB368" si="3866">SUM(BD368+DQ368)</f>
        <v>0</v>
      </c>
      <c r="GC368" s="18">
        <f t="shared" ref="GC368" si="3867">SUM(BE368+DR368)</f>
        <v>0</v>
      </c>
      <c r="GD368" s="18">
        <f t="shared" ref="GD368" si="3868">SUM(BF368+DS368)</f>
        <v>393.8</v>
      </c>
      <c r="GE368" s="18">
        <f t="shared" ref="GE368" si="3869">SUM(BH368+DT368)</f>
        <v>240</v>
      </c>
      <c r="GF368" s="7"/>
      <c r="GG368" s="7"/>
      <c r="GH368" s="7"/>
      <c r="GI368" s="52"/>
      <c r="GK368" s="18"/>
      <c r="GL368" s="18"/>
      <c r="GM368" s="1"/>
      <c r="GN368" s="23"/>
      <c r="GO368" s="61"/>
      <c r="GP368" s="7"/>
      <c r="GQ368" s="7"/>
    </row>
    <row r="369" spans="1:199" ht="24.95" customHeight="1" x14ac:dyDescent="0.3">
      <c r="A369" s="51"/>
      <c r="B369" s="187" t="s">
        <v>100</v>
      </c>
      <c r="C369" s="184" t="s">
        <v>114</v>
      </c>
      <c r="D369" s="184" t="s">
        <v>102</v>
      </c>
      <c r="E369" s="184" t="s">
        <v>115</v>
      </c>
      <c r="F369" s="138" t="s">
        <v>192</v>
      </c>
      <c r="G369" s="184">
        <v>5</v>
      </c>
      <c r="H369" s="184">
        <v>12</v>
      </c>
      <c r="I369" s="184">
        <v>1</v>
      </c>
      <c r="J369" s="184"/>
      <c r="K369" s="184">
        <v>2</v>
      </c>
      <c r="L369" s="187">
        <v>60</v>
      </c>
      <c r="M369" s="188">
        <f t="shared" ref="M369" si="3870">SUM(N369+P369+R369+T369+V369)</f>
        <v>60</v>
      </c>
      <c r="N369" s="189">
        <v>30</v>
      </c>
      <c r="O369" s="262">
        <v>24</v>
      </c>
      <c r="P369" s="189">
        <v>4</v>
      </c>
      <c r="Q369" s="190">
        <f>J369*P369</f>
        <v>0</v>
      </c>
      <c r="R369" s="189">
        <v>26</v>
      </c>
      <c r="S369" s="190">
        <f>SUM(R369)*J369</f>
        <v>0</v>
      </c>
      <c r="T369" s="189"/>
      <c r="U369" s="190">
        <f>SUM(T369)*K369</f>
        <v>0</v>
      </c>
      <c r="V369" s="189"/>
      <c r="W369" s="190">
        <f t="shared" ref="W369" si="3871">SUM(V369)*J369*5</f>
        <v>0</v>
      </c>
      <c r="X369" s="191">
        <f>SUM(J369*AX369*2+K369*AZ369*2)</f>
        <v>0</v>
      </c>
      <c r="Y369" s="191">
        <f t="shared" ref="Y369" si="3872">SUM(L369*5/100*J369)</f>
        <v>0</v>
      </c>
      <c r="Z369" s="189"/>
      <c r="AA369" s="190"/>
      <c r="AB369" s="189"/>
      <c r="AC369" s="191">
        <f>SUM(AB369)*3*H369/5</f>
        <v>0</v>
      </c>
      <c r="AD369" s="189"/>
      <c r="AE369" s="193">
        <f>SUM(AD369*H369*(30+4))</f>
        <v>0</v>
      </c>
      <c r="AF369" s="189"/>
      <c r="AG369" s="190">
        <f>SUM(AF369*H369*3)</f>
        <v>0</v>
      </c>
      <c r="AH369" s="190"/>
      <c r="AI369" s="191">
        <f>SUM(AH369*H369/3)</f>
        <v>0</v>
      </c>
      <c r="AJ369" s="189"/>
      <c r="AK369" s="191">
        <f>SUM(AJ369*H369*2/3)</f>
        <v>0</v>
      </c>
      <c r="AL369" s="189"/>
      <c r="AM369" s="262">
        <f>SUM(AL369*H369*2)</f>
        <v>0</v>
      </c>
      <c r="AN369" s="189"/>
      <c r="AO369" s="190">
        <f t="shared" ref="AO369" si="3873">SUM(AN369*J369*2)</f>
        <v>0</v>
      </c>
      <c r="AP369" s="189"/>
      <c r="AQ369" s="191">
        <f>SUM(AP369*H369*2)</f>
        <v>0</v>
      </c>
      <c r="AR369" s="189"/>
      <c r="AS369" s="191">
        <f>AR369*H369/3</f>
        <v>0</v>
      </c>
      <c r="AT369" s="32"/>
      <c r="AU369" s="194">
        <f t="shared" si="3789"/>
        <v>0</v>
      </c>
      <c r="AV369" s="189"/>
      <c r="AW369" s="190">
        <f>SUM(J369*AV369*6)</f>
        <v>0</v>
      </c>
      <c r="AX369" s="189"/>
      <c r="AY369" s="191">
        <f>AX369*H369/3</f>
        <v>0</v>
      </c>
      <c r="AZ369" s="190"/>
      <c r="BA369" s="191">
        <f>SUM(AZ369*K369*5*6)</f>
        <v>0</v>
      </c>
      <c r="BB369" s="189"/>
      <c r="BC369" s="191">
        <f>SUM(BB369*K369*4*6)</f>
        <v>0</v>
      </c>
      <c r="BD369" s="189"/>
      <c r="BE369" s="195">
        <f>SUM(BD369*50)</f>
        <v>0</v>
      </c>
      <c r="BF369" s="194">
        <f t="shared" si="3795"/>
        <v>24</v>
      </c>
      <c r="BG369" s="194"/>
      <c r="BH369" s="194">
        <f t="shared" si="3796"/>
        <v>24</v>
      </c>
      <c r="BI369" s="7"/>
      <c r="BJ369" s="7"/>
      <c r="BK369" s="7"/>
      <c r="BL369" s="7"/>
      <c r="BM369" s="52"/>
      <c r="BN369" s="51"/>
      <c r="BO369" s="187" t="s">
        <v>181</v>
      </c>
      <c r="BP369" s="251" t="s">
        <v>114</v>
      </c>
      <c r="BQ369" s="186" t="s">
        <v>117</v>
      </c>
      <c r="BR369" s="186" t="s">
        <v>118</v>
      </c>
      <c r="BS369" s="251" t="s">
        <v>216</v>
      </c>
      <c r="BT369" s="186">
        <v>10</v>
      </c>
      <c r="BU369" s="186">
        <v>24</v>
      </c>
      <c r="BV369" s="186">
        <v>1</v>
      </c>
      <c r="BW369" s="186">
        <v>1</v>
      </c>
      <c r="BX369" s="185">
        <f>SUM(BW369)*2</f>
        <v>2</v>
      </c>
      <c r="BY369" s="185">
        <v>4</v>
      </c>
      <c r="BZ369" s="477">
        <v>6</v>
      </c>
      <c r="CA369" s="189"/>
      <c r="CB369" s="142">
        <f>SUM(CA369)*BV369</f>
        <v>0</v>
      </c>
      <c r="CC369" s="189"/>
      <c r="CD369" s="190">
        <f t="shared" si="3799"/>
        <v>0</v>
      </c>
      <c r="CE369" s="452">
        <v>6</v>
      </c>
      <c r="CF369" s="476">
        <f>SUM(CE369)*BW369</f>
        <v>6</v>
      </c>
      <c r="CG369" s="189"/>
      <c r="CH369" s="190">
        <f t="shared" ref="CH369" si="3874">SUM(CG369)*BX369</f>
        <v>0</v>
      </c>
      <c r="CI369" s="189"/>
      <c r="CJ369" s="190">
        <f>SUM(CI369)*BW369*4</f>
        <v>0</v>
      </c>
      <c r="CK369" s="191">
        <f t="shared" ref="CK369" si="3875">SUM(BX369*DK369*2+BX369*DM369*2)</f>
        <v>0</v>
      </c>
      <c r="CL369" s="192">
        <f t="shared" ref="CL369" si="3876">SUM(BY369*5/100*BW369)</f>
        <v>0.2</v>
      </c>
      <c r="CM369" s="189"/>
      <c r="CN369" s="190"/>
      <c r="CO369" s="189"/>
      <c r="CP369" s="191">
        <f t="shared" si="3805"/>
        <v>0</v>
      </c>
      <c r="CQ369" s="189"/>
      <c r="CR369" s="193">
        <f t="shared" si="3806"/>
        <v>0</v>
      </c>
      <c r="CS369" s="189"/>
      <c r="CT369" s="142">
        <f t="shared" si="3807"/>
        <v>0</v>
      </c>
      <c r="CU369" s="189"/>
      <c r="CV369" s="191">
        <f t="shared" ref="CV369" si="3877">SUM(CU369*BU369/3)</f>
        <v>0</v>
      </c>
      <c r="CW369" s="189"/>
      <c r="CX369" s="191">
        <f t="shared" si="3809"/>
        <v>0</v>
      </c>
      <c r="CY369" s="189"/>
      <c r="CZ369" s="142">
        <f t="shared" ref="CZ369" si="3878">SUM(CY369*BU369)</f>
        <v>0</v>
      </c>
      <c r="DA369" s="189"/>
      <c r="DB369" s="190">
        <f t="shared" si="3811"/>
        <v>0</v>
      </c>
      <c r="DC369" s="189"/>
      <c r="DD369" s="191">
        <f t="shared" ref="DD369" si="3879">SUM(DC369*BU369*2)</f>
        <v>0</v>
      </c>
      <c r="DE369" s="189"/>
      <c r="DF369" s="191">
        <f>BU369/3*DE369</f>
        <v>0</v>
      </c>
      <c r="DG369" s="32"/>
      <c r="DH369" s="194">
        <f t="shared" si="3814"/>
        <v>0</v>
      </c>
      <c r="DI369" s="189"/>
      <c r="DJ369" s="190">
        <f t="shared" ref="DJ369" si="3880">SUM(DI369*BU369/3)</f>
        <v>0</v>
      </c>
      <c r="DK369" s="189"/>
      <c r="DL369" s="191">
        <f t="shared" ref="DL369" si="3881">SUM(BW369*DK369*8)</f>
        <v>0</v>
      </c>
      <c r="DM369" s="189"/>
      <c r="DN369" s="191">
        <f t="shared" si="3817"/>
        <v>0</v>
      </c>
      <c r="DO369" s="189"/>
      <c r="DP369" s="191">
        <f t="shared" si="3818"/>
        <v>0</v>
      </c>
      <c r="DQ369" s="189"/>
      <c r="DR369" s="195">
        <f t="shared" si="3819"/>
        <v>0</v>
      </c>
      <c r="DS369" s="20">
        <f t="shared" ref="DS369:DS383" si="3882">SUM(DB369+DR369+DP369+DN369+DL369+DJ369+DF369+DD369+CX369+CZ369+CV369+CT369+CR369+CP369+CN369+CL369+CK369+CJ369+CH369+CD369+CB369+CF369+DH369)</f>
        <v>6.2</v>
      </c>
      <c r="DT369" s="20">
        <f t="shared" ref="DT369:DT383" si="3883">SUM(CB369+CD369+CH369+CJ369+CK369+DF369+DJ369+DL369+DN369+DP369+CF369+DD369)</f>
        <v>6</v>
      </c>
      <c r="DU369" s="7"/>
      <c r="DV369" s="7"/>
      <c r="DW369" s="7"/>
      <c r="DX369" s="52"/>
      <c r="DY369" s="51"/>
      <c r="DZ369" s="20"/>
      <c r="EA369" s="71"/>
      <c r="EB369" s="71"/>
      <c r="EC369" s="7"/>
      <c r="ED369" s="7"/>
      <c r="EE369" s="7"/>
      <c r="EF369" s="7"/>
      <c r="EG369" s="7"/>
      <c r="EH369" s="7"/>
      <c r="EI369" s="7"/>
      <c r="EJ369" s="7">
        <f t="shared" si="3822"/>
        <v>64</v>
      </c>
      <c r="EK369" s="7">
        <f t="shared" si="3823"/>
        <v>66</v>
      </c>
      <c r="EL369" s="7">
        <f t="shared" si="3824"/>
        <v>30</v>
      </c>
      <c r="EM369" s="18">
        <f t="shared" ref="EM369:EM383" si="3884">SUM(O369+CB369)</f>
        <v>24</v>
      </c>
      <c r="EN369" s="18">
        <f t="shared" ref="EN369:EN383" si="3885">SUM(P369+CC369)</f>
        <v>4</v>
      </c>
      <c r="EO369" s="18">
        <f t="shared" ref="EO369:EO383" si="3886">SUM(Q369+CD369)</f>
        <v>0</v>
      </c>
      <c r="EP369" s="18">
        <f t="shared" ref="EP369:EP383" si="3887">SUM(R369+CE369)</f>
        <v>32</v>
      </c>
      <c r="EQ369" s="18">
        <f t="shared" ref="EQ369:EQ383" si="3888">SUM(S369+CF369)</f>
        <v>6</v>
      </c>
      <c r="ER369" s="18">
        <f t="shared" ref="ER369:ER383" si="3889">SUM(T369+CG369)</f>
        <v>0</v>
      </c>
      <c r="ES369" s="18">
        <f t="shared" ref="ES369:ES383" si="3890">SUM(U369+CH369)</f>
        <v>0</v>
      </c>
      <c r="ET369" s="18">
        <f t="shared" ref="ET369:ET383" si="3891">SUM(V369+CI369)</f>
        <v>0</v>
      </c>
      <c r="EU369" s="18">
        <f t="shared" ref="EU369:EU383" si="3892">SUM(W369+CJ369)</f>
        <v>0</v>
      </c>
      <c r="EV369" s="18">
        <f t="shared" ref="EV369:EV383" si="3893">SUM(X369+CK369)</f>
        <v>0</v>
      </c>
      <c r="EW369" s="18">
        <f t="shared" ref="EW369:EW383" si="3894">SUM(Y369+CL369)</f>
        <v>0.2</v>
      </c>
      <c r="EX369" s="18">
        <f t="shared" ref="EX369:EX383" si="3895">SUM(Z369+CM369)</f>
        <v>0</v>
      </c>
      <c r="EY369" s="18">
        <f t="shared" ref="EY369:EY383" si="3896">SUM(AA369+CN369)</f>
        <v>0</v>
      </c>
      <c r="EZ369" s="18">
        <f t="shared" ref="EZ369:EZ383" si="3897">SUM(AB369+CO369)</f>
        <v>0</v>
      </c>
      <c r="FA369" s="18">
        <f t="shared" ref="FA369:FA383" si="3898">SUM(AC369+CP369)</f>
        <v>0</v>
      </c>
      <c r="FB369" s="18">
        <f t="shared" ref="FB369:FB383" si="3899">SUM(AD369+CQ369)</f>
        <v>0</v>
      </c>
      <c r="FC369" s="18">
        <f t="shared" ref="FC369:FC383" si="3900">SUM(AE369+CR369)</f>
        <v>0</v>
      </c>
      <c r="FD369" s="18">
        <f t="shared" ref="FD369:FD383" si="3901">SUM(AF369+CS369)</f>
        <v>0</v>
      </c>
      <c r="FE369" s="18">
        <f t="shared" ref="FE369:FE383" si="3902">SUM(AG369+CT369)</f>
        <v>0</v>
      </c>
      <c r="FF369" s="18">
        <f t="shared" ref="FF369:FF383" si="3903">SUM(AH369+CU369)</f>
        <v>0</v>
      </c>
      <c r="FG369" s="18">
        <f t="shared" ref="FG369:FG383" si="3904">SUM(AI369+CV369)</f>
        <v>0</v>
      </c>
      <c r="FH369" s="18">
        <f t="shared" ref="FH369:FH383" si="3905">SUM(AJ369+CW369)</f>
        <v>0</v>
      </c>
      <c r="FI369" s="18">
        <f t="shared" ref="FI369:FI383" si="3906">SUM(AK369+CX369)</f>
        <v>0</v>
      </c>
      <c r="FJ369" s="18">
        <f t="shared" ref="FJ369:FJ383" si="3907">SUM(AL369+CY369)</f>
        <v>0</v>
      </c>
      <c r="FK369" s="18">
        <f t="shared" ref="FK369:FK383" si="3908">SUM(AM369+CZ369)</f>
        <v>0</v>
      </c>
      <c r="FL369" s="18">
        <f t="shared" ref="FL369:FL383" si="3909">SUM(AN369+DA369)</f>
        <v>0</v>
      </c>
      <c r="FM369" s="18">
        <f t="shared" ref="FM369:FM383" si="3910">SUM(AO369+DB369)</f>
        <v>0</v>
      </c>
      <c r="FN369" s="18">
        <f t="shared" ref="FN369:FN383" si="3911">SUM(AP369+DC369)</f>
        <v>0</v>
      </c>
      <c r="FO369" s="18">
        <f t="shared" ref="FO369:FO383" si="3912">SUM(AQ369+DD369)</f>
        <v>0</v>
      </c>
      <c r="FP369" s="18">
        <f t="shared" ref="FP369:FP383" si="3913">SUM(AR369+DE369)</f>
        <v>0</v>
      </c>
      <c r="FQ369" s="18">
        <f t="shared" ref="FQ369:FQ383" si="3914">SUM(AS369+DF369)</f>
        <v>0</v>
      </c>
      <c r="FR369" s="18">
        <f t="shared" ref="FR369:FR383" si="3915">SUM(AT369+DG369)</f>
        <v>0</v>
      </c>
      <c r="FS369" s="18">
        <f t="shared" ref="FS369:FS383" si="3916">SUM(AU369+DH369)</f>
        <v>0</v>
      </c>
      <c r="FT369" s="18">
        <f t="shared" ref="FT369:FT383" si="3917">SUM(AV369+DI369)</f>
        <v>0</v>
      </c>
      <c r="FU369" s="18">
        <f t="shared" ref="FU369:FU383" si="3918">SUM(AW369+DJ369)</f>
        <v>0</v>
      </c>
      <c r="FV369" s="18">
        <f t="shared" ref="FV369:FV383" si="3919">SUM(AX369+DK369)</f>
        <v>0</v>
      </c>
      <c r="FW369" s="18">
        <f t="shared" ref="FW369:FW383" si="3920">SUM(AY369+DL369)</f>
        <v>0</v>
      </c>
      <c r="FX369" s="18">
        <f t="shared" ref="FX369:FX383" si="3921">SUM(AZ369+DM369)</f>
        <v>0</v>
      </c>
      <c r="FY369" s="18">
        <f t="shared" ref="FY369:FY383" si="3922">SUM(BA369+DN369)</f>
        <v>0</v>
      </c>
      <c r="FZ369" s="18">
        <f t="shared" ref="FZ369:FZ383" si="3923">SUM(BB369+DO369)</f>
        <v>0</v>
      </c>
      <c r="GA369" s="18">
        <f t="shared" ref="GA369:GA383" si="3924">SUM(BC369+DP369)</f>
        <v>0</v>
      </c>
      <c r="GB369" s="18">
        <f t="shared" ref="GB369:GB383" si="3925">SUM(BD369+DQ369)</f>
        <v>0</v>
      </c>
      <c r="GC369" s="18">
        <f t="shared" ref="GC369:GC383" si="3926">SUM(BE369+DR369)</f>
        <v>0</v>
      </c>
      <c r="GD369" s="18">
        <f t="shared" ref="GD369:GD383" si="3927">SUM(BF369+DS369)</f>
        <v>30.2</v>
      </c>
      <c r="GE369" s="18">
        <f t="shared" ref="GE369:GE383" si="3928">SUM(BH369+DT369)</f>
        <v>30</v>
      </c>
      <c r="GF369" s="7"/>
      <c r="GG369" s="7"/>
      <c r="GH369" s="7"/>
      <c r="GI369" s="52"/>
      <c r="GK369" s="18"/>
      <c r="GL369" s="18"/>
      <c r="GM369" s="1"/>
      <c r="GN369" s="23"/>
      <c r="GO369" s="61"/>
      <c r="GP369" s="7"/>
      <c r="GQ369" s="7"/>
    </row>
    <row r="370" spans="1:199" ht="24.95" customHeight="1" x14ac:dyDescent="0.3">
      <c r="A370" s="51"/>
      <c r="B370" s="20" t="s">
        <v>339</v>
      </c>
      <c r="C370" s="71"/>
      <c r="D370" s="71"/>
      <c r="E370" s="71"/>
      <c r="F370" s="71"/>
      <c r="G370" s="72"/>
      <c r="H370" s="79"/>
      <c r="I370" s="92"/>
      <c r="J370" s="72"/>
      <c r="K370" s="72"/>
      <c r="L370" s="72"/>
      <c r="M370" s="73">
        <f t="shared" ref="M370:M383" si="3929">SUM(N370+P370+T370+V370+AR370*2)</f>
        <v>0</v>
      </c>
      <c r="N370" s="32"/>
      <c r="O370" s="263"/>
      <c r="P370" s="32"/>
      <c r="Q370" s="20"/>
      <c r="R370" s="32"/>
      <c r="S370" s="20"/>
      <c r="T370" s="32"/>
      <c r="U370" s="20"/>
      <c r="V370" s="74"/>
      <c r="W370" s="20"/>
      <c r="X370" s="20"/>
      <c r="Y370" s="20"/>
      <c r="Z370" s="74"/>
      <c r="AA370" s="20"/>
      <c r="AB370" s="74"/>
      <c r="AC370" s="20"/>
      <c r="AD370" s="74"/>
      <c r="AE370" s="24"/>
      <c r="AF370" s="74"/>
      <c r="AG370" s="20"/>
      <c r="AH370" s="74"/>
      <c r="AI370" s="20"/>
      <c r="AJ370" s="74"/>
      <c r="AK370" s="20"/>
      <c r="AL370" s="74"/>
      <c r="AM370" s="263"/>
      <c r="AN370" s="74"/>
      <c r="AO370" s="20"/>
      <c r="AP370" s="74"/>
      <c r="AQ370" s="20"/>
      <c r="AR370" s="74"/>
      <c r="AS370" s="20"/>
      <c r="AT370" s="74"/>
      <c r="AU370" s="20"/>
      <c r="AV370" s="74"/>
      <c r="AW370" s="20"/>
      <c r="AX370" s="74"/>
      <c r="AY370" s="20"/>
      <c r="AZ370" s="74"/>
      <c r="BA370" s="20">
        <v>32</v>
      </c>
      <c r="BB370" s="74"/>
      <c r="BC370" s="20"/>
      <c r="BD370" s="74"/>
      <c r="BE370" s="20"/>
      <c r="BF370" s="20">
        <f t="shared" ref="BF370:BF383" si="3930">SUM(AO370+BE370+BC370+BA370+AY370+AW370+AS370+AQ370+AK370+AM370+AI370+AG370+AE370+AC370+AA370+Y370+X370+W370+U370+Q370+O370+S370+AU370)</f>
        <v>32</v>
      </c>
      <c r="BG370" s="20"/>
      <c r="BH370" s="20">
        <f t="shared" ref="BH370:BH383" si="3931">SUM(O370+Q370+U370+W370+X370+AS370+AW370+AY370+BA370+BC370+S370+AQ370)</f>
        <v>32</v>
      </c>
      <c r="BI370" s="1"/>
      <c r="BJ370" s="7"/>
      <c r="BK370" s="7"/>
      <c r="BL370" s="7"/>
      <c r="BM370" s="52"/>
      <c r="BN370" s="51"/>
      <c r="BO370" s="478" t="s">
        <v>181</v>
      </c>
      <c r="BP370" s="251" t="s">
        <v>114</v>
      </c>
      <c r="BQ370" s="479" t="s">
        <v>131</v>
      </c>
      <c r="BR370" s="186" t="s">
        <v>118</v>
      </c>
      <c r="BS370" s="251" t="s">
        <v>216</v>
      </c>
      <c r="BT370" s="186">
        <v>10</v>
      </c>
      <c r="BU370" s="186">
        <v>24</v>
      </c>
      <c r="BV370" s="186">
        <v>1</v>
      </c>
      <c r="BW370" s="186">
        <v>1</v>
      </c>
      <c r="BX370" s="185">
        <f>SUM(BW370)*2</f>
        <v>2</v>
      </c>
      <c r="BY370" s="185">
        <v>4</v>
      </c>
      <c r="BZ370" s="477">
        <v>4</v>
      </c>
      <c r="CA370" s="189"/>
      <c r="CB370" s="142">
        <f>SUM(CA370)*BV370</f>
        <v>0</v>
      </c>
      <c r="CC370" s="189"/>
      <c r="CD370" s="190">
        <f t="shared" ref="CD370" si="3932">CC370*BW370</f>
        <v>0</v>
      </c>
      <c r="CE370" s="452">
        <v>4</v>
      </c>
      <c r="CF370" s="476">
        <f>SUM(CE370)*BW370</f>
        <v>4</v>
      </c>
      <c r="CG370" s="189"/>
      <c r="CH370" s="190">
        <f t="shared" ref="CH370" si="3933">SUM(CG370)*BX370</f>
        <v>0</v>
      </c>
      <c r="CI370" s="189"/>
      <c r="CJ370" s="190">
        <f>SUM(CI370)*BW370*4</f>
        <v>0</v>
      </c>
      <c r="CK370" s="191">
        <f t="shared" ref="CK370" si="3934">SUM(BX370*DK370*2+BX370*DM370*2)</f>
        <v>0</v>
      </c>
      <c r="CL370" s="192">
        <f t="shared" ref="CL370" si="3935">SUM(BY370*5/100*BW370)</f>
        <v>0.2</v>
      </c>
      <c r="CM370" s="189"/>
      <c r="CN370" s="190"/>
      <c r="CO370" s="189"/>
      <c r="CP370" s="191">
        <f t="shared" ref="CP370" si="3936">SUM(CO370)*3*BU370/5</f>
        <v>0</v>
      </c>
      <c r="CQ370" s="189"/>
      <c r="CR370" s="193">
        <f t="shared" ref="CR370" si="3937">SUM(CQ370*BU370*(30+4))</f>
        <v>0</v>
      </c>
      <c r="CS370" s="189"/>
      <c r="CT370" s="142">
        <f t="shared" ref="CT370" si="3938">SUM(CS370*BU370*3)</f>
        <v>0</v>
      </c>
      <c r="CU370" s="189"/>
      <c r="CV370" s="191">
        <f t="shared" ref="CV370" si="3939">SUM(CU370*BU370/3)</f>
        <v>0</v>
      </c>
      <c r="CW370" s="189"/>
      <c r="CX370" s="191">
        <f t="shared" ref="CX370" si="3940">SUM(CW370*BU370*2/3)</f>
        <v>0</v>
      </c>
      <c r="CY370" s="189"/>
      <c r="CZ370" s="142">
        <f t="shared" ref="CZ370" si="3941">SUM(CY370*BU370)</f>
        <v>0</v>
      </c>
      <c r="DA370" s="189"/>
      <c r="DB370" s="190">
        <f t="shared" ref="DB370" si="3942">SUM(DA370*BW370)</f>
        <v>0</v>
      </c>
      <c r="DC370" s="189"/>
      <c r="DD370" s="191">
        <f t="shared" ref="DD370" si="3943">SUM(DC370*BU370*2)</f>
        <v>0</v>
      </c>
      <c r="DE370" s="189"/>
      <c r="DF370" s="191">
        <f>BU370/3*DE370</f>
        <v>0</v>
      </c>
      <c r="DG370" s="32"/>
      <c r="DH370" s="194">
        <f t="shared" ref="DH370" si="3944">DG370*BU370/3</f>
        <v>0</v>
      </c>
      <c r="DI370" s="189"/>
      <c r="DJ370" s="190">
        <f t="shared" ref="DJ370" si="3945">SUM(DI370*BU370/3)</f>
        <v>0</v>
      </c>
      <c r="DK370" s="189"/>
      <c r="DL370" s="191">
        <f t="shared" ref="DL370" si="3946">SUM(BW370*DK370*8)</f>
        <v>0</v>
      </c>
      <c r="DM370" s="189"/>
      <c r="DN370" s="191">
        <f t="shared" ref="DN370" si="3947">SUM(DM370*BX370*5*6)</f>
        <v>0</v>
      </c>
      <c r="DO370" s="189"/>
      <c r="DP370" s="191">
        <f t="shared" ref="DP370" si="3948">SUM(DO370*BX370*4*6)</f>
        <v>0</v>
      </c>
      <c r="DQ370" s="189"/>
      <c r="DR370" s="195">
        <f t="shared" ref="DR370" si="3949">SUM(DQ370*50)</f>
        <v>0</v>
      </c>
      <c r="DS370" s="20">
        <f t="shared" ref="DS370" si="3950">SUM(DB370+DR370+DP370+DN370+DL370+DJ370+DF370+DD370+CX370+CZ370+CV370+CT370+CR370+CP370+CN370+CL370+CK370+CJ370+CH370+CD370+CB370+CF370+DH370)</f>
        <v>4.2</v>
      </c>
      <c r="DT370" s="20">
        <f t="shared" ref="DT370" si="3951">SUM(CB370+CD370+CH370+CJ370+CK370+DF370+DJ370+DL370+DN370+DP370+CF370+DD370)</f>
        <v>4</v>
      </c>
      <c r="DU370" s="7"/>
      <c r="DV370" s="7"/>
      <c r="DW370" s="7"/>
      <c r="DX370" s="52"/>
      <c r="DY370" s="51"/>
      <c r="DZ370" s="20"/>
      <c r="EA370" s="71"/>
      <c r="EB370" s="71"/>
      <c r="EC370" s="7"/>
      <c r="ED370" s="7"/>
      <c r="EE370" s="7"/>
      <c r="EF370" s="7"/>
      <c r="EG370" s="7"/>
      <c r="EH370" s="7"/>
      <c r="EI370" s="7"/>
      <c r="EJ370" s="7">
        <f>SUM(L370+BY553)</f>
        <v>82</v>
      </c>
      <c r="EK370" s="7">
        <f>SUM(M370+BZ553)</f>
        <v>82</v>
      </c>
      <c r="EL370" s="7">
        <f>SUM(N370+CA553)</f>
        <v>44</v>
      </c>
      <c r="EM370" s="18">
        <f t="shared" si="3884"/>
        <v>0</v>
      </c>
      <c r="EN370" s="18">
        <f t="shared" si="3885"/>
        <v>0</v>
      </c>
      <c r="EO370" s="18">
        <f t="shared" si="3886"/>
        <v>0</v>
      </c>
      <c r="EP370" s="18">
        <f t="shared" si="3887"/>
        <v>4</v>
      </c>
      <c r="EQ370" s="18">
        <f t="shared" si="3888"/>
        <v>4</v>
      </c>
      <c r="ER370" s="18">
        <f t="shared" si="3889"/>
        <v>0</v>
      </c>
      <c r="ES370" s="18">
        <f t="shared" si="3890"/>
        <v>0</v>
      </c>
      <c r="ET370" s="18">
        <f t="shared" si="3891"/>
        <v>0</v>
      </c>
      <c r="EU370" s="18">
        <f t="shared" si="3892"/>
        <v>0</v>
      </c>
      <c r="EV370" s="18">
        <f t="shared" si="3893"/>
        <v>0</v>
      </c>
      <c r="EW370" s="18">
        <f t="shared" si="3894"/>
        <v>0.2</v>
      </c>
      <c r="EX370" s="18">
        <f t="shared" si="3895"/>
        <v>0</v>
      </c>
      <c r="EY370" s="18">
        <f t="shared" si="3896"/>
        <v>0</v>
      </c>
      <c r="EZ370" s="18">
        <f t="shared" si="3897"/>
        <v>0</v>
      </c>
      <c r="FA370" s="18">
        <f t="shared" si="3898"/>
        <v>0</v>
      </c>
      <c r="FB370" s="18">
        <f t="shared" si="3899"/>
        <v>0</v>
      </c>
      <c r="FC370" s="18">
        <f t="shared" si="3900"/>
        <v>0</v>
      </c>
      <c r="FD370" s="18">
        <f t="shared" si="3901"/>
        <v>0</v>
      </c>
      <c r="FE370" s="18">
        <f t="shared" si="3902"/>
        <v>0</v>
      </c>
      <c r="FF370" s="18">
        <f t="shared" si="3903"/>
        <v>0</v>
      </c>
      <c r="FG370" s="18">
        <f t="shared" si="3904"/>
        <v>0</v>
      </c>
      <c r="FH370" s="18">
        <f t="shared" si="3905"/>
        <v>0</v>
      </c>
      <c r="FI370" s="18">
        <f t="shared" si="3906"/>
        <v>0</v>
      </c>
      <c r="FJ370" s="18">
        <f t="shared" si="3907"/>
        <v>0</v>
      </c>
      <c r="FK370" s="18">
        <f t="shared" si="3908"/>
        <v>0</v>
      </c>
      <c r="FL370" s="18">
        <f t="shared" si="3909"/>
        <v>0</v>
      </c>
      <c r="FM370" s="18">
        <f t="shared" si="3910"/>
        <v>0</v>
      </c>
      <c r="FN370" s="18">
        <f t="shared" si="3911"/>
        <v>0</v>
      </c>
      <c r="FO370" s="18">
        <f t="shared" si="3912"/>
        <v>0</v>
      </c>
      <c r="FP370" s="18">
        <f t="shared" si="3913"/>
        <v>0</v>
      </c>
      <c r="FQ370" s="18">
        <f t="shared" si="3914"/>
        <v>0</v>
      </c>
      <c r="FR370" s="18">
        <f t="shared" si="3915"/>
        <v>0</v>
      </c>
      <c r="FS370" s="18">
        <f t="shared" si="3916"/>
        <v>0</v>
      </c>
      <c r="FT370" s="18">
        <f t="shared" si="3917"/>
        <v>0</v>
      </c>
      <c r="FU370" s="18">
        <f t="shared" si="3918"/>
        <v>0</v>
      </c>
      <c r="FV370" s="18">
        <f t="shared" si="3919"/>
        <v>0</v>
      </c>
      <c r="FW370" s="18">
        <f t="shared" si="3920"/>
        <v>0</v>
      </c>
      <c r="FX370" s="18">
        <f t="shared" si="3921"/>
        <v>0</v>
      </c>
      <c r="FY370" s="18">
        <f t="shared" si="3922"/>
        <v>32</v>
      </c>
      <c r="FZ370" s="18">
        <f t="shared" si="3923"/>
        <v>0</v>
      </c>
      <c r="GA370" s="18">
        <f t="shared" si="3924"/>
        <v>0</v>
      </c>
      <c r="GB370" s="18">
        <f t="shared" si="3925"/>
        <v>0</v>
      </c>
      <c r="GC370" s="18">
        <f t="shared" si="3926"/>
        <v>0</v>
      </c>
      <c r="GD370" s="18">
        <f t="shared" si="3927"/>
        <v>36.200000000000003</v>
      </c>
      <c r="GE370" s="18">
        <f t="shared" si="3928"/>
        <v>36</v>
      </c>
      <c r="GF370" s="7"/>
      <c r="GG370" s="7"/>
      <c r="GH370" s="7"/>
      <c r="GI370" s="52"/>
      <c r="GK370" s="18"/>
      <c r="GL370" s="18"/>
      <c r="GM370" s="1"/>
      <c r="GN370" s="23"/>
      <c r="GO370" s="61"/>
      <c r="GP370" s="7"/>
      <c r="GQ370" s="7"/>
    </row>
    <row r="371" spans="1:199" ht="24.95" customHeight="1" x14ac:dyDescent="0.3">
      <c r="A371" s="51"/>
      <c r="B371" s="20" t="s">
        <v>224</v>
      </c>
      <c r="C371" s="71"/>
      <c r="D371" s="71" t="s">
        <v>225</v>
      </c>
      <c r="E371" s="71"/>
      <c r="F371" s="71"/>
      <c r="G371" s="79"/>
      <c r="H371" s="79">
        <v>5</v>
      </c>
      <c r="I371" s="92"/>
      <c r="J371" s="72"/>
      <c r="K371" s="79"/>
      <c r="L371" s="187"/>
      <c r="M371" s="188">
        <f t="shared" ref="M371" si="3952">SUM(N371+P371+R371+T371+V371)</f>
        <v>0</v>
      </c>
      <c r="N371" s="189"/>
      <c r="O371" s="262">
        <f t="shared" ref="O371" si="3953">SUM(N371)*I371</f>
        <v>0</v>
      </c>
      <c r="P371" s="189"/>
      <c r="Q371" s="190">
        <f t="shared" ref="Q371" si="3954">P371*J371</f>
        <v>0</v>
      </c>
      <c r="R371" s="189"/>
      <c r="S371" s="190">
        <f t="shared" ref="S371" si="3955">SUM(R371)*J371</f>
        <v>0</v>
      </c>
      <c r="T371" s="189"/>
      <c r="U371" s="190">
        <f t="shared" ref="U371" si="3956">SUM(T371)*K371</f>
        <v>0</v>
      </c>
      <c r="V371" s="189"/>
      <c r="W371" s="190">
        <f t="shared" ref="W371" si="3957">SUM(V371)*J371*5</f>
        <v>0</v>
      </c>
      <c r="X371" s="191"/>
      <c r="Y371" s="191">
        <f t="shared" ref="Y371" si="3958">L371*J371*0.05</f>
        <v>0</v>
      </c>
      <c r="Z371" s="189"/>
      <c r="AA371" s="190"/>
      <c r="AB371" s="189"/>
      <c r="AC371" s="191">
        <f t="shared" ref="AC371" si="3959">SUM(AB371)*3*H371/5</f>
        <v>0</v>
      </c>
      <c r="AD371" s="189">
        <v>1</v>
      </c>
      <c r="AE371" s="193">
        <f t="shared" ref="AE371" si="3960">SUM(AD371*H371*(15))</f>
        <v>75</v>
      </c>
      <c r="AF371" s="189"/>
      <c r="AG371" s="190">
        <f t="shared" ref="AG371" si="3961">SUM(AF371*H371*3)</f>
        <v>0</v>
      </c>
      <c r="AH371" s="190"/>
      <c r="AI371" s="191">
        <f t="shared" ref="AI371" si="3962">SUM(AH371*H371/3)</f>
        <v>0</v>
      </c>
      <c r="AJ371" s="189"/>
      <c r="AK371" s="191">
        <f t="shared" ref="AK371" si="3963">SUM(AJ371*H371*2/3)</f>
        <v>0</v>
      </c>
      <c r="AL371" s="189"/>
      <c r="AM371" s="262">
        <f>SUM(AL371*H371)</f>
        <v>0</v>
      </c>
      <c r="AN371" s="189"/>
      <c r="AO371" s="190">
        <f>SUM(AN371*J371)</f>
        <v>0</v>
      </c>
      <c r="AP371" s="189"/>
      <c r="AQ371" s="191">
        <f t="shared" ref="AQ371" si="3964">SUM(AP371*H371*2)</f>
        <v>0</v>
      </c>
      <c r="AR371" s="189"/>
      <c r="AS371" s="191">
        <f t="shared" ref="AS371" si="3965">SUM(J371*AR371*6)</f>
        <v>0</v>
      </c>
      <c r="AT371" s="32"/>
      <c r="AU371" s="194">
        <f t="shared" ref="AU371" si="3966">AT371*H371/3</f>
        <v>0</v>
      </c>
      <c r="AV371" s="189"/>
      <c r="AW371" s="190">
        <f>SUM(AV371*H371/3)</f>
        <v>0</v>
      </c>
      <c r="AX371" s="189"/>
      <c r="AY371" s="191">
        <f t="shared" ref="AY371" si="3967">SUM(J371*AX371*8)</f>
        <v>0</v>
      </c>
      <c r="AZ371" s="190"/>
      <c r="BA371" s="191">
        <f>SUM(AZ371*K371*3*8)</f>
        <v>0</v>
      </c>
      <c r="BB371" s="189"/>
      <c r="BC371" s="191">
        <f t="shared" ref="BC371" si="3968">SUM(BB371*K371*4*6)</f>
        <v>0</v>
      </c>
      <c r="BD371" s="189"/>
      <c r="BE371" s="195">
        <f t="shared" ref="BE371" si="3969">SUM(BD371*50)</f>
        <v>0</v>
      </c>
      <c r="BF371" s="194">
        <f t="shared" ref="BF371" si="3970">O371+Q371+S371+U371+W371+X371+Y371+AA371+AC371+AE371+AG371+AI371+AK371+AM371+AO371+AQ371+AS371+AU371+AW371+AY371+BA371+BC371+BE371</f>
        <v>75</v>
      </c>
      <c r="BG371" s="194"/>
      <c r="BH371" s="194">
        <f t="shared" ref="BH371" si="3971">BC371+BA371+AY371+AW371+AS371+AQ371+X371+W371+U371+S371+Q371+O371</f>
        <v>0</v>
      </c>
      <c r="BI371" s="1"/>
      <c r="BJ371" s="1"/>
      <c r="BK371" s="1"/>
      <c r="BL371" s="1"/>
      <c r="BM371" s="55"/>
      <c r="BN371" s="51"/>
      <c r="BO371" s="20" t="s">
        <v>224</v>
      </c>
      <c r="BP371" s="71"/>
      <c r="BQ371" s="71" t="s">
        <v>225</v>
      </c>
      <c r="BR371" s="71"/>
      <c r="BS371" s="71"/>
      <c r="BT371" s="79"/>
      <c r="BU371" s="326">
        <v>5</v>
      </c>
      <c r="BV371" s="92"/>
      <c r="BW371" s="72"/>
      <c r="BX371" s="79"/>
      <c r="BY371" s="187"/>
      <c r="BZ371" s="188">
        <f t="shared" ref="BZ371:BZ372" si="3972">SUM(CA371+CC371+CE371+CG371+CI371)</f>
        <v>0</v>
      </c>
      <c r="CA371" s="189"/>
      <c r="CB371" s="142">
        <f t="shared" ref="CB371:CB372" si="3973">SUM(CA371)*BV371</f>
        <v>0</v>
      </c>
      <c r="CC371" s="189"/>
      <c r="CD371" s="190">
        <f t="shared" ref="CD371" si="3974">CC371*BW371</f>
        <v>0</v>
      </c>
      <c r="CE371" s="189"/>
      <c r="CF371" s="190">
        <f t="shared" ref="CF371:CF372" si="3975">SUM(CE371)*BW371</f>
        <v>0</v>
      </c>
      <c r="CG371" s="189"/>
      <c r="CH371" s="190">
        <f t="shared" ref="CH371:CH372" si="3976">SUM(CG371)*BX371</f>
        <v>0</v>
      </c>
      <c r="CI371" s="189"/>
      <c r="CJ371" s="190">
        <f t="shared" ref="CJ371" si="3977">SUM(CI371)*BW371*5</f>
        <v>0</v>
      </c>
      <c r="CK371" s="191"/>
      <c r="CL371" s="191">
        <f t="shared" ref="CL371" si="3978">BY371*BW371*0.05</f>
        <v>0</v>
      </c>
      <c r="CM371" s="189"/>
      <c r="CN371" s="190"/>
      <c r="CO371" s="189"/>
      <c r="CP371" s="191">
        <f t="shared" ref="CP371" si="3979">SUM(CO371)*3*BU371/5</f>
        <v>0</v>
      </c>
      <c r="CQ371" s="189">
        <v>1</v>
      </c>
      <c r="CR371" s="193">
        <f t="shared" ref="CR371" si="3980">SUM(CQ371*BU371*(15))</f>
        <v>75</v>
      </c>
      <c r="CS371" s="189"/>
      <c r="CT371" s="142">
        <f t="shared" ref="CT371" si="3981">SUM(CS371*BU371*3)</f>
        <v>0</v>
      </c>
      <c r="CU371" s="190"/>
      <c r="CV371" s="191">
        <f t="shared" ref="CV371:CV372" si="3982">SUM(CU371*BU371/3)</f>
        <v>0</v>
      </c>
      <c r="CW371" s="189"/>
      <c r="CX371" s="191">
        <f t="shared" ref="CX371" si="3983">SUM(CW371*BU371*2/3)</f>
        <v>0</v>
      </c>
      <c r="CY371" s="189"/>
      <c r="CZ371" s="142">
        <f>SUM(CY371*BU371)</f>
        <v>0</v>
      </c>
      <c r="DA371" s="189"/>
      <c r="DB371" s="190">
        <f>SUM(DA371*BW371)</f>
        <v>0</v>
      </c>
      <c r="DC371" s="189"/>
      <c r="DD371" s="191">
        <f t="shared" ref="DD371:DD372" si="3984">SUM(DC371*BU371*2)</f>
        <v>0</v>
      </c>
      <c r="DE371" s="189"/>
      <c r="DF371" s="191">
        <f t="shared" ref="DF371:DF372" si="3985">SUM(BW371*DE371*6)</f>
        <v>0</v>
      </c>
      <c r="DG371" s="32"/>
      <c r="DH371" s="194">
        <f t="shared" si="3814"/>
        <v>0</v>
      </c>
      <c r="DI371" s="189"/>
      <c r="DJ371" s="190">
        <f>SUM(DI371*BU371/3)</f>
        <v>0</v>
      </c>
      <c r="DK371" s="189"/>
      <c r="DL371" s="191">
        <f t="shared" ref="DL371" si="3986">SUM(BW371*DK371*8)</f>
        <v>0</v>
      </c>
      <c r="DM371" s="190"/>
      <c r="DN371" s="191">
        <f>SUM(DM371*BX371*3*8)</f>
        <v>0</v>
      </c>
      <c r="DO371" s="189"/>
      <c r="DP371" s="191">
        <f t="shared" ref="DP371" si="3987">SUM(DO371*BX371*4*6)</f>
        <v>0</v>
      </c>
      <c r="DQ371" s="189"/>
      <c r="DR371" s="195">
        <f t="shared" ref="DR371:DR372" si="3988">SUM(DQ371*50)</f>
        <v>0</v>
      </c>
      <c r="DS371" s="20">
        <f t="shared" si="3882"/>
        <v>75</v>
      </c>
      <c r="DT371" s="20">
        <f t="shared" si="3883"/>
        <v>0</v>
      </c>
      <c r="DU371" s="7"/>
      <c r="DV371" s="7"/>
      <c r="DW371" s="7"/>
      <c r="DX371" s="52"/>
      <c r="DY371" s="51"/>
      <c r="DZ371" s="20"/>
      <c r="EA371" s="71"/>
      <c r="EB371" s="71"/>
      <c r="EC371" s="7"/>
      <c r="ED371" s="7"/>
      <c r="EE371" s="7"/>
      <c r="EF371" s="7"/>
      <c r="EG371" s="7"/>
      <c r="EH371" s="7"/>
      <c r="EI371" s="7"/>
      <c r="EJ371" s="7">
        <f t="shared" si="3822"/>
        <v>0</v>
      </c>
      <c r="EK371" s="7">
        <f t="shared" si="3823"/>
        <v>0</v>
      </c>
      <c r="EL371" s="7">
        <f t="shared" si="3824"/>
        <v>0</v>
      </c>
      <c r="EM371" s="18">
        <f t="shared" si="3884"/>
        <v>0</v>
      </c>
      <c r="EN371" s="18">
        <f t="shared" si="3885"/>
        <v>0</v>
      </c>
      <c r="EO371" s="18">
        <f t="shared" si="3886"/>
        <v>0</v>
      </c>
      <c r="EP371" s="18">
        <f t="shared" si="3887"/>
        <v>0</v>
      </c>
      <c r="EQ371" s="18">
        <f t="shared" si="3888"/>
        <v>0</v>
      </c>
      <c r="ER371" s="18">
        <f t="shared" si="3889"/>
        <v>0</v>
      </c>
      <c r="ES371" s="18">
        <f t="shared" si="3890"/>
        <v>0</v>
      </c>
      <c r="ET371" s="18">
        <f t="shared" si="3891"/>
        <v>0</v>
      </c>
      <c r="EU371" s="18">
        <f t="shared" si="3892"/>
        <v>0</v>
      </c>
      <c r="EV371" s="18">
        <f t="shared" si="3893"/>
        <v>0</v>
      </c>
      <c r="EW371" s="18">
        <f t="shared" si="3894"/>
        <v>0</v>
      </c>
      <c r="EX371" s="18">
        <f t="shared" si="3895"/>
        <v>0</v>
      </c>
      <c r="EY371" s="18">
        <f t="shared" si="3896"/>
        <v>0</v>
      </c>
      <c r="EZ371" s="18">
        <f t="shared" si="3897"/>
        <v>0</v>
      </c>
      <c r="FA371" s="18">
        <f t="shared" si="3898"/>
        <v>0</v>
      </c>
      <c r="FB371" s="18">
        <f t="shared" si="3899"/>
        <v>2</v>
      </c>
      <c r="FC371" s="18">
        <f t="shared" si="3900"/>
        <v>150</v>
      </c>
      <c r="FD371" s="18">
        <f t="shared" si="3901"/>
        <v>0</v>
      </c>
      <c r="FE371" s="18">
        <f t="shared" si="3902"/>
        <v>0</v>
      </c>
      <c r="FF371" s="18">
        <f t="shared" si="3903"/>
        <v>0</v>
      </c>
      <c r="FG371" s="18">
        <f t="shared" si="3904"/>
        <v>0</v>
      </c>
      <c r="FH371" s="18">
        <f t="shared" si="3905"/>
        <v>0</v>
      </c>
      <c r="FI371" s="18">
        <f t="shared" si="3906"/>
        <v>0</v>
      </c>
      <c r="FJ371" s="18">
        <f t="shared" si="3907"/>
        <v>0</v>
      </c>
      <c r="FK371" s="18">
        <f t="shared" si="3908"/>
        <v>0</v>
      </c>
      <c r="FL371" s="18">
        <f t="shared" si="3909"/>
        <v>0</v>
      </c>
      <c r="FM371" s="18">
        <f t="shared" si="3910"/>
        <v>0</v>
      </c>
      <c r="FN371" s="18">
        <f t="shared" si="3911"/>
        <v>0</v>
      </c>
      <c r="FO371" s="18">
        <f t="shared" si="3912"/>
        <v>0</v>
      </c>
      <c r="FP371" s="18">
        <f t="shared" si="3913"/>
        <v>0</v>
      </c>
      <c r="FQ371" s="18">
        <f t="shared" si="3914"/>
        <v>0</v>
      </c>
      <c r="FR371" s="18">
        <f t="shared" si="3915"/>
        <v>0</v>
      </c>
      <c r="FS371" s="18">
        <f t="shared" si="3916"/>
        <v>0</v>
      </c>
      <c r="FT371" s="18">
        <f t="shared" si="3917"/>
        <v>0</v>
      </c>
      <c r="FU371" s="18">
        <f t="shared" si="3918"/>
        <v>0</v>
      </c>
      <c r="FV371" s="18">
        <f t="shared" si="3919"/>
        <v>0</v>
      </c>
      <c r="FW371" s="18">
        <f t="shared" si="3920"/>
        <v>0</v>
      </c>
      <c r="FX371" s="18">
        <f t="shared" si="3921"/>
        <v>0</v>
      </c>
      <c r="FY371" s="18">
        <f t="shared" si="3922"/>
        <v>0</v>
      </c>
      <c r="FZ371" s="18">
        <f t="shared" si="3923"/>
        <v>0</v>
      </c>
      <c r="GA371" s="18">
        <f t="shared" si="3924"/>
        <v>0</v>
      </c>
      <c r="GB371" s="18">
        <f t="shared" si="3925"/>
        <v>0</v>
      </c>
      <c r="GC371" s="18">
        <f t="shared" si="3926"/>
        <v>0</v>
      </c>
      <c r="GD371" s="18">
        <f t="shared" si="3927"/>
        <v>150</v>
      </c>
      <c r="GE371" s="18">
        <f t="shared" si="3928"/>
        <v>0</v>
      </c>
      <c r="GF371" s="7"/>
      <c r="GG371" s="7"/>
      <c r="GH371" s="7"/>
      <c r="GI371" s="52"/>
      <c r="GK371" s="18"/>
      <c r="GL371" s="18"/>
      <c r="GM371" s="1"/>
      <c r="GN371" s="23"/>
      <c r="GO371" s="61"/>
      <c r="GP371" s="7"/>
      <c r="GQ371" s="7"/>
    </row>
    <row r="372" spans="1:199" ht="24.95" customHeight="1" x14ac:dyDescent="0.3">
      <c r="A372" s="51"/>
      <c r="B372" s="33"/>
      <c r="C372" s="78"/>
      <c r="D372" s="71"/>
      <c r="E372" s="78"/>
      <c r="F372" s="78"/>
      <c r="G372" s="79"/>
      <c r="H372" s="79"/>
      <c r="I372" s="79"/>
      <c r="J372" s="79"/>
      <c r="K372" s="79"/>
      <c r="L372" s="72"/>
      <c r="M372" s="73">
        <f t="shared" si="3929"/>
        <v>0</v>
      </c>
      <c r="N372" s="32"/>
      <c r="O372" s="263"/>
      <c r="P372" s="32"/>
      <c r="Q372" s="20"/>
      <c r="R372" s="32"/>
      <c r="S372" s="20"/>
      <c r="T372" s="32"/>
      <c r="U372" s="20"/>
      <c r="V372" s="74"/>
      <c r="W372" s="20"/>
      <c r="X372" s="20"/>
      <c r="Y372" s="20"/>
      <c r="Z372" s="74"/>
      <c r="AA372" s="20"/>
      <c r="AB372" s="74"/>
      <c r="AC372" s="20"/>
      <c r="AD372" s="74"/>
      <c r="AE372" s="24"/>
      <c r="AF372" s="74"/>
      <c r="AG372" s="20"/>
      <c r="AH372" s="74"/>
      <c r="AI372" s="20"/>
      <c r="AJ372" s="74"/>
      <c r="AK372" s="20"/>
      <c r="AL372" s="74"/>
      <c r="AM372" s="263"/>
      <c r="AN372" s="74"/>
      <c r="AO372" s="20"/>
      <c r="AP372" s="74"/>
      <c r="AQ372" s="20"/>
      <c r="AR372" s="74"/>
      <c r="AS372" s="20"/>
      <c r="AT372" s="74"/>
      <c r="AU372" s="20"/>
      <c r="AV372" s="74"/>
      <c r="AW372" s="20"/>
      <c r="AX372" s="74"/>
      <c r="AY372" s="20"/>
      <c r="AZ372" s="74"/>
      <c r="BA372" s="20"/>
      <c r="BB372" s="74"/>
      <c r="BC372" s="20"/>
      <c r="BD372" s="74"/>
      <c r="BE372" s="20"/>
      <c r="BF372" s="20">
        <f t="shared" si="3930"/>
        <v>0</v>
      </c>
      <c r="BG372" s="20"/>
      <c r="BH372" s="20">
        <f t="shared" si="3931"/>
        <v>0</v>
      </c>
      <c r="BI372" s="1"/>
      <c r="BJ372" s="1"/>
      <c r="BK372" s="1"/>
      <c r="BL372" s="1"/>
      <c r="BM372" s="55"/>
      <c r="BN372" s="51"/>
      <c r="BO372" s="175" t="s">
        <v>104</v>
      </c>
      <c r="BP372" s="176" t="s">
        <v>119</v>
      </c>
      <c r="BQ372" s="176" t="s">
        <v>102</v>
      </c>
      <c r="BR372" s="182" t="s">
        <v>118</v>
      </c>
      <c r="BS372" s="176" t="s">
        <v>256</v>
      </c>
      <c r="BT372" s="176">
        <v>2</v>
      </c>
      <c r="BU372" s="182">
        <v>80</v>
      </c>
      <c r="BV372" s="182">
        <v>2</v>
      </c>
      <c r="BW372" s="182">
        <v>3</v>
      </c>
      <c r="BX372" s="176">
        <f t="shared" ref="BX372" si="3989">SUM(BW372)*2</f>
        <v>6</v>
      </c>
      <c r="BY372" s="222">
        <v>10</v>
      </c>
      <c r="BZ372" s="329">
        <f t="shared" si="3972"/>
        <v>10</v>
      </c>
      <c r="CA372" s="222">
        <v>2</v>
      </c>
      <c r="CB372" s="222">
        <f t="shared" si="3973"/>
        <v>4</v>
      </c>
      <c r="CC372" s="222">
        <v>4</v>
      </c>
      <c r="CD372" s="330">
        <f t="shared" ref="CD372" si="3990">BW372*CC372</f>
        <v>12</v>
      </c>
      <c r="CE372" s="222">
        <v>4</v>
      </c>
      <c r="CF372" s="330">
        <f t="shared" si="3975"/>
        <v>12</v>
      </c>
      <c r="CG372" s="170"/>
      <c r="CH372" s="331">
        <f t="shared" si="3976"/>
        <v>0</v>
      </c>
      <c r="CI372" s="170"/>
      <c r="CJ372" s="331">
        <f>SUM(CI372)*BW372*3</f>
        <v>0</v>
      </c>
      <c r="CK372" s="301">
        <f>2/8*BW372*DK372</f>
        <v>0</v>
      </c>
      <c r="CL372" s="301">
        <f>SUM(BY372*5/100*BW372)</f>
        <v>1.5</v>
      </c>
      <c r="CM372" s="170"/>
      <c r="CN372" s="331"/>
      <c r="CO372" s="170"/>
      <c r="CP372" s="332">
        <f t="shared" ref="CP372" si="3991">SUM(CO372)*3*BU372/5</f>
        <v>0</v>
      </c>
      <c r="CQ372" s="170"/>
      <c r="CR372" s="331">
        <f t="shared" ref="CR372" si="3992">SUM(CQ372*BU372*(30+4))</f>
        <v>0</v>
      </c>
      <c r="CS372" s="170"/>
      <c r="CT372" s="333">
        <f t="shared" ref="CT372" si="3993">SUM(CS372*BU372*3)</f>
        <v>0</v>
      </c>
      <c r="CU372" s="170"/>
      <c r="CV372" s="301">
        <f t="shared" si="3982"/>
        <v>0</v>
      </c>
      <c r="CW372" s="170"/>
      <c r="CX372" s="301">
        <f t="shared" ref="CX372" si="3994">SUM(CW372*BU372*2/3)</f>
        <v>0</v>
      </c>
      <c r="CY372" s="170"/>
      <c r="CZ372" s="331">
        <f t="shared" ref="CZ372" si="3995">SUM(CY372*BU372)</f>
        <v>0</v>
      </c>
      <c r="DA372" s="170"/>
      <c r="DB372" s="331">
        <f t="shared" ref="DB372" si="3996">SUM(DA372*BW372)</f>
        <v>0</v>
      </c>
      <c r="DC372" s="170"/>
      <c r="DD372" s="332">
        <f t="shared" si="3984"/>
        <v>0</v>
      </c>
      <c r="DE372" s="170"/>
      <c r="DF372" s="301">
        <f t="shared" si="3985"/>
        <v>0</v>
      </c>
      <c r="DG372" s="141"/>
      <c r="DH372" s="301">
        <f t="shared" si="3814"/>
        <v>0</v>
      </c>
      <c r="DI372" s="170"/>
      <c r="DJ372" s="334">
        <f>SUM(DI372*BU372/3)</f>
        <v>0</v>
      </c>
      <c r="DK372" s="141"/>
      <c r="DL372" s="301">
        <f>DK372*BW372*8/2</f>
        <v>0</v>
      </c>
      <c r="DM372" s="170"/>
      <c r="DN372" s="301">
        <f t="shared" ref="DN372" si="3997">SUM(DM372*BX372*5*6)</f>
        <v>0</v>
      </c>
      <c r="DO372" s="170"/>
      <c r="DP372" s="332">
        <f t="shared" ref="DP372" si="3998">SUM(DO372*BX372*4*6)</f>
        <v>0</v>
      </c>
      <c r="DQ372" s="170"/>
      <c r="DR372" s="334">
        <f t="shared" si="3988"/>
        <v>0</v>
      </c>
      <c r="DS372" s="20">
        <f t="shared" si="3882"/>
        <v>29.5</v>
      </c>
      <c r="DT372" s="20">
        <f t="shared" si="3883"/>
        <v>28</v>
      </c>
      <c r="DU372" s="7"/>
      <c r="DV372" s="7"/>
      <c r="DW372" s="7"/>
      <c r="DX372" s="52"/>
      <c r="DY372" s="51"/>
      <c r="DZ372" s="33"/>
      <c r="EA372" s="78"/>
      <c r="EB372" s="71"/>
      <c r="EC372" s="7"/>
      <c r="ED372" s="7"/>
      <c r="EE372" s="7"/>
      <c r="EF372" s="7"/>
      <c r="EG372" s="7"/>
      <c r="EH372" s="7"/>
      <c r="EI372" s="7"/>
      <c r="EJ372" s="7">
        <f t="shared" si="3822"/>
        <v>10</v>
      </c>
      <c r="EK372" s="7">
        <f t="shared" si="3823"/>
        <v>10</v>
      </c>
      <c r="EL372" s="7">
        <f t="shared" si="3824"/>
        <v>2</v>
      </c>
      <c r="EM372" s="18">
        <f t="shared" si="3884"/>
        <v>4</v>
      </c>
      <c r="EN372" s="18">
        <f t="shared" si="3885"/>
        <v>4</v>
      </c>
      <c r="EO372" s="18">
        <f t="shared" si="3886"/>
        <v>12</v>
      </c>
      <c r="EP372" s="18">
        <f t="shared" si="3887"/>
        <v>4</v>
      </c>
      <c r="EQ372" s="18">
        <f t="shared" si="3888"/>
        <v>12</v>
      </c>
      <c r="ER372" s="18">
        <f t="shared" si="3889"/>
        <v>0</v>
      </c>
      <c r="ES372" s="18">
        <f t="shared" si="3890"/>
        <v>0</v>
      </c>
      <c r="ET372" s="18">
        <f t="shared" si="3891"/>
        <v>0</v>
      </c>
      <c r="EU372" s="18">
        <f t="shared" si="3892"/>
        <v>0</v>
      </c>
      <c r="EV372" s="18">
        <f t="shared" si="3893"/>
        <v>0</v>
      </c>
      <c r="EW372" s="18">
        <f t="shared" si="3894"/>
        <v>1.5</v>
      </c>
      <c r="EX372" s="18">
        <f t="shared" si="3895"/>
        <v>0</v>
      </c>
      <c r="EY372" s="18">
        <f t="shared" si="3896"/>
        <v>0</v>
      </c>
      <c r="EZ372" s="18">
        <f t="shared" si="3897"/>
        <v>0</v>
      </c>
      <c r="FA372" s="18">
        <f t="shared" si="3898"/>
        <v>0</v>
      </c>
      <c r="FB372" s="18">
        <f t="shared" si="3899"/>
        <v>0</v>
      </c>
      <c r="FC372" s="18">
        <f t="shared" si="3900"/>
        <v>0</v>
      </c>
      <c r="FD372" s="18">
        <f t="shared" si="3901"/>
        <v>0</v>
      </c>
      <c r="FE372" s="18">
        <f t="shared" si="3902"/>
        <v>0</v>
      </c>
      <c r="FF372" s="18">
        <f t="shared" si="3903"/>
        <v>0</v>
      </c>
      <c r="FG372" s="18">
        <f t="shared" si="3904"/>
        <v>0</v>
      </c>
      <c r="FH372" s="18">
        <f t="shared" si="3905"/>
        <v>0</v>
      </c>
      <c r="FI372" s="18">
        <f t="shared" si="3906"/>
        <v>0</v>
      </c>
      <c r="FJ372" s="18">
        <f t="shared" si="3907"/>
        <v>0</v>
      </c>
      <c r="FK372" s="18">
        <f t="shared" si="3908"/>
        <v>0</v>
      </c>
      <c r="FL372" s="18">
        <f t="shared" si="3909"/>
        <v>0</v>
      </c>
      <c r="FM372" s="18">
        <f t="shared" si="3910"/>
        <v>0</v>
      </c>
      <c r="FN372" s="18">
        <f t="shared" si="3911"/>
        <v>0</v>
      </c>
      <c r="FO372" s="18">
        <f t="shared" si="3912"/>
        <v>0</v>
      </c>
      <c r="FP372" s="18">
        <f t="shared" si="3913"/>
        <v>0</v>
      </c>
      <c r="FQ372" s="18">
        <f t="shared" si="3914"/>
        <v>0</v>
      </c>
      <c r="FR372" s="18">
        <f t="shared" si="3915"/>
        <v>0</v>
      </c>
      <c r="FS372" s="18">
        <f t="shared" si="3916"/>
        <v>0</v>
      </c>
      <c r="FT372" s="18">
        <f t="shared" si="3917"/>
        <v>0</v>
      </c>
      <c r="FU372" s="18">
        <f t="shared" si="3918"/>
        <v>0</v>
      </c>
      <c r="FV372" s="18">
        <f t="shared" si="3919"/>
        <v>0</v>
      </c>
      <c r="FW372" s="18">
        <f t="shared" si="3920"/>
        <v>0</v>
      </c>
      <c r="FX372" s="18">
        <f t="shared" si="3921"/>
        <v>0</v>
      </c>
      <c r="FY372" s="18">
        <f t="shared" si="3922"/>
        <v>0</v>
      </c>
      <c r="FZ372" s="18">
        <f t="shared" si="3923"/>
        <v>0</v>
      </c>
      <c r="GA372" s="18">
        <f t="shared" si="3924"/>
        <v>0</v>
      </c>
      <c r="GB372" s="18">
        <f t="shared" si="3925"/>
        <v>0</v>
      </c>
      <c r="GC372" s="18">
        <f t="shared" si="3926"/>
        <v>0</v>
      </c>
      <c r="GD372" s="18">
        <f t="shared" si="3927"/>
        <v>29.5</v>
      </c>
      <c r="GE372" s="18">
        <f t="shared" si="3928"/>
        <v>28</v>
      </c>
      <c r="GF372" s="7"/>
      <c r="GG372" s="7"/>
      <c r="GH372" s="7"/>
      <c r="GI372" s="52"/>
      <c r="GK372" s="18"/>
      <c r="GL372" s="18"/>
      <c r="GM372" s="1"/>
      <c r="GN372" s="23"/>
      <c r="GO372" s="61"/>
      <c r="GP372" s="7"/>
      <c r="GQ372" s="7"/>
    </row>
    <row r="373" spans="1:199" ht="24.95" customHeight="1" x14ac:dyDescent="0.3">
      <c r="A373" s="51"/>
      <c r="B373" s="20" t="s">
        <v>333</v>
      </c>
      <c r="C373" s="44"/>
      <c r="D373" s="44" t="s">
        <v>225</v>
      </c>
      <c r="E373" s="44" t="s">
        <v>338</v>
      </c>
      <c r="F373" s="23"/>
      <c r="G373" s="44"/>
      <c r="H373" s="44"/>
      <c r="I373" s="44"/>
      <c r="J373" s="44"/>
      <c r="K373" s="44"/>
      <c r="L373" s="48"/>
      <c r="M373" s="73">
        <f t="shared" si="3929"/>
        <v>0</v>
      </c>
      <c r="N373" s="32"/>
      <c r="O373" s="263">
        <v>2</v>
      </c>
      <c r="P373" s="32"/>
      <c r="Q373" s="20">
        <v>6</v>
      </c>
      <c r="R373" s="32"/>
      <c r="S373" s="20"/>
      <c r="T373" s="32"/>
      <c r="U373" s="20"/>
      <c r="V373" s="74"/>
      <c r="W373" s="20"/>
      <c r="X373" s="20"/>
      <c r="Y373" s="20"/>
      <c r="Z373" s="74"/>
      <c r="AA373" s="20"/>
      <c r="AB373" s="74"/>
      <c r="AC373" s="20"/>
      <c r="AD373" s="74"/>
      <c r="AE373" s="24"/>
      <c r="AF373" s="74"/>
      <c r="AG373" s="20"/>
      <c r="AH373" s="74"/>
      <c r="AI373" s="20"/>
      <c r="AJ373" s="74"/>
      <c r="AK373" s="20"/>
      <c r="AL373" s="74"/>
      <c r="AM373" s="263"/>
      <c r="AN373" s="74"/>
      <c r="AO373" s="20"/>
      <c r="AP373" s="74"/>
      <c r="AQ373" s="20"/>
      <c r="AR373" s="74"/>
      <c r="AS373" s="20"/>
      <c r="AT373" s="74"/>
      <c r="AU373" s="20"/>
      <c r="AV373" s="74"/>
      <c r="AW373" s="20"/>
      <c r="AX373" s="74"/>
      <c r="AY373" s="20"/>
      <c r="AZ373" s="74"/>
      <c r="BA373" s="20"/>
      <c r="BB373" s="74"/>
      <c r="BC373" s="20"/>
      <c r="BD373" s="74"/>
      <c r="BE373" s="20"/>
      <c r="BF373" s="20">
        <f t="shared" si="3930"/>
        <v>8</v>
      </c>
      <c r="BG373" s="20"/>
      <c r="BH373" s="20">
        <f t="shared" si="3931"/>
        <v>8</v>
      </c>
      <c r="BI373" s="1"/>
      <c r="BJ373" s="1"/>
      <c r="BK373" s="1"/>
      <c r="BL373" s="1"/>
      <c r="BM373" s="55"/>
      <c r="BN373" s="51"/>
      <c r="BO373" s="20"/>
      <c r="BP373" s="44"/>
      <c r="BQ373" s="44"/>
      <c r="BR373" s="44"/>
      <c r="BS373" s="23"/>
      <c r="BT373" s="44"/>
      <c r="BU373" s="44"/>
      <c r="BV373" s="44"/>
      <c r="BW373" s="44"/>
      <c r="BX373" s="44"/>
      <c r="BY373" s="48"/>
      <c r="BZ373" s="73">
        <f t="shared" ref="BZ373:BZ383" si="3999">SUM(CA373+CC373+CG373+CI373+DE373*2)</f>
        <v>0</v>
      </c>
      <c r="CA373" s="32"/>
      <c r="CB373" s="334"/>
      <c r="CC373" s="32"/>
      <c r="CD373" s="20"/>
      <c r="CE373" s="32"/>
      <c r="CF373" s="20"/>
      <c r="CG373" s="32"/>
      <c r="CH373" s="20"/>
      <c r="CI373" s="74"/>
      <c r="CJ373" s="20"/>
      <c r="CK373" s="20"/>
      <c r="CL373" s="20"/>
      <c r="CM373" s="74"/>
      <c r="CN373" s="20"/>
      <c r="CO373" s="74"/>
      <c r="CP373" s="20"/>
      <c r="CQ373" s="74"/>
      <c r="CR373" s="24"/>
      <c r="CS373" s="74"/>
      <c r="CT373" s="334"/>
      <c r="CU373" s="74"/>
      <c r="CV373" s="20"/>
      <c r="CW373" s="74"/>
      <c r="CX373" s="20"/>
      <c r="CY373" s="74"/>
      <c r="CZ373" s="334"/>
      <c r="DA373" s="74"/>
      <c r="DB373" s="20"/>
      <c r="DC373" s="74"/>
      <c r="DD373" s="20"/>
      <c r="DE373" s="74"/>
      <c r="DF373" s="20"/>
      <c r="DG373" s="74"/>
      <c r="DH373" s="20"/>
      <c r="DI373" s="74"/>
      <c r="DJ373" s="20"/>
      <c r="DK373" s="74"/>
      <c r="DL373" s="20"/>
      <c r="DM373" s="74"/>
      <c r="DN373" s="20"/>
      <c r="DO373" s="74"/>
      <c r="DP373" s="20"/>
      <c r="DQ373" s="74"/>
      <c r="DR373" s="20"/>
      <c r="DS373" s="20">
        <f t="shared" si="3882"/>
        <v>0</v>
      </c>
      <c r="DT373" s="20">
        <f t="shared" si="3883"/>
        <v>0</v>
      </c>
      <c r="DU373" s="7"/>
      <c r="DV373" s="7"/>
      <c r="DW373" s="7"/>
      <c r="DX373" s="52"/>
      <c r="DY373" s="51"/>
      <c r="DZ373" s="20"/>
      <c r="EA373" s="44"/>
      <c r="EB373" s="44"/>
      <c r="EC373" s="7"/>
      <c r="ED373" s="7"/>
      <c r="EE373" s="7"/>
      <c r="EF373" s="7"/>
      <c r="EG373" s="7"/>
      <c r="EH373" s="7"/>
      <c r="EI373" s="7"/>
      <c r="EJ373" s="7">
        <f t="shared" si="3822"/>
        <v>0</v>
      </c>
      <c r="EK373" s="7">
        <f t="shared" si="3823"/>
        <v>0</v>
      </c>
      <c r="EL373" s="7">
        <f t="shared" si="3824"/>
        <v>0</v>
      </c>
      <c r="EM373" s="18">
        <f t="shared" si="3884"/>
        <v>2</v>
      </c>
      <c r="EN373" s="18">
        <f t="shared" si="3885"/>
        <v>0</v>
      </c>
      <c r="EO373" s="18">
        <f t="shared" si="3886"/>
        <v>6</v>
      </c>
      <c r="EP373" s="18">
        <f t="shared" si="3887"/>
        <v>0</v>
      </c>
      <c r="EQ373" s="18">
        <f t="shared" si="3888"/>
        <v>0</v>
      </c>
      <c r="ER373" s="18">
        <f t="shared" si="3889"/>
        <v>0</v>
      </c>
      <c r="ES373" s="18">
        <f t="shared" si="3890"/>
        <v>0</v>
      </c>
      <c r="ET373" s="18">
        <f t="shared" si="3891"/>
        <v>0</v>
      </c>
      <c r="EU373" s="18">
        <f t="shared" si="3892"/>
        <v>0</v>
      </c>
      <c r="EV373" s="18">
        <f t="shared" si="3893"/>
        <v>0</v>
      </c>
      <c r="EW373" s="18">
        <f t="shared" si="3894"/>
        <v>0</v>
      </c>
      <c r="EX373" s="18">
        <f t="shared" si="3895"/>
        <v>0</v>
      </c>
      <c r="EY373" s="18">
        <f t="shared" si="3896"/>
        <v>0</v>
      </c>
      <c r="EZ373" s="18">
        <f t="shared" si="3897"/>
        <v>0</v>
      </c>
      <c r="FA373" s="18">
        <f t="shared" si="3898"/>
        <v>0</v>
      </c>
      <c r="FB373" s="18">
        <f t="shared" si="3899"/>
        <v>0</v>
      </c>
      <c r="FC373" s="18">
        <f t="shared" si="3900"/>
        <v>0</v>
      </c>
      <c r="FD373" s="18">
        <f t="shared" si="3901"/>
        <v>0</v>
      </c>
      <c r="FE373" s="18">
        <f t="shared" si="3902"/>
        <v>0</v>
      </c>
      <c r="FF373" s="18">
        <f t="shared" si="3903"/>
        <v>0</v>
      </c>
      <c r="FG373" s="18">
        <f t="shared" si="3904"/>
        <v>0</v>
      </c>
      <c r="FH373" s="18">
        <f t="shared" si="3905"/>
        <v>0</v>
      </c>
      <c r="FI373" s="18">
        <f t="shared" si="3906"/>
        <v>0</v>
      </c>
      <c r="FJ373" s="18">
        <f t="shared" si="3907"/>
        <v>0</v>
      </c>
      <c r="FK373" s="18">
        <f t="shared" si="3908"/>
        <v>0</v>
      </c>
      <c r="FL373" s="18">
        <f t="shared" si="3909"/>
        <v>0</v>
      </c>
      <c r="FM373" s="18">
        <f t="shared" si="3910"/>
        <v>0</v>
      </c>
      <c r="FN373" s="18">
        <f t="shared" si="3911"/>
        <v>0</v>
      </c>
      <c r="FO373" s="18">
        <f t="shared" si="3912"/>
        <v>0</v>
      </c>
      <c r="FP373" s="18">
        <f t="shared" si="3913"/>
        <v>0</v>
      </c>
      <c r="FQ373" s="18">
        <f t="shared" si="3914"/>
        <v>0</v>
      </c>
      <c r="FR373" s="18">
        <f t="shared" si="3915"/>
        <v>0</v>
      </c>
      <c r="FS373" s="18">
        <f t="shared" si="3916"/>
        <v>0</v>
      </c>
      <c r="FT373" s="18">
        <f t="shared" si="3917"/>
        <v>0</v>
      </c>
      <c r="FU373" s="18">
        <f t="shared" si="3918"/>
        <v>0</v>
      </c>
      <c r="FV373" s="18">
        <f t="shared" si="3919"/>
        <v>0</v>
      </c>
      <c r="FW373" s="18">
        <f t="shared" si="3920"/>
        <v>0</v>
      </c>
      <c r="FX373" s="18">
        <f t="shared" si="3921"/>
        <v>0</v>
      </c>
      <c r="FY373" s="18">
        <f t="shared" si="3922"/>
        <v>0</v>
      </c>
      <c r="FZ373" s="18">
        <f t="shared" si="3923"/>
        <v>0</v>
      </c>
      <c r="GA373" s="18">
        <f t="shared" si="3924"/>
        <v>0</v>
      </c>
      <c r="GB373" s="18">
        <f t="shared" si="3925"/>
        <v>0</v>
      </c>
      <c r="GC373" s="18">
        <f t="shared" si="3926"/>
        <v>0</v>
      </c>
      <c r="GD373" s="18">
        <f t="shared" si="3927"/>
        <v>8</v>
      </c>
      <c r="GE373" s="18">
        <f t="shared" si="3928"/>
        <v>8</v>
      </c>
      <c r="GF373" s="7"/>
      <c r="GG373" s="7"/>
      <c r="GH373" s="7"/>
      <c r="GI373" s="52"/>
      <c r="GK373" s="18"/>
      <c r="GL373" s="18"/>
      <c r="GM373" s="1"/>
      <c r="GN373" s="23"/>
      <c r="GO373" s="61"/>
      <c r="GP373" s="7"/>
      <c r="GQ373" s="7"/>
    </row>
    <row r="374" spans="1:199" ht="24.95" customHeight="1" x14ac:dyDescent="0.3">
      <c r="A374" s="51"/>
      <c r="B374" s="20" t="s">
        <v>333</v>
      </c>
      <c r="C374" s="23"/>
      <c r="D374" s="23" t="s">
        <v>225</v>
      </c>
      <c r="E374" s="23"/>
      <c r="F374" s="23"/>
      <c r="G374" s="23"/>
      <c r="H374" s="23"/>
      <c r="I374" s="49"/>
      <c r="J374" s="23"/>
      <c r="K374" s="23"/>
      <c r="L374" s="1"/>
      <c r="M374" s="73">
        <f t="shared" si="3929"/>
        <v>0</v>
      </c>
      <c r="N374" s="32"/>
      <c r="O374" s="263">
        <v>6</v>
      </c>
      <c r="P374" s="32"/>
      <c r="Q374" s="20"/>
      <c r="R374" s="32"/>
      <c r="S374" s="20"/>
      <c r="T374" s="32"/>
      <c r="U374" s="20"/>
      <c r="V374" s="74"/>
      <c r="W374" s="20"/>
      <c r="X374" s="20"/>
      <c r="Y374" s="20"/>
      <c r="Z374" s="74"/>
      <c r="AA374" s="20"/>
      <c r="AB374" s="74"/>
      <c r="AC374" s="20"/>
      <c r="AD374" s="74"/>
      <c r="AE374" s="24"/>
      <c r="AF374" s="74"/>
      <c r="AG374" s="20"/>
      <c r="AH374" s="74"/>
      <c r="AI374" s="20"/>
      <c r="AJ374" s="74"/>
      <c r="AK374" s="20"/>
      <c r="AL374" s="74"/>
      <c r="AM374" s="263"/>
      <c r="AN374" s="74"/>
      <c r="AO374" s="20"/>
      <c r="AP374" s="74"/>
      <c r="AQ374" s="20"/>
      <c r="AR374" s="74"/>
      <c r="AS374" s="20"/>
      <c r="AT374" s="74"/>
      <c r="AU374" s="20"/>
      <c r="AV374" s="74"/>
      <c r="AW374" s="20"/>
      <c r="AX374" s="74"/>
      <c r="AY374" s="20"/>
      <c r="AZ374" s="74"/>
      <c r="BA374" s="20"/>
      <c r="BB374" s="74"/>
      <c r="BC374" s="20"/>
      <c r="BD374" s="74"/>
      <c r="BE374" s="20"/>
      <c r="BF374" s="20">
        <f t="shared" si="3930"/>
        <v>6</v>
      </c>
      <c r="BG374" s="20"/>
      <c r="BH374" s="20">
        <f t="shared" si="3931"/>
        <v>6</v>
      </c>
      <c r="BI374" s="7"/>
      <c r="BJ374" s="1"/>
      <c r="BK374" s="1"/>
      <c r="BL374" s="1"/>
      <c r="BM374" s="55"/>
      <c r="BN374" s="51"/>
      <c r="BO374" s="1"/>
      <c r="BP374" s="23"/>
      <c r="BQ374" s="23"/>
      <c r="BR374" s="23"/>
      <c r="BS374" s="23"/>
      <c r="BT374" s="23"/>
      <c r="BU374" s="23"/>
      <c r="BV374" s="49"/>
      <c r="BW374" s="23"/>
      <c r="BX374" s="23"/>
      <c r="BY374" s="1"/>
      <c r="BZ374" s="73">
        <f t="shared" si="3999"/>
        <v>0</v>
      </c>
      <c r="CA374" s="32"/>
      <c r="CB374" s="334"/>
      <c r="CC374" s="32"/>
      <c r="CD374" s="20"/>
      <c r="CE374" s="32"/>
      <c r="CF374" s="20"/>
      <c r="CG374" s="32"/>
      <c r="CH374" s="20"/>
      <c r="CI374" s="74"/>
      <c r="CJ374" s="20"/>
      <c r="CK374" s="20"/>
      <c r="CL374" s="20"/>
      <c r="CM374" s="74"/>
      <c r="CN374" s="20"/>
      <c r="CO374" s="74"/>
      <c r="CP374" s="20"/>
      <c r="CQ374" s="74"/>
      <c r="CR374" s="24"/>
      <c r="CS374" s="74"/>
      <c r="CT374" s="334"/>
      <c r="CU374" s="74"/>
      <c r="CV374" s="20"/>
      <c r="CW374" s="74"/>
      <c r="CX374" s="20"/>
      <c r="CY374" s="74"/>
      <c r="CZ374" s="334"/>
      <c r="DA374" s="74"/>
      <c r="DB374" s="20"/>
      <c r="DC374" s="74"/>
      <c r="DD374" s="20"/>
      <c r="DE374" s="74"/>
      <c r="DF374" s="20"/>
      <c r="DG374" s="74"/>
      <c r="DH374" s="20"/>
      <c r="DI374" s="74"/>
      <c r="DJ374" s="20"/>
      <c r="DK374" s="74"/>
      <c r="DL374" s="20"/>
      <c r="DM374" s="74"/>
      <c r="DN374" s="20"/>
      <c r="DO374" s="74"/>
      <c r="DP374" s="20"/>
      <c r="DQ374" s="74"/>
      <c r="DR374" s="20"/>
      <c r="DS374" s="20">
        <f t="shared" si="3882"/>
        <v>0</v>
      </c>
      <c r="DT374" s="20">
        <f t="shared" si="3883"/>
        <v>0</v>
      </c>
      <c r="DU374" s="7"/>
      <c r="DV374" s="7"/>
      <c r="DW374" s="7"/>
      <c r="DX374" s="52"/>
      <c r="DY374" s="51"/>
      <c r="DZ374" s="1"/>
      <c r="EA374" s="23"/>
      <c r="EB374" s="23"/>
      <c r="EC374" s="7"/>
      <c r="ED374" s="7"/>
      <c r="EE374" s="7"/>
      <c r="EF374" s="7"/>
      <c r="EG374" s="7"/>
      <c r="EH374" s="7"/>
      <c r="EI374" s="7"/>
      <c r="EJ374" s="7">
        <f t="shared" si="3822"/>
        <v>0</v>
      </c>
      <c r="EK374" s="7">
        <f t="shared" si="3823"/>
        <v>0</v>
      </c>
      <c r="EL374" s="7">
        <f t="shared" si="3824"/>
        <v>0</v>
      </c>
      <c r="EM374" s="18">
        <f t="shared" si="3884"/>
        <v>6</v>
      </c>
      <c r="EN374" s="18">
        <f t="shared" si="3885"/>
        <v>0</v>
      </c>
      <c r="EO374" s="18">
        <f t="shared" si="3886"/>
        <v>0</v>
      </c>
      <c r="EP374" s="18">
        <f t="shared" si="3887"/>
        <v>0</v>
      </c>
      <c r="EQ374" s="18">
        <f t="shared" si="3888"/>
        <v>0</v>
      </c>
      <c r="ER374" s="18">
        <f t="shared" si="3889"/>
        <v>0</v>
      </c>
      <c r="ES374" s="18">
        <f t="shared" si="3890"/>
        <v>0</v>
      </c>
      <c r="ET374" s="18">
        <f t="shared" si="3891"/>
        <v>0</v>
      </c>
      <c r="EU374" s="18">
        <f t="shared" si="3892"/>
        <v>0</v>
      </c>
      <c r="EV374" s="18">
        <f t="shared" si="3893"/>
        <v>0</v>
      </c>
      <c r="EW374" s="18">
        <f t="shared" si="3894"/>
        <v>0</v>
      </c>
      <c r="EX374" s="18">
        <f t="shared" si="3895"/>
        <v>0</v>
      </c>
      <c r="EY374" s="18">
        <f t="shared" si="3896"/>
        <v>0</v>
      </c>
      <c r="EZ374" s="18">
        <f t="shared" si="3897"/>
        <v>0</v>
      </c>
      <c r="FA374" s="18">
        <f t="shared" si="3898"/>
        <v>0</v>
      </c>
      <c r="FB374" s="18">
        <f t="shared" si="3899"/>
        <v>0</v>
      </c>
      <c r="FC374" s="18">
        <f t="shared" si="3900"/>
        <v>0</v>
      </c>
      <c r="FD374" s="18">
        <f t="shared" si="3901"/>
        <v>0</v>
      </c>
      <c r="FE374" s="18">
        <f t="shared" si="3902"/>
        <v>0</v>
      </c>
      <c r="FF374" s="18">
        <f t="shared" si="3903"/>
        <v>0</v>
      </c>
      <c r="FG374" s="18">
        <f t="shared" si="3904"/>
        <v>0</v>
      </c>
      <c r="FH374" s="18">
        <f t="shared" si="3905"/>
        <v>0</v>
      </c>
      <c r="FI374" s="18">
        <f t="shared" si="3906"/>
        <v>0</v>
      </c>
      <c r="FJ374" s="18">
        <f t="shared" si="3907"/>
        <v>0</v>
      </c>
      <c r="FK374" s="18">
        <f t="shared" si="3908"/>
        <v>0</v>
      </c>
      <c r="FL374" s="18">
        <f t="shared" si="3909"/>
        <v>0</v>
      </c>
      <c r="FM374" s="18">
        <f t="shared" si="3910"/>
        <v>0</v>
      </c>
      <c r="FN374" s="18">
        <f t="shared" si="3911"/>
        <v>0</v>
      </c>
      <c r="FO374" s="18">
        <f t="shared" si="3912"/>
        <v>0</v>
      </c>
      <c r="FP374" s="18">
        <f t="shared" si="3913"/>
        <v>0</v>
      </c>
      <c r="FQ374" s="18">
        <f t="shared" si="3914"/>
        <v>0</v>
      </c>
      <c r="FR374" s="18">
        <f t="shared" si="3915"/>
        <v>0</v>
      </c>
      <c r="FS374" s="18">
        <f t="shared" si="3916"/>
        <v>0</v>
      </c>
      <c r="FT374" s="18">
        <f t="shared" si="3917"/>
        <v>0</v>
      </c>
      <c r="FU374" s="18">
        <f t="shared" si="3918"/>
        <v>0</v>
      </c>
      <c r="FV374" s="18">
        <f t="shared" si="3919"/>
        <v>0</v>
      </c>
      <c r="FW374" s="18">
        <f t="shared" si="3920"/>
        <v>0</v>
      </c>
      <c r="FX374" s="18">
        <f t="shared" si="3921"/>
        <v>0</v>
      </c>
      <c r="FY374" s="18">
        <f t="shared" si="3922"/>
        <v>0</v>
      </c>
      <c r="FZ374" s="18">
        <f t="shared" si="3923"/>
        <v>0</v>
      </c>
      <c r="GA374" s="18">
        <f t="shared" si="3924"/>
        <v>0</v>
      </c>
      <c r="GB374" s="18">
        <f t="shared" si="3925"/>
        <v>0</v>
      </c>
      <c r="GC374" s="18">
        <f t="shared" si="3926"/>
        <v>0</v>
      </c>
      <c r="GD374" s="18">
        <f t="shared" si="3927"/>
        <v>6</v>
      </c>
      <c r="GE374" s="18">
        <f t="shared" si="3928"/>
        <v>6</v>
      </c>
      <c r="GF374" s="7"/>
      <c r="GG374" s="7"/>
      <c r="GH374" s="7"/>
      <c r="GI374" s="52"/>
      <c r="GK374" s="18"/>
      <c r="GL374" s="18"/>
      <c r="GM374" s="1"/>
      <c r="GN374" s="23"/>
      <c r="GO374" s="61"/>
      <c r="GP374" s="7"/>
      <c r="GQ374" s="7"/>
    </row>
    <row r="375" spans="1:199" ht="24.95" customHeight="1" x14ac:dyDescent="0.3">
      <c r="A375" s="51"/>
      <c r="B375" s="1"/>
      <c r="C375" s="23"/>
      <c r="D375" s="23"/>
      <c r="E375" s="23"/>
      <c r="F375" s="23"/>
      <c r="G375" s="23"/>
      <c r="H375" s="23"/>
      <c r="I375" s="23"/>
      <c r="J375" s="23"/>
      <c r="K375" s="23"/>
      <c r="L375" s="22"/>
      <c r="M375" s="73">
        <f t="shared" si="3929"/>
        <v>0</v>
      </c>
      <c r="N375" s="32"/>
      <c r="O375" s="263"/>
      <c r="P375" s="32"/>
      <c r="Q375" s="20"/>
      <c r="R375" s="32"/>
      <c r="S375" s="20"/>
      <c r="T375" s="32"/>
      <c r="U375" s="20"/>
      <c r="V375" s="74"/>
      <c r="W375" s="20"/>
      <c r="X375" s="20"/>
      <c r="Y375" s="20"/>
      <c r="Z375" s="74"/>
      <c r="AA375" s="20"/>
      <c r="AB375" s="74"/>
      <c r="AC375" s="20"/>
      <c r="AD375" s="74"/>
      <c r="AE375" s="24"/>
      <c r="AF375" s="74"/>
      <c r="AG375" s="20"/>
      <c r="AH375" s="74"/>
      <c r="AI375" s="20"/>
      <c r="AJ375" s="74"/>
      <c r="AK375" s="20"/>
      <c r="AL375" s="74"/>
      <c r="AM375" s="263"/>
      <c r="AN375" s="74"/>
      <c r="AO375" s="20"/>
      <c r="AP375" s="74"/>
      <c r="AQ375" s="20"/>
      <c r="AR375" s="74"/>
      <c r="AS375" s="20"/>
      <c r="AT375" s="74"/>
      <c r="AU375" s="20"/>
      <c r="AV375" s="74"/>
      <c r="AW375" s="20"/>
      <c r="AX375" s="74"/>
      <c r="AY375" s="20"/>
      <c r="AZ375" s="74"/>
      <c r="BA375" s="20"/>
      <c r="BB375" s="74"/>
      <c r="BC375" s="20"/>
      <c r="BD375" s="74"/>
      <c r="BE375" s="20"/>
      <c r="BF375" s="20">
        <f t="shared" si="3930"/>
        <v>0</v>
      </c>
      <c r="BG375" s="20"/>
      <c r="BH375" s="20">
        <f t="shared" si="3931"/>
        <v>0</v>
      </c>
      <c r="BI375" s="7"/>
      <c r="BJ375" s="1"/>
      <c r="BK375" s="1"/>
      <c r="BL375" s="1"/>
      <c r="BM375" s="55"/>
      <c r="BN375" s="51"/>
      <c r="BO375" s="1"/>
      <c r="BP375" s="23"/>
      <c r="BQ375" s="23"/>
      <c r="BR375" s="23"/>
      <c r="BS375" s="23"/>
      <c r="BT375" s="23"/>
      <c r="BU375" s="23"/>
      <c r="BV375" s="23"/>
      <c r="BW375" s="23"/>
      <c r="BX375" s="23"/>
      <c r="BY375" s="22"/>
      <c r="BZ375" s="73">
        <f t="shared" si="3999"/>
        <v>0</v>
      </c>
      <c r="CA375" s="32"/>
      <c r="CB375" s="334"/>
      <c r="CC375" s="32"/>
      <c r="CD375" s="20"/>
      <c r="CE375" s="32"/>
      <c r="CF375" s="20"/>
      <c r="CG375" s="32"/>
      <c r="CH375" s="20"/>
      <c r="CI375" s="74"/>
      <c r="CJ375" s="20"/>
      <c r="CK375" s="20"/>
      <c r="CL375" s="20"/>
      <c r="CM375" s="74"/>
      <c r="CN375" s="20"/>
      <c r="CO375" s="74"/>
      <c r="CP375" s="20"/>
      <c r="CQ375" s="74"/>
      <c r="CR375" s="24"/>
      <c r="CS375" s="74"/>
      <c r="CT375" s="334"/>
      <c r="CU375" s="74"/>
      <c r="CV375" s="20"/>
      <c r="CW375" s="74"/>
      <c r="CX375" s="20"/>
      <c r="CY375" s="74"/>
      <c r="CZ375" s="334"/>
      <c r="DA375" s="74"/>
      <c r="DB375" s="20"/>
      <c r="DC375" s="74"/>
      <c r="DD375" s="20"/>
      <c r="DE375" s="74"/>
      <c r="DF375" s="20"/>
      <c r="DG375" s="74"/>
      <c r="DH375" s="20"/>
      <c r="DI375" s="74"/>
      <c r="DJ375" s="20"/>
      <c r="DK375" s="74"/>
      <c r="DL375" s="20"/>
      <c r="DM375" s="74"/>
      <c r="DN375" s="20"/>
      <c r="DO375" s="74"/>
      <c r="DP375" s="20"/>
      <c r="DQ375" s="74"/>
      <c r="DR375" s="20"/>
      <c r="DS375" s="20">
        <f t="shared" si="3882"/>
        <v>0</v>
      </c>
      <c r="DT375" s="20">
        <f t="shared" si="3883"/>
        <v>0</v>
      </c>
      <c r="DU375" s="7"/>
      <c r="DV375" s="7"/>
      <c r="DW375" s="7"/>
      <c r="DX375" s="52"/>
      <c r="DY375" s="51"/>
      <c r="DZ375" s="1"/>
      <c r="EA375" s="23"/>
      <c r="EB375" s="23"/>
      <c r="EC375" s="7"/>
      <c r="ED375" s="7"/>
      <c r="EE375" s="7"/>
      <c r="EF375" s="7"/>
      <c r="EG375" s="7"/>
      <c r="EH375" s="7"/>
      <c r="EI375" s="7"/>
      <c r="EJ375" s="7">
        <f t="shared" si="3822"/>
        <v>0</v>
      </c>
      <c r="EK375" s="7">
        <f t="shared" si="3823"/>
        <v>0</v>
      </c>
      <c r="EL375" s="7">
        <f t="shared" si="3824"/>
        <v>0</v>
      </c>
      <c r="EM375" s="18">
        <f t="shared" si="3884"/>
        <v>0</v>
      </c>
      <c r="EN375" s="18">
        <f t="shared" si="3885"/>
        <v>0</v>
      </c>
      <c r="EO375" s="18">
        <f t="shared" si="3886"/>
        <v>0</v>
      </c>
      <c r="EP375" s="18">
        <f t="shared" si="3887"/>
        <v>0</v>
      </c>
      <c r="EQ375" s="18">
        <f t="shared" si="3888"/>
        <v>0</v>
      </c>
      <c r="ER375" s="18">
        <f t="shared" si="3889"/>
        <v>0</v>
      </c>
      <c r="ES375" s="18">
        <f t="shared" si="3890"/>
        <v>0</v>
      </c>
      <c r="ET375" s="18">
        <f t="shared" si="3891"/>
        <v>0</v>
      </c>
      <c r="EU375" s="18">
        <f t="shared" si="3892"/>
        <v>0</v>
      </c>
      <c r="EV375" s="18">
        <f t="shared" si="3893"/>
        <v>0</v>
      </c>
      <c r="EW375" s="18">
        <f t="shared" si="3894"/>
        <v>0</v>
      </c>
      <c r="EX375" s="18">
        <f t="shared" si="3895"/>
        <v>0</v>
      </c>
      <c r="EY375" s="18">
        <f t="shared" si="3896"/>
        <v>0</v>
      </c>
      <c r="EZ375" s="18">
        <f t="shared" si="3897"/>
        <v>0</v>
      </c>
      <c r="FA375" s="18">
        <f t="shared" si="3898"/>
        <v>0</v>
      </c>
      <c r="FB375" s="18">
        <f t="shared" si="3899"/>
        <v>0</v>
      </c>
      <c r="FC375" s="18">
        <f t="shared" si="3900"/>
        <v>0</v>
      </c>
      <c r="FD375" s="18">
        <f t="shared" si="3901"/>
        <v>0</v>
      </c>
      <c r="FE375" s="18">
        <f t="shared" si="3902"/>
        <v>0</v>
      </c>
      <c r="FF375" s="18">
        <f t="shared" si="3903"/>
        <v>0</v>
      </c>
      <c r="FG375" s="18">
        <f t="shared" si="3904"/>
        <v>0</v>
      </c>
      <c r="FH375" s="18">
        <f t="shared" si="3905"/>
        <v>0</v>
      </c>
      <c r="FI375" s="18">
        <f t="shared" si="3906"/>
        <v>0</v>
      </c>
      <c r="FJ375" s="18">
        <f t="shared" si="3907"/>
        <v>0</v>
      </c>
      <c r="FK375" s="18">
        <f t="shared" si="3908"/>
        <v>0</v>
      </c>
      <c r="FL375" s="18">
        <f t="shared" si="3909"/>
        <v>0</v>
      </c>
      <c r="FM375" s="18">
        <f t="shared" si="3910"/>
        <v>0</v>
      </c>
      <c r="FN375" s="18">
        <f t="shared" si="3911"/>
        <v>0</v>
      </c>
      <c r="FO375" s="18">
        <f t="shared" si="3912"/>
        <v>0</v>
      </c>
      <c r="FP375" s="18">
        <f t="shared" si="3913"/>
        <v>0</v>
      </c>
      <c r="FQ375" s="18">
        <f t="shared" si="3914"/>
        <v>0</v>
      </c>
      <c r="FR375" s="18">
        <f t="shared" si="3915"/>
        <v>0</v>
      </c>
      <c r="FS375" s="18">
        <f t="shared" si="3916"/>
        <v>0</v>
      </c>
      <c r="FT375" s="18">
        <f t="shared" si="3917"/>
        <v>0</v>
      </c>
      <c r="FU375" s="18">
        <f t="shared" si="3918"/>
        <v>0</v>
      </c>
      <c r="FV375" s="18">
        <f t="shared" si="3919"/>
        <v>0</v>
      </c>
      <c r="FW375" s="18">
        <f t="shared" si="3920"/>
        <v>0</v>
      </c>
      <c r="FX375" s="18">
        <f t="shared" si="3921"/>
        <v>0</v>
      </c>
      <c r="FY375" s="18">
        <f t="shared" si="3922"/>
        <v>0</v>
      </c>
      <c r="FZ375" s="18">
        <f t="shared" si="3923"/>
        <v>0</v>
      </c>
      <c r="GA375" s="18">
        <f t="shared" si="3924"/>
        <v>0</v>
      </c>
      <c r="GB375" s="18">
        <f t="shared" si="3925"/>
        <v>0</v>
      </c>
      <c r="GC375" s="18">
        <f t="shared" si="3926"/>
        <v>0</v>
      </c>
      <c r="GD375" s="18">
        <f t="shared" si="3927"/>
        <v>0</v>
      </c>
      <c r="GE375" s="18">
        <f t="shared" si="3928"/>
        <v>0</v>
      </c>
      <c r="GF375" s="7"/>
      <c r="GG375" s="7"/>
      <c r="GH375" s="7"/>
      <c r="GI375" s="52"/>
      <c r="GK375" s="18"/>
      <c r="GL375" s="18"/>
      <c r="GM375" s="1"/>
      <c r="GN375" s="23"/>
      <c r="GO375" s="61"/>
      <c r="GP375" s="7"/>
      <c r="GQ375" s="7"/>
    </row>
    <row r="376" spans="1:199" ht="24.95" customHeight="1" x14ac:dyDescent="0.3">
      <c r="A376" s="51"/>
      <c r="B376" s="1"/>
      <c r="C376" s="23"/>
      <c r="D376" s="23"/>
      <c r="E376" s="23"/>
      <c r="F376" s="23"/>
      <c r="G376" s="23"/>
      <c r="H376" s="23"/>
      <c r="I376" s="23"/>
      <c r="J376" s="23"/>
      <c r="K376" s="23"/>
      <c r="L376" s="1"/>
      <c r="M376" s="73">
        <f t="shared" si="3929"/>
        <v>0</v>
      </c>
      <c r="N376" s="32"/>
      <c r="O376" s="263"/>
      <c r="P376" s="32"/>
      <c r="Q376" s="20"/>
      <c r="R376" s="32"/>
      <c r="S376" s="20"/>
      <c r="T376" s="32"/>
      <c r="U376" s="20"/>
      <c r="V376" s="74"/>
      <c r="W376" s="20"/>
      <c r="X376" s="20"/>
      <c r="Y376" s="20"/>
      <c r="Z376" s="74"/>
      <c r="AA376" s="20"/>
      <c r="AB376" s="74"/>
      <c r="AC376" s="20"/>
      <c r="AD376" s="74"/>
      <c r="AE376" s="24"/>
      <c r="AF376" s="74"/>
      <c r="AG376" s="20"/>
      <c r="AH376" s="74"/>
      <c r="AI376" s="20"/>
      <c r="AJ376" s="74"/>
      <c r="AK376" s="20"/>
      <c r="AL376" s="74"/>
      <c r="AM376" s="263"/>
      <c r="AN376" s="74"/>
      <c r="AO376" s="20"/>
      <c r="AP376" s="74"/>
      <c r="AQ376" s="20"/>
      <c r="AR376" s="74"/>
      <c r="AS376" s="20"/>
      <c r="AT376" s="74"/>
      <c r="AU376" s="20"/>
      <c r="AV376" s="74"/>
      <c r="AW376" s="20"/>
      <c r="AX376" s="74"/>
      <c r="AY376" s="20"/>
      <c r="AZ376" s="74"/>
      <c r="BA376" s="20"/>
      <c r="BB376" s="74"/>
      <c r="BC376" s="20"/>
      <c r="BD376" s="74"/>
      <c r="BE376" s="20"/>
      <c r="BF376" s="20">
        <f t="shared" si="3930"/>
        <v>0</v>
      </c>
      <c r="BG376" s="20"/>
      <c r="BH376" s="20">
        <f t="shared" si="3931"/>
        <v>0</v>
      </c>
      <c r="BI376" s="7"/>
      <c r="BJ376" s="1"/>
      <c r="BK376" s="1"/>
      <c r="BL376" s="1"/>
      <c r="BM376" s="55"/>
      <c r="BN376" s="51"/>
      <c r="BO376" s="1"/>
      <c r="BP376" s="23"/>
      <c r="BQ376" s="23"/>
      <c r="BR376" s="23"/>
      <c r="BS376" s="23"/>
      <c r="BT376" s="23"/>
      <c r="BU376" s="23"/>
      <c r="BV376" s="23"/>
      <c r="BW376" s="23"/>
      <c r="BX376" s="23"/>
      <c r="BY376" s="1"/>
      <c r="BZ376" s="73">
        <f t="shared" si="3999"/>
        <v>0</v>
      </c>
      <c r="CA376" s="32"/>
      <c r="CB376" s="334"/>
      <c r="CC376" s="32"/>
      <c r="CD376" s="20"/>
      <c r="CE376" s="32"/>
      <c r="CF376" s="20"/>
      <c r="CG376" s="32"/>
      <c r="CH376" s="20"/>
      <c r="CI376" s="74"/>
      <c r="CJ376" s="20"/>
      <c r="CK376" s="20"/>
      <c r="CL376" s="20"/>
      <c r="CM376" s="74"/>
      <c r="CN376" s="20"/>
      <c r="CO376" s="74"/>
      <c r="CP376" s="20"/>
      <c r="CQ376" s="74"/>
      <c r="CR376" s="24"/>
      <c r="CS376" s="74"/>
      <c r="CT376" s="334"/>
      <c r="CU376" s="74"/>
      <c r="CV376" s="20"/>
      <c r="CW376" s="74"/>
      <c r="CX376" s="20"/>
      <c r="CY376" s="74"/>
      <c r="CZ376" s="334"/>
      <c r="DA376" s="74"/>
      <c r="DB376" s="20"/>
      <c r="DC376" s="74"/>
      <c r="DD376" s="20"/>
      <c r="DE376" s="74"/>
      <c r="DF376" s="20"/>
      <c r="DG376" s="74"/>
      <c r="DH376" s="20"/>
      <c r="DI376" s="74"/>
      <c r="DJ376" s="20"/>
      <c r="DK376" s="74"/>
      <c r="DL376" s="20"/>
      <c r="DM376" s="74"/>
      <c r="DN376" s="20"/>
      <c r="DO376" s="74"/>
      <c r="DP376" s="20"/>
      <c r="DQ376" s="74"/>
      <c r="DR376" s="20"/>
      <c r="DS376" s="20">
        <f t="shared" si="3882"/>
        <v>0</v>
      </c>
      <c r="DT376" s="20">
        <f t="shared" si="3883"/>
        <v>0</v>
      </c>
      <c r="DU376" s="7"/>
      <c r="DV376" s="7"/>
      <c r="DW376" s="7"/>
      <c r="DX376" s="52"/>
      <c r="DY376" s="51"/>
      <c r="DZ376" s="1"/>
      <c r="EA376" s="23"/>
      <c r="EB376" s="23"/>
      <c r="EC376" s="7"/>
      <c r="ED376" s="7"/>
      <c r="EE376" s="7"/>
      <c r="EF376" s="7"/>
      <c r="EG376" s="7"/>
      <c r="EH376" s="7"/>
      <c r="EI376" s="7"/>
      <c r="EJ376" s="7">
        <f t="shared" si="3822"/>
        <v>0</v>
      </c>
      <c r="EK376" s="7">
        <f t="shared" si="3823"/>
        <v>0</v>
      </c>
      <c r="EL376" s="7">
        <f t="shared" si="3824"/>
        <v>0</v>
      </c>
      <c r="EM376" s="18">
        <f t="shared" si="3884"/>
        <v>0</v>
      </c>
      <c r="EN376" s="18">
        <f t="shared" si="3885"/>
        <v>0</v>
      </c>
      <c r="EO376" s="18">
        <f t="shared" si="3886"/>
        <v>0</v>
      </c>
      <c r="EP376" s="18">
        <f t="shared" si="3887"/>
        <v>0</v>
      </c>
      <c r="EQ376" s="18">
        <f t="shared" si="3888"/>
        <v>0</v>
      </c>
      <c r="ER376" s="18">
        <f t="shared" si="3889"/>
        <v>0</v>
      </c>
      <c r="ES376" s="18">
        <f t="shared" si="3890"/>
        <v>0</v>
      </c>
      <c r="ET376" s="18">
        <f t="shared" si="3891"/>
        <v>0</v>
      </c>
      <c r="EU376" s="18">
        <f t="shared" si="3892"/>
        <v>0</v>
      </c>
      <c r="EV376" s="18">
        <f t="shared" si="3893"/>
        <v>0</v>
      </c>
      <c r="EW376" s="18">
        <f t="shared" si="3894"/>
        <v>0</v>
      </c>
      <c r="EX376" s="18">
        <f t="shared" si="3895"/>
        <v>0</v>
      </c>
      <c r="EY376" s="18">
        <f t="shared" si="3896"/>
        <v>0</v>
      </c>
      <c r="EZ376" s="18">
        <f t="shared" si="3897"/>
        <v>0</v>
      </c>
      <c r="FA376" s="18">
        <f t="shared" si="3898"/>
        <v>0</v>
      </c>
      <c r="FB376" s="18">
        <f t="shared" si="3899"/>
        <v>0</v>
      </c>
      <c r="FC376" s="18">
        <f t="shared" si="3900"/>
        <v>0</v>
      </c>
      <c r="FD376" s="18">
        <f t="shared" si="3901"/>
        <v>0</v>
      </c>
      <c r="FE376" s="18">
        <f t="shared" si="3902"/>
        <v>0</v>
      </c>
      <c r="FF376" s="18">
        <f t="shared" si="3903"/>
        <v>0</v>
      </c>
      <c r="FG376" s="18">
        <f t="shared" si="3904"/>
        <v>0</v>
      </c>
      <c r="FH376" s="18">
        <f t="shared" si="3905"/>
        <v>0</v>
      </c>
      <c r="FI376" s="18">
        <f t="shared" si="3906"/>
        <v>0</v>
      </c>
      <c r="FJ376" s="18">
        <f t="shared" si="3907"/>
        <v>0</v>
      </c>
      <c r="FK376" s="18">
        <f t="shared" si="3908"/>
        <v>0</v>
      </c>
      <c r="FL376" s="18">
        <f t="shared" si="3909"/>
        <v>0</v>
      </c>
      <c r="FM376" s="18">
        <f t="shared" si="3910"/>
        <v>0</v>
      </c>
      <c r="FN376" s="18">
        <f t="shared" si="3911"/>
        <v>0</v>
      </c>
      <c r="FO376" s="18">
        <f t="shared" si="3912"/>
        <v>0</v>
      </c>
      <c r="FP376" s="18">
        <f t="shared" si="3913"/>
        <v>0</v>
      </c>
      <c r="FQ376" s="18">
        <f t="shared" si="3914"/>
        <v>0</v>
      </c>
      <c r="FR376" s="18">
        <f t="shared" si="3915"/>
        <v>0</v>
      </c>
      <c r="FS376" s="18">
        <f t="shared" si="3916"/>
        <v>0</v>
      </c>
      <c r="FT376" s="18">
        <f t="shared" si="3917"/>
        <v>0</v>
      </c>
      <c r="FU376" s="18">
        <f t="shared" si="3918"/>
        <v>0</v>
      </c>
      <c r="FV376" s="18">
        <f t="shared" si="3919"/>
        <v>0</v>
      </c>
      <c r="FW376" s="18">
        <f t="shared" si="3920"/>
        <v>0</v>
      </c>
      <c r="FX376" s="18">
        <f t="shared" si="3921"/>
        <v>0</v>
      </c>
      <c r="FY376" s="18">
        <f t="shared" si="3922"/>
        <v>0</v>
      </c>
      <c r="FZ376" s="18">
        <f t="shared" si="3923"/>
        <v>0</v>
      </c>
      <c r="GA376" s="18">
        <f t="shared" si="3924"/>
        <v>0</v>
      </c>
      <c r="GB376" s="18">
        <f t="shared" si="3925"/>
        <v>0</v>
      </c>
      <c r="GC376" s="18">
        <f t="shared" si="3926"/>
        <v>0</v>
      </c>
      <c r="GD376" s="18">
        <f t="shared" si="3927"/>
        <v>0</v>
      </c>
      <c r="GE376" s="18">
        <f t="shared" si="3928"/>
        <v>0</v>
      </c>
      <c r="GF376" s="7"/>
      <c r="GG376" s="7"/>
      <c r="GH376" s="7"/>
      <c r="GI376" s="52"/>
      <c r="GK376" s="18"/>
      <c r="GL376" s="18"/>
      <c r="GM376" s="1"/>
      <c r="GN376" s="23"/>
      <c r="GO376" s="61"/>
      <c r="GP376" s="7"/>
      <c r="GQ376" s="7"/>
    </row>
    <row r="377" spans="1:199" ht="24.95" customHeight="1" x14ac:dyDescent="0.3">
      <c r="A377" s="51"/>
      <c r="B377" s="1"/>
      <c r="C377" s="23"/>
      <c r="D377" s="23"/>
      <c r="E377" s="23"/>
      <c r="F377" s="23"/>
      <c r="G377" s="23"/>
      <c r="H377" s="23"/>
      <c r="I377" s="23"/>
      <c r="J377" s="23"/>
      <c r="K377" s="23"/>
      <c r="L377" s="22"/>
      <c r="M377" s="73">
        <f t="shared" si="3929"/>
        <v>0</v>
      </c>
      <c r="N377" s="32"/>
      <c r="O377" s="263"/>
      <c r="P377" s="32"/>
      <c r="Q377" s="20"/>
      <c r="R377" s="32"/>
      <c r="S377" s="20"/>
      <c r="T377" s="32"/>
      <c r="U377" s="20"/>
      <c r="V377" s="74"/>
      <c r="W377" s="20"/>
      <c r="X377" s="20"/>
      <c r="Y377" s="20"/>
      <c r="Z377" s="74"/>
      <c r="AA377" s="20"/>
      <c r="AB377" s="74"/>
      <c r="AC377" s="20"/>
      <c r="AD377" s="74"/>
      <c r="AE377" s="24"/>
      <c r="AF377" s="74"/>
      <c r="AG377" s="20"/>
      <c r="AH377" s="74"/>
      <c r="AI377" s="20"/>
      <c r="AJ377" s="74"/>
      <c r="AK377" s="20"/>
      <c r="AL377" s="74"/>
      <c r="AM377" s="263"/>
      <c r="AN377" s="74"/>
      <c r="AO377" s="20"/>
      <c r="AP377" s="74"/>
      <c r="AQ377" s="20"/>
      <c r="AR377" s="74"/>
      <c r="AS377" s="20"/>
      <c r="AT377" s="74"/>
      <c r="AU377" s="20"/>
      <c r="AV377" s="74"/>
      <c r="AW377" s="20"/>
      <c r="AX377" s="74"/>
      <c r="AY377" s="20"/>
      <c r="AZ377" s="74"/>
      <c r="BA377" s="20"/>
      <c r="BB377" s="74"/>
      <c r="BC377" s="20"/>
      <c r="BD377" s="74"/>
      <c r="BE377" s="20"/>
      <c r="BF377" s="20">
        <f t="shared" si="3930"/>
        <v>0</v>
      </c>
      <c r="BG377" s="20"/>
      <c r="BH377" s="20">
        <f t="shared" si="3931"/>
        <v>0</v>
      </c>
      <c r="BI377" s="7"/>
      <c r="BJ377" s="1"/>
      <c r="BK377" s="1"/>
      <c r="BL377" s="1"/>
      <c r="BM377" s="55"/>
      <c r="BN377" s="51"/>
      <c r="BO377" s="1"/>
      <c r="BP377" s="23"/>
      <c r="BQ377" s="23"/>
      <c r="BR377" s="23"/>
      <c r="BS377" s="23"/>
      <c r="BT377" s="23"/>
      <c r="BU377" s="23"/>
      <c r="BV377" s="23"/>
      <c r="BW377" s="23"/>
      <c r="BX377" s="23"/>
      <c r="BY377" s="22"/>
      <c r="BZ377" s="73">
        <f t="shared" si="3999"/>
        <v>0</v>
      </c>
      <c r="CA377" s="32"/>
      <c r="CB377" s="334"/>
      <c r="CC377" s="32"/>
      <c r="CD377" s="20"/>
      <c r="CE377" s="32"/>
      <c r="CF377" s="20"/>
      <c r="CG377" s="32"/>
      <c r="CH377" s="20"/>
      <c r="CI377" s="74"/>
      <c r="CJ377" s="20"/>
      <c r="CK377" s="20"/>
      <c r="CL377" s="20"/>
      <c r="CM377" s="74"/>
      <c r="CN377" s="20"/>
      <c r="CO377" s="74"/>
      <c r="CP377" s="20"/>
      <c r="CQ377" s="74"/>
      <c r="CR377" s="24"/>
      <c r="CS377" s="74"/>
      <c r="CT377" s="334"/>
      <c r="CU377" s="74"/>
      <c r="CV377" s="20"/>
      <c r="CW377" s="74"/>
      <c r="CX377" s="20"/>
      <c r="CY377" s="74"/>
      <c r="CZ377" s="334"/>
      <c r="DA377" s="74"/>
      <c r="DB377" s="20"/>
      <c r="DC377" s="74"/>
      <c r="DD377" s="20"/>
      <c r="DE377" s="74"/>
      <c r="DF377" s="20"/>
      <c r="DG377" s="74"/>
      <c r="DH377" s="20"/>
      <c r="DI377" s="74"/>
      <c r="DJ377" s="20"/>
      <c r="DK377" s="74"/>
      <c r="DL377" s="20"/>
      <c r="DM377" s="74"/>
      <c r="DN377" s="20"/>
      <c r="DO377" s="74"/>
      <c r="DP377" s="20"/>
      <c r="DQ377" s="74"/>
      <c r="DR377" s="20"/>
      <c r="DS377" s="20">
        <f t="shared" si="3882"/>
        <v>0</v>
      </c>
      <c r="DT377" s="20">
        <f t="shared" si="3883"/>
        <v>0</v>
      </c>
      <c r="DU377" s="7"/>
      <c r="DV377" s="7"/>
      <c r="DW377" s="7"/>
      <c r="DX377" s="52"/>
      <c r="DY377" s="51"/>
      <c r="DZ377" s="1"/>
      <c r="EA377" s="23"/>
      <c r="EB377" s="23"/>
      <c r="EC377" s="7"/>
      <c r="ED377" s="7"/>
      <c r="EE377" s="7"/>
      <c r="EF377" s="7"/>
      <c r="EG377" s="7"/>
      <c r="EH377" s="7"/>
      <c r="EI377" s="7"/>
      <c r="EJ377" s="7">
        <f t="shared" si="3822"/>
        <v>0</v>
      </c>
      <c r="EK377" s="7">
        <f t="shared" si="3823"/>
        <v>0</v>
      </c>
      <c r="EL377" s="7">
        <f t="shared" si="3824"/>
        <v>0</v>
      </c>
      <c r="EM377" s="18">
        <f t="shared" si="3884"/>
        <v>0</v>
      </c>
      <c r="EN377" s="18">
        <f t="shared" si="3885"/>
        <v>0</v>
      </c>
      <c r="EO377" s="18">
        <f t="shared" si="3886"/>
        <v>0</v>
      </c>
      <c r="EP377" s="18">
        <f t="shared" si="3887"/>
        <v>0</v>
      </c>
      <c r="EQ377" s="18">
        <f t="shared" si="3888"/>
        <v>0</v>
      </c>
      <c r="ER377" s="18">
        <f t="shared" si="3889"/>
        <v>0</v>
      </c>
      <c r="ES377" s="18">
        <f t="shared" si="3890"/>
        <v>0</v>
      </c>
      <c r="ET377" s="18">
        <f t="shared" si="3891"/>
        <v>0</v>
      </c>
      <c r="EU377" s="18">
        <f t="shared" si="3892"/>
        <v>0</v>
      </c>
      <c r="EV377" s="18">
        <f t="shared" si="3893"/>
        <v>0</v>
      </c>
      <c r="EW377" s="18">
        <f t="shared" si="3894"/>
        <v>0</v>
      </c>
      <c r="EX377" s="18">
        <f t="shared" si="3895"/>
        <v>0</v>
      </c>
      <c r="EY377" s="18">
        <f t="shared" si="3896"/>
        <v>0</v>
      </c>
      <c r="EZ377" s="18">
        <f t="shared" si="3897"/>
        <v>0</v>
      </c>
      <c r="FA377" s="18">
        <f t="shared" si="3898"/>
        <v>0</v>
      </c>
      <c r="FB377" s="18">
        <f t="shared" si="3899"/>
        <v>0</v>
      </c>
      <c r="FC377" s="18">
        <f t="shared" si="3900"/>
        <v>0</v>
      </c>
      <c r="FD377" s="18">
        <f t="shared" si="3901"/>
        <v>0</v>
      </c>
      <c r="FE377" s="18">
        <f t="shared" si="3902"/>
        <v>0</v>
      </c>
      <c r="FF377" s="18">
        <f t="shared" si="3903"/>
        <v>0</v>
      </c>
      <c r="FG377" s="18">
        <f t="shared" si="3904"/>
        <v>0</v>
      </c>
      <c r="FH377" s="18">
        <f t="shared" si="3905"/>
        <v>0</v>
      </c>
      <c r="FI377" s="18">
        <f t="shared" si="3906"/>
        <v>0</v>
      </c>
      <c r="FJ377" s="18">
        <f t="shared" si="3907"/>
        <v>0</v>
      </c>
      <c r="FK377" s="18">
        <f t="shared" si="3908"/>
        <v>0</v>
      </c>
      <c r="FL377" s="18">
        <f t="shared" si="3909"/>
        <v>0</v>
      </c>
      <c r="FM377" s="18">
        <f t="shared" si="3910"/>
        <v>0</v>
      </c>
      <c r="FN377" s="18">
        <f t="shared" si="3911"/>
        <v>0</v>
      </c>
      <c r="FO377" s="18">
        <f t="shared" si="3912"/>
        <v>0</v>
      </c>
      <c r="FP377" s="18">
        <f t="shared" si="3913"/>
        <v>0</v>
      </c>
      <c r="FQ377" s="18">
        <f t="shared" si="3914"/>
        <v>0</v>
      </c>
      <c r="FR377" s="18">
        <f t="shared" si="3915"/>
        <v>0</v>
      </c>
      <c r="FS377" s="18">
        <f t="shared" si="3916"/>
        <v>0</v>
      </c>
      <c r="FT377" s="18">
        <f t="shared" si="3917"/>
        <v>0</v>
      </c>
      <c r="FU377" s="18">
        <f t="shared" si="3918"/>
        <v>0</v>
      </c>
      <c r="FV377" s="18">
        <f t="shared" si="3919"/>
        <v>0</v>
      </c>
      <c r="FW377" s="18">
        <f t="shared" si="3920"/>
        <v>0</v>
      </c>
      <c r="FX377" s="18">
        <f t="shared" si="3921"/>
        <v>0</v>
      </c>
      <c r="FY377" s="18">
        <f t="shared" si="3922"/>
        <v>0</v>
      </c>
      <c r="FZ377" s="18">
        <f t="shared" si="3923"/>
        <v>0</v>
      </c>
      <c r="GA377" s="18">
        <f t="shared" si="3924"/>
        <v>0</v>
      </c>
      <c r="GB377" s="18">
        <f t="shared" si="3925"/>
        <v>0</v>
      </c>
      <c r="GC377" s="18">
        <f t="shared" si="3926"/>
        <v>0</v>
      </c>
      <c r="GD377" s="18">
        <f t="shared" si="3927"/>
        <v>0</v>
      </c>
      <c r="GE377" s="18">
        <f t="shared" si="3928"/>
        <v>0</v>
      </c>
      <c r="GF377" s="7"/>
      <c r="GG377" s="7"/>
      <c r="GH377" s="7"/>
      <c r="GI377" s="52"/>
      <c r="GK377" s="18"/>
      <c r="GL377" s="18"/>
      <c r="GM377" s="1"/>
      <c r="GN377" s="23"/>
      <c r="GO377" s="61"/>
      <c r="GP377" s="7"/>
      <c r="GQ377" s="7"/>
    </row>
    <row r="378" spans="1:199" ht="24.95" customHeight="1" x14ac:dyDescent="0.3">
      <c r="A378" s="51"/>
      <c r="B378" s="1"/>
      <c r="C378" s="23"/>
      <c r="D378" s="23"/>
      <c r="E378" s="23"/>
      <c r="F378" s="23"/>
      <c r="G378" s="23"/>
      <c r="H378" s="23"/>
      <c r="I378" s="23"/>
      <c r="J378" s="23"/>
      <c r="K378" s="23"/>
      <c r="L378" s="1"/>
      <c r="M378" s="73">
        <f t="shared" si="3929"/>
        <v>0</v>
      </c>
      <c r="N378" s="32"/>
      <c r="O378" s="263"/>
      <c r="P378" s="32"/>
      <c r="Q378" s="20"/>
      <c r="R378" s="32"/>
      <c r="S378" s="20"/>
      <c r="T378" s="32"/>
      <c r="U378" s="20"/>
      <c r="V378" s="74"/>
      <c r="W378" s="20"/>
      <c r="X378" s="20"/>
      <c r="Y378" s="20"/>
      <c r="Z378" s="74"/>
      <c r="AA378" s="20"/>
      <c r="AB378" s="74"/>
      <c r="AC378" s="20"/>
      <c r="AD378" s="74"/>
      <c r="AE378" s="24"/>
      <c r="AF378" s="74"/>
      <c r="AG378" s="20"/>
      <c r="AH378" s="74"/>
      <c r="AI378" s="20"/>
      <c r="AJ378" s="74"/>
      <c r="AK378" s="20"/>
      <c r="AL378" s="74"/>
      <c r="AM378" s="263"/>
      <c r="AN378" s="74"/>
      <c r="AO378" s="20"/>
      <c r="AP378" s="74"/>
      <c r="AQ378" s="20"/>
      <c r="AR378" s="74"/>
      <c r="AS378" s="20"/>
      <c r="AT378" s="74"/>
      <c r="AU378" s="20"/>
      <c r="AV378" s="74"/>
      <c r="AW378" s="20"/>
      <c r="AX378" s="74"/>
      <c r="AY378" s="20"/>
      <c r="AZ378" s="74"/>
      <c r="BA378" s="20"/>
      <c r="BB378" s="74"/>
      <c r="BC378" s="20"/>
      <c r="BD378" s="74"/>
      <c r="BE378" s="20"/>
      <c r="BF378" s="20">
        <f t="shared" si="3930"/>
        <v>0</v>
      </c>
      <c r="BG378" s="20"/>
      <c r="BH378" s="20">
        <f t="shared" si="3931"/>
        <v>0</v>
      </c>
      <c r="BI378" s="7"/>
      <c r="BJ378" s="1"/>
      <c r="BK378" s="1"/>
      <c r="BL378" s="1"/>
      <c r="BM378" s="55"/>
      <c r="BN378" s="51"/>
      <c r="BO378" s="1"/>
      <c r="BP378" s="23"/>
      <c r="BQ378" s="23"/>
      <c r="BR378" s="23"/>
      <c r="BS378" s="23"/>
      <c r="BT378" s="23"/>
      <c r="BU378" s="23"/>
      <c r="BV378" s="23"/>
      <c r="BW378" s="23"/>
      <c r="BX378" s="23"/>
      <c r="BY378" s="1"/>
      <c r="BZ378" s="73">
        <f t="shared" si="3999"/>
        <v>0</v>
      </c>
      <c r="CA378" s="32"/>
      <c r="CB378" s="334"/>
      <c r="CC378" s="32"/>
      <c r="CD378" s="20"/>
      <c r="CE378" s="32"/>
      <c r="CF378" s="20"/>
      <c r="CG378" s="32"/>
      <c r="CH378" s="20"/>
      <c r="CI378" s="74"/>
      <c r="CJ378" s="20"/>
      <c r="CK378" s="20"/>
      <c r="CL378" s="20"/>
      <c r="CM378" s="74"/>
      <c r="CN378" s="20"/>
      <c r="CO378" s="74"/>
      <c r="CP378" s="20"/>
      <c r="CQ378" s="74"/>
      <c r="CR378" s="24"/>
      <c r="CS378" s="74"/>
      <c r="CT378" s="334"/>
      <c r="CU378" s="74"/>
      <c r="CV378" s="20"/>
      <c r="CW378" s="74"/>
      <c r="CX378" s="20"/>
      <c r="CY378" s="74"/>
      <c r="CZ378" s="334"/>
      <c r="DA378" s="74"/>
      <c r="DB378" s="20"/>
      <c r="DC378" s="74"/>
      <c r="DD378" s="20"/>
      <c r="DE378" s="74"/>
      <c r="DF378" s="20"/>
      <c r="DG378" s="74"/>
      <c r="DH378" s="20"/>
      <c r="DI378" s="74"/>
      <c r="DJ378" s="20"/>
      <c r="DK378" s="74"/>
      <c r="DL378" s="20"/>
      <c r="DM378" s="74"/>
      <c r="DN378" s="20"/>
      <c r="DO378" s="74"/>
      <c r="DP378" s="20"/>
      <c r="DQ378" s="74"/>
      <c r="DR378" s="20"/>
      <c r="DS378" s="20">
        <f t="shared" si="3882"/>
        <v>0</v>
      </c>
      <c r="DT378" s="20">
        <f t="shared" si="3883"/>
        <v>0</v>
      </c>
      <c r="DU378" s="7"/>
      <c r="DV378" s="7"/>
      <c r="DW378" s="7"/>
      <c r="DX378" s="52"/>
      <c r="DY378" s="51"/>
      <c r="DZ378" s="1"/>
      <c r="EA378" s="23"/>
      <c r="EB378" s="23"/>
      <c r="EC378" s="7"/>
      <c r="ED378" s="7"/>
      <c r="EE378" s="7"/>
      <c r="EF378" s="7"/>
      <c r="EG378" s="7"/>
      <c r="EH378" s="7"/>
      <c r="EI378" s="7"/>
      <c r="EJ378" s="7">
        <f t="shared" si="3822"/>
        <v>0</v>
      </c>
      <c r="EK378" s="7">
        <f t="shared" si="3823"/>
        <v>0</v>
      </c>
      <c r="EL378" s="7">
        <f t="shared" si="3824"/>
        <v>0</v>
      </c>
      <c r="EM378" s="18">
        <f t="shared" si="3884"/>
        <v>0</v>
      </c>
      <c r="EN378" s="18">
        <f t="shared" si="3885"/>
        <v>0</v>
      </c>
      <c r="EO378" s="18">
        <f t="shared" si="3886"/>
        <v>0</v>
      </c>
      <c r="EP378" s="18">
        <f t="shared" si="3887"/>
        <v>0</v>
      </c>
      <c r="EQ378" s="18">
        <f t="shared" si="3888"/>
        <v>0</v>
      </c>
      <c r="ER378" s="18">
        <f t="shared" si="3889"/>
        <v>0</v>
      </c>
      <c r="ES378" s="18">
        <f t="shared" si="3890"/>
        <v>0</v>
      </c>
      <c r="ET378" s="18">
        <f t="shared" si="3891"/>
        <v>0</v>
      </c>
      <c r="EU378" s="18">
        <f t="shared" si="3892"/>
        <v>0</v>
      </c>
      <c r="EV378" s="18">
        <f t="shared" si="3893"/>
        <v>0</v>
      </c>
      <c r="EW378" s="18">
        <f t="shared" si="3894"/>
        <v>0</v>
      </c>
      <c r="EX378" s="18">
        <f t="shared" si="3895"/>
        <v>0</v>
      </c>
      <c r="EY378" s="18">
        <f t="shared" si="3896"/>
        <v>0</v>
      </c>
      <c r="EZ378" s="18">
        <f t="shared" si="3897"/>
        <v>0</v>
      </c>
      <c r="FA378" s="18">
        <f t="shared" si="3898"/>
        <v>0</v>
      </c>
      <c r="FB378" s="18">
        <f t="shared" si="3899"/>
        <v>0</v>
      </c>
      <c r="FC378" s="18">
        <f t="shared" si="3900"/>
        <v>0</v>
      </c>
      <c r="FD378" s="18">
        <f t="shared" si="3901"/>
        <v>0</v>
      </c>
      <c r="FE378" s="18">
        <f t="shared" si="3902"/>
        <v>0</v>
      </c>
      <c r="FF378" s="18">
        <f t="shared" si="3903"/>
        <v>0</v>
      </c>
      <c r="FG378" s="18">
        <f t="shared" si="3904"/>
        <v>0</v>
      </c>
      <c r="FH378" s="18">
        <f t="shared" si="3905"/>
        <v>0</v>
      </c>
      <c r="FI378" s="18">
        <f t="shared" si="3906"/>
        <v>0</v>
      </c>
      <c r="FJ378" s="18">
        <f t="shared" si="3907"/>
        <v>0</v>
      </c>
      <c r="FK378" s="18">
        <f t="shared" si="3908"/>
        <v>0</v>
      </c>
      <c r="FL378" s="18">
        <f t="shared" si="3909"/>
        <v>0</v>
      </c>
      <c r="FM378" s="18">
        <f t="shared" si="3910"/>
        <v>0</v>
      </c>
      <c r="FN378" s="18">
        <f t="shared" si="3911"/>
        <v>0</v>
      </c>
      <c r="FO378" s="18">
        <f t="shared" si="3912"/>
        <v>0</v>
      </c>
      <c r="FP378" s="18">
        <f t="shared" si="3913"/>
        <v>0</v>
      </c>
      <c r="FQ378" s="18">
        <f t="shared" si="3914"/>
        <v>0</v>
      </c>
      <c r="FR378" s="18">
        <f t="shared" si="3915"/>
        <v>0</v>
      </c>
      <c r="FS378" s="18">
        <f t="shared" si="3916"/>
        <v>0</v>
      </c>
      <c r="FT378" s="18">
        <f t="shared" si="3917"/>
        <v>0</v>
      </c>
      <c r="FU378" s="18">
        <f t="shared" si="3918"/>
        <v>0</v>
      </c>
      <c r="FV378" s="18">
        <f t="shared" si="3919"/>
        <v>0</v>
      </c>
      <c r="FW378" s="18">
        <f t="shared" si="3920"/>
        <v>0</v>
      </c>
      <c r="FX378" s="18">
        <f t="shared" si="3921"/>
        <v>0</v>
      </c>
      <c r="FY378" s="18">
        <f t="shared" si="3922"/>
        <v>0</v>
      </c>
      <c r="FZ378" s="18">
        <f t="shared" si="3923"/>
        <v>0</v>
      </c>
      <c r="GA378" s="18">
        <f t="shared" si="3924"/>
        <v>0</v>
      </c>
      <c r="GB378" s="18">
        <f t="shared" si="3925"/>
        <v>0</v>
      </c>
      <c r="GC378" s="18">
        <f t="shared" si="3926"/>
        <v>0</v>
      </c>
      <c r="GD378" s="18">
        <f t="shared" si="3927"/>
        <v>0</v>
      </c>
      <c r="GE378" s="18">
        <f t="shared" si="3928"/>
        <v>0</v>
      </c>
      <c r="GF378" s="7"/>
      <c r="GG378" s="7"/>
      <c r="GH378" s="7"/>
      <c r="GI378" s="52"/>
      <c r="GK378" s="18"/>
      <c r="GL378" s="18"/>
      <c r="GM378" s="1"/>
      <c r="GN378" s="23"/>
      <c r="GO378" s="61"/>
      <c r="GP378" s="7"/>
      <c r="GQ378" s="7"/>
    </row>
    <row r="379" spans="1:199" ht="24.95" customHeight="1" x14ac:dyDescent="0.3">
      <c r="A379" s="51"/>
      <c r="D379" s="7"/>
      <c r="E379" s="7"/>
      <c r="F379" s="7"/>
      <c r="G379" s="7"/>
      <c r="H379" s="7"/>
      <c r="I379" s="7"/>
      <c r="J379" s="7"/>
      <c r="K379" s="7"/>
      <c r="L379" s="7"/>
      <c r="M379" s="73">
        <f t="shared" si="3929"/>
        <v>0</v>
      </c>
      <c r="N379" s="32"/>
      <c r="O379" s="263"/>
      <c r="P379" s="32"/>
      <c r="Q379" s="20"/>
      <c r="R379" s="32"/>
      <c r="S379" s="20"/>
      <c r="T379" s="32"/>
      <c r="U379" s="20"/>
      <c r="V379" s="74"/>
      <c r="W379" s="20"/>
      <c r="X379" s="20"/>
      <c r="Y379" s="20"/>
      <c r="Z379" s="74"/>
      <c r="AA379" s="20"/>
      <c r="AB379" s="74"/>
      <c r="AC379" s="20"/>
      <c r="AD379" s="74"/>
      <c r="AE379" s="24"/>
      <c r="AF379" s="74"/>
      <c r="AG379" s="20"/>
      <c r="AH379" s="74"/>
      <c r="AI379" s="20"/>
      <c r="AJ379" s="74"/>
      <c r="AK379" s="20"/>
      <c r="AL379" s="74"/>
      <c r="AM379" s="263"/>
      <c r="AN379" s="74"/>
      <c r="AO379" s="20"/>
      <c r="AP379" s="74"/>
      <c r="AQ379" s="20"/>
      <c r="AR379" s="74"/>
      <c r="AS379" s="20"/>
      <c r="AT379" s="74"/>
      <c r="AU379" s="20"/>
      <c r="AV379" s="74"/>
      <c r="AW379" s="20"/>
      <c r="AX379" s="74"/>
      <c r="AY379" s="20"/>
      <c r="AZ379" s="74"/>
      <c r="BA379" s="20"/>
      <c r="BB379" s="74"/>
      <c r="BC379" s="20"/>
      <c r="BD379" s="74"/>
      <c r="BE379" s="20"/>
      <c r="BF379" s="20">
        <f t="shared" si="3930"/>
        <v>0</v>
      </c>
      <c r="BG379" s="20"/>
      <c r="BH379" s="20">
        <f t="shared" si="3931"/>
        <v>0</v>
      </c>
      <c r="BI379" s="7"/>
      <c r="BJ379" s="1"/>
      <c r="BK379" s="1"/>
      <c r="BL379" s="1"/>
      <c r="BM379" s="55"/>
      <c r="BN379" s="51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3">
        <f t="shared" si="3999"/>
        <v>0</v>
      </c>
      <c r="CA379" s="32"/>
      <c r="CB379" s="334"/>
      <c r="CC379" s="32"/>
      <c r="CD379" s="20"/>
      <c r="CE379" s="32"/>
      <c r="CF379" s="20"/>
      <c r="CG379" s="32"/>
      <c r="CH379" s="20"/>
      <c r="CI379" s="74"/>
      <c r="CJ379" s="20"/>
      <c r="CK379" s="20"/>
      <c r="CL379" s="20"/>
      <c r="CM379" s="74"/>
      <c r="CN379" s="20"/>
      <c r="CO379" s="74"/>
      <c r="CP379" s="20"/>
      <c r="CQ379" s="74"/>
      <c r="CR379" s="24"/>
      <c r="CS379" s="74"/>
      <c r="CT379" s="334"/>
      <c r="CU379" s="74"/>
      <c r="CV379" s="20"/>
      <c r="CW379" s="74"/>
      <c r="CX379" s="20"/>
      <c r="CY379" s="74"/>
      <c r="CZ379" s="334"/>
      <c r="DA379" s="74"/>
      <c r="DB379" s="20"/>
      <c r="DC379" s="74"/>
      <c r="DD379" s="20"/>
      <c r="DE379" s="74"/>
      <c r="DF379" s="20"/>
      <c r="DG379" s="74"/>
      <c r="DH379" s="20"/>
      <c r="DI379" s="74"/>
      <c r="DJ379" s="20"/>
      <c r="DK379" s="74"/>
      <c r="DL379" s="20"/>
      <c r="DM379" s="74"/>
      <c r="DN379" s="20"/>
      <c r="DO379" s="74"/>
      <c r="DP379" s="20"/>
      <c r="DQ379" s="74"/>
      <c r="DR379" s="20"/>
      <c r="DS379" s="20">
        <f t="shared" si="3882"/>
        <v>0</v>
      </c>
      <c r="DT379" s="20">
        <f t="shared" si="3883"/>
        <v>0</v>
      </c>
      <c r="DU379" s="7"/>
      <c r="DV379" s="7"/>
      <c r="DW379" s="7"/>
      <c r="DX379" s="52"/>
      <c r="DY379" s="51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>
        <f t="shared" si="3822"/>
        <v>0</v>
      </c>
      <c r="EK379" s="7">
        <f t="shared" si="3823"/>
        <v>0</v>
      </c>
      <c r="EL379" s="7">
        <f t="shared" si="3824"/>
        <v>0</v>
      </c>
      <c r="EM379" s="18">
        <f t="shared" si="3884"/>
        <v>0</v>
      </c>
      <c r="EN379" s="18">
        <f t="shared" si="3885"/>
        <v>0</v>
      </c>
      <c r="EO379" s="18">
        <f t="shared" si="3886"/>
        <v>0</v>
      </c>
      <c r="EP379" s="18">
        <f t="shared" si="3887"/>
        <v>0</v>
      </c>
      <c r="EQ379" s="18">
        <f t="shared" si="3888"/>
        <v>0</v>
      </c>
      <c r="ER379" s="18">
        <f t="shared" si="3889"/>
        <v>0</v>
      </c>
      <c r="ES379" s="18">
        <f t="shared" si="3890"/>
        <v>0</v>
      </c>
      <c r="ET379" s="18">
        <f t="shared" si="3891"/>
        <v>0</v>
      </c>
      <c r="EU379" s="18">
        <f t="shared" si="3892"/>
        <v>0</v>
      </c>
      <c r="EV379" s="18">
        <f t="shared" si="3893"/>
        <v>0</v>
      </c>
      <c r="EW379" s="18">
        <f t="shared" si="3894"/>
        <v>0</v>
      </c>
      <c r="EX379" s="18">
        <f t="shared" si="3895"/>
        <v>0</v>
      </c>
      <c r="EY379" s="18">
        <f t="shared" si="3896"/>
        <v>0</v>
      </c>
      <c r="EZ379" s="18">
        <f t="shared" si="3897"/>
        <v>0</v>
      </c>
      <c r="FA379" s="18">
        <f t="shared" si="3898"/>
        <v>0</v>
      </c>
      <c r="FB379" s="18">
        <f t="shared" si="3899"/>
        <v>0</v>
      </c>
      <c r="FC379" s="18">
        <f t="shared" si="3900"/>
        <v>0</v>
      </c>
      <c r="FD379" s="18">
        <f t="shared" si="3901"/>
        <v>0</v>
      </c>
      <c r="FE379" s="18">
        <f t="shared" si="3902"/>
        <v>0</v>
      </c>
      <c r="FF379" s="18">
        <f t="shared" si="3903"/>
        <v>0</v>
      </c>
      <c r="FG379" s="18">
        <f t="shared" si="3904"/>
        <v>0</v>
      </c>
      <c r="FH379" s="18">
        <f t="shared" si="3905"/>
        <v>0</v>
      </c>
      <c r="FI379" s="18">
        <f t="shared" si="3906"/>
        <v>0</v>
      </c>
      <c r="FJ379" s="18">
        <f t="shared" si="3907"/>
        <v>0</v>
      </c>
      <c r="FK379" s="18">
        <f t="shared" si="3908"/>
        <v>0</v>
      </c>
      <c r="FL379" s="18">
        <f t="shared" si="3909"/>
        <v>0</v>
      </c>
      <c r="FM379" s="18">
        <f t="shared" si="3910"/>
        <v>0</v>
      </c>
      <c r="FN379" s="18">
        <f t="shared" si="3911"/>
        <v>0</v>
      </c>
      <c r="FO379" s="18">
        <f t="shared" si="3912"/>
        <v>0</v>
      </c>
      <c r="FP379" s="18">
        <f t="shared" si="3913"/>
        <v>0</v>
      </c>
      <c r="FQ379" s="18">
        <f t="shared" si="3914"/>
        <v>0</v>
      </c>
      <c r="FR379" s="18">
        <f t="shared" si="3915"/>
        <v>0</v>
      </c>
      <c r="FS379" s="18">
        <f t="shared" si="3916"/>
        <v>0</v>
      </c>
      <c r="FT379" s="18">
        <f t="shared" si="3917"/>
        <v>0</v>
      </c>
      <c r="FU379" s="18">
        <f t="shared" si="3918"/>
        <v>0</v>
      </c>
      <c r="FV379" s="18">
        <f t="shared" si="3919"/>
        <v>0</v>
      </c>
      <c r="FW379" s="18">
        <f t="shared" si="3920"/>
        <v>0</v>
      </c>
      <c r="FX379" s="18">
        <f t="shared" si="3921"/>
        <v>0</v>
      </c>
      <c r="FY379" s="18">
        <f t="shared" si="3922"/>
        <v>0</v>
      </c>
      <c r="FZ379" s="18">
        <f t="shared" si="3923"/>
        <v>0</v>
      </c>
      <c r="GA379" s="18">
        <f t="shared" si="3924"/>
        <v>0</v>
      </c>
      <c r="GB379" s="18">
        <f t="shared" si="3925"/>
        <v>0</v>
      </c>
      <c r="GC379" s="18">
        <f t="shared" si="3926"/>
        <v>0</v>
      </c>
      <c r="GD379" s="18">
        <f t="shared" si="3927"/>
        <v>0</v>
      </c>
      <c r="GE379" s="18">
        <f t="shared" si="3928"/>
        <v>0</v>
      </c>
      <c r="GF379" s="7"/>
      <c r="GG379" s="7"/>
      <c r="GH379" s="7"/>
      <c r="GI379" s="52"/>
      <c r="GK379" s="18"/>
      <c r="GL379" s="18"/>
      <c r="GM379" s="1"/>
      <c r="GN379" s="23"/>
      <c r="GO379" s="61"/>
      <c r="GP379" s="7"/>
      <c r="GQ379" s="7"/>
    </row>
    <row r="380" spans="1:199" ht="24.95" customHeight="1" x14ac:dyDescent="0.3">
      <c r="A380" s="51"/>
      <c r="D380" s="7"/>
      <c r="E380" s="7"/>
      <c r="F380" s="7"/>
      <c r="G380" s="7"/>
      <c r="H380" s="7"/>
      <c r="I380" s="7"/>
      <c r="J380" s="7"/>
      <c r="K380" s="7"/>
      <c r="L380" s="7"/>
      <c r="M380" s="73">
        <f t="shared" si="3929"/>
        <v>0</v>
      </c>
      <c r="N380" s="32"/>
      <c r="O380" s="263"/>
      <c r="P380" s="32"/>
      <c r="Q380" s="20"/>
      <c r="R380" s="32"/>
      <c r="S380" s="20"/>
      <c r="T380" s="32"/>
      <c r="U380" s="20"/>
      <c r="V380" s="74"/>
      <c r="W380" s="20"/>
      <c r="X380" s="20"/>
      <c r="Y380" s="20"/>
      <c r="Z380" s="74"/>
      <c r="AA380" s="20"/>
      <c r="AB380" s="74"/>
      <c r="AC380" s="20"/>
      <c r="AD380" s="74"/>
      <c r="AE380" s="24"/>
      <c r="AF380" s="74"/>
      <c r="AG380" s="20"/>
      <c r="AH380" s="74"/>
      <c r="AI380" s="20"/>
      <c r="AJ380" s="74"/>
      <c r="AK380" s="20"/>
      <c r="AL380" s="74"/>
      <c r="AM380" s="263"/>
      <c r="AN380" s="74"/>
      <c r="AO380" s="20"/>
      <c r="AP380" s="74"/>
      <c r="AQ380" s="20"/>
      <c r="AR380" s="74"/>
      <c r="AS380" s="20"/>
      <c r="AT380" s="74"/>
      <c r="AU380" s="20"/>
      <c r="AV380" s="74"/>
      <c r="AW380" s="20"/>
      <c r="AX380" s="74"/>
      <c r="AY380" s="20"/>
      <c r="AZ380" s="74"/>
      <c r="BA380" s="20"/>
      <c r="BB380" s="74"/>
      <c r="BC380" s="20"/>
      <c r="BD380" s="74"/>
      <c r="BE380" s="20"/>
      <c r="BF380" s="20">
        <f t="shared" si="3930"/>
        <v>0</v>
      </c>
      <c r="BG380" s="20"/>
      <c r="BH380" s="20">
        <f t="shared" si="3931"/>
        <v>0</v>
      </c>
      <c r="BI380" s="7"/>
      <c r="BJ380" s="1"/>
      <c r="BK380" s="1"/>
      <c r="BL380" s="1"/>
      <c r="BM380" s="55"/>
      <c r="BN380" s="51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3">
        <f t="shared" si="3999"/>
        <v>0</v>
      </c>
      <c r="CA380" s="32"/>
      <c r="CB380" s="334"/>
      <c r="CC380" s="32"/>
      <c r="CD380" s="20"/>
      <c r="CE380" s="32"/>
      <c r="CF380" s="20"/>
      <c r="CG380" s="32"/>
      <c r="CH380" s="20"/>
      <c r="CI380" s="74"/>
      <c r="CJ380" s="20"/>
      <c r="CK380" s="20"/>
      <c r="CL380" s="20"/>
      <c r="CM380" s="74"/>
      <c r="CN380" s="20"/>
      <c r="CO380" s="74"/>
      <c r="CP380" s="20"/>
      <c r="CQ380" s="74"/>
      <c r="CR380" s="24"/>
      <c r="CS380" s="74"/>
      <c r="CT380" s="334"/>
      <c r="CU380" s="74"/>
      <c r="CV380" s="20"/>
      <c r="CW380" s="74"/>
      <c r="CX380" s="20"/>
      <c r="CY380" s="74"/>
      <c r="CZ380" s="334"/>
      <c r="DA380" s="74"/>
      <c r="DB380" s="20"/>
      <c r="DC380" s="74"/>
      <c r="DD380" s="20"/>
      <c r="DE380" s="74"/>
      <c r="DF380" s="20"/>
      <c r="DG380" s="74"/>
      <c r="DH380" s="20"/>
      <c r="DI380" s="74"/>
      <c r="DJ380" s="20"/>
      <c r="DK380" s="74"/>
      <c r="DL380" s="20"/>
      <c r="DM380" s="74"/>
      <c r="DN380" s="20"/>
      <c r="DO380" s="74"/>
      <c r="DP380" s="20"/>
      <c r="DQ380" s="74"/>
      <c r="DR380" s="20"/>
      <c r="DS380" s="20">
        <f t="shared" si="3882"/>
        <v>0</v>
      </c>
      <c r="DT380" s="20">
        <f t="shared" si="3883"/>
        <v>0</v>
      </c>
      <c r="DU380" s="7"/>
      <c r="DV380" s="7"/>
      <c r="DW380" s="7"/>
      <c r="DX380" s="52"/>
      <c r="DY380" s="51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>
        <f t="shared" si="3822"/>
        <v>0</v>
      </c>
      <c r="EK380" s="7">
        <f t="shared" si="3823"/>
        <v>0</v>
      </c>
      <c r="EL380" s="7">
        <f t="shared" si="3824"/>
        <v>0</v>
      </c>
      <c r="EM380" s="18">
        <f t="shared" si="3884"/>
        <v>0</v>
      </c>
      <c r="EN380" s="18">
        <f t="shared" si="3885"/>
        <v>0</v>
      </c>
      <c r="EO380" s="18">
        <f t="shared" si="3886"/>
        <v>0</v>
      </c>
      <c r="EP380" s="18">
        <f t="shared" si="3887"/>
        <v>0</v>
      </c>
      <c r="EQ380" s="18">
        <f t="shared" si="3888"/>
        <v>0</v>
      </c>
      <c r="ER380" s="18">
        <f t="shared" si="3889"/>
        <v>0</v>
      </c>
      <c r="ES380" s="18">
        <f t="shared" si="3890"/>
        <v>0</v>
      </c>
      <c r="ET380" s="18">
        <f t="shared" si="3891"/>
        <v>0</v>
      </c>
      <c r="EU380" s="18">
        <f t="shared" si="3892"/>
        <v>0</v>
      </c>
      <c r="EV380" s="18">
        <f t="shared" si="3893"/>
        <v>0</v>
      </c>
      <c r="EW380" s="18">
        <f t="shared" si="3894"/>
        <v>0</v>
      </c>
      <c r="EX380" s="18">
        <f t="shared" si="3895"/>
        <v>0</v>
      </c>
      <c r="EY380" s="18">
        <f t="shared" si="3896"/>
        <v>0</v>
      </c>
      <c r="EZ380" s="18">
        <f t="shared" si="3897"/>
        <v>0</v>
      </c>
      <c r="FA380" s="18">
        <f t="shared" si="3898"/>
        <v>0</v>
      </c>
      <c r="FB380" s="18">
        <f t="shared" si="3899"/>
        <v>0</v>
      </c>
      <c r="FC380" s="18">
        <f t="shared" si="3900"/>
        <v>0</v>
      </c>
      <c r="FD380" s="18">
        <f t="shared" si="3901"/>
        <v>0</v>
      </c>
      <c r="FE380" s="18">
        <f t="shared" si="3902"/>
        <v>0</v>
      </c>
      <c r="FF380" s="18">
        <f t="shared" si="3903"/>
        <v>0</v>
      </c>
      <c r="FG380" s="18">
        <f t="shared" si="3904"/>
        <v>0</v>
      </c>
      <c r="FH380" s="18">
        <f t="shared" si="3905"/>
        <v>0</v>
      </c>
      <c r="FI380" s="18">
        <f t="shared" si="3906"/>
        <v>0</v>
      </c>
      <c r="FJ380" s="18">
        <f t="shared" si="3907"/>
        <v>0</v>
      </c>
      <c r="FK380" s="18">
        <f t="shared" si="3908"/>
        <v>0</v>
      </c>
      <c r="FL380" s="18">
        <f t="shared" si="3909"/>
        <v>0</v>
      </c>
      <c r="FM380" s="18">
        <f t="shared" si="3910"/>
        <v>0</v>
      </c>
      <c r="FN380" s="18">
        <f t="shared" si="3911"/>
        <v>0</v>
      </c>
      <c r="FO380" s="18">
        <f t="shared" si="3912"/>
        <v>0</v>
      </c>
      <c r="FP380" s="18">
        <f t="shared" si="3913"/>
        <v>0</v>
      </c>
      <c r="FQ380" s="18">
        <f t="shared" si="3914"/>
        <v>0</v>
      </c>
      <c r="FR380" s="18">
        <f t="shared" si="3915"/>
        <v>0</v>
      </c>
      <c r="FS380" s="18">
        <f t="shared" si="3916"/>
        <v>0</v>
      </c>
      <c r="FT380" s="18">
        <f t="shared" si="3917"/>
        <v>0</v>
      </c>
      <c r="FU380" s="18">
        <f t="shared" si="3918"/>
        <v>0</v>
      </c>
      <c r="FV380" s="18">
        <f t="shared" si="3919"/>
        <v>0</v>
      </c>
      <c r="FW380" s="18">
        <f t="shared" si="3920"/>
        <v>0</v>
      </c>
      <c r="FX380" s="18">
        <f t="shared" si="3921"/>
        <v>0</v>
      </c>
      <c r="FY380" s="18">
        <f t="shared" si="3922"/>
        <v>0</v>
      </c>
      <c r="FZ380" s="18">
        <f t="shared" si="3923"/>
        <v>0</v>
      </c>
      <c r="GA380" s="18">
        <f t="shared" si="3924"/>
        <v>0</v>
      </c>
      <c r="GB380" s="18">
        <f t="shared" si="3925"/>
        <v>0</v>
      </c>
      <c r="GC380" s="18">
        <f t="shared" si="3926"/>
        <v>0</v>
      </c>
      <c r="GD380" s="18">
        <f t="shared" si="3927"/>
        <v>0</v>
      </c>
      <c r="GE380" s="18">
        <f t="shared" si="3928"/>
        <v>0</v>
      </c>
      <c r="GF380" s="7"/>
      <c r="GG380" s="7"/>
      <c r="GH380" s="7"/>
      <c r="GI380" s="52"/>
      <c r="GK380" s="18"/>
      <c r="GL380" s="18"/>
      <c r="GM380" s="1"/>
      <c r="GN380" s="23"/>
      <c r="GO380" s="61"/>
      <c r="GP380" s="7"/>
      <c r="GQ380" s="7"/>
    </row>
    <row r="381" spans="1:199" ht="24.95" customHeight="1" x14ac:dyDescent="0.3">
      <c r="A381" s="51"/>
      <c r="D381" s="7"/>
      <c r="E381" s="7"/>
      <c r="F381" s="7"/>
      <c r="G381" s="7"/>
      <c r="H381" s="7"/>
      <c r="I381" s="7"/>
      <c r="J381" s="7"/>
      <c r="K381" s="7"/>
      <c r="L381" s="7"/>
      <c r="M381" s="73">
        <f t="shared" si="3929"/>
        <v>0</v>
      </c>
      <c r="N381" s="32"/>
      <c r="O381" s="263"/>
      <c r="P381" s="32"/>
      <c r="Q381" s="20"/>
      <c r="R381" s="32"/>
      <c r="S381" s="20"/>
      <c r="T381" s="32"/>
      <c r="U381" s="20"/>
      <c r="V381" s="74"/>
      <c r="W381" s="20"/>
      <c r="X381" s="20"/>
      <c r="Y381" s="20"/>
      <c r="Z381" s="74"/>
      <c r="AA381" s="20"/>
      <c r="AB381" s="74"/>
      <c r="AC381" s="20"/>
      <c r="AD381" s="74"/>
      <c r="AE381" s="24"/>
      <c r="AF381" s="74"/>
      <c r="AG381" s="20"/>
      <c r="AH381" s="74"/>
      <c r="AI381" s="20"/>
      <c r="AJ381" s="74"/>
      <c r="AK381" s="20"/>
      <c r="AL381" s="74"/>
      <c r="AM381" s="263"/>
      <c r="AN381" s="74"/>
      <c r="AO381" s="20"/>
      <c r="AP381" s="74"/>
      <c r="AQ381" s="20"/>
      <c r="AR381" s="74"/>
      <c r="AS381" s="20"/>
      <c r="AT381" s="74"/>
      <c r="AU381" s="20"/>
      <c r="AV381" s="74"/>
      <c r="AW381" s="20"/>
      <c r="AX381" s="74"/>
      <c r="AY381" s="20"/>
      <c r="AZ381" s="74"/>
      <c r="BA381" s="20"/>
      <c r="BB381" s="74"/>
      <c r="BC381" s="20"/>
      <c r="BD381" s="74"/>
      <c r="BE381" s="20"/>
      <c r="BF381" s="20">
        <f t="shared" si="3930"/>
        <v>0</v>
      </c>
      <c r="BG381" s="20"/>
      <c r="BH381" s="20">
        <f t="shared" si="3931"/>
        <v>0</v>
      </c>
      <c r="BI381" s="7"/>
      <c r="BJ381" s="1"/>
      <c r="BK381" s="1"/>
      <c r="BL381" s="1"/>
      <c r="BM381" s="55"/>
      <c r="BN381" s="51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3">
        <f t="shared" si="3999"/>
        <v>0</v>
      </c>
      <c r="CA381" s="32"/>
      <c r="CB381" s="334"/>
      <c r="CC381" s="32"/>
      <c r="CD381" s="20"/>
      <c r="CE381" s="32"/>
      <c r="CF381" s="20"/>
      <c r="CG381" s="32"/>
      <c r="CH381" s="20"/>
      <c r="CI381" s="74"/>
      <c r="CJ381" s="20"/>
      <c r="CK381" s="20"/>
      <c r="CL381" s="20"/>
      <c r="CM381" s="74"/>
      <c r="CN381" s="20"/>
      <c r="CO381" s="74"/>
      <c r="CP381" s="20"/>
      <c r="CQ381" s="74"/>
      <c r="CR381" s="24"/>
      <c r="CS381" s="74"/>
      <c r="CT381" s="334"/>
      <c r="CU381" s="74"/>
      <c r="CV381" s="20"/>
      <c r="CW381" s="74"/>
      <c r="CX381" s="20"/>
      <c r="CY381" s="74"/>
      <c r="CZ381" s="334"/>
      <c r="DA381" s="74"/>
      <c r="DB381" s="20"/>
      <c r="DC381" s="74"/>
      <c r="DD381" s="20"/>
      <c r="DE381" s="74"/>
      <c r="DF381" s="20"/>
      <c r="DG381" s="74"/>
      <c r="DH381" s="20"/>
      <c r="DI381" s="74"/>
      <c r="DJ381" s="20"/>
      <c r="DK381" s="74"/>
      <c r="DL381" s="20"/>
      <c r="DM381" s="74"/>
      <c r="DN381" s="20"/>
      <c r="DO381" s="74"/>
      <c r="DP381" s="20"/>
      <c r="DQ381" s="74"/>
      <c r="DR381" s="20"/>
      <c r="DS381" s="20">
        <f t="shared" si="3882"/>
        <v>0</v>
      </c>
      <c r="DT381" s="20">
        <f t="shared" si="3883"/>
        <v>0</v>
      </c>
      <c r="DU381" s="7"/>
      <c r="DV381" s="7"/>
      <c r="DW381" s="7"/>
      <c r="DX381" s="52"/>
      <c r="DY381" s="51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>
        <f t="shared" si="3822"/>
        <v>0</v>
      </c>
      <c r="EK381" s="7">
        <f t="shared" si="3823"/>
        <v>0</v>
      </c>
      <c r="EL381" s="7">
        <f t="shared" si="3824"/>
        <v>0</v>
      </c>
      <c r="EM381" s="18">
        <f t="shared" si="3884"/>
        <v>0</v>
      </c>
      <c r="EN381" s="18">
        <f t="shared" si="3885"/>
        <v>0</v>
      </c>
      <c r="EO381" s="18">
        <f t="shared" si="3886"/>
        <v>0</v>
      </c>
      <c r="EP381" s="18">
        <f t="shared" si="3887"/>
        <v>0</v>
      </c>
      <c r="EQ381" s="18">
        <f t="shared" si="3888"/>
        <v>0</v>
      </c>
      <c r="ER381" s="18">
        <f t="shared" si="3889"/>
        <v>0</v>
      </c>
      <c r="ES381" s="18">
        <f t="shared" si="3890"/>
        <v>0</v>
      </c>
      <c r="ET381" s="18">
        <f t="shared" si="3891"/>
        <v>0</v>
      </c>
      <c r="EU381" s="18">
        <f t="shared" si="3892"/>
        <v>0</v>
      </c>
      <c r="EV381" s="18">
        <f t="shared" si="3893"/>
        <v>0</v>
      </c>
      <c r="EW381" s="18">
        <f t="shared" si="3894"/>
        <v>0</v>
      </c>
      <c r="EX381" s="18">
        <f t="shared" si="3895"/>
        <v>0</v>
      </c>
      <c r="EY381" s="18">
        <f t="shared" si="3896"/>
        <v>0</v>
      </c>
      <c r="EZ381" s="18">
        <f t="shared" si="3897"/>
        <v>0</v>
      </c>
      <c r="FA381" s="18">
        <f t="shared" si="3898"/>
        <v>0</v>
      </c>
      <c r="FB381" s="18">
        <f t="shared" si="3899"/>
        <v>0</v>
      </c>
      <c r="FC381" s="18">
        <f t="shared" si="3900"/>
        <v>0</v>
      </c>
      <c r="FD381" s="18">
        <f t="shared" si="3901"/>
        <v>0</v>
      </c>
      <c r="FE381" s="18">
        <f t="shared" si="3902"/>
        <v>0</v>
      </c>
      <c r="FF381" s="18">
        <f t="shared" si="3903"/>
        <v>0</v>
      </c>
      <c r="FG381" s="18">
        <f t="shared" si="3904"/>
        <v>0</v>
      </c>
      <c r="FH381" s="18">
        <f t="shared" si="3905"/>
        <v>0</v>
      </c>
      <c r="FI381" s="18">
        <f t="shared" si="3906"/>
        <v>0</v>
      </c>
      <c r="FJ381" s="18">
        <f t="shared" si="3907"/>
        <v>0</v>
      </c>
      <c r="FK381" s="18">
        <f t="shared" si="3908"/>
        <v>0</v>
      </c>
      <c r="FL381" s="18">
        <f t="shared" si="3909"/>
        <v>0</v>
      </c>
      <c r="FM381" s="18">
        <f t="shared" si="3910"/>
        <v>0</v>
      </c>
      <c r="FN381" s="18">
        <f t="shared" si="3911"/>
        <v>0</v>
      </c>
      <c r="FO381" s="18">
        <f t="shared" si="3912"/>
        <v>0</v>
      </c>
      <c r="FP381" s="18">
        <f t="shared" si="3913"/>
        <v>0</v>
      </c>
      <c r="FQ381" s="18">
        <f t="shared" si="3914"/>
        <v>0</v>
      </c>
      <c r="FR381" s="18">
        <f t="shared" si="3915"/>
        <v>0</v>
      </c>
      <c r="FS381" s="18">
        <f t="shared" si="3916"/>
        <v>0</v>
      </c>
      <c r="FT381" s="18">
        <f t="shared" si="3917"/>
        <v>0</v>
      </c>
      <c r="FU381" s="18">
        <f t="shared" si="3918"/>
        <v>0</v>
      </c>
      <c r="FV381" s="18">
        <f t="shared" si="3919"/>
        <v>0</v>
      </c>
      <c r="FW381" s="18">
        <f t="shared" si="3920"/>
        <v>0</v>
      </c>
      <c r="FX381" s="18">
        <f t="shared" si="3921"/>
        <v>0</v>
      </c>
      <c r="FY381" s="18">
        <f t="shared" si="3922"/>
        <v>0</v>
      </c>
      <c r="FZ381" s="18">
        <f t="shared" si="3923"/>
        <v>0</v>
      </c>
      <c r="GA381" s="18">
        <f t="shared" si="3924"/>
        <v>0</v>
      </c>
      <c r="GB381" s="18">
        <f t="shared" si="3925"/>
        <v>0</v>
      </c>
      <c r="GC381" s="18">
        <f t="shared" si="3926"/>
        <v>0</v>
      </c>
      <c r="GD381" s="18">
        <f t="shared" si="3927"/>
        <v>0</v>
      </c>
      <c r="GE381" s="18">
        <f t="shared" si="3928"/>
        <v>0</v>
      </c>
      <c r="GF381" s="7"/>
      <c r="GG381" s="7"/>
      <c r="GH381" s="7"/>
      <c r="GI381" s="52"/>
      <c r="GK381" s="18"/>
      <c r="GL381" s="18"/>
      <c r="GM381" s="1"/>
      <c r="GN381" s="23"/>
      <c r="GO381" s="61"/>
      <c r="GP381" s="7"/>
      <c r="GQ381" s="7"/>
    </row>
    <row r="382" spans="1:199" ht="24.95" customHeight="1" x14ac:dyDescent="0.3">
      <c r="A382" s="51"/>
      <c r="D382" s="7"/>
      <c r="E382" s="7"/>
      <c r="F382" s="7"/>
      <c r="G382" s="7"/>
      <c r="H382" s="7"/>
      <c r="I382" s="7"/>
      <c r="J382" s="7"/>
      <c r="K382" s="7"/>
      <c r="L382" s="7"/>
      <c r="M382" s="73">
        <f t="shared" si="3929"/>
        <v>0</v>
      </c>
      <c r="N382" s="32"/>
      <c r="O382" s="263"/>
      <c r="P382" s="32"/>
      <c r="Q382" s="20"/>
      <c r="R382" s="32"/>
      <c r="S382" s="20"/>
      <c r="T382" s="32"/>
      <c r="U382" s="20"/>
      <c r="V382" s="74"/>
      <c r="W382" s="20"/>
      <c r="X382" s="20"/>
      <c r="Y382" s="20"/>
      <c r="Z382" s="74"/>
      <c r="AA382" s="20"/>
      <c r="AB382" s="74"/>
      <c r="AC382" s="20"/>
      <c r="AD382" s="74"/>
      <c r="AE382" s="24"/>
      <c r="AF382" s="74"/>
      <c r="AG382" s="20"/>
      <c r="AH382" s="74"/>
      <c r="AI382" s="20"/>
      <c r="AJ382" s="74"/>
      <c r="AK382" s="20"/>
      <c r="AL382" s="74"/>
      <c r="AM382" s="263"/>
      <c r="AN382" s="74"/>
      <c r="AO382" s="20"/>
      <c r="AP382" s="74"/>
      <c r="AQ382" s="20"/>
      <c r="AR382" s="74"/>
      <c r="AS382" s="20"/>
      <c r="AT382" s="74"/>
      <c r="AU382" s="20"/>
      <c r="AV382" s="74"/>
      <c r="AW382" s="20"/>
      <c r="AX382" s="74"/>
      <c r="AY382" s="20"/>
      <c r="AZ382" s="74"/>
      <c r="BA382" s="20"/>
      <c r="BB382" s="74"/>
      <c r="BC382" s="20"/>
      <c r="BD382" s="74"/>
      <c r="BE382" s="20"/>
      <c r="BF382" s="20">
        <f t="shared" si="3930"/>
        <v>0</v>
      </c>
      <c r="BG382" s="20"/>
      <c r="BH382" s="20">
        <f t="shared" si="3931"/>
        <v>0</v>
      </c>
      <c r="BI382" s="7"/>
      <c r="BJ382" s="1"/>
      <c r="BK382" s="1"/>
      <c r="BL382" s="1"/>
      <c r="BM382" s="55"/>
      <c r="BN382" s="51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3">
        <f t="shared" si="3999"/>
        <v>0</v>
      </c>
      <c r="CA382" s="32"/>
      <c r="CB382" s="334"/>
      <c r="CC382" s="32"/>
      <c r="CD382" s="20"/>
      <c r="CE382" s="32"/>
      <c r="CF382" s="20"/>
      <c r="CG382" s="32"/>
      <c r="CH382" s="20"/>
      <c r="CI382" s="74"/>
      <c r="CJ382" s="20"/>
      <c r="CK382" s="20"/>
      <c r="CL382" s="20"/>
      <c r="CM382" s="74"/>
      <c r="CN382" s="20"/>
      <c r="CO382" s="74"/>
      <c r="CP382" s="20"/>
      <c r="CQ382" s="74"/>
      <c r="CR382" s="24"/>
      <c r="CS382" s="74"/>
      <c r="CT382" s="334"/>
      <c r="CU382" s="74"/>
      <c r="CV382" s="20"/>
      <c r="CW382" s="74"/>
      <c r="CX382" s="20"/>
      <c r="CY382" s="74"/>
      <c r="CZ382" s="334"/>
      <c r="DA382" s="74"/>
      <c r="DB382" s="20"/>
      <c r="DC382" s="74"/>
      <c r="DD382" s="20"/>
      <c r="DE382" s="74"/>
      <c r="DF382" s="20"/>
      <c r="DG382" s="74"/>
      <c r="DH382" s="20"/>
      <c r="DI382" s="74"/>
      <c r="DJ382" s="20"/>
      <c r="DK382" s="74"/>
      <c r="DL382" s="20"/>
      <c r="DM382" s="74"/>
      <c r="DN382" s="20"/>
      <c r="DO382" s="74"/>
      <c r="DP382" s="20"/>
      <c r="DQ382" s="74"/>
      <c r="DR382" s="20"/>
      <c r="DS382" s="20">
        <f t="shared" si="3882"/>
        <v>0</v>
      </c>
      <c r="DT382" s="20">
        <f t="shared" si="3883"/>
        <v>0</v>
      </c>
      <c r="DU382" s="7"/>
      <c r="DV382" s="7"/>
      <c r="DW382" s="7"/>
      <c r="DX382" s="52"/>
      <c r="DY382" s="51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>
        <f t="shared" si="3822"/>
        <v>0</v>
      </c>
      <c r="EK382" s="7">
        <f t="shared" si="3823"/>
        <v>0</v>
      </c>
      <c r="EL382" s="7">
        <f t="shared" si="3824"/>
        <v>0</v>
      </c>
      <c r="EM382" s="18">
        <f t="shared" si="3884"/>
        <v>0</v>
      </c>
      <c r="EN382" s="18">
        <f t="shared" si="3885"/>
        <v>0</v>
      </c>
      <c r="EO382" s="18">
        <f t="shared" si="3886"/>
        <v>0</v>
      </c>
      <c r="EP382" s="18">
        <f t="shared" si="3887"/>
        <v>0</v>
      </c>
      <c r="EQ382" s="18">
        <f t="shared" si="3888"/>
        <v>0</v>
      </c>
      <c r="ER382" s="18">
        <f t="shared" si="3889"/>
        <v>0</v>
      </c>
      <c r="ES382" s="18">
        <f t="shared" si="3890"/>
        <v>0</v>
      </c>
      <c r="ET382" s="18">
        <f t="shared" si="3891"/>
        <v>0</v>
      </c>
      <c r="EU382" s="18">
        <f t="shared" si="3892"/>
        <v>0</v>
      </c>
      <c r="EV382" s="18">
        <f t="shared" si="3893"/>
        <v>0</v>
      </c>
      <c r="EW382" s="18">
        <f t="shared" si="3894"/>
        <v>0</v>
      </c>
      <c r="EX382" s="18">
        <f t="shared" si="3895"/>
        <v>0</v>
      </c>
      <c r="EY382" s="18">
        <f t="shared" si="3896"/>
        <v>0</v>
      </c>
      <c r="EZ382" s="18">
        <f t="shared" si="3897"/>
        <v>0</v>
      </c>
      <c r="FA382" s="18">
        <f t="shared" si="3898"/>
        <v>0</v>
      </c>
      <c r="FB382" s="18">
        <f t="shared" si="3899"/>
        <v>0</v>
      </c>
      <c r="FC382" s="18">
        <f t="shared" si="3900"/>
        <v>0</v>
      </c>
      <c r="FD382" s="18">
        <f t="shared" si="3901"/>
        <v>0</v>
      </c>
      <c r="FE382" s="18">
        <f t="shared" si="3902"/>
        <v>0</v>
      </c>
      <c r="FF382" s="18">
        <f t="shared" si="3903"/>
        <v>0</v>
      </c>
      <c r="FG382" s="18">
        <f t="shared" si="3904"/>
        <v>0</v>
      </c>
      <c r="FH382" s="18">
        <f t="shared" si="3905"/>
        <v>0</v>
      </c>
      <c r="FI382" s="18">
        <f t="shared" si="3906"/>
        <v>0</v>
      </c>
      <c r="FJ382" s="18">
        <f t="shared" si="3907"/>
        <v>0</v>
      </c>
      <c r="FK382" s="18">
        <f t="shared" si="3908"/>
        <v>0</v>
      </c>
      <c r="FL382" s="18">
        <f t="shared" si="3909"/>
        <v>0</v>
      </c>
      <c r="FM382" s="18">
        <f t="shared" si="3910"/>
        <v>0</v>
      </c>
      <c r="FN382" s="18">
        <f t="shared" si="3911"/>
        <v>0</v>
      </c>
      <c r="FO382" s="18">
        <f t="shared" si="3912"/>
        <v>0</v>
      </c>
      <c r="FP382" s="18">
        <f t="shared" si="3913"/>
        <v>0</v>
      </c>
      <c r="FQ382" s="18">
        <f t="shared" si="3914"/>
        <v>0</v>
      </c>
      <c r="FR382" s="18">
        <f t="shared" si="3915"/>
        <v>0</v>
      </c>
      <c r="FS382" s="18">
        <f t="shared" si="3916"/>
        <v>0</v>
      </c>
      <c r="FT382" s="18">
        <f t="shared" si="3917"/>
        <v>0</v>
      </c>
      <c r="FU382" s="18">
        <f t="shared" si="3918"/>
        <v>0</v>
      </c>
      <c r="FV382" s="18">
        <f t="shared" si="3919"/>
        <v>0</v>
      </c>
      <c r="FW382" s="18">
        <f t="shared" si="3920"/>
        <v>0</v>
      </c>
      <c r="FX382" s="18">
        <f t="shared" si="3921"/>
        <v>0</v>
      </c>
      <c r="FY382" s="18">
        <f t="shared" si="3922"/>
        <v>0</v>
      </c>
      <c r="FZ382" s="18">
        <f t="shared" si="3923"/>
        <v>0</v>
      </c>
      <c r="GA382" s="18">
        <f t="shared" si="3924"/>
        <v>0</v>
      </c>
      <c r="GB382" s="18">
        <f t="shared" si="3925"/>
        <v>0</v>
      </c>
      <c r="GC382" s="18">
        <f t="shared" si="3926"/>
        <v>0</v>
      </c>
      <c r="GD382" s="18">
        <f t="shared" si="3927"/>
        <v>0</v>
      </c>
      <c r="GE382" s="18">
        <f t="shared" si="3928"/>
        <v>0</v>
      </c>
      <c r="GF382" s="7"/>
      <c r="GG382" s="7"/>
      <c r="GH382" s="7"/>
      <c r="GI382" s="52"/>
      <c r="GK382" s="18"/>
      <c r="GL382" s="18"/>
      <c r="GM382" s="1"/>
      <c r="GN382" s="23"/>
      <c r="GO382" s="61"/>
      <c r="GP382" s="7"/>
      <c r="GQ382" s="7"/>
    </row>
    <row r="383" spans="1:199" ht="24.95" customHeight="1" thickBot="1" x14ac:dyDescent="0.35">
      <c r="A383" s="51"/>
      <c r="D383" s="7"/>
      <c r="E383" s="7"/>
      <c r="F383" s="7"/>
      <c r="G383" s="7"/>
      <c r="H383" s="7"/>
      <c r="I383" s="7"/>
      <c r="J383" s="7"/>
      <c r="K383" s="7"/>
      <c r="L383" s="7"/>
      <c r="M383" s="73">
        <f t="shared" si="3929"/>
        <v>0</v>
      </c>
      <c r="N383" s="32"/>
      <c r="O383" s="263"/>
      <c r="P383" s="32"/>
      <c r="Q383" s="20"/>
      <c r="R383" s="32"/>
      <c r="S383" s="20"/>
      <c r="T383" s="32"/>
      <c r="U383" s="20"/>
      <c r="V383" s="74"/>
      <c r="W383" s="20"/>
      <c r="X383" s="20"/>
      <c r="Y383" s="20"/>
      <c r="Z383" s="74"/>
      <c r="AA383" s="20"/>
      <c r="AB383" s="74"/>
      <c r="AC383" s="20"/>
      <c r="AD383" s="74"/>
      <c r="AE383" s="24"/>
      <c r="AF383" s="74"/>
      <c r="AG383" s="20"/>
      <c r="AH383" s="74"/>
      <c r="AI383" s="20"/>
      <c r="AJ383" s="74"/>
      <c r="AK383" s="20"/>
      <c r="AL383" s="74"/>
      <c r="AM383" s="263"/>
      <c r="AN383" s="74"/>
      <c r="AO383" s="20"/>
      <c r="AP383" s="74"/>
      <c r="AQ383" s="20"/>
      <c r="AR383" s="74"/>
      <c r="AS383" s="20"/>
      <c r="AT383" s="74"/>
      <c r="AU383" s="20"/>
      <c r="AV383" s="74"/>
      <c r="AW383" s="20"/>
      <c r="AX383" s="74"/>
      <c r="AY383" s="20"/>
      <c r="AZ383" s="74"/>
      <c r="BA383" s="20"/>
      <c r="BB383" s="74"/>
      <c r="BC383" s="20"/>
      <c r="BD383" s="74"/>
      <c r="BE383" s="20"/>
      <c r="BF383" s="20">
        <f t="shared" si="3930"/>
        <v>0</v>
      </c>
      <c r="BG383" s="20"/>
      <c r="BH383" s="20">
        <f t="shared" si="3931"/>
        <v>0</v>
      </c>
      <c r="BI383" s="7"/>
      <c r="BJ383" s="1"/>
      <c r="BK383" s="1"/>
      <c r="BL383" s="1"/>
      <c r="BM383" s="55"/>
      <c r="BN383" s="51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3">
        <f t="shared" si="3999"/>
        <v>0</v>
      </c>
      <c r="CA383" s="32"/>
      <c r="CB383" s="334"/>
      <c r="CC383" s="32"/>
      <c r="CD383" s="20"/>
      <c r="CE383" s="32"/>
      <c r="CF383" s="20"/>
      <c r="CG383" s="32"/>
      <c r="CH383" s="20"/>
      <c r="CI383" s="74"/>
      <c r="CJ383" s="20"/>
      <c r="CK383" s="20"/>
      <c r="CL383" s="20"/>
      <c r="CM383" s="74"/>
      <c r="CN383" s="20"/>
      <c r="CO383" s="74"/>
      <c r="CP383" s="20"/>
      <c r="CQ383" s="74"/>
      <c r="CR383" s="24"/>
      <c r="CS383" s="74"/>
      <c r="CT383" s="334"/>
      <c r="CU383" s="74"/>
      <c r="CV383" s="20"/>
      <c r="CW383" s="74"/>
      <c r="CX383" s="20"/>
      <c r="CY383" s="74"/>
      <c r="CZ383" s="334"/>
      <c r="DA383" s="74"/>
      <c r="DB383" s="20"/>
      <c r="DC383" s="74"/>
      <c r="DD383" s="20"/>
      <c r="DE383" s="74"/>
      <c r="DF383" s="20"/>
      <c r="DG383" s="74"/>
      <c r="DH383" s="20"/>
      <c r="DI383" s="74"/>
      <c r="DJ383" s="20"/>
      <c r="DK383" s="74"/>
      <c r="DL383" s="20"/>
      <c r="DM383" s="74"/>
      <c r="DN383" s="20"/>
      <c r="DO383" s="74"/>
      <c r="DP383" s="20"/>
      <c r="DQ383" s="74"/>
      <c r="DR383" s="20"/>
      <c r="DS383" s="20">
        <f t="shared" si="3882"/>
        <v>0</v>
      </c>
      <c r="DT383" s="20">
        <f t="shared" si="3883"/>
        <v>0</v>
      </c>
      <c r="DU383" s="7"/>
      <c r="DV383" s="7"/>
      <c r="DW383" s="7"/>
      <c r="DX383" s="52"/>
      <c r="DY383" s="51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>
        <f t="shared" si="3822"/>
        <v>0</v>
      </c>
      <c r="EK383" s="7">
        <f t="shared" si="3823"/>
        <v>0</v>
      </c>
      <c r="EL383" s="7">
        <f t="shared" si="3824"/>
        <v>0</v>
      </c>
      <c r="EM383" s="18">
        <f t="shared" si="3884"/>
        <v>0</v>
      </c>
      <c r="EN383" s="18">
        <f t="shared" si="3885"/>
        <v>0</v>
      </c>
      <c r="EO383" s="18">
        <f t="shared" si="3886"/>
        <v>0</v>
      </c>
      <c r="EP383" s="18">
        <f t="shared" si="3887"/>
        <v>0</v>
      </c>
      <c r="EQ383" s="18">
        <f t="shared" si="3888"/>
        <v>0</v>
      </c>
      <c r="ER383" s="18">
        <f t="shared" si="3889"/>
        <v>0</v>
      </c>
      <c r="ES383" s="18">
        <f t="shared" si="3890"/>
        <v>0</v>
      </c>
      <c r="ET383" s="18">
        <f t="shared" si="3891"/>
        <v>0</v>
      </c>
      <c r="EU383" s="18">
        <f t="shared" si="3892"/>
        <v>0</v>
      </c>
      <c r="EV383" s="18">
        <f t="shared" si="3893"/>
        <v>0</v>
      </c>
      <c r="EW383" s="18">
        <f t="shared" si="3894"/>
        <v>0</v>
      </c>
      <c r="EX383" s="18">
        <f t="shared" si="3895"/>
        <v>0</v>
      </c>
      <c r="EY383" s="18">
        <f t="shared" si="3896"/>
        <v>0</v>
      </c>
      <c r="EZ383" s="18">
        <f t="shared" si="3897"/>
        <v>0</v>
      </c>
      <c r="FA383" s="18">
        <f t="shared" si="3898"/>
        <v>0</v>
      </c>
      <c r="FB383" s="18">
        <f t="shared" si="3899"/>
        <v>0</v>
      </c>
      <c r="FC383" s="18">
        <f t="shared" si="3900"/>
        <v>0</v>
      </c>
      <c r="FD383" s="18">
        <f t="shared" si="3901"/>
        <v>0</v>
      </c>
      <c r="FE383" s="18">
        <f t="shared" si="3902"/>
        <v>0</v>
      </c>
      <c r="FF383" s="18">
        <f t="shared" si="3903"/>
        <v>0</v>
      </c>
      <c r="FG383" s="18">
        <f t="shared" si="3904"/>
        <v>0</v>
      </c>
      <c r="FH383" s="18">
        <f t="shared" si="3905"/>
        <v>0</v>
      </c>
      <c r="FI383" s="18">
        <f t="shared" si="3906"/>
        <v>0</v>
      </c>
      <c r="FJ383" s="18">
        <f t="shared" si="3907"/>
        <v>0</v>
      </c>
      <c r="FK383" s="18">
        <f t="shared" si="3908"/>
        <v>0</v>
      </c>
      <c r="FL383" s="18">
        <f t="shared" si="3909"/>
        <v>0</v>
      </c>
      <c r="FM383" s="18">
        <f t="shared" si="3910"/>
        <v>0</v>
      </c>
      <c r="FN383" s="18">
        <f t="shared" si="3911"/>
        <v>0</v>
      </c>
      <c r="FO383" s="18">
        <f t="shared" si="3912"/>
        <v>0</v>
      </c>
      <c r="FP383" s="18">
        <f t="shared" si="3913"/>
        <v>0</v>
      </c>
      <c r="FQ383" s="18">
        <f t="shared" si="3914"/>
        <v>0</v>
      </c>
      <c r="FR383" s="18">
        <f t="shared" si="3915"/>
        <v>0</v>
      </c>
      <c r="FS383" s="18">
        <f t="shared" si="3916"/>
        <v>0</v>
      </c>
      <c r="FT383" s="18">
        <f t="shared" si="3917"/>
        <v>0</v>
      </c>
      <c r="FU383" s="18">
        <f t="shared" si="3918"/>
        <v>0</v>
      </c>
      <c r="FV383" s="18">
        <f t="shared" si="3919"/>
        <v>0</v>
      </c>
      <c r="FW383" s="18">
        <f t="shared" si="3920"/>
        <v>0</v>
      </c>
      <c r="FX383" s="18">
        <f t="shared" si="3921"/>
        <v>0</v>
      </c>
      <c r="FY383" s="18">
        <f t="shared" si="3922"/>
        <v>0</v>
      </c>
      <c r="FZ383" s="18">
        <f t="shared" si="3923"/>
        <v>0</v>
      </c>
      <c r="GA383" s="18">
        <f t="shared" si="3924"/>
        <v>0</v>
      </c>
      <c r="GB383" s="18">
        <f t="shared" si="3925"/>
        <v>0</v>
      </c>
      <c r="GC383" s="18">
        <f t="shared" si="3926"/>
        <v>0</v>
      </c>
      <c r="GD383" s="18">
        <f t="shared" si="3927"/>
        <v>0</v>
      </c>
      <c r="GE383" s="18">
        <f t="shared" si="3928"/>
        <v>0</v>
      </c>
      <c r="GF383" s="7"/>
      <c r="GG383" s="7"/>
      <c r="GH383" s="7"/>
      <c r="GI383" s="52"/>
      <c r="GK383" s="18"/>
      <c r="GL383" s="18"/>
      <c r="GM383" s="1"/>
      <c r="GN383" s="23"/>
      <c r="GO383" s="61"/>
      <c r="GP383" s="7"/>
      <c r="GQ383" s="7"/>
    </row>
    <row r="384" spans="1:199" s="346" customFormat="1" ht="24.95" customHeight="1" x14ac:dyDescent="0.35">
      <c r="A384" s="131">
        <v>25</v>
      </c>
      <c r="B384" s="131" t="s">
        <v>86</v>
      </c>
      <c r="C384" s="130" t="s">
        <v>59</v>
      </c>
      <c r="D384" s="131">
        <v>0.25</v>
      </c>
      <c r="E384" s="131"/>
      <c r="F384" s="131"/>
      <c r="G384" s="131"/>
      <c r="H384" s="131"/>
      <c r="I384" s="131"/>
      <c r="J384" s="131"/>
      <c r="K384" s="131"/>
      <c r="L384" s="131">
        <f t="shared" ref="L384:BH384" si="4000">SUM(L385:L395)</f>
        <v>80</v>
      </c>
      <c r="M384" s="131">
        <f t="shared" si="4000"/>
        <v>80</v>
      </c>
      <c r="N384" s="131">
        <f t="shared" si="4000"/>
        <v>46</v>
      </c>
      <c r="O384" s="579">
        <f>SUM(O385:O395)</f>
        <v>20</v>
      </c>
      <c r="P384" s="579">
        <f t="shared" si="4000"/>
        <v>20</v>
      </c>
      <c r="Q384" s="579">
        <f t="shared" si="4000"/>
        <v>16</v>
      </c>
      <c r="R384" s="579">
        <f t="shared" ref="R384" si="4001">SUM(R385:R395)</f>
        <v>14</v>
      </c>
      <c r="S384" s="579">
        <f>SUM(S385:S395)</f>
        <v>14</v>
      </c>
      <c r="T384" s="577">
        <f t="shared" si="4000"/>
        <v>0</v>
      </c>
      <c r="U384" s="578">
        <f t="shared" si="4000"/>
        <v>0</v>
      </c>
      <c r="V384" s="2">
        <f t="shared" si="4000"/>
        <v>0</v>
      </c>
      <c r="W384" s="131">
        <f t="shared" si="4000"/>
        <v>0</v>
      </c>
      <c r="X384" s="131">
        <f t="shared" si="4000"/>
        <v>0</v>
      </c>
      <c r="Y384" s="579">
        <f t="shared" si="4000"/>
        <v>4</v>
      </c>
      <c r="Z384" s="2">
        <f t="shared" si="4000"/>
        <v>0</v>
      </c>
      <c r="AA384" s="131">
        <f t="shared" si="4000"/>
        <v>0</v>
      </c>
      <c r="AB384" s="2">
        <f t="shared" si="4000"/>
        <v>0</v>
      </c>
      <c r="AC384" s="131">
        <f t="shared" si="4000"/>
        <v>0</v>
      </c>
      <c r="AD384" s="2">
        <f t="shared" si="4000"/>
        <v>1</v>
      </c>
      <c r="AE384" s="579">
        <f t="shared" si="4000"/>
        <v>15</v>
      </c>
      <c r="AF384" s="2">
        <f t="shared" si="4000"/>
        <v>0</v>
      </c>
      <c r="AG384" s="131">
        <f t="shared" si="4000"/>
        <v>0</v>
      </c>
      <c r="AH384" s="2">
        <f t="shared" si="4000"/>
        <v>0</v>
      </c>
      <c r="AI384" s="353">
        <f t="shared" si="4000"/>
        <v>0</v>
      </c>
      <c r="AJ384" s="2">
        <f t="shared" si="4000"/>
        <v>0</v>
      </c>
      <c r="AK384" s="433">
        <f t="shared" si="4000"/>
        <v>0</v>
      </c>
      <c r="AL384" s="2">
        <f t="shared" si="4000"/>
        <v>0</v>
      </c>
      <c r="AM384" s="131">
        <f t="shared" si="4000"/>
        <v>0</v>
      </c>
      <c r="AN384" s="2">
        <f t="shared" si="4000"/>
        <v>0</v>
      </c>
      <c r="AO384" s="131">
        <f t="shared" si="4000"/>
        <v>0</v>
      </c>
      <c r="AP384" s="2">
        <f t="shared" si="4000"/>
        <v>0</v>
      </c>
      <c r="AQ384" s="131">
        <f t="shared" si="4000"/>
        <v>0</v>
      </c>
      <c r="AR384" s="131">
        <f t="shared" si="4000"/>
        <v>1</v>
      </c>
      <c r="AS384" s="579">
        <f t="shared" si="4000"/>
        <v>6</v>
      </c>
      <c r="AT384" s="2">
        <f t="shared" ref="AT384:AU384" si="4002">SUM(AT385:AT395)</f>
        <v>0</v>
      </c>
      <c r="AU384" s="433">
        <f t="shared" si="4002"/>
        <v>0</v>
      </c>
      <c r="AV384" s="2">
        <f t="shared" si="4000"/>
        <v>0</v>
      </c>
      <c r="AW384" s="131">
        <f t="shared" si="4000"/>
        <v>0</v>
      </c>
      <c r="AX384" s="2">
        <f t="shared" si="4000"/>
        <v>1</v>
      </c>
      <c r="AY384" s="433">
        <f t="shared" si="4000"/>
        <v>8</v>
      </c>
      <c r="AZ384" s="2">
        <f t="shared" si="4000"/>
        <v>0</v>
      </c>
      <c r="BA384" s="433">
        <f t="shared" si="4000"/>
        <v>0</v>
      </c>
      <c r="BB384" s="131">
        <f t="shared" si="4000"/>
        <v>0</v>
      </c>
      <c r="BC384" s="433">
        <f t="shared" si="4000"/>
        <v>0</v>
      </c>
      <c r="BD384" s="131">
        <f t="shared" si="4000"/>
        <v>2</v>
      </c>
      <c r="BE384" s="131">
        <f t="shared" si="4000"/>
        <v>50</v>
      </c>
      <c r="BF384" s="433">
        <f t="shared" si="4000"/>
        <v>133</v>
      </c>
      <c r="BG384" s="434">
        <f>Расчет!BF380</f>
        <v>174</v>
      </c>
      <c r="BH384" s="433">
        <f t="shared" si="4000"/>
        <v>64</v>
      </c>
      <c r="BI384" s="2"/>
      <c r="BJ384" s="2"/>
      <c r="BK384" s="2"/>
      <c r="BL384" s="554">
        <f>Расчет!BG380</f>
        <v>70</v>
      </c>
      <c r="BM384" s="131"/>
      <c r="BN384" s="351">
        <v>25</v>
      </c>
      <c r="BO384" s="131" t="s">
        <v>86</v>
      </c>
      <c r="BP384" s="130" t="s">
        <v>59</v>
      </c>
      <c r="BQ384" s="131">
        <v>0.25</v>
      </c>
      <c r="BR384" s="131"/>
      <c r="BS384" s="131"/>
      <c r="BT384" s="131"/>
      <c r="BU384" s="131"/>
      <c r="BV384" s="131"/>
      <c r="BW384" s="131"/>
      <c r="BX384" s="131"/>
      <c r="BY384" s="131">
        <f t="shared" ref="BY384:DT384" si="4003">SUM(BY385:BY395)</f>
        <v>0</v>
      </c>
      <c r="BZ384" s="131">
        <f t="shared" si="4003"/>
        <v>0</v>
      </c>
      <c r="CA384" s="131">
        <f t="shared" si="4003"/>
        <v>0</v>
      </c>
      <c r="CB384" s="131">
        <f t="shared" si="4003"/>
        <v>0</v>
      </c>
      <c r="CC384" s="2">
        <f t="shared" si="4003"/>
        <v>0</v>
      </c>
      <c r="CD384" s="131">
        <f t="shared" si="4003"/>
        <v>0</v>
      </c>
      <c r="CE384" s="2">
        <f t="shared" si="4003"/>
        <v>0</v>
      </c>
      <c r="CF384" s="131">
        <f t="shared" si="4003"/>
        <v>0</v>
      </c>
      <c r="CG384" s="2">
        <f t="shared" si="4003"/>
        <v>0</v>
      </c>
      <c r="CH384" s="131">
        <f t="shared" si="4003"/>
        <v>0</v>
      </c>
      <c r="CI384" s="2">
        <f t="shared" si="4003"/>
        <v>0</v>
      </c>
      <c r="CJ384" s="131">
        <f t="shared" si="4003"/>
        <v>0</v>
      </c>
      <c r="CK384" s="131">
        <f t="shared" si="4003"/>
        <v>0</v>
      </c>
      <c r="CL384" s="353">
        <f t="shared" si="4003"/>
        <v>0</v>
      </c>
      <c r="CM384" s="2">
        <f t="shared" si="4003"/>
        <v>0</v>
      </c>
      <c r="CN384" s="131">
        <f t="shared" si="4003"/>
        <v>0</v>
      </c>
      <c r="CO384" s="131">
        <f t="shared" si="4003"/>
        <v>0</v>
      </c>
      <c r="CP384" s="131">
        <f t="shared" si="4003"/>
        <v>0</v>
      </c>
      <c r="CQ384" s="2">
        <f t="shared" si="4003"/>
        <v>1</v>
      </c>
      <c r="CR384" s="131">
        <f t="shared" si="4003"/>
        <v>15</v>
      </c>
      <c r="CS384" s="131">
        <f t="shared" si="4003"/>
        <v>0</v>
      </c>
      <c r="CT384" s="131">
        <f t="shared" si="4003"/>
        <v>0</v>
      </c>
      <c r="CU384" s="2">
        <f t="shared" si="4003"/>
        <v>0</v>
      </c>
      <c r="CV384" s="353">
        <f t="shared" si="4003"/>
        <v>0</v>
      </c>
      <c r="CW384" s="2">
        <f t="shared" si="4003"/>
        <v>0</v>
      </c>
      <c r="CX384" s="131">
        <f t="shared" si="4003"/>
        <v>0</v>
      </c>
      <c r="CY384" s="131">
        <f t="shared" si="4003"/>
        <v>0</v>
      </c>
      <c r="CZ384" s="131">
        <f t="shared" si="4003"/>
        <v>0</v>
      </c>
      <c r="DA384" s="2">
        <f t="shared" si="4003"/>
        <v>0</v>
      </c>
      <c r="DB384" s="131">
        <f t="shared" si="4003"/>
        <v>0</v>
      </c>
      <c r="DC384" s="2">
        <f t="shared" si="4003"/>
        <v>0</v>
      </c>
      <c r="DD384" s="131">
        <f t="shared" si="4003"/>
        <v>0</v>
      </c>
      <c r="DE384" s="2">
        <f t="shared" si="4003"/>
        <v>0</v>
      </c>
      <c r="DF384" s="433">
        <f t="shared" si="4003"/>
        <v>0</v>
      </c>
      <c r="DG384" s="2">
        <f t="shared" si="4003"/>
        <v>0</v>
      </c>
      <c r="DH384" s="131">
        <f t="shared" si="4003"/>
        <v>0</v>
      </c>
      <c r="DI384" s="2">
        <f t="shared" si="4003"/>
        <v>0</v>
      </c>
      <c r="DJ384" s="131">
        <f t="shared" si="4003"/>
        <v>0</v>
      </c>
      <c r="DK384" s="131">
        <f t="shared" si="4003"/>
        <v>0</v>
      </c>
      <c r="DL384" s="433">
        <f t="shared" si="4003"/>
        <v>0</v>
      </c>
      <c r="DM384" s="2">
        <f t="shared" si="4003"/>
        <v>0</v>
      </c>
      <c r="DN384" s="131">
        <f t="shared" si="4003"/>
        <v>0</v>
      </c>
      <c r="DO384" s="2">
        <f t="shared" si="4003"/>
        <v>0</v>
      </c>
      <c r="DP384" s="131">
        <f t="shared" si="4003"/>
        <v>0</v>
      </c>
      <c r="DQ384" s="131">
        <f t="shared" si="4003"/>
        <v>1</v>
      </c>
      <c r="DR384" s="131">
        <f t="shared" si="4003"/>
        <v>25</v>
      </c>
      <c r="DS384" s="433">
        <f t="shared" si="4003"/>
        <v>40</v>
      </c>
      <c r="DT384" s="433">
        <f t="shared" si="4003"/>
        <v>0</v>
      </c>
      <c r="DU384" s="2"/>
      <c r="DV384" s="2"/>
      <c r="DW384" s="2"/>
      <c r="DX384" s="344"/>
      <c r="DY384" s="131">
        <v>25</v>
      </c>
      <c r="DZ384" s="131" t="s">
        <v>86</v>
      </c>
      <c r="EA384" s="130" t="s">
        <v>59</v>
      </c>
      <c r="EB384" s="131">
        <v>0.25</v>
      </c>
      <c r="EC384" s="2"/>
      <c r="ED384" s="2"/>
      <c r="EE384" s="2"/>
      <c r="EF384" s="2"/>
      <c r="EG384" s="2"/>
      <c r="EH384" s="2"/>
      <c r="EI384" s="2"/>
      <c r="EJ384" s="2">
        <f>SUM(EJ385:EJ395)</f>
        <v>80</v>
      </c>
      <c r="EK384" s="2">
        <f t="shared" ref="EK384:GE384" si="4004">SUM(EK385:EK395)</f>
        <v>80</v>
      </c>
      <c r="EL384" s="2">
        <f t="shared" si="4004"/>
        <v>46</v>
      </c>
      <c r="EM384" s="131">
        <f t="shared" si="4004"/>
        <v>20</v>
      </c>
      <c r="EN384" s="2">
        <f t="shared" si="4004"/>
        <v>20</v>
      </c>
      <c r="EO384" s="131">
        <f t="shared" si="4004"/>
        <v>16</v>
      </c>
      <c r="EP384" s="2">
        <f t="shared" si="4004"/>
        <v>14</v>
      </c>
      <c r="EQ384" s="131">
        <f t="shared" si="4004"/>
        <v>14</v>
      </c>
      <c r="ER384" s="2">
        <f t="shared" si="4004"/>
        <v>0</v>
      </c>
      <c r="ES384" s="131">
        <f t="shared" si="4004"/>
        <v>0</v>
      </c>
      <c r="ET384" s="2">
        <f t="shared" si="4004"/>
        <v>0</v>
      </c>
      <c r="EU384" s="131">
        <f t="shared" si="4004"/>
        <v>0</v>
      </c>
      <c r="EV384" s="131">
        <f t="shared" si="4004"/>
        <v>0</v>
      </c>
      <c r="EW384" s="353">
        <f t="shared" si="4004"/>
        <v>4</v>
      </c>
      <c r="EX384" s="2">
        <f t="shared" si="4004"/>
        <v>0</v>
      </c>
      <c r="EY384" s="131">
        <f t="shared" si="4004"/>
        <v>0</v>
      </c>
      <c r="EZ384" s="2">
        <f t="shared" si="4004"/>
        <v>0</v>
      </c>
      <c r="FA384" s="131">
        <f t="shared" si="4004"/>
        <v>0</v>
      </c>
      <c r="FB384" s="2">
        <f t="shared" si="4004"/>
        <v>2</v>
      </c>
      <c r="FC384" s="131">
        <f t="shared" si="4004"/>
        <v>30</v>
      </c>
      <c r="FD384" s="2">
        <f t="shared" si="4004"/>
        <v>0</v>
      </c>
      <c r="FE384" s="131">
        <f t="shared" si="4004"/>
        <v>0</v>
      </c>
      <c r="FF384" s="2">
        <f t="shared" si="4004"/>
        <v>0</v>
      </c>
      <c r="FG384" s="353">
        <f t="shared" si="4004"/>
        <v>0</v>
      </c>
      <c r="FH384" s="2">
        <f t="shared" si="4004"/>
        <v>0</v>
      </c>
      <c r="FI384" s="433">
        <f t="shared" si="4004"/>
        <v>0</v>
      </c>
      <c r="FJ384" s="2">
        <f t="shared" si="4004"/>
        <v>0</v>
      </c>
      <c r="FK384" s="131">
        <f t="shared" si="4004"/>
        <v>0</v>
      </c>
      <c r="FL384" s="2">
        <f t="shared" si="4004"/>
        <v>0</v>
      </c>
      <c r="FM384" s="131">
        <f t="shared" si="4004"/>
        <v>0</v>
      </c>
      <c r="FN384" s="2">
        <f t="shared" si="4004"/>
        <v>0</v>
      </c>
      <c r="FO384" s="131">
        <f t="shared" si="4004"/>
        <v>0</v>
      </c>
      <c r="FP384" s="2">
        <f t="shared" si="4004"/>
        <v>1</v>
      </c>
      <c r="FQ384" s="131">
        <f t="shared" si="4004"/>
        <v>6</v>
      </c>
      <c r="FR384" s="2"/>
      <c r="FS384" s="433">
        <f t="shared" ref="FS384" si="4005">SUM(FS385:FS395)</f>
        <v>0</v>
      </c>
      <c r="FT384" s="131">
        <f t="shared" si="4004"/>
        <v>0</v>
      </c>
      <c r="FU384" s="131">
        <f t="shared" si="4004"/>
        <v>0</v>
      </c>
      <c r="FV384" s="2">
        <f t="shared" si="4004"/>
        <v>1</v>
      </c>
      <c r="FW384" s="433">
        <f t="shared" si="4004"/>
        <v>8</v>
      </c>
      <c r="FX384" s="2">
        <f t="shared" si="4004"/>
        <v>0</v>
      </c>
      <c r="FY384" s="433">
        <f t="shared" si="4004"/>
        <v>0</v>
      </c>
      <c r="FZ384" s="2">
        <f t="shared" si="4004"/>
        <v>0</v>
      </c>
      <c r="GA384" s="131">
        <f t="shared" si="4004"/>
        <v>0</v>
      </c>
      <c r="GB384" s="2">
        <f t="shared" si="4004"/>
        <v>3</v>
      </c>
      <c r="GC384" s="131">
        <f t="shared" si="4004"/>
        <v>75</v>
      </c>
      <c r="GD384" s="440">
        <f t="shared" si="4004"/>
        <v>173</v>
      </c>
      <c r="GE384" s="441">
        <f t="shared" si="4004"/>
        <v>64</v>
      </c>
      <c r="GF384" s="2"/>
      <c r="GG384" s="2"/>
      <c r="GH384" s="2"/>
      <c r="GI384" s="131"/>
      <c r="GK384" s="347"/>
      <c r="GL384" s="347"/>
      <c r="GM384" s="357"/>
      <c r="GN384" s="357"/>
      <c r="GO384" s="358"/>
      <c r="GP384" s="348"/>
      <c r="GQ384" s="350"/>
    </row>
    <row r="385" spans="1:199" ht="24.95" customHeight="1" x14ac:dyDescent="0.35">
      <c r="A385" s="51"/>
      <c r="B385" s="213" t="s">
        <v>100</v>
      </c>
      <c r="C385" s="214" t="s">
        <v>121</v>
      </c>
      <c r="D385" s="214" t="s">
        <v>102</v>
      </c>
      <c r="E385" s="200" t="s">
        <v>122</v>
      </c>
      <c r="F385" s="138" t="s">
        <v>123</v>
      </c>
      <c r="G385" s="214">
        <v>3</v>
      </c>
      <c r="H385" s="214">
        <v>30</v>
      </c>
      <c r="I385" s="214">
        <v>1</v>
      </c>
      <c r="J385" s="214">
        <v>1</v>
      </c>
      <c r="K385" s="200">
        <f>SUM(J385)*2</f>
        <v>2</v>
      </c>
      <c r="L385" s="213">
        <v>30</v>
      </c>
      <c r="M385" s="219">
        <f t="shared" ref="M385:M387" si="4006">SUM(N385+P385+R385+T385+V385)</f>
        <v>30</v>
      </c>
      <c r="N385" s="452">
        <v>20</v>
      </c>
      <c r="O385" s="245">
        <v>16</v>
      </c>
      <c r="P385" s="452">
        <v>4</v>
      </c>
      <c r="Q385" s="245">
        <f t="shared" ref="Q385" si="4007">P385*J385</f>
        <v>4</v>
      </c>
      <c r="R385" s="452">
        <v>6</v>
      </c>
      <c r="S385" s="245">
        <f>SUM(R385)*J385</f>
        <v>6</v>
      </c>
      <c r="T385" s="208"/>
      <c r="U385" s="210">
        <f>SUM(T385)*K385</f>
        <v>0</v>
      </c>
      <c r="V385" s="208"/>
      <c r="W385" s="210">
        <f>SUM(V385)*J385*5</f>
        <v>0</v>
      </c>
      <c r="X385" s="206">
        <v>0</v>
      </c>
      <c r="Y385" s="246">
        <f t="shared" ref="Y385" si="4008">SUM(L385*5/100*J385)</f>
        <v>1.5</v>
      </c>
      <c r="Z385" s="208"/>
      <c r="AA385" s="210"/>
      <c r="AB385" s="208"/>
      <c r="AC385" s="206">
        <f>SUM(AB385)*3*H385/5</f>
        <v>0</v>
      </c>
      <c r="AD385" s="208"/>
      <c r="AE385" s="247">
        <f>SUM(AD385*H385*(30+4))</f>
        <v>0</v>
      </c>
      <c r="AF385" s="208"/>
      <c r="AG385" s="210">
        <f>SUM(AF385*H385*3)</f>
        <v>0</v>
      </c>
      <c r="AH385" s="208"/>
      <c r="AI385" s="206">
        <f>SUM(AH385*H385/3)</f>
        <v>0</v>
      </c>
      <c r="AJ385" s="208"/>
      <c r="AK385" s="206">
        <f>SUM(AJ385*H385*2/3)</f>
        <v>0</v>
      </c>
      <c r="AL385" s="208"/>
      <c r="AM385" s="262">
        <f>SUM(AL385*H385)*2</f>
        <v>0</v>
      </c>
      <c r="AN385" s="208"/>
      <c r="AO385" s="210">
        <f>SUM(AN385*J385)</f>
        <v>0</v>
      </c>
      <c r="AP385" s="208"/>
      <c r="AQ385" s="206">
        <f>SUM(AP385*H385*2)</f>
        <v>0</v>
      </c>
      <c r="AR385" s="208"/>
      <c r="AS385" s="246">
        <f>AR385*J385*6</f>
        <v>0</v>
      </c>
      <c r="AT385" s="32"/>
      <c r="AU385" s="194">
        <f t="shared" ref="AU385:AU388" si="4009">AT385*H385/3</f>
        <v>0</v>
      </c>
      <c r="AV385" s="208"/>
      <c r="AW385" s="210">
        <f>SUM(AV385*H385/3)</f>
        <v>0</v>
      </c>
      <c r="AX385" s="208">
        <v>1</v>
      </c>
      <c r="AY385" s="206">
        <f>SUM(J385*AX385*8)</f>
        <v>8</v>
      </c>
      <c r="AZ385" s="208"/>
      <c r="BA385" s="206">
        <f>SUM(AZ385*K385*5*6)</f>
        <v>0</v>
      </c>
      <c r="BB385" s="208"/>
      <c r="BC385" s="206">
        <f>SUM(BB385*K385*4*6)</f>
        <v>0</v>
      </c>
      <c r="BD385" s="208"/>
      <c r="BE385" s="212">
        <f>SUM(BD385*50)</f>
        <v>0</v>
      </c>
      <c r="BF385" s="194">
        <f t="shared" ref="BF385:BF388" si="4010">O385+Q385+S385+U385+W385+X385+Y385+AA385+AC385+AE385+AG385+AI385+AK385+AM385+AO385+AQ385+AS385+AU385+AW385+AY385+BA385+BC385+BE385</f>
        <v>35.5</v>
      </c>
      <c r="BG385" s="194"/>
      <c r="BH385" s="194">
        <f t="shared" ref="BH385:BH388" si="4011">BC385+BA385+AY385+AW385+AS385+AQ385+X385+W385+U385+S385+Q385+O385</f>
        <v>34</v>
      </c>
      <c r="BI385" s="1"/>
      <c r="BJ385" s="1"/>
      <c r="BK385" s="1"/>
      <c r="BL385" s="1"/>
      <c r="BM385" s="55"/>
      <c r="BN385" s="51"/>
      <c r="BO385" s="20"/>
      <c r="BP385" s="71"/>
      <c r="BQ385" s="71"/>
      <c r="BR385" s="71"/>
      <c r="BS385" s="71"/>
      <c r="BT385" s="72"/>
      <c r="BU385" s="72"/>
      <c r="BV385" s="79"/>
      <c r="BW385" s="82"/>
      <c r="BX385" s="79"/>
      <c r="BY385" s="26"/>
      <c r="BZ385" s="73">
        <f t="shared" ref="BZ385:BZ395" si="4012">SUM(CA385+CC385+CG385+CI385+DE385*2)</f>
        <v>0</v>
      </c>
      <c r="CA385" s="32"/>
      <c r="CB385" s="334"/>
      <c r="CC385" s="32"/>
      <c r="CD385" s="20"/>
      <c r="CE385" s="32"/>
      <c r="CF385" s="20"/>
      <c r="CG385" s="32"/>
      <c r="CH385" s="20"/>
      <c r="CI385" s="74"/>
      <c r="CJ385" s="20"/>
      <c r="CK385" s="20"/>
      <c r="CL385" s="20"/>
      <c r="CM385" s="74"/>
      <c r="CN385" s="20"/>
      <c r="CO385" s="74"/>
      <c r="CP385" s="20"/>
      <c r="CQ385" s="74"/>
      <c r="CR385" s="24"/>
      <c r="CS385" s="74"/>
      <c r="CT385" s="334"/>
      <c r="CU385" s="74"/>
      <c r="CV385" s="20"/>
      <c r="CW385" s="74"/>
      <c r="CX385" s="20"/>
      <c r="CY385" s="74"/>
      <c r="CZ385" s="334"/>
      <c r="DA385" s="74"/>
      <c r="DB385" s="20"/>
      <c r="DC385" s="74"/>
      <c r="DD385" s="20"/>
      <c r="DE385" s="74"/>
      <c r="DF385" s="20"/>
      <c r="DG385" s="74"/>
      <c r="DH385" s="20"/>
      <c r="DI385" s="74"/>
      <c r="DJ385" s="20"/>
      <c r="DK385" s="74"/>
      <c r="DL385" s="20"/>
      <c r="DM385" s="74"/>
      <c r="DN385" s="20"/>
      <c r="DO385" s="74"/>
      <c r="DP385" s="20"/>
      <c r="DQ385" s="74"/>
      <c r="DR385" s="20"/>
      <c r="DS385" s="20">
        <f t="shared" ref="DS385" si="4013">SUM(DB385+DR385+DP385+DN385+DL385+DJ385+DF385+DD385+CX385+CZ385+CV385+CT385+CR385+CP385+CN385+CL385+CK385+CJ385+CH385+CD385+CB385+CF385+DH385)</f>
        <v>0</v>
      </c>
      <c r="DT385" s="20">
        <f t="shared" ref="DT385" si="4014">SUM(CB385+CD385+CH385+CJ385+CK385+DF385+DJ385+DL385+DN385+DP385+CF385+DD385)</f>
        <v>0</v>
      </c>
      <c r="DU385" s="7"/>
      <c r="DV385" s="7"/>
      <c r="DW385" s="7"/>
      <c r="DX385" s="52"/>
      <c r="DY385" s="51"/>
      <c r="DZ385" s="20"/>
      <c r="EA385" s="71"/>
      <c r="EB385" s="71"/>
      <c r="EC385" s="7"/>
      <c r="ED385" s="7"/>
      <c r="EE385" s="7"/>
      <c r="EF385" s="7"/>
      <c r="EG385" s="7"/>
      <c r="EH385" s="7"/>
      <c r="EI385" s="7"/>
      <c r="EJ385" s="7">
        <f t="shared" ref="EJ385:EJ393" si="4015">SUM(L385+BY385)</f>
        <v>30</v>
      </c>
      <c r="EK385" s="7">
        <f t="shared" ref="EK385:EK393" si="4016">SUM(M385+BZ385)</f>
        <v>30</v>
      </c>
      <c r="EL385" s="7">
        <f t="shared" ref="EL385:EL393" si="4017">SUM(N385+CA385)</f>
        <v>20</v>
      </c>
      <c r="EM385" s="18">
        <f t="shared" ref="EM385:EM393" si="4018">SUM(O385+CB385)</f>
        <v>16</v>
      </c>
      <c r="EN385" s="7">
        <f t="shared" ref="EN385:EN393" si="4019">SUM(P385+CC385)</f>
        <v>4</v>
      </c>
      <c r="EO385" s="7">
        <f t="shared" ref="EO385:EO393" si="4020">SUM(Q385+CD385)</f>
        <v>4</v>
      </c>
      <c r="EP385" s="7">
        <f t="shared" ref="EP385:EP393" si="4021">SUM(R385+CE385)</f>
        <v>6</v>
      </c>
      <c r="EQ385" s="7">
        <f t="shared" ref="EQ385:EQ393" si="4022">SUM(S385+CF385)</f>
        <v>6</v>
      </c>
      <c r="ER385" s="7">
        <f t="shared" ref="ER385:ER393" si="4023">SUM(T385+CG385)</f>
        <v>0</v>
      </c>
      <c r="ES385" s="7">
        <f t="shared" ref="ES385:ES393" si="4024">SUM(U385+CH385)</f>
        <v>0</v>
      </c>
      <c r="ET385" s="7">
        <f t="shared" ref="ET385:ET393" si="4025">SUM(V385+CI385)</f>
        <v>0</v>
      </c>
      <c r="EU385" s="7">
        <f t="shared" ref="EU385:EU393" si="4026">SUM(W385+CJ385)</f>
        <v>0</v>
      </c>
      <c r="EV385" s="7">
        <f t="shared" ref="EV385:EV393" si="4027">SUM(X385+CK385)</f>
        <v>0</v>
      </c>
      <c r="EW385" s="18">
        <f t="shared" ref="EW385:EW393" si="4028">SUM(Y385+CL385)</f>
        <v>1.5</v>
      </c>
      <c r="EX385" s="7">
        <f t="shared" ref="EX385:EX393" si="4029">SUM(Z385+CM385)</f>
        <v>0</v>
      </c>
      <c r="EY385" s="7">
        <f t="shared" ref="EY385:EY393" si="4030">SUM(AA385+CN385)</f>
        <v>0</v>
      </c>
      <c r="EZ385" s="7">
        <f t="shared" ref="EZ385:EZ393" si="4031">SUM(AB385+CO385)</f>
        <v>0</v>
      </c>
      <c r="FA385" s="7">
        <f t="shared" ref="FA385:FA393" si="4032">SUM(AC385+CP385)</f>
        <v>0</v>
      </c>
      <c r="FB385" s="7">
        <f t="shared" ref="FB385:FB393" si="4033">SUM(AD385+CQ385)</f>
        <v>0</v>
      </c>
      <c r="FC385" s="7">
        <f t="shared" ref="FC385:FC393" si="4034">SUM(AE385+CR385)</f>
        <v>0</v>
      </c>
      <c r="FD385" s="7">
        <f t="shared" ref="FD385:FD393" si="4035">SUM(AF385+CS385)</f>
        <v>0</v>
      </c>
      <c r="FE385" s="7">
        <f t="shared" ref="FE385:FE393" si="4036">SUM(AG385+CT385)</f>
        <v>0</v>
      </c>
      <c r="FF385" s="7">
        <f t="shared" ref="FF385:FF393" si="4037">SUM(AH385+CU385)</f>
        <v>0</v>
      </c>
      <c r="FG385" s="18">
        <f t="shared" ref="FG385:FG393" si="4038">SUM(AI385+CV385)</f>
        <v>0</v>
      </c>
      <c r="FH385" s="7">
        <f t="shared" ref="FH385:FH393" si="4039">SUM(AJ385+CW385)</f>
        <v>0</v>
      </c>
      <c r="FI385" s="7">
        <f t="shared" ref="FI385:FI393" si="4040">SUM(AK385+CX385)</f>
        <v>0</v>
      </c>
      <c r="FJ385" s="7">
        <f t="shared" ref="FJ385:FJ393" si="4041">SUM(AL385+CY385)</f>
        <v>0</v>
      </c>
      <c r="FK385" s="7">
        <f t="shared" ref="FK385:FK393" si="4042">SUM(AM385+CZ385)</f>
        <v>0</v>
      </c>
      <c r="FL385" s="7">
        <f t="shared" ref="FL385:FL393" si="4043">SUM(AN385+DA385)</f>
        <v>0</v>
      </c>
      <c r="FM385" s="7">
        <f t="shared" ref="FM385:FM393" si="4044">SUM(AO385+DB385)</f>
        <v>0</v>
      </c>
      <c r="FN385" s="7">
        <f t="shared" ref="FN385:FN393" si="4045">SUM(AP385+DC385)</f>
        <v>0</v>
      </c>
      <c r="FO385" s="7">
        <f t="shared" ref="FO385:FO393" si="4046">SUM(AQ385+DD385)</f>
        <v>0</v>
      </c>
      <c r="FP385" s="7">
        <f t="shared" ref="FP385:FP393" si="4047">SUM(AR385+DE385)</f>
        <v>0</v>
      </c>
      <c r="FQ385" s="7">
        <f t="shared" ref="FQ385:FQ393" si="4048">SUM(AS385+DF385)</f>
        <v>0</v>
      </c>
      <c r="FR385" s="7"/>
      <c r="FS385" s="7">
        <f t="shared" ref="FS385:FS395" si="4049">SUM(AU385+DH385)</f>
        <v>0</v>
      </c>
      <c r="FT385" s="7">
        <f t="shared" ref="FT385:FT395" si="4050">SUM(AV385+DI385)</f>
        <v>0</v>
      </c>
      <c r="FU385" s="7">
        <f t="shared" ref="FU385:FU395" si="4051">SUM(AW385+DJ385)</f>
        <v>0</v>
      </c>
      <c r="FV385" s="7">
        <f t="shared" ref="FV385:FV395" si="4052">SUM(AX385+DK385)</f>
        <v>1</v>
      </c>
      <c r="FW385" s="7">
        <f t="shared" ref="FW385:FW395" si="4053">SUM(AY385+DL385)</f>
        <v>8</v>
      </c>
      <c r="FX385" s="7">
        <f t="shared" ref="FX385:FX395" si="4054">SUM(AZ385+DM385)</f>
        <v>0</v>
      </c>
      <c r="FY385" s="7">
        <f t="shared" ref="FY385:FY395" si="4055">SUM(BA385+DN385)</f>
        <v>0</v>
      </c>
      <c r="FZ385" s="7">
        <f t="shared" ref="FZ385:FZ395" si="4056">SUM(BB385+DO385)</f>
        <v>0</v>
      </c>
      <c r="GA385" s="7">
        <f t="shared" ref="GA385:GA395" si="4057">SUM(BC385+DP385)</f>
        <v>0</v>
      </c>
      <c r="GB385" s="7">
        <f t="shared" ref="GB385:GB395" si="4058">SUM(BD385+DQ385)</f>
        <v>0</v>
      </c>
      <c r="GC385" s="7">
        <f t="shared" ref="GC385:GC395" si="4059">SUM(BE385+DR385)</f>
        <v>0</v>
      </c>
      <c r="GD385" s="116">
        <f t="shared" ref="GD385:GD395" si="4060">SUM(BF385+DS385)</f>
        <v>35.5</v>
      </c>
      <c r="GE385" s="117">
        <f t="shared" ref="GE385:GE395" si="4061">SUM(BH385+DT385)</f>
        <v>34</v>
      </c>
      <c r="GF385" s="7"/>
      <c r="GG385" s="7"/>
      <c r="GH385" s="7"/>
      <c r="GI385" s="52"/>
      <c r="GK385" s="18"/>
      <c r="GL385" s="18"/>
      <c r="GM385" s="1"/>
      <c r="GN385" s="23"/>
      <c r="GO385" s="61"/>
      <c r="GP385" s="7"/>
      <c r="GQ385" s="7"/>
    </row>
    <row r="386" spans="1:199" ht="24.95" customHeight="1" x14ac:dyDescent="0.35">
      <c r="A386" s="7"/>
      <c r="B386" s="231" t="s">
        <v>167</v>
      </c>
      <c r="C386" s="232" t="s">
        <v>168</v>
      </c>
      <c r="D386" s="232"/>
      <c r="E386" s="232" t="s">
        <v>139</v>
      </c>
      <c r="F386" s="232"/>
      <c r="G386" s="232">
        <v>1</v>
      </c>
      <c r="H386" s="239">
        <v>1</v>
      </c>
      <c r="I386" s="232"/>
      <c r="J386" s="232"/>
      <c r="K386" s="232"/>
      <c r="L386" s="231"/>
      <c r="M386" s="233">
        <f t="shared" si="4006"/>
        <v>0</v>
      </c>
      <c r="N386" s="234"/>
      <c r="O386" s="245">
        <f t="shared" ref="O386:O388" si="4062">SUM(N386)*I386</f>
        <v>0</v>
      </c>
      <c r="P386" s="234"/>
      <c r="Q386" s="245">
        <f t="shared" ref="Q386" si="4063">P386*J386</f>
        <v>0</v>
      </c>
      <c r="R386" s="234"/>
      <c r="S386" s="245">
        <f t="shared" ref="S386" si="4064">SUM(R386)*J386</f>
        <v>0</v>
      </c>
      <c r="T386" s="234"/>
      <c r="U386" s="235">
        <f t="shared" ref="U386" si="4065">SUM(T386)*K386</f>
        <v>0</v>
      </c>
      <c r="V386" s="234"/>
      <c r="W386" s="235">
        <f t="shared" ref="W386" si="4066">SUM(V386)*J386*5</f>
        <v>0</v>
      </c>
      <c r="X386" s="236">
        <f t="shared" ref="X386" si="4067">SUM(J386*AX386*2+K386*AZ386*2)</f>
        <v>0</v>
      </c>
      <c r="Y386" s="246">
        <f t="shared" ref="Y386" si="4068">SUM(L386*5/100*J386)</f>
        <v>0</v>
      </c>
      <c r="Z386" s="234"/>
      <c r="AA386" s="235"/>
      <c r="AB386" s="234"/>
      <c r="AC386" s="236">
        <f t="shared" ref="AC386:AC388" si="4069">SUM(AB386)*3*H386/5</f>
        <v>0</v>
      </c>
      <c r="AD386" s="234"/>
      <c r="AE386" s="247">
        <f t="shared" ref="AE386" si="4070">SUM(AD386*H386*(30+4))</f>
        <v>0</v>
      </c>
      <c r="AF386" s="234"/>
      <c r="AG386" s="235">
        <f t="shared" ref="AG386:AG388" si="4071">SUM(AF386*H386*3)</f>
        <v>0</v>
      </c>
      <c r="AH386" s="235"/>
      <c r="AI386" s="236">
        <f t="shared" ref="AI386:AI388" si="4072">SUM(AH386*H386/3)</f>
        <v>0</v>
      </c>
      <c r="AJ386" s="234"/>
      <c r="AK386" s="236">
        <f t="shared" ref="AK386" si="4073">SUM(AJ386*H386*2/3)</f>
        <v>0</v>
      </c>
      <c r="AL386" s="234"/>
      <c r="AM386" s="262">
        <f>SUM(AL386*H386)</f>
        <v>0</v>
      </c>
      <c r="AN386" s="234"/>
      <c r="AO386" s="235">
        <f t="shared" ref="AO386" si="4074">SUM(AN386*J386)</f>
        <v>0</v>
      </c>
      <c r="AP386" s="234"/>
      <c r="AQ386" s="236">
        <v>0</v>
      </c>
      <c r="AR386" s="234"/>
      <c r="AS386" s="246">
        <f t="shared" ref="AS386" si="4075">SUM(AR386*J386*2)</f>
        <v>0</v>
      </c>
      <c r="AT386" s="32"/>
      <c r="AU386" s="194">
        <f t="shared" si="4009"/>
        <v>0</v>
      </c>
      <c r="AV386" s="235"/>
      <c r="AW386" s="235">
        <f t="shared" ref="AW386" si="4076">SUM(AV386*H386/3)</f>
        <v>0</v>
      </c>
      <c r="AX386" s="235"/>
      <c r="AY386" s="236">
        <f t="shared" ref="AY386" si="4077">SUM(AX386*H386/3)</f>
        <v>0</v>
      </c>
      <c r="AZ386" s="235"/>
      <c r="BA386" s="236">
        <f t="shared" ref="BA386" si="4078">SUM(AZ386*K386*5*6)</f>
        <v>0</v>
      </c>
      <c r="BB386" s="234"/>
      <c r="BC386" s="236">
        <f>SUM(BB386*4*8)</f>
        <v>0</v>
      </c>
      <c r="BD386" s="234">
        <v>2</v>
      </c>
      <c r="BE386" s="238">
        <f>SUM(BD386*50)/2</f>
        <v>50</v>
      </c>
      <c r="BF386" s="194">
        <f t="shared" si="4010"/>
        <v>50</v>
      </c>
      <c r="BG386" s="194"/>
      <c r="BH386" s="194">
        <f t="shared" si="4011"/>
        <v>0</v>
      </c>
      <c r="BI386" s="1"/>
      <c r="BJ386" s="1"/>
      <c r="BK386" s="1"/>
      <c r="BL386" s="1"/>
      <c r="BM386" s="52"/>
      <c r="BN386" s="7"/>
      <c r="BO386" s="231" t="s">
        <v>167</v>
      </c>
      <c r="BP386" s="232" t="s">
        <v>168</v>
      </c>
      <c r="BQ386" s="232"/>
      <c r="BR386" s="232" t="s">
        <v>139</v>
      </c>
      <c r="BS386" s="232"/>
      <c r="BT386" s="232">
        <v>1</v>
      </c>
      <c r="BU386" s="232"/>
      <c r="BV386" s="232"/>
      <c r="BW386" s="232"/>
      <c r="BX386" s="232"/>
      <c r="BY386" s="231"/>
      <c r="BZ386" s="233">
        <f t="shared" ref="BZ386" si="4079">SUM(CA386+CC386+CE386+CG386+CI386)</f>
        <v>0</v>
      </c>
      <c r="CA386" s="234"/>
      <c r="CB386" s="142">
        <f t="shared" ref="CB386" si="4080">SUM(CA386)*BV386</f>
        <v>0</v>
      </c>
      <c r="CC386" s="234"/>
      <c r="CD386" s="235">
        <f t="shared" ref="CD386" si="4081">CC386*BW386</f>
        <v>0</v>
      </c>
      <c r="CE386" s="234"/>
      <c r="CF386" s="235">
        <f t="shared" ref="CF386" si="4082">SUM(CE386)*BW386</f>
        <v>0</v>
      </c>
      <c r="CG386" s="234"/>
      <c r="CH386" s="235">
        <f t="shared" ref="CH386" si="4083">SUM(CG386)*BX386</f>
        <v>0</v>
      </c>
      <c r="CI386" s="234"/>
      <c r="CJ386" s="235">
        <f t="shared" ref="CJ386" si="4084">SUM(CI386)*BW386*5</f>
        <v>0</v>
      </c>
      <c r="CK386" s="236">
        <f t="shared" ref="CK386" si="4085">SUM(BW386*DK386*2+BX386*DM386*2)</f>
        <v>0</v>
      </c>
      <c r="CL386" s="236">
        <f t="shared" ref="CL386" si="4086">SUM(BY386*5/100*BW386)</f>
        <v>0</v>
      </c>
      <c r="CM386" s="234"/>
      <c r="CN386" s="235"/>
      <c r="CO386" s="234"/>
      <c r="CP386" s="236">
        <f t="shared" ref="CP386" si="4087">SUM(CO386)*3*BU386/5</f>
        <v>0</v>
      </c>
      <c r="CQ386" s="234"/>
      <c r="CR386" s="237">
        <f t="shared" ref="CR386" si="4088">SUM(CQ386*BU386*(30+4))</f>
        <v>0</v>
      </c>
      <c r="CS386" s="234"/>
      <c r="CT386" s="142">
        <f t="shared" ref="CT386" si="4089">SUM(CS386*BU386*3)</f>
        <v>0</v>
      </c>
      <c r="CU386" s="235"/>
      <c r="CV386" s="236">
        <f t="shared" ref="CV386" si="4090">SUM(CU386*BU386/3)</f>
        <v>0</v>
      </c>
      <c r="CW386" s="234"/>
      <c r="CX386" s="236">
        <f t="shared" ref="CX386" si="4091">SUM(CW386*BU386*2/3)</f>
        <v>0</v>
      </c>
      <c r="CY386" s="234"/>
      <c r="CZ386" s="142">
        <f>SUM(CY386*BU386)</f>
        <v>0</v>
      </c>
      <c r="DA386" s="234"/>
      <c r="DB386" s="235">
        <f t="shared" ref="DB386" si="4092">SUM(DA386*BW386)</f>
        <v>0</v>
      </c>
      <c r="DC386" s="234"/>
      <c r="DD386" s="236">
        <v>0</v>
      </c>
      <c r="DE386" s="234"/>
      <c r="DF386" s="236">
        <f t="shared" ref="DF386" si="4093">SUM(DE386*BW386*2)</f>
        <v>0</v>
      </c>
      <c r="DG386" s="32"/>
      <c r="DH386" s="194">
        <f t="shared" ref="DH386" si="4094">DG386*BU386/3</f>
        <v>0</v>
      </c>
      <c r="DI386" s="235"/>
      <c r="DJ386" s="235">
        <f t="shared" ref="DJ386" si="4095">SUM(DI386*BU386/3)</f>
        <v>0</v>
      </c>
      <c r="DK386" s="235"/>
      <c r="DL386" s="236">
        <f t="shared" ref="DL386" si="4096">SUM(DK386*BU386/3)</f>
        <v>0</v>
      </c>
      <c r="DM386" s="235"/>
      <c r="DN386" s="236">
        <f t="shared" ref="DN386" si="4097">SUM(DM386*BX386*5*6)</f>
        <v>0</v>
      </c>
      <c r="DO386" s="234"/>
      <c r="DP386" s="236">
        <f>SUM(DO386*4*8)</f>
        <v>0</v>
      </c>
      <c r="DQ386" s="234">
        <v>1</v>
      </c>
      <c r="DR386" s="238">
        <f>SUM(DQ386*50)/2</f>
        <v>25</v>
      </c>
      <c r="DS386" s="20">
        <f t="shared" ref="DS386:DS395" si="4098">SUM(DB386+DR386+DP386+DN386+DL386+DJ386+DF386+DD386+CX386+CZ386+CV386+CT386+CR386+CP386+CN386+CL386+CK386+CJ386+CH386+CD386+CB386+CF386+DH386)</f>
        <v>25</v>
      </c>
      <c r="DT386" s="20">
        <f t="shared" ref="DT386:DT395" si="4099">SUM(CB386+CD386+CH386+CJ386+CK386+DF386+DJ386+DL386+DN386+DP386+CF386+DD386)</f>
        <v>0</v>
      </c>
      <c r="DU386" s="7"/>
      <c r="DV386" s="7"/>
      <c r="DW386" s="7"/>
      <c r="DX386" s="52"/>
      <c r="DY386" s="7"/>
      <c r="DZ386" s="20"/>
      <c r="EA386" s="71"/>
      <c r="EB386" s="71"/>
      <c r="EC386" s="7"/>
      <c r="ED386" s="7"/>
      <c r="EE386" s="7"/>
      <c r="EF386" s="7"/>
      <c r="EG386" s="7"/>
      <c r="EH386" s="7"/>
      <c r="EI386" s="7"/>
      <c r="EJ386" s="7">
        <f t="shared" si="4015"/>
        <v>0</v>
      </c>
      <c r="EK386" s="7">
        <f t="shared" si="4016"/>
        <v>0</v>
      </c>
      <c r="EL386" s="7">
        <f t="shared" si="4017"/>
        <v>0</v>
      </c>
      <c r="EM386" s="18">
        <f t="shared" si="4018"/>
        <v>0</v>
      </c>
      <c r="EN386" s="7">
        <f t="shared" si="4019"/>
        <v>0</v>
      </c>
      <c r="EO386" s="7">
        <f t="shared" si="4020"/>
        <v>0</v>
      </c>
      <c r="EP386" s="7">
        <f t="shared" si="4021"/>
        <v>0</v>
      </c>
      <c r="EQ386" s="7">
        <f t="shared" si="4022"/>
        <v>0</v>
      </c>
      <c r="ER386" s="7">
        <f t="shared" si="4023"/>
        <v>0</v>
      </c>
      <c r="ES386" s="7">
        <f t="shared" si="4024"/>
        <v>0</v>
      </c>
      <c r="ET386" s="7">
        <f t="shared" si="4025"/>
        <v>0</v>
      </c>
      <c r="EU386" s="7">
        <f t="shared" si="4026"/>
        <v>0</v>
      </c>
      <c r="EV386" s="7">
        <f t="shared" si="4027"/>
        <v>0</v>
      </c>
      <c r="EW386" s="18">
        <f t="shared" si="4028"/>
        <v>0</v>
      </c>
      <c r="EX386" s="7">
        <f t="shared" si="4029"/>
        <v>0</v>
      </c>
      <c r="EY386" s="7">
        <f t="shared" si="4030"/>
        <v>0</v>
      </c>
      <c r="EZ386" s="7">
        <f t="shared" si="4031"/>
        <v>0</v>
      </c>
      <c r="FA386" s="7">
        <f t="shared" si="4032"/>
        <v>0</v>
      </c>
      <c r="FB386" s="7">
        <f t="shared" si="4033"/>
        <v>0</v>
      </c>
      <c r="FC386" s="7">
        <f t="shared" si="4034"/>
        <v>0</v>
      </c>
      <c r="FD386" s="7">
        <f t="shared" si="4035"/>
        <v>0</v>
      </c>
      <c r="FE386" s="7">
        <f t="shared" si="4036"/>
        <v>0</v>
      </c>
      <c r="FF386" s="7">
        <f t="shared" si="4037"/>
        <v>0</v>
      </c>
      <c r="FG386" s="18">
        <f t="shared" si="4038"/>
        <v>0</v>
      </c>
      <c r="FH386" s="7">
        <f t="shared" si="4039"/>
        <v>0</v>
      </c>
      <c r="FI386" s="7">
        <f t="shared" si="4040"/>
        <v>0</v>
      </c>
      <c r="FJ386" s="7">
        <f t="shared" si="4041"/>
        <v>0</v>
      </c>
      <c r="FK386" s="7">
        <f t="shared" si="4042"/>
        <v>0</v>
      </c>
      <c r="FL386" s="7">
        <f t="shared" si="4043"/>
        <v>0</v>
      </c>
      <c r="FM386" s="7">
        <f t="shared" si="4044"/>
        <v>0</v>
      </c>
      <c r="FN386" s="7">
        <f t="shared" si="4045"/>
        <v>0</v>
      </c>
      <c r="FO386" s="7">
        <f t="shared" si="4046"/>
        <v>0</v>
      </c>
      <c r="FP386" s="7">
        <f t="shared" si="4047"/>
        <v>0</v>
      </c>
      <c r="FQ386" s="7">
        <f t="shared" si="4048"/>
        <v>0</v>
      </c>
      <c r="FR386" s="7"/>
      <c r="FS386" s="7">
        <f t="shared" si="4049"/>
        <v>0</v>
      </c>
      <c r="FT386" s="7">
        <f t="shared" si="4050"/>
        <v>0</v>
      </c>
      <c r="FU386" s="7">
        <f t="shared" si="4051"/>
        <v>0</v>
      </c>
      <c r="FV386" s="7">
        <f t="shared" si="4052"/>
        <v>0</v>
      </c>
      <c r="FW386" s="7">
        <f t="shared" si="4053"/>
        <v>0</v>
      </c>
      <c r="FX386" s="7">
        <f t="shared" si="4054"/>
        <v>0</v>
      </c>
      <c r="FY386" s="7">
        <f t="shared" si="4055"/>
        <v>0</v>
      </c>
      <c r="FZ386" s="7">
        <f t="shared" si="4056"/>
        <v>0</v>
      </c>
      <c r="GA386" s="7">
        <f t="shared" si="4057"/>
        <v>0</v>
      </c>
      <c r="GB386" s="7">
        <f t="shared" si="4058"/>
        <v>3</v>
      </c>
      <c r="GC386" s="7">
        <f t="shared" si="4059"/>
        <v>75</v>
      </c>
      <c r="GD386" s="116">
        <f t="shared" si="4060"/>
        <v>75</v>
      </c>
      <c r="GE386" s="117">
        <f t="shared" si="4061"/>
        <v>0</v>
      </c>
      <c r="GF386" s="7"/>
      <c r="GG386" s="7"/>
      <c r="GH386" s="7"/>
      <c r="GI386" s="52"/>
      <c r="GK386" s="18"/>
      <c r="GL386" s="18"/>
      <c r="GM386" s="1"/>
      <c r="GN386" s="23"/>
      <c r="GO386" s="61"/>
      <c r="GP386" s="7"/>
      <c r="GQ386" s="7"/>
    </row>
    <row r="387" spans="1:199" ht="24.95" customHeight="1" x14ac:dyDescent="0.35">
      <c r="A387" s="51"/>
      <c r="B387" s="175" t="s">
        <v>104</v>
      </c>
      <c r="C387" s="182" t="s">
        <v>145</v>
      </c>
      <c r="D387" s="176" t="s">
        <v>102</v>
      </c>
      <c r="E387" s="176" t="s">
        <v>111</v>
      </c>
      <c r="F387" s="198" t="s">
        <v>156</v>
      </c>
      <c r="G387" s="176">
        <v>1</v>
      </c>
      <c r="H387" s="182">
        <v>30</v>
      </c>
      <c r="I387" s="182"/>
      <c r="J387" s="182">
        <v>1</v>
      </c>
      <c r="K387" s="176">
        <f t="shared" ref="K387" si="4100">SUM(J387)*2</f>
        <v>2</v>
      </c>
      <c r="L387" s="178">
        <v>50</v>
      </c>
      <c r="M387" s="153">
        <f t="shared" si="4006"/>
        <v>50</v>
      </c>
      <c r="N387" s="178">
        <v>26</v>
      </c>
      <c r="O387" s="571">
        <f t="shared" si="4062"/>
        <v>0</v>
      </c>
      <c r="P387" s="178">
        <v>16</v>
      </c>
      <c r="Q387" s="573">
        <v>12</v>
      </c>
      <c r="R387" s="178">
        <v>8</v>
      </c>
      <c r="S387" s="573">
        <f t="shared" ref="S387:S388" si="4101">SUM(R387)*J387</f>
        <v>8</v>
      </c>
      <c r="T387" s="172"/>
      <c r="U387" s="180">
        <f t="shared" ref="U387:U388" si="4102">SUM(T387)*K387</f>
        <v>0</v>
      </c>
      <c r="V387" s="172"/>
      <c r="W387" s="180">
        <f>SUM(V387)*J387*3</f>
        <v>0</v>
      </c>
      <c r="X387" s="146">
        <f>2/8*J387*AX387</f>
        <v>0</v>
      </c>
      <c r="Y387" s="246">
        <f>SUM(L387*5/100*J387)</f>
        <v>2.5</v>
      </c>
      <c r="Z387" s="172"/>
      <c r="AA387" s="180"/>
      <c r="AB387" s="172"/>
      <c r="AC387" s="181">
        <f t="shared" si="4069"/>
        <v>0</v>
      </c>
      <c r="AD387" s="172"/>
      <c r="AE387" s="570">
        <f t="shared" ref="AE387" si="4103">SUM(AD387*H387*(30+4))</f>
        <v>0</v>
      </c>
      <c r="AF387" s="172"/>
      <c r="AG387" s="180">
        <f t="shared" si="4071"/>
        <v>0</v>
      </c>
      <c r="AH387" s="172"/>
      <c r="AI387" s="146">
        <f t="shared" si="4072"/>
        <v>0</v>
      </c>
      <c r="AJ387" s="172"/>
      <c r="AK387" s="146">
        <f t="shared" ref="AK387" si="4104">SUM(AJ387*H387*2/3)</f>
        <v>0</v>
      </c>
      <c r="AL387" s="172"/>
      <c r="AM387" s="258">
        <f t="shared" ref="AM387" si="4105">SUM(AL387*H387)</f>
        <v>0</v>
      </c>
      <c r="AN387" s="172"/>
      <c r="AO387" s="180">
        <f t="shared" ref="AO387" si="4106">SUM(AN387*J387)</f>
        <v>0</v>
      </c>
      <c r="AP387" s="172"/>
      <c r="AQ387" s="181">
        <f t="shared" ref="AQ387" si="4107">SUM(AP387*H387*2)</f>
        <v>0</v>
      </c>
      <c r="AR387" s="172">
        <v>1</v>
      </c>
      <c r="AS387" s="246">
        <f t="shared" ref="AS387" si="4108">SUM(J387*AR387*6)</f>
        <v>6</v>
      </c>
      <c r="AT387" s="144"/>
      <c r="AU387" s="146">
        <f t="shared" si="4009"/>
        <v>0</v>
      </c>
      <c r="AV387" s="172"/>
      <c r="AW387" s="145">
        <f>SUM(AV387*H387/3)</f>
        <v>0</v>
      </c>
      <c r="AX387" s="144"/>
      <c r="AY387" s="146">
        <f>AX387*J387*8/2</f>
        <v>0</v>
      </c>
      <c r="AZ387" s="172"/>
      <c r="BA387" s="146">
        <f t="shared" ref="BA387" si="4109">SUM(AZ387*K387*5*6)</f>
        <v>0</v>
      </c>
      <c r="BB387" s="172"/>
      <c r="BC387" s="181">
        <f t="shared" ref="BC387" si="4110">SUM(BB387*K387*4*6)</f>
        <v>0</v>
      </c>
      <c r="BD387" s="172"/>
      <c r="BE387" s="148">
        <f t="shared" ref="BE387:BE388" si="4111">SUM(BD387*50)</f>
        <v>0</v>
      </c>
      <c r="BF387" s="146">
        <f t="shared" si="4010"/>
        <v>28.5</v>
      </c>
      <c r="BG387" s="146"/>
      <c r="BH387" s="146">
        <f t="shared" si="4011"/>
        <v>26</v>
      </c>
      <c r="BI387" s="1"/>
      <c r="BJ387" s="1"/>
      <c r="BK387" s="1"/>
      <c r="BL387" s="1"/>
      <c r="BM387" s="52"/>
      <c r="BN387" s="51"/>
      <c r="BO387" s="20"/>
      <c r="BP387" s="78"/>
      <c r="BQ387" s="78"/>
      <c r="BR387" s="71"/>
      <c r="BS387" s="71"/>
      <c r="BT387" s="79"/>
      <c r="BU387" s="79"/>
      <c r="BV387" s="79"/>
      <c r="BW387" s="79"/>
      <c r="BX387" s="79"/>
      <c r="BY387" s="77"/>
      <c r="BZ387" s="73">
        <f t="shared" si="4012"/>
        <v>0</v>
      </c>
      <c r="CA387" s="32"/>
      <c r="CB387" s="334"/>
      <c r="CC387" s="32"/>
      <c r="CD387" s="20"/>
      <c r="CE387" s="32"/>
      <c r="CF387" s="20"/>
      <c r="CG387" s="32"/>
      <c r="CH387" s="20"/>
      <c r="CI387" s="74"/>
      <c r="CJ387" s="20"/>
      <c r="CK387" s="20"/>
      <c r="CL387" s="20"/>
      <c r="CM387" s="74"/>
      <c r="CN387" s="20"/>
      <c r="CO387" s="74"/>
      <c r="CP387" s="20"/>
      <c r="CQ387" s="74"/>
      <c r="CR387" s="24"/>
      <c r="CS387" s="74"/>
      <c r="CT387" s="334"/>
      <c r="CU387" s="74"/>
      <c r="CV387" s="20"/>
      <c r="CW387" s="74"/>
      <c r="CX387" s="20"/>
      <c r="CY387" s="74"/>
      <c r="CZ387" s="334"/>
      <c r="DA387" s="74"/>
      <c r="DB387" s="20"/>
      <c r="DC387" s="74"/>
      <c r="DD387" s="20"/>
      <c r="DE387" s="74"/>
      <c r="DF387" s="20"/>
      <c r="DG387" s="74"/>
      <c r="DH387" s="20"/>
      <c r="DI387" s="74"/>
      <c r="DJ387" s="20"/>
      <c r="DK387" s="74"/>
      <c r="DL387" s="20"/>
      <c r="DM387" s="74"/>
      <c r="DN387" s="20"/>
      <c r="DO387" s="74"/>
      <c r="DP387" s="20"/>
      <c r="DQ387" s="74"/>
      <c r="DR387" s="20"/>
      <c r="DS387" s="20">
        <f t="shared" si="4098"/>
        <v>0</v>
      </c>
      <c r="DT387" s="20">
        <f t="shared" si="4099"/>
        <v>0</v>
      </c>
      <c r="DU387" s="7"/>
      <c r="DV387" s="7"/>
      <c r="DW387" s="7"/>
      <c r="DX387" s="52"/>
      <c r="DY387" s="51"/>
      <c r="DZ387" s="20"/>
      <c r="EA387" s="78"/>
      <c r="EB387" s="78"/>
      <c r="EC387" s="7"/>
      <c r="ED387" s="7"/>
      <c r="EE387" s="7"/>
      <c r="EF387" s="7"/>
      <c r="EG387" s="7"/>
      <c r="EH387" s="7"/>
      <c r="EI387" s="7"/>
      <c r="EJ387" s="7">
        <f t="shared" si="4015"/>
        <v>50</v>
      </c>
      <c r="EK387" s="7">
        <f t="shared" si="4016"/>
        <v>50</v>
      </c>
      <c r="EL387" s="7">
        <f t="shared" si="4017"/>
        <v>26</v>
      </c>
      <c r="EM387" s="18">
        <f t="shared" si="4018"/>
        <v>0</v>
      </c>
      <c r="EN387" s="7">
        <f t="shared" si="4019"/>
        <v>16</v>
      </c>
      <c r="EO387" s="7">
        <f t="shared" si="4020"/>
        <v>12</v>
      </c>
      <c r="EP387" s="7">
        <f t="shared" si="4021"/>
        <v>8</v>
      </c>
      <c r="EQ387" s="7">
        <f t="shared" si="4022"/>
        <v>8</v>
      </c>
      <c r="ER387" s="7">
        <f t="shared" si="4023"/>
        <v>0</v>
      </c>
      <c r="ES387" s="7">
        <f t="shared" si="4024"/>
        <v>0</v>
      </c>
      <c r="ET387" s="7">
        <f t="shared" si="4025"/>
        <v>0</v>
      </c>
      <c r="EU387" s="7">
        <f t="shared" si="4026"/>
        <v>0</v>
      </c>
      <c r="EV387" s="7">
        <f t="shared" si="4027"/>
        <v>0</v>
      </c>
      <c r="EW387" s="18">
        <f t="shared" si="4028"/>
        <v>2.5</v>
      </c>
      <c r="EX387" s="7">
        <f t="shared" si="4029"/>
        <v>0</v>
      </c>
      <c r="EY387" s="7">
        <f t="shared" si="4030"/>
        <v>0</v>
      </c>
      <c r="EZ387" s="7">
        <f t="shared" si="4031"/>
        <v>0</v>
      </c>
      <c r="FA387" s="7">
        <f t="shared" si="4032"/>
        <v>0</v>
      </c>
      <c r="FB387" s="7">
        <f t="shared" si="4033"/>
        <v>0</v>
      </c>
      <c r="FC387" s="7">
        <f t="shared" si="4034"/>
        <v>0</v>
      </c>
      <c r="FD387" s="7">
        <f t="shared" si="4035"/>
        <v>0</v>
      </c>
      <c r="FE387" s="7">
        <f t="shared" si="4036"/>
        <v>0</v>
      </c>
      <c r="FF387" s="7">
        <f t="shared" si="4037"/>
        <v>0</v>
      </c>
      <c r="FG387" s="18">
        <f t="shared" si="4038"/>
        <v>0</v>
      </c>
      <c r="FH387" s="7">
        <f t="shared" si="4039"/>
        <v>0</v>
      </c>
      <c r="FI387" s="7">
        <f t="shared" si="4040"/>
        <v>0</v>
      </c>
      <c r="FJ387" s="7">
        <f t="shared" si="4041"/>
        <v>0</v>
      </c>
      <c r="FK387" s="7">
        <f t="shared" si="4042"/>
        <v>0</v>
      </c>
      <c r="FL387" s="7">
        <f t="shared" si="4043"/>
        <v>0</v>
      </c>
      <c r="FM387" s="7">
        <f t="shared" si="4044"/>
        <v>0</v>
      </c>
      <c r="FN387" s="7">
        <f t="shared" si="4045"/>
        <v>0</v>
      </c>
      <c r="FO387" s="7">
        <f t="shared" si="4046"/>
        <v>0</v>
      </c>
      <c r="FP387" s="7">
        <f t="shared" si="4047"/>
        <v>1</v>
      </c>
      <c r="FQ387" s="7">
        <f t="shared" si="4048"/>
        <v>6</v>
      </c>
      <c r="FR387" s="7"/>
      <c r="FS387" s="7">
        <f t="shared" si="4049"/>
        <v>0</v>
      </c>
      <c r="FT387" s="7">
        <f t="shared" si="4050"/>
        <v>0</v>
      </c>
      <c r="FU387" s="7">
        <f t="shared" si="4051"/>
        <v>0</v>
      </c>
      <c r="FV387" s="7">
        <f t="shared" si="4052"/>
        <v>0</v>
      </c>
      <c r="FW387" s="7">
        <f t="shared" si="4053"/>
        <v>0</v>
      </c>
      <c r="FX387" s="7">
        <f t="shared" si="4054"/>
        <v>0</v>
      </c>
      <c r="FY387" s="7">
        <f t="shared" si="4055"/>
        <v>0</v>
      </c>
      <c r="FZ387" s="7">
        <f t="shared" si="4056"/>
        <v>0</v>
      </c>
      <c r="GA387" s="7">
        <f t="shared" si="4057"/>
        <v>0</v>
      </c>
      <c r="GB387" s="7">
        <f t="shared" si="4058"/>
        <v>0</v>
      </c>
      <c r="GC387" s="7">
        <f t="shared" si="4059"/>
        <v>0</v>
      </c>
      <c r="GD387" s="116">
        <f t="shared" si="4060"/>
        <v>28.5</v>
      </c>
      <c r="GE387" s="117">
        <f t="shared" si="4061"/>
        <v>26</v>
      </c>
      <c r="GF387" s="7"/>
      <c r="GG387" s="7"/>
      <c r="GH387" s="7"/>
      <c r="GI387" s="52"/>
      <c r="GK387" s="18"/>
      <c r="GL387" s="18"/>
      <c r="GM387" s="1"/>
      <c r="GN387" s="23"/>
      <c r="GO387" s="61"/>
      <c r="GP387" s="7"/>
      <c r="GQ387" s="7"/>
    </row>
    <row r="388" spans="1:199" ht="24.95" customHeight="1" x14ac:dyDescent="0.35">
      <c r="A388" s="51"/>
      <c r="B388" s="33" t="s">
        <v>224</v>
      </c>
      <c r="C388" s="78"/>
      <c r="D388" s="78" t="s">
        <v>225</v>
      </c>
      <c r="E388" s="71"/>
      <c r="F388" s="71"/>
      <c r="G388" s="79"/>
      <c r="H388" s="79">
        <v>1</v>
      </c>
      <c r="I388" s="79"/>
      <c r="J388" s="79"/>
      <c r="K388" s="79"/>
      <c r="L388" s="187"/>
      <c r="M388" s="188">
        <f t="shared" ref="M388" si="4112">SUM(N388+P388+R388+T388+V388)</f>
        <v>0</v>
      </c>
      <c r="N388" s="189"/>
      <c r="O388" s="245">
        <f t="shared" si="4062"/>
        <v>0</v>
      </c>
      <c r="P388" s="189"/>
      <c r="Q388" s="245">
        <f t="shared" ref="Q388" si="4113">P388*J388</f>
        <v>0</v>
      </c>
      <c r="R388" s="189"/>
      <c r="S388" s="245">
        <f t="shared" si="4101"/>
        <v>0</v>
      </c>
      <c r="T388" s="189"/>
      <c r="U388" s="190">
        <f t="shared" si="4102"/>
        <v>0</v>
      </c>
      <c r="V388" s="189"/>
      <c r="W388" s="190">
        <f t="shared" ref="W388" si="4114">SUM(V388)*J388*5</f>
        <v>0</v>
      </c>
      <c r="X388" s="191"/>
      <c r="Y388" s="246">
        <f t="shared" ref="Y388" si="4115">L388*J388*0.05</f>
        <v>0</v>
      </c>
      <c r="Z388" s="189"/>
      <c r="AA388" s="190"/>
      <c r="AB388" s="189"/>
      <c r="AC388" s="191">
        <f t="shared" si="4069"/>
        <v>0</v>
      </c>
      <c r="AD388" s="189">
        <v>1</v>
      </c>
      <c r="AE388" s="247">
        <f t="shared" ref="AE388" si="4116">SUM(AD388*H388*(15))</f>
        <v>15</v>
      </c>
      <c r="AF388" s="189"/>
      <c r="AG388" s="190">
        <f t="shared" si="4071"/>
        <v>0</v>
      </c>
      <c r="AH388" s="190"/>
      <c r="AI388" s="191">
        <f t="shared" si="4072"/>
        <v>0</v>
      </c>
      <c r="AJ388" s="189"/>
      <c r="AK388" s="191">
        <f t="shared" ref="AK388" si="4117">SUM(AJ388*H388*2/3)</f>
        <v>0</v>
      </c>
      <c r="AL388" s="189"/>
      <c r="AM388" s="262">
        <f>SUM(AL388*H388)</f>
        <v>0</v>
      </c>
      <c r="AN388" s="189"/>
      <c r="AO388" s="190">
        <f>SUM(AN388*J388)</f>
        <v>0</v>
      </c>
      <c r="AP388" s="189"/>
      <c r="AQ388" s="191">
        <f t="shared" ref="AQ388" si="4118">SUM(AP388*H388*2)</f>
        <v>0</v>
      </c>
      <c r="AR388" s="189"/>
      <c r="AS388" s="246">
        <f t="shared" ref="AS388" si="4119">SUM(J388*AR388*6)</f>
        <v>0</v>
      </c>
      <c r="AT388" s="32"/>
      <c r="AU388" s="194">
        <f t="shared" si="4009"/>
        <v>0</v>
      </c>
      <c r="AV388" s="189"/>
      <c r="AW388" s="190">
        <f>SUM(AV388*H388/3)</f>
        <v>0</v>
      </c>
      <c r="AX388" s="189"/>
      <c r="AY388" s="191">
        <f t="shared" ref="AY388" si="4120">SUM(J388*AX388*8)</f>
        <v>0</v>
      </c>
      <c r="AZ388" s="190"/>
      <c r="BA388" s="191">
        <f>SUM(AZ388*K388*3*8)</f>
        <v>0</v>
      </c>
      <c r="BB388" s="189"/>
      <c r="BC388" s="191">
        <f t="shared" ref="BC388" si="4121">SUM(BB388*K388*4*6)</f>
        <v>0</v>
      </c>
      <c r="BD388" s="189"/>
      <c r="BE388" s="195">
        <f t="shared" si="4111"/>
        <v>0</v>
      </c>
      <c r="BF388" s="194">
        <f t="shared" si="4010"/>
        <v>15</v>
      </c>
      <c r="BG388" s="194"/>
      <c r="BH388" s="194">
        <f t="shared" si="4011"/>
        <v>0</v>
      </c>
      <c r="BI388" s="7"/>
      <c r="BJ388" s="7"/>
      <c r="BK388" s="7"/>
      <c r="BL388" s="7"/>
      <c r="BM388" s="52"/>
      <c r="BN388" s="51"/>
      <c r="BO388" s="33" t="s">
        <v>224</v>
      </c>
      <c r="BP388" s="78"/>
      <c r="BQ388" s="78" t="s">
        <v>225</v>
      </c>
      <c r="BR388" s="71"/>
      <c r="BS388" s="71"/>
      <c r="BT388" s="79"/>
      <c r="BU388" s="326">
        <v>1</v>
      </c>
      <c r="BV388" s="79"/>
      <c r="BW388" s="79"/>
      <c r="BX388" s="79"/>
      <c r="BY388" s="187"/>
      <c r="BZ388" s="188">
        <f t="shared" ref="BZ388" si="4122">SUM(CA388+CC388+CE388+CG388+CI388)</f>
        <v>0</v>
      </c>
      <c r="CA388" s="189"/>
      <c r="CB388" s="142">
        <f t="shared" ref="CB388" si="4123">SUM(CA388)*BV388</f>
        <v>0</v>
      </c>
      <c r="CC388" s="189"/>
      <c r="CD388" s="190">
        <f t="shared" ref="CD388" si="4124">CC388*BW388</f>
        <v>0</v>
      </c>
      <c r="CE388" s="189"/>
      <c r="CF388" s="190">
        <f t="shared" ref="CF388" si="4125">SUM(CE388)*BW388</f>
        <v>0</v>
      </c>
      <c r="CG388" s="189"/>
      <c r="CH388" s="190">
        <f t="shared" ref="CH388" si="4126">SUM(CG388)*BX388</f>
        <v>0</v>
      </c>
      <c r="CI388" s="189"/>
      <c r="CJ388" s="190">
        <f t="shared" ref="CJ388" si="4127">SUM(CI388)*BW388*5</f>
        <v>0</v>
      </c>
      <c r="CK388" s="191"/>
      <c r="CL388" s="191">
        <f t="shared" ref="CL388" si="4128">BY388*BW388*0.05</f>
        <v>0</v>
      </c>
      <c r="CM388" s="189"/>
      <c r="CN388" s="190"/>
      <c r="CO388" s="189"/>
      <c r="CP388" s="191">
        <f t="shared" ref="CP388" si="4129">SUM(CO388)*3*BU388/5</f>
        <v>0</v>
      </c>
      <c r="CQ388" s="189">
        <v>1</v>
      </c>
      <c r="CR388" s="193">
        <f t="shared" ref="CR388" si="4130">SUM(CQ388*BU388*(15))</f>
        <v>15</v>
      </c>
      <c r="CS388" s="189"/>
      <c r="CT388" s="142">
        <f t="shared" ref="CT388" si="4131">SUM(CS388*BU388*3)</f>
        <v>0</v>
      </c>
      <c r="CU388" s="190"/>
      <c r="CV388" s="191">
        <f t="shared" ref="CV388" si="4132">SUM(CU388*BU388/3)</f>
        <v>0</v>
      </c>
      <c r="CW388" s="189"/>
      <c r="CX388" s="191">
        <f t="shared" ref="CX388" si="4133">SUM(CW388*BU388*2/3)</f>
        <v>0</v>
      </c>
      <c r="CY388" s="189"/>
      <c r="CZ388" s="142">
        <f>SUM(CY388*BU388)</f>
        <v>0</v>
      </c>
      <c r="DA388" s="189"/>
      <c r="DB388" s="190">
        <f>SUM(DA388*BW388)</f>
        <v>0</v>
      </c>
      <c r="DC388" s="189"/>
      <c r="DD388" s="191">
        <f t="shared" ref="DD388" si="4134">SUM(DC388*BU388*2)</f>
        <v>0</v>
      </c>
      <c r="DE388" s="189"/>
      <c r="DF388" s="191">
        <f t="shared" ref="DF388" si="4135">SUM(BW388*DE388*6)</f>
        <v>0</v>
      </c>
      <c r="DG388" s="32"/>
      <c r="DH388" s="194">
        <f t="shared" ref="DH388" si="4136">DG388*BU388/3</f>
        <v>0</v>
      </c>
      <c r="DI388" s="189"/>
      <c r="DJ388" s="190">
        <f>SUM(DI388*BU388/3)</f>
        <v>0</v>
      </c>
      <c r="DK388" s="189"/>
      <c r="DL388" s="191">
        <f t="shared" ref="DL388" si="4137">SUM(BW388*DK388*8)</f>
        <v>0</v>
      </c>
      <c r="DM388" s="190"/>
      <c r="DN388" s="191">
        <f>SUM(DM388*BX388*3*8)</f>
        <v>0</v>
      </c>
      <c r="DO388" s="189"/>
      <c r="DP388" s="191">
        <f t="shared" ref="DP388" si="4138">SUM(DO388*BX388*4*6)</f>
        <v>0</v>
      </c>
      <c r="DQ388" s="189"/>
      <c r="DR388" s="195">
        <f t="shared" ref="DR388" si="4139">SUM(DQ388*50)</f>
        <v>0</v>
      </c>
      <c r="DS388" s="20">
        <f t="shared" si="4098"/>
        <v>15</v>
      </c>
      <c r="DT388" s="20">
        <f t="shared" si="4099"/>
        <v>0</v>
      </c>
      <c r="DU388" s="7"/>
      <c r="DV388" s="7"/>
      <c r="DW388" s="7"/>
      <c r="DX388" s="52"/>
      <c r="DY388" s="51"/>
      <c r="DZ388" s="33"/>
      <c r="EA388" s="78"/>
      <c r="EB388" s="78"/>
      <c r="EC388" s="7"/>
      <c r="ED388" s="7"/>
      <c r="EE388" s="7"/>
      <c r="EF388" s="7"/>
      <c r="EG388" s="7"/>
      <c r="EH388" s="7"/>
      <c r="EI388" s="7"/>
      <c r="EJ388" s="7">
        <f t="shared" si="4015"/>
        <v>0</v>
      </c>
      <c r="EK388" s="7">
        <f t="shared" si="4016"/>
        <v>0</v>
      </c>
      <c r="EL388" s="7">
        <f t="shared" si="4017"/>
        <v>0</v>
      </c>
      <c r="EM388" s="18">
        <f t="shared" si="4018"/>
        <v>0</v>
      </c>
      <c r="EN388" s="7">
        <f t="shared" si="4019"/>
        <v>0</v>
      </c>
      <c r="EO388" s="7">
        <f t="shared" si="4020"/>
        <v>0</v>
      </c>
      <c r="EP388" s="7">
        <f t="shared" si="4021"/>
        <v>0</v>
      </c>
      <c r="EQ388" s="7">
        <f t="shared" si="4022"/>
        <v>0</v>
      </c>
      <c r="ER388" s="7">
        <f t="shared" si="4023"/>
        <v>0</v>
      </c>
      <c r="ES388" s="7">
        <f t="shared" si="4024"/>
        <v>0</v>
      </c>
      <c r="ET388" s="7">
        <f t="shared" si="4025"/>
        <v>0</v>
      </c>
      <c r="EU388" s="7">
        <f t="shared" si="4026"/>
        <v>0</v>
      </c>
      <c r="EV388" s="7">
        <f t="shared" si="4027"/>
        <v>0</v>
      </c>
      <c r="EW388" s="18">
        <f t="shared" si="4028"/>
        <v>0</v>
      </c>
      <c r="EX388" s="7">
        <f t="shared" si="4029"/>
        <v>0</v>
      </c>
      <c r="EY388" s="7">
        <f t="shared" si="4030"/>
        <v>0</v>
      </c>
      <c r="EZ388" s="7">
        <f t="shared" si="4031"/>
        <v>0</v>
      </c>
      <c r="FA388" s="7">
        <f t="shared" si="4032"/>
        <v>0</v>
      </c>
      <c r="FB388" s="7">
        <f t="shared" si="4033"/>
        <v>2</v>
      </c>
      <c r="FC388" s="7">
        <f t="shared" si="4034"/>
        <v>30</v>
      </c>
      <c r="FD388" s="7">
        <f t="shared" si="4035"/>
        <v>0</v>
      </c>
      <c r="FE388" s="7">
        <f t="shared" si="4036"/>
        <v>0</v>
      </c>
      <c r="FF388" s="7">
        <f t="shared" si="4037"/>
        <v>0</v>
      </c>
      <c r="FG388" s="18">
        <f t="shared" si="4038"/>
        <v>0</v>
      </c>
      <c r="FH388" s="7">
        <f t="shared" si="4039"/>
        <v>0</v>
      </c>
      <c r="FI388" s="7">
        <f t="shared" si="4040"/>
        <v>0</v>
      </c>
      <c r="FJ388" s="7">
        <f t="shared" si="4041"/>
        <v>0</v>
      </c>
      <c r="FK388" s="7">
        <f t="shared" si="4042"/>
        <v>0</v>
      </c>
      <c r="FL388" s="7">
        <f t="shared" si="4043"/>
        <v>0</v>
      </c>
      <c r="FM388" s="7">
        <f t="shared" si="4044"/>
        <v>0</v>
      </c>
      <c r="FN388" s="7">
        <f t="shared" si="4045"/>
        <v>0</v>
      </c>
      <c r="FO388" s="7">
        <f t="shared" si="4046"/>
        <v>0</v>
      </c>
      <c r="FP388" s="7">
        <f t="shared" si="4047"/>
        <v>0</v>
      </c>
      <c r="FQ388" s="7">
        <f t="shared" si="4048"/>
        <v>0</v>
      </c>
      <c r="FR388" s="7"/>
      <c r="FS388" s="7">
        <f t="shared" si="4049"/>
        <v>0</v>
      </c>
      <c r="FT388" s="7">
        <f t="shared" si="4050"/>
        <v>0</v>
      </c>
      <c r="FU388" s="7">
        <f t="shared" si="4051"/>
        <v>0</v>
      </c>
      <c r="FV388" s="7">
        <f t="shared" si="4052"/>
        <v>0</v>
      </c>
      <c r="FW388" s="7">
        <f t="shared" si="4053"/>
        <v>0</v>
      </c>
      <c r="FX388" s="7">
        <f t="shared" si="4054"/>
        <v>0</v>
      </c>
      <c r="FY388" s="7">
        <f t="shared" si="4055"/>
        <v>0</v>
      </c>
      <c r="FZ388" s="7">
        <f t="shared" si="4056"/>
        <v>0</v>
      </c>
      <c r="GA388" s="7">
        <f t="shared" si="4057"/>
        <v>0</v>
      </c>
      <c r="GB388" s="7">
        <f t="shared" si="4058"/>
        <v>0</v>
      </c>
      <c r="GC388" s="7">
        <f t="shared" si="4059"/>
        <v>0</v>
      </c>
      <c r="GD388" s="116">
        <f t="shared" si="4060"/>
        <v>30</v>
      </c>
      <c r="GE388" s="117">
        <f t="shared" si="4061"/>
        <v>0</v>
      </c>
      <c r="GF388" s="7"/>
      <c r="GG388" s="7"/>
      <c r="GH388" s="7"/>
      <c r="GI388" s="52"/>
      <c r="GK388" s="18"/>
      <c r="GL388" s="18"/>
      <c r="GM388" s="1"/>
      <c r="GN388" s="23"/>
      <c r="GO388" s="61"/>
      <c r="GP388" s="7"/>
      <c r="GQ388" s="7"/>
    </row>
    <row r="389" spans="1:199" ht="24.95" customHeight="1" x14ac:dyDescent="0.35">
      <c r="A389" s="51"/>
      <c r="B389" s="462" t="s">
        <v>333</v>
      </c>
      <c r="C389" s="463"/>
      <c r="D389" s="463" t="s">
        <v>225</v>
      </c>
      <c r="E389" s="71"/>
      <c r="F389" s="71"/>
      <c r="G389" s="72"/>
      <c r="H389" s="79"/>
      <c r="I389" s="79"/>
      <c r="J389" s="79"/>
      <c r="K389" s="79"/>
      <c r="L389" s="77"/>
      <c r="M389" s="73">
        <f t="shared" ref="M389:M395" si="4140">SUM(N389+P389+T389+V389+AR389*2)</f>
        <v>0</v>
      </c>
      <c r="N389" s="32"/>
      <c r="O389" s="572">
        <v>4</v>
      </c>
      <c r="P389" s="32"/>
      <c r="Q389" s="248"/>
      <c r="R389" s="32"/>
      <c r="S389" s="248"/>
      <c r="T389" s="32"/>
      <c r="U389" s="20"/>
      <c r="V389" s="74"/>
      <c r="W389" s="20"/>
      <c r="X389" s="20"/>
      <c r="Y389" s="248"/>
      <c r="Z389" s="74"/>
      <c r="AA389" s="20"/>
      <c r="AB389" s="74"/>
      <c r="AC389" s="20"/>
      <c r="AD389" s="74"/>
      <c r="AE389" s="24"/>
      <c r="AF389" s="74"/>
      <c r="AG389" s="20"/>
      <c r="AH389" s="74"/>
      <c r="AI389" s="20"/>
      <c r="AJ389" s="74"/>
      <c r="AK389" s="20"/>
      <c r="AL389" s="74"/>
      <c r="AM389" s="263"/>
      <c r="AN389" s="74"/>
      <c r="AO389" s="20"/>
      <c r="AP389" s="74"/>
      <c r="AQ389" s="20"/>
      <c r="AR389" s="74"/>
      <c r="AS389" s="20"/>
      <c r="AT389" s="74"/>
      <c r="AU389" s="20"/>
      <c r="AV389" s="74"/>
      <c r="AW389" s="20"/>
      <c r="AX389" s="74"/>
      <c r="AY389" s="20"/>
      <c r="AZ389" s="74"/>
      <c r="BA389" s="20"/>
      <c r="BB389" s="74"/>
      <c r="BC389" s="20"/>
      <c r="BD389" s="74"/>
      <c r="BE389" s="20"/>
      <c r="BF389" s="20">
        <f t="shared" ref="BF389:BF395" si="4141">SUM(AO389+BE389+BC389+BA389+AY389+AW389+AS389+AQ389+AK389+AM389+AI389+AG389+AE389+AC389+AA389+Y389+X389+W389+U389+Q389+O389+S389+AU389)</f>
        <v>4</v>
      </c>
      <c r="BG389" s="20"/>
      <c r="BH389" s="20">
        <f t="shared" ref="BH389:BH395" si="4142">SUM(O389+Q389+U389+W389+X389+AS389+AW389+AY389+BA389+BC389+S389+AQ389)</f>
        <v>4</v>
      </c>
      <c r="BI389" s="1"/>
      <c r="BJ389" s="7"/>
      <c r="BK389" s="7"/>
      <c r="BL389" s="7"/>
      <c r="BM389" s="52"/>
      <c r="BN389" s="51"/>
      <c r="BO389" s="20"/>
      <c r="BP389" s="71"/>
      <c r="BQ389" s="71"/>
      <c r="BR389" s="71"/>
      <c r="BS389" s="71"/>
      <c r="BT389" s="72"/>
      <c r="BU389" s="79"/>
      <c r="BV389" s="79"/>
      <c r="BW389" s="79"/>
      <c r="BX389" s="79"/>
      <c r="BY389" s="77"/>
      <c r="BZ389" s="73">
        <f t="shared" si="4012"/>
        <v>0</v>
      </c>
      <c r="CA389" s="32"/>
      <c r="CB389" s="334"/>
      <c r="CC389" s="32"/>
      <c r="CD389" s="20"/>
      <c r="CE389" s="32"/>
      <c r="CF389" s="20"/>
      <c r="CG389" s="32"/>
      <c r="CH389" s="20"/>
      <c r="CI389" s="74"/>
      <c r="CJ389" s="20"/>
      <c r="CK389" s="20"/>
      <c r="CL389" s="20"/>
      <c r="CM389" s="74"/>
      <c r="CN389" s="20"/>
      <c r="CO389" s="74"/>
      <c r="CP389" s="20"/>
      <c r="CQ389" s="74"/>
      <c r="CR389" s="24"/>
      <c r="CS389" s="74"/>
      <c r="CT389" s="334"/>
      <c r="CU389" s="74"/>
      <c r="CV389" s="20"/>
      <c r="CW389" s="74"/>
      <c r="CX389" s="20"/>
      <c r="CY389" s="74"/>
      <c r="CZ389" s="334"/>
      <c r="DA389" s="74"/>
      <c r="DB389" s="20"/>
      <c r="DC389" s="74"/>
      <c r="DD389" s="20"/>
      <c r="DE389" s="74"/>
      <c r="DF389" s="20"/>
      <c r="DG389" s="74"/>
      <c r="DH389" s="20"/>
      <c r="DI389" s="74"/>
      <c r="DJ389" s="20"/>
      <c r="DK389" s="74"/>
      <c r="DL389" s="20"/>
      <c r="DM389" s="74"/>
      <c r="DN389" s="20"/>
      <c r="DO389" s="74"/>
      <c r="DP389" s="20"/>
      <c r="DQ389" s="74"/>
      <c r="DR389" s="20"/>
      <c r="DS389" s="20">
        <f t="shared" si="4098"/>
        <v>0</v>
      </c>
      <c r="DT389" s="20">
        <f t="shared" si="4099"/>
        <v>0</v>
      </c>
      <c r="DU389" s="7"/>
      <c r="DV389" s="7"/>
      <c r="DW389" s="7"/>
      <c r="DX389" s="52"/>
      <c r="DY389" s="51"/>
      <c r="DZ389" s="20"/>
      <c r="EA389" s="71"/>
      <c r="EB389" s="71"/>
      <c r="EC389" s="7"/>
      <c r="ED389" s="7"/>
      <c r="EE389" s="7"/>
      <c r="EF389" s="7"/>
      <c r="EG389" s="7"/>
      <c r="EH389" s="7"/>
      <c r="EI389" s="7"/>
      <c r="EJ389" s="7">
        <f t="shared" si="4015"/>
        <v>0</v>
      </c>
      <c r="EK389" s="7">
        <f t="shared" si="4016"/>
        <v>0</v>
      </c>
      <c r="EL389" s="7">
        <f t="shared" si="4017"/>
        <v>0</v>
      </c>
      <c r="EM389" s="18">
        <f t="shared" si="4018"/>
        <v>4</v>
      </c>
      <c r="EN389" s="7">
        <f t="shared" si="4019"/>
        <v>0</v>
      </c>
      <c r="EO389" s="7">
        <f t="shared" si="4020"/>
        <v>0</v>
      </c>
      <c r="EP389" s="7">
        <f t="shared" si="4021"/>
        <v>0</v>
      </c>
      <c r="EQ389" s="7">
        <f t="shared" si="4022"/>
        <v>0</v>
      </c>
      <c r="ER389" s="7">
        <f t="shared" si="4023"/>
        <v>0</v>
      </c>
      <c r="ES389" s="7">
        <f t="shared" si="4024"/>
        <v>0</v>
      </c>
      <c r="ET389" s="7">
        <f t="shared" si="4025"/>
        <v>0</v>
      </c>
      <c r="EU389" s="7">
        <f t="shared" si="4026"/>
        <v>0</v>
      </c>
      <c r="EV389" s="7">
        <f t="shared" si="4027"/>
        <v>0</v>
      </c>
      <c r="EW389" s="18">
        <f t="shared" si="4028"/>
        <v>0</v>
      </c>
      <c r="EX389" s="7">
        <f t="shared" si="4029"/>
        <v>0</v>
      </c>
      <c r="EY389" s="7">
        <f t="shared" si="4030"/>
        <v>0</v>
      </c>
      <c r="EZ389" s="7">
        <f t="shared" si="4031"/>
        <v>0</v>
      </c>
      <c r="FA389" s="7">
        <f t="shared" si="4032"/>
        <v>0</v>
      </c>
      <c r="FB389" s="7">
        <f t="shared" si="4033"/>
        <v>0</v>
      </c>
      <c r="FC389" s="7">
        <f t="shared" si="4034"/>
        <v>0</v>
      </c>
      <c r="FD389" s="7">
        <f t="shared" si="4035"/>
        <v>0</v>
      </c>
      <c r="FE389" s="7">
        <f t="shared" si="4036"/>
        <v>0</v>
      </c>
      <c r="FF389" s="7">
        <f t="shared" si="4037"/>
        <v>0</v>
      </c>
      <c r="FG389" s="18">
        <f t="shared" si="4038"/>
        <v>0</v>
      </c>
      <c r="FH389" s="7">
        <f t="shared" si="4039"/>
        <v>0</v>
      </c>
      <c r="FI389" s="7">
        <f t="shared" si="4040"/>
        <v>0</v>
      </c>
      <c r="FJ389" s="7">
        <f t="shared" si="4041"/>
        <v>0</v>
      </c>
      <c r="FK389" s="7">
        <f t="shared" si="4042"/>
        <v>0</v>
      </c>
      <c r="FL389" s="7">
        <f t="shared" si="4043"/>
        <v>0</v>
      </c>
      <c r="FM389" s="7">
        <f t="shared" si="4044"/>
        <v>0</v>
      </c>
      <c r="FN389" s="7">
        <f t="shared" si="4045"/>
        <v>0</v>
      </c>
      <c r="FO389" s="7">
        <f t="shared" si="4046"/>
        <v>0</v>
      </c>
      <c r="FP389" s="7">
        <f t="shared" si="4047"/>
        <v>0</v>
      </c>
      <c r="FQ389" s="7">
        <f t="shared" si="4048"/>
        <v>0</v>
      </c>
      <c r="FR389" s="7"/>
      <c r="FS389" s="7">
        <f t="shared" si="4049"/>
        <v>0</v>
      </c>
      <c r="FT389" s="7">
        <f t="shared" si="4050"/>
        <v>0</v>
      </c>
      <c r="FU389" s="7">
        <f t="shared" si="4051"/>
        <v>0</v>
      </c>
      <c r="FV389" s="7">
        <f t="shared" si="4052"/>
        <v>0</v>
      </c>
      <c r="FW389" s="7">
        <f t="shared" si="4053"/>
        <v>0</v>
      </c>
      <c r="FX389" s="7">
        <f t="shared" si="4054"/>
        <v>0</v>
      </c>
      <c r="FY389" s="7">
        <f t="shared" si="4055"/>
        <v>0</v>
      </c>
      <c r="FZ389" s="7">
        <f t="shared" si="4056"/>
        <v>0</v>
      </c>
      <c r="GA389" s="7">
        <f t="shared" si="4057"/>
        <v>0</v>
      </c>
      <c r="GB389" s="7">
        <f t="shared" si="4058"/>
        <v>0</v>
      </c>
      <c r="GC389" s="7">
        <f t="shared" si="4059"/>
        <v>0</v>
      </c>
      <c r="GD389" s="116">
        <f t="shared" si="4060"/>
        <v>4</v>
      </c>
      <c r="GE389" s="117">
        <f t="shared" si="4061"/>
        <v>4</v>
      </c>
      <c r="GF389" s="7"/>
      <c r="GG389" s="7"/>
      <c r="GH389" s="7"/>
      <c r="GI389" s="52"/>
      <c r="GK389" s="18"/>
      <c r="GL389" s="18"/>
      <c r="GM389" s="1"/>
      <c r="GN389" s="23"/>
      <c r="GO389" s="61"/>
      <c r="GP389" s="7"/>
      <c r="GQ389" s="7"/>
    </row>
    <row r="390" spans="1:199" ht="24.95" customHeight="1" x14ac:dyDescent="0.35">
      <c r="A390" s="51"/>
      <c r="B390" s="17"/>
      <c r="C390" s="23"/>
      <c r="D390" s="23"/>
      <c r="E390" s="23"/>
      <c r="F390" s="23"/>
      <c r="G390" s="23"/>
      <c r="H390" s="23"/>
      <c r="I390" s="23"/>
      <c r="J390" s="23"/>
      <c r="K390" s="23"/>
      <c r="L390" s="1"/>
      <c r="M390" s="73">
        <f t="shared" si="4140"/>
        <v>0</v>
      </c>
      <c r="N390" s="32"/>
      <c r="O390" s="248"/>
      <c r="P390" s="32"/>
      <c r="Q390" s="248"/>
      <c r="R390" s="32"/>
      <c r="S390" s="248"/>
      <c r="T390" s="32"/>
      <c r="U390" s="20"/>
      <c r="V390" s="74"/>
      <c r="W390" s="20"/>
      <c r="X390" s="20"/>
      <c r="Y390" s="248"/>
      <c r="Z390" s="74"/>
      <c r="AA390" s="20"/>
      <c r="AB390" s="74"/>
      <c r="AC390" s="20"/>
      <c r="AD390" s="74"/>
      <c r="AE390" s="24"/>
      <c r="AF390" s="74"/>
      <c r="AG390" s="20"/>
      <c r="AH390" s="74"/>
      <c r="AI390" s="20"/>
      <c r="AJ390" s="74"/>
      <c r="AK390" s="20"/>
      <c r="AL390" s="74"/>
      <c r="AM390" s="263"/>
      <c r="AN390" s="74"/>
      <c r="AO390" s="20"/>
      <c r="AP390" s="74"/>
      <c r="AQ390" s="20"/>
      <c r="AR390" s="74"/>
      <c r="AS390" s="20"/>
      <c r="AT390" s="74"/>
      <c r="AU390" s="20"/>
      <c r="AV390" s="74"/>
      <c r="AW390" s="20"/>
      <c r="AX390" s="74"/>
      <c r="AY390" s="20"/>
      <c r="AZ390" s="74"/>
      <c r="BA390" s="20"/>
      <c r="BB390" s="74"/>
      <c r="BC390" s="20"/>
      <c r="BD390" s="74"/>
      <c r="BE390" s="20"/>
      <c r="BF390" s="20">
        <f t="shared" si="4141"/>
        <v>0</v>
      </c>
      <c r="BG390" s="20"/>
      <c r="BH390" s="20">
        <f t="shared" si="4142"/>
        <v>0</v>
      </c>
      <c r="BI390" s="1"/>
      <c r="BJ390" s="7"/>
      <c r="BK390" s="7"/>
      <c r="BL390" s="7"/>
      <c r="BM390" s="52"/>
      <c r="BN390" s="51"/>
      <c r="BO390" s="17"/>
      <c r="BP390" s="23"/>
      <c r="BQ390" s="23"/>
      <c r="BR390" s="23"/>
      <c r="BS390" s="23"/>
      <c r="BT390" s="23"/>
      <c r="BU390" s="23"/>
      <c r="BV390" s="23"/>
      <c r="BW390" s="23"/>
      <c r="BX390" s="23"/>
      <c r="BY390" s="1"/>
      <c r="BZ390" s="73">
        <f t="shared" si="4012"/>
        <v>0</v>
      </c>
      <c r="CA390" s="32"/>
      <c r="CB390" s="334"/>
      <c r="CC390" s="32"/>
      <c r="CD390" s="20"/>
      <c r="CE390" s="32"/>
      <c r="CF390" s="20"/>
      <c r="CG390" s="32"/>
      <c r="CH390" s="20"/>
      <c r="CI390" s="74"/>
      <c r="CJ390" s="20"/>
      <c r="CK390" s="20"/>
      <c r="CL390" s="20"/>
      <c r="CM390" s="74"/>
      <c r="CN390" s="20"/>
      <c r="CO390" s="74"/>
      <c r="CP390" s="20"/>
      <c r="CQ390" s="74"/>
      <c r="CR390" s="24"/>
      <c r="CS390" s="74"/>
      <c r="CT390" s="334"/>
      <c r="CU390" s="74"/>
      <c r="CV390" s="20"/>
      <c r="CW390" s="74"/>
      <c r="CX390" s="20"/>
      <c r="CY390" s="74"/>
      <c r="CZ390" s="334"/>
      <c r="DA390" s="74"/>
      <c r="DB390" s="20"/>
      <c r="DC390" s="74"/>
      <c r="DD390" s="20"/>
      <c r="DE390" s="74"/>
      <c r="DF390" s="20"/>
      <c r="DG390" s="74"/>
      <c r="DH390" s="20"/>
      <c r="DI390" s="74"/>
      <c r="DJ390" s="20"/>
      <c r="DK390" s="74"/>
      <c r="DL390" s="20"/>
      <c r="DM390" s="74"/>
      <c r="DN390" s="20"/>
      <c r="DO390" s="74"/>
      <c r="DP390" s="20"/>
      <c r="DQ390" s="74"/>
      <c r="DR390" s="20"/>
      <c r="DS390" s="20">
        <f t="shared" si="4098"/>
        <v>0</v>
      </c>
      <c r="DT390" s="20">
        <f t="shared" si="4099"/>
        <v>0</v>
      </c>
      <c r="DU390" s="7"/>
      <c r="DV390" s="7"/>
      <c r="DW390" s="7"/>
      <c r="DX390" s="52"/>
      <c r="DY390" s="51"/>
      <c r="DZ390" s="17"/>
      <c r="EA390" s="23"/>
      <c r="EB390" s="23"/>
      <c r="EC390" s="7"/>
      <c r="ED390" s="7"/>
      <c r="EE390" s="7"/>
      <c r="EF390" s="7"/>
      <c r="EG390" s="7"/>
      <c r="EH390" s="7"/>
      <c r="EI390" s="7"/>
      <c r="EJ390" s="7">
        <f t="shared" si="4015"/>
        <v>0</v>
      </c>
      <c r="EK390" s="7">
        <f t="shared" si="4016"/>
        <v>0</v>
      </c>
      <c r="EL390" s="7">
        <f t="shared" si="4017"/>
        <v>0</v>
      </c>
      <c r="EM390" s="18">
        <f t="shared" si="4018"/>
        <v>0</v>
      </c>
      <c r="EN390" s="7">
        <f t="shared" si="4019"/>
        <v>0</v>
      </c>
      <c r="EO390" s="7">
        <f t="shared" si="4020"/>
        <v>0</v>
      </c>
      <c r="EP390" s="7">
        <f t="shared" si="4021"/>
        <v>0</v>
      </c>
      <c r="EQ390" s="7">
        <f t="shared" si="4022"/>
        <v>0</v>
      </c>
      <c r="ER390" s="7">
        <f t="shared" si="4023"/>
        <v>0</v>
      </c>
      <c r="ES390" s="7">
        <f t="shared" si="4024"/>
        <v>0</v>
      </c>
      <c r="ET390" s="7">
        <f t="shared" si="4025"/>
        <v>0</v>
      </c>
      <c r="EU390" s="7">
        <f t="shared" si="4026"/>
        <v>0</v>
      </c>
      <c r="EV390" s="7">
        <f t="shared" si="4027"/>
        <v>0</v>
      </c>
      <c r="EW390" s="18">
        <f t="shared" si="4028"/>
        <v>0</v>
      </c>
      <c r="EX390" s="7">
        <f t="shared" si="4029"/>
        <v>0</v>
      </c>
      <c r="EY390" s="7">
        <f t="shared" si="4030"/>
        <v>0</v>
      </c>
      <c r="EZ390" s="7">
        <f t="shared" si="4031"/>
        <v>0</v>
      </c>
      <c r="FA390" s="7">
        <f t="shared" si="4032"/>
        <v>0</v>
      </c>
      <c r="FB390" s="7">
        <f t="shared" si="4033"/>
        <v>0</v>
      </c>
      <c r="FC390" s="7">
        <f t="shared" si="4034"/>
        <v>0</v>
      </c>
      <c r="FD390" s="7">
        <f t="shared" si="4035"/>
        <v>0</v>
      </c>
      <c r="FE390" s="7">
        <f t="shared" si="4036"/>
        <v>0</v>
      </c>
      <c r="FF390" s="7">
        <f t="shared" si="4037"/>
        <v>0</v>
      </c>
      <c r="FG390" s="18">
        <f t="shared" si="4038"/>
        <v>0</v>
      </c>
      <c r="FH390" s="7">
        <f t="shared" si="4039"/>
        <v>0</v>
      </c>
      <c r="FI390" s="7">
        <f t="shared" si="4040"/>
        <v>0</v>
      </c>
      <c r="FJ390" s="7">
        <f t="shared" si="4041"/>
        <v>0</v>
      </c>
      <c r="FK390" s="7">
        <f t="shared" si="4042"/>
        <v>0</v>
      </c>
      <c r="FL390" s="7">
        <f t="shared" si="4043"/>
        <v>0</v>
      </c>
      <c r="FM390" s="7">
        <f t="shared" si="4044"/>
        <v>0</v>
      </c>
      <c r="FN390" s="7">
        <f t="shared" si="4045"/>
        <v>0</v>
      </c>
      <c r="FO390" s="7">
        <f t="shared" si="4046"/>
        <v>0</v>
      </c>
      <c r="FP390" s="7">
        <f t="shared" si="4047"/>
        <v>0</v>
      </c>
      <c r="FQ390" s="7">
        <f t="shared" si="4048"/>
        <v>0</v>
      </c>
      <c r="FR390" s="7"/>
      <c r="FS390" s="7">
        <f t="shared" si="4049"/>
        <v>0</v>
      </c>
      <c r="FT390" s="7">
        <f t="shared" si="4050"/>
        <v>0</v>
      </c>
      <c r="FU390" s="7">
        <f t="shared" si="4051"/>
        <v>0</v>
      </c>
      <c r="FV390" s="7">
        <f t="shared" si="4052"/>
        <v>0</v>
      </c>
      <c r="FW390" s="7">
        <f t="shared" si="4053"/>
        <v>0</v>
      </c>
      <c r="FX390" s="7">
        <f t="shared" si="4054"/>
        <v>0</v>
      </c>
      <c r="FY390" s="7">
        <f t="shared" si="4055"/>
        <v>0</v>
      </c>
      <c r="FZ390" s="7">
        <f t="shared" si="4056"/>
        <v>0</v>
      </c>
      <c r="GA390" s="7">
        <f t="shared" si="4057"/>
        <v>0</v>
      </c>
      <c r="GB390" s="7">
        <f t="shared" si="4058"/>
        <v>0</v>
      </c>
      <c r="GC390" s="7">
        <f t="shared" si="4059"/>
        <v>0</v>
      </c>
      <c r="GD390" s="116">
        <f t="shared" si="4060"/>
        <v>0</v>
      </c>
      <c r="GE390" s="117">
        <f t="shared" si="4061"/>
        <v>0</v>
      </c>
      <c r="GF390" s="7"/>
      <c r="GG390" s="7"/>
      <c r="GH390" s="7"/>
      <c r="GI390" s="52"/>
      <c r="GK390" s="18"/>
      <c r="GL390" s="18"/>
      <c r="GM390" s="1"/>
      <c r="GN390" s="23"/>
      <c r="GO390" s="61"/>
      <c r="GP390" s="7"/>
      <c r="GQ390" s="7"/>
    </row>
    <row r="391" spans="1:199" ht="24.95" customHeight="1" x14ac:dyDescent="0.35">
      <c r="A391" s="51"/>
      <c r="B391" s="17"/>
      <c r="C391" s="23"/>
      <c r="D391" s="23"/>
      <c r="E391" s="23"/>
      <c r="F391" s="23"/>
      <c r="G391" s="23"/>
      <c r="H391" s="23"/>
      <c r="I391" s="23"/>
      <c r="J391" s="23"/>
      <c r="K391" s="23"/>
      <c r="L391" s="22"/>
      <c r="M391" s="73">
        <f t="shared" si="4140"/>
        <v>0</v>
      </c>
      <c r="N391" s="32"/>
      <c r="O391" s="263"/>
      <c r="P391" s="32"/>
      <c r="Q391" s="20"/>
      <c r="R391" s="32"/>
      <c r="S391" s="20"/>
      <c r="T391" s="32"/>
      <c r="U391" s="20"/>
      <c r="V391" s="74"/>
      <c r="W391" s="20"/>
      <c r="X391" s="20"/>
      <c r="Y391" s="248"/>
      <c r="Z391" s="74"/>
      <c r="AA391" s="20"/>
      <c r="AB391" s="74"/>
      <c r="AC391" s="20"/>
      <c r="AD391" s="74"/>
      <c r="AE391" s="24"/>
      <c r="AF391" s="74"/>
      <c r="AG391" s="20"/>
      <c r="AH391" s="74"/>
      <c r="AI391" s="20"/>
      <c r="AJ391" s="74"/>
      <c r="AK391" s="20"/>
      <c r="AL391" s="74"/>
      <c r="AM391" s="263"/>
      <c r="AN391" s="74"/>
      <c r="AO391" s="20"/>
      <c r="AP391" s="74"/>
      <c r="AQ391" s="20"/>
      <c r="AR391" s="74"/>
      <c r="AS391" s="20"/>
      <c r="AT391" s="74"/>
      <c r="AU391" s="20"/>
      <c r="AV391" s="74"/>
      <c r="AW391" s="20"/>
      <c r="AX391" s="74"/>
      <c r="AY391" s="20"/>
      <c r="AZ391" s="74"/>
      <c r="BA391" s="20"/>
      <c r="BB391" s="74"/>
      <c r="BC391" s="20"/>
      <c r="BD391" s="74"/>
      <c r="BE391" s="20"/>
      <c r="BF391" s="20">
        <f t="shared" si="4141"/>
        <v>0</v>
      </c>
      <c r="BG391" s="20"/>
      <c r="BH391" s="20">
        <f t="shared" si="4142"/>
        <v>0</v>
      </c>
      <c r="BI391" s="7"/>
      <c r="BJ391" s="7"/>
      <c r="BK391" s="7"/>
      <c r="BL391" s="7"/>
      <c r="BM391" s="52"/>
      <c r="BN391" s="51"/>
      <c r="BO391" s="17"/>
      <c r="BP391" s="23"/>
      <c r="BQ391" s="23"/>
      <c r="BR391" s="23"/>
      <c r="BS391" s="23"/>
      <c r="BT391" s="23"/>
      <c r="BU391" s="23"/>
      <c r="BV391" s="23"/>
      <c r="BW391" s="23"/>
      <c r="BX391" s="23"/>
      <c r="BY391" s="22"/>
      <c r="BZ391" s="73">
        <f t="shared" si="4012"/>
        <v>0</v>
      </c>
      <c r="CA391" s="32"/>
      <c r="CB391" s="334"/>
      <c r="CC391" s="32"/>
      <c r="CD391" s="20"/>
      <c r="CE391" s="32"/>
      <c r="CF391" s="20"/>
      <c r="CG391" s="32"/>
      <c r="CH391" s="20"/>
      <c r="CI391" s="74"/>
      <c r="CJ391" s="20"/>
      <c r="CK391" s="20"/>
      <c r="CL391" s="20"/>
      <c r="CM391" s="74"/>
      <c r="CN391" s="20"/>
      <c r="CO391" s="74"/>
      <c r="CP391" s="20"/>
      <c r="CQ391" s="74"/>
      <c r="CR391" s="24"/>
      <c r="CS391" s="74"/>
      <c r="CT391" s="334"/>
      <c r="CU391" s="74"/>
      <c r="CV391" s="20"/>
      <c r="CW391" s="74"/>
      <c r="CX391" s="20"/>
      <c r="CY391" s="74"/>
      <c r="CZ391" s="334"/>
      <c r="DA391" s="74"/>
      <c r="DB391" s="20"/>
      <c r="DC391" s="74"/>
      <c r="DD391" s="20"/>
      <c r="DE391" s="74"/>
      <c r="DF391" s="20"/>
      <c r="DG391" s="74"/>
      <c r="DH391" s="20"/>
      <c r="DI391" s="74"/>
      <c r="DJ391" s="20"/>
      <c r="DK391" s="74"/>
      <c r="DL391" s="20"/>
      <c r="DM391" s="74"/>
      <c r="DN391" s="20"/>
      <c r="DO391" s="74"/>
      <c r="DP391" s="20"/>
      <c r="DQ391" s="74"/>
      <c r="DR391" s="20"/>
      <c r="DS391" s="20">
        <f t="shared" si="4098"/>
        <v>0</v>
      </c>
      <c r="DT391" s="20">
        <f t="shared" si="4099"/>
        <v>0</v>
      </c>
      <c r="DU391" s="7"/>
      <c r="DV391" s="7"/>
      <c r="DW391" s="7"/>
      <c r="DX391" s="52"/>
      <c r="DY391" s="51"/>
      <c r="DZ391" s="17"/>
      <c r="EA391" s="23"/>
      <c r="EB391" s="23"/>
      <c r="EC391" s="7"/>
      <c r="ED391" s="7"/>
      <c r="EE391" s="7"/>
      <c r="EF391" s="7"/>
      <c r="EG391" s="7"/>
      <c r="EH391" s="7"/>
      <c r="EI391" s="7"/>
      <c r="EJ391" s="7">
        <f t="shared" si="4015"/>
        <v>0</v>
      </c>
      <c r="EK391" s="7">
        <f t="shared" si="4016"/>
        <v>0</v>
      </c>
      <c r="EL391" s="7">
        <f t="shared" si="4017"/>
        <v>0</v>
      </c>
      <c r="EM391" s="18">
        <f t="shared" si="4018"/>
        <v>0</v>
      </c>
      <c r="EN391" s="7">
        <f t="shared" si="4019"/>
        <v>0</v>
      </c>
      <c r="EO391" s="7">
        <f t="shared" si="4020"/>
        <v>0</v>
      </c>
      <c r="EP391" s="7">
        <f t="shared" si="4021"/>
        <v>0</v>
      </c>
      <c r="EQ391" s="7">
        <f t="shared" si="4022"/>
        <v>0</v>
      </c>
      <c r="ER391" s="7">
        <f t="shared" si="4023"/>
        <v>0</v>
      </c>
      <c r="ES391" s="7">
        <f t="shared" si="4024"/>
        <v>0</v>
      </c>
      <c r="ET391" s="7">
        <f t="shared" si="4025"/>
        <v>0</v>
      </c>
      <c r="EU391" s="7">
        <f t="shared" si="4026"/>
        <v>0</v>
      </c>
      <c r="EV391" s="7">
        <f t="shared" si="4027"/>
        <v>0</v>
      </c>
      <c r="EW391" s="18">
        <f t="shared" si="4028"/>
        <v>0</v>
      </c>
      <c r="EX391" s="7">
        <f t="shared" si="4029"/>
        <v>0</v>
      </c>
      <c r="EY391" s="7">
        <f t="shared" si="4030"/>
        <v>0</v>
      </c>
      <c r="EZ391" s="7">
        <f t="shared" si="4031"/>
        <v>0</v>
      </c>
      <c r="FA391" s="7">
        <f t="shared" si="4032"/>
        <v>0</v>
      </c>
      <c r="FB391" s="7">
        <f t="shared" si="4033"/>
        <v>0</v>
      </c>
      <c r="FC391" s="7">
        <f t="shared" si="4034"/>
        <v>0</v>
      </c>
      <c r="FD391" s="7">
        <f t="shared" si="4035"/>
        <v>0</v>
      </c>
      <c r="FE391" s="7">
        <f t="shared" si="4036"/>
        <v>0</v>
      </c>
      <c r="FF391" s="7">
        <f t="shared" si="4037"/>
        <v>0</v>
      </c>
      <c r="FG391" s="18">
        <f t="shared" si="4038"/>
        <v>0</v>
      </c>
      <c r="FH391" s="7">
        <f t="shared" si="4039"/>
        <v>0</v>
      </c>
      <c r="FI391" s="7">
        <f t="shared" si="4040"/>
        <v>0</v>
      </c>
      <c r="FJ391" s="7">
        <f t="shared" si="4041"/>
        <v>0</v>
      </c>
      <c r="FK391" s="7">
        <f t="shared" si="4042"/>
        <v>0</v>
      </c>
      <c r="FL391" s="7">
        <f t="shared" si="4043"/>
        <v>0</v>
      </c>
      <c r="FM391" s="7">
        <f t="shared" si="4044"/>
        <v>0</v>
      </c>
      <c r="FN391" s="7">
        <f t="shared" si="4045"/>
        <v>0</v>
      </c>
      <c r="FO391" s="7">
        <f t="shared" si="4046"/>
        <v>0</v>
      </c>
      <c r="FP391" s="7">
        <f t="shared" si="4047"/>
        <v>0</v>
      </c>
      <c r="FQ391" s="7">
        <f t="shared" si="4048"/>
        <v>0</v>
      </c>
      <c r="FR391" s="7"/>
      <c r="FS391" s="7">
        <f t="shared" si="4049"/>
        <v>0</v>
      </c>
      <c r="FT391" s="7">
        <f t="shared" si="4050"/>
        <v>0</v>
      </c>
      <c r="FU391" s="7">
        <f t="shared" si="4051"/>
        <v>0</v>
      </c>
      <c r="FV391" s="7">
        <f t="shared" si="4052"/>
        <v>0</v>
      </c>
      <c r="FW391" s="7">
        <f t="shared" si="4053"/>
        <v>0</v>
      </c>
      <c r="FX391" s="7">
        <f t="shared" si="4054"/>
        <v>0</v>
      </c>
      <c r="FY391" s="7">
        <f t="shared" si="4055"/>
        <v>0</v>
      </c>
      <c r="FZ391" s="7">
        <f t="shared" si="4056"/>
        <v>0</v>
      </c>
      <c r="GA391" s="7">
        <f t="shared" si="4057"/>
        <v>0</v>
      </c>
      <c r="GB391" s="7">
        <f t="shared" si="4058"/>
        <v>0</v>
      </c>
      <c r="GC391" s="7">
        <f t="shared" si="4059"/>
        <v>0</v>
      </c>
      <c r="GD391" s="116">
        <f t="shared" si="4060"/>
        <v>0</v>
      </c>
      <c r="GE391" s="117">
        <f t="shared" si="4061"/>
        <v>0</v>
      </c>
      <c r="GF391" s="7"/>
      <c r="GG391" s="7"/>
      <c r="GH391" s="7"/>
      <c r="GI391" s="52"/>
      <c r="GK391" s="18"/>
      <c r="GL391" s="18"/>
      <c r="GM391" s="1"/>
      <c r="GN391" s="23"/>
      <c r="GO391" s="61"/>
      <c r="GP391" s="7"/>
      <c r="GQ391" s="7"/>
    </row>
    <row r="392" spans="1:199" ht="24.95" customHeight="1" x14ac:dyDescent="0.35">
      <c r="A392" s="51"/>
      <c r="B392" s="17"/>
      <c r="C392" s="23"/>
      <c r="D392" s="23"/>
      <c r="E392" s="23"/>
      <c r="F392" s="23"/>
      <c r="G392" s="23"/>
      <c r="H392" s="23"/>
      <c r="I392" s="23"/>
      <c r="J392" s="23"/>
      <c r="K392" s="23"/>
      <c r="L392" s="1"/>
      <c r="M392" s="73">
        <f t="shared" si="4140"/>
        <v>0</v>
      </c>
      <c r="N392" s="32"/>
      <c r="O392" s="263"/>
      <c r="P392" s="32"/>
      <c r="Q392" s="20"/>
      <c r="R392" s="32"/>
      <c r="S392" s="20"/>
      <c r="T392" s="32"/>
      <c r="U392" s="20"/>
      <c r="V392" s="74"/>
      <c r="W392" s="20"/>
      <c r="X392" s="20"/>
      <c r="Y392" s="20"/>
      <c r="Z392" s="74"/>
      <c r="AA392" s="20"/>
      <c r="AB392" s="74"/>
      <c r="AC392" s="20"/>
      <c r="AD392" s="74"/>
      <c r="AE392" s="24"/>
      <c r="AF392" s="74"/>
      <c r="AG392" s="20"/>
      <c r="AH392" s="74"/>
      <c r="AI392" s="20"/>
      <c r="AJ392" s="74"/>
      <c r="AK392" s="20"/>
      <c r="AL392" s="74"/>
      <c r="AM392" s="263"/>
      <c r="AN392" s="74"/>
      <c r="AO392" s="20"/>
      <c r="AP392" s="74"/>
      <c r="AQ392" s="20"/>
      <c r="AR392" s="74"/>
      <c r="AS392" s="20"/>
      <c r="AT392" s="74"/>
      <c r="AU392" s="20"/>
      <c r="AV392" s="74"/>
      <c r="AW392" s="20"/>
      <c r="AX392" s="74"/>
      <c r="AY392" s="20"/>
      <c r="AZ392" s="74"/>
      <c r="BA392" s="20"/>
      <c r="BB392" s="74"/>
      <c r="BC392" s="20"/>
      <c r="BD392" s="74"/>
      <c r="BE392" s="20"/>
      <c r="BF392" s="20">
        <f t="shared" si="4141"/>
        <v>0</v>
      </c>
      <c r="BG392" s="20"/>
      <c r="BH392" s="20">
        <f t="shared" si="4142"/>
        <v>0</v>
      </c>
      <c r="BI392" s="7"/>
      <c r="BJ392" s="7"/>
      <c r="BK392" s="7"/>
      <c r="BL392" s="7"/>
      <c r="BM392" s="52"/>
      <c r="BN392" s="51"/>
      <c r="BO392" s="17"/>
      <c r="BP392" s="23"/>
      <c r="BQ392" s="23"/>
      <c r="BR392" s="23"/>
      <c r="BS392" s="23"/>
      <c r="BT392" s="23"/>
      <c r="BU392" s="23"/>
      <c r="BV392" s="23"/>
      <c r="BW392" s="23"/>
      <c r="BX392" s="23"/>
      <c r="BY392" s="1"/>
      <c r="BZ392" s="73">
        <f t="shared" si="4012"/>
        <v>0</v>
      </c>
      <c r="CA392" s="32"/>
      <c r="CB392" s="334"/>
      <c r="CC392" s="32"/>
      <c r="CD392" s="20"/>
      <c r="CE392" s="32"/>
      <c r="CF392" s="20"/>
      <c r="CG392" s="32"/>
      <c r="CH392" s="20"/>
      <c r="CI392" s="74"/>
      <c r="CJ392" s="20"/>
      <c r="CK392" s="20"/>
      <c r="CL392" s="20"/>
      <c r="CM392" s="74"/>
      <c r="CN392" s="20"/>
      <c r="CO392" s="74"/>
      <c r="CP392" s="20"/>
      <c r="CQ392" s="74"/>
      <c r="CR392" s="24"/>
      <c r="CS392" s="74"/>
      <c r="CT392" s="334"/>
      <c r="CU392" s="74"/>
      <c r="CV392" s="20"/>
      <c r="CW392" s="74"/>
      <c r="CX392" s="20"/>
      <c r="CY392" s="74"/>
      <c r="CZ392" s="334"/>
      <c r="DA392" s="74"/>
      <c r="DB392" s="20"/>
      <c r="DC392" s="74"/>
      <c r="DD392" s="20"/>
      <c r="DE392" s="74"/>
      <c r="DF392" s="20"/>
      <c r="DG392" s="74"/>
      <c r="DH392" s="20"/>
      <c r="DI392" s="74"/>
      <c r="DJ392" s="20"/>
      <c r="DK392" s="74"/>
      <c r="DL392" s="20"/>
      <c r="DM392" s="74"/>
      <c r="DN392" s="20"/>
      <c r="DO392" s="74"/>
      <c r="DP392" s="20"/>
      <c r="DQ392" s="74"/>
      <c r="DR392" s="20"/>
      <c r="DS392" s="20">
        <f t="shared" si="4098"/>
        <v>0</v>
      </c>
      <c r="DT392" s="20">
        <f t="shared" si="4099"/>
        <v>0</v>
      </c>
      <c r="DU392" s="7"/>
      <c r="DV392" s="7"/>
      <c r="DW392" s="7"/>
      <c r="DX392" s="52"/>
      <c r="DY392" s="51"/>
      <c r="DZ392" s="17"/>
      <c r="EA392" s="23"/>
      <c r="EB392" s="23"/>
      <c r="EC392" s="7"/>
      <c r="ED392" s="7"/>
      <c r="EE392" s="7"/>
      <c r="EF392" s="7"/>
      <c r="EG392" s="7"/>
      <c r="EH392" s="7"/>
      <c r="EI392" s="7"/>
      <c r="EJ392" s="7">
        <f t="shared" si="4015"/>
        <v>0</v>
      </c>
      <c r="EK392" s="7">
        <f t="shared" si="4016"/>
        <v>0</v>
      </c>
      <c r="EL392" s="7">
        <f t="shared" si="4017"/>
        <v>0</v>
      </c>
      <c r="EM392" s="18">
        <f t="shared" si="4018"/>
        <v>0</v>
      </c>
      <c r="EN392" s="7">
        <f t="shared" si="4019"/>
        <v>0</v>
      </c>
      <c r="EO392" s="7">
        <f t="shared" si="4020"/>
        <v>0</v>
      </c>
      <c r="EP392" s="7">
        <f t="shared" si="4021"/>
        <v>0</v>
      </c>
      <c r="EQ392" s="7">
        <f t="shared" si="4022"/>
        <v>0</v>
      </c>
      <c r="ER392" s="7">
        <f t="shared" si="4023"/>
        <v>0</v>
      </c>
      <c r="ES392" s="7">
        <f t="shared" si="4024"/>
        <v>0</v>
      </c>
      <c r="ET392" s="7">
        <f t="shared" si="4025"/>
        <v>0</v>
      </c>
      <c r="EU392" s="7">
        <f t="shared" si="4026"/>
        <v>0</v>
      </c>
      <c r="EV392" s="7">
        <f t="shared" si="4027"/>
        <v>0</v>
      </c>
      <c r="EW392" s="18">
        <f t="shared" si="4028"/>
        <v>0</v>
      </c>
      <c r="EX392" s="7">
        <f t="shared" si="4029"/>
        <v>0</v>
      </c>
      <c r="EY392" s="7">
        <f t="shared" si="4030"/>
        <v>0</v>
      </c>
      <c r="EZ392" s="7">
        <f t="shared" si="4031"/>
        <v>0</v>
      </c>
      <c r="FA392" s="7">
        <f t="shared" si="4032"/>
        <v>0</v>
      </c>
      <c r="FB392" s="7">
        <f t="shared" si="4033"/>
        <v>0</v>
      </c>
      <c r="FC392" s="7">
        <f t="shared" si="4034"/>
        <v>0</v>
      </c>
      <c r="FD392" s="7">
        <f t="shared" si="4035"/>
        <v>0</v>
      </c>
      <c r="FE392" s="7">
        <f t="shared" si="4036"/>
        <v>0</v>
      </c>
      <c r="FF392" s="7">
        <f t="shared" si="4037"/>
        <v>0</v>
      </c>
      <c r="FG392" s="18">
        <f t="shared" si="4038"/>
        <v>0</v>
      </c>
      <c r="FH392" s="7">
        <f t="shared" si="4039"/>
        <v>0</v>
      </c>
      <c r="FI392" s="7">
        <f t="shared" si="4040"/>
        <v>0</v>
      </c>
      <c r="FJ392" s="7">
        <f t="shared" si="4041"/>
        <v>0</v>
      </c>
      <c r="FK392" s="7">
        <f t="shared" si="4042"/>
        <v>0</v>
      </c>
      <c r="FL392" s="7">
        <f t="shared" si="4043"/>
        <v>0</v>
      </c>
      <c r="FM392" s="7">
        <f t="shared" si="4044"/>
        <v>0</v>
      </c>
      <c r="FN392" s="7">
        <f t="shared" si="4045"/>
        <v>0</v>
      </c>
      <c r="FO392" s="7">
        <f t="shared" si="4046"/>
        <v>0</v>
      </c>
      <c r="FP392" s="7">
        <f t="shared" si="4047"/>
        <v>0</v>
      </c>
      <c r="FQ392" s="7">
        <f t="shared" si="4048"/>
        <v>0</v>
      </c>
      <c r="FR392" s="7"/>
      <c r="FS392" s="7">
        <f t="shared" si="4049"/>
        <v>0</v>
      </c>
      <c r="FT392" s="7">
        <f t="shared" si="4050"/>
        <v>0</v>
      </c>
      <c r="FU392" s="7">
        <f t="shared" si="4051"/>
        <v>0</v>
      </c>
      <c r="FV392" s="7">
        <f t="shared" si="4052"/>
        <v>0</v>
      </c>
      <c r="FW392" s="7">
        <f t="shared" si="4053"/>
        <v>0</v>
      </c>
      <c r="FX392" s="7">
        <f t="shared" si="4054"/>
        <v>0</v>
      </c>
      <c r="FY392" s="7">
        <f t="shared" si="4055"/>
        <v>0</v>
      </c>
      <c r="FZ392" s="7">
        <f t="shared" si="4056"/>
        <v>0</v>
      </c>
      <c r="GA392" s="7">
        <f t="shared" si="4057"/>
        <v>0</v>
      </c>
      <c r="GB392" s="7">
        <f t="shared" si="4058"/>
        <v>0</v>
      </c>
      <c r="GC392" s="7">
        <f t="shared" si="4059"/>
        <v>0</v>
      </c>
      <c r="GD392" s="116">
        <f t="shared" si="4060"/>
        <v>0</v>
      </c>
      <c r="GE392" s="117">
        <f t="shared" si="4061"/>
        <v>0</v>
      </c>
      <c r="GF392" s="7"/>
      <c r="GG392" s="7"/>
      <c r="GH392" s="7"/>
      <c r="GI392" s="52"/>
      <c r="GK392" s="18"/>
      <c r="GL392" s="18"/>
      <c r="GM392" s="1"/>
      <c r="GN392" s="23"/>
      <c r="GO392" s="61"/>
      <c r="GP392" s="7"/>
      <c r="GQ392" s="7"/>
    </row>
    <row r="393" spans="1:199" ht="24.95" customHeight="1" x14ac:dyDescent="0.35">
      <c r="A393" s="51"/>
      <c r="B393" s="17"/>
      <c r="C393" s="23"/>
      <c r="D393" s="23"/>
      <c r="E393" s="23"/>
      <c r="F393" s="23"/>
      <c r="G393" s="23"/>
      <c r="H393" s="23"/>
      <c r="I393" s="23"/>
      <c r="J393" s="23"/>
      <c r="K393" s="23"/>
      <c r="L393" s="22"/>
      <c r="M393" s="73">
        <f t="shared" si="4140"/>
        <v>0</v>
      </c>
      <c r="N393" s="32"/>
      <c r="O393" s="263"/>
      <c r="P393" s="32"/>
      <c r="Q393" s="20"/>
      <c r="R393" s="32"/>
      <c r="S393" s="20"/>
      <c r="T393" s="32"/>
      <c r="U393" s="20"/>
      <c r="V393" s="74"/>
      <c r="W393" s="20"/>
      <c r="X393" s="20"/>
      <c r="Y393" s="20"/>
      <c r="Z393" s="74"/>
      <c r="AA393" s="20"/>
      <c r="AB393" s="74"/>
      <c r="AC393" s="20"/>
      <c r="AD393" s="74"/>
      <c r="AE393" s="24"/>
      <c r="AF393" s="74"/>
      <c r="AG393" s="20"/>
      <c r="AH393" s="74"/>
      <c r="AI393" s="20"/>
      <c r="AJ393" s="74"/>
      <c r="AK393" s="20"/>
      <c r="AL393" s="74"/>
      <c r="AM393" s="263"/>
      <c r="AN393" s="74"/>
      <c r="AO393" s="20"/>
      <c r="AP393" s="74"/>
      <c r="AQ393" s="20"/>
      <c r="AR393" s="74"/>
      <c r="AS393" s="20"/>
      <c r="AT393" s="74"/>
      <c r="AU393" s="20"/>
      <c r="AV393" s="74"/>
      <c r="AW393" s="20"/>
      <c r="AX393" s="74"/>
      <c r="AY393" s="20"/>
      <c r="AZ393" s="74"/>
      <c r="BA393" s="20"/>
      <c r="BB393" s="74"/>
      <c r="BC393" s="20"/>
      <c r="BD393" s="74"/>
      <c r="BE393" s="20"/>
      <c r="BF393" s="20">
        <f t="shared" si="4141"/>
        <v>0</v>
      </c>
      <c r="BG393" s="20"/>
      <c r="BH393" s="20">
        <f t="shared" si="4142"/>
        <v>0</v>
      </c>
      <c r="BI393" s="7"/>
      <c r="BJ393" s="7"/>
      <c r="BK393" s="7"/>
      <c r="BL393" s="7"/>
      <c r="BM393" s="52"/>
      <c r="BN393" s="51"/>
      <c r="BO393" s="17"/>
      <c r="BP393" s="23"/>
      <c r="BQ393" s="23"/>
      <c r="BR393" s="23"/>
      <c r="BS393" s="23"/>
      <c r="BT393" s="23"/>
      <c r="BU393" s="23"/>
      <c r="BV393" s="23"/>
      <c r="BW393" s="23"/>
      <c r="BX393" s="23"/>
      <c r="BY393" s="22"/>
      <c r="BZ393" s="73">
        <f t="shared" si="4012"/>
        <v>0</v>
      </c>
      <c r="CA393" s="32"/>
      <c r="CB393" s="334"/>
      <c r="CC393" s="32"/>
      <c r="CD393" s="20"/>
      <c r="CE393" s="32"/>
      <c r="CF393" s="20"/>
      <c r="CG393" s="32"/>
      <c r="CH393" s="20"/>
      <c r="CI393" s="74"/>
      <c r="CJ393" s="20"/>
      <c r="CK393" s="20"/>
      <c r="CL393" s="20"/>
      <c r="CM393" s="74"/>
      <c r="CN393" s="20"/>
      <c r="CO393" s="74"/>
      <c r="CP393" s="20"/>
      <c r="CQ393" s="74"/>
      <c r="CR393" s="24"/>
      <c r="CS393" s="74"/>
      <c r="CT393" s="334"/>
      <c r="CU393" s="74"/>
      <c r="CV393" s="20"/>
      <c r="CW393" s="74"/>
      <c r="CX393" s="20"/>
      <c r="CY393" s="74"/>
      <c r="CZ393" s="334"/>
      <c r="DA393" s="74"/>
      <c r="DB393" s="20"/>
      <c r="DC393" s="74"/>
      <c r="DD393" s="20"/>
      <c r="DE393" s="74"/>
      <c r="DF393" s="20"/>
      <c r="DG393" s="74"/>
      <c r="DH393" s="20"/>
      <c r="DI393" s="74"/>
      <c r="DJ393" s="20"/>
      <c r="DK393" s="74"/>
      <c r="DL393" s="20"/>
      <c r="DM393" s="74"/>
      <c r="DN393" s="20"/>
      <c r="DO393" s="74"/>
      <c r="DP393" s="20"/>
      <c r="DQ393" s="74"/>
      <c r="DR393" s="20"/>
      <c r="DS393" s="20">
        <f t="shared" si="4098"/>
        <v>0</v>
      </c>
      <c r="DT393" s="20">
        <f t="shared" si="4099"/>
        <v>0</v>
      </c>
      <c r="DU393" s="7"/>
      <c r="DV393" s="7"/>
      <c r="DW393" s="7"/>
      <c r="DX393" s="52"/>
      <c r="DY393" s="51"/>
      <c r="DZ393" s="17"/>
      <c r="EA393" s="23"/>
      <c r="EB393" s="23"/>
      <c r="EC393" s="7"/>
      <c r="ED393" s="7"/>
      <c r="EE393" s="7"/>
      <c r="EF393" s="7"/>
      <c r="EG393" s="7"/>
      <c r="EH393" s="7"/>
      <c r="EI393" s="7"/>
      <c r="EJ393" s="7">
        <f t="shared" si="4015"/>
        <v>0</v>
      </c>
      <c r="EK393" s="7">
        <f t="shared" si="4016"/>
        <v>0</v>
      </c>
      <c r="EL393" s="7">
        <f t="shared" si="4017"/>
        <v>0</v>
      </c>
      <c r="EM393" s="18">
        <f t="shared" si="4018"/>
        <v>0</v>
      </c>
      <c r="EN393" s="7">
        <f t="shared" si="4019"/>
        <v>0</v>
      </c>
      <c r="EO393" s="7">
        <f t="shared" si="4020"/>
        <v>0</v>
      </c>
      <c r="EP393" s="7">
        <f t="shared" si="4021"/>
        <v>0</v>
      </c>
      <c r="EQ393" s="7">
        <f t="shared" si="4022"/>
        <v>0</v>
      </c>
      <c r="ER393" s="7">
        <f t="shared" si="4023"/>
        <v>0</v>
      </c>
      <c r="ES393" s="7">
        <f t="shared" si="4024"/>
        <v>0</v>
      </c>
      <c r="ET393" s="7">
        <f t="shared" si="4025"/>
        <v>0</v>
      </c>
      <c r="EU393" s="7">
        <f t="shared" si="4026"/>
        <v>0</v>
      </c>
      <c r="EV393" s="7">
        <f t="shared" si="4027"/>
        <v>0</v>
      </c>
      <c r="EW393" s="18">
        <f t="shared" si="4028"/>
        <v>0</v>
      </c>
      <c r="EX393" s="7">
        <f t="shared" si="4029"/>
        <v>0</v>
      </c>
      <c r="EY393" s="7">
        <f t="shared" si="4030"/>
        <v>0</v>
      </c>
      <c r="EZ393" s="7">
        <f t="shared" si="4031"/>
        <v>0</v>
      </c>
      <c r="FA393" s="7">
        <f t="shared" si="4032"/>
        <v>0</v>
      </c>
      <c r="FB393" s="7">
        <f t="shared" si="4033"/>
        <v>0</v>
      </c>
      <c r="FC393" s="7">
        <f t="shared" si="4034"/>
        <v>0</v>
      </c>
      <c r="FD393" s="7">
        <f t="shared" si="4035"/>
        <v>0</v>
      </c>
      <c r="FE393" s="7">
        <f t="shared" si="4036"/>
        <v>0</v>
      </c>
      <c r="FF393" s="7">
        <f t="shared" si="4037"/>
        <v>0</v>
      </c>
      <c r="FG393" s="18">
        <f t="shared" si="4038"/>
        <v>0</v>
      </c>
      <c r="FH393" s="7">
        <f t="shared" si="4039"/>
        <v>0</v>
      </c>
      <c r="FI393" s="7">
        <f t="shared" si="4040"/>
        <v>0</v>
      </c>
      <c r="FJ393" s="7">
        <f t="shared" si="4041"/>
        <v>0</v>
      </c>
      <c r="FK393" s="7">
        <f t="shared" si="4042"/>
        <v>0</v>
      </c>
      <c r="FL393" s="7">
        <f t="shared" si="4043"/>
        <v>0</v>
      </c>
      <c r="FM393" s="7">
        <f t="shared" si="4044"/>
        <v>0</v>
      </c>
      <c r="FN393" s="7">
        <f t="shared" si="4045"/>
        <v>0</v>
      </c>
      <c r="FO393" s="7">
        <f t="shared" si="4046"/>
        <v>0</v>
      </c>
      <c r="FP393" s="7">
        <f t="shared" si="4047"/>
        <v>0</v>
      </c>
      <c r="FQ393" s="7">
        <f t="shared" si="4048"/>
        <v>0</v>
      </c>
      <c r="FR393" s="7"/>
      <c r="FS393" s="7">
        <f t="shared" si="4049"/>
        <v>0</v>
      </c>
      <c r="FT393" s="7">
        <f t="shared" si="4050"/>
        <v>0</v>
      </c>
      <c r="FU393" s="7">
        <f t="shared" si="4051"/>
        <v>0</v>
      </c>
      <c r="FV393" s="7">
        <f t="shared" si="4052"/>
        <v>0</v>
      </c>
      <c r="FW393" s="7">
        <f t="shared" si="4053"/>
        <v>0</v>
      </c>
      <c r="FX393" s="7">
        <f t="shared" si="4054"/>
        <v>0</v>
      </c>
      <c r="FY393" s="7">
        <f t="shared" si="4055"/>
        <v>0</v>
      </c>
      <c r="FZ393" s="7">
        <f t="shared" si="4056"/>
        <v>0</v>
      </c>
      <c r="GA393" s="7">
        <f t="shared" si="4057"/>
        <v>0</v>
      </c>
      <c r="GB393" s="7">
        <f t="shared" si="4058"/>
        <v>0</v>
      </c>
      <c r="GC393" s="7">
        <f t="shared" si="4059"/>
        <v>0</v>
      </c>
      <c r="GD393" s="116">
        <f t="shared" si="4060"/>
        <v>0</v>
      </c>
      <c r="GE393" s="117">
        <f t="shared" si="4061"/>
        <v>0</v>
      </c>
      <c r="GF393" s="7"/>
      <c r="GG393" s="7"/>
      <c r="GH393" s="7"/>
      <c r="GI393" s="52"/>
      <c r="GK393" s="18"/>
      <c r="GL393" s="18"/>
      <c r="GM393" s="1"/>
      <c r="GN393" s="23"/>
      <c r="GO393" s="61"/>
      <c r="GP393" s="7"/>
      <c r="GQ393" s="7"/>
    </row>
    <row r="394" spans="1:199" ht="24.95" customHeight="1" x14ac:dyDescent="0.35">
      <c r="A394" s="51"/>
      <c r="B394" s="17"/>
      <c r="C394" s="23"/>
      <c r="D394" s="23"/>
      <c r="E394" s="23"/>
      <c r="F394" s="23"/>
      <c r="G394" s="23"/>
      <c r="H394" s="23"/>
      <c r="I394" s="23"/>
      <c r="J394" s="23"/>
      <c r="K394" s="23"/>
      <c r="L394" s="1"/>
      <c r="M394" s="73">
        <f t="shared" si="4140"/>
        <v>0</v>
      </c>
      <c r="N394" s="32"/>
      <c r="O394" s="263"/>
      <c r="P394" s="32"/>
      <c r="Q394" s="20"/>
      <c r="R394" s="32"/>
      <c r="S394" s="20"/>
      <c r="T394" s="32"/>
      <c r="U394" s="20"/>
      <c r="V394" s="74"/>
      <c r="W394" s="20"/>
      <c r="X394" s="20"/>
      <c r="Y394" s="20"/>
      <c r="Z394" s="74"/>
      <c r="AA394" s="20"/>
      <c r="AB394" s="74"/>
      <c r="AC394" s="20"/>
      <c r="AD394" s="74"/>
      <c r="AE394" s="24"/>
      <c r="AF394" s="74"/>
      <c r="AG394" s="20"/>
      <c r="AH394" s="74"/>
      <c r="AI394" s="20"/>
      <c r="AJ394" s="74"/>
      <c r="AK394" s="20"/>
      <c r="AL394" s="74"/>
      <c r="AM394" s="263"/>
      <c r="AN394" s="74"/>
      <c r="AO394" s="20"/>
      <c r="AP394" s="74"/>
      <c r="AQ394" s="20"/>
      <c r="AR394" s="74"/>
      <c r="AS394" s="20"/>
      <c r="AT394" s="74"/>
      <c r="AU394" s="20"/>
      <c r="AV394" s="74"/>
      <c r="AW394" s="20"/>
      <c r="AX394" s="74"/>
      <c r="AY394" s="20"/>
      <c r="AZ394" s="74"/>
      <c r="BA394" s="20"/>
      <c r="BB394" s="74"/>
      <c r="BC394" s="20"/>
      <c r="BD394" s="74"/>
      <c r="BE394" s="20"/>
      <c r="BF394" s="20">
        <f t="shared" si="4141"/>
        <v>0</v>
      </c>
      <c r="BG394" s="20"/>
      <c r="BH394" s="20">
        <f t="shared" si="4142"/>
        <v>0</v>
      </c>
      <c r="BI394" s="7"/>
      <c r="BJ394" s="7"/>
      <c r="BK394" s="7"/>
      <c r="BL394" s="7"/>
      <c r="BM394" s="52"/>
      <c r="BN394" s="51"/>
      <c r="BO394" s="17"/>
      <c r="BP394" s="23"/>
      <c r="BQ394" s="23"/>
      <c r="BR394" s="23"/>
      <c r="BS394" s="23"/>
      <c r="BT394" s="23"/>
      <c r="BU394" s="23"/>
      <c r="BV394" s="23"/>
      <c r="BW394" s="23"/>
      <c r="BX394" s="23"/>
      <c r="BY394" s="1"/>
      <c r="BZ394" s="73">
        <f t="shared" si="4012"/>
        <v>0</v>
      </c>
      <c r="CA394" s="32"/>
      <c r="CB394" s="334"/>
      <c r="CC394" s="32"/>
      <c r="CD394" s="20"/>
      <c r="CE394" s="32"/>
      <c r="CF394" s="20"/>
      <c r="CG394" s="32"/>
      <c r="CH394" s="20"/>
      <c r="CI394" s="74"/>
      <c r="CJ394" s="20"/>
      <c r="CK394" s="20"/>
      <c r="CL394" s="20"/>
      <c r="CM394" s="74"/>
      <c r="CN394" s="20"/>
      <c r="CO394" s="74"/>
      <c r="CP394" s="20"/>
      <c r="CQ394" s="74"/>
      <c r="CR394" s="24"/>
      <c r="CS394" s="74"/>
      <c r="CT394" s="334"/>
      <c r="CU394" s="74"/>
      <c r="CV394" s="20"/>
      <c r="CW394" s="74"/>
      <c r="CX394" s="20"/>
      <c r="CY394" s="74"/>
      <c r="CZ394" s="334"/>
      <c r="DA394" s="74"/>
      <c r="DB394" s="20"/>
      <c r="DC394" s="74"/>
      <c r="DD394" s="20"/>
      <c r="DE394" s="74"/>
      <c r="DF394" s="20"/>
      <c r="DG394" s="74"/>
      <c r="DH394" s="20"/>
      <c r="DI394" s="74"/>
      <c r="DJ394" s="20"/>
      <c r="DK394" s="74"/>
      <c r="DL394" s="20"/>
      <c r="DM394" s="74"/>
      <c r="DN394" s="20"/>
      <c r="DO394" s="74"/>
      <c r="DP394" s="20"/>
      <c r="DQ394" s="74"/>
      <c r="DR394" s="20"/>
      <c r="DS394" s="20">
        <f t="shared" si="4098"/>
        <v>0</v>
      </c>
      <c r="DT394" s="20">
        <f t="shared" si="4099"/>
        <v>0</v>
      </c>
      <c r="DU394" s="7"/>
      <c r="DV394" s="7"/>
      <c r="DW394" s="7"/>
      <c r="DX394" s="52"/>
      <c r="DY394" s="51"/>
      <c r="DZ394" s="17"/>
      <c r="EA394" s="23"/>
      <c r="EB394" s="23"/>
      <c r="EC394" s="8"/>
      <c r="ED394" s="8"/>
      <c r="EE394" s="8"/>
      <c r="EF394" s="8"/>
      <c r="EG394" s="8"/>
      <c r="EH394" s="8"/>
      <c r="EI394" s="8"/>
      <c r="EJ394" s="7">
        <f t="shared" ref="EJ394:EL395" si="4143">SUM(L394+L389)</f>
        <v>0</v>
      </c>
      <c r="EK394" s="7">
        <f t="shared" si="4143"/>
        <v>0</v>
      </c>
      <c r="EL394" s="7">
        <f t="shared" si="4143"/>
        <v>0</v>
      </c>
      <c r="EM394" s="18">
        <f t="shared" ref="EM394:EV395" si="4144">SUM(O394+CB394)</f>
        <v>0</v>
      </c>
      <c r="EN394" s="7">
        <f t="shared" si="4144"/>
        <v>0</v>
      </c>
      <c r="EO394" s="7">
        <f t="shared" si="4144"/>
        <v>0</v>
      </c>
      <c r="EP394" s="7">
        <f t="shared" si="4144"/>
        <v>0</v>
      </c>
      <c r="EQ394" s="7">
        <f t="shared" si="4144"/>
        <v>0</v>
      </c>
      <c r="ER394" s="7">
        <f t="shared" si="4144"/>
        <v>0</v>
      </c>
      <c r="ES394" s="7">
        <f t="shared" si="4144"/>
        <v>0</v>
      </c>
      <c r="ET394" s="7">
        <f t="shared" si="4144"/>
        <v>0</v>
      </c>
      <c r="EU394" s="7">
        <f t="shared" si="4144"/>
        <v>0</v>
      </c>
      <c r="EV394" s="7">
        <f t="shared" si="4144"/>
        <v>0</v>
      </c>
      <c r="EW394" s="18">
        <f t="shared" ref="EW394:FF395" si="4145">SUM(Y394+CL394)</f>
        <v>0</v>
      </c>
      <c r="EX394" s="7">
        <f t="shared" si="4145"/>
        <v>0</v>
      </c>
      <c r="EY394" s="7">
        <f t="shared" si="4145"/>
        <v>0</v>
      </c>
      <c r="EZ394" s="7">
        <f t="shared" si="4145"/>
        <v>0</v>
      </c>
      <c r="FA394" s="7">
        <f t="shared" si="4145"/>
        <v>0</v>
      </c>
      <c r="FB394" s="7">
        <f t="shared" si="4145"/>
        <v>0</v>
      </c>
      <c r="FC394" s="7">
        <f t="shared" si="4145"/>
        <v>0</v>
      </c>
      <c r="FD394" s="7">
        <f t="shared" si="4145"/>
        <v>0</v>
      </c>
      <c r="FE394" s="7">
        <f t="shared" si="4145"/>
        <v>0</v>
      </c>
      <c r="FF394" s="7">
        <f t="shared" si="4145"/>
        <v>0</v>
      </c>
      <c r="FG394" s="18">
        <f t="shared" ref="FG394:FP395" si="4146">SUM(AI394+CV394)</f>
        <v>0</v>
      </c>
      <c r="FH394" s="7">
        <f t="shared" si="4146"/>
        <v>0</v>
      </c>
      <c r="FI394" s="7">
        <f t="shared" si="4146"/>
        <v>0</v>
      </c>
      <c r="FJ394" s="7">
        <f t="shared" si="4146"/>
        <v>0</v>
      </c>
      <c r="FK394" s="7">
        <f t="shared" si="4146"/>
        <v>0</v>
      </c>
      <c r="FL394" s="7">
        <f t="shared" si="4146"/>
        <v>0</v>
      </c>
      <c r="FM394" s="7">
        <f t="shared" si="4146"/>
        <v>0</v>
      </c>
      <c r="FN394" s="7">
        <f t="shared" si="4146"/>
        <v>0</v>
      </c>
      <c r="FO394" s="7">
        <f t="shared" si="4146"/>
        <v>0</v>
      </c>
      <c r="FP394" s="7">
        <f t="shared" si="4146"/>
        <v>0</v>
      </c>
      <c r="FQ394" s="7">
        <f t="shared" ref="FQ394:FQ395" si="4147">SUM(AS394+DF394)</f>
        <v>0</v>
      </c>
      <c r="FR394" s="7"/>
      <c r="FS394" s="7">
        <f t="shared" si="4049"/>
        <v>0</v>
      </c>
      <c r="FT394" s="7">
        <f t="shared" si="4050"/>
        <v>0</v>
      </c>
      <c r="FU394" s="7">
        <f t="shared" si="4051"/>
        <v>0</v>
      </c>
      <c r="FV394" s="7">
        <f t="shared" si="4052"/>
        <v>0</v>
      </c>
      <c r="FW394" s="7">
        <f t="shared" si="4053"/>
        <v>0</v>
      </c>
      <c r="FX394" s="7">
        <f t="shared" si="4054"/>
        <v>0</v>
      </c>
      <c r="FY394" s="7">
        <f t="shared" si="4055"/>
        <v>0</v>
      </c>
      <c r="FZ394" s="7">
        <f t="shared" si="4056"/>
        <v>0</v>
      </c>
      <c r="GA394" s="7">
        <f t="shared" si="4057"/>
        <v>0</v>
      </c>
      <c r="GB394" s="7">
        <f t="shared" si="4058"/>
        <v>0</v>
      </c>
      <c r="GC394" s="7">
        <f t="shared" si="4059"/>
        <v>0</v>
      </c>
      <c r="GD394" s="116">
        <f t="shared" si="4060"/>
        <v>0</v>
      </c>
      <c r="GE394" s="117">
        <f t="shared" si="4061"/>
        <v>0</v>
      </c>
      <c r="GF394" s="8"/>
      <c r="GG394" s="8"/>
      <c r="GH394" s="8"/>
      <c r="GI394" s="97"/>
      <c r="GK394" s="18"/>
      <c r="GL394" s="18"/>
      <c r="GM394" s="1"/>
      <c r="GN394" s="23"/>
      <c r="GO394" s="61"/>
      <c r="GP394" s="7"/>
      <c r="GQ394" s="7"/>
    </row>
    <row r="395" spans="1:199" ht="24.95" customHeight="1" thickBot="1" x14ac:dyDescent="0.4">
      <c r="A395" s="91"/>
      <c r="B395" s="81"/>
      <c r="C395" s="83"/>
      <c r="D395" s="23"/>
      <c r="E395" s="23"/>
      <c r="F395" s="23"/>
      <c r="G395" s="23"/>
      <c r="H395" s="23"/>
      <c r="I395" s="23"/>
      <c r="J395" s="23"/>
      <c r="K395" s="23"/>
      <c r="L395" s="1"/>
      <c r="M395" s="73">
        <f t="shared" si="4140"/>
        <v>0</v>
      </c>
      <c r="N395" s="32"/>
      <c r="O395" s="263"/>
      <c r="P395" s="32"/>
      <c r="Q395" s="20"/>
      <c r="R395" s="32"/>
      <c r="S395" s="20"/>
      <c r="T395" s="32"/>
      <c r="U395" s="20"/>
      <c r="V395" s="74"/>
      <c r="W395" s="20"/>
      <c r="X395" s="20"/>
      <c r="Y395" s="20"/>
      <c r="Z395" s="74"/>
      <c r="AA395" s="20"/>
      <c r="AB395" s="74"/>
      <c r="AC395" s="20"/>
      <c r="AD395" s="74"/>
      <c r="AE395" s="24"/>
      <c r="AF395" s="74"/>
      <c r="AG395" s="20"/>
      <c r="AH395" s="74"/>
      <c r="AI395" s="20"/>
      <c r="AJ395" s="74"/>
      <c r="AK395" s="20"/>
      <c r="AL395" s="74"/>
      <c r="AM395" s="263"/>
      <c r="AN395" s="74"/>
      <c r="AO395" s="20"/>
      <c r="AP395" s="74"/>
      <c r="AQ395" s="20"/>
      <c r="AR395" s="74"/>
      <c r="AS395" s="20"/>
      <c r="AT395" s="74"/>
      <c r="AU395" s="20"/>
      <c r="AV395" s="74"/>
      <c r="AW395" s="20"/>
      <c r="AX395" s="74"/>
      <c r="AY395" s="20"/>
      <c r="AZ395" s="74"/>
      <c r="BA395" s="20"/>
      <c r="BB395" s="74"/>
      <c r="BC395" s="20"/>
      <c r="BD395" s="74"/>
      <c r="BE395" s="20"/>
      <c r="BF395" s="20">
        <f t="shared" si="4141"/>
        <v>0</v>
      </c>
      <c r="BG395" s="20"/>
      <c r="BH395" s="20">
        <f t="shared" si="4142"/>
        <v>0</v>
      </c>
      <c r="BI395" s="7"/>
      <c r="BJ395" s="7"/>
      <c r="BK395" s="7"/>
      <c r="BL395" s="7"/>
      <c r="BM395" s="52"/>
      <c r="BN395" s="91"/>
      <c r="BO395" s="81"/>
      <c r="BP395" s="83"/>
      <c r="BQ395" s="23"/>
      <c r="BR395" s="23"/>
      <c r="BS395" s="23"/>
      <c r="BT395" s="23"/>
      <c r="BU395" s="23"/>
      <c r="BV395" s="23"/>
      <c r="BW395" s="23"/>
      <c r="BX395" s="23"/>
      <c r="BY395" s="1"/>
      <c r="BZ395" s="73">
        <f t="shared" si="4012"/>
        <v>0</v>
      </c>
      <c r="CA395" s="32"/>
      <c r="CB395" s="334"/>
      <c r="CC395" s="32"/>
      <c r="CD395" s="20"/>
      <c r="CE395" s="32"/>
      <c r="CF395" s="20"/>
      <c r="CG395" s="32"/>
      <c r="CH395" s="20"/>
      <c r="CI395" s="74"/>
      <c r="CJ395" s="20"/>
      <c r="CK395" s="20"/>
      <c r="CL395" s="20"/>
      <c r="CM395" s="74"/>
      <c r="CN395" s="20"/>
      <c r="CO395" s="74"/>
      <c r="CP395" s="20"/>
      <c r="CQ395" s="74"/>
      <c r="CR395" s="24"/>
      <c r="CS395" s="74"/>
      <c r="CT395" s="334"/>
      <c r="CU395" s="74"/>
      <c r="CV395" s="20"/>
      <c r="CW395" s="74"/>
      <c r="CX395" s="20"/>
      <c r="CY395" s="74"/>
      <c r="CZ395" s="334"/>
      <c r="DA395" s="74"/>
      <c r="DB395" s="20"/>
      <c r="DC395" s="74"/>
      <c r="DD395" s="20"/>
      <c r="DE395" s="74"/>
      <c r="DF395" s="20"/>
      <c r="DG395" s="74"/>
      <c r="DH395" s="20"/>
      <c r="DI395" s="74"/>
      <c r="DJ395" s="20"/>
      <c r="DK395" s="74"/>
      <c r="DL395" s="20"/>
      <c r="DM395" s="74"/>
      <c r="DN395" s="20"/>
      <c r="DO395" s="74"/>
      <c r="DP395" s="20"/>
      <c r="DQ395" s="74"/>
      <c r="DR395" s="20"/>
      <c r="DS395" s="20">
        <f t="shared" si="4098"/>
        <v>0</v>
      </c>
      <c r="DT395" s="20">
        <f t="shared" si="4099"/>
        <v>0</v>
      </c>
      <c r="DU395" s="7"/>
      <c r="DV395" s="7"/>
      <c r="DW395" s="7"/>
      <c r="DX395" s="52"/>
      <c r="DY395" s="91"/>
      <c r="DZ395" s="81"/>
      <c r="EA395" s="83"/>
      <c r="EB395" s="23"/>
      <c r="EC395" s="8"/>
      <c r="ED395" s="8"/>
      <c r="EE395" s="8"/>
      <c r="EF395" s="8"/>
      <c r="EG395" s="8"/>
      <c r="EH395" s="8"/>
      <c r="EI395" s="8"/>
      <c r="EJ395" s="7">
        <f t="shared" si="4143"/>
        <v>0</v>
      </c>
      <c r="EK395" s="7">
        <f t="shared" si="4143"/>
        <v>0</v>
      </c>
      <c r="EL395" s="7">
        <f t="shared" si="4143"/>
        <v>0</v>
      </c>
      <c r="EM395" s="18">
        <f t="shared" si="4144"/>
        <v>0</v>
      </c>
      <c r="EN395" s="7">
        <f t="shared" si="4144"/>
        <v>0</v>
      </c>
      <c r="EO395" s="7">
        <f t="shared" si="4144"/>
        <v>0</v>
      </c>
      <c r="EP395" s="7">
        <f t="shared" si="4144"/>
        <v>0</v>
      </c>
      <c r="EQ395" s="7">
        <f t="shared" si="4144"/>
        <v>0</v>
      </c>
      <c r="ER395" s="7">
        <f t="shared" si="4144"/>
        <v>0</v>
      </c>
      <c r="ES395" s="7">
        <f t="shared" si="4144"/>
        <v>0</v>
      </c>
      <c r="ET395" s="7">
        <f t="shared" si="4144"/>
        <v>0</v>
      </c>
      <c r="EU395" s="7">
        <f t="shared" si="4144"/>
        <v>0</v>
      </c>
      <c r="EV395" s="7">
        <f t="shared" si="4144"/>
        <v>0</v>
      </c>
      <c r="EW395" s="18">
        <f t="shared" si="4145"/>
        <v>0</v>
      </c>
      <c r="EX395" s="7">
        <f t="shared" si="4145"/>
        <v>0</v>
      </c>
      <c r="EY395" s="7">
        <f t="shared" si="4145"/>
        <v>0</v>
      </c>
      <c r="EZ395" s="7">
        <f t="shared" si="4145"/>
        <v>0</v>
      </c>
      <c r="FA395" s="7">
        <f t="shared" si="4145"/>
        <v>0</v>
      </c>
      <c r="FB395" s="7">
        <f t="shared" si="4145"/>
        <v>0</v>
      </c>
      <c r="FC395" s="7">
        <f t="shared" si="4145"/>
        <v>0</v>
      </c>
      <c r="FD395" s="7">
        <f t="shared" si="4145"/>
        <v>0</v>
      </c>
      <c r="FE395" s="7">
        <f t="shared" si="4145"/>
        <v>0</v>
      </c>
      <c r="FF395" s="7">
        <f t="shared" si="4145"/>
        <v>0</v>
      </c>
      <c r="FG395" s="18">
        <f t="shared" si="4146"/>
        <v>0</v>
      </c>
      <c r="FH395" s="7">
        <f t="shared" si="4146"/>
        <v>0</v>
      </c>
      <c r="FI395" s="7">
        <f t="shared" si="4146"/>
        <v>0</v>
      </c>
      <c r="FJ395" s="7">
        <f t="shared" si="4146"/>
        <v>0</v>
      </c>
      <c r="FK395" s="7">
        <f t="shared" si="4146"/>
        <v>0</v>
      </c>
      <c r="FL395" s="7">
        <f t="shared" si="4146"/>
        <v>0</v>
      </c>
      <c r="FM395" s="7">
        <f t="shared" si="4146"/>
        <v>0</v>
      </c>
      <c r="FN395" s="7">
        <f t="shared" si="4146"/>
        <v>0</v>
      </c>
      <c r="FO395" s="7">
        <f t="shared" si="4146"/>
        <v>0</v>
      </c>
      <c r="FP395" s="7">
        <f t="shared" si="4146"/>
        <v>0</v>
      </c>
      <c r="FQ395" s="7">
        <f t="shared" si="4147"/>
        <v>0</v>
      </c>
      <c r="FR395" s="7"/>
      <c r="FS395" s="7">
        <f t="shared" si="4049"/>
        <v>0</v>
      </c>
      <c r="FT395" s="7">
        <f t="shared" si="4050"/>
        <v>0</v>
      </c>
      <c r="FU395" s="7">
        <f t="shared" si="4051"/>
        <v>0</v>
      </c>
      <c r="FV395" s="7">
        <f t="shared" si="4052"/>
        <v>0</v>
      </c>
      <c r="FW395" s="7">
        <f t="shared" si="4053"/>
        <v>0</v>
      </c>
      <c r="FX395" s="7">
        <f t="shared" si="4054"/>
        <v>0</v>
      </c>
      <c r="FY395" s="7">
        <f t="shared" si="4055"/>
        <v>0</v>
      </c>
      <c r="FZ395" s="7">
        <f t="shared" si="4056"/>
        <v>0</v>
      </c>
      <c r="GA395" s="7">
        <f t="shared" si="4057"/>
        <v>0</v>
      </c>
      <c r="GB395" s="7">
        <f t="shared" si="4058"/>
        <v>0</v>
      </c>
      <c r="GC395" s="7">
        <f t="shared" si="4059"/>
        <v>0</v>
      </c>
      <c r="GD395" s="116">
        <f t="shared" si="4060"/>
        <v>0</v>
      </c>
      <c r="GE395" s="117">
        <f t="shared" si="4061"/>
        <v>0</v>
      </c>
      <c r="GF395" s="8"/>
      <c r="GG395" s="8"/>
      <c r="GH395" s="8"/>
      <c r="GI395" s="97"/>
      <c r="GK395" s="18"/>
      <c r="GL395" s="18"/>
      <c r="GM395" s="1"/>
      <c r="GN395" s="23"/>
      <c r="GO395" s="61"/>
      <c r="GP395" s="7"/>
      <c r="GQ395" s="7"/>
    </row>
    <row r="396" spans="1:199" s="346" customFormat="1" ht="24.95" customHeight="1" thickBot="1" x14ac:dyDescent="0.4">
      <c r="A396" s="131">
        <v>26</v>
      </c>
      <c r="B396" s="133" t="s">
        <v>87</v>
      </c>
      <c r="C396" s="132" t="s">
        <v>59</v>
      </c>
      <c r="D396" s="131">
        <v>1</v>
      </c>
      <c r="E396" s="131"/>
      <c r="F396" s="131"/>
      <c r="G396" s="131"/>
      <c r="H396" s="131"/>
      <c r="I396" s="131"/>
      <c r="J396" s="131"/>
      <c r="K396" s="131"/>
      <c r="L396" s="131">
        <f t="shared" ref="L396:BE396" si="4148">SUM(L397:L408)</f>
        <v>170</v>
      </c>
      <c r="M396" s="131">
        <f t="shared" si="4148"/>
        <v>170</v>
      </c>
      <c r="N396" s="131">
        <f t="shared" si="4148"/>
        <v>86</v>
      </c>
      <c r="O396" s="425">
        <f>SUM(O397:O408)</f>
        <v>54</v>
      </c>
      <c r="P396" s="2">
        <f t="shared" si="4148"/>
        <v>24</v>
      </c>
      <c r="Q396" s="131">
        <f t="shared" si="4148"/>
        <v>16</v>
      </c>
      <c r="R396" s="2">
        <f t="shared" ref="R396" si="4149">SUM(R397:R408)</f>
        <v>60</v>
      </c>
      <c r="S396" s="425">
        <f>SUM(S397:S408)</f>
        <v>52</v>
      </c>
      <c r="T396" s="2">
        <f t="shared" si="4148"/>
        <v>0</v>
      </c>
      <c r="U396" s="131">
        <f t="shared" si="4148"/>
        <v>0</v>
      </c>
      <c r="V396" s="2">
        <f t="shared" si="4148"/>
        <v>0</v>
      </c>
      <c r="W396" s="131">
        <f t="shared" si="4148"/>
        <v>0</v>
      </c>
      <c r="X396" s="131">
        <f t="shared" si="4148"/>
        <v>0</v>
      </c>
      <c r="Y396" s="433">
        <f t="shared" si="4148"/>
        <v>7</v>
      </c>
      <c r="Z396" s="2">
        <f t="shared" si="4148"/>
        <v>0</v>
      </c>
      <c r="AA396" s="131">
        <f t="shared" si="4148"/>
        <v>0</v>
      </c>
      <c r="AB396" s="2">
        <f t="shared" si="4148"/>
        <v>0</v>
      </c>
      <c r="AC396" s="131">
        <f t="shared" si="4148"/>
        <v>0</v>
      </c>
      <c r="AD396" s="2">
        <f t="shared" si="4148"/>
        <v>1</v>
      </c>
      <c r="AE396" s="131">
        <f t="shared" si="4148"/>
        <v>75</v>
      </c>
      <c r="AF396" s="2">
        <f t="shared" si="4148"/>
        <v>1</v>
      </c>
      <c r="AG396" s="131">
        <f t="shared" si="4148"/>
        <v>18</v>
      </c>
      <c r="AH396" s="2">
        <f t="shared" si="4148"/>
        <v>0</v>
      </c>
      <c r="AI396" s="353">
        <f t="shared" si="4148"/>
        <v>0</v>
      </c>
      <c r="AJ396" s="2">
        <f t="shared" si="4148"/>
        <v>0</v>
      </c>
      <c r="AK396" s="433">
        <f t="shared" si="4148"/>
        <v>0</v>
      </c>
      <c r="AL396" s="2">
        <f t="shared" si="4148"/>
        <v>0</v>
      </c>
      <c r="AM396" s="131">
        <f t="shared" si="4148"/>
        <v>0</v>
      </c>
      <c r="AN396" s="2">
        <f>SUM(AN397:AN408)</f>
        <v>0</v>
      </c>
      <c r="AO396" s="131">
        <f t="shared" si="4148"/>
        <v>0</v>
      </c>
      <c r="AP396" s="2">
        <f t="shared" si="4148"/>
        <v>0</v>
      </c>
      <c r="AQ396" s="131">
        <f t="shared" si="4148"/>
        <v>0</v>
      </c>
      <c r="AR396" s="131">
        <f t="shared" si="4148"/>
        <v>1</v>
      </c>
      <c r="AS396" s="433">
        <f t="shared" si="4148"/>
        <v>0</v>
      </c>
      <c r="AT396" s="2">
        <f t="shared" ref="AT396:AU396" si="4150">SUM(AT397:AT408)</f>
        <v>2</v>
      </c>
      <c r="AU396" s="433">
        <f t="shared" si="4150"/>
        <v>9.3333333333333321</v>
      </c>
      <c r="AV396" s="2">
        <f t="shared" si="4148"/>
        <v>0</v>
      </c>
      <c r="AW396" s="131">
        <f t="shared" si="4148"/>
        <v>0</v>
      </c>
      <c r="AX396" s="2">
        <f t="shared" si="4148"/>
        <v>0</v>
      </c>
      <c r="AY396" s="433">
        <f t="shared" si="4148"/>
        <v>0</v>
      </c>
      <c r="AZ396" s="2">
        <f t="shared" si="4148"/>
        <v>0</v>
      </c>
      <c r="BA396" s="433">
        <f t="shared" si="4148"/>
        <v>0</v>
      </c>
      <c r="BB396" s="131">
        <f t="shared" si="4148"/>
        <v>0</v>
      </c>
      <c r="BC396" s="433">
        <f t="shared" si="4148"/>
        <v>0</v>
      </c>
      <c r="BD396" s="131">
        <f t="shared" si="4148"/>
        <v>1</v>
      </c>
      <c r="BE396" s="131">
        <f t="shared" si="4148"/>
        <v>25</v>
      </c>
      <c r="BF396" s="433">
        <f>SUM(BF397:BF411)</f>
        <v>256.33333333333337</v>
      </c>
      <c r="BG396" s="434">
        <f>Расчет!BF392</f>
        <v>281.83333333333331</v>
      </c>
      <c r="BH396" s="433">
        <f>SUM(BH397:BK411)</f>
        <v>122</v>
      </c>
      <c r="BI396" s="2"/>
      <c r="BJ396" s="2"/>
      <c r="BK396" s="2"/>
      <c r="BL396" s="554">
        <f>Расчет!BG392</f>
        <v>146</v>
      </c>
      <c r="BM396" s="131"/>
      <c r="BN396" s="351">
        <v>26</v>
      </c>
      <c r="BO396" s="133" t="s">
        <v>87</v>
      </c>
      <c r="BP396" s="132" t="s">
        <v>59</v>
      </c>
      <c r="BQ396" s="131">
        <v>1</v>
      </c>
      <c r="BR396" s="363"/>
      <c r="BS396" s="363"/>
      <c r="BT396" s="363"/>
      <c r="BU396" s="363"/>
      <c r="BV396" s="363"/>
      <c r="BW396" s="363"/>
      <c r="BX396" s="363"/>
      <c r="BY396" s="363">
        <f t="shared" ref="BY396:CA396" si="4151">SUM(BY397:BY408)</f>
        <v>204</v>
      </c>
      <c r="BZ396" s="363">
        <f t="shared" si="4151"/>
        <v>204</v>
      </c>
      <c r="CA396" s="363">
        <f t="shared" si="4151"/>
        <v>88</v>
      </c>
      <c r="CB396" s="431">
        <f>SUM(CB397:CB411)</f>
        <v>44</v>
      </c>
      <c r="CC396" s="431">
        <f t="shared" ref="CC396:DT396" si="4152">SUM(CC397:CC411)</f>
        <v>8</v>
      </c>
      <c r="CD396" s="431">
        <f t="shared" si="4152"/>
        <v>8</v>
      </c>
      <c r="CE396" s="431">
        <f t="shared" si="4152"/>
        <v>108</v>
      </c>
      <c r="CF396" s="431">
        <f t="shared" si="4152"/>
        <v>108</v>
      </c>
      <c r="CG396" s="431">
        <f t="shared" si="4152"/>
        <v>0</v>
      </c>
      <c r="CH396" s="431">
        <f t="shared" si="4152"/>
        <v>0</v>
      </c>
      <c r="CI396" s="431">
        <f t="shared" si="4152"/>
        <v>0</v>
      </c>
      <c r="CJ396" s="431">
        <f t="shared" si="4152"/>
        <v>0</v>
      </c>
      <c r="CK396" s="431">
        <f t="shared" si="4152"/>
        <v>4.5</v>
      </c>
      <c r="CL396" s="364">
        <f t="shared" si="4152"/>
        <v>10.199999999999999</v>
      </c>
      <c r="CM396" s="431">
        <f t="shared" si="4152"/>
        <v>0</v>
      </c>
      <c r="CN396" s="431">
        <f t="shared" si="4152"/>
        <v>0</v>
      </c>
      <c r="CO396" s="431">
        <f t="shared" si="4152"/>
        <v>0</v>
      </c>
      <c r="CP396" s="431">
        <f t="shared" si="4152"/>
        <v>0</v>
      </c>
      <c r="CQ396" s="431">
        <f t="shared" si="4152"/>
        <v>1</v>
      </c>
      <c r="CR396" s="431">
        <f t="shared" si="4152"/>
        <v>75</v>
      </c>
      <c r="CS396" s="431">
        <f t="shared" si="4152"/>
        <v>1</v>
      </c>
      <c r="CT396" s="431">
        <f t="shared" si="4152"/>
        <v>66</v>
      </c>
      <c r="CU396" s="431">
        <f t="shared" si="4152"/>
        <v>0</v>
      </c>
      <c r="CV396" s="431">
        <f t="shared" si="4152"/>
        <v>0</v>
      </c>
      <c r="CW396" s="431">
        <f t="shared" si="4152"/>
        <v>0</v>
      </c>
      <c r="CX396" s="431">
        <f t="shared" si="4152"/>
        <v>0</v>
      </c>
      <c r="CY396" s="431">
        <f t="shared" si="4152"/>
        <v>2</v>
      </c>
      <c r="CZ396" s="431">
        <f t="shared" si="4152"/>
        <v>66</v>
      </c>
      <c r="DA396" s="431">
        <f t="shared" si="4152"/>
        <v>0</v>
      </c>
      <c r="DB396" s="431">
        <f t="shared" si="4152"/>
        <v>0</v>
      </c>
      <c r="DC396" s="431">
        <f t="shared" si="4152"/>
        <v>0</v>
      </c>
      <c r="DD396" s="431">
        <f t="shared" si="4152"/>
        <v>0</v>
      </c>
      <c r="DE396" s="431">
        <f t="shared" si="4152"/>
        <v>1</v>
      </c>
      <c r="DF396" s="432">
        <f t="shared" si="4152"/>
        <v>6</v>
      </c>
      <c r="DG396" s="431">
        <f t="shared" si="4152"/>
        <v>0</v>
      </c>
      <c r="DH396" s="431">
        <f t="shared" si="4152"/>
        <v>0</v>
      </c>
      <c r="DI396" s="431">
        <f t="shared" si="4152"/>
        <v>0</v>
      </c>
      <c r="DJ396" s="431">
        <f t="shared" si="4152"/>
        <v>0</v>
      </c>
      <c r="DK396" s="431">
        <f t="shared" si="4152"/>
        <v>2</v>
      </c>
      <c r="DL396" s="432">
        <f t="shared" si="4152"/>
        <v>9.3333333333333321</v>
      </c>
      <c r="DM396" s="431">
        <f t="shared" si="4152"/>
        <v>2</v>
      </c>
      <c r="DN396" s="364">
        <f t="shared" si="4152"/>
        <v>16</v>
      </c>
      <c r="DO396" s="431">
        <f t="shared" si="4152"/>
        <v>0</v>
      </c>
      <c r="DP396" s="431">
        <f t="shared" si="4152"/>
        <v>0</v>
      </c>
      <c r="DQ396" s="431">
        <f t="shared" si="4152"/>
        <v>1</v>
      </c>
      <c r="DR396" s="431">
        <f t="shared" si="4152"/>
        <v>25</v>
      </c>
      <c r="DS396" s="432">
        <f t="shared" si="4152"/>
        <v>438.0333333333333</v>
      </c>
      <c r="DT396" s="432">
        <f t="shared" si="4152"/>
        <v>195.83333333333334</v>
      </c>
      <c r="DU396" s="45"/>
      <c r="DV396" s="45"/>
      <c r="DW396" s="45"/>
      <c r="DX396" s="344"/>
      <c r="DY396" s="365">
        <v>26</v>
      </c>
      <c r="DZ396" s="133" t="s">
        <v>87</v>
      </c>
      <c r="EA396" s="132" t="s">
        <v>59</v>
      </c>
      <c r="EB396" s="131">
        <v>1</v>
      </c>
      <c r="EC396" s="45"/>
      <c r="ED396" s="45"/>
      <c r="EE396" s="45"/>
      <c r="EF396" s="45"/>
      <c r="EG396" s="45"/>
      <c r="EH396" s="45"/>
      <c r="EI396" s="45"/>
      <c r="EJ396" s="45">
        <f t="shared" ref="EJ396:GE396" si="4153">SUM(EJ397:EJ411)</f>
        <v>374</v>
      </c>
      <c r="EK396" s="45">
        <f t="shared" si="4153"/>
        <v>374</v>
      </c>
      <c r="EL396" s="45">
        <f t="shared" si="4153"/>
        <v>174</v>
      </c>
      <c r="EM396" s="363">
        <f>SUM(EM397:EM411)</f>
        <v>98</v>
      </c>
      <c r="EN396" s="45">
        <f t="shared" si="4153"/>
        <v>32</v>
      </c>
      <c r="EO396" s="363">
        <f t="shared" si="4153"/>
        <v>24</v>
      </c>
      <c r="EP396" s="45">
        <f t="shared" si="4153"/>
        <v>168</v>
      </c>
      <c r="EQ396" s="363">
        <f t="shared" si="4153"/>
        <v>160</v>
      </c>
      <c r="ER396" s="45">
        <f t="shared" si="4153"/>
        <v>0</v>
      </c>
      <c r="ES396" s="363">
        <f t="shared" si="4153"/>
        <v>0</v>
      </c>
      <c r="ET396" s="45">
        <f t="shared" si="4153"/>
        <v>0</v>
      </c>
      <c r="EU396" s="363">
        <f t="shared" si="4153"/>
        <v>0</v>
      </c>
      <c r="EV396" s="363">
        <f t="shared" si="4153"/>
        <v>4.5</v>
      </c>
      <c r="EW396" s="364">
        <f t="shared" si="4153"/>
        <v>17.2</v>
      </c>
      <c r="EX396" s="45">
        <f t="shared" si="4153"/>
        <v>0</v>
      </c>
      <c r="EY396" s="363">
        <f t="shared" si="4153"/>
        <v>0</v>
      </c>
      <c r="EZ396" s="45">
        <f t="shared" si="4153"/>
        <v>0</v>
      </c>
      <c r="FA396" s="363">
        <f t="shared" si="4153"/>
        <v>0</v>
      </c>
      <c r="FB396" s="45">
        <f t="shared" si="4153"/>
        <v>2</v>
      </c>
      <c r="FC396" s="363">
        <f t="shared" si="4153"/>
        <v>150</v>
      </c>
      <c r="FD396" s="45">
        <f t="shared" si="4153"/>
        <v>2</v>
      </c>
      <c r="FE396" s="363">
        <f t="shared" si="4153"/>
        <v>84</v>
      </c>
      <c r="FF396" s="45">
        <f t="shared" si="4153"/>
        <v>0</v>
      </c>
      <c r="FG396" s="364">
        <f t="shared" si="4153"/>
        <v>0</v>
      </c>
      <c r="FH396" s="45">
        <f t="shared" si="4153"/>
        <v>0</v>
      </c>
      <c r="FI396" s="432">
        <f t="shared" si="4153"/>
        <v>0</v>
      </c>
      <c r="FJ396" s="45">
        <f t="shared" si="4153"/>
        <v>2</v>
      </c>
      <c r="FK396" s="363">
        <f t="shared" si="4153"/>
        <v>66</v>
      </c>
      <c r="FL396" s="45">
        <f t="shared" si="4153"/>
        <v>0</v>
      </c>
      <c r="FM396" s="363">
        <f t="shared" si="4153"/>
        <v>0</v>
      </c>
      <c r="FN396" s="45">
        <f t="shared" si="4153"/>
        <v>0</v>
      </c>
      <c r="FO396" s="363">
        <f t="shared" si="4153"/>
        <v>0</v>
      </c>
      <c r="FP396" s="45">
        <f t="shared" si="4153"/>
        <v>2</v>
      </c>
      <c r="FQ396" s="363">
        <f t="shared" si="4153"/>
        <v>6</v>
      </c>
      <c r="FR396" s="45"/>
      <c r="FS396" s="432">
        <f t="shared" ref="FS396" si="4154">SUM(FS397:FS411)</f>
        <v>9.3333333333333321</v>
      </c>
      <c r="FT396" s="363">
        <f t="shared" si="4153"/>
        <v>0</v>
      </c>
      <c r="FU396" s="363">
        <f t="shared" si="4153"/>
        <v>0</v>
      </c>
      <c r="FV396" s="45">
        <f t="shared" si="4153"/>
        <v>2</v>
      </c>
      <c r="FW396" s="432">
        <f t="shared" si="4153"/>
        <v>9.3333333333333321</v>
      </c>
      <c r="FX396" s="45">
        <f t="shared" si="4153"/>
        <v>2</v>
      </c>
      <c r="FY396" s="432">
        <f t="shared" si="4153"/>
        <v>16</v>
      </c>
      <c r="FZ396" s="45">
        <f t="shared" si="4153"/>
        <v>0</v>
      </c>
      <c r="GA396" s="363">
        <f t="shared" si="4153"/>
        <v>0</v>
      </c>
      <c r="GB396" s="45">
        <f t="shared" si="4153"/>
        <v>2</v>
      </c>
      <c r="GC396" s="363">
        <f t="shared" si="4153"/>
        <v>50</v>
      </c>
      <c r="GD396" s="444">
        <f t="shared" si="4153"/>
        <v>694.36666666666667</v>
      </c>
      <c r="GE396" s="445">
        <f t="shared" si="4153"/>
        <v>317.83333333333337</v>
      </c>
      <c r="GF396" s="45"/>
      <c r="GG396" s="45"/>
      <c r="GH396" s="45"/>
      <c r="GI396" s="362"/>
      <c r="GK396" s="347"/>
      <c r="GL396" s="347"/>
      <c r="GM396" s="357"/>
      <c r="GN396" s="357"/>
      <c r="GO396" s="358"/>
      <c r="GP396" s="348"/>
      <c r="GQ396" s="350"/>
    </row>
    <row r="397" spans="1:199" ht="24.75" customHeight="1" x14ac:dyDescent="0.35">
      <c r="A397" s="51"/>
      <c r="B397" s="187" t="s">
        <v>100</v>
      </c>
      <c r="C397" s="184" t="s">
        <v>114</v>
      </c>
      <c r="D397" s="185" t="s">
        <v>131</v>
      </c>
      <c r="E397" s="185" t="s">
        <v>118</v>
      </c>
      <c r="F397" s="217" t="s">
        <v>132</v>
      </c>
      <c r="G397" s="184">
        <v>5</v>
      </c>
      <c r="H397" s="184">
        <v>22</v>
      </c>
      <c r="I397" s="184">
        <v>1</v>
      </c>
      <c r="J397" s="184">
        <v>1</v>
      </c>
      <c r="K397" s="184">
        <f t="shared" ref="K397" si="4155">SUM(J397)*2</f>
        <v>2</v>
      </c>
      <c r="L397" s="187">
        <v>60</v>
      </c>
      <c r="M397" s="188">
        <f t="shared" ref="M397" si="4156">SUM(N397+P397+R397+T397+V397)</f>
        <v>60</v>
      </c>
      <c r="N397" s="189">
        <v>30</v>
      </c>
      <c r="O397" s="262">
        <v>26</v>
      </c>
      <c r="P397" s="189">
        <v>4</v>
      </c>
      <c r="Q397" s="190">
        <f t="shared" ref="Q397" si="4157">P397*J397</f>
        <v>4</v>
      </c>
      <c r="R397" s="189">
        <v>26</v>
      </c>
      <c r="S397" s="190">
        <v>22</v>
      </c>
      <c r="T397" s="189"/>
      <c r="U397" s="190">
        <f t="shared" ref="U397" si="4158">SUM(T397)*K397</f>
        <v>0</v>
      </c>
      <c r="V397" s="189"/>
      <c r="W397" s="190">
        <f t="shared" ref="W397" si="4159">SUM(V397)*J397*5</f>
        <v>0</v>
      </c>
      <c r="X397" s="191">
        <f t="shared" ref="X397" si="4160">SUM(J397*AX397*2+K397*AZ397*2)</f>
        <v>0</v>
      </c>
      <c r="Y397" s="191">
        <f t="shared" ref="Y397" si="4161">SUM(L397*5/100*J397)</f>
        <v>3</v>
      </c>
      <c r="Z397" s="189"/>
      <c r="AA397" s="190"/>
      <c r="AB397" s="189"/>
      <c r="AC397" s="191">
        <f t="shared" ref="AC397" si="4162">SUM(AB397)*3*H397/5</f>
        <v>0</v>
      </c>
      <c r="AD397" s="189"/>
      <c r="AE397" s="193">
        <f t="shared" ref="AE397" si="4163">SUM(AD397*H397*(30+4))</f>
        <v>0</v>
      </c>
      <c r="AF397" s="189"/>
      <c r="AG397" s="190">
        <f t="shared" ref="AG397" si="4164">SUM(AF397*H397*3)</f>
        <v>0</v>
      </c>
      <c r="AH397" s="190"/>
      <c r="AI397" s="191">
        <f t="shared" ref="AI397" si="4165">SUM(AH397*H397/3)</f>
        <v>0</v>
      </c>
      <c r="AJ397" s="189"/>
      <c r="AK397" s="191">
        <f t="shared" ref="AK397" si="4166">SUM(AJ397*H397*2/3)</f>
        <v>0</v>
      </c>
      <c r="AL397" s="189"/>
      <c r="AM397" s="262">
        <f t="shared" ref="AM397" si="4167">SUM(AL397*H397*2)</f>
        <v>0</v>
      </c>
      <c r="AN397" s="189"/>
      <c r="AO397" s="190">
        <f t="shared" ref="AO397" si="4168">SUM(AN397*J397*2)</f>
        <v>0</v>
      </c>
      <c r="AP397" s="189"/>
      <c r="AQ397" s="191">
        <f t="shared" ref="AQ397" si="4169">SUM(AP397*H397*2)</f>
        <v>0</v>
      </c>
      <c r="AR397" s="189"/>
      <c r="AS397" s="191">
        <f>SUM(J397*AR397*6)</f>
        <v>0</v>
      </c>
      <c r="AT397" s="32">
        <v>1</v>
      </c>
      <c r="AU397" s="194">
        <f t="shared" ref="AU397" si="4170">AT397*H397/3</f>
        <v>7.333333333333333</v>
      </c>
      <c r="AV397" s="189"/>
      <c r="AW397" s="190">
        <f t="shared" ref="AW397" si="4171">SUM(J397*AV397*6)</f>
        <v>0</v>
      </c>
      <c r="AX397" s="189"/>
      <c r="AY397" s="191">
        <f t="shared" ref="AY397" si="4172">SUM(J397*AX397*8)</f>
        <v>0</v>
      </c>
      <c r="AZ397" s="190"/>
      <c r="BA397" s="191">
        <f t="shared" ref="BA397" si="4173">SUM(AZ397*K397*5*6)</f>
        <v>0</v>
      </c>
      <c r="BB397" s="189"/>
      <c r="BC397" s="191">
        <f t="shared" ref="BC397" si="4174">SUM(BB397*K397*4*6)</f>
        <v>0</v>
      </c>
      <c r="BD397" s="189"/>
      <c r="BE397" s="195">
        <f t="shared" ref="BE397" si="4175">SUM(BD397*50)</f>
        <v>0</v>
      </c>
      <c r="BF397" s="194">
        <f t="shared" ref="BF397" si="4176">O397+Q397+S397+U397+W397+X397+Y397+AA397+AC397+AE397+AG397+AI397+AK397+AM397+AO397+AQ397+AS397+AU397+AW397+AY397+BA397+BC397+BE397</f>
        <v>62.333333333333336</v>
      </c>
      <c r="BG397" s="194"/>
      <c r="BH397" s="194">
        <f t="shared" ref="BH397" si="4177">BC397+BA397+AY397+AW397+AS397+AQ397+X397+W397+U397+S397+Q397+O397</f>
        <v>52</v>
      </c>
      <c r="BI397" s="1"/>
      <c r="BJ397" s="1"/>
      <c r="BK397" s="1"/>
      <c r="BL397" s="1"/>
      <c r="BM397" s="52"/>
      <c r="BN397" s="51"/>
      <c r="BO397" s="187" t="s">
        <v>100</v>
      </c>
      <c r="BP397" s="184" t="s">
        <v>114</v>
      </c>
      <c r="BQ397" s="185" t="s">
        <v>131</v>
      </c>
      <c r="BR397" s="185" t="s">
        <v>118</v>
      </c>
      <c r="BS397" s="185" t="s">
        <v>132</v>
      </c>
      <c r="BT397" s="184">
        <v>6</v>
      </c>
      <c r="BU397" s="185">
        <v>22</v>
      </c>
      <c r="BV397" s="185">
        <v>1</v>
      </c>
      <c r="BW397" s="185">
        <v>1</v>
      </c>
      <c r="BX397" s="185">
        <f t="shared" ref="BX397" si="4178">SUM(BW397)*2</f>
        <v>2</v>
      </c>
      <c r="BY397" s="187">
        <v>82</v>
      </c>
      <c r="BZ397" s="188">
        <f t="shared" ref="BZ397:BZ398" si="4179">SUM(CA397+CC397+CE397+CG397+CI397)</f>
        <v>82</v>
      </c>
      <c r="CA397" s="189">
        <v>44</v>
      </c>
      <c r="CB397" s="142">
        <f t="shared" ref="CB397" si="4180">SUM(CA397)*BV397</f>
        <v>44</v>
      </c>
      <c r="CC397" s="189">
        <v>4</v>
      </c>
      <c r="CD397" s="190">
        <f t="shared" ref="CD397" si="4181">CC397*BW397</f>
        <v>4</v>
      </c>
      <c r="CE397" s="189">
        <v>34</v>
      </c>
      <c r="CF397" s="190">
        <f t="shared" ref="CF397" si="4182">SUM(CE397)*BW397</f>
        <v>34</v>
      </c>
      <c r="CG397" s="189"/>
      <c r="CH397" s="190">
        <f t="shared" ref="CH397" si="4183">SUM(CG397)*BX397</f>
        <v>0</v>
      </c>
      <c r="CI397" s="189"/>
      <c r="CJ397" s="190">
        <f t="shared" ref="CJ397" si="4184">SUM(CI397)*BW397*5</f>
        <v>0</v>
      </c>
      <c r="CK397" s="191">
        <f t="shared" ref="CK397" si="4185">SUM(BW397*DK397*2+BX397*DM397*2)</f>
        <v>2</v>
      </c>
      <c r="CL397" s="191">
        <f t="shared" ref="CL397" si="4186">SUM(BY397*5/100*BW397)</f>
        <v>4.0999999999999996</v>
      </c>
      <c r="CM397" s="189"/>
      <c r="CN397" s="190"/>
      <c r="CO397" s="189"/>
      <c r="CP397" s="191">
        <f t="shared" ref="CP397" si="4187">SUM(CO397)*3*BU397/5</f>
        <v>0</v>
      </c>
      <c r="CQ397" s="189"/>
      <c r="CR397" s="193">
        <f t="shared" ref="CR397" si="4188">SUM(CQ397*BU397*(30+4))</f>
        <v>0</v>
      </c>
      <c r="CS397" s="189">
        <v>1</v>
      </c>
      <c r="CT397" s="334">
        <f t="shared" ref="CT397" si="4189">SUM(CS397*BU397*3)</f>
        <v>66</v>
      </c>
      <c r="CU397" s="190"/>
      <c r="CV397" s="191">
        <f t="shared" ref="CV397" si="4190">SUM(CU397*BU397/3)</f>
        <v>0</v>
      </c>
      <c r="CW397" s="189"/>
      <c r="CX397" s="191">
        <f t="shared" ref="CX397" si="4191">SUM(CW397*BU397*2/3)</f>
        <v>0</v>
      </c>
      <c r="CY397" s="189"/>
      <c r="CZ397" s="142">
        <f t="shared" ref="CZ397" si="4192">SUM(CY397*BU397*2)</f>
        <v>0</v>
      </c>
      <c r="DA397" s="189"/>
      <c r="DB397" s="190">
        <f t="shared" ref="DB397" si="4193">SUM(DA397*BW397*2)</f>
        <v>0</v>
      </c>
      <c r="DC397" s="189"/>
      <c r="DD397" s="191">
        <f t="shared" ref="DD397" si="4194">SUM(DC397*BU397*2)</f>
        <v>0</v>
      </c>
      <c r="DE397" s="189"/>
      <c r="DF397" s="191">
        <f>SUM(BW397*DE397*6)</f>
        <v>0</v>
      </c>
      <c r="DG397" s="32"/>
      <c r="DH397" s="194">
        <f t="shared" ref="DH397:DH402" si="4195">DG397*BU397/3</f>
        <v>0</v>
      </c>
      <c r="DI397" s="189"/>
      <c r="DJ397" s="190">
        <f t="shared" ref="DJ397" si="4196">SUM(BW397*DI397*6)</f>
        <v>0</v>
      </c>
      <c r="DK397" s="189">
        <v>1</v>
      </c>
      <c r="DL397" s="191">
        <f>DK397*BU397/3</f>
        <v>7.333333333333333</v>
      </c>
      <c r="DM397" s="190"/>
      <c r="DN397" s="191">
        <f t="shared" ref="DN397" si="4197">SUM(DM397*BX397*5*6)</f>
        <v>0</v>
      </c>
      <c r="DO397" s="189"/>
      <c r="DP397" s="191">
        <f t="shared" ref="DP397" si="4198">SUM(DO397*BX397*4*6)</f>
        <v>0</v>
      </c>
      <c r="DQ397" s="189"/>
      <c r="DR397" s="195">
        <f t="shared" ref="DR397" si="4199">SUM(DQ397*50)</f>
        <v>0</v>
      </c>
      <c r="DS397" s="20">
        <f t="shared" ref="DS397" si="4200">SUM(DB397+DR397+DP397+DN397+DL397+DJ397+DF397+DD397+CX397+CZ397+CV397+CT397+CR397+CP397+CN397+CL397+CK397+CJ397+CH397+CD397+CB397+CF397+DH397)</f>
        <v>161.43333333333334</v>
      </c>
      <c r="DT397" s="20">
        <f t="shared" ref="DT397" si="4201">SUM(CB397+CD397+CH397+CJ397+CK397+DF397+DJ397+DL397+DN397+DP397+CF397+DD397)</f>
        <v>91.333333333333343</v>
      </c>
      <c r="DU397" s="7"/>
      <c r="DV397" s="7"/>
      <c r="DW397" s="7"/>
      <c r="DX397" s="52"/>
      <c r="DY397" s="51"/>
      <c r="DZ397" s="34"/>
      <c r="EA397" s="68"/>
      <c r="EB397" s="68"/>
      <c r="EC397" s="7"/>
      <c r="ED397" s="7"/>
      <c r="EE397" s="7"/>
      <c r="EF397" s="7"/>
      <c r="EG397" s="7"/>
      <c r="EH397" s="7"/>
      <c r="EI397" s="7"/>
      <c r="EJ397" s="7">
        <f t="shared" ref="EJ397:FQ397" si="4202">SUM(L397+BY397)</f>
        <v>142</v>
      </c>
      <c r="EK397" s="7">
        <f t="shared" si="4202"/>
        <v>142</v>
      </c>
      <c r="EL397" s="7">
        <f t="shared" si="4202"/>
        <v>74</v>
      </c>
      <c r="EM397" s="18">
        <f t="shared" si="4202"/>
        <v>70</v>
      </c>
      <c r="EN397" s="7">
        <f t="shared" si="4202"/>
        <v>8</v>
      </c>
      <c r="EO397" s="7">
        <f t="shared" si="4202"/>
        <v>8</v>
      </c>
      <c r="EP397" s="7">
        <f t="shared" si="4202"/>
        <v>60</v>
      </c>
      <c r="EQ397" s="7">
        <f t="shared" si="4202"/>
        <v>56</v>
      </c>
      <c r="ER397" s="7">
        <f t="shared" si="4202"/>
        <v>0</v>
      </c>
      <c r="ES397" s="7">
        <f t="shared" si="4202"/>
        <v>0</v>
      </c>
      <c r="ET397" s="7">
        <f t="shared" si="4202"/>
        <v>0</v>
      </c>
      <c r="EU397" s="7">
        <f t="shared" si="4202"/>
        <v>0</v>
      </c>
      <c r="EV397" s="7">
        <f t="shared" si="4202"/>
        <v>2</v>
      </c>
      <c r="EW397" s="18">
        <f t="shared" si="4202"/>
        <v>7.1</v>
      </c>
      <c r="EX397" s="7">
        <f t="shared" si="4202"/>
        <v>0</v>
      </c>
      <c r="EY397" s="7">
        <f t="shared" si="4202"/>
        <v>0</v>
      </c>
      <c r="EZ397" s="7">
        <f t="shared" si="4202"/>
        <v>0</v>
      </c>
      <c r="FA397" s="7">
        <f t="shared" si="4202"/>
        <v>0</v>
      </c>
      <c r="FB397" s="7">
        <f t="shared" si="4202"/>
        <v>0</v>
      </c>
      <c r="FC397" s="7">
        <f t="shared" si="4202"/>
        <v>0</v>
      </c>
      <c r="FD397" s="7">
        <f t="shared" si="4202"/>
        <v>1</v>
      </c>
      <c r="FE397" s="7">
        <f t="shared" si="4202"/>
        <v>66</v>
      </c>
      <c r="FF397" s="7">
        <f t="shared" si="4202"/>
        <v>0</v>
      </c>
      <c r="FG397" s="18">
        <f t="shared" si="4202"/>
        <v>0</v>
      </c>
      <c r="FH397" s="7">
        <f t="shared" si="4202"/>
        <v>0</v>
      </c>
      <c r="FI397" s="7">
        <f t="shared" si="4202"/>
        <v>0</v>
      </c>
      <c r="FJ397" s="7">
        <f t="shared" si="4202"/>
        <v>0</v>
      </c>
      <c r="FK397" s="7">
        <f t="shared" si="4202"/>
        <v>0</v>
      </c>
      <c r="FL397" s="7">
        <f t="shared" si="4202"/>
        <v>0</v>
      </c>
      <c r="FM397" s="7">
        <f t="shared" si="4202"/>
        <v>0</v>
      </c>
      <c r="FN397" s="7">
        <f t="shared" si="4202"/>
        <v>0</v>
      </c>
      <c r="FO397" s="7">
        <f t="shared" si="4202"/>
        <v>0</v>
      </c>
      <c r="FP397" s="7">
        <f t="shared" si="4202"/>
        <v>0</v>
      </c>
      <c r="FQ397" s="7">
        <f t="shared" si="4202"/>
        <v>0</v>
      </c>
      <c r="FR397" s="7"/>
      <c r="FS397" s="7">
        <f t="shared" ref="FS397" si="4203">SUM(AU397+DH397)</f>
        <v>7.333333333333333</v>
      </c>
      <c r="FT397" s="7">
        <f t="shared" ref="FT397" si="4204">SUM(AV397+DI397)</f>
        <v>0</v>
      </c>
      <c r="FU397" s="7">
        <f t="shared" ref="FU397" si="4205">SUM(AW397+DJ397)</f>
        <v>0</v>
      </c>
      <c r="FV397" s="7">
        <f t="shared" ref="FV397" si="4206">SUM(AX397+DK397)</f>
        <v>1</v>
      </c>
      <c r="FW397" s="7">
        <f t="shared" ref="FW397" si="4207">SUM(AY397+DL397)</f>
        <v>7.333333333333333</v>
      </c>
      <c r="FX397" s="7">
        <f t="shared" ref="FX397" si="4208">SUM(AZ397+DM397)</f>
        <v>0</v>
      </c>
      <c r="FY397" s="7">
        <f t="shared" ref="FY397" si="4209">SUM(BA397+DN397)</f>
        <v>0</v>
      </c>
      <c r="FZ397" s="7">
        <f t="shared" ref="FZ397" si="4210">SUM(BB397+DO397)</f>
        <v>0</v>
      </c>
      <c r="GA397" s="7">
        <f t="shared" ref="GA397" si="4211">SUM(BC397+DP397)</f>
        <v>0</v>
      </c>
      <c r="GB397" s="7">
        <f t="shared" ref="GB397" si="4212">SUM(BD397+DQ397)</f>
        <v>0</v>
      </c>
      <c r="GC397" s="7">
        <f t="shared" ref="GC397" si="4213">SUM(BE397+DR397)</f>
        <v>0</v>
      </c>
      <c r="GD397" s="116">
        <f t="shared" ref="GD397" si="4214">SUM(BF397+DS397)</f>
        <v>223.76666666666668</v>
      </c>
      <c r="GE397" s="117">
        <f t="shared" ref="GE397" si="4215">SUM(BH397+DT397)</f>
        <v>143.33333333333334</v>
      </c>
      <c r="GF397" s="7"/>
      <c r="GG397" s="7"/>
      <c r="GH397" s="7"/>
      <c r="GI397" s="52"/>
      <c r="GK397" s="18"/>
      <c r="GL397" s="18"/>
      <c r="GM397" s="1"/>
      <c r="GN397" s="23"/>
      <c r="GO397" s="61"/>
      <c r="GP397" s="7"/>
      <c r="GQ397" s="67"/>
    </row>
    <row r="398" spans="1:199" s="7" customFormat="1" ht="24.95" customHeight="1" x14ac:dyDescent="0.35">
      <c r="B398" s="175" t="s">
        <v>104</v>
      </c>
      <c r="C398" s="176" t="s">
        <v>121</v>
      </c>
      <c r="D398" s="176" t="s">
        <v>102</v>
      </c>
      <c r="E398" s="182" t="s">
        <v>122</v>
      </c>
      <c r="F398" s="177" t="s">
        <v>199</v>
      </c>
      <c r="G398" s="176">
        <v>1</v>
      </c>
      <c r="H398" s="182">
        <v>27</v>
      </c>
      <c r="I398" s="182">
        <v>1</v>
      </c>
      <c r="J398" s="182"/>
      <c r="K398" s="176">
        <f t="shared" ref="K398" si="4216">SUM(J398)*2</f>
        <v>0</v>
      </c>
      <c r="L398" s="178">
        <v>50</v>
      </c>
      <c r="M398" s="153">
        <f>SUM(N398+P398+R398+T398+V398)</f>
        <v>50</v>
      </c>
      <c r="N398" s="178">
        <v>26</v>
      </c>
      <c r="O398" s="255">
        <v>22</v>
      </c>
      <c r="P398" s="178">
        <v>16</v>
      </c>
      <c r="Q398" s="179">
        <v>8</v>
      </c>
      <c r="R398" s="178">
        <v>8</v>
      </c>
      <c r="S398" s="179">
        <v>4</v>
      </c>
      <c r="T398" s="172"/>
      <c r="U398" s="180">
        <f>SUM(T398)*K398</f>
        <v>0</v>
      </c>
      <c r="V398" s="172"/>
      <c r="W398" s="180">
        <f>SUM(V398)*J398*3</f>
        <v>0</v>
      </c>
      <c r="X398" s="146">
        <f>2/8*J398*AX398</f>
        <v>0</v>
      </c>
      <c r="Y398" s="146">
        <v>1</v>
      </c>
      <c r="Z398" s="172"/>
      <c r="AA398" s="180"/>
      <c r="AB398" s="172"/>
      <c r="AC398" s="181">
        <f>SUM(AB398)*3*H398/5</f>
        <v>0</v>
      </c>
      <c r="AD398" s="172"/>
      <c r="AE398" s="180">
        <f>SUM(AD398*H398*(30+4))</f>
        <v>0</v>
      </c>
      <c r="AF398" s="172"/>
      <c r="AG398" s="180">
        <f>SUM(AF398*H398*3)</f>
        <v>0</v>
      </c>
      <c r="AH398" s="172"/>
      <c r="AI398" s="146">
        <f>SUM(AH398*H398/3)</f>
        <v>0</v>
      </c>
      <c r="AJ398" s="172"/>
      <c r="AK398" s="146">
        <f>SUM(AJ398*H398*2/3)</f>
        <v>0</v>
      </c>
      <c r="AL398" s="172"/>
      <c r="AM398" s="258">
        <f>SUM(AL398*H398)</f>
        <v>0</v>
      </c>
      <c r="AN398" s="172"/>
      <c r="AO398" s="180">
        <f>SUM(AN398*J398)</f>
        <v>0</v>
      </c>
      <c r="AP398" s="172"/>
      <c r="AQ398" s="181">
        <f>SUM(AP398*H398*2)</f>
        <v>0</v>
      </c>
      <c r="AR398" s="172">
        <v>1</v>
      </c>
      <c r="AS398" s="146">
        <f>SUM(J398*AR398*6)</f>
        <v>0</v>
      </c>
      <c r="AT398" s="144"/>
      <c r="AU398" s="146">
        <f>AT398*H398/3</f>
        <v>0</v>
      </c>
      <c r="AV398" s="172"/>
      <c r="AW398" s="145">
        <f>SUM(AV398*H398/3)</f>
        <v>0</v>
      </c>
      <c r="AX398" s="144"/>
      <c r="AY398" s="146">
        <f>AX398*J398*8/2</f>
        <v>0</v>
      </c>
      <c r="AZ398" s="172"/>
      <c r="BA398" s="146">
        <f>SUM(AZ398*K398*5*6)</f>
        <v>0</v>
      </c>
      <c r="BB398" s="172"/>
      <c r="BC398" s="181">
        <f>SUM(BB398*K398*4*6)</f>
        <v>0</v>
      </c>
      <c r="BD398" s="172"/>
      <c r="BE398" s="148">
        <f>SUM(BD398*50)</f>
        <v>0</v>
      </c>
      <c r="BF398" s="146">
        <f>O398+Q398+S398+U398+W398+X398+Y398+AA398+AC398+AE398+AG398+AI398+AK398+AM398+AO398+AQ398+AS398+AU398+AW398+AY398+BA398+BC398+BE398</f>
        <v>35</v>
      </c>
      <c r="BG398" s="146"/>
      <c r="BH398" s="146">
        <f>BC398+BA398+AY398+AW398+AS398+AQ398+X398+W398+U398+S398+Q398+O398</f>
        <v>34</v>
      </c>
      <c r="BI398" s="1"/>
      <c r="BJ398" s="1"/>
      <c r="BK398" s="1"/>
      <c r="BL398" s="1"/>
      <c r="BM398" s="1"/>
      <c r="BN398" s="51"/>
      <c r="BO398" s="187" t="s">
        <v>100</v>
      </c>
      <c r="BP398" s="184" t="s">
        <v>114</v>
      </c>
      <c r="BQ398" s="184" t="s">
        <v>102</v>
      </c>
      <c r="BR398" s="184" t="s">
        <v>115</v>
      </c>
      <c r="BS398" s="184" t="s">
        <v>200</v>
      </c>
      <c r="BT398" s="184">
        <v>6</v>
      </c>
      <c r="BU398" s="185">
        <v>6</v>
      </c>
      <c r="BV398" s="185"/>
      <c r="BW398" s="185">
        <v>1</v>
      </c>
      <c r="BX398" s="185">
        <v>2</v>
      </c>
      <c r="BY398" s="187">
        <v>82</v>
      </c>
      <c r="BZ398" s="188">
        <f t="shared" si="4179"/>
        <v>82</v>
      </c>
      <c r="CA398" s="189">
        <v>44</v>
      </c>
      <c r="CB398" s="142">
        <f>SUM(CA398)*BV398</f>
        <v>0</v>
      </c>
      <c r="CC398" s="189">
        <v>4</v>
      </c>
      <c r="CD398" s="190">
        <f>BW398*CC398</f>
        <v>4</v>
      </c>
      <c r="CE398" s="189">
        <v>34</v>
      </c>
      <c r="CF398" s="190">
        <f>SUM(CE398)*BW398</f>
        <v>34</v>
      </c>
      <c r="CG398" s="189"/>
      <c r="CH398" s="190">
        <f>SUM(CG398)*BX398</f>
        <v>0</v>
      </c>
      <c r="CI398" s="189"/>
      <c r="CJ398" s="190">
        <f>SUM(CI398)*BW398*5</f>
        <v>0</v>
      </c>
      <c r="CK398" s="191">
        <f>SUM(BW398*DK398*2+BX398*DM398*2)</f>
        <v>2</v>
      </c>
      <c r="CL398" s="191">
        <f t="shared" ref="CL398" si="4217">SUM(BY398*5/100*BW398)</f>
        <v>4.0999999999999996</v>
      </c>
      <c r="CM398" s="189"/>
      <c r="CN398" s="190"/>
      <c r="CO398" s="189"/>
      <c r="CP398" s="191">
        <f>SUM(CO398)*3*BU398/5</f>
        <v>0</v>
      </c>
      <c r="CQ398" s="189"/>
      <c r="CR398" s="193">
        <f>SUM(CQ398*BU398*(30+4))</f>
        <v>0</v>
      </c>
      <c r="CS398" s="189"/>
      <c r="CT398" s="334">
        <f>SUM(CS398*BU398*3)</f>
        <v>0</v>
      </c>
      <c r="CU398" s="190"/>
      <c r="CV398" s="191">
        <f>SUM(CU398*BU398/3)</f>
        <v>0</v>
      </c>
      <c r="CW398" s="189"/>
      <c r="CX398" s="191">
        <f>SUM(CW398*BU398*2/3)</f>
        <v>0</v>
      </c>
      <c r="CY398" s="189">
        <v>1</v>
      </c>
      <c r="CZ398" s="142">
        <f>SUM(CY398*BU398)*2</f>
        <v>12</v>
      </c>
      <c r="DA398" s="189"/>
      <c r="DB398" s="190">
        <f>SUM(DA398*BW398*2)</f>
        <v>0</v>
      </c>
      <c r="DC398" s="189"/>
      <c r="DD398" s="191">
        <f>SUM(DC398*BU398*2)</f>
        <v>0</v>
      </c>
      <c r="DE398" s="189"/>
      <c r="DF398" s="191">
        <f>DE398*BU398/3</f>
        <v>0</v>
      </c>
      <c r="DG398" s="32"/>
      <c r="DH398" s="194">
        <f t="shared" si="4195"/>
        <v>0</v>
      </c>
      <c r="DI398" s="189"/>
      <c r="DJ398" s="190">
        <f>SUM(BW398*DI398*6)</f>
        <v>0</v>
      </c>
      <c r="DK398" s="189">
        <v>1</v>
      </c>
      <c r="DL398" s="191">
        <f>DK398*BU398/3</f>
        <v>2</v>
      </c>
      <c r="DM398" s="190"/>
      <c r="DN398" s="191">
        <f>SUM(DM398*BX398*5*6)</f>
        <v>0</v>
      </c>
      <c r="DO398" s="189"/>
      <c r="DP398" s="191">
        <f>SUM(DO398*BX398*4*6)</f>
        <v>0</v>
      </c>
      <c r="DQ398" s="189"/>
      <c r="DR398" s="195">
        <f>SUM(DQ398*50)</f>
        <v>0</v>
      </c>
      <c r="DS398" s="20">
        <f t="shared" ref="DS398:DS411" si="4218">SUM(DB398+DR398+DP398+DN398+DL398+DJ398+DF398+DD398+CX398+CZ398+CV398+CT398+CR398+CP398+CN398+CL398+CK398+CJ398+CH398+CD398+CB398+CF398+DH398)</f>
        <v>58.1</v>
      </c>
      <c r="DT398" s="20">
        <f t="shared" ref="DT398:DT411" si="4219">SUM(CB398+CD398+CH398+CJ398+CK398+DF398+DJ398+DL398+DN398+DP398+CF398+DD398)</f>
        <v>42</v>
      </c>
      <c r="DZ398" s="20"/>
      <c r="EA398" s="71"/>
      <c r="EB398" s="71"/>
      <c r="EJ398" s="7">
        <f t="shared" ref="EJ398:EL401" si="4220">SUM(L398+BY398)</f>
        <v>132</v>
      </c>
      <c r="EK398" s="7">
        <f t="shared" si="4220"/>
        <v>132</v>
      </c>
      <c r="EL398" s="7">
        <f t="shared" si="4220"/>
        <v>70</v>
      </c>
      <c r="EM398" s="18">
        <f t="shared" ref="EM398:EM411" si="4221">SUM(O398+CB398)</f>
        <v>22</v>
      </c>
      <c r="EN398" s="7">
        <f t="shared" ref="EN398:EN411" si="4222">SUM(P398+CC398)</f>
        <v>20</v>
      </c>
      <c r="EO398" s="7">
        <f t="shared" ref="EO398:EO411" si="4223">SUM(Q398+CD398)</f>
        <v>12</v>
      </c>
      <c r="EP398" s="7">
        <f t="shared" ref="EP398:EP411" si="4224">SUM(R398+CE398)</f>
        <v>42</v>
      </c>
      <c r="EQ398" s="7">
        <f t="shared" ref="EQ398:EQ411" si="4225">SUM(S398+CF398)</f>
        <v>38</v>
      </c>
      <c r="ER398" s="7">
        <f t="shared" ref="ER398:ER411" si="4226">SUM(T398+CG398)</f>
        <v>0</v>
      </c>
      <c r="ES398" s="7">
        <f t="shared" ref="ES398:ES411" si="4227">SUM(U398+CH398)</f>
        <v>0</v>
      </c>
      <c r="ET398" s="7">
        <f t="shared" ref="ET398:ET411" si="4228">SUM(V398+CI398)</f>
        <v>0</v>
      </c>
      <c r="EU398" s="7">
        <f t="shared" ref="EU398:EU411" si="4229">SUM(W398+CJ398)</f>
        <v>0</v>
      </c>
      <c r="EV398" s="7">
        <f t="shared" ref="EV398:EV411" si="4230">SUM(X398+CK398)</f>
        <v>2</v>
      </c>
      <c r="EW398" s="18">
        <f t="shared" ref="EW398:EW411" si="4231">SUM(Y398+CL398)</f>
        <v>5.0999999999999996</v>
      </c>
      <c r="EX398" s="7">
        <f t="shared" ref="EX398:EX411" si="4232">SUM(Z398+CM398)</f>
        <v>0</v>
      </c>
      <c r="EY398" s="7">
        <f t="shared" ref="EY398:EY411" si="4233">SUM(AA398+CN398)</f>
        <v>0</v>
      </c>
      <c r="EZ398" s="7">
        <f t="shared" ref="EZ398:EZ411" si="4234">SUM(AB398+CO398)</f>
        <v>0</v>
      </c>
      <c r="FA398" s="7">
        <f t="shared" ref="FA398:FA411" si="4235">SUM(AC398+CP398)</f>
        <v>0</v>
      </c>
      <c r="FB398" s="7">
        <f t="shared" ref="FB398:FB411" si="4236">SUM(AD398+CQ398)</f>
        <v>0</v>
      </c>
      <c r="FC398" s="7">
        <f t="shared" ref="FC398:FC411" si="4237">SUM(AE398+CR398)</f>
        <v>0</v>
      </c>
      <c r="FD398" s="7">
        <f t="shared" ref="FD398:FD411" si="4238">SUM(AF398+CS398)</f>
        <v>0</v>
      </c>
      <c r="FE398" s="7">
        <f t="shared" ref="FE398:FE411" si="4239">SUM(AG398+CT398)</f>
        <v>0</v>
      </c>
      <c r="FF398" s="7">
        <f t="shared" ref="FF398:FF411" si="4240">SUM(AH398+CU398)</f>
        <v>0</v>
      </c>
      <c r="FG398" s="18">
        <f t="shared" ref="FG398:FG411" si="4241">SUM(AI398+CV398)</f>
        <v>0</v>
      </c>
      <c r="FH398" s="7">
        <f t="shared" ref="FH398:FH411" si="4242">SUM(AJ398+CW398)</f>
        <v>0</v>
      </c>
      <c r="FI398" s="7">
        <f t="shared" ref="FI398:FI411" si="4243">SUM(AK398+CX398)</f>
        <v>0</v>
      </c>
      <c r="FJ398" s="7">
        <f t="shared" ref="FJ398:FJ411" si="4244">SUM(AL398+CY398)</f>
        <v>1</v>
      </c>
      <c r="FK398" s="7">
        <f t="shared" ref="FK398:FK411" si="4245">SUM(AM398+CZ398)</f>
        <v>12</v>
      </c>
      <c r="FL398" s="7">
        <f t="shared" ref="FL398:FL411" si="4246">SUM(AN398+DA398)</f>
        <v>0</v>
      </c>
      <c r="FM398" s="7">
        <f t="shared" ref="FM398:FM411" si="4247">SUM(AO398+DB398)</f>
        <v>0</v>
      </c>
      <c r="FN398" s="7">
        <f t="shared" ref="FN398:FN411" si="4248">SUM(AP398+DC398)</f>
        <v>0</v>
      </c>
      <c r="FO398" s="7">
        <f t="shared" ref="FO398:FO411" si="4249">SUM(AQ398+DD398)</f>
        <v>0</v>
      </c>
      <c r="FP398" s="7">
        <f t="shared" ref="FP398:FP411" si="4250">SUM(AR398+DE398)</f>
        <v>1</v>
      </c>
      <c r="FQ398" s="7">
        <f t="shared" ref="FQ398:FQ411" si="4251">SUM(AS398+DF398)</f>
        <v>0</v>
      </c>
      <c r="FS398" s="7">
        <f t="shared" ref="FS398:FS411" si="4252">SUM(AU398+DH398)</f>
        <v>0</v>
      </c>
      <c r="FT398" s="7">
        <f t="shared" ref="FT398:FT411" si="4253">SUM(AV398+DI398)</f>
        <v>0</v>
      </c>
      <c r="FU398" s="7">
        <f t="shared" ref="FU398:FU411" si="4254">SUM(AW398+DJ398)</f>
        <v>0</v>
      </c>
      <c r="FV398" s="7">
        <f t="shared" ref="FV398:FV411" si="4255">SUM(AX398+DK398)</f>
        <v>1</v>
      </c>
      <c r="FW398" s="7">
        <f t="shared" ref="FW398:FW411" si="4256">SUM(AY398+DL398)</f>
        <v>2</v>
      </c>
      <c r="FX398" s="7">
        <f t="shared" ref="FX398:FX411" si="4257">SUM(AZ398+DM398)</f>
        <v>0</v>
      </c>
      <c r="FY398" s="7">
        <f t="shared" ref="FY398:FY411" si="4258">SUM(BA398+DN398)</f>
        <v>0</v>
      </c>
      <c r="FZ398" s="7">
        <f t="shared" ref="FZ398:FZ411" si="4259">SUM(BB398+DO398)</f>
        <v>0</v>
      </c>
      <c r="GA398" s="7">
        <f t="shared" ref="GA398:GA411" si="4260">SUM(BC398+DP398)</f>
        <v>0</v>
      </c>
      <c r="GB398" s="7">
        <f t="shared" ref="GB398:GB411" si="4261">SUM(BD398+DQ398)</f>
        <v>0</v>
      </c>
      <c r="GC398" s="7">
        <f t="shared" ref="GC398:GC411" si="4262">SUM(BE398+DR398)</f>
        <v>0</v>
      </c>
      <c r="GD398" s="116">
        <f t="shared" ref="GD398:GD411" si="4263">SUM(BF398+DS398)</f>
        <v>93.1</v>
      </c>
      <c r="GE398" s="117">
        <f t="shared" ref="GE398:GE411" si="4264">SUM(BH398+DT398)</f>
        <v>76</v>
      </c>
      <c r="GK398" s="18"/>
      <c r="GL398" s="18"/>
      <c r="GM398" s="1"/>
      <c r="GN398" s="23"/>
      <c r="GO398" s="61"/>
      <c r="GQ398" s="67"/>
    </row>
    <row r="399" spans="1:199" ht="24.95" customHeight="1" x14ac:dyDescent="0.35">
      <c r="A399" s="51"/>
      <c r="B399" s="175"/>
      <c r="C399" s="182"/>
      <c r="D399" s="182"/>
      <c r="E399" s="176"/>
      <c r="F399" s="177"/>
      <c r="G399" s="176"/>
      <c r="H399" s="176"/>
      <c r="I399" s="176"/>
      <c r="J399" s="176"/>
      <c r="K399" s="176"/>
      <c r="L399" s="178"/>
      <c r="M399" s="153"/>
      <c r="N399" s="178"/>
      <c r="O399" s="255"/>
      <c r="P399" s="178"/>
      <c r="Q399" s="179"/>
      <c r="R399" s="178"/>
      <c r="S399" s="179"/>
      <c r="T399" s="172"/>
      <c r="U399" s="180"/>
      <c r="V399" s="172"/>
      <c r="W399" s="180"/>
      <c r="X399" s="146"/>
      <c r="Y399" s="146"/>
      <c r="Z399" s="172"/>
      <c r="AA399" s="180"/>
      <c r="AB399" s="172"/>
      <c r="AC399" s="181"/>
      <c r="AD399" s="172"/>
      <c r="AE399" s="180"/>
      <c r="AF399" s="172"/>
      <c r="AG399" s="180"/>
      <c r="AH399" s="172"/>
      <c r="AI399" s="146"/>
      <c r="AJ399" s="172"/>
      <c r="AK399" s="146"/>
      <c r="AL399" s="172"/>
      <c r="AM399" s="258"/>
      <c r="AN399" s="172"/>
      <c r="AO399" s="180"/>
      <c r="AP399" s="172"/>
      <c r="AQ399" s="181"/>
      <c r="AR399" s="172"/>
      <c r="AS399" s="146"/>
      <c r="AT399" s="144"/>
      <c r="AU399" s="146"/>
      <c r="AV399" s="172"/>
      <c r="AW399" s="145"/>
      <c r="AX399" s="144"/>
      <c r="AY399" s="146"/>
      <c r="AZ399" s="172"/>
      <c r="BA399" s="146"/>
      <c r="BB399" s="172"/>
      <c r="BC399" s="181"/>
      <c r="BD399" s="172"/>
      <c r="BE399" s="148"/>
      <c r="BF399" s="146"/>
      <c r="BG399" s="146"/>
      <c r="BH399" s="146"/>
      <c r="BI399" s="1"/>
      <c r="BJ399" s="1"/>
      <c r="BK399" s="1"/>
      <c r="BL399" s="1"/>
      <c r="BM399" s="55"/>
      <c r="BN399" s="51"/>
      <c r="BO399" s="300" t="s">
        <v>234</v>
      </c>
      <c r="BP399" s="251" t="s">
        <v>114</v>
      </c>
      <c r="BQ399" s="185" t="s">
        <v>117</v>
      </c>
      <c r="BR399" s="185" t="s">
        <v>118</v>
      </c>
      <c r="BS399" s="184" t="s">
        <v>237</v>
      </c>
      <c r="BT399" s="185">
        <v>10</v>
      </c>
      <c r="BU399" s="185">
        <v>24</v>
      </c>
      <c r="BV399" s="185">
        <v>1</v>
      </c>
      <c r="BW399" s="185">
        <v>1</v>
      </c>
      <c r="BX399" s="184">
        <v>1</v>
      </c>
      <c r="BY399" s="187"/>
      <c r="BZ399" s="188">
        <v>0</v>
      </c>
      <c r="CA399" s="189"/>
      <c r="CB399" s="142">
        <v>0</v>
      </c>
      <c r="CC399" s="189"/>
      <c r="CD399" s="190">
        <v>0</v>
      </c>
      <c r="CE399" s="189"/>
      <c r="CF399" s="190">
        <v>0</v>
      </c>
      <c r="CG399" s="189"/>
      <c r="CH399" s="190">
        <v>0</v>
      </c>
      <c r="CI399" s="189"/>
      <c r="CJ399" s="190">
        <v>0</v>
      </c>
      <c r="CK399" s="191">
        <f>BW399*2/4</f>
        <v>0.5</v>
      </c>
      <c r="CL399" s="192">
        <f t="shared" ref="CL399" si="4265">SUM(BY399*5/100*BW399)</f>
        <v>0</v>
      </c>
      <c r="CM399" s="189"/>
      <c r="CN399" s="190"/>
      <c r="CO399" s="189"/>
      <c r="CP399" s="191">
        <v>0</v>
      </c>
      <c r="CQ399" s="189"/>
      <c r="CR399" s="193">
        <v>0</v>
      </c>
      <c r="CS399" s="189"/>
      <c r="CT399" s="142">
        <v>0</v>
      </c>
      <c r="CU399" s="189"/>
      <c r="CV399" s="191">
        <v>0</v>
      </c>
      <c r="CW399" s="189"/>
      <c r="CX399" s="191">
        <v>0</v>
      </c>
      <c r="CY399" s="189"/>
      <c r="CZ399" s="142">
        <v>0</v>
      </c>
      <c r="DA399" s="189"/>
      <c r="DB399" s="190">
        <v>0</v>
      </c>
      <c r="DC399" s="189"/>
      <c r="DD399" s="191">
        <v>0</v>
      </c>
      <c r="DE399" s="189"/>
      <c r="DF399" s="191">
        <v>0</v>
      </c>
      <c r="DG399" s="32"/>
      <c r="DH399" s="194">
        <f t="shared" si="4195"/>
        <v>0</v>
      </c>
      <c r="DI399" s="189"/>
      <c r="DJ399" s="190">
        <v>0</v>
      </c>
      <c r="DK399" s="189"/>
      <c r="DL399" s="191">
        <v>0</v>
      </c>
      <c r="DM399" s="189">
        <v>2</v>
      </c>
      <c r="DN399" s="191">
        <f>SUM(DM399*BW399*1*8)</f>
        <v>16</v>
      </c>
      <c r="DO399" s="189"/>
      <c r="DP399" s="191">
        <v>0</v>
      </c>
      <c r="DQ399" s="189"/>
      <c r="DR399" s="195">
        <v>0</v>
      </c>
      <c r="DS399" s="20">
        <f t="shared" si="4218"/>
        <v>16.5</v>
      </c>
      <c r="DT399" s="20">
        <f t="shared" si="4219"/>
        <v>16.5</v>
      </c>
      <c r="DU399" s="7"/>
      <c r="DV399" s="7"/>
      <c r="DW399" s="7"/>
      <c r="DX399" s="52"/>
      <c r="DY399" s="51"/>
      <c r="DZ399" s="20"/>
      <c r="EA399" s="78"/>
      <c r="EB399" s="78"/>
      <c r="EC399" s="7"/>
      <c r="ED399" s="7"/>
      <c r="EE399" s="7"/>
      <c r="EF399" s="7"/>
      <c r="EG399" s="7"/>
      <c r="EH399" s="7"/>
      <c r="EI399" s="7"/>
      <c r="EJ399" s="7">
        <f t="shared" si="4220"/>
        <v>0</v>
      </c>
      <c r="EK399" s="7">
        <f t="shared" si="4220"/>
        <v>0</v>
      </c>
      <c r="EL399" s="7">
        <f t="shared" si="4220"/>
        <v>0</v>
      </c>
      <c r="EM399" s="18">
        <f t="shared" si="4221"/>
        <v>0</v>
      </c>
      <c r="EN399" s="7">
        <f t="shared" si="4222"/>
        <v>0</v>
      </c>
      <c r="EO399" s="7">
        <f t="shared" si="4223"/>
        <v>0</v>
      </c>
      <c r="EP399" s="7">
        <f t="shared" si="4224"/>
        <v>0</v>
      </c>
      <c r="EQ399" s="7">
        <f t="shared" si="4225"/>
        <v>0</v>
      </c>
      <c r="ER399" s="7">
        <f t="shared" si="4226"/>
        <v>0</v>
      </c>
      <c r="ES399" s="7">
        <f t="shared" si="4227"/>
        <v>0</v>
      </c>
      <c r="ET399" s="7">
        <f t="shared" si="4228"/>
        <v>0</v>
      </c>
      <c r="EU399" s="7">
        <f t="shared" si="4229"/>
        <v>0</v>
      </c>
      <c r="EV399" s="7">
        <f t="shared" si="4230"/>
        <v>0.5</v>
      </c>
      <c r="EW399" s="18">
        <f t="shared" si="4231"/>
        <v>0</v>
      </c>
      <c r="EX399" s="7">
        <f t="shared" si="4232"/>
        <v>0</v>
      </c>
      <c r="EY399" s="7">
        <f t="shared" si="4233"/>
        <v>0</v>
      </c>
      <c r="EZ399" s="7">
        <f t="shared" si="4234"/>
        <v>0</v>
      </c>
      <c r="FA399" s="7">
        <f t="shared" si="4235"/>
        <v>0</v>
      </c>
      <c r="FB399" s="7">
        <f t="shared" si="4236"/>
        <v>0</v>
      </c>
      <c r="FC399" s="7">
        <f t="shared" si="4237"/>
        <v>0</v>
      </c>
      <c r="FD399" s="7">
        <f t="shared" si="4238"/>
        <v>0</v>
      </c>
      <c r="FE399" s="7">
        <f t="shared" si="4239"/>
        <v>0</v>
      </c>
      <c r="FF399" s="7">
        <f t="shared" si="4240"/>
        <v>0</v>
      </c>
      <c r="FG399" s="18">
        <f t="shared" si="4241"/>
        <v>0</v>
      </c>
      <c r="FH399" s="7">
        <f t="shared" si="4242"/>
        <v>0</v>
      </c>
      <c r="FI399" s="7">
        <f t="shared" si="4243"/>
        <v>0</v>
      </c>
      <c r="FJ399" s="7">
        <f t="shared" si="4244"/>
        <v>0</v>
      </c>
      <c r="FK399" s="7">
        <f t="shared" si="4245"/>
        <v>0</v>
      </c>
      <c r="FL399" s="7">
        <f t="shared" si="4246"/>
        <v>0</v>
      </c>
      <c r="FM399" s="7">
        <f t="shared" si="4247"/>
        <v>0</v>
      </c>
      <c r="FN399" s="7">
        <f t="shared" si="4248"/>
        <v>0</v>
      </c>
      <c r="FO399" s="7">
        <f t="shared" si="4249"/>
        <v>0</v>
      </c>
      <c r="FP399" s="7">
        <f t="shared" si="4250"/>
        <v>0</v>
      </c>
      <c r="FQ399" s="7">
        <f t="shared" si="4251"/>
        <v>0</v>
      </c>
      <c r="FR399" s="7"/>
      <c r="FS399" s="7">
        <f t="shared" si="4252"/>
        <v>0</v>
      </c>
      <c r="FT399" s="7">
        <f t="shared" si="4253"/>
        <v>0</v>
      </c>
      <c r="FU399" s="7">
        <f t="shared" si="4254"/>
        <v>0</v>
      </c>
      <c r="FV399" s="7">
        <f t="shared" si="4255"/>
        <v>0</v>
      </c>
      <c r="FW399" s="7">
        <f t="shared" si="4256"/>
        <v>0</v>
      </c>
      <c r="FX399" s="7">
        <f t="shared" si="4257"/>
        <v>2</v>
      </c>
      <c r="FY399" s="7">
        <f t="shared" si="4258"/>
        <v>16</v>
      </c>
      <c r="FZ399" s="7">
        <f t="shared" si="4259"/>
        <v>0</v>
      </c>
      <c r="GA399" s="7">
        <f t="shared" si="4260"/>
        <v>0</v>
      </c>
      <c r="GB399" s="7">
        <f t="shared" si="4261"/>
        <v>0</v>
      </c>
      <c r="GC399" s="7">
        <f t="shared" si="4262"/>
        <v>0</v>
      </c>
      <c r="GD399" s="116">
        <f t="shared" si="4263"/>
        <v>16.5</v>
      </c>
      <c r="GE399" s="117">
        <f t="shared" si="4264"/>
        <v>16.5</v>
      </c>
      <c r="GF399" s="7"/>
      <c r="GG399" s="7"/>
      <c r="GH399" s="7"/>
      <c r="GI399" s="52"/>
      <c r="GK399" s="18"/>
      <c r="GL399" s="18"/>
      <c r="GM399" s="1"/>
      <c r="GN399" s="23"/>
      <c r="GO399" s="61"/>
      <c r="GP399" s="7"/>
      <c r="GQ399" s="67"/>
    </row>
    <row r="400" spans="1:199" ht="24.95" customHeight="1" x14ac:dyDescent="0.35">
      <c r="A400" s="51"/>
      <c r="B400" s="231" t="s">
        <v>167</v>
      </c>
      <c r="C400" s="232" t="s">
        <v>168</v>
      </c>
      <c r="D400" s="232"/>
      <c r="E400" s="232" t="s">
        <v>139</v>
      </c>
      <c r="F400" s="232"/>
      <c r="G400" s="232">
        <v>1</v>
      </c>
      <c r="H400" s="232"/>
      <c r="I400" s="232"/>
      <c r="J400" s="232"/>
      <c r="K400" s="232"/>
      <c r="L400" s="231"/>
      <c r="M400" s="233">
        <f t="shared" ref="M400:M401" si="4266">SUM(N400+P400+R400+T400+V400)</f>
        <v>0</v>
      </c>
      <c r="N400" s="234"/>
      <c r="O400" s="262">
        <f t="shared" ref="O400" si="4267">SUM(N400)*I400</f>
        <v>0</v>
      </c>
      <c r="P400" s="234"/>
      <c r="Q400" s="235">
        <f t="shared" ref="Q400" si="4268">P400*J400</f>
        <v>0</v>
      </c>
      <c r="R400" s="234"/>
      <c r="S400" s="235">
        <f t="shared" ref="S400" si="4269">SUM(R400)*J400</f>
        <v>0</v>
      </c>
      <c r="T400" s="234"/>
      <c r="U400" s="235">
        <f t="shared" ref="U400" si="4270">SUM(T400)*K400</f>
        <v>0</v>
      </c>
      <c r="V400" s="234"/>
      <c r="W400" s="235">
        <f t="shared" ref="W400" si="4271">SUM(V400)*J400*5</f>
        <v>0</v>
      </c>
      <c r="X400" s="236">
        <f t="shared" ref="X400" si="4272">SUM(J400*AX400*2+K400*AZ400*2)</f>
        <v>0</v>
      </c>
      <c r="Y400" s="236">
        <f t="shared" ref="Y400" si="4273">SUM(L400*5/100*J400)</f>
        <v>0</v>
      </c>
      <c r="Z400" s="234"/>
      <c r="AA400" s="235"/>
      <c r="AB400" s="234"/>
      <c r="AC400" s="236">
        <f t="shared" ref="AC400" si="4274">SUM(AB400)*3*H400/5</f>
        <v>0</v>
      </c>
      <c r="AD400" s="234"/>
      <c r="AE400" s="237">
        <f t="shared" ref="AE400" si="4275">SUM(AD400*H400*(30+4))</f>
        <v>0</v>
      </c>
      <c r="AF400" s="234"/>
      <c r="AG400" s="235">
        <f t="shared" ref="AG400" si="4276">SUM(AF400*H400*3)</f>
        <v>0</v>
      </c>
      <c r="AH400" s="235"/>
      <c r="AI400" s="236">
        <f t="shared" ref="AI400" si="4277">SUM(AH400*H400/3)</f>
        <v>0</v>
      </c>
      <c r="AJ400" s="234"/>
      <c r="AK400" s="236">
        <f t="shared" ref="AK400" si="4278">SUM(AJ400*H400*2/3)</f>
        <v>0</v>
      </c>
      <c r="AL400" s="234"/>
      <c r="AM400" s="262">
        <f>SUM(AL400*H400)</f>
        <v>0</v>
      </c>
      <c r="AN400" s="234"/>
      <c r="AO400" s="235">
        <f t="shared" ref="AO400" si="4279">SUM(AN400*J400)</f>
        <v>0</v>
      </c>
      <c r="AP400" s="234"/>
      <c r="AQ400" s="236">
        <v>0</v>
      </c>
      <c r="AR400" s="234"/>
      <c r="AS400" s="236">
        <f t="shared" ref="AS400" si="4280">SUM(AR400*J400*2)</f>
        <v>0</v>
      </c>
      <c r="AT400" s="32"/>
      <c r="AU400" s="194">
        <f t="shared" ref="AU400:AU402" si="4281">AT400*H400/3</f>
        <v>0</v>
      </c>
      <c r="AV400" s="235"/>
      <c r="AW400" s="235">
        <f t="shared" ref="AW400" si="4282">SUM(AV400*H400/3)</f>
        <v>0</v>
      </c>
      <c r="AX400" s="235"/>
      <c r="AY400" s="236">
        <f t="shared" ref="AY400" si="4283">SUM(AX400*H400/3)</f>
        <v>0</v>
      </c>
      <c r="AZ400" s="235"/>
      <c r="BA400" s="236">
        <f t="shared" ref="BA400" si="4284">SUM(AZ400*K400*5*6)</f>
        <v>0</v>
      </c>
      <c r="BB400" s="234"/>
      <c r="BC400" s="236">
        <f>SUM(BB400*4*8)</f>
        <v>0</v>
      </c>
      <c r="BD400" s="234">
        <v>1</v>
      </c>
      <c r="BE400" s="238">
        <f>SUM(BD400*50)/2</f>
        <v>25</v>
      </c>
      <c r="BF400" s="194">
        <f t="shared" ref="BF400:BF402" si="4285">O400+Q400+S400+U400+W400+X400+Y400+AA400+AC400+AE400+AG400+AI400+AK400+AM400+AO400+AQ400+AS400+AU400+AW400+AY400+BA400+BC400+BE400</f>
        <v>25</v>
      </c>
      <c r="BG400" s="194"/>
      <c r="BH400" s="194">
        <f t="shared" ref="BH400:BH402" si="4286">BC400+BA400+AY400+AW400+AS400+AQ400+X400+W400+U400+S400+Q400+O400</f>
        <v>0</v>
      </c>
      <c r="BI400" s="7"/>
      <c r="BJ400" s="7"/>
      <c r="BK400" s="7"/>
      <c r="BL400" s="7"/>
      <c r="BM400" s="52"/>
      <c r="BN400" s="51"/>
      <c r="BO400" s="231" t="s">
        <v>167</v>
      </c>
      <c r="BP400" s="232" t="s">
        <v>168</v>
      </c>
      <c r="BQ400" s="232"/>
      <c r="BR400" s="232" t="s">
        <v>139</v>
      </c>
      <c r="BS400" s="232"/>
      <c r="BT400" s="232">
        <v>1</v>
      </c>
      <c r="BU400" s="232"/>
      <c r="BV400" s="232"/>
      <c r="BW400" s="232"/>
      <c r="BX400" s="232"/>
      <c r="BY400" s="231"/>
      <c r="BZ400" s="233">
        <f t="shared" ref="BZ400:BZ401" si="4287">SUM(CA400+CC400+CE400+CG400+CI400)</f>
        <v>0</v>
      </c>
      <c r="CA400" s="234"/>
      <c r="CB400" s="142">
        <f t="shared" ref="CB400" si="4288">SUM(CA400)*BV400</f>
        <v>0</v>
      </c>
      <c r="CC400" s="234"/>
      <c r="CD400" s="235">
        <f t="shared" ref="CD400:CD402" si="4289">CC400*BW400</f>
        <v>0</v>
      </c>
      <c r="CE400" s="234"/>
      <c r="CF400" s="235">
        <f t="shared" ref="CF400" si="4290">SUM(CE400)*BW400</f>
        <v>0</v>
      </c>
      <c r="CG400" s="234"/>
      <c r="CH400" s="235">
        <f t="shared" ref="CH400" si="4291">SUM(CG400)*BX400</f>
        <v>0</v>
      </c>
      <c r="CI400" s="234"/>
      <c r="CJ400" s="235">
        <f t="shared" ref="CJ400" si="4292">SUM(CI400)*BW400*5</f>
        <v>0</v>
      </c>
      <c r="CK400" s="236">
        <f t="shared" ref="CK400" si="4293">SUM(BW400*DK400*2+BX400*DM400*2)</f>
        <v>0</v>
      </c>
      <c r="CL400" s="236">
        <f t="shared" ref="CL400:CL401" si="4294">SUM(BY400*5/100*BW400)</f>
        <v>0</v>
      </c>
      <c r="CM400" s="234"/>
      <c r="CN400" s="235"/>
      <c r="CO400" s="234"/>
      <c r="CP400" s="236">
        <f t="shared" ref="CP400:CP402" si="4295">SUM(CO400)*3*BU400/5</f>
        <v>0</v>
      </c>
      <c r="CQ400" s="234"/>
      <c r="CR400" s="237">
        <f t="shared" ref="CR400" si="4296">SUM(CQ400*BU400*(30+4))</f>
        <v>0</v>
      </c>
      <c r="CS400" s="234"/>
      <c r="CT400" s="142">
        <f t="shared" ref="CT400:CT402" si="4297">SUM(CS400*BU400*3)</f>
        <v>0</v>
      </c>
      <c r="CU400" s="235"/>
      <c r="CV400" s="236">
        <f t="shared" ref="CV400" si="4298">SUM(CU400*BU400/3)</f>
        <v>0</v>
      </c>
      <c r="CW400" s="234"/>
      <c r="CX400" s="236">
        <f t="shared" ref="CX400" si="4299">SUM(CW400*BU400*2/3)</f>
        <v>0</v>
      </c>
      <c r="CY400" s="234"/>
      <c r="CZ400" s="142">
        <f>SUM(CY400*BU400)</f>
        <v>0</v>
      </c>
      <c r="DA400" s="234"/>
      <c r="DB400" s="235">
        <f t="shared" ref="DB400" si="4300">SUM(DA400*BW400)</f>
        <v>0</v>
      </c>
      <c r="DC400" s="234"/>
      <c r="DD400" s="236">
        <v>0</v>
      </c>
      <c r="DE400" s="234"/>
      <c r="DF400" s="236">
        <f t="shared" ref="DF400" si="4301">SUM(DE400*BW400*2)</f>
        <v>0</v>
      </c>
      <c r="DG400" s="32"/>
      <c r="DH400" s="194">
        <f t="shared" si="4195"/>
        <v>0</v>
      </c>
      <c r="DI400" s="235"/>
      <c r="DJ400" s="235">
        <f t="shared" ref="DJ400" si="4302">SUM(DI400*BU400/3)</f>
        <v>0</v>
      </c>
      <c r="DK400" s="235"/>
      <c r="DL400" s="236">
        <f t="shared" ref="DL400" si="4303">SUM(DK400*BU400/3)</f>
        <v>0</v>
      </c>
      <c r="DM400" s="235"/>
      <c r="DN400" s="236">
        <f t="shared" ref="DN400:DN401" si="4304">SUM(DM400*BX400*5*6)</f>
        <v>0</v>
      </c>
      <c r="DO400" s="234"/>
      <c r="DP400" s="236">
        <f>SUM(DO400*4*8)</f>
        <v>0</v>
      </c>
      <c r="DQ400" s="234">
        <v>1</v>
      </c>
      <c r="DR400" s="238">
        <f>SUM(DQ400*50)/2</f>
        <v>25</v>
      </c>
      <c r="DS400" s="20">
        <f t="shared" si="4218"/>
        <v>25</v>
      </c>
      <c r="DT400" s="20">
        <f t="shared" si="4219"/>
        <v>0</v>
      </c>
      <c r="DU400" s="7"/>
      <c r="DV400" s="7"/>
      <c r="DW400" s="7"/>
      <c r="DX400" s="52"/>
      <c r="DY400" s="51"/>
      <c r="DZ400" s="33"/>
      <c r="EA400" s="78"/>
      <c r="EB400" s="78"/>
      <c r="EC400" s="7"/>
      <c r="ED400" s="7"/>
      <c r="EE400" s="7"/>
      <c r="EF400" s="7"/>
      <c r="EG400" s="7"/>
      <c r="EH400" s="7"/>
      <c r="EI400" s="7"/>
      <c r="EJ400" s="7">
        <f t="shared" si="4220"/>
        <v>0</v>
      </c>
      <c r="EK400" s="7">
        <f t="shared" si="4220"/>
        <v>0</v>
      </c>
      <c r="EL400" s="7">
        <f t="shared" si="4220"/>
        <v>0</v>
      </c>
      <c r="EM400" s="18">
        <f t="shared" si="4221"/>
        <v>0</v>
      </c>
      <c r="EN400" s="7">
        <f t="shared" si="4222"/>
        <v>0</v>
      </c>
      <c r="EO400" s="7">
        <f t="shared" si="4223"/>
        <v>0</v>
      </c>
      <c r="EP400" s="7">
        <f t="shared" si="4224"/>
        <v>0</v>
      </c>
      <c r="EQ400" s="7">
        <f t="shared" si="4225"/>
        <v>0</v>
      </c>
      <c r="ER400" s="7">
        <f t="shared" si="4226"/>
        <v>0</v>
      </c>
      <c r="ES400" s="7">
        <f t="shared" si="4227"/>
        <v>0</v>
      </c>
      <c r="ET400" s="7">
        <f t="shared" si="4228"/>
        <v>0</v>
      </c>
      <c r="EU400" s="7">
        <f t="shared" si="4229"/>
        <v>0</v>
      </c>
      <c r="EV400" s="7">
        <f t="shared" si="4230"/>
        <v>0</v>
      </c>
      <c r="EW400" s="18">
        <f t="shared" si="4231"/>
        <v>0</v>
      </c>
      <c r="EX400" s="7">
        <f t="shared" si="4232"/>
        <v>0</v>
      </c>
      <c r="EY400" s="7">
        <f t="shared" si="4233"/>
        <v>0</v>
      </c>
      <c r="EZ400" s="7">
        <f t="shared" si="4234"/>
        <v>0</v>
      </c>
      <c r="FA400" s="7">
        <f t="shared" si="4235"/>
        <v>0</v>
      </c>
      <c r="FB400" s="7">
        <f t="shared" si="4236"/>
        <v>0</v>
      </c>
      <c r="FC400" s="7">
        <f t="shared" si="4237"/>
        <v>0</v>
      </c>
      <c r="FD400" s="7">
        <f t="shared" si="4238"/>
        <v>0</v>
      </c>
      <c r="FE400" s="7">
        <f t="shared" si="4239"/>
        <v>0</v>
      </c>
      <c r="FF400" s="7">
        <f t="shared" si="4240"/>
        <v>0</v>
      </c>
      <c r="FG400" s="18">
        <f t="shared" si="4241"/>
        <v>0</v>
      </c>
      <c r="FH400" s="7">
        <f t="shared" si="4242"/>
        <v>0</v>
      </c>
      <c r="FI400" s="7">
        <f t="shared" si="4243"/>
        <v>0</v>
      </c>
      <c r="FJ400" s="7">
        <f t="shared" si="4244"/>
        <v>0</v>
      </c>
      <c r="FK400" s="7">
        <f t="shared" si="4245"/>
        <v>0</v>
      </c>
      <c r="FL400" s="7">
        <f t="shared" si="4246"/>
        <v>0</v>
      </c>
      <c r="FM400" s="7">
        <f t="shared" si="4247"/>
        <v>0</v>
      </c>
      <c r="FN400" s="7">
        <f t="shared" si="4248"/>
        <v>0</v>
      </c>
      <c r="FO400" s="7">
        <f t="shared" si="4249"/>
        <v>0</v>
      </c>
      <c r="FP400" s="7">
        <f t="shared" si="4250"/>
        <v>0</v>
      </c>
      <c r="FQ400" s="7">
        <f t="shared" si="4251"/>
        <v>0</v>
      </c>
      <c r="FR400" s="7"/>
      <c r="FS400" s="7">
        <f t="shared" si="4252"/>
        <v>0</v>
      </c>
      <c r="FT400" s="7">
        <f t="shared" si="4253"/>
        <v>0</v>
      </c>
      <c r="FU400" s="7">
        <f t="shared" si="4254"/>
        <v>0</v>
      </c>
      <c r="FV400" s="7">
        <f t="shared" si="4255"/>
        <v>0</v>
      </c>
      <c r="FW400" s="7">
        <f t="shared" si="4256"/>
        <v>0</v>
      </c>
      <c r="FX400" s="7">
        <f t="shared" si="4257"/>
        <v>0</v>
      </c>
      <c r="FY400" s="7">
        <f t="shared" si="4258"/>
        <v>0</v>
      </c>
      <c r="FZ400" s="7">
        <f t="shared" si="4259"/>
        <v>0</v>
      </c>
      <c r="GA400" s="7">
        <f t="shared" si="4260"/>
        <v>0</v>
      </c>
      <c r="GB400" s="7">
        <f t="shared" si="4261"/>
        <v>2</v>
      </c>
      <c r="GC400" s="7">
        <f t="shared" si="4262"/>
        <v>50</v>
      </c>
      <c r="GD400" s="116">
        <f t="shared" si="4263"/>
        <v>50</v>
      </c>
      <c r="GE400" s="117">
        <f t="shared" si="4264"/>
        <v>0</v>
      </c>
      <c r="GF400" s="7"/>
      <c r="GG400" s="7"/>
      <c r="GH400" s="7"/>
      <c r="GI400" s="52"/>
      <c r="GK400" s="18"/>
      <c r="GL400" s="18"/>
      <c r="GM400" s="1"/>
      <c r="GN400" s="23"/>
      <c r="GO400" s="61"/>
      <c r="GP400" s="7"/>
      <c r="GQ400" s="67"/>
    </row>
    <row r="401" spans="1:199" ht="24.95" customHeight="1" x14ac:dyDescent="0.35">
      <c r="A401" s="51"/>
      <c r="B401" s="187" t="s">
        <v>100</v>
      </c>
      <c r="C401" s="184" t="s">
        <v>114</v>
      </c>
      <c r="D401" s="184" t="s">
        <v>102</v>
      </c>
      <c r="E401" s="184" t="s">
        <v>115</v>
      </c>
      <c r="F401" s="138" t="s">
        <v>200</v>
      </c>
      <c r="G401" s="184">
        <v>5</v>
      </c>
      <c r="H401" s="184">
        <v>6</v>
      </c>
      <c r="I401" s="184"/>
      <c r="J401" s="184">
        <v>1</v>
      </c>
      <c r="K401" s="184">
        <v>2</v>
      </c>
      <c r="L401" s="187">
        <v>60</v>
      </c>
      <c r="M401" s="188">
        <f t="shared" si="4266"/>
        <v>60</v>
      </c>
      <c r="N401" s="189">
        <v>30</v>
      </c>
      <c r="O401" s="262">
        <f>SUM(N401)*I401</f>
        <v>0</v>
      </c>
      <c r="P401" s="189">
        <v>4</v>
      </c>
      <c r="Q401" s="190">
        <f>J401*P401</f>
        <v>4</v>
      </c>
      <c r="R401" s="189">
        <v>26</v>
      </c>
      <c r="S401" s="190">
        <v>24</v>
      </c>
      <c r="T401" s="189"/>
      <c r="U401" s="190">
        <f>SUM(T401)*K401</f>
        <v>0</v>
      </c>
      <c r="V401" s="189"/>
      <c r="W401" s="190">
        <f t="shared" ref="W401" si="4305">SUM(V401)*J401*5</f>
        <v>0</v>
      </c>
      <c r="X401" s="191">
        <f>SUM(J401*AX401*2+K401*AZ401*2)</f>
        <v>0</v>
      </c>
      <c r="Y401" s="191">
        <f t="shared" ref="Y401" si="4306">SUM(L401*5/100*J401)</f>
        <v>3</v>
      </c>
      <c r="Z401" s="189"/>
      <c r="AA401" s="190"/>
      <c r="AB401" s="189"/>
      <c r="AC401" s="191">
        <f>SUM(AB401)*3*H401/5</f>
        <v>0</v>
      </c>
      <c r="AD401" s="189"/>
      <c r="AE401" s="193">
        <f>SUM(AD401*H401*(30+4))</f>
        <v>0</v>
      </c>
      <c r="AF401" s="189">
        <v>1</v>
      </c>
      <c r="AG401" s="190">
        <f>SUM(AF401*H401*3)</f>
        <v>18</v>
      </c>
      <c r="AH401" s="190"/>
      <c r="AI401" s="191">
        <f>SUM(AH401*H401/3)</f>
        <v>0</v>
      </c>
      <c r="AJ401" s="189"/>
      <c r="AK401" s="191">
        <f>SUM(AJ401*H401*2/3)</f>
        <v>0</v>
      </c>
      <c r="AL401" s="189"/>
      <c r="AM401" s="262">
        <f>SUM(AL401*H401*2)</f>
        <v>0</v>
      </c>
      <c r="AN401" s="189"/>
      <c r="AO401" s="190">
        <f t="shared" ref="AO401" si="4307">SUM(AN401*J401*2)</f>
        <v>0</v>
      </c>
      <c r="AP401" s="189"/>
      <c r="AQ401" s="191">
        <f>SUM(AP401*H401*2)</f>
        <v>0</v>
      </c>
      <c r="AR401" s="189"/>
      <c r="AS401" s="191">
        <f>AR401*H401/3</f>
        <v>0</v>
      </c>
      <c r="AT401" s="32">
        <v>1</v>
      </c>
      <c r="AU401" s="194">
        <f t="shared" si="4281"/>
        <v>2</v>
      </c>
      <c r="AV401" s="189"/>
      <c r="AW401" s="190">
        <f>SUM(J401*AV401*6)</f>
        <v>0</v>
      </c>
      <c r="AX401" s="189"/>
      <c r="AY401" s="191">
        <f>AX401*H401/3</f>
        <v>0</v>
      </c>
      <c r="AZ401" s="190"/>
      <c r="BA401" s="191">
        <f>SUM(AZ401*K401*5*6)</f>
        <v>0</v>
      </c>
      <c r="BB401" s="189"/>
      <c r="BC401" s="191">
        <f>SUM(BB401*K401*4*6)</f>
        <v>0</v>
      </c>
      <c r="BD401" s="189"/>
      <c r="BE401" s="195">
        <f>SUM(BD401*50)</f>
        <v>0</v>
      </c>
      <c r="BF401" s="194">
        <f t="shared" si="4285"/>
        <v>51</v>
      </c>
      <c r="BG401" s="194"/>
      <c r="BH401" s="194">
        <f t="shared" si="4286"/>
        <v>28</v>
      </c>
      <c r="BI401" s="7"/>
      <c r="BJ401" s="7"/>
      <c r="BK401" s="7"/>
      <c r="BL401" s="7"/>
      <c r="BM401" s="52"/>
      <c r="BN401" s="51"/>
      <c r="BO401" s="225" t="s">
        <v>165</v>
      </c>
      <c r="BP401" s="226" t="s">
        <v>110</v>
      </c>
      <c r="BQ401" s="161" t="s">
        <v>102</v>
      </c>
      <c r="BR401" s="161" t="s">
        <v>111</v>
      </c>
      <c r="BS401" s="162" t="s">
        <v>175</v>
      </c>
      <c r="BT401" s="161">
        <v>10</v>
      </c>
      <c r="BU401" s="162">
        <v>27</v>
      </c>
      <c r="BV401" s="162"/>
      <c r="BW401" s="162">
        <v>1</v>
      </c>
      <c r="BX401" s="226">
        <f t="shared" ref="BX401" si="4308">SUM(BW401)*2</f>
        <v>2</v>
      </c>
      <c r="BY401" s="227">
        <v>40</v>
      </c>
      <c r="BZ401" s="228">
        <f t="shared" si="4287"/>
        <v>40</v>
      </c>
      <c r="CA401" s="166"/>
      <c r="CB401" s="142">
        <f>SUM(CA401)*BV401</f>
        <v>0</v>
      </c>
      <c r="CC401" s="166"/>
      <c r="CD401" s="167">
        <f t="shared" si="4289"/>
        <v>0</v>
      </c>
      <c r="CE401" s="166">
        <v>40</v>
      </c>
      <c r="CF401" s="167">
        <f>SUM(CE401)*BW401</f>
        <v>40</v>
      </c>
      <c r="CG401" s="166"/>
      <c r="CH401" s="167">
        <f t="shared" ref="CH401" si="4309">SUM(CG401)*BX401</f>
        <v>0</v>
      </c>
      <c r="CI401" s="166"/>
      <c r="CJ401" s="167">
        <f>SUM(CI401)*BW401*5</f>
        <v>0</v>
      </c>
      <c r="CK401" s="165">
        <f>SUM(BW401*DK401*2+BX401*DM401*2)</f>
        <v>0</v>
      </c>
      <c r="CL401" s="229">
        <f t="shared" si="4294"/>
        <v>2</v>
      </c>
      <c r="CM401" s="166"/>
      <c r="CN401" s="167"/>
      <c r="CO401" s="166"/>
      <c r="CP401" s="165">
        <f t="shared" si="4295"/>
        <v>0</v>
      </c>
      <c r="CQ401" s="166"/>
      <c r="CR401" s="230">
        <f t="shared" ref="CR401" si="4310">SUM(CQ401*BU401*(30+4))</f>
        <v>0</v>
      </c>
      <c r="CS401" s="166"/>
      <c r="CT401" s="142">
        <f t="shared" si="4297"/>
        <v>0</v>
      </c>
      <c r="CU401" s="167"/>
      <c r="CV401" s="165">
        <f t="shared" ref="CV401" si="4311">SUM(CU401*BU401/3)</f>
        <v>0</v>
      </c>
      <c r="CW401" s="166"/>
      <c r="CX401" s="165">
        <f t="shared" ref="CX401" si="4312">SUM(CW401*BU401*2/3)</f>
        <v>0</v>
      </c>
      <c r="CY401" s="166">
        <v>1</v>
      </c>
      <c r="CZ401" s="142">
        <f t="shared" ref="CZ401" si="4313">SUM(CY401*BU401*2)</f>
        <v>54</v>
      </c>
      <c r="DA401" s="166"/>
      <c r="DB401" s="167">
        <f t="shared" ref="DB401" si="4314">SUM(DA401*BW401*2)</f>
        <v>0</v>
      </c>
      <c r="DC401" s="166"/>
      <c r="DD401" s="165">
        <f>SUM(DC401*BU401*2)</f>
        <v>0</v>
      </c>
      <c r="DE401" s="166">
        <v>1</v>
      </c>
      <c r="DF401" s="165">
        <f t="shared" ref="DF401" si="4315">DE401*BW401*6</f>
        <v>6</v>
      </c>
      <c r="DG401" s="166"/>
      <c r="DH401" s="165">
        <f t="shared" si="4195"/>
        <v>0</v>
      </c>
      <c r="DI401" s="167"/>
      <c r="DJ401" s="167">
        <f t="shared" ref="DJ401" si="4316">SUM(BW401*DI401*6)</f>
        <v>0</v>
      </c>
      <c r="DK401" s="167"/>
      <c r="DL401" s="165">
        <f t="shared" ref="DL401" si="4317">SUM(BW401*DK401*8)</f>
        <v>0</v>
      </c>
      <c r="DM401" s="167"/>
      <c r="DN401" s="165">
        <f t="shared" si="4304"/>
        <v>0</v>
      </c>
      <c r="DO401" s="166"/>
      <c r="DP401" s="165">
        <f t="shared" ref="DP401" si="4318">SUM(DO401*BX401*4*6)</f>
        <v>0</v>
      </c>
      <c r="DQ401" s="166"/>
      <c r="DR401" s="168">
        <f t="shared" ref="DR401:DR402" si="4319">SUM(DQ401*50)</f>
        <v>0</v>
      </c>
      <c r="DS401" s="20">
        <f t="shared" si="4218"/>
        <v>102</v>
      </c>
      <c r="DT401" s="20">
        <f t="shared" si="4219"/>
        <v>46</v>
      </c>
      <c r="DU401" s="7"/>
      <c r="DV401" s="7"/>
      <c r="DW401" s="7"/>
      <c r="DX401" s="52"/>
      <c r="DY401" s="51"/>
      <c r="DZ401" s="20"/>
      <c r="EA401" s="71"/>
      <c r="EB401" s="71"/>
      <c r="EC401" s="7"/>
      <c r="ED401" s="7"/>
      <c r="EE401" s="7"/>
      <c r="EF401" s="7"/>
      <c r="EG401" s="7"/>
      <c r="EH401" s="7"/>
      <c r="EI401" s="7"/>
      <c r="EJ401" s="7">
        <f t="shared" si="4220"/>
        <v>100</v>
      </c>
      <c r="EK401" s="7">
        <f t="shared" si="4220"/>
        <v>100</v>
      </c>
      <c r="EL401" s="7">
        <f t="shared" si="4220"/>
        <v>30</v>
      </c>
      <c r="EM401" s="18">
        <f t="shared" si="4221"/>
        <v>0</v>
      </c>
      <c r="EN401" s="7">
        <f t="shared" si="4222"/>
        <v>4</v>
      </c>
      <c r="EO401" s="7">
        <f t="shared" si="4223"/>
        <v>4</v>
      </c>
      <c r="EP401" s="7">
        <f t="shared" si="4224"/>
        <v>66</v>
      </c>
      <c r="EQ401" s="7">
        <f t="shared" si="4225"/>
        <v>64</v>
      </c>
      <c r="ER401" s="7">
        <f t="shared" si="4226"/>
        <v>0</v>
      </c>
      <c r="ES401" s="7">
        <f t="shared" si="4227"/>
        <v>0</v>
      </c>
      <c r="ET401" s="7">
        <f t="shared" si="4228"/>
        <v>0</v>
      </c>
      <c r="EU401" s="7">
        <f t="shared" si="4229"/>
        <v>0</v>
      </c>
      <c r="EV401" s="7">
        <f t="shared" si="4230"/>
        <v>0</v>
      </c>
      <c r="EW401" s="18">
        <f t="shared" si="4231"/>
        <v>5</v>
      </c>
      <c r="EX401" s="7">
        <f t="shared" si="4232"/>
        <v>0</v>
      </c>
      <c r="EY401" s="7">
        <f t="shared" si="4233"/>
        <v>0</v>
      </c>
      <c r="EZ401" s="7">
        <f t="shared" si="4234"/>
        <v>0</v>
      </c>
      <c r="FA401" s="7">
        <f t="shared" si="4235"/>
        <v>0</v>
      </c>
      <c r="FB401" s="7">
        <f t="shared" si="4236"/>
        <v>0</v>
      </c>
      <c r="FC401" s="7">
        <f t="shared" si="4237"/>
        <v>0</v>
      </c>
      <c r="FD401" s="7">
        <f t="shared" si="4238"/>
        <v>1</v>
      </c>
      <c r="FE401" s="7">
        <f t="shared" si="4239"/>
        <v>18</v>
      </c>
      <c r="FF401" s="7">
        <f t="shared" si="4240"/>
        <v>0</v>
      </c>
      <c r="FG401" s="18">
        <f t="shared" si="4241"/>
        <v>0</v>
      </c>
      <c r="FH401" s="7">
        <f t="shared" si="4242"/>
        <v>0</v>
      </c>
      <c r="FI401" s="7">
        <f t="shared" si="4243"/>
        <v>0</v>
      </c>
      <c r="FJ401" s="7">
        <f t="shared" si="4244"/>
        <v>1</v>
      </c>
      <c r="FK401" s="7">
        <f t="shared" si="4245"/>
        <v>54</v>
      </c>
      <c r="FL401" s="7">
        <f t="shared" si="4246"/>
        <v>0</v>
      </c>
      <c r="FM401" s="7">
        <f t="shared" si="4247"/>
        <v>0</v>
      </c>
      <c r="FN401" s="7">
        <f t="shared" si="4248"/>
        <v>0</v>
      </c>
      <c r="FO401" s="7">
        <f t="shared" si="4249"/>
        <v>0</v>
      </c>
      <c r="FP401" s="7">
        <f t="shared" si="4250"/>
        <v>1</v>
      </c>
      <c r="FQ401" s="7">
        <f t="shared" si="4251"/>
        <v>6</v>
      </c>
      <c r="FR401" s="7"/>
      <c r="FS401" s="7">
        <f t="shared" si="4252"/>
        <v>2</v>
      </c>
      <c r="FT401" s="7">
        <f t="shared" si="4253"/>
        <v>0</v>
      </c>
      <c r="FU401" s="7">
        <f t="shared" si="4254"/>
        <v>0</v>
      </c>
      <c r="FV401" s="7">
        <f t="shared" si="4255"/>
        <v>0</v>
      </c>
      <c r="FW401" s="7">
        <f t="shared" si="4256"/>
        <v>0</v>
      </c>
      <c r="FX401" s="7">
        <f t="shared" si="4257"/>
        <v>0</v>
      </c>
      <c r="FY401" s="7">
        <f t="shared" si="4258"/>
        <v>0</v>
      </c>
      <c r="FZ401" s="7">
        <f t="shared" si="4259"/>
        <v>0</v>
      </c>
      <c r="GA401" s="7">
        <f t="shared" si="4260"/>
        <v>0</v>
      </c>
      <c r="GB401" s="7">
        <f t="shared" si="4261"/>
        <v>0</v>
      </c>
      <c r="GC401" s="7">
        <f t="shared" si="4262"/>
        <v>0</v>
      </c>
      <c r="GD401" s="116">
        <f t="shared" si="4263"/>
        <v>153</v>
      </c>
      <c r="GE401" s="117">
        <f t="shared" si="4264"/>
        <v>74</v>
      </c>
      <c r="GF401" s="7"/>
      <c r="GG401" s="7"/>
      <c r="GH401" s="7"/>
      <c r="GI401" s="52"/>
      <c r="GK401" s="18"/>
      <c r="GL401" s="18"/>
      <c r="GM401" s="1"/>
      <c r="GN401" s="23"/>
      <c r="GO401" s="61"/>
      <c r="GP401" s="7"/>
      <c r="GQ401" s="67"/>
    </row>
    <row r="402" spans="1:199" ht="24.95" customHeight="1" x14ac:dyDescent="0.35">
      <c r="A402" s="51"/>
      <c r="B402" s="33" t="s">
        <v>224</v>
      </c>
      <c r="C402" s="78"/>
      <c r="D402" s="78" t="s">
        <v>225</v>
      </c>
      <c r="E402" s="71"/>
      <c r="F402" s="71"/>
      <c r="G402" s="79"/>
      <c r="H402" s="79">
        <v>5</v>
      </c>
      <c r="I402" s="7"/>
      <c r="J402" s="7"/>
      <c r="K402" s="7"/>
      <c r="L402" s="187"/>
      <c r="M402" s="188">
        <f t="shared" ref="M402" si="4320">SUM(N402+P402+R402+T402+V402)</f>
        <v>0</v>
      </c>
      <c r="N402" s="189"/>
      <c r="O402" s="262">
        <f t="shared" ref="O402" si="4321">SUM(N402)*I402</f>
        <v>0</v>
      </c>
      <c r="P402" s="189"/>
      <c r="Q402" s="190">
        <f t="shared" ref="Q402" si="4322">P402*J402</f>
        <v>0</v>
      </c>
      <c r="R402" s="189"/>
      <c r="S402" s="190">
        <f t="shared" ref="S402" si="4323">SUM(R402)*J402</f>
        <v>0</v>
      </c>
      <c r="T402" s="189"/>
      <c r="U402" s="190">
        <f t="shared" ref="U402" si="4324">SUM(T402)*K402</f>
        <v>0</v>
      </c>
      <c r="V402" s="189"/>
      <c r="W402" s="190">
        <f t="shared" ref="W402" si="4325">SUM(V402)*J402*5</f>
        <v>0</v>
      </c>
      <c r="X402" s="191"/>
      <c r="Y402" s="191">
        <f t="shared" ref="Y402" si="4326">L402*J402*0.05</f>
        <v>0</v>
      </c>
      <c r="Z402" s="189"/>
      <c r="AA402" s="190"/>
      <c r="AB402" s="189"/>
      <c r="AC402" s="191">
        <f t="shared" ref="AC402" si="4327">SUM(AB402)*3*H402/5</f>
        <v>0</v>
      </c>
      <c r="AD402" s="189">
        <v>1</v>
      </c>
      <c r="AE402" s="193">
        <f t="shared" ref="AE402" si="4328">SUM(AD402*H402*(15))</f>
        <v>75</v>
      </c>
      <c r="AF402" s="189"/>
      <c r="AG402" s="190">
        <f t="shared" ref="AG402" si="4329">SUM(AF402*H402*3)</f>
        <v>0</v>
      </c>
      <c r="AH402" s="190"/>
      <c r="AI402" s="191">
        <f t="shared" ref="AI402" si="4330">SUM(AH402*H402/3)</f>
        <v>0</v>
      </c>
      <c r="AJ402" s="189"/>
      <c r="AK402" s="191">
        <f t="shared" ref="AK402" si="4331">SUM(AJ402*H402*2/3)</f>
        <v>0</v>
      </c>
      <c r="AL402" s="189"/>
      <c r="AM402" s="262">
        <f>SUM(AL402*H402)</f>
        <v>0</v>
      </c>
      <c r="AN402" s="189"/>
      <c r="AO402" s="190">
        <f>SUM(AN402*J402)</f>
        <v>0</v>
      </c>
      <c r="AP402" s="189"/>
      <c r="AQ402" s="191">
        <f t="shared" ref="AQ402" si="4332">SUM(AP402*H402*2)</f>
        <v>0</v>
      </c>
      <c r="AR402" s="189"/>
      <c r="AS402" s="191">
        <f t="shared" ref="AS402" si="4333">SUM(J402*AR402*6)</f>
        <v>0</v>
      </c>
      <c r="AT402" s="32"/>
      <c r="AU402" s="194">
        <f t="shared" si="4281"/>
        <v>0</v>
      </c>
      <c r="AV402" s="189"/>
      <c r="AW402" s="190">
        <f>SUM(AV402*H402/3)</f>
        <v>0</v>
      </c>
      <c r="AX402" s="189"/>
      <c r="AY402" s="191">
        <f t="shared" ref="AY402" si="4334">SUM(J402*AX402*8)</f>
        <v>0</v>
      </c>
      <c r="AZ402" s="190"/>
      <c r="BA402" s="191">
        <f>SUM(AZ402*K402*3*8)</f>
        <v>0</v>
      </c>
      <c r="BB402" s="189"/>
      <c r="BC402" s="191">
        <f t="shared" ref="BC402" si="4335">SUM(BB402*K402*4*6)</f>
        <v>0</v>
      </c>
      <c r="BD402" s="189"/>
      <c r="BE402" s="195">
        <f t="shared" ref="BE402" si="4336">SUM(BD402*50)</f>
        <v>0</v>
      </c>
      <c r="BF402" s="194">
        <f t="shared" si="4285"/>
        <v>75</v>
      </c>
      <c r="BG402" s="194"/>
      <c r="BH402" s="194">
        <f t="shared" si="4286"/>
        <v>0</v>
      </c>
      <c r="BI402" s="7"/>
      <c r="BJ402" s="7"/>
      <c r="BK402" s="7"/>
      <c r="BL402" s="7"/>
      <c r="BM402" s="52"/>
      <c r="BN402" s="51"/>
      <c r="BO402" s="20" t="s">
        <v>224</v>
      </c>
      <c r="BP402" s="71"/>
      <c r="BQ402" s="71" t="s">
        <v>225</v>
      </c>
      <c r="BR402" s="71"/>
      <c r="BS402" s="71"/>
      <c r="BT402" s="72"/>
      <c r="BU402" s="325">
        <v>5</v>
      </c>
      <c r="BV402" s="7"/>
      <c r="BW402" s="7"/>
      <c r="BX402" s="7"/>
      <c r="BY402" s="187"/>
      <c r="BZ402" s="188">
        <f t="shared" ref="BZ402" si="4337">SUM(CA402+CC402+CE402+CG402+CI402)</f>
        <v>0</v>
      </c>
      <c r="CA402" s="189"/>
      <c r="CB402" s="142">
        <f t="shared" ref="CB402" si="4338">SUM(CA402)*BV402</f>
        <v>0</v>
      </c>
      <c r="CC402" s="189"/>
      <c r="CD402" s="190">
        <f t="shared" si="4289"/>
        <v>0</v>
      </c>
      <c r="CE402" s="189"/>
      <c r="CF402" s="190">
        <f t="shared" ref="CF402" si="4339">SUM(CE402)*BW402</f>
        <v>0</v>
      </c>
      <c r="CG402" s="189"/>
      <c r="CH402" s="190">
        <f t="shared" ref="CH402" si="4340">SUM(CG402)*BX402</f>
        <v>0</v>
      </c>
      <c r="CI402" s="189"/>
      <c r="CJ402" s="190">
        <f t="shared" ref="CJ402" si="4341">SUM(CI402)*BW402*5</f>
        <v>0</v>
      </c>
      <c r="CK402" s="191"/>
      <c r="CL402" s="191">
        <f t="shared" ref="CL402" si="4342">BY402*BW402*0.05</f>
        <v>0</v>
      </c>
      <c r="CM402" s="189"/>
      <c r="CN402" s="190"/>
      <c r="CO402" s="189"/>
      <c r="CP402" s="191">
        <f t="shared" si="4295"/>
        <v>0</v>
      </c>
      <c r="CQ402" s="189">
        <v>1</v>
      </c>
      <c r="CR402" s="193">
        <f t="shared" ref="CR402" si="4343">SUM(CQ402*BU402*(15))</f>
        <v>75</v>
      </c>
      <c r="CS402" s="189"/>
      <c r="CT402" s="142">
        <f t="shared" si="4297"/>
        <v>0</v>
      </c>
      <c r="CU402" s="190"/>
      <c r="CV402" s="191">
        <f t="shared" ref="CV402" si="4344">SUM(CU402*BU402/3)</f>
        <v>0</v>
      </c>
      <c r="CW402" s="189"/>
      <c r="CX402" s="191">
        <f t="shared" ref="CX402" si="4345">SUM(CW402*BU402*2/3)</f>
        <v>0</v>
      </c>
      <c r="CY402" s="189"/>
      <c r="CZ402" s="142">
        <f>SUM(CY402*BU402)</f>
        <v>0</v>
      </c>
      <c r="DA402" s="189"/>
      <c r="DB402" s="190">
        <f>SUM(DA402*BW402)</f>
        <v>0</v>
      </c>
      <c r="DC402" s="189"/>
      <c r="DD402" s="191">
        <f t="shared" ref="DD402" si="4346">SUM(DC402*BU402*2)</f>
        <v>0</v>
      </c>
      <c r="DE402" s="189"/>
      <c r="DF402" s="191">
        <f t="shared" ref="DF402" si="4347">SUM(BW402*DE402*6)</f>
        <v>0</v>
      </c>
      <c r="DG402" s="32"/>
      <c r="DH402" s="194">
        <f t="shared" si="4195"/>
        <v>0</v>
      </c>
      <c r="DI402" s="189"/>
      <c r="DJ402" s="190">
        <f>SUM(DI402*BU402/3)</f>
        <v>0</v>
      </c>
      <c r="DK402" s="189"/>
      <c r="DL402" s="191">
        <f t="shared" ref="DL402" si="4348">SUM(BW402*DK402*8)</f>
        <v>0</v>
      </c>
      <c r="DM402" s="190"/>
      <c r="DN402" s="191">
        <f>SUM(DM402*BX402*3*8)</f>
        <v>0</v>
      </c>
      <c r="DO402" s="189"/>
      <c r="DP402" s="191">
        <f t="shared" ref="DP402" si="4349">SUM(DO402*BX402*4*6)</f>
        <v>0</v>
      </c>
      <c r="DQ402" s="189"/>
      <c r="DR402" s="195">
        <f t="shared" si="4319"/>
        <v>0</v>
      </c>
      <c r="DS402" s="20">
        <f t="shared" si="4218"/>
        <v>75</v>
      </c>
      <c r="DT402" s="20">
        <f t="shared" si="4219"/>
        <v>0</v>
      </c>
      <c r="DU402" s="7"/>
      <c r="DV402" s="7"/>
      <c r="DW402" s="7"/>
      <c r="DX402" s="52"/>
      <c r="DY402" s="51"/>
      <c r="DZ402" s="17"/>
      <c r="EA402" s="17"/>
      <c r="EB402" s="7"/>
      <c r="EC402" s="7"/>
      <c r="ED402" s="7"/>
      <c r="EE402" s="7"/>
      <c r="EF402" s="7"/>
      <c r="EG402" s="7"/>
      <c r="EH402" s="7"/>
      <c r="EI402" s="7"/>
      <c r="EJ402" s="7">
        <f>SUM(L402+L399)</f>
        <v>0</v>
      </c>
      <c r="EK402" s="7">
        <f>SUM(M402+M399)</f>
        <v>0</v>
      </c>
      <c r="EL402" s="7">
        <f>SUM(N402+N399)</f>
        <v>0</v>
      </c>
      <c r="EM402" s="18">
        <f t="shared" si="4221"/>
        <v>0</v>
      </c>
      <c r="EN402" s="7">
        <f t="shared" si="4222"/>
        <v>0</v>
      </c>
      <c r="EO402" s="7">
        <f t="shared" si="4223"/>
        <v>0</v>
      </c>
      <c r="EP402" s="7">
        <f t="shared" si="4224"/>
        <v>0</v>
      </c>
      <c r="EQ402" s="7">
        <f t="shared" si="4225"/>
        <v>0</v>
      </c>
      <c r="ER402" s="7">
        <f t="shared" si="4226"/>
        <v>0</v>
      </c>
      <c r="ES402" s="7">
        <f t="shared" si="4227"/>
        <v>0</v>
      </c>
      <c r="ET402" s="7">
        <f t="shared" si="4228"/>
        <v>0</v>
      </c>
      <c r="EU402" s="7">
        <f t="shared" si="4229"/>
        <v>0</v>
      </c>
      <c r="EV402" s="7">
        <f t="shared" si="4230"/>
        <v>0</v>
      </c>
      <c r="EW402" s="18">
        <f t="shared" si="4231"/>
        <v>0</v>
      </c>
      <c r="EX402" s="7">
        <f t="shared" si="4232"/>
        <v>0</v>
      </c>
      <c r="EY402" s="7">
        <f t="shared" si="4233"/>
        <v>0</v>
      </c>
      <c r="EZ402" s="7">
        <f t="shared" si="4234"/>
        <v>0</v>
      </c>
      <c r="FA402" s="7">
        <f t="shared" si="4235"/>
        <v>0</v>
      </c>
      <c r="FB402" s="7">
        <f t="shared" si="4236"/>
        <v>2</v>
      </c>
      <c r="FC402" s="7">
        <f t="shared" si="4237"/>
        <v>150</v>
      </c>
      <c r="FD402" s="7">
        <f t="shared" si="4238"/>
        <v>0</v>
      </c>
      <c r="FE402" s="7">
        <f t="shared" si="4239"/>
        <v>0</v>
      </c>
      <c r="FF402" s="7">
        <f t="shared" si="4240"/>
        <v>0</v>
      </c>
      <c r="FG402" s="18">
        <f t="shared" si="4241"/>
        <v>0</v>
      </c>
      <c r="FH402" s="7">
        <f t="shared" si="4242"/>
        <v>0</v>
      </c>
      <c r="FI402" s="7">
        <f t="shared" si="4243"/>
        <v>0</v>
      </c>
      <c r="FJ402" s="7">
        <f t="shared" si="4244"/>
        <v>0</v>
      </c>
      <c r="FK402" s="7">
        <f t="shared" si="4245"/>
        <v>0</v>
      </c>
      <c r="FL402" s="7">
        <f t="shared" si="4246"/>
        <v>0</v>
      </c>
      <c r="FM402" s="7">
        <f t="shared" si="4247"/>
        <v>0</v>
      </c>
      <c r="FN402" s="7">
        <f t="shared" si="4248"/>
        <v>0</v>
      </c>
      <c r="FO402" s="7">
        <f t="shared" si="4249"/>
        <v>0</v>
      </c>
      <c r="FP402" s="7">
        <f t="shared" si="4250"/>
        <v>0</v>
      </c>
      <c r="FQ402" s="7">
        <f t="shared" si="4251"/>
        <v>0</v>
      </c>
      <c r="FR402" s="7"/>
      <c r="FS402" s="7">
        <f t="shared" si="4252"/>
        <v>0</v>
      </c>
      <c r="FT402" s="7">
        <f t="shared" si="4253"/>
        <v>0</v>
      </c>
      <c r="FU402" s="7">
        <f t="shared" si="4254"/>
        <v>0</v>
      </c>
      <c r="FV402" s="7">
        <f t="shared" si="4255"/>
        <v>0</v>
      </c>
      <c r="FW402" s="7">
        <f t="shared" si="4256"/>
        <v>0</v>
      </c>
      <c r="FX402" s="7">
        <f t="shared" si="4257"/>
        <v>0</v>
      </c>
      <c r="FY402" s="7">
        <f t="shared" si="4258"/>
        <v>0</v>
      </c>
      <c r="FZ402" s="7">
        <f t="shared" si="4259"/>
        <v>0</v>
      </c>
      <c r="GA402" s="7">
        <f t="shared" si="4260"/>
        <v>0</v>
      </c>
      <c r="GB402" s="7">
        <f t="shared" si="4261"/>
        <v>0</v>
      </c>
      <c r="GC402" s="7">
        <f t="shared" si="4262"/>
        <v>0</v>
      </c>
      <c r="GD402" s="116">
        <f t="shared" si="4263"/>
        <v>150</v>
      </c>
      <c r="GE402" s="117">
        <f t="shared" si="4264"/>
        <v>0</v>
      </c>
      <c r="GF402" s="7"/>
      <c r="GG402" s="7"/>
      <c r="GH402" s="7"/>
      <c r="GI402" s="52"/>
      <c r="GK402" s="18"/>
      <c r="GL402" s="18"/>
      <c r="GM402" s="1"/>
      <c r="GN402" s="23"/>
      <c r="GO402" s="61"/>
      <c r="GP402" s="7"/>
      <c r="GQ402" s="67"/>
    </row>
    <row r="403" spans="1:199" ht="24.95" customHeight="1" x14ac:dyDescent="0.35">
      <c r="A403" s="51"/>
      <c r="B403" s="17"/>
      <c r="C403" s="17"/>
      <c r="D403" s="7"/>
      <c r="E403" s="7"/>
      <c r="F403" s="7"/>
      <c r="G403" s="7"/>
      <c r="H403" s="7"/>
      <c r="I403" s="7"/>
      <c r="J403" s="7"/>
      <c r="K403" s="7"/>
      <c r="L403" s="7"/>
      <c r="M403" s="73">
        <f t="shared" ref="M403:M411" si="4350">SUM(N403+P403+T403+V403+AR403*2)</f>
        <v>0</v>
      </c>
      <c r="N403" s="32"/>
      <c r="O403" s="263"/>
      <c r="P403" s="32"/>
      <c r="Q403" s="20"/>
      <c r="R403" s="32"/>
      <c r="S403" s="20"/>
      <c r="T403" s="32"/>
      <c r="U403" s="20"/>
      <c r="V403" s="74"/>
      <c r="W403" s="20"/>
      <c r="X403" s="20"/>
      <c r="Y403" s="20"/>
      <c r="Z403" s="74"/>
      <c r="AA403" s="20"/>
      <c r="AB403" s="74"/>
      <c r="AC403" s="20"/>
      <c r="AD403" s="74"/>
      <c r="AE403" s="24"/>
      <c r="AF403" s="74"/>
      <c r="AG403" s="20"/>
      <c r="AH403" s="74"/>
      <c r="AI403" s="20"/>
      <c r="AJ403" s="74"/>
      <c r="AK403" s="20"/>
      <c r="AL403" s="74"/>
      <c r="AM403" s="263"/>
      <c r="AN403" s="74"/>
      <c r="AO403" s="20"/>
      <c r="AP403" s="74"/>
      <c r="AQ403" s="20"/>
      <c r="AR403" s="74"/>
      <c r="AS403" s="20"/>
      <c r="AT403" s="74"/>
      <c r="AU403" s="20"/>
      <c r="AV403" s="74"/>
      <c r="AW403" s="20"/>
      <c r="AX403" s="74"/>
      <c r="AY403" s="20"/>
      <c r="AZ403" s="74"/>
      <c r="BA403" s="20"/>
      <c r="BB403" s="74"/>
      <c r="BC403" s="20"/>
      <c r="BD403" s="74"/>
      <c r="BE403" s="20"/>
      <c r="BF403" s="20">
        <f t="shared" ref="BF403:BF411" si="4351">SUM(AO403+BE403+BC403+BA403+AY403+AW403+AS403+AQ403+AK403+AM403+AI403+AG403+AE403+AC403+AA403+Y403+X403+W403+U403+Q403+O403+S403+AU403)</f>
        <v>0</v>
      </c>
      <c r="BG403" s="20"/>
      <c r="BH403" s="20">
        <f t="shared" ref="BH403:BH411" si="4352">SUM(O403+Q403+U403+W403+X403+AS403+AW403+AY403+BA403+BC403+S403+AQ403)</f>
        <v>0</v>
      </c>
      <c r="BI403" s="7"/>
      <c r="BJ403" s="7"/>
      <c r="BK403" s="7"/>
      <c r="BL403" s="7"/>
      <c r="BM403" s="52"/>
      <c r="BN403" s="51"/>
      <c r="BO403" s="17"/>
      <c r="BP403" s="17"/>
      <c r="BQ403" s="7"/>
      <c r="BR403" s="7"/>
      <c r="BS403" s="7"/>
      <c r="BT403" s="7"/>
      <c r="BU403" s="7"/>
      <c r="BV403" s="7"/>
      <c r="BW403" s="7"/>
      <c r="BX403" s="7"/>
      <c r="BY403" s="7"/>
      <c r="BZ403" s="73">
        <f t="shared" ref="BZ403:BZ411" si="4353">SUM(CA403+CC403+CG403+CI403+DE403*2)</f>
        <v>0</v>
      </c>
      <c r="CA403" s="32"/>
      <c r="CB403" s="334"/>
      <c r="CC403" s="32"/>
      <c r="CD403" s="20"/>
      <c r="CE403" s="32"/>
      <c r="CF403" s="20"/>
      <c r="CG403" s="32"/>
      <c r="CH403" s="20"/>
      <c r="CI403" s="74"/>
      <c r="CJ403" s="20"/>
      <c r="CK403" s="20"/>
      <c r="CL403" s="20"/>
      <c r="CM403" s="74"/>
      <c r="CN403" s="20"/>
      <c r="CO403" s="74"/>
      <c r="CP403" s="20"/>
      <c r="CQ403" s="74"/>
      <c r="CR403" s="24"/>
      <c r="CS403" s="74"/>
      <c r="CT403" s="334"/>
      <c r="CU403" s="74"/>
      <c r="CV403" s="20"/>
      <c r="CW403" s="74"/>
      <c r="CX403" s="20"/>
      <c r="CY403" s="74"/>
      <c r="CZ403" s="334"/>
      <c r="DA403" s="74"/>
      <c r="DB403" s="20"/>
      <c r="DC403" s="74"/>
      <c r="DD403" s="20"/>
      <c r="DE403" s="74"/>
      <c r="DF403" s="20"/>
      <c r="DG403" s="74"/>
      <c r="DH403" s="20"/>
      <c r="DI403" s="74"/>
      <c r="DJ403" s="20"/>
      <c r="DK403" s="74"/>
      <c r="DL403" s="20"/>
      <c r="DM403" s="74"/>
      <c r="DN403" s="20"/>
      <c r="DO403" s="74"/>
      <c r="DP403" s="20"/>
      <c r="DQ403" s="74"/>
      <c r="DR403" s="20"/>
      <c r="DS403" s="20">
        <f t="shared" si="4218"/>
        <v>0</v>
      </c>
      <c r="DT403" s="20">
        <f t="shared" si="4219"/>
        <v>0</v>
      </c>
      <c r="DU403" s="7"/>
      <c r="DV403" s="7"/>
      <c r="DW403" s="7"/>
      <c r="DX403" s="52"/>
      <c r="DY403" s="51"/>
      <c r="DZ403" s="17"/>
      <c r="EA403" s="17"/>
      <c r="EB403" s="7"/>
      <c r="EC403" s="7"/>
      <c r="ED403" s="7"/>
      <c r="EE403" s="7"/>
      <c r="EF403" s="7"/>
      <c r="EG403" s="7"/>
      <c r="EH403" s="7"/>
      <c r="EI403" s="7"/>
      <c r="EJ403" s="7">
        <f t="shared" ref="EJ403:EJ411" si="4354">SUM(L403+BY403)</f>
        <v>0</v>
      </c>
      <c r="EK403" s="7">
        <f t="shared" ref="EK403:EK411" si="4355">SUM(M403+BZ403)</f>
        <v>0</v>
      </c>
      <c r="EL403" s="7">
        <f t="shared" ref="EL403:EL411" si="4356">SUM(N403+CA403)</f>
        <v>0</v>
      </c>
      <c r="EM403" s="18">
        <f t="shared" si="4221"/>
        <v>0</v>
      </c>
      <c r="EN403" s="7">
        <f t="shared" si="4222"/>
        <v>0</v>
      </c>
      <c r="EO403" s="7">
        <f t="shared" si="4223"/>
        <v>0</v>
      </c>
      <c r="EP403" s="7">
        <f t="shared" si="4224"/>
        <v>0</v>
      </c>
      <c r="EQ403" s="7">
        <f t="shared" si="4225"/>
        <v>0</v>
      </c>
      <c r="ER403" s="7">
        <f t="shared" si="4226"/>
        <v>0</v>
      </c>
      <c r="ES403" s="7">
        <f t="shared" si="4227"/>
        <v>0</v>
      </c>
      <c r="ET403" s="7">
        <f t="shared" si="4228"/>
        <v>0</v>
      </c>
      <c r="EU403" s="7">
        <f t="shared" si="4229"/>
        <v>0</v>
      </c>
      <c r="EV403" s="7">
        <f t="shared" si="4230"/>
        <v>0</v>
      </c>
      <c r="EW403" s="18">
        <f t="shared" si="4231"/>
        <v>0</v>
      </c>
      <c r="EX403" s="7">
        <f t="shared" si="4232"/>
        <v>0</v>
      </c>
      <c r="EY403" s="7">
        <f t="shared" si="4233"/>
        <v>0</v>
      </c>
      <c r="EZ403" s="7">
        <f t="shared" si="4234"/>
        <v>0</v>
      </c>
      <c r="FA403" s="7">
        <f t="shared" si="4235"/>
        <v>0</v>
      </c>
      <c r="FB403" s="7">
        <f t="shared" si="4236"/>
        <v>0</v>
      </c>
      <c r="FC403" s="7">
        <f t="shared" si="4237"/>
        <v>0</v>
      </c>
      <c r="FD403" s="7">
        <f t="shared" si="4238"/>
        <v>0</v>
      </c>
      <c r="FE403" s="7">
        <f t="shared" si="4239"/>
        <v>0</v>
      </c>
      <c r="FF403" s="7">
        <f t="shared" si="4240"/>
        <v>0</v>
      </c>
      <c r="FG403" s="18">
        <f t="shared" si="4241"/>
        <v>0</v>
      </c>
      <c r="FH403" s="7">
        <f t="shared" si="4242"/>
        <v>0</v>
      </c>
      <c r="FI403" s="7">
        <f t="shared" si="4243"/>
        <v>0</v>
      </c>
      <c r="FJ403" s="7">
        <f t="shared" si="4244"/>
        <v>0</v>
      </c>
      <c r="FK403" s="7">
        <f t="shared" si="4245"/>
        <v>0</v>
      </c>
      <c r="FL403" s="7">
        <f t="shared" si="4246"/>
        <v>0</v>
      </c>
      <c r="FM403" s="7">
        <f t="shared" si="4247"/>
        <v>0</v>
      </c>
      <c r="FN403" s="7">
        <f t="shared" si="4248"/>
        <v>0</v>
      </c>
      <c r="FO403" s="7">
        <f t="shared" si="4249"/>
        <v>0</v>
      </c>
      <c r="FP403" s="7">
        <f t="shared" si="4250"/>
        <v>0</v>
      </c>
      <c r="FQ403" s="7">
        <f t="shared" si="4251"/>
        <v>0</v>
      </c>
      <c r="FR403" s="7"/>
      <c r="FS403" s="7">
        <f t="shared" si="4252"/>
        <v>0</v>
      </c>
      <c r="FT403" s="7">
        <f t="shared" si="4253"/>
        <v>0</v>
      </c>
      <c r="FU403" s="7">
        <f t="shared" si="4254"/>
        <v>0</v>
      </c>
      <c r="FV403" s="7">
        <f t="shared" si="4255"/>
        <v>0</v>
      </c>
      <c r="FW403" s="7">
        <f t="shared" si="4256"/>
        <v>0</v>
      </c>
      <c r="FX403" s="7">
        <f t="shared" si="4257"/>
        <v>0</v>
      </c>
      <c r="FY403" s="7">
        <f t="shared" si="4258"/>
        <v>0</v>
      </c>
      <c r="FZ403" s="7">
        <f t="shared" si="4259"/>
        <v>0</v>
      </c>
      <c r="GA403" s="7">
        <f t="shared" si="4260"/>
        <v>0</v>
      </c>
      <c r="GB403" s="7">
        <f t="shared" si="4261"/>
        <v>0</v>
      </c>
      <c r="GC403" s="7">
        <f t="shared" si="4262"/>
        <v>0</v>
      </c>
      <c r="GD403" s="116">
        <f t="shared" si="4263"/>
        <v>0</v>
      </c>
      <c r="GE403" s="117">
        <f t="shared" si="4264"/>
        <v>0</v>
      </c>
      <c r="GF403" s="7"/>
      <c r="GG403" s="7"/>
      <c r="GH403" s="7"/>
      <c r="GI403" s="52"/>
      <c r="GK403" s="18"/>
      <c r="GL403" s="18"/>
      <c r="GM403" s="1"/>
      <c r="GN403" s="23"/>
      <c r="GO403" s="61"/>
      <c r="GP403" s="7"/>
      <c r="GQ403" s="67"/>
    </row>
    <row r="404" spans="1:199" ht="24.95" customHeight="1" x14ac:dyDescent="0.35">
      <c r="A404" s="51"/>
      <c r="B404" s="17" t="s">
        <v>333</v>
      </c>
      <c r="C404" s="17"/>
      <c r="D404" s="7" t="s">
        <v>225</v>
      </c>
      <c r="E404" s="7"/>
      <c r="F404" s="7"/>
      <c r="G404" s="7"/>
      <c r="H404" s="7"/>
      <c r="I404" s="7"/>
      <c r="J404" s="7"/>
      <c r="K404" s="7"/>
      <c r="L404" s="7"/>
      <c r="M404" s="73">
        <f t="shared" si="4350"/>
        <v>0</v>
      </c>
      <c r="N404" s="32"/>
      <c r="O404" s="263">
        <v>6</v>
      </c>
      <c r="P404" s="32"/>
      <c r="Q404" s="20"/>
      <c r="R404" s="32"/>
      <c r="S404" s="20">
        <v>2</v>
      </c>
      <c r="T404" s="32"/>
      <c r="U404" s="20"/>
      <c r="V404" s="74"/>
      <c r="W404" s="20"/>
      <c r="X404" s="20"/>
      <c r="Y404" s="20"/>
      <c r="Z404" s="74"/>
      <c r="AA404" s="20"/>
      <c r="AB404" s="74"/>
      <c r="AC404" s="20"/>
      <c r="AD404" s="74"/>
      <c r="AE404" s="24"/>
      <c r="AF404" s="74"/>
      <c r="AG404" s="20"/>
      <c r="AH404" s="74"/>
      <c r="AI404" s="20"/>
      <c r="AJ404" s="74"/>
      <c r="AK404" s="20"/>
      <c r="AL404" s="74"/>
      <c r="AM404" s="263"/>
      <c r="AN404" s="74"/>
      <c r="AO404" s="20"/>
      <c r="AP404" s="74"/>
      <c r="AQ404" s="20"/>
      <c r="AR404" s="74"/>
      <c r="AS404" s="20"/>
      <c r="AT404" s="74"/>
      <c r="AU404" s="20"/>
      <c r="AV404" s="74"/>
      <c r="AW404" s="20"/>
      <c r="AX404" s="74"/>
      <c r="AY404" s="20"/>
      <c r="AZ404" s="74"/>
      <c r="BA404" s="20"/>
      <c r="BB404" s="74"/>
      <c r="BC404" s="20"/>
      <c r="BD404" s="74"/>
      <c r="BE404" s="20"/>
      <c r="BF404" s="20">
        <f t="shared" si="4351"/>
        <v>8</v>
      </c>
      <c r="BG404" s="20"/>
      <c r="BH404" s="20">
        <f t="shared" si="4352"/>
        <v>8</v>
      </c>
      <c r="BI404" s="7"/>
      <c r="BJ404" s="7"/>
      <c r="BK404" s="7"/>
      <c r="BL404" s="7"/>
      <c r="BM404" s="52"/>
      <c r="BN404" s="51"/>
      <c r="BO404" s="17"/>
      <c r="BP404" s="17"/>
      <c r="BQ404" s="7"/>
      <c r="BR404" s="7"/>
      <c r="BS404" s="7"/>
      <c r="BT404" s="7"/>
      <c r="BU404" s="7"/>
      <c r="BV404" s="7"/>
      <c r="BW404" s="7"/>
      <c r="BX404" s="7"/>
      <c r="BY404" s="7"/>
      <c r="BZ404" s="73">
        <f t="shared" si="4353"/>
        <v>0</v>
      </c>
      <c r="CA404" s="32"/>
      <c r="CB404" s="334"/>
      <c r="CC404" s="32"/>
      <c r="CD404" s="20"/>
      <c r="CE404" s="32"/>
      <c r="CF404" s="20"/>
      <c r="CG404" s="32"/>
      <c r="CH404" s="20"/>
      <c r="CI404" s="74"/>
      <c r="CJ404" s="20"/>
      <c r="CK404" s="20"/>
      <c r="CL404" s="20"/>
      <c r="CM404" s="74"/>
      <c r="CN404" s="20"/>
      <c r="CO404" s="74"/>
      <c r="CP404" s="20"/>
      <c r="CQ404" s="74"/>
      <c r="CR404" s="24"/>
      <c r="CS404" s="74"/>
      <c r="CT404" s="334"/>
      <c r="CU404" s="74"/>
      <c r="CV404" s="20"/>
      <c r="CW404" s="74"/>
      <c r="CX404" s="20"/>
      <c r="CY404" s="74"/>
      <c r="CZ404" s="334"/>
      <c r="DA404" s="74"/>
      <c r="DB404" s="20"/>
      <c r="DC404" s="74"/>
      <c r="DD404" s="20"/>
      <c r="DE404" s="74"/>
      <c r="DF404" s="20"/>
      <c r="DG404" s="74"/>
      <c r="DH404" s="20"/>
      <c r="DI404" s="74"/>
      <c r="DJ404" s="20"/>
      <c r="DK404" s="74"/>
      <c r="DL404" s="20"/>
      <c r="DM404" s="74"/>
      <c r="DN404" s="20"/>
      <c r="DO404" s="74"/>
      <c r="DP404" s="20"/>
      <c r="DQ404" s="74"/>
      <c r="DR404" s="20"/>
      <c r="DS404" s="20">
        <f t="shared" si="4218"/>
        <v>0</v>
      </c>
      <c r="DT404" s="20">
        <f t="shared" si="4219"/>
        <v>0</v>
      </c>
      <c r="DU404" s="7"/>
      <c r="DV404" s="7"/>
      <c r="DW404" s="7"/>
      <c r="DX404" s="52"/>
      <c r="DY404" s="51"/>
      <c r="DZ404" s="17"/>
      <c r="EA404" s="17"/>
      <c r="EB404" s="7"/>
      <c r="EC404" s="7"/>
      <c r="ED404" s="7"/>
      <c r="EE404" s="7"/>
      <c r="EF404" s="7"/>
      <c r="EG404" s="7"/>
      <c r="EH404" s="7"/>
      <c r="EI404" s="7"/>
      <c r="EJ404" s="7">
        <f t="shared" si="4354"/>
        <v>0</v>
      </c>
      <c r="EK404" s="7">
        <f t="shared" si="4355"/>
        <v>0</v>
      </c>
      <c r="EL404" s="7">
        <f t="shared" si="4356"/>
        <v>0</v>
      </c>
      <c r="EM404" s="18">
        <f t="shared" si="4221"/>
        <v>6</v>
      </c>
      <c r="EN404" s="7">
        <f t="shared" si="4222"/>
        <v>0</v>
      </c>
      <c r="EO404" s="7">
        <f t="shared" si="4223"/>
        <v>0</v>
      </c>
      <c r="EP404" s="7">
        <f t="shared" si="4224"/>
        <v>0</v>
      </c>
      <c r="EQ404" s="7">
        <f t="shared" si="4225"/>
        <v>2</v>
      </c>
      <c r="ER404" s="7">
        <f t="shared" si="4226"/>
        <v>0</v>
      </c>
      <c r="ES404" s="7">
        <f t="shared" si="4227"/>
        <v>0</v>
      </c>
      <c r="ET404" s="7">
        <f t="shared" si="4228"/>
        <v>0</v>
      </c>
      <c r="EU404" s="7">
        <f t="shared" si="4229"/>
        <v>0</v>
      </c>
      <c r="EV404" s="7">
        <f t="shared" si="4230"/>
        <v>0</v>
      </c>
      <c r="EW404" s="18">
        <f t="shared" si="4231"/>
        <v>0</v>
      </c>
      <c r="EX404" s="7">
        <f t="shared" si="4232"/>
        <v>0</v>
      </c>
      <c r="EY404" s="7">
        <f t="shared" si="4233"/>
        <v>0</v>
      </c>
      <c r="EZ404" s="7">
        <f t="shared" si="4234"/>
        <v>0</v>
      </c>
      <c r="FA404" s="7">
        <f t="shared" si="4235"/>
        <v>0</v>
      </c>
      <c r="FB404" s="7">
        <f t="shared" si="4236"/>
        <v>0</v>
      </c>
      <c r="FC404" s="7">
        <f t="shared" si="4237"/>
        <v>0</v>
      </c>
      <c r="FD404" s="7">
        <f t="shared" si="4238"/>
        <v>0</v>
      </c>
      <c r="FE404" s="7">
        <f t="shared" si="4239"/>
        <v>0</v>
      </c>
      <c r="FF404" s="7">
        <f t="shared" si="4240"/>
        <v>0</v>
      </c>
      <c r="FG404" s="18">
        <f t="shared" si="4241"/>
        <v>0</v>
      </c>
      <c r="FH404" s="7">
        <f t="shared" si="4242"/>
        <v>0</v>
      </c>
      <c r="FI404" s="7">
        <f t="shared" si="4243"/>
        <v>0</v>
      </c>
      <c r="FJ404" s="7">
        <f t="shared" si="4244"/>
        <v>0</v>
      </c>
      <c r="FK404" s="7">
        <f t="shared" si="4245"/>
        <v>0</v>
      </c>
      <c r="FL404" s="7">
        <f t="shared" si="4246"/>
        <v>0</v>
      </c>
      <c r="FM404" s="7">
        <f t="shared" si="4247"/>
        <v>0</v>
      </c>
      <c r="FN404" s="7">
        <f t="shared" si="4248"/>
        <v>0</v>
      </c>
      <c r="FO404" s="7">
        <f t="shared" si="4249"/>
        <v>0</v>
      </c>
      <c r="FP404" s="7">
        <f t="shared" si="4250"/>
        <v>0</v>
      </c>
      <c r="FQ404" s="7">
        <f t="shared" si="4251"/>
        <v>0</v>
      </c>
      <c r="FR404" s="7"/>
      <c r="FS404" s="7">
        <f t="shared" si="4252"/>
        <v>0</v>
      </c>
      <c r="FT404" s="7">
        <f t="shared" si="4253"/>
        <v>0</v>
      </c>
      <c r="FU404" s="7">
        <f t="shared" si="4254"/>
        <v>0</v>
      </c>
      <c r="FV404" s="7">
        <f t="shared" si="4255"/>
        <v>0</v>
      </c>
      <c r="FW404" s="7">
        <f t="shared" si="4256"/>
        <v>0</v>
      </c>
      <c r="FX404" s="7">
        <f t="shared" si="4257"/>
        <v>0</v>
      </c>
      <c r="FY404" s="7">
        <f t="shared" si="4258"/>
        <v>0</v>
      </c>
      <c r="FZ404" s="7">
        <f t="shared" si="4259"/>
        <v>0</v>
      </c>
      <c r="GA404" s="7">
        <f t="shared" si="4260"/>
        <v>0</v>
      </c>
      <c r="GB404" s="7">
        <f t="shared" si="4261"/>
        <v>0</v>
      </c>
      <c r="GC404" s="7">
        <f t="shared" si="4262"/>
        <v>0</v>
      </c>
      <c r="GD404" s="116">
        <f t="shared" si="4263"/>
        <v>8</v>
      </c>
      <c r="GE404" s="117">
        <f t="shared" si="4264"/>
        <v>8</v>
      </c>
      <c r="GF404" s="7"/>
      <c r="GG404" s="7"/>
      <c r="GH404" s="7"/>
      <c r="GI404" s="52"/>
      <c r="GK404" s="18"/>
      <c r="GL404" s="18"/>
      <c r="GM404" s="1"/>
      <c r="GN404" s="23"/>
      <c r="GO404" s="61"/>
      <c r="GP404" s="7"/>
      <c r="GQ404" s="67"/>
    </row>
    <row r="405" spans="1:199" ht="24.95" customHeight="1" x14ac:dyDescent="0.35">
      <c r="A405" s="51"/>
      <c r="B405" s="17"/>
      <c r="C405" s="17"/>
      <c r="D405" s="7"/>
      <c r="E405" s="7"/>
      <c r="F405" s="7"/>
      <c r="G405" s="7"/>
      <c r="H405" s="7"/>
      <c r="I405" s="7"/>
      <c r="J405" s="7"/>
      <c r="K405" s="7"/>
      <c r="L405" s="7"/>
      <c r="M405" s="73">
        <f t="shared" si="4350"/>
        <v>0</v>
      </c>
      <c r="N405" s="32"/>
      <c r="O405" s="263"/>
      <c r="P405" s="32"/>
      <c r="Q405" s="20"/>
      <c r="R405" s="32"/>
      <c r="S405" s="20"/>
      <c r="T405" s="32"/>
      <c r="U405" s="20"/>
      <c r="V405" s="74"/>
      <c r="W405" s="20"/>
      <c r="X405" s="20"/>
      <c r="Y405" s="20"/>
      <c r="Z405" s="74"/>
      <c r="AA405" s="20"/>
      <c r="AB405" s="74"/>
      <c r="AC405" s="20"/>
      <c r="AD405" s="74"/>
      <c r="AE405" s="24"/>
      <c r="AF405" s="74"/>
      <c r="AG405" s="20"/>
      <c r="AH405" s="74"/>
      <c r="AI405" s="20"/>
      <c r="AJ405" s="74"/>
      <c r="AK405" s="20"/>
      <c r="AL405" s="74"/>
      <c r="AM405" s="263"/>
      <c r="AN405" s="74"/>
      <c r="AO405" s="20"/>
      <c r="AP405" s="74"/>
      <c r="AQ405" s="20"/>
      <c r="AR405" s="74"/>
      <c r="AS405" s="20"/>
      <c r="AT405" s="74"/>
      <c r="AU405" s="20"/>
      <c r="AV405" s="74"/>
      <c r="AW405" s="20"/>
      <c r="AX405" s="74"/>
      <c r="AY405" s="20"/>
      <c r="AZ405" s="74"/>
      <c r="BA405" s="20"/>
      <c r="BB405" s="74"/>
      <c r="BC405" s="20"/>
      <c r="BD405" s="74"/>
      <c r="BE405" s="20"/>
      <c r="BF405" s="20">
        <f t="shared" si="4351"/>
        <v>0</v>
      </c>
      <c r="BG405" s="20"/>
      <c r="BH405" s="20">
        <f t="shared" si="4352"/>
        <v>0</v>
      </c>
      <c r="BI405" s="7"/>
      <c r="BJ405" s="7"/>
      <c r="BK405" s="7"/>
      <c r="BL405" s="7"/>
      <c r="BM405" s="52"/>
      <c r="BN405" s="51"/>
      <c r="BO405" s="17"/>
      <c r="BP405" s="17"/>
      <c r="BQ405" s="7"/>
      <c r="BR405" s="7"/>
      <c r="BS405" s="7"/>
      <c r="BT405" s="7"/>
      <c r="BU405" s="7"/>
      <c r="BV405" s="7"/>
      <c r="BW405" s="7"/>
      <c r="BX405" s="7"/>
      <c r="BY405" s="7"/>
      <c r="BZ405" s="73">
        <f t="shared" si="4353"/>
        <v>0</v>
      </c>
      <c r="CA405" s="32"/>
      <c r="CB405" s="334"/>
      <c r="CC405" s="32"/>
      <c r="CD405" s="20"/>
      <c r="CE405" s="32"/>
      <c r="CF405" s="20"/>
      <c r="CG405" s="32"/>
      <c r="CH405" s="20"/>
      <c r="CI405" s="74"/>
      <c r="CJ405" s="20"/>
      <c r="CK405" s="20"/>
      <c r="CL405" s="20"/>
      <c r="CM405" s="74"/>
      <c r="CN405" s="20"/>
      <c r="CO405" s="74"/>
      <c r="CP405" s="20"/>
      <c r="CQ405" s="74"/>
      <c r="CR405" s="24"/>
      <c r="CS405" s="74"/>
      <c r="CT405" s="334"/>
      <c r="CU405" s="74"/>
      <c r="CV405" s="20"/>
      <c r="CW405" s="74"/>
      <c r="CX405" s="20"/>
      <c r="CY405" s="74"/>
      <c r="CZ405" s="334"/>
      <c r="DA405" s="74"/>
      <c r="DB405" s="20"/>
      <c r="DC405" s="74"/>
      <c r="DD405" s="20"/>
      <c r="DE405" s="74"/>
      <c r="DF405" s="20"/>
      <c r="DG405" s="74"/>
      <c r="DH405" s="20"/>
      <c r="DI405" s="74"/>
      <c r="DJ405" s="20"/>
      <c r="DK405" s="74"/>
      <c r="DL405" s="20"/>
      <c r="DM405" s="74"/>
      <c r="DN405" s="20"/>
      <c r="DO405" s="74"/>
      <c r="DP405" s="20"/>
      <c r="DQ405" s="74"/>
      <c r="DR405" s="20"/>
      <c r="DS405" s="20">
        <f t="shared" si="4218"/>
        <v>0</v>
      </c>
      <c r="DT405" s="20">
        <f t="shared" si="4219"/>
        <v>0</v>
      </c>
      <c r="DU405" s="7"/>
      <c r="DV405" s="7"/>
      <c r="DW405" s="7"/>
      <c r="DX405" s="52"/>
      <c r="DY405" s="51"/>
      <c r="DZ405" s="17"/>
      <c r="EA405" s="17"/>
      <c r="EB405" s="7"/>
      <c r="EC405" s="7"/>
      <c r="ED405" s="7"/>
      <c r="EE405" s="7"/>
      <c r="EF405" s="7"/>
      <c r="EG405" s="7"/>
      <c r="EH405" s="7"/>
      <c r="EI405" s="7"/>
      <c r="EJ405" s="7">
        <f t="shared" si="4354"/>
        <v>0</v>
      </c>
      <c r="EK405" s="7">
        <f t="shared" si="4355"/>
        <v>0</v>
      </c>
      <c r="EL405" s="7">
        <f t="shared" si="4356"/>
        <v>0</v>
      </c>
      <c r="EM405" s="18">
        <f t="shared" si="4221"/>
        <v>0</v>
      </c>
      <c r="EN405" s="7">
        <f t="shared" si="4222"/>
        <v>0</v>
      </c>
      <c r="EO405" s="7">
        <f t="shared" si="4223"/>
        <v>0</v>
      </c>
      <c r="EP405" s="7">
        <f t="shared" si="4224"/>
        <v>0</v>
      </c>
      <c r="EQ405" s="7">
        <f t="shared" si="4225"/>
        <v>0</v>
      </c>
      <c r="ER405" s="7">
        <f t="shared" si="4226"/>
        <v>0</v>
      </c>
      <c r="ES405" s="7">
        <f t="shared" si="4227"/>
        <v>0</v>
      </c>
      <c r="ET405" s="7">
        <f t="shared" si="4228"/>
        <v>0</v>
      </c>
      <c r="EU405" s="7">
        <f t="shared" si="4229"/>
        <v>0</v>
      </c>
      <c r="EV405" s="7">
        <f t="shared" si="4230"/>
        <v>0</v>
      </c>
      <c r="EW405" s="18">
        <f t="shared" si="4231"/>
        <v>0</v>
      </c>
      <c r="EX405" s="7">
        <f t="shared" si="4232"/>
        <v>0</v>
      </c>
      <c r="EY405" s="7">
        <f t="shared" si="4233"/>
        <v>0</v>
      </c>
      <c r="EZ405" s="7">
        <f t="shared" si="4234"/>
        <v>0</v>
      </c>
      <c r="FA405" s="7">
        <f t="shared" si="4235"/>
        <v>0</v>
      </c>
      <c r="FB405" s="7">
        <f t="shared" si="4236"/>
        <v>0</v>
      </c>
      <c r="FC405" s="7">
        <f t="shared" si="4237"/>
        <v>0</v>
      </c>
      <c r="FD405" s="7">
        <f t="shared" si="4238"/>
        <v>0</v>
      </c>
      <c r="FE405" s="7">
        <f t="shared" si="4239"/>
        <v>0</v>
      </c>
      <c r="FF405" s="7">
        <f t="shared" si="4240"/>
        <v>0</v>
      </c>
      <c r="FG405" s="18">
        <f t="shared" si="4241"/>
        <v>0</v>
      </c>
      <c r="FH405" s="7">
        <f t="shared" si="4242"/>
        <v>0</v>
      </c>
      <c r="FI405" s="7">
        <f t="shared" si="4243"/>
        <v>0</v>
      </c>
      <c r="FJ405" s="7">
        <f t="shared" si="4244"/>
        <v>0</v>
      </c>
      <c r="FK405" s="7">
        <f t="shared" si="4245"/>
        <v>0</v>
      </c>
      <c r="FL405" s="7">
        <f t="shared" si="4246"/>
        <v>0</v>
      </c>
      <c r="FM405" s="7">
        <f t="shared" si="4247"/>
        <v>0</v>
      </c>
      <c r="FN405" s="7">
        <f t="shared" si="4248"/>
        <v>0</v>
      </c>
      <c r="FO405" s="7">
        <f t="shared" si="4249"/>
        <v>0</v>
      </c>
      <c r="FP405" s="7">
        <f t="shared" si="4250"/>
        <v>0</v>
      </c>
      <c r="FQ405" s="7">
        <f t="shared" si="4251"/>
        <v>0</v>
      </c>
      <c r="FR405" s="7"/>
      <c r="FS405" s="7">
        <f t="shared" si="4252"/>
        <v>0</v>
      </c>
      <c r="FT405" s="7">
        <f t="shared" si="4253"/>
        <v>0</v>
      </c>
      <c r="FU405" s="7">
        <f t="shared" si="4254"/>
        <v>0</v>
      </c>
      <c r="FV405" s="7">
        <f t="shared" si="4255"/>
        <v>0</v>
      </c>
      <c r="FW405" s="7">
        <f t="shared" si="4256"/>
        <v>0</v>
      </c>
      <c r="FX405" s="7">
        <f t="shared" si="4257"/>
        <v>0</v>
      </c>
      <c r="FY405" s="7">
        <f t="shared" si="4258"/>
        <v>0</v>
      </c>
      <c r="FZ405" s="7">
        <f t="shared" si="4259"/>
        <v>0</v>
      </c>
      <c r="GA405" s="7">
        <f t="shared" si="4260"/>
        <v>0</v>
      </c>
      <c r="GB405" s="7">
        <f t="shared" si="4261"/>
        <v>0</v>
      </c>
      <c r="GC405" s="7">
        <f t="shared" si="4262"/>
        <v>0</v>
      </c>
      <c r="GD405" s="116">
        <f t="shared" si="4263"/>
        <v>0</v>
      </c>
      <c r="GE405" s="117">
        <f t="shared" si="4264"/>
        <v>0</v>
      </c>
      <c r="GF405" s="7"/>
      <c r="GG405" s="7"/>
      <c r="GH405" s="7"/>
      <c r="GI405" s="52"/>
      <c r="GK405" s="18"/>
      <c r="GL405" s="18"/>
      <c r="GM405" s="1"/>
      <c r="GN405" s="23"/>
      <c r="GO405" s="61"/>
      <c r="GP405" s="7"/>
      <c r="GQ405" s="67"/>
    </row>
    <row r="406" spans="1:199" ht="24.95" customHeight="1" x14ac:dyDescent="0.35">
      <c r="A406" s="51"/>
      <c r="B406" s="17"/>
      <c r="C406" s="17"/>
      <c r="D406" s="7"/>
      <c r="E406" s="7"/>
      <c r="F406" s="7"/>
      <c r="G406" s="7"/>
      <c r="H406" s="7"/>
      <c r="I406" s="7"/>
      <c r="J406" s="7"/>
      <c r="K406" s="7"/>
      <c r="L406" s="7"/>
      <c r="M406" s="73">
        <f t="shared" si="4350"/>
        <v>0</v>
      </c>
      <c r="N406" s="32"/>
      <c r="O406" s="263"/>
      <c r="P406" s="32"/>
      <c r="Q406" s="20"/>
      <c r="R406" s="32"/>
      <c r="S406" s="20"/>
      <c r="T406" s="32"/>
      <c r="U406" s="20"/>
      <c r="V406" s="74"/>
      <c r="W406" s="20"/>
      <c r="X406" s="20"/>
      <c r="Y406" s="20"/>
      <c r="Z406" s="74"/>
      <c r="AA406" s="20"/>
      <c r="AB406" s="74"/>
      <c r="AC406" s="20"/>
      <c r="AD406" s="74"/>
      <c r="AE406" s="24"/>
      <c r="AF406" s="74"/>
      <c r="AG406" s="20"/>
      <c r="AH406" s="74"/>
      <c r="AI406" s="20"/>
      <c r="AJ406" s="74"/>
      <c r="AK406" s="20"/>
      <c r="AL406" s="74"/>
      <c r="AM406" s="263"/>
      <c r="AN406" s="74"/>
      <c r="AO406" s="20"/>
      <c r="AP406" s="74"/>
      <c r="AQ406" s="20"/>
      <c r="AR406" s="74"/>
      <c r="AS406" s="20"/>
      <c r="AT406" s="74"/>
      <c r="AU406" s="20"/>
      <c r="AV406" s="74"/>
      <c r="AW406" s="20"/>
      <c r="AX406" s="74"/>
      <c r="AY406" s="20"/>
      <c r="AZ406" s="74"/>
      <c r="BA406" s="20"/>
      <c r="BB406" s="74"/>
      <c r="BC406" s="20"/>
      <c r="BD406" s="74"/>
      <c r="BE406" s="20"/>
      <c r="BF406" s="20">
        <f t="shared" si="4351"/>
        <v>0</v>
      </c>
      <c r="BG406" s="20"/>
      <c r="BH406" s="20">
        <f t="shared" si="4352"/>
        <v>0</v>
      </c>
      <c r="BI406" s="7"/>
      <c r="BJ406" s="7"/>
      <c r="BK406" s="7"/>
      <c r="BL406" s="7"/>
      <c r="BM406" s="52"/>
      <c r="BN406" s="51"/>
      <c r="BO406" s="17"/>
      <c r="BP406" s="17"/>
      <c r="BQ406" s="7"/>
      <c r="BR406" s="7"/>
      <c r="BS406" s="7"/>
      <c r="BT406" s="7"/>
      <c r="BU406" s="7"/>
      <c r="BV406" s="7"/>
      <c r="BW406" s="7"/>
      <c r="BX406" s="7"/>
      <c r="BY406" s="7"/>
      <c r="BZ406" s="73">
        <f t="shared" si="4353"/>
        <v>0</v>
      </c>
      <c r="CA406" s="32"/>
      <c r="CB406" s="334"/>
      <c r="CC406" s="32"/>
      <c r="CD406" s="20"/>
      <c r="CE406" s="32"/>
      <c r="CF406" s="20"/>
      <c r="CG406" s="32"/>
      <c r="CH406" s="20"/>
      <c r="CI406" s="74"/>
      <c r="CJ406" s="20"/>
      <c r="CK406" s="20"/>
      <c r="CL406" s="20"/>
      <c r="CM406" s="74"/>
      <c r="CN406" s="20"/>
      <c r="CO406" s="74"/>
      <c r="CP406" s="20"/>
      <c r="CQ406" s="74"/>
      <c r="CR406" s="24"/>
      <c r="CS406" s="74"/>
      <c r="CT406" s="334"/>
      <c r="CU406" s="74"/>
      <c r="CV406" s="20"/>
      <c r="CW406" s="74"/>
      <c r="CX406" s="20"/>
      <c r="CY406" s="74"/>
      <c r="CZ406" s="334"/>
      <c r="DA406" s="74"/>
      <c r="DB406" s="20"/>
      <c r="DC406" s="74"/>
      <c r="DD406" s="20"/>
      <c r="DE406" s="74"/>
      <c r="DF406" s="20"/>
      <c r="DG406" s="74"/>
      <c r="DH406" s="20"/>
      <c r="DI406" s="74"/>
      <c r="DJ406" s="20"/>
      <c r="DK406" s="74"/>
      <c r="DL406" s="20"/>
      <c r="DM406" s="74"/>
      <c r="DN406" s="20"/>
      <c r="DO406" s="74"/>
      <c r="DP406" s="20"/>
      <c r="DQ406" s="74"/>
      <c r="DR406" s="20"/>
      <c r="DS406" s="20">
        <f t="shared" si="4218"/>
        <v>0</v>
      </c>
      <c r="DT406" s="20">
        <f t="shared" si="4219"/>
        <v>0</v>
      </c>
      <c r="DU406" s="7"/>
      <c r="DV406" s="7"/>
      <c r="DW406" s="7"/>
      <c r="DX406" s="52"/>
      <c r="DY406" s="51"/>
      <c r="DZ406" s="17"/>
      <c r="EA406" s="17"/>
      <c r="EB406" s="7"/>
      <c r="EC406" s="7"/>
      <c r="ED406" s="7"/>
      <c r="EE406" s="7"/>
      <c r="EF406" s="7"/>
      <c r="EG406" s="7"/>
      <c r="EH406" s="7"/>
      <c r="EI406" s="7"/>
      <c r="EJ406" s="7">
        <f t="shared" si="4354"/>
        <v>0</v>
      </c>
      <c r="EK406" s="7">
        <f t="shared" si="4355"/>
        <v>0</v>
      </c>
      <c r="EL406" s="7">
        <f t="shared" si="4356"/>
        <v>0</v>
      </c>
      <c r="EM406" s="18">
        <f t="shared" si="4221"/>
        <v>0</v>
      </c>
      <c r="EN406" s="7">
        <f t="shared" si="4222"/>
        <v>0</v>
      </c>
      <c r="EO406" s="7">
        <f t="shared" si="4223"/>
        <v>0</v>
      </c>
      <c r="EP406" s="7">
        <f t="shared" si="4224"/>
        <v>0</v>
      </c>
      <c r="EQ406" s="7">
        <f t="shared" si="4225"/>
        <v>0</v>
      </c>
      <c r="ER406" s="7">
        <f t="shared" si="4226"/>
        <v>0</v>
      </c>
      <c r="ES406" s="7">
        <f t="shared" si="4227"/>
        <v>0</v>
      </c>
      <c r="ET406" s="7">
        <f t="shared" si="4228"/>
        <v>0</v>
      </c>
      <c r="EU406" s="7">
        <f t="shared" si="4229"/>
        <v>0</v>
      </c>
      <c r="EV406" s="7">
        <f t="shared" si="4230"/>
        <v>0</v>
      </c>
      <c r="EW406" s="18">
        <f t="shared" si="4231"/>
        <v>0</v>
      </c>
      <c r="EX406" s="7">
        <f t="shared" si="4232"/>
        <v>0</v>
      </c>
      <c r="EY406" s="7">
        <f t="shared" si="4233"/>
        <v>0</v>
      </c>
      <c r="EZ406" s="7">
        <f t="shared" si="4234"/>
        <v>0</v>
      </c>
      <c r="FA406" s="7">
        <f t="shared" si="4235"/>
        <v>0</v>
      </c>
      <c r="FB406" s="7">
        <f t="shared" si="4236"/>
        <v>0</v>
      </c>
      <c r="FC406" s="7">
        <f t="shared" si="4237"/>
        <v>0</v>
      </c>
      <c r="FD406" s="7">
        <f t="shared" si="4238"/>
        <v>0</v>
      </c>
      <c r="FE406" s="7">
        <f t="shared" si="4239"/>
        <v>0</v>
      </c>
      <c r="FF406" s="7">
        <f t="shared" si="4240"/>
        <v>0</v>
      </c>
      <c r="FG406" s="18">
        <f t="shared" si="4241"/>
        <v>0</v>
      </c>
      <c r="FH406" s="7">
        <f t="shared" si="4242"/>
        <v>0</v>
      </c>
      <c r="FI406" s="7">
        <f t="shared" si="4243"/>
        <v>0</v>
      </c>
      <c r="FJ406" s="7">
        <f t="shared" si="4244"/>
        <v>0</v>
      </c>
      <c r="FK406" s="7">
        <f t="shared" si="4245"/>
        <v>0</v>
      </c>
      <c r="FL406" s="7">
        <f t="shared" si="4246"/>
        <v>0</v>
      </c>
      <c r="FM406" s="7">
        <f t="shared" si="4247"/>
        <v>0</v>
      </c>
      <c r="FN406" s="7">
        <f t="shared" si="4248"/>
        <v>0</v>
      </c>
      <c r="FO406" s="7">
        <f t="shared" si="4249"/>
        <v>0</v>
      </c>
      <c r="FP406" s="7">
        <f t="shared" si="4250"/>
        <v>0</v>
      </c>
      <c r="FQ406" s="7">
        <f t="shared" si="4251"/>
        <v>0</v>
      </c>
      <c r="FR406" s="7"/>
      <c r="FS406" s="7">
        <f t="shared" si="4252"/>
        <v>0</v>
      </c>
      <c r="FT406" s="7">
        <f t="shared" si="4253"/>
        <v>0</v>
      </c>
      <c r="FU406" s="7">
        <f t="shared" si="4254"/>
        <v>0</v>
      </c>
      <c r="FV406" s="7">
        <f t="shared" si="4255"/>
        <v>0</v>
      </c>
      <c r="FW406" s="7">
        <f t="shared" si="4256"/>
        <v>0</v>
      </c>
      <c r="FX406" s="7">
        <f t="shared" si="4257"/>
        <v>0</v>
      </c>
      <c r="FY406" s="7">
        <f t="shared" si="4258"/>
        <v>0</v>
      </c>
      <c r="FZ406" s="7">
        <f t="shared" si="4259"/>
        <v>0</v>
      </c>
      <c r="GA406" s="7">
        <f t="shared" si="4260"/>
        <v>0</v>
      </c>
      <c r="GB406" s="7">
        <f t="shared" si="4261"/>
        <v>0</v>
      </c>
      <c r="GC406" s="7">
        <f t="shared" si="4262"/>
        <v>0</v>
      </c>
      <c r="GD406" s="116">
        <f t="shared" si="4263"/>
        <v>0</v>
      </c>
      <c r="GE406" s="117">
        <f t="shared" si="4264"/>
        <v>0</v>
      </c>
      <c r="GF406" s="7"/>
      <c r="GG406" s="7"/>
      <c r="GH406" s="7"/>
      <c r="GI406" s="52"/>
      <c r="GK406" s="18"/>
      <c r="GL406" s="18"/>
      <c r="GM406" s="1"/>
      <c r="GN406" s="44"/>
      <c r="GO406" s="63"/>
      <c r="GP406" s="7"/>
      <c r="GQ406" s="67"/>
    </row>
    <row r="407" spans="1:199" ht="24.95" customHeight="1" x14ac:dyDescent="0.35">
      <c r="A407" s="51"/>
      <c r="B407" s="17"/>
      <c r="C407" s="17"/>
      <c r="D407" s="7"/>
      <c r="E407" s="7"/>
      <c r="F407" s="7"/>
      <c r="G407" s="7"/>
      <c r="H407" s="7"/>
      <c r="I407" s="7"/>
      <c r="J407" s="7"/>
      <c r="K407" s="7"/>
      <c r="L407" s="7"/>
      <c r="M407" s="73">
        <f t="shared" si="4350"/>
        <v>0</v>
      </c>
      <c r="N407" s="32"/>
      <c r="O407" s="263"/>
      <c r="P407" s="32"/>
      <c r="Q407" s="20"/>
      <c r="R407" s="32"/>
      <c r="S407" s="20"/>
      <c r="T407" s="32"/>
      <c r="U407" s="20"/>
      <c r="V407" s="74"/>
      <c r="W407" s="20"/>
      <c r="X407" s="20"/>
      <c r="Y407" s="20"/>
      <c r="Z407" s="74"/>
      <c r="AA407" s="20"/>
      <c r="AB407" s="74"/>
      <c r="AC407" s="20"/>
      <c r="AD407" s="74"/>
      <c r="AE407" s="24"/>
      <c r="AF407" s="74"/>
      <c r="AG407" s="20"/>
      <c r="AH407" s="74"/>
      <c r="AI407" s="20"/>
      <c r="AJ407" s="74"/>
      <c r="AK407" s="20"/>
      <c r="AL407" s="74"/>
      <c r="AM407" s="263"/>
      <c r="AN407" s="74"/>
      <c r="AO407" s="20"/>
      <c r="AP407" s="74"/>
      <c r="AQ407" s="20"/>
      <c r="AR407" s="74"/>
      <c r="AS407" s="20"/>
      <c r="AT407" s="74"/>
      <c r="AU407" s="20"/>
      <c r="AV407" s="74"/>
      <c r="AW407" s="20"/>
      <c r="AX407" s="74"/>
      <c r="AY407" s="20"/>
      <c r="AZ407" s="74"/>
      <c r="BA407" s="20"/>
      <c r="BB407" s="74"/>
      <c r="BC407" s="20"/>
      <c r="BD407" s="74"/>
      <c r="BE407" s="20"/>
      <c r="BF407" s="20">
        <f t="shared" si="4351"/>
        <v>0</v>
      </c>
      <c r="BG407" s="20"/>
      <c r="BH407" s="20">
        <f t="shared" si="4352"/>
        <v>0</v>
      </c>
      <c r="BI407" s="7"/>
      <c r="BJ407" s="7"/>
      <c r="BK407" s="7"/>
      <c r="BL407" s="7"/>
      <c r="BM407" s="52"/>
      <c r="BN407" s="51"/>
      <c r="BO407" s="17"/>
      <c r="BP407" s="17"/>
      <c r="BQ407" s="7"/>
      <c r="BR407" s="7"/>
      <c r="BS407" s="7"/>
      <c r="BT407" s="7"/>
      <c r="BU407" s="7"/>
      <c r="BV407" s="7"/>
      <c r="BW407" s="7"/>
      <c r="BX407" s="7"/>
      <c r="BY407" s="7"/>
      <c r="BZ407" s="73">
        <f t="shared" si="4353"/>
        <v>0</v>
      </c>
      <c r="CA407" s="32"/>
      <c r="CB407" s="334"/>
      <c r="CC407" s="32"/>
      <c r="CD407" s="20"/>
      <c r="CE407" s="32"/>
      <c r="CF407" s="20"/>
      <c r="CG407" s="32"/>
      <c r="CH407" s="20"/>
      <c r="CI407" s="74"/>
      <c r="CJ407" s="20"/>
      <c r="CK407" s="20"/>
      <c r="CL407" s="20"/>
      <c r="CM407" s="74"/>
      <c r="CN407" s="20"/>
      <c r="CO407" s="74"/>
      <c r="CP407" s="20"/>
      <c r="CQ407" s="74"/>
      <c r="CR407" s="24"/>
      <c r="CS407" s="74"/>
      <c r="CT407" s="334"/>
      <c r="CU407" s="74"/>
      <c r="CV407" s="20"/>
      <c r="CW407" s="74"/>
      <c r="CX407" s="20"/>
      <c r="CY407" s="74"/>
      <c r="CZ407" s="334"/>
      <c r="DA407" s="74"/>
      <c r="DB407" s="20"/>
      <c r="DC407" s="74"/>
      <c r="DD407" s="20"/>
      <c r="DE407" s="74"/>
      <c r="DF407" s="20"/>
      <c r="DG407" s="74"/>
      <c r="DH407" s="20"/>
      <c r="DI407" s="74"/>
      <c r="DJ407" s="20"/>
      <c r="DK407" s="74"/>
      <c r="DL407" s="20"/>
      <c r="DM407" s="74"/>
      <c r="DN407" s="20"/>
      <c r="DO407" s="74"/>
      <c r="DP407" s="20"/>
      <c r="DQ407" s="74"/>
      <c r="DR407" s="20"/>
      <c r="DS407" s="20">
        <f t="shared" si="4218"/>
        <v>0</v>
      </c>
      <c r="DT407" s="20">
        <f t="shared" si="4219"/>
        <v>0</v>
      </c>
      <c r="DU407" s="7"/>
      <c r="DV407" s="7"/>
      <c r="DW407" s="7"/>
      <c r="DX407" s="52"/>
      <c r="DY407" s="51"/>
      <c r="DZ407" s="17"/>
      <c r="EA407" s="17"/>
      <c r="EB407" s="7"/>
      <c r="EC407" s="7"/>
      <c r="ED407" s="7"/>
      <c r="EE407" s="7"/>
      <c r="EF407" s="7"/>
      <c r="EG407" s="7"/>
      <c r="EH407" s="7"/>
      <c r="EI407" s="7"/>
      <c r="EJ407" s="7">
        <f t="shared" si="4354"/>
        <v>0</v>
      </c>
      <c r="EK407" s="7">
        <f t="shared" si="4355"/>
        <v>0</v>
      </c>
      <c r="EL407" s="7">
        <f t="shared" si="4356"/>
        <v>0</v>
      </c>
      <c r="EM407" s="18">
        <f t="shared" si="4221"/>
        <v>0</v>
      </c>
      <c r="EN407" s="7">
        <f t="shared" si="4222"/>
        <v>0</v>
      </c>
      <c r="EO407" s="7">
        <f t="shared" si="4223"/>
        <v>0</v>
      </c>
      <c r="EP407" s="7">
        <f t="shared" si="4224"/>
        <v>0</v>
      </c>
      <c r="EQ407" s="7">
        <f t="shared" si="4225"/>
        <v>0</v>
      </c>
      <c r="ER407" s="7">
        <f t="shared" si="4226"/>
        <v>0</v>
      </c>
      <c r="ES407" s="7">
        <f t="shared" si="4227"/>
        <v>0</v>
      </c>
      <c r="ET407" s="7">
        <f t="shared" si="4228"/>
        <v>0</v>
      </c>
      <c r="EU407" s="7">
        <f t="shared" si="4229"/>
        <v>0</v>
      </c>
      <c r="EV407" s="7">
        <f t="shared" si="4230"/>
        <v>0</v>
      </c>
      <c r="EW407" s="18">
        <f t="shared" si="4231"/>
        <v>0</v>
      </c>
      <c r="EX407" s="7">
        <f t="shared" si="4232"/>
        <v>0</v>
      </c>
      <c r="EY407" s="7">
        <f t="shared" si="4233"/>
        <v>0</v>
      </c>
      <c r="EZ407" s="7">
        <f t="shared" si="4234"/>
        <v>0</v>
      </c>
      <c r="FA407" s="7">
        <f t="shared" si="4235"/>
        <v>0</v>
      </c>
      <c r="FB407" s="7">
        <f t="shared" si="4236"/>
        <v>0</v>
      </c>
      <c r="FC407" s="7">
        <f t="shared" si="4237"/>
        <v>0</v>
      </c>
      <c r="FD407" s="7">
        <f t="shared" si="4238"/>
        <v>0</v>
      </c>
      <c r="FE407" s="7">
        <f t="shared" si="4239"/>
        <v>0</v>
      </c>
      <c r="FF407" s="7">
        <f t="shared" si="4240"/>
        <v>0</v>
      </c>
      <c r="FG407" s="18">
        <f t="shared" si="4241"/>
        <v>0</v>
      </c>
      <c r="FH407" s="7">
        <f t="shared" si="4242"/>
        <v>0</v>
      </c>
      <c r="FI407" s="7">
        <f t="shared" si="4243"/>
        <v>0</v>
      </c>
      <c r="FJ407" s="7">
        <f t="shared" si="4244"/>
        <v>0</v>
      </c>
      <c r="FK407" s="7">
        <f t="shared" si="4245"/>
        <v>0</v>
      </c>
      <c r="FL407" s="7">
        <f t="shared" si="4246"/>
        <v>0</v>
      </c>
      <c r="FM407" s="7">
        <f t="shared" si="4247"/>
        <v>0</v>
      </c>
      <c r="FN407" s="7">
        <f t="shared" si="4248"/>
        <v>0</v>
      </c>
      <c r="FO407" s="7">
        <f t="shared" si="4249"/>
        <v>0</v>
      </c>
      <c r="FP407" s="7">
        <f t="shared" si="4250"/>
        <v>0</v>
      </c>
      <c r="FQ407" s="7">
        <f t="shared" si="4251"/>
        <v>0</v>
      </c>
      <c r="FR407" s="7"/>
      <c r="FS407" s="7">
        <f t="shared" si="4252"/>
        <v>0</v>
      </c>
      <c r="FT407" s="7">
        <f t="shared" si="4253"/>
        <v>0</v>
      </c>
      <c r="FU407" s="7">
        <f t="shared" si="4254"/>
        <v>0</v>
      </c>
      <c r="FV407" s="7">
        <f t="shared" si="4255"/>
        <v>0</v>
      </c>
      <c r="FW407" s="7">
        <f t="shared" si="4256"/>
        <v>0</v>
      </c>
      <c r="FX407" s="7">
        <f t="shared" si="4257"/>
        <v>0</v>
      </c>
      <c r="FY407" s="7">
        <f t="shared" si="4258"/>
        <v>0</v>
      </c>
      <c r="FZ407" s="7">
        <f t="shared" si="4259"/>
        <v>0</v>
      </c>
      <c r="GA407" s="7">
        <f t="shared" si="4260"/>
        <v>0</v>
      </c>
      <c r="GB407" s="7">
        <f t="shared" si="4261"/>
        <v>0</v>
      </c>
      <c r="GC407" s="7">
        <f t="shared" si="4262"/>
        <v>0</v>
      </c>
      <c r="GD407" s="116">
        <f t="shared" si="4263"/>
        <v>0</v>
      </c>
      <c r="GE407" s="117">
        <f t="shared" si="4264"/>
        <v>0</v>
      </c>
      <c r="GF407" s="7"/>
      <c r="GG407" s="7"/>
      <c r="GH407" s="7"/>
      <c r="GI407" s="52"/>
      <c r="GK407" s="18"/>
      <c r="GL407" s="18"/>
      <c r="GM407" s="1"/>
      <c r="GN407" s="23"/>
      <c r="GO407" s="61"/>
      <c r="GP407" s="7"/>
      <c r="GQ407" s="67"/>
    </row>
    <row r="408" spans="1:199" ht="24.95" customHeight="1" x14ac:dyDescent="0.35">
      <c r="A408" s="51"/>
      <c r="D408" s="7"/>
      <c r="E408" s="7"/>
      <c r="F408" s="7"/>
      <c r="G408" s="7"/>
      <c r="H408" s="7"/>
      <c r="I408" s="7"/>
      <c r="J408" s="7"/>
      <c r="K408" s="7"/>
      <c r="L408" s="7"/>
      <c r="M408" s="73">
        <f t="shared" si="4350"/>
        <v>0</v>
      </c>
      <c r="N408" s="32"/>
      <c r="O408" s="263"/>
      <c r="P408" s="32"/>
      <c r="Q408" s="20"/>
      <c r="R408" s="32"/>
      <c r="S408" s="20"/>
      <c r="T408" s="32"/>
      <c r="U408" s="20"/>
      <c r="V408" s="74"/>
      <c r="W408" s="20"/>
      <c r="X408" s="20"/>
      <c r="Y408" s="20"/>
      <c r="Z408" s="74"/>
      <c r="AA408" s="20"/>
      <c r="AB408" s="74"/>
      <c r="AC408" s="20"/>
      <c r="AD408" s="74"/>
      <c r="AE408" s="24"/>
      <c r="AF408" s="74"/>
      <c r="AG408" s="20"/>
      <c r="AH408" s="74"/>
      <c r="AI408" s="20"/>
      <c r="AJ408" s="74"/>
      <c r="AK408" s="20"/>
      <c r="AL408" s="74"/>
      <c r="AM408" s="263"/>
      <c r="AN408" s="74"/>
      <c r="AO408" s="20"/>
      <c r="AP408" s="74"/>
      <c r="AQ408" s="20"/>
      <c r="AR408" s="74"/>
      <c r="AS408" s="20"/>
      <c r="AT408" s="74"/>
      <c r="AU408" s="20"/>
      <c r="AV408" s="74"/>
      <c r="AW408" s="20"/>
      <c r="AX408" s="74"/>
      <c r="AY408" s="20"/>
      <c r="AZ408" s="74"/>
      <c r="BA408" s="20"/>
      <c r="BB408" s="74"/>
      <c r="BC408" s="20"/>
      <c r="BD408" s="74"/>
      <c r="BE408" s="20"/>
      <c r="BF408" s="20">
        <f t="shared" si="4351"/>
        <v>0</v>
      </c>
      <c r="BG408" s="20"/>
      <c r="BH408" s="20">
        <f t="shared" si="4352"/>
        <v>0</v>
      </c>
      <c r="BI408" s="7"/>
      <c r="BJ408" s="7"/>
      <c r="BK408" s="7"/>
      <c r="BL408" s="7"/>
      <c r="BM408" s="52"/>
      <c r="BN408" s="51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3">
        <f t="shared" si="4353"/>
        <v>0</v>
      </c>
      <c r="CA408" s="32"/>
      <c r="CB408" s="334"/>
      <c r="CC408" s="32"/>
      <c r="CD408" s="20"/>
      <c r="CE408" s="32"/>
      <c r="CF408" s="20"/>
      <c r="CG408" s="32"/>
      <c r="CH408" s="20"/>
      <c r="CI408" s="74"/>
      <c r="CJ408" s="20"/>
      <c r="CK408" s="20"/>
      <c r="CL408" s="20"/>
      <c r="CM408" s="74"/>
      <c r="CN408" s="20"/>
      <c r="CO408" s="74"/>
      <c r="CP408" s="20"/>
      <c r="CQ408" s="74"/>
      <c r="CR408" s="24"/>
      <c r="CS408" s="74"/>
      <c r="CT408" s="334"/>
      <c r="CU408" s="74"/>
      <c r="CV408" s="20"/>
      <c r="CW408" s="74"/>
      <c r="CX408" s="20"/>
      <c r="CY408" s="74"/>
      <c r="CZ408" s="334"/>
      <c r="DA408" s="74"/>
      <c r="DB408" s="20"/>
      <c r="DC408" s="74"/>
      <c r="DD408" s="20"/>
      <c r="DE408" s="74"/>
      <c r="DF408" s="20"/>
      <c r="DG408" s="74"/>
      <c r="DH408" s="20"/>
      <c r="DI408" s="74"/>
      <c r="DJ408" s="20"/>
      <c r="DK408" s="74"/>
      <c r="DL408" s="20"/>
      <c r="DM408" s="74"/>
      <c r="DN408" s="20"/>
      <c r="DO408" s="74"/>
      <c r="DP408" s="20"/>
      <c r="DQ408" s="74"/>
      <c r="DR408" s="20"/>
      <c r="DS408" s="20">
        <f t="shared" si="4218"/>
        <v>0</v>
      </c>
      <c r="DT408" s="20">
        <f t="shared" si="4219"/>
        <v>0</v>
      </c>
      <c r="DU408" s="7"/>
      <c r="DV408" s="7"/>
      <c r="DW408" s="7"/>
      <c r="DX408" s="52"/>
      <c r="DY408" s="51"/>
      <c r="DZ408" s="7"/>
      <c r="EA408" s="7"/>
      <c r="EB408" s="7"/>
      <c r="EC408" s="8"/>
      <c r="ED408" s="8"/>
      <c r="EE408" s="8"/>
      <c r="EF408" s="8"/>
      <c r="EG408" s="8"/>
      <c r="EH408" s="8"/>
      <c r="EI408" s="8"/>
      <c r="EJ408" s="7">
        <f t="shared" si="4354"/>
        <v>0</v>
      </c>
      <c r="EK408" s="7">
        <f t="shared" si="4355"/>
        <v>0</v>
      </c>
      <c r="EL408" s="7">
        <f t="shared" si="4356"/>
        <v>0</v>
      </c>
      <c r="EM408" s="18">
        <f t="shared" si="4221"/>
        <v>0</v>
      </c>
      <c r="EN408" s="7">
        <f t="shared" si="4222"/>
        <v>0</v>
      </c>
      <c r="EO408" s="7">
        <f t="shared" si="4223"/>
        <v>0</v>
      </c>
      <c r="EP408" s="7">
        <f t="shared" si="4224"/>
        <v>0</v>
      </c>
      <c r="EQ408" s="7">
        <f t="shared" si="4225"/>
        <v>0</v>
      </c>
      <c r="ER408" s="7">
        <f t="shared" si="4226"/>
        <v>0</v>
      </c>
      <c r="ES408" s="7">
        <f t="shared" si="4227"/>
        <v>0</v>
      </c>
      <c r="ET408" s="7">
        <f t="shared" si="4228"/>
        <v>0</v>
      </c>
      <c r="EU408" s="7">
        <f t="shared" si="4229"/>
        <v>0</v>
      </c>
      <c r="EV408" s="7">
        <f t="shared" si="4230"/>
        <v>0</v>
      </c>
      <c r="EW408" s="18">
        <f t="shared" si="4231"/>
        <v>0</v>
      </c>
      <c r="EX408" s="7">
        <f t="shared" si="4232"/>
        <v>0</v>
      </c>
      <c r="EY408" s="7">
        <f t="shared" si="4233"/>
        <v>0</v>
      </c>
      <c r="EZ408" s="7">
        <f t="shared" si="4234"/>
        <v>0</v>
      </c>
      <c r="FA408" s="7">
        <f t="shared" si="4235"/>
        <v>0</v>
      </c>
      <c r="FB408" s="7">
        <f t="shared" si="4236"/>
        <v>0</v>
      </c>
      <c r="FC408" s="7">
        <f t="shared" si="4237"/>
        <v>0</v>
      </c>
      <c r="FD408" s="7">
        <f t="shared" si="4238"/>
        <v>0</v>
      </c>
      <c r="FE408" s="7">
        <f t="shared" si="4239"/>
        <v>0</v>
      </c>
      <c r="FF408" s="7">
        <f t="shared" si="4240"/>
        <v>0</v>
      </c>
      <c r="FG408" s="18">
        <f t="shared" si="4241"/>
        <v>0</v>
      </c>
      <c r="FH408" s="7">
        <f t="shared" si="4242"/>
        <v>0</v>
      </c>
      <c r="FI408" s="7">
        <f t="shared" si="4243"/>
        <v>0</v>
      </c>
      <c r="FJ408" s="7">
        <f t="shared" si="4244"/>
        <v>0</v>
      </c>
      <c r="FK408" s="7">
        <f t="shared" si="4245"/>
        <v>0</v>
      </c>
      <c r="FL408" s="7">
        <f t="shared" si="4246"/>
        <v>0</v>
      </c>
      <c r="FM408" s="7">
        <f t="shared" si="4247"/>
        <v>0</v>
      </c>
      <c r="FN408" s="7">
        <f t="shared" si="4248"/>
        <v>0</v>
      </c>
      <c r="FO408" s="7">
        <f t="shared" si="4249"/>
        <v>0</v>
      </c>
      <c r="FP408" s="7">
        <f t="shared" si="4250"/>
        <v>0</v>
      </c>
      <c r="FQ408" s="7">
        <f t="shared" si="4251"/>
        <v>0</v>
      </c>
      <c r="FR408" s="7"/>
      <c r="FS408" s="7">
        <f t="shared" si="4252"/>
        <v>0</v>
      </c>
      <c r="FT408" s="7">
        <f t="shared" si="4253"/>
        <v>0</v>
      </c>
      <c r="FU408" s="7">
        <f t="shared" si="4254"/>
        <v>0</v>
      </c>
      <c r="FV408" s="7">
        <f t="shared" si="4255"/>
        <v>0</v>
      </c>
      <c r="FW408" s="7">
        <f t="shared" si="4256"/>
        <v>0</v>
      </c>
      <c r="FX408" s="7">
        <f t="shared" si="4257"/>
        <v>0</v>
      </c>
      <c r="FY408" s="7">
        <f t="shared" si="4258"/>
        <v>0</v>
      </c>
      <c r="FZ408" s="7">
        <f t="shared" si="4259"/>
        <v>0</v>
      </c>
      <c r="GA408" s="7">
        <f t="shared" si="4260"/>
        <v>0</v>
      </c>
      <c r="GB408" s="7">
        <f t="shared" si="4261"/>
        <v>0</v>
      </c>
      <c r="GC408" s="7">
        <f t="shared" si="4262"/>
        <v>0</v>
      </c>
      <c r="GD408" s="116">
        <f t="shared" si="4263"/>
        <v>0</v>
      </c>
      <c r="GE408" s="117">
        <f t="shared" si="4264"/>
        <v>0</v>
      </c>
      <c r="GF408" s="7"/>
      <c r="GG408" s="7"/>
      <c r="GH408" s="7"/>
      <c r="GI408" s="97"/>
      <c r="GK408" s="18"/>
      <c r="GL408" s="18"/>
      <c r="GM408" s="1"/>
      <c r="GN408" s="23"/>
      <c r="GO408" s="61"/>
      <c r="GP408" s="7"/>
      <c r="GQ408" s="67"/>
    </row>
    <row r="409" spans="1:199" ht="24.95" customHeight="1" x14ac:dyDescent="0.35">
      <c r="A409" s="51"/>
      <c r="D409" s="7"/>
      <c r="E409" s="7"/>
      <c r="F409" s="7"/>
      <c r="G409" s="7"/>
      <c r="H409" s="7"/>
      <c r="I409" s="7"/>
      <c r="J409" s="7"/>
      <c r="K409" s="7"/>
      <c r="L409" s="7"/>
      <c r="M409" s="73">
        <f t="shared" si="4350"/>
        <v>0</v>
      </c>
      <c r="N409" s="32"/>
      <c r="O409" s="263"/>
      <c r="P409" s="32"/>
      <c r="Q409" s="20"/>
      <c r="R409" s="32"/>
      <c r="S409" s="20"/>
      <c r="T409" s="32"/>
      <c r="U409" s="20"/>
      <c r="V409" s="74"/>
      <c r="W409" s="20"/>
      <c r="X409" s="20"/>
      <c r="Y409" s="20"/>
      <c r="Z409" s="74"/>
      <c r="AA409" s="20"/>
      <c r="AB409" s="74"/>
      <c r="AC409" s="20"/>
      <c r="AD409" s="74"/>
      <c r="AE409" s="24"/>
      <c r="AF409" s="74"/>
      <c r="AG409" s="20"/>
      <c r="AH409" s="74"/>
      <c r="AI409" s="20"/>
      <c r="AJ409" s="74"/>
      <c r="AK409" s="20"/>
      <c r="AL409" s="74"/>
      <c r="AM409" s="263"/>
      <c r="AN409" s="74"/>
      <c r="AO409" s="20"/>
      <c r="AP409" s="74"/>
      <c r="AQ409" s="20"/>
      <c r="AR409" s="74"/>
      <c r="AS409" s="20"/>
      <c r="AT409" s="74"/>
      <c r="AU409" s="20"/>
      <c r="AV409" s="74"/>
      <c r="AW409" s="20"/>
      <c r="AX409" s="74"/>
      <c r="AY409" s="20"/>
      <c r="AZ409" s="74"/>
      <c r="BA409" s="20"/>
      <c r="BB409" s="74"/>
      <c r="BC409" s="20"/>
      <c r="BD409" s="74"/>
      <c r="BE409" s="20"/>
      <c r="BF409" s="20">
        <f t="shared" si="4351"/>
        <v>0</v>
      </c>
      <c r="BG409" s="20"/>
      <c r="BH409" s="20">
        <f t="shared" si="4352"/>
        <v>0</v>
      </c>
      <c r="BI409" s="7"/>
      <c r="BJ409" s="7"/>
      <c r="BK409" s="7"/>
      <c r="BL409" s="7"/>
      <c r="BM409" s="52"/>
      <c r="BN409" s="51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3">
        <f t="shared" si="4353"/>
        <v>0</v>
      </c>
      <c r="CA409" s="32"/>
      <c r="CB409" s="334"/>
      <c r="CC409" s="32"/>
      <c r="CD409" s="20"/>
      <c r="CE409" s="32"/>
      <c r="CF409" s="20"/>
      <c r="CG409" s="32"/>
      <c r="CH409" s="20"/>
      <c r="CI409" s="74"/>
      <c r="CJ409" s="20"/>
      <c r="CK409" s="20"/>
      <c r="CL409" s="20"/>
      <c r="CM409" s="74"/>
      <c r="CN409" s="20"/>
      <c r="CO409" s="74"/>
      <c r="CP409" s="20"/>
      <c r="CQ409" s="74"/>
      <c r="CR409" s="24"/>
      <c r="CS409" s="74"/>
      <c r="CT409" s="334"/>
      <c r="CU409" s="74"/>
      <c r="CV409" s="20"/>
      <c r="CW409" s="74"/>
      <c r="CX409" s="20"/>
      <c r="CY409" s="74"/>
      <c r="CZ409" s="334"/>
      <c r="DA409" s="74"/>
      <c r="DB409" s="20"/>
      <c r="DC409" s="74"/>
      <c r="DD409" s="20"/>
      <c r="DE409" s="74"/>
      <c r="DF409" s="20"/>
      <c r="DG409" s="74"/>
      <c r="DH409" s="20"/>
      <c r="DI409" s="74"/>
      <c r="DJ409" s="20"/>
      <c r="DK409" s="74"/>
      <c r="DL409" s="20"/>
      <c r="DM409" s="74"/>
      <c r="DN409" s="20"/>
      <c r="DO409" s="74"/>
      <c r="DP409" s="20"/>
      <c r="DQ409" s="74"/>
      <c r="DR409" s="20"/>
      <c r="DS409" s="20">
        <f t="shared" si="4218"/>
        <v>0</v>
      </c>
      <c r="DT409" s="20">
        <f t="shared" si="4219"/>
        <v>0</v>
      </c>
      <c r="DU409" s="7"/>
      <c r="DV409" s="7"/>
      <c r="DW409" s="7"/>
      <c r="DX409" s="52"/>
      <c r="DY409" s="51"/>
      <c r="DZ409" s="7"/>
      <c r="EA409" s="7"/>
      <c r="EB409" s="7"/>
      <c r="EC409" s="8"/>
      <c r="ED409" s="8"/>
      <c r="EE409" s="8"/>
      <c r="EF409" s="8"/>
      <c r="EG409" s="8"/>
      <c r="EH409" s="8"/>
      <c r="EI409" s="8"/>
      <c r="EJ409" s="7">
        <f t="shared" si="4354"/>
        <v>0</v>
      </c>
      <c r="EK409" s="7">
        <f t="shared" si="4355"/>
        <v>0</v>
      </c>
      <c r="EL409" s="7">
        <f t="shared" si="4356"/>
        <v>0</v>
      </c>
      <c r="EM409" s="18">
        <f t="shared" si="4221"/>
        <v>0</v>
      </c>
      <c r="EN409" s="7">
        <f t="shared" si="4222"/>
        <v>0</v>
      </c>
      <c r="EO409" s="7">
        <f t="shared" si="4223"/>
        <v>0</v>
      </c>
      <c r="EP409" s="7">
        <f t="shared" si="4224"/>
        <v>0</v>
      </c>
      <c r="EQ409" s="7">
        <f t="shared" si="4225"/>
        <v>0</v>
      </c>
      <c r="ER409" s="7">
        <f t="shared" si="4226"/>
        <v>0</v>
      </c>
      <c r="ES409" s="7">
        <f t="shared" si="4227"/>
        <v>0</v>
      </c>
      <c r="ET409" s="7">
        <f t="shared" si="4228"/>
        <v>0</v>
      </c>
      <c r="EU409" s="7">
        <f t="shared" si="4229"/>
        <v>0</v>
      </c>
      <c r="EV409" s="7">
        <f t="shared" si="4230"/>
        <v>0</v>
      </c>
      <c r="EW409" s="18">
        <f t="shared" si="4231"/>
        <v>0</v>
      </c>
      <c r="EX409" s="7">
        <f t="shared" si="4232"/>
        <v>0</v>
      </c>
      <c r="EY409" s="7">
        <f t="shared" si="4233"/>
        <v>0</v>
      </c>
      <c r="EZ409" s="7">
        <f t="shared" si="4234"/>
        <v>0</v>
      </c>
      <c r="FA409" s="7">
        <f t="shared" si="4235"/>
        <v>0</v>
      </c>
      <c r="FB409" s="7">
        <f t="shared" si="4236"/>
        <v>0</v>
      </c>
      <c r="FC409" s="7">
        <f t="shared" si="4237"/>
        <v>0</v>
      </c>
      <c r="FD409" s="7">
        <f t="shared" si="4238"/>
        <v>0</v>
      </c>
      <c r="FE409" s="7">
        <f t="shared" si="4239"/>
        <v>0</v>
      </c>
      <c r="FF409" s="7">
        <f t="shared" si="4240"/>
        <v>0</v>
      </c>
      <c r="FG409" s="18">
        <f t="shared" si="4241"/>
        <v>0</v>
      </c>
      <c r="FH409" s="7">
        <f t="shared" si="4242"/>
        <v>0</v>
      </c>
      <c r="FI409" s="7">
        <f t="shared" si="4243"/>
        <v>0</v>
      </c>
      <c r="FJ409" s="7">
        <f t="shared" si="4244"/>
        <v>0</v>
      </c>
      <c r="FK409" s="7">
        <f t="shared" si="4245"/>
        <v>0</v>
      </c>
      <c r="FL409" s="7">
        <f t="shared" si="4246"/>
        <v>0</v>
      </c>
      <c r="FM409" s="7">
        <f t="shared" si="4247"/>
        <v>0</v>
      </c>
      <c r="FN409" s="7">
        <f t="shared" si="4248"/>
        <v>0</v>
      </c>
      <c r="FO409" s="7">
        <f t="shared" si="4249"/>
        <v>0</v>
      </c>
      <c r="FP409" s="7">
        <f t="shared" si="4250"/>
        <v>0</v>
      </c>
      <c r="FQ409" s="7">
        <f t="shared" si="4251"/>
        <v>0</v>
      </c>
      <c r="FR409" s="7"/>
      <c r="FS409" s="7">
        <f t="shared" si="4252"/>
        <v>0</v>
      </c>
      <c r="FT409" s="7">
        <f t="shared" si="4253"/>
        <v>0</v>
      </c>
      <c r="FU409" s="7">
        <f t="shared" si="4254"/>
        <v>0</v>
      </c>
      <c r="FV409" s="7">
        <f t="shared" si="4255"/>
        <v>0</v>
      </c>
      <c r="FW409" s="7">
        <f t="shared" si="4256"/>
        <v>0</v>
      </c>
      <c r="FX409" s="7">
        <f t="shared" si="4257"/>
        <v>0</v>
      </c>
      <c r="FY409" s="7">
        <f t="shared" si="4258"/>
        <v>0</v>
      </c>
      <c r="FZ409" s="7">
        <f t="shared" si="4259"/>
        <v>0</v>
      </c>
      <c r="GA409" s="7">
        <f t="shared" si="4260"/>
        <v>0</v>
      </c>
      <c r="GB409" s="7">
        <f t="shared" si="4261"/>
        <v>0</v>
      </c>
      <c r="GC409" s="7">
        <f t="shared" si="4262"/>
        <v>0</v>
      </c>
      <c r="GD409" s="116">
        <f t="shared" si="4263"/>
        <v>0</v>
      </c>
      <c r="GE409" s="117">
        <f t="shared" si="4264"/>
        <v>0</v>
      </c>
      <c r="GF409" s="7"/>
      <c r="GG409" s="7"/>
      <c r="GH409" s="7"/>
      <c r="GI409" s="97"/>
      <c r="GK409" s="18"/>
      <c r="GL409" s="18"/>
      <c r="GM409" s="1"/>
      <c r="GN409" s="23"/>
      <c r="GO409" s="61"/>
      <c r="GP409" s="7"/>
      <c r="GQ409" s="67"/>
    </row>
    <row r="410" spans="1:199" ht="24.95" customHeight="1" x14ac:dyDescent="0.35">
      <c r="A410" s="51"/>
      <c r="D410" s="7"/>
      <c r="E410" s="7"/>
      <c r="F410" s="7"/>
      <c r="G410" s="7"/>
      <c r="H410" s="7"/>
      <c r="I410" s="7"/>
      <c r="J410" s="7"/>
      <c r="K410" s="7"/>
      <c r="L410" s="7"/>
      <c r="M410" s="73">
        <f t="shared" si="4350"/>
        <v>0</v>
      </c>
      <c r="N410" s="32"/>
      <c r="O410" s="263"/>
      <c r="P410" s="32"/>
      <c r="Q410" s="20"/>
      <c r="R410" s="32"/>
      <c r="S410" s="20"/>
      <c r="T410" s="32"/>
      <c r="U410" s="20"/>
      <c r="V410" s="74"/>
      <c r="W410" s="20"/>
      <c r="X410" s="20"/>
      <c r="Y410" s="20"/>
      <c r="Z410" s="74"/>
      <c r="AA410" s="20"/>
      <c r="AB410" s="74"/>
      <c r="AC410" s="20"/>
      <c r="AD410" s="74"/>
      <c r="AE410" s="24"/>
      <c r="AF410" s="74"/>
      <c r="AG410" s="20"/>
      <c r="AH410" s="74"/>
      <c r="AI410" s="20"/>
      <c r="AJ410" s="74"/>
      <c r="AK410" s="20"/>
      <c r="AL410" s="74"/>
      <c r="AM410" s="263"/>
      <c r="AN410" s="74"/>
      <c r="AO410" s="20"/>
      <c r="AP410" s="74"/>
      <c r="AQ410" s="20"/>
      <c r="AR410" s="74"/>
      <c r="AS410" s="20"/>
      <c r="AT410" s="74"/>
      <c r="AU410" s="20"/>
      <c r="AV410" s="74"/>
      <c r="AW410" s="20"/>
      <c r="AX410" s="74"/>
      <c r="AY410" s="20"/>
      <c r="AZ410" s="74"/>
      <c r="BA410" s="20"/>
      <c r="BB410" s="74"/>
      <c r="BC410" s="20"/>
      <c r="BD410" s="74"/>
      <c r="BE410" s="20"/>
      <c r="BF410" s="20">
        <f t="shared" si="4351"/>
        <v>0</v>
      </c>
      <c r="BG410" s="20"/>
      <c r="BH410" s="20">
        <f t="shared" si="4352"/>
        <v>0</v>
      </c>
      <c r="BI410" s="7"/>
      <c r="BJ410" s="7"/>
      <c r="BK410" s="7"/>
      <c r="BL410" s="7"/>
      <c r="BM410" s="52"/>
      <c r="BN410" s="51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3">
        <f t="shared" si="4353"/>
        <v>0</v>
      </c>
      <c r="CA410" s="32"/>
      <c r="CB410" s="334"/>
      <c r="CC410" s="32"/>
      <c r="CD410" s="20"/>
      <c r="CE410" s="32"/>
      <c r="CF410" s="20"/>
      <c r="CG410" s="32"/>
      <c r="CH410" s="20"/>
      <c r="CI410" s="74"/>
      <c r="CJ410" s="20"/>
      <c r="CK410" s="20"/>
      <c r="CL410" s="20"/>
      <c r="CM410" s="74"/>
      <c r="CN410" s="20"/>
      <c r="CO410" s="74"/>
      <c r="CP410" s="20"/>
      <c r="CQ410" s="74"/>
      <c r="CR410" s="24"/>
      <c r="CS410" s="74"/>
      <c r="CT410" s="334"/>
      <c r="CU410" s="74"/>
      <c r="CV410" s="20"/>
      <c r="CW410" s="74"/>
      <c r="CX410" s="20"/>
      <c r="CY410" s="74"/>
      <c r="CZ410" s="334"/>
      <c r="DA410" s="74"/>
      <c r="DB410" s="20"/>
      <c r="DC410" s="74"/>
      <c r="DD410" s="20"/>
      <c r="DE410" s="74"/>
      <c r="DF410" s="20"/>
      <c r="DG410" s="74"/>
      <c r="DH410" s="20"/>
      <c r="DI410" s="74"/>
      <c r="DJ410" s="20"/>
      <c r="DK410" s="74"/>
      <c r="DL410" s="20"/>
      <c r="DM410" s="74"/>
      <c r="DN410" s="20"/>
      <c r="DO410" s="74"/>
      <c r="DP410" s="20"/>
      <c r="DQ410" s="74"/>
      <c r="DR410" s="20"/>
      <c r="DS410" s="20">
        <f t="shared" si="4218"/>
        <v>0</v>
      </c>
      <c r="DT410" s="20">
        <f t="shared" si="4219"/>
        <v>0</v>
      </c>
      <c r="DU410" s="7"/>
      <c r="DV410" s="7"/>
      <c r="DW410" s="7"/>
      <c r="DX410" s="52"/>
      <c r="DY410" s="51"/>
      <c r="DZ410" s="7"/>
      <c r="EA410" s="7"/>
      <c r="EB410" s="7"/>
      <c r="EC410" s="8"/>
      <c r="ED410" s="8"/>
      <c r="EE410" s="8"/>
      <c r="EF410" s="8"/>
      <c r="EG410" s="8"/>
      <c r="EH410" s="8"/>
      <c r="EI410" s="8"/>
      <c r="EJ410" s="7">
        <f t="shared" si="4354"/>
        <v>0</v>
      </c>
      <c r="EK410" s="7">
        <f t="shared" si="4355"/>
        <v>0</v>
      </c>
      <c r="EL410" s="7">
        <f t="shared" si="4356"/>
        <v>0</v>
      </c>
      <c r="EM410" s="18">
        <f t="shared" si="4221"/>
        <v>0</v>
      </c>
      <c r="EN410" s="7">
        <f t="shared" si="4222"/>
        <v>0</v>
      </c>
      <c r="EO410" s="7">
        <f t="shared" si="4223"/>
        <v>0</v>
      </c>
      <c r="EP410" s="7">
        <f t="shared" si="4224"/>
        <v>0</v>
      </c>
      <c r="EQ410" s="7">
        <f t="shared" si="4225"/>
        <v>0</v>
      </c>
      <c r="ER410" s="7">
        <f t="shared" si="4226"/>
        <v>0</v>
      </c>
      <c r="ES410" s="7">
        <f t="shared" si="4227"/>
        <v>0</v>
      </c>
      <c r="ET410" s="7">
        <f t="shared" si="4228"/>
        <v>0</v>
      </c>
      <c r="EU410" s="7">
        <f t="shared" si="4229"/>
        <v>0</v>
      </c>
      <c r="EV410" s="7">
        <f t="shared" si="4230"/>
        <v>0</v>
      </c>
      <c r="EW410" s="18">
        <f t="shared" si="4231"/>
        <v>0</v>
      </c>
      <c r="EX410" s="7">
        <f t="shared" si="4232"/>
        <v>0</v>
      </c>
      <c r="EY410" s="7">
        <f t="shared" si="4233"/>
        <v>0</v>
      </c>
      <c r="EZ410" s="7">
        <f t="shared" si="4234"/>
        <v>0</v>
      </c>
      <c r="FA410" s="7">
        <f t="shared" si="4235"/>
        <v>0</v>
      </c>
      <c r="FB410" s="7">
        <f t="shared" si="4236"/>
        <v>0</v>
      </c>
      <c r="FC410" s="7">
        <f t="shared" si="4237"/>
        <v>0</v>
      </c>
      <c r="FD410" s="7">
        <f t="shared" si="4238"/>
        <v>0</v>
      </c>
      <c r="FE410" s="7">
        <f t="shared" si="4239"/>
        <v>0</v>
      </c>
      <c r="FF410" s="7">
        <f t="shared" si="4240"/>
        <v>0</v>
      </c>
      <c r="FG410" s="18">
        <f t="shared" si="4241"/>
        <v>0</v>
      </c>
      <c r="FH410" s="7">
        <f t="shared" si="4242"/>
        <v>0</v>
      </c>
      <c r="FI410" s="7">
        <f t="shared" si="4243"/>
        <v>0</v>
      </c>
      <c r="FJ410" s="7">
        <f t="shared" si="4244"/>
        <v>0</v>
      </c>
      <c r="FK410" s="7">
        <f t="shared" si="4245"/>
        <v>0</v>
      </c>
      <c r="FL410" s="7">
        <f t="shared" si="4246"/>
        <v>0</v>
      </c>
      <c r="FM410" s="7">
        <f t="shared" si="4247"/>
        <v>0</v>
      </c>
      <c r="FN410" s="7">
        <f t="shared" si="4248"/>
        <v>0</v>
      </c>
      <c r="FO410" s="7">
        <f t="shared" si="4249"/>
        <v>0</v>
      </c>
      <c r="FP410" s="7">
        <f t="shared" si="4250"/>
        <v>0</v>
      </c>
      <c r="FQ410" s="7">
        <f t="shared" si="4251"/>
        <v>0</v>
      </c>
      <c r="FR410" s="7"/>
      <c r="FS410" s="7">
        <f t="shared" si="4252"/>
        <v>0</v>
      </c>
      <c r="FT410" s="7">
        <f t="shared" si="4253"/>
        <v>0</v>
      </c>
      <c r="FU410" s="7">
        <f t="shared" si="4254"/>
        <v>0</v>
      </c>
      <c r="FV410" s="7">
        <f t="shared" si="4255"/>
        <v>0</v>
      </c>
      <c r="FW410" s="7">
        <f t="shared" si="4256"/>
        <v>0</v>
      </c>
      <c r="FX410" s="7">
        <f t="shared" si="4257"/>
        <v>0</v>
      </c>
      <c r="FY410" s="7">
        <f t="shared" si="4258"/>
        <v>0</v>
      </c>
      <c r="FZ410" s="7">
        <f t="shared" si="4259"/>
        <v>0</v>
      </c>
      <c r="GA410" s="7">
        <f t="shared" si="4260"/>
        <v>0</v>
      </c>
      <c r="GB410" s="7">
        <f t="shared" si="4261"/>
        <v>0</v>
      </c>
      <c r="GC410" s="7">
        <f t="shared" si="4262"/>
        <v>0</v>
      </c>
      <c r="GD410" s="116">
        <f t="shared" si="4263"/>
        <v>0</v>
      </c>
      <c r="GE410" s="117">
        <f t="shared" si="4264"/>
        <v>0</v>
      </c>
      <c r="GF410" s="7"/>
      <c r="GG410" s="7"/>
      <c r="GH410" s="7"/>
      <c r="GI410" s="97"/>
      <c r="GK410" s="18"/>
      <c r="GL410" s="18"/>
      <c r="GM410" s="1"/>
      <c r="GN410" s="23"/>
      <c r="GO410" s="61"/>
      <c r="GP410" s="7"/>
      <c r="GQ410" s="67"/>
    </row>
    <row r="411" spans="1:199" ht="24.95" customHeight="1" thickBot="1" x14ac:dyDescent="0.4">
      <c r="A411" s="51"/>
      <c r="D411" s="7"/>
      <c r="E411" s="7"/>
      <c r="F411" s="7"/>
      <c r="G411" s="7"/>
      <c r="H411" s="7"/>
      <c r="I411" s="7"/>
      <c r="J411" s="7"/>
      <c r="K411" s="7"/>
      <c r="L411" s="7"/>
      <c r="M411" s="73">
        <f t="shared" si="4350"/>
        <v>0</v>
      </c>
      <c r="N411" s="32"/>
      <c r="O411" s="263"/>
      <c r="P411" s="32"/>
      <c r="Q411" s="20"/>
      <c r="R411" s="32"/>
      <c r="S411" s="20"/>
      <c r="T411" s="32"/>
      <c r="U411" s="20"/>
      <c r="V411" s="74"/>
      <c r="W411" s="20"/>
      <c r="X411" s="20"/>
      <c r="Y411" s="20"/>
      <c r="Z411" s="74"/>
      <c r="AA411" s="20"/>
      <c r="AB411" s="74"/>
      <c r="AC411" s="20"/>
      <c r="AD411" s="74"/>
      <c r="AE411" s="24"/>
      <c r="AF411" s="74"/>
      <c r="AG411" s="20"/>
      <c r="AH411" s="74"/>
      <c r="AI411" s="20"/>
      <c r="AJ411" s="74"/>
      <c r="AK411" s="20"/>
      <c r="AL411" s="74"/>
      <c r="AM411" s="263"/>
      <c r="AN411" s="74"/>
      <c r="AO411" s="20"/>
      <c r="AP411" s="74"/>
      <c r="AQ411" s="20"/>
      <c r="AR411" s="74"/>
      <c r="AS411" s="20"/>
      <c r="AT411" s="74"/>
      <c r="AU411" s="20"/>
      <c r="AV411" s="74"/>
      <c r="AW411" s="20"/>
      <c r="AX411" s="74"/>
      <c r="AY411" s="20"/>
      <c r="AZ411" s="74"/>
      <c r="BA411" s="20"/>
      <c r="BB411" s="74"/>
      <c r="BC411" s="20"/>
      <c r="BD411" s="74"/>
      <c r="BE411" s="20"/>
      <c r="BF411" s="20">
        <f t="shared" si="4351"/>
        <v>0</v>
      </c>
      <c r="BG411" s="20"/>
      <c r="BH411" s="20">
        <f t="shared" si="4352"/>
        <v>0</v>
      </c>
      <c r="BI411" s="7"/>
      <c r="BJ411" s="7"/>
      <c r="BK411" s="7"/>
      <c r="BL411" s="7"/>
      <c r="BM411" s="52"/>
      <c r="BN411" s="51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3">
        <f t="shared" si="4353"/>
        <v>0</v>
      </c>
      <c r="CA411" s="32"/>
      <c r="CB411" s="334"/>
      <c r="CC411" s="32"/>
      <c r="CD411" s="20"/>
      <c r="CE411" s="32"/>
      <c r="CF411" s="20"/>
      <c r="CG411" s="32"/>
      <c r="CH411" s="20"/>
      <c r="CI411" s="74"/>
      <c r="CJ411" s="20"/>
      <c r="CK411" s="20"/>
      <c r="CL411" s="20"/>
      <c r="CM411" s="74"/>
      <c r="CN411" s="20"/>
      <c r="CO411" s="74"/>
      <c r="CP411" s="20"/>
      <c r="CQ411" s="74"/>
      <c r="CR411" s="24"/>
      <c r="CS411" s="74"/>
      <c r="CT411" s="334"/>
      <c r="CU411" s="74"/>
      <c r="CV411" s="20"/>
      <c r="CW411" s="74"/>
      <c r="CX411" s="20"/>
      <c r="CY411" s="74"/>
      <c r="CZ411" s="334"/>
      <c r="DA411" s="74"/>
      <c r="DB411" s="20"/>
      <c r="DC411" s="74"/>
      <c r="DD411" s="20"/>
      <c r="DE411" s="74"/>
      <c r="DF411" s="20"/>
      <c r="DG411" s="74"/>
      <c r="DH411" s="20"/>
      <c r="DI411" s="74"/>
      <c r="DJ411" s="20"/>
      <c r="DK411" s="74"/>
      <c r="DL411" s="20"/>
      <c r="DM411" s="74"/>
      <c r="DN411" s="20"/>
      <c r="DO411" s="74"/>
      <c r="DP411" s="20"/>
      <c r="DQ411" s="74"/>
      <c r="DR411" s="20"/>
      <c r="DS411" s="20">
        <f t="shared" si="4218"/>
        <v>0</v>
      </c>
      <c r="DT411" s="20">
        <f t="shared" si="4219"/>
        <v>0</v>
      </c>
      <c r="DU411" s="7"/>
      <c r="DV411" s="7"/>
      <c r="DW411" s="7"/>
      <c r="DX411" s="52"/>
      <c r="DY411" s="51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>
        <f t="shared" si="4354"/>
        <v>0</v>
      </c>
      <c r="EK411" s="7">
        <f t="shared" si="4355"/>
        <v>0</v>
      </c>
      <c r="EL411" s="7">
        <f t="shared" si="4356"/>
        <v>0</v>
      </c>
      <c r="EM411" s="18">
        <f t="shared" si="4221"/>
        <v>0</v>
      </c>
      <c r="EN411" s="7">
        <f t="shared" si="4222"/>
        <v>0</v>
      </c>
      <c r="EO411" s="7">
        <f t="shared" si="4223"/>
        <v>0</v>
      </c>
      <c r="EP411" s="7">
        <f t="shared" si="4224"/>
        <v>0</v>
      </c>
      <c r="EQ411" s="7">
        <f t="shared" si="4225"/>
        <v>0</v>
      </c>
      <c r="ER411" s="7">
        <f t="shared" si="4226"/>
        <v>0</v>
      </c>
      <c r="ES411" s="7">
        <f t="shared" si="4227"/>
        <v>0</v>
      </c>
      <c r="ET411" s="7">
        <f t="shared" si="4228"/>
        <v>0</v>
      </c>
      <c r="EU411" s="7">
        <f t="shared" si="4229"/>
        <v>0</v>
      </c>
      <c r="EV411" s="7">
        <f t="shared" si="4230"/>
        <v>0</v>
      </c>
      <c r="EW411" s="18">
        <f t="shared" si="4231"/>
        <v>0</v>
      </c>
      <c r="EX411" s="7">
        <f t="shared" si="4232"/>
        <v>0</v>
      </c>
      <c r="EY411" s="7">
        <f t="shared" si="4233"/>
        <v>0</v>
      </c>
      <c r="EZ411" s="7">
        <f t="shared" si="4234"/>
        <v>0</v>
      </c>
      <c r="FA411" s="7">
        <f t="shared" si="4235"/>
        <v>0</v>
      </c>
      <c r="FB411" s="7">
        <f t="shared" si="4236"/>
        <v>0</v>
      </c>
      <c r="FC411" s="7">
        <f t="shared" si="4237"/>
        <v>0</v>
      </c>
      <c r="FD411" s="7">
        <f t="shared" si="4238"/>
        <v>0</v>
      </c>
      <c r="FE411" s="7">
        <f t="shared" si="4239"/>
        <v>0</v>
      </c>
      <c r="FF411" s="7">
        <f t="shared" si="4240"/>
        <v>0</v>
      </c>
      <c r="FG411" s="18">
        <f t="shared" si="4241"/>
        <v>0</v>
      </c>
      <c r="FH411" s="7">
        <f t="shared" si="4242"/>
        <v>0</v>
      </c>
      <c r="FI411" s="7">
        <f t="shared" si="4243"/>
        <v>0</v>
      </c>
      <c r="FJ411" s="7">
        <f t="shared" si="4244"/>
        <v>0</v>
      </c>
      <c r="FK411" s="7">
        <f t="shared" si="4245"/>
        <v>0</v>
      </c>
      <c r="FL411" s="7">
        <f t="shared" si="4246"/>
        <v>0</v>
      </c>
      <c r="FM411" s="7">
        <f t="shared" si="4247"/>
        <v>0</v>
      </c>
      <c r="FN411" s="7">
        <f t="shared" si="4248"/>
        <v>0</v>
      </c>
      <c r="FO411" s="7">
        <f t="shared" si="4249"/>
        <v>0</v>
      </c>
      <c r="FP411" s="7">
        <f t="shared" si="4250"/>
        <v>0</v>
      </c>
      <c r="FQ411" s="7">
        <f t="shared" si="4251"/>
        <v>0</v>
      </c>
      <c r="FR411" s="7"/>
      <c r="FS411" s="7">
        <f t="shared" si="4252"/>
        <v>0</v>
      </c>
      <c r="FT411" s="7">
        <f t="shared" si="4253"/>
        <v>0</v>
      </c>
      <c r="FU411" s="7">
        <f t="shared" si="4254"/>
        <v>0</v>
      </c>
      <c r="FV411" s="7">
        <f t="shared" si="4255"/>
        <v>0</v>
      </c>
      <c r="FW411" s="7">
        <f t="shared" si="4256"/>
        <v>0</v>
      </c>
      <c r="FX411" s="7">
        <f t="shared" si="4257"/>
        <v>0</v>
      </c>
      <c r="FY411" s="7">
        <f t="shared" si="4258"/>
        <v>0</v>
      </c>
      <c r="FZ411" s="7">
        <f t="shared" si="4259"/>
        <v>0</v>
      </c>
      <c r="GA411" s="7">
        <f t="shared" si="4260"/>
        <v>0</v>
      </c>
      <c r="GB411" s="7">
        <f t="shared" si="4261"/>
        <v>0</v>
      </c>
      <c r="GC411" s="7">
        <f t="shared" si="4262"/>
        <v>0</v>
      </c>
      <c r="GD411" s="116">
        <f t="shared" si="4263"/>
        <v>0</v>
      </c>
      <c r="GE411" s="117">
        <f t="shared" si="4264"/>
        <v>0</v>
      </c>
      <c r="GF411" s="7"/>
      <c r="GG411" s="7"/>
      <c r="GH411" s="7"/>
      <c r="GI411" s="52"/>
      <c r="GK411" s="18"/>
      <c r="GL411" s="18"/>
      <c r="GM411" s="1"/>
      <c r="GN411" s="23"/>
      <c r="GO411" s="61"/>
      <c r="GP411" s="7"/>
      <c r="GQ411" s="67"/>
    </row>
    <row r="412" spans="1:199" s="346" customFormat="1" ht="24.75" customHeight="1" x14ac:dyDescent="0.35">
      <c r="A412" s="372">
        <v>27</v>
      </c>
      <c r="B412" s="134" t="s">
        <v>90</v>
      </c>
      <c r="C412" s="130" t="s">
        <v>59</v>
      </c>
      <c r="D412" s="131">
        <v>0.5</v>
      </c>
      <c r="E412" s="340"/>
      <c r="F412" s="340"/>
      <c r="G412" s="340"/>
      <c r="H412" s="340"/>
      <c r="I412" s="340"/>
      <c r="J412" s="340"/>
      <c r="K412" s="340"/>
      <c r="L412" s="340">
        <f t="shared" ref="L412:N412" si="4357">SUM(L413:L420)</f>
        <v>48</v>
      </c>
      <c r="M412" s="340">
        <f t="shared" si="4357"/>
        <v>48</v>
      </c>
      <c r="N412" s="340">
        <f t="shared" si="4357"/>
        <v>8</v>
      </c>
      <c r="O412" s="342">
        <f>SUM(O413:O424)</f>
        <v>0</v>
      </c>
      <c r="P412" s="415">
        <f t="shared" ref="P412:BE412" si="4358">SUM(P413:P424)</f>
        <v>20</v>
      </c>
      <c r="Q412" s="579">
        <f>SUM(Q413:Q424)</f>
        <v>16</v>
      </c>
      <c r="R412" s="581">
        <f t="shared" si="4358"/>
        <v>20</v>
      </c>
      <c r="S412" s="579">
        <f>SUM(S413:S424)</f>
        <v>12</v>
      </c>
      <c r="T412" s="415">
        <f t="shared" si="4358"/>
        <v>0</v>
      </c>
      <c r="U412" s="342">
        <f t="shared" si="4358"/>
        <v>0</v>
      </c>
      <c r="V412" s="415">
        <f t="shared" si="4358"/>
        <v>0</v>
      </c>
      <c r="W412" s="342">
        <f t="shared" si="4358"/>
        <v>0</v>
      </c>
      <c r="X412" s="342">
        <f t="shared" si="4358"/>
        <v>0</v>
      </c>
      <c r="Y412" s="434">
        <f t="shared" si="4358"/>
        <v>5.0999999999999996</v>
      </c>
      <c r="Z412" s="415">
        <f t="shared" si="4358"/>
        <v>0</v>
      </c>
      <c r="AA412" s="342">
        <f t="shared" si="4358"/>
        <v>0</v>
      </c>
      <c r="AB412" s="415">
        <f t="shared" si="4358"/>
        <v>0</v>
      </c>
      <c r="AC412" s="342">
        <f t="shared" si="4358"/>
        <v>0</v>
      </c>
      <c r="AD412" s="415">
        <f t="shared" si="4358"/>
        <v>1</v>
      </c>
      <c r="AE412" s="434">
        <f t="shared" si="4358"/>
        <v>45</v>
      </c>
      <c r="AF412" s="415">
        <f t="shared" si="4358"/>
        <v>0</v>
      </c>
      <c r="AG412" s="342">
        <f t="shared" si="4358"/>
        <v>0</v>
      </c>
      <c r="AH412" s="415">
        <f t="shared" si="4358"/>
        <v>0</v>
      </c>
      <c r="AI412" s="342">
        <f t="shared" si="4358"/>
        <v>0</v>
      </c>
      <c r="AJ412" s="415">
        <f t="shared" si="4358"/>
        <v>1</v>
      </c>
      <c r="AK412" s="580">
        <f t="shared" si="4358"/>
        <v>15.333333333333334</v>
      </c>
      <c r="AL412" s="415">
        <f t="shared" si="4358"/>
        <v>2</v>
      </c>
      <c r="AM412" s="580">
        <f t="shared" si="4358"/>
        <v>60</v>
      </c>
      <c r="AN412" s="415">
        <f t="shared" si="4358"/>
        <v>0</v>
      </c>
      <c r="AO412" s="342">
        <f t="shared" si="4358"/>
        <v>0</v>
      </c>
      <c r="AP412" s="415">
        <f t="shared" si="4358"/>
        <v>0</v>
      </c>
      <c r="AQ412" s="342">
        <f t="shared" si="4358"/>
        <v>0</v>
      </c>
      <c r="AR412" s="415">
        <f t="shared" si="4358"/>
        <v>2</v>
      </c>
      <c r="AS412" s="580">
        <f t="shared" si="4358"/>
        <v>12</v>
      </c>
      <c r="AT412" s="415">
        <f t="shared" si="4358"/>
        <v>0</v>
      </c>
      <c r="AU412" s="434">
        <f t="shared" si="4358"/>
        <v>0</v>
      </c>
      <c r="AV412" s="415">
        <f t="shared" si="4358"/>
        <v>0</v>
      </c>
      <c r="AW412" s="342">
        <f t="shared" si="4358"/>
        <v>0</v>
      </c>
      <c r="AX412" s="415">
        <f t="shared" si="4358"/>
        <v>1</v>
      </c>
      <c r="AY412" s="580">
        <f t="shared" si="4358"/>
        <v>6.333333333333333</v>
      </c>
      <c r="AZ412" s="415">
        <f t="shared" si="4358"/>
        <v>0</v>
      </c>
      <c r="BA412" s="434">
        <f t="shared" si="4358"/>
        <v>0</v>
      </c>
      <c r="BB412" s="415">
        <f t="shared" si="4358"/>
        <v>0</v>
      </c>
      <c r="BC412" s="434">
        <f t="shared" si="4358"/>
        <v>0</v>
      </c>
      <c r="BD412" s="415">
        <f t="shared" si="4358"/>
        <v>0</v>
      </c>
      <c r="BE412" s="342">
        <f t="shared" si="4358"/>
        <v>0</v>
      </c>
      <c r="BF412" s="434">
        <f>SUM(BF413:BF424)</f>
        <v>171.76666666666668</v>
      </c>
      <c r="BG412" s="434">
        <f>Расчет!BF408</f>
        <v>174.10000000000002</v>
      </c>
      <c r="BH412" s="434">
        <f>SUM(BH413:BH424)</f>
        <v>46.333333333333329</v>
      </c>
      <c r="BI412" s="43"/>
      <c r="BJ412" s="43"/>
      <c r="BK412" s="43"/>
      <c r="BL412" s="554">
        <f>Расчет!BG408</f>
        <v>60</v>
      </c>
      <c r="BM412" s="366"/>
      <c r="BN412" s="351">
        <v>27</v>
      </c>
      <c r="BO412" s="134" t="s">
        <v>90</v>
      </c>
      <c r="BP412" s="130" t="s">
        <v>59</v>
      </c>
      <c r="BQ412" s="131">
        <v>0.5</v>
      </c>
      <c r="BR412" s="340"/>
      <c r="BS412" s="340"/>
      <c r="BT412" s="340"/>
      <c r="BU412" s="340"/>
      <c r="BV412" s="340"/>
      <c r="BW412" s="340"/>
      <c r="BX412" s="340"/>
      <c r="BY412" s="340">
        <f t="shared" ref="BY412:CA412" si="4359">SUM(BY413:BY420)</f>
        <v>68</v>
      </c>
      <c r="BZ412" s="340">
        <f t="shared" si="4359"/>
        <v>68</v>
      </c>
      <c r="CA412" s="340">
        <f t="shared" si="4359"/>
        <v>22</v>
      </c>
      <c r="CB412" s="342">
        <f>SUM(CB413:CB424)</f>
        <v>6</v>
      </c>
      <c r="CC412" s="342">
        <f t="shared" ref="CC412:DR412" si="4360">SUM(CC413:CC424)</f>
        <v>22</v>
      </c>
      <c r="CD412" s="342">
        <f t="shared" si="4360"/>
        <v>22</v>
      </c>
      <c r="CE412" s="342">
        <f t="shared" si="4360"/>
        <v>24</v>
      </c>
      <c r="CF412" s="342">
        <f t="shared" si="4360"/>
        <v>24</v>
      </c>
      <c r="CG412" s="342">
        <f t="shared" si="4360"/>
        <v>0</v>
      </c>
      <c r="CH412" s="342">
        <f t="shared" si="4360"/>
        <v>0</v>
      </c>
      <c r="CI412" s="342">
        <f t="shared" si="4360"/>
        <v>0</v>
      </c>
      <c r="CJ412" s="342">
        <f t="shared" si="4360"/>
        <v>0</v>
      </c>
      <c r="CK412" s="342">
        <f t="shared" si="4360"/>
        <v>0</v>
      </c>
      <c r="CL412" s="342">
        <f t="shared" si="4360"/>
        <v>8.6999999999999993</v>
      </c>
      <c r="CM412" s="342">
        <f t="shared" si="4360"/>
        <v>0</v>
      </c>
      <c r="CN412" s="342">
        <f t="shared" si="4360"/>
        <v>0</v>
      </c>
      <c r="CO412" s="342">
        <f t="shared" si="4360"/>
        <v>0</v>
      </c>
      <c r="CP412" s="342">
        <f t="shared" si="4360"/>
        <v>0</v>
      </c>
      <c r="CQ412" s="342">
        <f t="shared" si="4360"/>
        <v>1</v>
      </c>
      <c r="CR412" s="342">
        <f t="shared" si="4360"/>
        <v>45</v>
      </c>
      <c r="CS412" s="342">
        <f t="shared" si="4360"/>
        <v>2</v>
      </c>
      <c r="CT412" s="342">
        <f t="shared" si="4360"/>
        <v>69</v>
      </c>
      <c r="CU412" s="342">
        <f t="shared" si="4360"/>
        <v>0</v>
      </c>
      <c r="CV412" s="342">
        <f t="shared" si="4360"/>
        <v>0</v>
      </c>
      <c r="CW412" s="342">
        <f t="shared" si="4360"/>
        <v>0</v>
      </c>
      <c r="CX412" s="342">
        <f t="shared" si="4360"/>
        <v>0</v>
      </c>
      <c r="CY412" s="342">
        <f t="shared" si="4360"/>
        <v>0</v>
      </c>
      <c r="CZ412" s="342">
        <f t="shared" si="4360"/>
        <v>0</v>
      </c>
      <c r="DA412" s="342">
        <f t="shared" si="4360"/>
        <v>0</v>
      </c>
      <c r="DB412" s="342">
        <f t="shared" si="4360"/>
        <v>0</v>
      </c>
      <c r="DC412" s="342">
        <f t="shared" si="4360"/>
        <v>0</v>
      </c>
      <c r="DD412" s="342">
        <f t="shared" si="4360"/>
        <v>0</v>
      </c>
      <c r="DE412" s="342">
        <f t="shared" si="4360"/>
        <v>2</v>
      </c>
      <c r="DF412" s="434">
        <f t="shared" si="4360"/>
        <v>12</v>
      </c>
      <c r="DG412" s="342">
        <f t="shared" si="4360"/>
        <v>0</v>
      </c>
      <c r="DH412" s="342">
        <f t="shared" si="4360"/>
        <v>0</v>
      </c>
      <c r="DI412" s="342">
        <f t="shared" si="4360"/>
        <v>0</v>
      </c>
      <c r="DJ412" s="342">
        <f t="shared" si="4360"/>
        <v>0</v>
      </c>
      <c r="DK412" s="342">
        <f t="shared" si="4360"/>
        <v>0</v>
      </c>
      <c r="DL412" s="434">
        <f t="shared" si="4360"/>
        <v>0</v>
      </c>
      <c r="DM412" s="342">
        <f t="shared" si="4360"/>
        <v>0</v>
      </c>
      <c r="DN412" s="342">
        <f t="shared" si="4360"/>
        <v>0</v>
      </c>
      <c r="DO412" s="342">
        <f t="shared" si="4360"/>
        <v>0</v>
      </c>
      <c r="DP412" s="342">
        <f t="shared" si="4360"/>
        <v>0</v>
      </c>
      <c r="DQ412" s="342">
        <f t="shared" si="4360"/>
        <v>0</v>
      </c>
      <c r="DR412" s="342">
        <f t="shared" si="4360"/>
        <v>0</v>
      </c>
      <c r="DS412" s="434">
        <f>SUM(DS413:DS424)</f>
        <v>186.7</v>
      </c>
      <c r="DT412" s="434">
        <f t="shared" ref="DT412" si="4361">SUM(DT413:DT424)</f>
        <v>64</v>
      </c>
      <c r="DU412" s="43"/>
      <c r="DV412" s="43"/>
      <c r="DW412" s="43"/>
      <c r="DX412" s="344"/>
      <c r="DY412" s="372">
        <v>27</v>
      </c>
      <c r="DZ412" s="134" t="s">
        <v>90</v>
      </c>
      <c r="EA412" s="130" t="s">
        <v>59</v>
      </c>
      <c r="EB412" s="131">
        <v>0.5</v>
      </c>
      <c r="EC412" s="43"/>
      <c r="ED412" s="43"/>
      <c r="EE412" s="43"/>
      <c r="EF412" s="43"/>
      <c r="EG412" s="43"/>
      <c r="EH412" s="43"/>
      <c r="EI412" s="43"/>
      <c r="EJ412" s="43">
        <f t="shared" ref="EJ412:GE412" si="4362">SUM(EJ413:EJ424)</f>
        <v>116</v>
      </c>
      <c r="EK412" s="43">
        <f t="shared" si="4362"/>
        <v>116</v>
      </c>
      <c r="EL412" s="43">
        <f t="shared" si="4362"/>
        <v>30</v>
      </c>
      <c r="EM412" s="340">
        <f t="shared" si="4362"/>
        <v>6</v>
      </c>
      <c r="EN412" s="43">
        <f t="shared" si="4362"/>
        <v>42</v>
      </c>
      <c r="EO412" s="340">
        <f t="shared" si="4362"/>
        <v>38</v>
      </c>
      <c r="EP412" s="43">
        <f t="shared" si="4362"/>
        <v>44</v>
      </c>
      <c r="EQ412" s="340">
        <f t="shared" si="4362"/>
        <v>36</v>
      </c>
      <c r="ER412" s="43">
        <f t="shared" si="4362"/>
        <v>0</v>
      </c>
      <c r="ES412" s="340">
        <f t="shared" si="4362"/>
        <v>0</v>
      </c>
      <c r="ET412" s="43">
        <f t="shared" si="4362"/>
        <v>0</v>
      </c>
      <c r="EU412" s="340">
        <f t="shared" si="4362"/>
        <v>0</v>
      </c>
      <c r="EV412" s="340">
        <f t="shared" si="4362"/>
        <v>0</v>
      </c>
      <c r="EW412" s="342">
        <f t="shared" si="4362"/>
        <v>13.8</v>
      </c>
      <c r="EX412" s="43">
        <f t="shared" si="4362"/>
        <v>0</v>
      </c>
      <c r="EY412" s="340">
        <f t="shared" si="4362"/>
        <v>0</v>
      </c>
      <c r="EZ412" s="43">
        <f t="shared" si="4362"/>
        <v>0</v>
      </c>
      <c r="FA412" s="340">
        <f t="shared" si="4362"/>
        <v>0</v>
      </c>
      <c r="FB412" s="43">
        <f t="shared" si="4362"/>
        <v>2</v>
      </c>
      <c r="FC412" s="340">
        <f t="shared" si="4362"/>
        <v>90</v>
      </c>
      <c r="FD412" s="43">
        <f t="shared" si="4362"/>
        <v>2</v>
      </c>
      <c r="FE412" s="340">
        <f t="shared" si="4362"/>
        <v>69</v>
      </c>
      <c r="FF412" s="43">
        <f t="shared" si="4362"/>
        <v>0</v>
      </c>
      <c r="FG412" s="342">
        <f t="shared" si="4362"/>
        <v>0</v>
      </c>
      <c r="FH412" s="43">
        <f t="shared" si="4362"/>
        <v>1</v>
      </c>
      <c r="FI412" s="434">
        <f t="shared" si="4362"/>
        <v>15.333333333333334</v>
      </c>
      <c r="FJ412" s="43">
        <f t="shared" si="4362"/>
        <v>2</v>
      </c>
      <c r="FK412" s="340">
        <f t="shared" si="4362"/>
        <v>60</v>
      </c>
      <c r="FL412" s="43">
        <f t="shared" si="4362"/>
        <v>0</v>
      </c>
      <c r="FM412" s="340">
        <f t="shared" si="4362"/>
        <v>0</v>
      </c>
      <c r="FN412" s="43">
        <f t="shared" si="4362"/>
        <v>0</v>
      </c>
      <c r="FO412" s="340">
        <f t="shared" si="4362"/>
        <v>0</v>
      </c>
      <c r="FP412" s="43">
        <f t="shared" si="4362"/>
        <v>4</v>
      </c>
      <c r="FQ412" s="340">
        <f t="shared" si="4362"/>
        <v>24</v>
      </c>
      <c r="FR412" s="43"/>
      <c r="FS412" s="434">
        <f t="shared" ref="FS412" si="4363">SUM(FS413:FS424)</f>
        <v>0</v>
      </c>
      <c r="FT412" s="340">
        <f t="shared" si="4362"/>
        <v>0</v>
      </c>
      <c r="FU412" s="340">
        <f t="shared" si="4362"/>
        <v>0</v>
      </c>
      <c r="FV412" s="43">
        <f t="shared" si="4362"/>
        <v>1</v>
      </c>
      <c r="FW412" s="434">
        <f t="shared" si="4362"/>
        <v>6.333333333333333</v>
      </c>
      <c r="FX412" s="43">
        <f t="shared" si="4362"/>
        <v>0</v>
      </c>
      <c r="FY412" s="434">
        <f t="shared" si="4362"/>
        <v>0</v>
      </c>
      <c r="FZ412" s="43">
        <f t="shared" si="4362"/>
        <v>0</v>
      </c>
      <c r="GA412" s="340">
        <f t="shared" si="4362"/>
        <v>0</v>
      </c>
      <c r="GB412" s="43">
        <f t="shared" si="4362"/>
        <v>0</v>
      </c>
      <c r="GC412" s="340">
        <f t="shared" si="4362"/>
        <v>0</v>
      </c>
      <c r="GD412" s="438">
        <f t="shared" si="4362"/>
        <v>358.4666666666667</v>
      </c>
      <c r="GE412" s="439">
        <f t="shared" si="4362"/>
        <v>110.33333333333333</v>
      </c>
      <c r="GF412" s="43"/>
      <c r="GG412" s="43"/>
      <c r="GH412" s="43"/>
      <c r="GI412" s="366"/>
      <c r="GK412" s="347"/>
      <c r="GL412" s="347"/>
      <c r="GM412" s="357"/>
      <c r="GN412" s="357"/>
      <c r="GO412" s="358"/>
      <c r="GP412" s="348"/>
      <c r="GQ412" s="350"/>
    </row>
    <row r="413" spans="1:199" ht="31.5" customHeight="1" x14ac:dyDescent="0.35">
      <c r="A413" s="51"/>
      <c r="B413" s="10" t="s">
        <v>100</v>
      </c>
      <c r="C413" s="385" t="s">
        <v>110</v>
      </c>
      <c r="D413" s="385" t="s">
        <v>267</v>
      </c>
      <c r="E413" s="385" t="s">
        <v>268</v>
      </c>
      <c r="F413" s="385" t="s">
        <v>269</v>
      </c>
      <c r="G413" s="386">
        <v>5</v>
      </c>
      <c r="H413" s="386">
        <v>187</v>
      </c>
      <c r="I413" s="386">
        <v>1</v>
      </c>
      <c r="J413" s="480">
        <v>8</v>
      </c>
      <c r="K413" s="386">
        <v>16</v>
      </c>
      <c r="L413" s="388">
        <v>16</v>
      </c>
      <c r="M413" s="389">
        <v>16</v>
      </c>
      <c r="N413" s="390">
        <v>4</v>
      </c>
      <c r="O413" s="10"/>
      <c r="P413" s="390">
        <v>8</v>
      </c>
      <c r="Q413" s="567">
        <v>8</v>
      </c>
      <c r="R413" s="568">
        <v>4</v>
      </c>
      <c r="S413" s="567">
        <v>4</v>
      </c>
      <c r="T413" s="390"/>
      <c r="U413" s="10">
        <v>0</v>
      </c>
      <c r="V413" s="391"/>
      <c r="W413" s="10">
        <v>0</v>
      </c>
      <c r="X413" s="10">
        <v>0</v>
      </c>
      <c r="Y413" s="405">
        <v>2.4</v>
      </c>
      <c r="Z413" s="391"/>
      <c r="AA413" s="10"/>
      <c r="AB413" s="391"/>
      <c r="AC413" s="10">
        <v>0</v>
      </c>
      <c r="AD413" s="391"/>
      <c r="AE413" s="392">
        <v>0</v>
      </c>
      <c r="AF413" s="391"/>
      <c r="AG413" s="10">
        <v>0</v>
      </c>
      <c r="AH413" s="391"/>
      <c r="AI413" s="10">
        <v>0</v>
      </c>
      <c r="AJ413" s="391"/>
      <c r="AK413" s="567">
        <v>0</v>
      </c>
      <c r="AL413" s="391">
        <v>1</v>
      </c>
      <c r="AM413" s="567">
        <v>60</v>
      </c>
      <c r="AN413" s="391"/>
      <c r="AO413" s="10">
        <v>0</v>
      </c>
      <c r="AP413" s="391"/>
      <c r="AQ413" s="10">
        <v>0</v>
      </c>
      <c r="AR413" s="391"/>
      <c r="AS413" s="567">
        <v>0</v>
      </c>
      <c r="AT413" s="391"/>
      <c r="AU413" s="10">
        <v>0</v>
      </c>
      <c r="AV413" s="391"/>
      <c r="AW413" s="10">
        <v>0</v>
      </c>
      <c r="AX413" s="391">
        <v>1</v>
      </c>
      <c r="AY413" s="574">
        <f>19/3</f>
        <v>6.333333333333333</v>
      </c>
      <c r="AZ413" s="391"/>
      <c r="BA413" s="10">
        <v>0</v>
      </c>
      <c r="BB413" s="391"/>
      <c r="BC413" s="10">
        <v>0</v>
      </c>
      <c r="BD413" s="391"/>
      <c r="BE413" s="10">
        <v>0</v>
      </c>
      <c r="BF413" s="20">
        <f t="shared" ref="BF413:BF415" si="4364">SUM(AO413+BE413+BC413+BA413+AY413+AW413+AS413+AQ413+AK413+AM413+AI413+AG413+AE413+AC413+AA413+Y413+X413+W413+U413+Q413+O413+S413+AU413)</f>
        <v>80.733333333333334</v>
      </c>
      <c r="BG413" s="20"/>
      <c r="BH413" s="20">
        <f t="shared" ref="BH413:BH415" si="4365">SUM(O413+Q413+U413+W413+X413+AS413+AW413+AY413+BA413+BC413+S413+AQ413)</f>
        <v>18.333333333333332</v>
      </c>
      <c r="BI413" s="1"/>
      <c r="BJ413" s="1"/>
      <c r="BK413" s="1"/>
      <c r="BL413" s="1"/>
      <c r="BM413" s="55"/>
      <c r="BN413" s="51"/>
      <c r="BO413" s="20" t="s">
        <v>100</v>
      </c>
      <c r="BP413" s="71" t="s">
        <v>281</v>
      </c>
      <c r="BQ413" s="71" t="s">
        <v>267</v>
      </c>
      <c r="BR413" s="71" t="s">
        <v>268</v>
      </c>
      <c r="BS413" s="71" t="s">
        <v>311</v>
      </c>
      <c r="BT413" s="72" t="s">
        <v>284</v>
      </c>
      <c r="BU413" s="72">
        <v>83</v>
      </c>
      <c r="BV413" s="72">
        <v>1</v>
      </c>
      <c r="BW413" s="393">
        <v>3</v>
      </c>
      <c r="BX413" s="72">
        <v>6</v>
      </c>
      <c r="BY413" s="26">
        <v>6</v>
      </c>
      <c r="BZ413" s="73">
        <v>6</v>
      </c>
      <c r="CA413" s="32">
        <v>6</v>
      </c>
      <c r="CB413" s="334">
        <v>6</v>
      </c>
      <c r="CC413" s="32"/>
      <c r="CD413" s="20">
        <v>0</v>
      </c>
      <c r="CE413" s="32"/>
      <c r="CF413" s="20">
        <v>0</v>
      </c>
      <c r="CG413" s="32"/>
      <c r="CH413" s="20">
        <v>0</v>
      </c>
      <c r="CI413" s="74"/>
      <c r="CJ413" s="20">
        <v>0</v>
      </c>
      <c r="CK413" s="20">
        <v>0</v>
      </c>
      <c r="CL413" s="20">
        <v>2.7</v>
      </c>
      <c r="CM413" s="74"/>
      <c r="CN413" s="20"/>
      <c r="CO413" s="74"/>
      <c r="CP413" s="20">
        <v>0</v>
      </c>
      <c r="CQ413" s="74"/>
      <c r="CR413" s="24">
        <v>0</v>
      </c>
      <c r="CS413" s="74"/>
      <c r="CT413" s="334">
        <v>0</v>
      </c>
      <c r="CU413" s="74"/>
      <c r="CV413" s="20">
        <v>0</v>
      </c>
      <c r="CW413" s="74"/>
      <c r="CX413" s="20">
        <v>0</v>
      </c>
      <c r="CY413" s="74"/>
      <c r="CZ413" s="334">
        <v>0</v>
      </c>
      <c r="DA413" s="74"/>
      <c r="DB413" s="20">
        <v>0</v>
      </c>
      <c r="DC413" s="74"/>
      <c r="DD413" s="20">
        <v>0</v>
      </c>
      <c r="DE413" s="74"/>
      <c r="DF413" s="20">
        <v>0</v>
      </c>
      <c r="DG413" s="74"/>
      <c r="DH413" s="20">
        <v>0</v>
      </c>
      <c r="DI413" s="74"/>
      <c r="DJ413" s="20">
        <v>0</v>
      </c>
      <c r="DK413" s="74"/>
      <c r="DL413" s="20">
        <v>0</v>
      </c>
      <c r="DM413" s="74"/>
      <c r="DN413" s="20">
        <v>0</v>
      </c>
      <c r="DO413" s="74"/>
      <c r="DP413" s="20">
        <v>0</v>
      </c>
      <c r="DQ413" s="74"/>
      <c r="DR413" s="20">
        <v>0</v>
      </c>
      <c r="DS413" s="20">
        <f t="shared" ref="DS413" si="4366">SUM(DB413+DR413+DP413+DN413+DL413+DJ413+DF413+DD413+CX413+CZ413+CV413+CT413+CR413+CP413+CN413+CL413+CK413+CJ413+CH413+CD413+CB413+CF413+DH413)</f>
        <v>8.6999999999999993</v>
      </c>
      <c r="DT413" s="20">
        <f t="shared" ref="DT413" si="4367">SUM(CB413+CD413+CH413+CJ413+CK413+DF413+DJ413+DL413+DN413+DP413+CF413+DD413)</f>
        <v>6</v>
      </c>
      <c r="DU413" s="30"/>
      <c r="DV413" s="7"/>
      <c r="DW413" s="7"/>
      <c r="DX413" s="52"/>
      <c r="DY413" s="51"/>
      <c r="DZ413" s="20"/>
      <c r="EA413" s="71"/>
      <c r="EB413" s="71"/>
      <c r="EC413" s="1"/>
      <c r="ED413" s="1"/>
      <c r="EE413" s="20"/>
      <c r="EF413" s="20"/>
      <c r="EG413" s="1"/>
      <c r="EH413" s="1"/>
      <c r="EI413" s="1"/>
      <c r="EJ413" s="7">
        <f t="shared" ref="EJ413:EJ424" si="4368">SUM(L413+BY413)</f>
        <v>22</v>
      </c>
      <c r="EK413" s="7">
        <f t="shared" ref="EK413:EK424" si="4369">SUM(M413+BZ413)</f>
        <v>22</v>
      </c>
      <c r="EL413" s="7">
        <f t="shared" ref="EL413:EL424" si="4370">SUM(N413+CA413)</f>
        <v>10</v>
      </c>
      <c r="EM413" s="18">
        <f t="shared" ref="EM413:EM424" si="4371">SUM(O413+CB413)</f>
        <v>6</v>
      </c>
      <c r="EN413" s="7">
        <f t="shared" ref="EN413:EN424" si="4372">SUM(P413+CC413)</f>
        <v>8</v>
      </c>
      <c r="EO413" s="7">
        <f t="shared" ref="EO413:EO424" si="4373">SUM(Q413+CD413)</f>
        <v>8</v>
      </c>
      <c r="EP413" s="7">
        <f t="shared" ref="EP413:EP424" si="4374">SUM(R413+CE413)</f>
        <v>4</v>
      </c>
      <c r="EQ413" s="7">
        <f t="shared" ref="EQ413:EQ424" si="4375">SUM(S413+CF413)</f>
        <v>4</v>
      </c>
      <c r="ER413" s="7">
        <f t="shared" ref="ER413:ER424" si="4376">SUM(T413+CG413)</f>
        <v>0</v>
      </c>
      <c r="ES413" s="7">
        <f t="shared" ref="ES413:ES424" si="4377">SUM(U413+CH413)</f>
        <v>0</v>
      </c>
      <c r="ET413" s="7">
        <f t="shared" ref="ET413:ET424" si="4378">SUM(V413+CI413)</f>
        <v>0</v>
      </c>
      <c r="EU413" s="7">
        <f t="shared" ref="EU413:EU424" si="4379">SUM(W413+CJ413)</f>
        <v>0</v>
      </c>
      <c r="EV413" s="7">
        <f t="shared" ref="EV413:EV424" si="4380">SUM(X413+CK413)</f>
        <v>0</v>
      </c>
      <c r="EW413" s="18">
        <f t="shared" ref="EW413:EW424" si="4381">SUM(Y413+CL413)</f>
        <v>5.0999999999999996</v>
      </c>
      <c r="EX413" s="7">
        <f t="shared" ref="EX413:EX424" si="4382">SUM(Z413+CM413)</f>
        <v>0</v>
      </c>
      <c r="EY413" s="7">
        <f t="shared" ref="EY413:EY424" si="4383">SUM(AA413+CN413)</f>
        <v>0</v>
      </c>
      <c r="EZ413" s="7">
        <f t="shared" ref="EZ413:EZ424" si="4384">SUM(AB413+CO413)</f>
        <v>0</v>
      </c>
      <c r="FA413" s="7">
        <f t="shared" ref="FA413:FA424" si="4385">SUM(AC413+CP413)</f>
        <v>0</v>
      </c>
      <c r="FB413" s="7">
        <f t="shared" ref="FB413:FB424" si="4386">SUM(AD413+CQ413)</f>
        <v>0</v>
      </c>
      <c r="FC413" s="7">
        <f t="shared" ref="FC413:FC424" si="4387">SUM(AE413+CR413)</f>
        <v>0</v>
      </c>
      <c r="FD413" s="7">
        <f t="shared" ref="FD413:FD424" si="4388">SUM(AF413+CS413)</f>
        <v>0</v>
      </c>
      <c r="FE413" s="7">
        <f t="shared" ref="FE413:FE424" si="4389">SUM(AG413+CT413)</f>
        <v>0</v>
      </c>
      <c r="FF413" s="7">
        <f t="shared" ref="FF413:FF424" si="4390">SUM(AH413+CU413)</f>
        <v>0</v>
      </c>
      <c r="FG413" s="18">
        <f t="shared" ref="FG413:FG424" si="4391">SUM(AI413+CV413)</f>
        <v>0</v>
      </c>
      <c r="FH413" s="7">
        <f t="shared" ref="FH413:FH424" si="4392">SUM(AJ413+CW413)</f>
        <v>0</v>
      </c>
      <c r="FI413" s="7">
        <f t="shared" ref="FI413:FI424" si="4393">SUM(AK413+CX413)</f>
        <v>0</v>
      </c>
      <c r="FJ413" s="7">
        <f t="shared" ref="FJ413:FJ424" si="4394">SUM(AL413+CY413)</f>
        <v>1</v>
      </c>
      <c r="FK413" s="7">
        <f t="shared" ref="FK413:FK424" si="4395">SUM(AM413+CZ413)</f>
        <v>60</v>
      </c>
      <c r="FL413" s="7">
        <f t="shared" ref="FL413:FL424" si="4396">SUM(AN413+DA413)</f>
        <v>0</v>
      </c>
      <c r="FM413" s="7">
        <f t="shared" ref="FM413:FM424" si="4397">SUM(AO413+DB413)</f>
        <v>0</v>
      </c>
      <c r="FN413" s="7">
        <f t="shared" ref="FN413:FN424" si="4398">SUM(AP413+DC413)</f>
        <v>0</v>
      </c>
      <c r="FO413" s="7">
        <f t="shared" ref="FO413:FO424" si="4399">SUM(AQ413+DD413)</f>
        <v>0</v>
      </c>
      <c r="FP413" s="7">
        <f t="shared" ref="FP413:FP424" si="4400">SUM(AR413+DE413)</f>
        <v>0</v>
      </c>
      <c r="FQ413" s="7">
        <f t="shared" ref="FQ413:FQ424" si="4401">SUM(AS413+DF413)</f>
        <v>0</v>
      </c>
      <c r="FR413" s="7"/>
      <c r="FS413" s="7">
        <f t="shared" ref="FS413:FS424" si="4402">SUM(AU413+DH413)</f>
        <v>0</v>
      </c>
      <c r="FT413" s="7">
        <f t="shared" ref="FT413:FT424" si="4403">SUM(AV413+DI413)</f>
        <v>0</v>
      </c>
      <c r="FU413" s="7">
        <f t="shared" ref="FU413:FU424" si="4404">SUM(AW413+DJ413)</f>
        <v>0</v>
      </c>
      <c r="FV413" s="7">
        <f t="shared" ref="FV413:FV424" si="4405">SUM(AX413+DK413)</f>
        <v>1</v>
      </c>
      <c r="FW413" s="7">
        <f t="shared" ref="FW413:FW424" si="4406">SUM(AY413+DL413)</f>
        <v>6.333333333333333</v>
      </c>
      <c r="FX413" s="7">
        <f t="shared" ref="FX413:FX424" si="4407">SUM(AZ413+DM413)</f>
        <v>0</v>
      </c>
      <c r="FY413" s="7">
        <f t="shared" ref="FY413:FY424" si="4408">SUM(BA413+DN413)</f>
        <v>0</v>
      </c>
      <c r="FZ413" s="7">
        <f t="shared" ref="FZ413:FZ424" si="4409">SUM(BB413+DO413)</f>
        <v>0</v>
      </c>
      <c r="GA413" s="7">
        <f t="shared" ref="GA413:GA424" si="4410">SUM(BC413+DP413)</f>
        <v>0</v>
      </c>
      <c r="GB413" s="7">
        <f t="shared" ref="GB413:GB424" si="4411">SUM(BD413+DQ413)</f>
        <v>0</v>
      </c>
      <c r="GC413" s="7">
        <f t="shared" ref="GC413:GC424" si="4412">SUM(BE413+DR413)</f>
        <v>0</v>
      </c>
      <c r="GD413" s="116">
        <f t="shared" ref="GD413:GD424" si="4413">SUM(BF413+DS413)</f>
        <v>89.433333333333337</v>
      </c>
      <c r="GE413" s="117">
        <f t="shared" ref="GE413:GE424" si="4414">SUM(BH413+DT413)</f>
        <v>24.333333333333332</v>
      </c>
      <c r="GF413" s="7"/>
      <c r="GG413" s="7"/>
      <c r="GH413" s="7"/>
      <c r="GI413" s="52"/>
      <c r="GK413" s="18"/>
      <c r="GL413" s="18"/>
      <c r="GM413" s="1"/>
      <c r="GN413" s="23"/>
      <c r="GO413" s="61"/>
      <c r="GP413" s="7"/>
      <c r="GQ413" s="67"/>
    </row>
    <row r="414" spans="1:199" ht="24.95" customHeight="1" x14ac:dyDescent="0.35">
      <c r="A414" s="51"/>
      <c r="B414" s="7" t="s">
        <v>270</v>
      </c>
      <c r="C414" s="7" t="s">
        <v>110</v>
      </c>
      <c r="D414" s="7" t="s">
        <v>279</v>
      </c>
      <c r="E414" s="7" t="s">
        <v>268</v>
      </c>
      <c r="F414" s="7" t="s">
        <v>280</v>
      </c>
      <c r="G414" s="7">
        <v>11</v>
      </c>
      <c r="H414" s="7">
        <v>108</v>
      </c>
      <c r="I414" s="7">
        <v>1</v>
      </c>
      <c r="J414" s="495">
        <v>5</v>
      </c>
      <c r="K414" s="7">
        <v>10</v>
      </c>
      <c r="L414" s="7">
        <v>18</v>
      </c>
      <c r="M414" s="389">
        <v>18</v>
      </c>
      <c r="N414" s="390">
        <v>2</v>
      </c>
      <c r="O414" s="10"/>
      <c r="P414" s="390"/>
      <c r="Q414" s="567">
        <v>0</v>
      </c>
      <c r="R414" s="568">
        <v>16</v>
      </c>
      <c r="S414" s="567">
        <v>8</v>
      </c>
      <c r="T414" s="390"/>
      <c r="U414" s="10">
        <v>0</v>
      </c>
      <c r="V414" s="391"/>
      <c r="W414" s="10">
        <v>0</v>
      </c>
      <c r="X414" s="10">
        <v>0</v>
      </c>
      <c r="Y414" s="405">
        <v>2.7</v>
      </c>
      <c r="Z414" s="391"/>
      <c r="AA414" s="10"/>
      <c r="AB414" s="391"/>
      <c r="AC414" s="10">
        <v>0</v>
      </c>
      <c r="AD414" s="391"/>
      <c r="AE414" s="392">
        <v>0</v>
      </c>
      <c r="AF414" s="391"/>
      <c r="AG414" s="10">
        <v>0</v>
      </c>
      <c r="AH414" s="391"/>
      <c r="AI414" s="10">
        <v>0</v>
      </c>
      <c r="AJ414" s="391"/>
      <c r="AK414" s="567">
        <v>0</v>
      </c>
      <c r="AL414" s="391">
        <v>1</v>
      </c>
      <c r="AM414" s="567"/>
      <c r="AN414" s="391"/>
      <c r="AO414" s="10">
        <v>0</v>
      </c>
      <c r="AP414" s="391"/>
      <c r="AQ414" s="10">
        <v>0</v>
      </c>
      <c r="AR414" s="391">
        <v>1</v>
      </c>
      <c r="AS414" s="567">
        <v>6</v>
      </c>
      <c r="AT414" s="391"/>
      <c r="AU414" s="10">
        <v>0</v>
      </c>
      <c r="AV414" s="391"/>
      <c r="AW414" s="10">
        <v>0</v>
      </c>
      <c r="AX414" s="391"/>
      <c r="AY414" s="567">
        <v>0</v>
      </c>
      <c r="AZ414" s="391"/>
      <c r="BA414" s="10">
        <v>0</v>
      </c>
      <c r="BB414" s="391"/>
      <c r="BC414" s="10">
        <v>0</v>
      </c>
      <c r="BD414" s="391"/>
      <c r="BE414" s="10">
        <v>0</v>
      </c>
      <c r="BF414" s="20">
        <f t="shared" si="4364"/>
        <v>16.7</v>
      </c>
      <c r="BG414" s="20"/>
      <c r="BH414" s="20">
        <f t="shared" si="4365"/>
        <v>14</v>
      </c>
      <c r="BI414" s="1"/>
      <c r="BJ414" s="1"/>
      <c r="BK414" s="1"/>
      <c r="BL414" s="1"/>
      <c r="BM414" s="55"/>
      <c r="BN414" s="51"/>
      <c r="BO414" s="20" t="s">
        <v>100</v>
      </c>
      <c r="BP414" s="71" t="s">
        <v>110</v>
      </c>
      <c r="BQ414" s="71" t="s">
        <v>279</v>
      </c>
      <c r="BR414" s="71" t="s">
        <v>268</v>
      </c>
      <c r="BS414" s="71" t="s">
        <v>283</v>
      </c>
      <c r="BT414" s="72">
        <v>4</v>
      </c>
      <c r="BU414" s="72">
        <v>156</v>
      </c>
      <c r="BV414" s="72">
        <v>1</v>
      </c>
      <c r="BW414" s="396">
        <v>1</v>
      </c>
      <c r="BX414" s="72">
        <v>14</v>
      </c>
      <c r="BY414" s="26">
        <v>22</v>
      </c>
      <c r="BZ414" s="73">
        <v>22</v>
      </c>
      <c r="CA414" s="32">
        <v>6</v>
      </c>
      <c r="CB414" s="334"/>
      <c r="CC414" s="32">
        <v>8</v>
      </c>
      <c r="CD414" s="20">
        <v>8</v>
      </c>
      <c r="CE414" s="32">
        <v>8</v>
      </c>
      <c r="CF414" s="20">
        <v>8</v>
      </c>
      <c r="CG414" s="32"/>
      <c r="CH414" s="20">
        <v>0</v>
      </c>
      <c r="CI414" s="74"/>
      <c r="CJ414" s="20">
        <v>0</v>
      </c>
      <c r="CK414" s="20">
        <v>0</v>
      </c>
      <c r="CL414" s="20"/>
      <c r="CM414" s="74"/>
      <c r="CN414" s="20"/>
      <c r="CO414" s="74"/>
      <c r="CP414" s="20">
        <v>0</v>
      </c>
      <c r="CQ414" s="74"/>
      <c r="CR414" s="24">
        <v>0</v>
      </c>
      <c r="CS414" s="74">
        <v>1</v>
      </c>
      <c r="CT414" s="334"/>
      <c r="CU414" s="74"/>
      <c r="CV414" s="20">
        <v>0</v>
      </c>
      <c r="CW414" s="74"/>
      <c r="CX414" s="20">
        <v>0</v>
      </c>
      <c r="CY414" s="74"/>
      <c r="CZ414" s="334">
        <v>0</v>
      </c>
      <c r="DA414" s="74"/>
      <c r="DB414" s="20">
        <v>0</v>
      </c>
      <c r="DC414" s="74"/>
      <c r="DD414" s="20">
        <v>0</v>
      </c>
      <c r="DE414" s="74">
        <v>1</v>
      </c>
      <c r="DF414" s="20">
        <v>6</v>
      </c>
      <c r="DG414" s="74"/>
      <c r="DH414" s="20">
        <v>0</v>
      </c>
      <c r="DI414" s="74"/>
      <c r="DJ414" s="20">
        <v>0</v>
      </c>
      <c r="DK414" s="74"/>
      <c r="DL414" s="20">
        <v>0</v>
      </c>
      <c r="DM414" s="74"/>
      <c r="DN414" s="20">
        <v>0</v>
      </c>
      <c r="DO414" s="74"/>
      <c r="DP414" s="20">
        <v>0</v>
      </c>
      <c r="DQ414" s="74"/>
      <c r="DR414" s="20">
        <v>0</v>
      </c>
      <c r="DS414" s="20">
        <f t="shared" ref="DS414:DS424" si="4415">SUM(DB414+DR414+DP414+DN414+DL414+DJ414+DF414+DD414+CX414+CZ414+CV414+CT414+CR414+CP414+CN414+CL414+CK414+CJ414+CH414+CD414+CB414+CF414+DH414)</f>
        <v>22</v>
      </c>
      <c r="DT414" s="20">
        <f t="shared" ref="DT414:DT424" si="4416">SUM(CB414+CD414+CH414+CJ414+CK414+DF414+DJ414+DL414+DN414+DP414+CF414+DD414)</f>
        <v>22</v>
      </c>
      <c r="DU414" s="29"/>
      <c r="DV414" s="1"/>
      <c r="DW414" s="1"/>
      <c r="DX414" s="55"/>
      <c r="DY414" s="51"/>
      <c r="DZ414" s="20"/>
      <c r="EA414" s="71"/>
      <c r="EB414" s="71"/>
      <c r="EC414" s="7"/>
      <c r="ED414" s="7"/>
      <c r="EE414" s="7"/>
      <c r="EF414" s="7"/>
      <c r="EG414" s="7"/>
      <c r="EH414" s="7"/>
      <c r="EI414" s="7"/>
      <c r="EJ414" s="7">
        <f t="shared" si="4368"/>
        <v>40</v>
      </c>
      <c r="EK414" s="7">
        <f t="shared" si="4369"/>
        <v>40</v>
      </c>
      <c r="EL414" s="7">
        <f t="shared" si="4370"/>
        <v>8</v>
      </c>
      <c r="EM414" s="18">
        <f t="shared" si="4371"/>
        <v>0</v>
      </c>
      <c r="EN414" s="7">
        <f t="shared" si="4372"/>
        <v>8</v>
      </c>
      <c r="EO414" s="7">
        <f t="shared" si="4373"/>
        <v>8</v>
      </c>
      <c r="EP414" s="7">
        <f t="shared" si="4374"/>
        <v>24</v>
      </c>
      <c r="EQ414" s="7">
        <f t="shared" si="4375"/>
        <v>16</v>
      </c>
      <c r="ER414" s="7">
        <f t="shared" si="4376"/>
        <v>0</v>
      </c>
      <c r="ES414" s="7">
        <f t="shared" si="4377"/>
        <v>0</v>
      </c>
      <c r="ET414" s="7">
        <f t="shared" si="4378"/>
        <v>0</v>
      </c>
      <c r="EU414" s="7">
        <f t="shared" si="4379"/>
        <v>0</v>
      </c>
      <c r="EV414" s="7">
        <f t="shared" si="4380"/>
        <v>0</v>
      </c>
      <c r="EW414" s="18">
        <f t="shared" si="4381"/>
        <v>2.7</v>
      </c>
      <c r="EX414" s="7">
        <f t="shared" si="4382"/>
        <v>0</v>
      </c>
      <c r="EY414" s="7">
        <f t="shared" si="4383"/>
        <v>0</v>
      </c>
      <c r="EZ414" s="7">
        <f t="shared" si="4384"/>
        <v>0</v>
      </c>
      <c r="FA414" s="7">
        <f t="shared" si="4385"/>
        <v>0</v>
      </c>
      <c r="FB414" s="7">
        <f t="shared" si="4386"/>
        <v>0</v>
      </c>
      <c r="FC414" s="7">
        <f t="shared" si="4387"/>
        <v>0</v>
      </c>
      <c r="FD414" s="7">
        <f t="shared" si="4388"/>
        <v>1</v>
      </c>
      <c r="FE414" s="7">
        <f t="shared" si="4389"/>
        <v>0</v>
      </c>
      <c r="FF414" s="7">
        <f t="shared" si="4390"/>
        <v>0</v>
      </c>
      <c r="FG414" s="18">
        <f t="shared" si="4391"/>
        <v>0</v>
      </c>
      <c r="FH414" s="7">
        <f t="shared" si="4392"/>
        <v>0</v>
      </c>
      <c r="FI414" s="7">
        <f t="shared" si="4393"/>
        <v>0</v>
      </c>
      <c r="FJ414" s="7">
        <f t="shared" si="4394"/>
        <v>1</v>
      </c>
      <c r="FK414" s="7">
        <f t="shared" si="4395"/>
        <v>0</v>
      </c>
      <c r="FL414" s="7">
        <f t="shared" si="4396"/>
        <v>0</v>
      </c>
      <c r="FM414" s="7">
        <f t="shared" si="4397"/>
        <v>0</v>
      </c>
      <c r="FN414" s="7">
        <f t="shared" si="4398"/>
        <v>0</v>
      </c>
      <c r="FO414" s="7">
        <f t="shared" si="4399"/>
        <v>0</v>
      </c>
      <c r="FP414" s="7">
        <f t="shared" si="4400"/>
        <v>2</v>
      </c>
      <c r="FQ414" s="7">
        <f t="shared" si="4401"/>
        <v>12</v>
      </c>
      <c r="FR414" s="7"/>
      <c r="FS414" s="7">
        <f t="shared" si="4402"/>
        <v>0</v>
      </c>
      <c r="FT414" s="7">
        <f t="shared" si="4403"/>
        <v>0</v>
      </c>
      <c r="FU414" s="7">
        <f t="shared" si="4404"/>
        <v>0</v>
      </c>
      <c r="FV414" s="7">
        <f t="shared" si="4405"/>
        <v>0</v>
      </c>
      <c r="FW414" s="7">
        <f t="shared" si="4406"/>
        <v>0</v>
      </c>
      <c r="FX414" s="7">
        <f t="shared" si="4407"/>
        <v>0</v>
      </c>
      <c r="FY414" s="7">
        <f t="shared" si="4408"/>
        <v>0</v>
      </c>
      <c r="FZ414" s="7">
        <f t="shared" si="4409"/>
        <v>0</v>
      </c>
      <c r="GA414" s="7">
        <f t="shared" si="4410"/>
        <v>0</v>
      </c>
      <c r="GB414" s="7">
        <f t="shared" si="4411"/>
        <v>0</v>
      </c>
      <c r="GC414" s="7">
        <f t="shared" si="4412"/>
        <v>0</v>
      </c>
      <c r="GD414" s="116">
        <f t="shared" si="4413"/>
        <v>38.700000000000003</v>
      </c>
      <c r="GE414" s="117">
        <f t="shared" si="4414"/>
        <v>36</v>
      </c>
      <c r="GF414" s="7"/>
      <c r="GG414" s="7"/>
      <c r="GH414" s="7"/>
      <c r="GI414" s="52"/>
      <c r="GK414" s="18"/>
      <c r="GL414" s="18"/>
      <c r="GM414" s="1"/>
      <c r="GN414" s="23"/>
      <c r="GO414" s="61"/>
      <c r="GP414" s="7"/>
      <c r="GQ414" s="67"/>
    </row>
    <row r="415" spans="1:199" ht="24.95" customHeight="1" x14ac:dyDescent="0.35">
      <c r="A415" s="51"/>
      <c r="B415" s="17" t="s">
        <v>270</v>
      </c>
      <c r="C415" s="17" t="s">
        <v>281</v>
      </c>
      <c r="D415" s="7" t="s">
        <v>267</v>
      </c>
      <c r="E415" s="21" t="s">
        <v>268</v>
      </c>
      <c r="F415" s="7" t="s">
        <v>282</v>
      </c>
      <c r="G415" s="7">
        <v>7</v>
      </c>
      <c r="H415" s="7">
        <v>23</v>
      </c>
      <c r="I415" s="7">
        <v>1</v>
      </c>
      <c r="J415" s="495">
        <v>9</v>
      </c>
      <c r="K415" s="7">
        <v>18</v>
      </c>
      <c r="L415" s="7">
        <v>14</v>
      </c>
      <c r="M415" s="389">
        <v>14</v>
      </c>
      <c r="N415" s="390">
        <v>2</v>
      </c>
      <c r="O415" s="10"/>
      <c r="P415" s="390">
        <v>12</v>
      </c>
      <c r="Q415" s="567">
        <v>8</v>
      </c>
      <c r="R415" s="568"/>
      <c r="S415" s="567">
        <v>0</v>
      </c>
      <c r="T415" s="390"/>
      <c r="U415" s="10">
        <v>0</v>
      </c>
      <c r="V415" s="391"/>
      <c r="W415" s="10">
        <v>0</v>
      </c>
      <c r="X415" s="10">
        <v>0</v>
      </c>
      <c r="Y415" s="10">
        <v>0</v>
      </c>
      <c r="Z415" s="391"/>
      <c r="AA415" s="10"/>
      <c r="AB415" s="391"/>
      <c r="AC415" s="10">
        <v>0</v>
      </c>
      <c r="AD415" s="391"/>
      <c r="AE415" s="392">
        <v>0</v>
      </c>
      <c r="AF415" s="391"/>
      <c r="AG415" s="10">
        <v>0</v>
      </c>
      <c r="AH415" s="391"/>
      <c r="AI415" s="10">
        <v>0</v>
      </c>
      <c r="AJ415" s="391">
        <v>1</v>
      </c>
      <c r="AK415" s="574">
        <f t="shared" ref="AK415" si="4417">SUM(AJ415*H415*2/3)</f>
        <v>15.333333333333334</v>
      </c>
      <c r="AL415" s="391"/>
      <c r="AM415" s="567">
        <v>0</v>
      </c>
      <c r="AN415" s="391"/>
      <c r="AO415" s="10">
        <v>0</v>
      </c>
      <c r="AP415" s="391"/>
      <c r="AQ415" s="10">
        <v>0</v>
      </c>
      <c r="AR415" s="391">
        <v>1</v>
      </c>
      <c r="AS415" s="567">
        <v>6</v>
      </c>
      <c r="AT415" s="391"/>
      <c r="AU415" s="10">
        <v>0</v>
      </c>
      <c r="AV415" s="391"/>
      <c r="AW415" s="10">
        <v>0</v>
      </c>
      <c r="AX415" s="391"/>
      <c r="AY415" s="567">
        <v>0</v>
      </c>
      <c r="AZ415" s="391"/>
      <c r="BA415" s="10">
        <v>0</v>
      </c>
      <c r="BB415" s="391"/>
      <c r="BC415" s="10">
        <v>0</v>
      </c>
      <c r="BD415" s="391"/>
      <c r="BE415" s="10">
        <v>0</v>
      </c>
      <c r="BF415" s="20">
        <f t="shared" si="4364"/>
        <v>29.333333333333336</v>
      </c>
      <c r="BG415" s="20"/>
      <c r="BH415" s="20">
        <f t="shared" si="4365"/>
        <v>14</v>
      </c>
      <c r="BI415" s="7"/>
      <c r="BJ415" s="7"/>
      <c r="BK415" s="7"/>
      <c r="BL415" s="7"/>
      <c r="BM415" s="52"/>
      <c r="BN415" s="51"/>
      <c r="BO415" s="1" t="s">
        <v>100</v>
      </c>
      <c r="BP415" s="23" t="s">
        <v>110</v>
      </c>
      <c r="BQ415" s="23" t="s">
        <v>279</v>
      </c>
      <c r="BR415" s="23" t="s">
        <v>268</v>
      </c>
      <c r="BS415" s="23" t="s">
        <v>297</v>
      </c>
      <c r="BT415" s="23">
        <v>4</v>
      </c>
      <c r="BU415" s="23">
        <v>92</v>
      </c>
      <c r="BV415" s="28">
        <v>1</v>
      </c>
      <c r="BW415" s="398">
        <v>1</v>
      </c>
      <c r="BX415" s="28">
        <v>8</v>
      </c>
      <c r="BY415" s="1">
        <v>40</v>
      </c>
      <c r="BZ415" s="73">
        <v>40</v>
      </c>
      <c r="CA415" s="32">
        <v>10</v>
      </c>
      <c r="CB415" s="334"/>
      <c r="CC415" s="32">
        <v>14</v>
      </c>
      <c r="CD415" s="20">
        <v>14</v>
      </c>
      <c r="CE415" s="32">
        <v>16</v>
      </c>
      <c r="CF415" s="20">
        <v>16</v>
      </c>
      <c r="CG415" s="32"/>
      <c r="CH415" s="20">
        <v>0</v>
      </c>
      <c r="CI415" s="74"/>
      <c r="CJ415" s="20">
        <v>0</v>
      </c>
      <c r="CK415" s="20">
        <v>0</v>
      </c>
      <c r="CL415" s="20">
        <v>6</v>
      </c>
      <c r="CM415" s="74"/>
      <c r="CN415" s="20"/>
      <c r="CO415" s="74"/>
      <c r="CP415" s="20">
        <v>0</v>
      </c>
      <c r="CQ415" s="74"/>
      <c r="CR415" s="24">
        <v>0</v>
      </c>
      <c r="CS415" s="74">
        <v>1</v>
      </c>
      <c r="CT415" s="334">
        <v>69</v>
      </c>
      <c r="CU415" s="74"/>
      <c r="CV415" s="20">
        <v>0</v>
      </c>
      <c r="CW415" s="74"/>
      <c r="CX415" s="20">
        <v>0</v>
      </c>
      <c r="CY415" s="74"/>
      <c r="CZ415" s="334">
        <v>0</v>
      </c>
      <c r="DA415" s="74"/>
      <c r="DB415" s="20">
        <v>0</v>
      </c>
      <c r="DC415" s="74"/>
      <c r="DD415" s="20">
        <v>0</v>
      </c>
      <c r="DE415" s="74">
        <v>1</v>
      </c>
      <c r="DF415" s="20">
        <v>6</v>
      </c>
      <c r="DG415" s="74"/>
      <c r="DH415" s="20">
        <v>0</v>
      </c>
      <c r="DI415" s="74"/>
      <c r="DJ415" s="20">
        <v>0</v>
      </c>
      <c r="DK415" s="74"/>
      <c r="DL415" s="20">
        <v>0</v>
      </c>
      <c r="DM415" s="74"/>
      <c r="DN415" s="20">
        <v>0</v>
      </c>
      <c r="DO415" s="74"/>
      <c r="DP415" s="20">
        <v>0</v>
      </c>
      <c r="DQ415" s="74"/>
      <c r="DR415" s="20">
        <v>0</v>
      </c>
      <c r="DS415" s="20">
        <f t="shared" si="4415"/>
        <v>111</v>
      </c>
      <c r="DT415" s="20">
        <f t="shared" si="4416"/>
        <v>36</v>
      </c>
      <c r="DU415" s="7"/>
      <c r="DV415" s="7"/>
      <c r="DW415" s="7"/>
      <c r="DX415" s="52"/>
      <c r="DY415" s="51"/>
      <c r="DZ415" s="20"/>
      <c r="EA415" s="71"/>
      <c r="EB415" s="71"/>
      <c r="EC415" s="7"/>
      <c r="ED415" s="7"/>
      <c r="EE415" s="7"/>
      <c r="EF415" s="7"/>
      <c r="EG415" s="7"/>
      <c r="EH415" s="7"/>
      <c r="EI415" s="7"/>
      <c r="EJ415" s="7">
        <f t="shared" si="4368"/>
        <v>54</v>
      </c>
      <c r="EK415" s="7">
        <f t="shared" si="4369"/>
        <v>54</v>
      </c>
      <c r="EL415" s="7">
        <f t="shared" si="4370"/>
        <v>12</v>
      </c>
      <c r="EM415" s="18">
        <f t="shared" si="4371"/>
        <v>0</v>
      </c>
      <c r="EN415" s="7">
        <f t="shared" si="4372"/>
        <v>26</v>
      </c>
      <c r="EO415" s="7">
        <f t="shared" si="4373"/>
        <v>22</v>
      </c>
      <c r="EP415" s="7">
        <f t="shared" si="4374"/>
        <v>16</v>
      </c>
      <c r="EQ415" s="7">
        <f t="shared" si="4375"/>
        <v>16</v>
      </c>
      <c r="ER415" s="7">
        <f t="shared" si="4376"/>
        <v>0</v>
      </c>
      <c r="ES415" s="7">
        <f t="shared" si="4377"/>
        <v>0</v>
      </c>
      <c r="ET415" s="7">
        <f t="shared" si="4378"/>
        <v>0</v>
      </c>
      <c r="EU415" s="7">
        <f t="shared" si="4379"/>
        <v>0</v>
      </c>
      <c r="EV415" s="7">
        <f t="shared" si="4380"/>
        <v>0</v>
      </c>
      <c r="EW415" s="18">
        <f t="shared" si="4381"/>
        <v>6</v>
      </c>
      <c r="EX415" s="7">
        <f t="shared" si="4382"/>
        <v>0</v>
      </c>
      <c r="EY415" s="7">
        <f t="shared" si="4383"/>
        <v>0</v>
      </c>
      <c r="EZ415" s="7">
        <f t="shared" si="4384"/>
        <v>0</v>
      </c>
      <c r="FA415" s="7">
        <f t="shared" si="4385"/>
        <v>0</v>
      </c>
      <c r="FB415" s="7">
        <f t="shared" si="4386"/>
        <v>0</v>
      </c>
      <c r="FC415" s="7">
        <f t="shared" si="4387"/>
        <v>0</v>
      </c>
      <c r="FD415" s="7">
        <f t="shared" si="4388"/>
        <v>1</v>
      </c>
      <c r="FE415" s="7">
        <f t="shared" si="4389"/>
        <v>69</v>
      </c>
      <c r="FF415" s="7">
        <f t="shared" si="4390"/>
        <v>0</v>
      </c>
      <c r="FG415" s="18">
        <f t="shared" si="4391"/>
        <v>0</v>
      </c>
      <c r="FH415" s="7">
        <f t="shared" si="4392"/>
        <v>1</v>
      </c>
      <c r="FI415" s="7">
        <f t="shared" si="4393"/>
        <v>15.333333333333334</v>
      </c>
      <c r="FJ415" s="7">
        <f t="shared" si="4394"/>
        <v>0</v>
      </c>
      <c r="FK415" s="7">
        <f t="shared" si="4395"/>
        <v>0</v>
      </c>
      <c r="FL415" s="7">
        <f t="shared" si="4396"/>
        <v>0</v>
      </c>
      <c r="FM415" s="7">
        <f t="shared" si="4397"/>
        <v>0</v>
      </c>
      <c r="FN415" s="7">
        <f t="shared" si="4398"/>
        <v>0</v>
      </c>
      <c r="FO415" s="7">
        <f t="shared" si="4399"/>
        <v>0</v>
      </c>
      <c r="FP415" s="7">
        <f t="shared" si="4400"/>
        <v>2</v>
      </c>
      <c r="FQ415" s="7">
        <f t="shared" si="4401"/>
        <v>12</v>
      </c>
      <c r="FR415" s="7"/>
      <c r="FS415" s="7">
        <f t="shared" si="4402"/>
        <v>0</v>
      </c>
      <c r="FT415" s="7">
        <f t="shared" si="4403"/>
        <v>0</v>
      </c>
      <c r="FU415" s="7">
        <f t="shared" si="4404"/>
        <v>0</v>
      </c>
      <c r="FV415" s="7">
        <f t="shared" si="4405"/>
        <v>0</v>
      </c>
      <c r="FW415" s="7">
        <f t="shared" si="4406"/>
        <v>0</v>
      </c>
      <c r="FX415" s="7">
        <f t="shared" si="4407"/>
        <v>0</v>
      </c>
      <c r="FY415" s="7">
        <f t="shared" si="4408"/>
        <v>0</v>
      </c>
      <c r="FZ415" s="7">
        <f t="shared" si="4409"/>
        <v>0</v>
      </c>
      <c r="GA415" s="7">
        <f t="shared" si="4410"/>
        <v>0</v>
      </c>
      <c r="GB415" s="7">
        <f t="shared" si="4411"/>
        <v>0</v>
      </c>
      <c r="GC415" s="7">
        <f t="shared" si="4412"/>
        <v>0</v>
      </c>
      <c r="GD415" s="116">
        <f t="shared" si="4413"/>
        <v>140.33333333333334</v>
      </c>
      <c r="GE415" s="117">
        <f t="shared" si="4414"/>
        <v>50</v>
      </c>
      <c r="GF415" s="7"/>
      <c r="GG415" s="7"/>
      <c r="GH415" s="7"/>
      <c r="GI415" s="52"/>
      <c r="GK415" s="18"/>
      <c r="GL415" s="18"/>
      <c r="GM415" s="1"/>
      <c r="GN415" s="23"/>
      <c r="GO415" s="61"/>
      <c r="GP415" s="7"/>
      <c r="GQ415" s="67"/>
    </row>
    <row r="416" spans="1:199" ht="24.95" customHeight="1" x14ac:dyDescent="0.35">
      <c r="A416" s="51"/>
      <c r="B416" s="11" t="s">
        <v>301</v>
      </c>
      <c r="C416" s="21" t="s">
        <v>110</v>
      </c>
      <c r="D416" s="21" t="s">
        <v>279</v>
      </c>
      <c r="E416" s="21" t="s">
        <v>268</v>
      </c>
      <c r="F416" s="21" t="s">
        <v>302</v>
      </c>
      <c r="G416" s="21"/>
      <c r="H416" s="21">
        <v>2</v>
      </c>
      <c r="I416" s="21"/>
      <c r="J416" s="397"/>
      <c r="K416" s="21"/>
      <c r="L416" s="11"/>
      <c r="M416" s="389">
        <v>0</v>
      </c>
      <c r="N416" s="390"/>
      <c r="O416" s="423">
        <v>0</v>
      </c>
      <c r="P416" s="390"/>
      <c r="Q416" s="567">
        <v>0</v>
      </c>
      <c r="R416" s="568"/>
      <c r="S416" s="567">
        <v>0</v>
      </c>
      <c r="T416" s="390"/>
      <c r="U416" s="10">
        <v>0</v>
      </c>
      <c r="V416" s="391"/>
      <c r="W416" s="10">
        <v>0</v>
      </c>
      <c r="X416" s="10"/>
      <c r="Y416" s="10">
        <v>0</v>
      </c>
      <c r="Z416" s="391"/>
      <c r="AA416" s="10"/>
      <c r="AB416" s="391"/>
      <c r="AC416" s="10">
        <v>0</v>
      </c>
      <c r="AD416" s="391">
        <v>1</v>
      </c>
      <c r="AE416" s="517">
        <v>30</v>
      </c>
      <c r="AF416" s="391"/>
      <c r="AG416" s="10">
        <v>0</v>
      </c>
      <c r="AH416" s="391"/>
      <c r="AI416" s="10">
        <v>0</v>
      </c>
      <c r="AJ416" s="391"/>
      <c r="AK416" s="567">
        <v>0</v>
      </c>
      <c r="AL416" s="391"/>
      <c r="AM416" s="567">
        <v>0</v>
      </c>
      <c r="AN416" s="391"/>
      <c r="AO416" s="10">
        <v>0</v>
      </c>
      <c r="AP416" s="391"/>
      <c r="AQ416" s="10">
        <v>0</v>
      </c>
      <c r="AR416" s="391"/>
      <c r="AS416" s="567">
        <v>0</v>
      </c>
      <c r="AT416" s="391"/>
      <c r="AU416" s="10">
        <v>0</v>
      </c>
      <c r="AV416" s="391"/>
      <c r="AW416" s="10">
        <v>0</v>
      </c>
      <c r="AX416" s="391"/>
      <c r="AY416" s="567">
        <v>0</v>
      </c>
      <c r="AZ416" s="391"/>
      <c r="BA416" s="10"/>
      <c r="BB416" s="391"/>
      <c r="BC416" s="10">
        <v>0</v>
      </c>
      <c r="BD416" s="391"/>
      <c r="BE416" s="10">
        <v>0</v>
      </c>
      <c r="BF416" s="20">
        <f t="shared" ref="BF416:BF417" si="4418">SUM(AO416+BE416+BC416+BA416+AY416+AW416+AS416+AQ416+AK416+AM416+AI416+AG416+AE416+AC416+AA416+Y416+X416+W416+U416+Q416+O416+S416+AU416)</f>
        <v>30</v>
      </c>
      <c r="BG416" s="20"/>
      <c r="BH416" s="20">
        <f t="shared" ref="BH416:BH417" si="4419">SUM(O416+Q416+U416+W416+X416+AS416+AW416+AY416+BA416+BC416+S416+AQ416)</f>
        <v>0</v>
      </c>
      <c r="BI416" s="7"/>
      <c r="BJ416" s="7"/>
      <c r="BK416" s="7"/>
      <c r="BL416" s="7"/>
      <c r="BM416" s="52"/>
      <c r="BN416" s="51"/>
      <c r="BO416" s="11" t="s">
        <v>301</v>
      </c>
      <c r="BP416" s="21" t="s">
        <v>110</v>
      </c>
      <c r="BQ416" s="21" t="s">
        <v>279</v>
      </c>
      <c r="BR416" s="21" t="s">
        <v>268</v>
      </c>
      <c r="BS416" s="21" t="s">
        <v>302</v>
      </c>
      <c r="BT416" s="21">
        <v>12</v>
      </c>
      <c r="BU416" s="21">
        <v>10</v>
      </c>
      <c r="BV416" s="21">
        <v>1</v>
      </c>
      <c r="BW416" s="397">
        <v>1</v>
      </c>
      <c r="BX416" s="21">
        <v>1</v>
      </c>
      <c r="BY416" s="11"/>
      <c r="BZ416" s="389">
        <v>0</v>
      </c>
      <c r="CA416" s="390"/>
      <c r="CB416" s="405">
        <v>0</v>
      </c>
      <c r="CC416" s="390"/>
      <c r="CD416" s="10">
        <v>0</v>
      </c>
      <c r="CE416" s="390"/>
      <c r="CF416" s="10">
        <v>0</v>
      </c>
      <c r="CG416" s="390"/>
      <c r="CH416" s="10">
        <v>0</v>
      </c>
      <c r="CI416" s="391"/>
      <c r="CJ416" s="10">
        <v>0</v>
      </c>
      <c r="CK416" s="10"/>
      <c r="CL416" s="10">
        <v>0</v>
      </c>
      <c r="CM416" s="391"/>
      <c r="CN416" s="10"/>
      <c r="CO416" s="391"/>
      <c r="CP416" s="10">
        <v>0</v>
      </c>
      <c r="CQ416" s="391">
        <v>1</v>
      </c>
      <c r="CR416" s="392">
        <v>30</v>
      </c>
      <c r="CS416" s="391"/>
      <c r="CT416" s="405">
        <v>0</v>
      </c>
      <c r="CU416" s="391"/>
      <c r="CV416" s="10">
        <v>0</v>
      </c>
      <c r="CW416" s="391"/>
      <c r="CX416" s="10">
        <v>0</v>
      </c>
      <c r="CY416" s="391"/>
      <c r="CZ416" s="405">
        <v>0</v>
      </c>
      <c r="DA416" s="391"/>
      <c r="DB416" s="10">
        <v>0</v>
      </c>
      <c r="DC416" s="391"/>
      <c r="DD416" s="10">
        <v>0</v>
      </c>
      <c r="DE416" s="391"/>
      <c r="DF416" s="10">
        <v>0</v>
      </c>
      <c r="DG416" s="391"/>
      <c r="DH416" s="10">
        <v>0</v>
      </c>
      <c r="DI416" s="391"/>
      <c r="DJ416" s="10">
        <v>0</v>
      </c>
      <c r="DK416" s="391"/>
      <c r="DL416" s="10">
        <v>0</v>
      </c>
      <c r="DM416" s="391"/>
      <c r="DN416" s="10"/>
      <c r="DO416" s="391"/>
      <c r="DP416" s="10">
        <v>0</v>
      </c>
      <c r="DQ416" s="391"/>
      <c r="DR416" s="10">
        <v>0</v>
      </c>
      <c r="DS416" s="20">
        <f t="shared" si="4415"/>
        <v>30</v>
      </c>
      <c r="DT416" s="20">
        <f t="shared" si="4416"/>
        <v>0</v>
      </c>
      <c r="DU416" s="7"/>
      <c r="DV416" s="7"/>
      <c r="DW416" s="7"/>
      <c r="DX416" s="52"/>
      <c r="DY416" s="51"/>
      <c r="DZ416" s="20"/>
      <c r="EA416" s="71"/>
      <c r="EB416" s="71"/>
      <c r="EC416" s="7"/>
      <c r="ED416" s="7"/>
      <c r="EE416" s="7"/>
      <c r="EF416" s="7"/>
      <c r="EG416" s="7"/>
      <c r="EH416" s="7"/>
      <c r="EI416" s="7"/>
      <c r="EJ416" s="7">
        <f t="shared" si="4368"/>
        <v>0</v>
      </c>
      <c r="EK416" s="7">
        <f t="shared" si="4369"/>
        <v>0</v>
      </c>
      <c r="EL416" s="7">
        <f t="shared" si="4370"/>
        <v>0</v>
      </c>
      <c r="EM416" s="18">
        <f t="shared" si="4371"/>
        <v>0</v>
      </c>
      <c r="EN416" s="7">
        <f t="shared" si="4372"/>
        <v>0</v>
      </c>
      <c r="EO416" s="7">
        <f t="shared" si="4373"/>
        <v>0</v>
      </c>
      <c r="EP416" s="7">
        <f t="shared" si="4374"/>
        <v>0</v>
      </c>
      <c r="EQ416" s="7">
        <f t="shared" si="4375"/>
        <v>0</v>
      </c>
      <c r="ER416" s="7">
        <f t="shared" si="4376"/>
        <v>0</v>
      </c>
      <c r="ES416" s="7">
        <f t="shared" si="4377"/>
        <v>0</v>
      </c>
      <c r="ET416" s="7">
        <f t="shared" si="4378"/>
        <v>0</v>
      </c>
      <c r="EU416" s="7">
        <f t="shared" si="4379"/>
        <v>0</v>
      </c>
      <c r="EV416" s="7">
        <f t="shared" si="4380"/>
        <v>0</v>
      </c>
      <c r="EW416" s="18">
        <f t="shared" si="4381"/>
        <v>0</v>
      </c>
      <c r="EX416" s="7">
        <f t="shared" si="4382"/>
        <v>0</v>
      </c>
      <c r="EY416" s="7">
        <f t="shared" si="4383"/>
        <v>0</v>
      </c>
      <c r="EZ416" s="7">
        <f t="shared" si="4384"/>
        <v>0</v>
      </c>
      <c r="FA416" s="7">
        <f t="shared" si="4385"/>
        <v>0</v>
      </c>
      <c r="FB416" s="7">
        <f t="shared" si="4386"/>
        <v>2</v>
      </c>
      <c r="FC416" s="7">
        <f t="shared" si="4387"/>
        <v>60</v>
      </c>
      <c r="FD416" s="7">
        <f t="shared" si="4388"/>
        <v>0</v>
      </c>
      <c r="FE416" s="7">
        <f t="shared" si="4389"/>
        <v>0</v>
      </c>
      <c r="FF416" s="7">
        <f t="shared" si="4390"/>
        <v>0</v>
      </c>
      <c r="FG416" s="18">
        <f t="shared" si="4391"/>
        <v>0</v>
      </c>
      <c r="FH416" s="7">
        <f t="shared" si="4392"/>
        <v>0</v>
      </c>
      <c r="FI416" s="7">
        <f t="shared" si="4393"/>
        <v>0</v>
      </c>
      <c r="FJ416" s="7">
        <f t="shared" si="4394"/>
        <v>0</v>
      </c>
      <c r="FK416" s="7">
        <f t="shared" si="4395"/>
        <v>0</v>
      </c>
      <c r="FL416" s="7">
        <f t="shared" si="4396"/>
        <v>0</v>
      </c>
      <c r="FM416" s="7">
        <f t="shared" si="4397"/>
        <v>0</v>
      </c>
      <c r="FN416" s="7">
        <f t="shared" si="4398"/>
        <v>0</v>
      </c>
      <c r="FO416" s="7">
        <f t="shared" si="4399"/>
        <v>0</v>
      </c>
      <c r="FP416" s="7">
        <f t="shared" si="4400"/>
        <v>0</v>
      </c>
      <c r="FQ416" s="7">
        <f t="shared" si="4401"/>
        <v>0</v>
      </c>
      <c r="FR416" s="7"/>
      <c r="FS416" s="7">
        <f t="shared" si="4402"/>
        <v>0</v>
      </c>
      <c r="FT416" s="7">
        <f t="shared" si="4403"/>
        <v>0</v>
      </c>
      <c r="FU416" s="7">
        <f t="shared" si="4404"/>
        <v>0</v>
      </c>
      <c r="FV416" s="7">
        <f t="shared" si="4405"/>
        <v>0</v>
      </c>
      <c r="FW416" s="7">
        <f t="shared" si="4406"/>
        <v>0</v>
      </c>
      <c r="FX416" s="7">
        <f t="shared" si="4407"/>
        <v>0</v>
      </c>
      <c r="FY416" s="7">
        <f t="shared" si="4408"/>
        <v>0</v>
      </c>
      <c r="FZ416" s="7">
        <f t="shared" si="4409"/>
        <v>0</v>
      </c>
      <c r="GA416" s="7">
        <f t="shared" si="4410"/>
        <v>0</v>
      </c>
      <c r="GB416" s="7">
        <f t="shared" si="4411"/>
        <v>0</v>
      </c>
      <c r="GC416" s="7">
        <f t="shared" si="4412"/>
        <v>0</v>
      </c>
      <c r="GD416" s="116">
        <f t="shared" si="4413"/>
        <v>60</v>
      </c>
      <c r="GE416" s="117">
        <f t="shared" si="4414"/>
        <v>0</v>
      </c>
      <c r="GF416" s="7"/>
      <c r="GG416" s="7"/>
      <c r="GH416" s="7"/>
      <c r="GI416" s="52"/>
      <c r="GK416" s="18"/>
      <c r="GL416" s="18"/>
      <c r="GM416" s="1"/>
      <c r="GN416" s="23"/>
      <c r="GO416" s="61"/>
      <c r="GP416" s="7"/>
      <c r="GQ416" s="67"/>
    </row>
    <row r="417" spans="1:199" ht="24.95" customHeight="1" x14ac:dyDescent="0.35">
      <c r="A417" s="51"/>
      <c r="B417" s="1" t="s">
        <v>277</v>
      </c>
      <c r="C417" s="17"/>
      <c r="D417" s="21" t="s">
        <v>294</v>
      </c>
      <c r="E417" s="23"/>
      <c r="F417" s="23"/>
      <c r="G417" s="23"/>
      <c r="H417" s="23">
        <v>1</v>
      </c>
      <c r="I417" s="23"/>
      <c r="J417" s="138"/>
      <c r="K417" s="23"/>
      <c r="L417" s="1"/>
      <c r="M417" s="73">
        <f t="shared" ref="M417" si="4420">SUM(N417+P417+T417+V417+AR417*2)</f>
        <v>0</v>
      </c>
      <c r="N417" s="32"/>
      <c r="O417" s="263"/>
      <c r="P417" s="32"/>
      <c r="Q417" s="20"/>
      <c r="R417" s="32"/>
      <c r="S417" s="20"/>
      <c r="T417" s="32"/>
      <c r="U417" s="20"/>
      <c r="V417" s="74"/>
      <c r="W417" s="20"/>
      <c r="X417" s="20"/>
      <c r="Y417" s="20"/>
      <c r="Z417" s="74"/>
      <c r="AA417" s="20"/>
      <c r="AB417" s="74"/>
      <c r="AC417" s="20"/>
      <c r="AD417" s="74"/>
      <c r="AE417" s="516">
        <v>15</v>
      </c>
      <c r="AF417" s="74"/>
      <c r="AG417" s="20"/>
      <c r="AH417" s="74"/>
      <c r="AI417" s="20"/>
      <c r="AJ417" s="74"/>
      <c r="AK417" s="248"/>
      <c r="AL417" s="74"/>
      <c r="AM417" s="248"/>
      <c r="AN417" s="74"/>
      <c r="AO417" s="20"/>
      <c r="AP417" s="74"/>
      <c r="AQ417" s="20"/>
      <c r="AR417" s="74"/>
      <c r="AS417" s="248"/>
      <c r="AT417" s="74"/>
      <c r="AU417" s="20"/>
      <c r="AV417" s="74"/>
      <c r="AW417" s="20"/>
      <c r="AX417" s="74"/>
      <c r="AY417" s="248"/>
      <c r="AZ417" s="74"/>
      <c r="BA417" s="20"/>
      <c r="BB417" s="74"/>
      <c r="BC417" s="20"/>
      <c r="BD417" s="74"/>
      <c r="BE417" s="20"/>
      <c r="BF417" s="20">
        <f t="shared" si="4418"/>
        <v>15</v>
      </c>
      <c r="BG417" s="20"/>
      <c r="BH417" s="20">
        <f t="shared" si="4419"/>
        <v>0</v>
      </c>
      <c r="BI417" s="7"/>
      <c r="BJ417" s="7"/>
      <c r="BK417" s="7"/>
      <c r="BL417" s="7"/>
      <c r="BM417" s="52"/>
      <c r="BN417" s="51"/>
      <c r="BO417" s="1" t="s">
        <v>277</v>
      </c>
      <c r="BP417" s="17"/>
      <c r="BQ417" s="21" t="s">
        <v>294</v>
      </c>
      <c r="BR417" s="23"/>
      <c r="BS417" s="23"/>
      <c r="BT417" s="23"/>
      <c r="BU417" s="23"/>
      <c r="BV417" s="23"/>
      <c r="BW417" s="138"/>
      <c r="BX417" s="23"/>
      <c r="BY417" s="1"/>
      <c r="BZ417" s="73">
        <f>SUM(CA417+CC417+CG417+CI417+DE417*2)</f>
        <v>0</v>
      </c>
      <c r="CA417" s="32"/>
      <c r="CB417" s="334"/>
      <c r="CC417" s="32"/>
      <c r="CD417" s="20"/>
      <c r="CE417" s="32"/>
      <c r="CF417" s="20"/>
      <c r="CG417" s="32"/>
      <c r="CH417" s="20"/>
      <c r="CI417" s="74"/>
      <c r="CJ417" s="20"/>
      <c r="CK417" s="20"/>
      <c r="CL417" s="20"/>
      <c r="CM417" s="74"/>
      <c r="CN417" s="20"/>
      <c r="CO417" s="74"/>
      <c r="CP417" s="20"/>
      <c r="CQ417" s="74"/>
      <c r="CR417" s="24">
        <v>15</v>
      </c>
      <c r="CS417" s="74"/>
      <c r="CT417" s="334"/>
      <c r="CU417" s="74"/>
      <c r="CV417" s="20"/>
      <c r="CW417" s="74"/>
      <c r="CX417" s="20"/>
      <c r="CY417" s="74"/>
      <c r="CZ417" s="334"/>
      <c r="DA417" s="74"/>
      <c r="DB417" s="20"/>
      <c r="DC417" s="74"/>
      <c r="DD417" s="20"/>
      <c r="DE417" s="74"/>
      <c r="DF417" s="20"/>
      <c r="DG417" s="74"/>
      <c r="DH417" s="20"/>
      <c r="DI417" s="74"/>
      <c r="DJ417" s="20"/>
      <c r="DK417" s="74"/>
      <c r="DL417" s="20"/>
      <c r="DM417" s="74"/>
      <c r="DN417" s="20"/>
      <c r="DO417" s="74"/>
      <c r="DP417" s="20"/>
      <c r="DQ417" s="74"/>
      <c r="DR417" s="20"/>
      <c r="DS417" s="20">
        <f t="shared" si="4415"/>
        <v>15</v>
      </c>
      <c r="DT417" s="20">
        <f t="shared" si="4416"/>
        <v>0</v>
      </c>
      <c r="DU417" s="7"/>
      <c r="DV417" s="7"/>
      <c r="DW417" s="7"/>
      <c r="DX417" s="52"/>
      <c r="DY417" s="51"/>
      <c r="DZ417" s="47"/>
      <c r="EA417" s="17"/>
      <c r="EB417" s="44"/>
      <c r="EC417" s="7"/>
      <c r="ED417" s="7"/>
      <c r="EE417" s="7"/>
      <c r="EF417" s="7"/>
      <c r="EG417" s="7"/>
      <c r="EH417" s="7"/>
      <c r="EI417" s="7"/>
      <c r="EJ417" s="7">
        <f t="shared" si="4368"/>
        <v>0</v>
      </c>
      <c r="EK417" s="7">
        <f t="shared" si="4369"/>
        <v>0</v>
      </c>
      <c r="EL417" s="7">
        <f t="shared" si="4370"/>
        <v>0</v>
      </c>
      <c r="EM417" s="18">
        <f t="shared" si="4371"/>
        <v>0</v>
      </c>
      <c r="EN417" s="7">
        <f t="shared" si="4372"/>
        <v>0</v>
      </c>
      <c r="EO417" s="7">
        <f t="shared" si="4373"/>
        <v>0</v>
      </c>
      <c r="EP417" s="7">
        <f t="shared" si="4374"/>
        <v>0</v>
      </c>
      <c r="EQ417" s="7">
        <f t="shared" si="4375"/>
        <v>0</v>
      </c>
      <c r="ER417" s="7">
        <f t="shared" si="4376"/>
        <v>0</v>
      </c>
      <c r="ES417" s="7">
        <f t="shared" si="4377"/>
        <v>0</v>
      </c>
      <c r="ET417" s="7">
        <f t="shared" si="4378"/>
        <v>0</v>
      </c>
      <c r="EU417" s="7">
        <f t="shared" si="4379"/>
        <v>0</v>
      </c>
      <c r="EV417" s="7">
        <f t="shared" si="4380"/>
        <v>0</v>
      </c>
      <c r="EW417" s="18">
        <f t="shared" si="4381"/>
        <v>0</v>
      </c>
      <c r="EX417" s="7">
        <f t="shared" si="4382"/>
        <v>0</v>
      </c>
      <c r="EY417" s="7">
        <f t="shared" si="4383"/>
        <v>0</v>
      </c>
      <c r="EZ417" s="7">
        <f t="shared" si="4384"/>
        <v>0</v>
      </c>
      <c r="FA417" s="7">
        <f t="shared" si="4385"/>
        <v>0</v>
      </c>
      <c r="FB417" s="7">
        <f t="shared" si="4386"/>
        <v>0</v>
      </c>
      <c r="FC417" s="7">
        <f t="shared" si="4387"/>
        <v>30</v>
      </c>
      <c r="FD417" s="7">
        <f t="shared" si="4388"/>
        <v>0</v>
      </c>
      <c r="FE417" s="7">
        <f t="shared" si="4389"/>
        <v>0</v>
      </c>
      <c r="FF417" s="7">
        <f t="shared" si="4390"/>
        <v>0</v>
      </c>
      <c r="FG417" s="18">
        <f t="shared" si="4391"/>
        <v>0</v>
      </c>
      <c r="FH417" s="7">
        <f t="shared" si="4392"/>
        <v>0</v>
      </c>
      <c r="FI417" s="7">
        <f t="shared" si="4393"/>
        <v>0</v>
      </c>
      <c r="FJ417" s="7">
        <f t="shared" si="4394"/>
        <v>0</v>
      </c>
      <c r="FK417" s="7">
        <f t="shared" si="4395"/>
        <v>0</v>
      </c>
      <c r="FL417" s="7">
        <f t="shared" si="4396"/>
        <v>0</v>
      </c>
      <c r="FM417" s="7">
        <f t="shared" si="4397"/>
        <v>0</v>
      </c>
      <c r="FN417" s="7">
        <f t="shared" si="4398"/>
        <v>0</v>
      </c>
      <c r="FO417" s="7">
        <f t="shared" si="4399"/>
        <v>0</v>
      </c>
      <c r="FP417" s="7">
        <f t="shared" si="4400"/>
        <v>0</v>
      </c>
      <c r="FQ417" s="7">
        <f t="shared" si="4401"/>
        <v>0</v>
      </c>
      <c r="FR417" s="7"/>
      <c r="FS417" s="7">
        <f t="shared" si="4402"/>
        <v>0</v>
      </c>
      <c r="FT417" s="7">
        <f t="shared" si="4403"/>
        <v>0</v>
      </c>
      <c r="FU417" s="7">
        <f t="shared" si="4404"/>
        <v>0</v>
      </c>
      <c r="FV417" s="7">
        <f t="shared" si="4405"/>
        <v>0</v>
      </c>
      <c r="FW417" s="7">
        <f t="shared" si="4406"/>
        <v>0</v>
      </c>
      <c r="FX417" s="7">
        <f t="shared" si="4407"/>
        <v>0</v>
      </c>
      <c r="FY417" s="7">
        <f t="shared" si="4408"/>
        <v>0</v>
      </c>
      <c r="FZ417" s="7">
        <f t="shared" si="4409"/>
        <v>0</v>
      </c>
      <c r="GA417" s="7">
        <f t="shared" si="4410"/>
        <v>0</v>
      </c>
      <c r="GB417" s="7">
        <f t="shared" si="4411"/>
        <v>0</v>
      </c>
      <c r="GC417" s="7">
        <f t="shared" si="4412"/>
        <v>0</v>
      </c>
      <c r="GD417" s="116">
        <f t="shared" si="4413"/>
        <v>30</v>
      </c>
      <c r="GE417" s="117">
        <f t="shared" si="4414"/>
        <v>0</v>
      </c>
      <c r="GF417" s="7"/>
      <c r="GG417" s="7"/>
      <c r="GH417" s="7"/>
      <c r="GI417" s="52"/>
      <c r="GK417" s="18"/>
      <c r="GL417" s="18"/>
      <c r="GM417" s="1"/>
      <c r="GN417" s="23"/>
      <c r="GO417" s="61"/>
      <c r="GP417" s="7"/>
      <c r="GQ417" s="67"/>
    </row>
    <row r="418" spans="1:199" ht="24.95" customHeight="1" x14ac:dyDescent="0.35">
      <c r="A418" s="51"/>
      <c r="B418" s="1"/>
      <c r="C418" s="17"/>
      <c r="D418" s="23"/>
      <c r="E418" s="23"/>
      <c r="F418" s="23"/>
      <c r="G418" s="23"/>
      <c r="H418" s="23"/>
      <c r="I418" s="23"/>
      <c r="J418" s="23"/>
      <c r="K418" s="23"/>
      <c r="L418" s="1"/>
      <c r="M418" s="73">
        <f t="shared" ref="M418:M424" si="4421">SUM(N418+P418+T418+V418+AR418*2)</f>
        <v>0</v>
      </c>
      <c r="N418" s="32"/>
      <c r="O418" s="263"/>
      <c r="P418" s="32"/>
      <c r="Q418" s="20"/>
      <c r="R418" s="32"/>
      <c r="S418" s="20"/>
      <c r="T418" s="32"/>
      <c r="U418" s="20"/>
      <c r="V418" s="74"/>
      <c r="W418" s="20"/>
      <c r="X418" s="20"/>
      <c r="Y418" s="20"/>
      <c r="Z418" s="74"/>
      <c r="AA418" s="20"/>
      <c r="AB418" s="74"/>
      <c r="AC418" s="20"/>
      <c r="AD418" s="74"/>
      <c r="AE418" s="24"/>
      <c r="AF418" s="74"/>
      <c r="AG418" s="20"/>
      <c r="AH418" s="74"/>
      <c r="AI418" s="20"/>
      <c r="AJ418" s="74"/>
      <c r="AK418" s="248"/>
      <c r="AL418" s="74"/>
      <c r="AM418" s="248"/>
      <c r="AN418" s="74"/>
      <c r="AO418" s="20"/>
      <c r="AP418" s="74"/>
      <c r="AQ418" s="20"/>
      <c r="AR418" s="74"/>
      <c r="AS418" s="248"/>
      <c r="AT418" s="74"/>
      <c r="AU418" s="20"/>
      <c r="AV418" s="74"/>
      <c r="AW418" s="20"/>
      <c r="AX418" s="74"/>
      <c r="AY418" s="248"/>
      <c r="AZ418" s="74"/>
      <c r="BA418" s="20"/>
      <c r="BB418" s="74"/>
      <c r="BC418" s="20"/>
      <c r="BD418" s="74"/>
      <c r="BE418" s="20"/>
      <c r="BF418" s="20">
        <f t="shared" ref="BF418:BF424" si="4422">SUM(AO418+BE418+BC418+BA418+AY418+AW418+AS418+AQ418+AK418+AM418+AI418+AG418+AE418+AC418+AA418+Y418+X418+W418+U418+Q418+O418+S418+AU418)</f>
        <v>0</v>
      </c>
      <c r="BG418" s="20"/>
      <c r="BH418" s="20">
        <f t="shared" ref="BH418:BH424" si="4423">SUM(O418+Q418+U418+W418+X418+AS418+AW418+AY418+BA418+BC418+S418+AQ418)</f>
        <v>0</v>
      </c>
      <c r="BI418" s="7"/>
      <c r="BJ418" s="7"/>
      <c r="BK418" s="7"/>
      <c r="BL418" s="7"/>
      <c r="BM418" s="52"/>
      <c r="BN418" s="51"/>
      <c r="BO418" s="1"/>
      <c r="BP418" s="17"/>
      <c r="BQ418" s="23"/>
      <c r="BR418" s="23"/>
      <c r="BS418" s="23"/>
      <c r="BT418" s="23"/>
      <c r="BU418" s="23"/>
      <c r="BV418" s="23"/>
      <c r="BW418" s="23"/>
      <c r="BX418" s="23"/>
      <c r="BY418" s="1"/>
      <c r="BZ418" s="73">
        <f t="shared" ref="BZ418:BZ424" si="4424">SUM(CA418+CC418+CG418+CI418+DE418*2)</f>
        <v>0</v>
      </c>
      <c r="CA418" s="32"/>
      <c r="CB418" s="334"/>
      <c r="CC418" s="32"/>
      <c r="CD418" s="20"/>
      <c r="CE418" s="32"/>
      <c r="CF418" s="20"/>
      <c r="CG418" s="32"/>
      <c r="CH418" s="20"/>
      <c r="CI418" s="74"/>
      <c r="CJ418" s="20"/>
      <c r="CK418" s="20"/>
      <c r="CL418" s="20"/>
      <c r="CM418" s="74"/>
      <c r="CN418" s="20"/>
      <c r="CO418" s="74"/>
      <c r="CP418" s="20"/>
      <c r="CQ418" s="74"/>
      <c r="CR418" s="24"/>
      <c r="CS418" s="74"/>
      <c r="CT418" s="334"/>
      <c r="CU418" s="74"/>
      <c r="CV418" s="20"/>
      <c r="CW418" s="74"/>
      <c r="CX418" s="20"/>
      <c r="CY418" s="74"/>
      <c r="CZ418" s="334"/>
      <c r="DA418" s="74"/>
      <c r="DB418" s="20"/>
      <c r="DC418" s="74"/>
      <c r="DD418" s="20"/>
      <c r="DE418" s="74"/>
      <c r="DF418" s="20"/>
      <c r="DG418" s="74"/>
      <c r="DH418" s="20"/>
      <c r="DI418" s="74"/>
      <c r="DJ418" s="20"/>
      <c r="DK418" s="74"/>
      <c r="DL418" s="20"/>
      <c r="DM418" s="74"/>
      <c r="DN418" s="20"/>
      <c r="DO418" s="74"/>
      <c r="DP418" s="20"/>
      <c r="DQ418" s="74"/>
      <c r="DR418" s="20"/>
      <c r="DS418" s="20">
        <f t="shared" si="4415"/>
        <v>0</v>
      </c>
      <c r="DT418" s="20">
        <f t="shared" si="4416"/>
        <v>0</v>
      </c>
      <c r="DU418" s="7"/>
      <c r="DV418" s="7"/>
      <c r="DW418" s="7"/>
      <c r="DX418" s="52"/>
      <c r="DY418" s="51"/>
      <c r="DZ418" s="1"/>
      <c r="EA418" s="17"/>
      <c r="EB418" s="23"/>
      <c r="EC418" s="7"/>
      <c r="ED418" s="7"/>
      <c r="EE418" s="7"/>
      <c r="EF418" s="7"/>
      <c r="EG418" s="7"/>
      <c r="EH418" s="7"/>
      <c r="EI418" s="7"/>
      <c r="EJ418" s="7">
        <f t="shared" si="4368"/>
        <v>0</v>
      </c>
      <c r="EK418" s="7">
        <f t="shared" si="4369"/>
        <v>0</v>
      </c>
      <c r="EL418" s="7">
        <f t="shared" si="4370"/>
        <v>0</v>
      </c>
      <c r="EM418" s="18">
        <f t="shared" si="4371"/>
        <v>0</v>
      </c>
      <c r="EN418" s="7">
        <f t="shared" si="4372"/>
        <v>0</v>
      </c>
      <c r="EO418" s="7">
        <f t="shared" si="4373"/>
        <v>0</v>
      </c>
      <c r="EP418" s="7">
        <f t="shared" si="4374"/>
        <v>0</v>
      </c>
      <c r="EQ418" s="7">
        <f t="shared" si="4375"/>
        <v>0</v>
      </c>
      <c r="ER418" s="7">
        <f t="shared" si="4376"/>
        <v>0</v>
      </c>
      <c r="ES418" s="7">
        <f t="shared" si="4377"/>
        <v>0</v>
      </c>
      <c r="ET418" s="7">
        <f t="shared" si="4378"/>
        <v>0</v>
      </c>
      <c r="EU418" s="7">
        <f t="shared" si="4379"/>
        <v>0</v>
      </c>
      <c r="EV418" s="7">
        <f t="shared" si="4380"/>
        <v>0</v>
      </c>
      <c r="EW418" s="18">
        <f t="shared" si="4381"/>
        <v>0</v>
      </c>
      <c r="EX418" s="7">
        <f t="shared" si="4382"/>
        <v>0</v>
      </c>
      <c r="EY418" s="7">
        <f t="shared" si="4383"/>
        <v>0</v>
      </c>
      <c r="EZ418" s="7">
        <f t="shared" si="4384"/>
        <v>0</v>
      </c>
      <c r="FA418" s="7">
        <f t="shared" si="4385"/>
        <v>0</v>
      </c>
      <c r="FB418" s="7">
        <f t="shared" si="4386"/>
        <v>0</v>
      </c>
      <c r="FC418" s="7">
        <f t="shared" si="4387"/>
        <v>0</v>
      </c>
      <c r="FD418" s="7">
        <f t="shared" si="4388"/>
        <v>0</v>
      </c>
      <c r="FE418" s="7">
        <f t="shared" si="4389"/>
        <v>0</v>
      </c>
      <c r="FF418" s="7">
        <f t="shared" si="4390"/>
        <v>0</v>
      </c>
      <c r="FG418" s="18">
        <f t="shared" si="4391"/>
        <v>0</v>
      </c>
      <c r="FH418" s="7">
        <f t="shared" si="4392"/>
        <v>0</v>
      </c>
      <c r="FI418" s="7">
        <f t="shared" si="4393"/>
        <v>0</v>
      </c>
      <c r="FJ418" s="7">
        <f t="shared" si="4394"/>
        <v>0</v>
      </c>
      <c r="FK418" s="7">
        <f t="shared" si="4395"/>
        <v>0</v>
      </c>
      <c r="FL418" s="7">
        <f t="shared" si="4396"/>
        <v>0</v>
      </c>
      <c r="FM418" s="7">
        <f t="shared" si="4397"/>
        <v>0</v>
      </c>
      <c r="FN418" s="7">
        <f t="shared" si="4398"/>
        <v>0</v>
      </c>
      <c r="FO418" s="7">
        <f t="shared" si="4399"/>
        <v>0</v>
      </c>
      <c r="FP418" s="7">
        <f t="shared" si="4400"/>
        <v>0</v>
      </c>
      <c r="FQ418" s="7">
        <f t="shared" si="4401"/>
        <v>0</v>
      </c>
      <c r="FR418" s="7"/>
      <c r="FS418" s="7">
        <f t="shared" si="4402"/>
        <v>0</v>
      </c>
      <c r="FT418" s="7">
        <f t="shared" si="4403"/>
        <v>0</v>
      </c>
      <c r="FU418" s="7">
        <f t="shared" si="4404"/>
        <v>0</v>
      </c>
      <c r="FV418" s="7">
        <f t="shared" si="4405"/>
        <v>0</v>
      </c>
      <c r="FW418" s="7">
        <f t="shared" si="4406"/>
        <v>0</v>
      </c>
      <c r="FX418" s="7">
        <f t="shared" si="4407"/>
        <v>0</v>
      </c>
      <c r="FY418" s="7">
        <f t="shared" si="4408"/>
        <v>0</v>
      </c>
      <c r="FZ418" s="7">
        <f t="shared" si="4409"/>
        <v>0</v>
      </c>
      <c r="GA418" s="7">
        <f t="shared" si="4410"/>
        <v>0</v>
      </c>
      <c r="GB418" s="7">
        <f t="shared" si="4411"/>
        <v>0</v>
      </c>
      <c r="GC418" s="7">
        <f t="shared" si="4412"/>
        <v>0</v>
      </c>
      <c r="GD418" s="116">
        <f t="shared" si="4413"/>
        <v>0</v>
      </c>
      <c r="GE418" s="117">
        <f t="shared" si="4414"/>
        <v>0</v>
      </c>
      <c r="GF418" s="7"/>
      <c r="GG418" s="7"/>
      <c r="GH418" s="7"/>
      <c r="GI418" s="52"/>
      <c r="GK418" s="18"/>
      <c r="GL418" s="18"/>
      <c r="GM418" s="1"/>
      <c r="GN418" s="23"/>
      <c r="GO418" s="61"/>
      <c r="GP418" s="7"/>
      <c r="GQ418" s="67"/>
    </row>
    <row r="419" spans="1:199" ht="24.95" customHeight="1" x14ac:dyDescent="0.35">
      <c r="A419" s="51"/>
      <c r="B419" s="17"/>
      <c r="C419" s="17"/>
      <c r="D419" s="7"/>
      <c r="E419" s="7"/>
      <c r="F419" s="7"/>
      <c r="G419" s="7"/>
      <c r="H419" s="7"/>
      <c r="I419" s="7"/>
      <c r="J419" s="7"/>
      <c r="K419" s="7"/>
      <c r="L419" s="7"/>
      <c r="M419" s="73">
        <f t="shared" si="4421"/>
        <v>0</v>
      </c>
      <c r="N419" s="32"/>
      <c r="O419" s="263"/>
      <c r="P419" s="32"/>
      <c r="Q419" s="20"/>
      <c r="R419" s="32"/>
      <c r="S419" s="20"/>
      <c r="T419" s="32"/>
      <c r="U419" s="20"/>
      <c r="V419" s="74"/>
      <c r="W419" s="20"/>
      <c r="X419" s="20"/>
      <c r="Y419" s="20"/>
      <c r="Z419" s="74"/>
      <c r="AA419" s="20"/>
      <c r="AB419" s="74"/>
      <c r="AC419" s="20"/>
      <c r="AD419" s="74"/>
      <c r="AE419" s="24"/>
      <c r="AF419" s="74"/>
      <c r="AG419" s="20"/>
      <c r="AH419" s="74"/>
      <c r="AI419" s="20"/>
      <c r="AJ419" s="74"/>
      <c r="AK419" s="20"/>
      <c r="AL419" s="74"/>
      <c r="AM419" s="263"/>
      <c r="AN419" s="74"/>
      <c r="AO419" s="20"/>
      <c r="AP419" s="74"/>
      <c r="AQ419" s="20"/>
      <c r="AR419" s="74"/>
      <c r="AS419" s="248"/>
      <c r="AT419" s="74"/>
      <c r="AU419" s="20"/>
      <c r="AV419" s="74"/>
      <c r="AW419" s="20"/>
      <c r="AX419" s="74"/>
      <c r="AY419" s="20"/>
      <c r="AZ419" s="74"/>
      <c r="BA419" s="20"/>
      <c r="BB419" s="74"/>
      <c r="BC419" s="20"/>
      <c r="BD419" s="74"/>
      <c r="BE419" s="20"/>
      <c r="BF419" s="20">
        <f t="shared" si="4422"/>
        <v>0</v>
      </c>
      <c r="BG419" s="20"/>
      <c r="BH419" s="20">
        <f t="shared" si="4423"/>
        <v>0</v>
      </c>
      <c r="BI419" s="7"/>
      <c r="BJ419" s="7"/>
      <c r="BK419" s="7"/>
      <c r="BL419" s="7"/>
      <c r="BM419" s="52"/>
      <c r="BN419" s="51"/>
      <c r="BO419" s="17"/>
      <c r="BP419" s="17"/>
      <c r="BQ419" s="7"/>
      <c r="BR419" s="7"/>
      <c r="BS419" s="7"/>
      <c r="BT419" s="7"/>
      <c r="BU419" s="7"/>
      <c r="BV419" s="7"/>
      <c r="BW419" s="7"/>
      <c r="BX419" s="7"/>
      <c r="BY419" s="7"/>
      <c r="BZ419" s="73">
        <f t="shared" si="4424"/>
        <v>0</v>
      </c>
      <c r="CA419" s="32"/>
      <c r="CB419" s="334"/>
      <c r="CC419" s="32"/>
      <c r="CD419" s="20"/>
      <c r="CE419" s="32"/>
      <c r="CF419" s="20"/>
      <c r="CG419" s="32"/>
      <c r="CH419" s="20"/>
      <c r="CI419" s="74"/>
      <c r="CJ419" s="20"/>
      <c r="CK419" s="20"/>
      <c r="CL419" s="20"/>
      <c r="CM419" s="74"/>
      <c r="CN419" s="20"/>
      <c r="CO419" s="74"/>
      <c r="CP419" s="20"/>
      <c r="CQ419" s="74"/>
      <c r="CR419" s="24"/>
      <c r="CS419" s="74"/>
      <c r="CT419" s="334"/>
      <c r="CU419" s="74"/>
      <c r="CV419" s="20"/>
      <c r="CW419" s="74"/>
      <c r="CX419" s="20"/>
      <c r="CY419" s="74"/>
      <c r="CZ419" s="334"/>
      <c r="DA419" s="74"/>
      <c r="DB419" s="20"/>
      <c r="DC419" s="74"/>
      <c r="DD419" s="20"/>
      <c r="DE419" s="74"/>
      <c r="DF419" s="20"/>
      <c r="DG419" s="74"/>
      <c r="DH419" s="20"/>
      <c r="DI419" s="74"/>
      <c r="DJ419" s="20"/>
      <c r="DK419" s="74"/>
      <c r="DL419" s="20"/>
      <c r="DM419" s="74"/>
      <c r="DN419" s="20"/>
      <c r="DO419" s="74"/>
      <c r="DP419" s="20"/>
      <c r="DQ419" s="74"/>
      <c r="DR419" s="20"/>
      <c r="DS419" s="20">
        <f t="shared" si="4415"/>
        <v>0</v>
      </c>
      <c r="DT419" s="20">
        <f t="shared" si="4416"/>
        <v>0</v>
      </c>
      <c r="DU419" s="7"/>
      <c r="DV419" s="7"/>
      <c r="DW419" s="7"/>
      <c r="DX419" s="52"/>
      <c r="DY419" s="51"/>
      <c r="DZ419" s="17"/>
      <c r="EA419" s="17"/>
      <c r="EB419" s="7"/>
      <c r="EC419" s="7"/>
      <c r="ED419" s="7"/>
      <c r="EE419" s="7"/>
      <c r="EF419" s="7"/>
      <c r="EG419" s="7"/>
      <c r="EH419" s="7"/>
      <c r="EI419" s="7"/>
      <c r="EJ419" s="7">
        <f t="shared" si="4368"/>
        <v>0</v>
      </c>
      <c r="EK419" s="7">
        <f t="shared" si="4369"/>
        <v>0</v>
      </c>
      <c r="EL419" s="7">
        <f t="shared" si="4370"/>
        <v>0</v>
      </c>
      <c r="EM419" s="18">
        <f t="shared" si="4371"/>
        <v>0</v>
      </c>
      <c r="EN419" s="7">
        <f t="shared" si="4372"/>
        <v>0</v>
      </c>
      <c r="EO419" s="7">
        <f t="shared" si="4373"/>
        <v>0</v>
      </c>
      <c r="EP419" s="7">
        <f t="shared" si="4374"/>
        <v>0</v>
      </c>
      <c r="EQ419" s="7">
        <f t="shared" si="4375"/>
        <v>0</v>
      </c>
      <c r="ER419" s="7">
        <f t="shared" si="4376"/>
        <v>0</v>
      </c>
      <c r="ES419" s="7">
        <f t="shared" si="4377"/>
        <v>0</v>
      </c>
      <c r="ET419" s="7">
        <f t="shared" si="4378"/>
        <v>0</v>
      </c>
      <c r="EU419" s="7">
        <f t="shared" si="4379"/>
        <v>0</v>
      </c>
      <c r="EV419" s="7">
        <f t="shared" si="4380"/>
        <v>0</v>
      </c>
      <c r="EW419" s="18">
        <f t="shared" si="4381"/>
        <v>0</v>
      </c>
      <c r="EX419" s="7">
        <f t="shared" si="4382"/>
        <v>0</v>
      </c>
      <c r="EY419" s="7">
        <f t="shared" si="4383"/>
        <v>0</v>
      </c>
      <c r="EZ419" s="7">
        <f t="shared" si="4384"/>
        <v>0</v>
      </c>
      <c r="FA419" s="7">
        <f t="shared" si="4385"/>
        <v>0</v>
      </c>
      <c r="FB419" s="7">
        <f t="shared" si="4386"/>
        <v>0</v>
      </c>
      <c r="FC419" s="7">
        <f t="shared" si="4387"/>
        <v>0</v>
      </c>
      <c r="FD419" s="7">
        <f t="shared" si="4388"/>
        <v>0</v>
      </c>
      <c r="FE419" s="7">
        <f t="shared" si="4389"/>
        <v>0</v>
      </c>
      <c r="FF419" s="7">
        <f t="shared" si="4390"/>
        <v>0</v>
      </c>
      <c r="FG419" s="18">
        <f t="shared" si="4391"/>
        <v>0</v>
      </c>
      <c r="FH419" s="7">
        <f t="shared" si="4392"/>
        <v>0</v>
      </c>
      <c r="FI419" s="7">
        <f t="shared" si="4393"/>
        <v>0</v>
      </c>
      <c r="FJ419" s="7">
        <f t="shared" si="4394"/>
        <v>0</v>
      </c>
      <c r="FK419" s="7">
        <f t="shared" si="4395"/>
        <v>0</v>
      </c>
      <c r="FL419" s="7">
        <f t="shared" si="4396"/>
        <v>0</v>
      </c>
      <c r="FM419" s="7">
        <f t="shared" si="4397"/>
        <v>0</v>
      </c>
      <c r="FN419" s="7">
        <f t="shared" si="4398"/>
        <v>0</v>
      </c>
      <c r="FO419" s="7">
        <f t="shared" si="4399"/>
        <v>0</v>
      </c>
      <c r="FP419" s="7">
        <f t="shared" si="4400"/>
        <v>0</v>
      </c>
      <c r="FQ419" s="7">
        <f t="shared" si="4401"/>
        <v>0</v>
      </c>
      <c r="FR419" s="7"/>
      <c r="FS419" s="7">
        <f t="shared" si="4402"/>
        <v>0</v>
      </c>
      <c r="FT419" s="7">
        <f t="shared" si="4403"/>
        <v>0</v>
      </c>
      <c r="FU419" s="7">
        <f t="shared" si="4404"/>
        <v>0</v>
      </c>
      <c r="FV419" s="7">
        <f t="shared" si="4405"/>
        <v>0</v>
      </c>
      <c r="FW419" s="7">
        <f t="shared" si="4406"/>
        <v>0</v>
      </c>
      <c r="FX419" s="7">
        <f t="shared" si="4407"/>
        <v>0</v>
      </c>
      <c r="FY419" s="7">
        <f t="shared" si="4408"/>
        <v>0</v>
      </c>
      <c r="FZ419" s="7">
        <f t="shared" si="4409"/>
        <v>0</v>
      </c>
      <c r="GA419" s="7">
        <f t="shared" si="4410"/>
        <v>0</v>
      </c>
      <c r="GB419" s="7">
        <f t="shared" si="4411"/>
        <v>0</v>
      </c>
      <c r="GC419" s="7">
        <f t="shared" si="4412"/>
        <v>0</v>
      </c>
      <c r="GD419" s="116">
        <f t="shared" si="4413"/>
        <v>0</v>
      </c>
      <c r="GE419" s="117">
        <f t="shared" si="4414"/>
        <v>0</v>
      </c>
      <c r="GF419" s="7"/>
      <c r="GG419" s="7"/>
      <c r="GH419" s="7"/>
      <c r="GI419" s="52"/>
      <c r="GK419" s="18"/>
      <c r="GL419" s="18"/>
      <c r="GM419" s="1"/>
      <c r="GN419" s="23"/>
      <c r="GO419" s="61"/>
      <c r="GP419" s="7"/>
      <c r="GQ419" s="67"/>
    </row>
    <row r="420" spans="1:199" ht="24.95" customHeight="1" x14ac:dyDescent="0.35">
      <c r="A420" s="51"/>
      <c r="C420" s="17"/>
      <c r="D420" s="7"/>
      <c r="E420" s="7"/>
      <c r="F420" s="7"/>
      <c r="G420" s="7"/>
      <c r="H420" s="7"/>
      <c r="I420" s="7"/>
      <c r="J420" s="7"/>
      <c r="K420" s="7"/>
      <c r="L420" s="7"/>
      <c r="M420" s="73">
        <f t="shared" si="4421"/>
        <v>0</v>
      </c>
      <c r="N420" s="32"/>
      <c r="O420" s="263"/>
      <c r="P420" s="32"/>
      <c r="Q420" s="20"/>
      <c r="R420" s="32"/>
      <c r="S420" s="20"/>
      <c r="T420" s="32"/>
      <c r="U420" s="20"/>
      <c r="V420" s="74"/>
      <c r="W420" s="20"/>
      <c r="X420" s="20"/>
      <c r="Y420" s="20"/>
      <c r="Z420" s="74"/>
      <c r="AA420" s="20"/>
      <c r="AB420" s="74"/>
      <c r="AC420" s="20"/>
      <c r="AD420" s="74"/>
      <c r="AE420" s="24"/>
      <c r="AF420" s="74"/>
      <c r="AG420" s="20"/>
      <c r="AH420" s="74"/>
      <c r="AI420" s="20"/>
      <c r="AJ420" s="74"/>
      <c r="AK420" s="20"/>
      <c r="AL420" s="74"/>
      <c r="AM420" s="263"/>
      <c r="AN420" s="74"/>
      <c r="AO420" s="20"/>
      <c r="AP420" s="74"/>
      <c r="AQ420" s="20"/>
      <c r="AR420" s="74"/>
      <c r="AS420" s="20"/>
      <c r="AT420" s="74"/>
      <c r="AU420" s="20"/>
      <c r="AV420" s="74"/>
      <c r="AW420" s="20"/>
      <c r="AX420" s="74"/>
      <c r="AY420" s="20"/>
      <c r="AZ420" s="74"/>
      <c r="BA420" s="20"/>
      <c r="BB420" s="74"/>
      <c r="BC420" s="20"/>
      <c r="BD420" s="74"/>
      <c r="BE420" s="20"/>
      <c r="BF420" s="20">
        <f t="shared" si="4422"/>
        <v>0</v>
      </c>
      <c r="BG420" s="20"/>
      <c r="BH420" s="20">
        <f t="shared" si="4423"/>
        <v>0</v>
      </c>
      <c r="BI420" s="7"/>
      <c r="BJ420" s="7"/>
      <c r="BK420" s="7"/>
      <c r="BL420" s="7"/>
      <c r="BM420" s="52"/>
      <c r="BN420" s="51"/>
      <c r="BO420" s="7"/>
      <c r="BP420" s="17"/>
      <c r="BQ420" s="7"/>
      <c r="BR420" s="7"/>
      <c r="BS420" s="7"/>
      <c r="BT420" s="7"/>
      <c r="BU420" s="7"/>
      <c r="BV420" s="7"/>
      <c r="BW420" s="7"/>
      <c r="BX420" s="7"/>
      <c r="BY420" s="7"/>
      <c r="BZ420" s="73">
        <f t="shared" si="4424"/>
        <v>0</v>
      </c>
      <c r="CA420" s="32"/>
      <c r="CB420" s="334"/>
      <c r="CC420" s="32"/>
      <c r="CD420" s="20"/>
      <c r="CE420" s="32"/>
      <c r="CF420" s="20"/>
      <c r="CG420" s="32"/>
      <c r="CH420" s="20"/>
      <c r="CI420" s="74"/>
      <c r="CJ420" s="20"/>
      <c r="CK420" s="20"/>
      <c r="CL420" s="20"/>
      <c r="CM420" s="74"/>
      <c r="CN420" s="20"/>
      <c r="CO420" s="74"/>
      <c r="CP420" s="20"/>
      <c r="CQ420" s="74"/>
      <c r="CR420" s="24"/>
      <c r="CS420" s="74"/>
      <c r="CT420" s="334"/>
      <c r="CU420" s="74"/>
      <c r="CV420" s="20"/>
      <c r="CW420" s="74"/>
      <c r="CX420" s="20"/>
      <c r="CY420" s="74"/>
      <c r="CZ420" s="334"/>
      <c r="DA420" s="74"/>
      <c r="DB420" s="20"/>
      <c r="DC420" s="74"/>
      <c r="DD420" s="20"/>
      <c r="DE420" s="74"/>
      <c r="DF420" s="20"/>
      <c r="DG420" s="74"/>
      <c r="DH420" s="20"/>
      <c r="DI420" s="74"/>
      <c r="DJ420" s="20"/>
      <c r="DK420" s="74"/>
      <c r="DL420" s="20"/>
      <c r="DM420" s="74"/>
      <c r="DN420" s="20"/>
      <c r="DO420" s="74"/>
      <c r="DP420" s="20"/>
      <c r="DQ420" s="74"/>
      <c r="DR420" s="20"/>
      <c r="DS420" s="20">
        <f t="shared" si="4415"/>
        <v>0</v>
      </c>
      <c r="DT420" s="20">
        <f t="shared" si="4416"/>
        <v>0</v>
      </c>
      <c r="DU420" s="7"/>
      <c r="DV420" s="7"/>
      <c r="DW420" s="7"/>
      <c r="DX420" s="52"/>
      <c r="DY420" s="51"/>
      <c r="DZ420" s="7"/>
      <c r="EA420" s="17"/>
      <c r="EB420" s="7"/>
      <c r="EC420" s="8"/>
      <c r="ED420" s="8"/>
      <c r="EE420" s="8"/>
      <c r="EF420" s="8"/>
      <c r="EG420" s="8"/>
      <c r="EH420" s="8"/>
      <c r="EI420" s="8"/>
      <c r="EJ420" s="7">
        <f t="shared" si="4368"/>
        <v>0</v>
      </c>
      <c r="EK420" s="7">
        <f t="shared" si="4369"/>
        <v>0</v>
      </c>
      <c r="EL420" s="7">
        <f t="shared" si="4370"/>
        <v>0</v>
      </c>
      <c r="EM420" s="18">
        <f t="shared" si="4371"/>
        <v>0</v>
      </c>
      <c r="EN420" s="7">
        <f t="shared" si="4372"/>
        <v>0</v>
      </c>
      <c r="EO420" s="7">
        <f t="shared" si="4373"/>
        <v>0</v>
      </c>
      <c r="EP420" s="7">
        <f t="shared" si="4374"/>
        <v>0</v>
      </c>
      <c r="EQ420" s="7">
        <f t="shared" si="4375"/>
        <v>0</v>
      </c>
      <c r="ER420" s="7">
        <f t="shared" si="4376"/>
        <v>0</v>
      </c>
      <c r="ES420" s="7">
        <f t="shared" si="4377"/>
        <v>0</v>
      </c>
      <c r="ET420" s="7">
        <f t="shared" si="4378"/>
        <v>0</v>
      </c>
      <c r="EU420" s="7">
        <f t="shared" si="4379"/>
        <v>0</v>
      </c>
      <c r="EV420" s="7">
        <f t="shared" si="4380"/>
        <v>0</v>
      </c>
      <c r="EW420" s="18">
        <f t="shared" si="4381"/>
        <v>0</v>
      </c>
      <c r="EX420" s="7">
        <f t="shared" si="4382"/>
        <v>0</v>
      </c>
      <c r="EY420" s="7">
        <f t="shared" si="4383"/>
        <v>0</v>
      </c>
      <c r="EZ420" s="7">
        <f t="shared" si="4384"/>
        <v>0</v>
      </c>
      <c r="FA420" s="7">
        <f t="shared" si="4385"/>
        <v>0</v>
      </c>
      <c r="FB420" s="7">
        <f t="shared" si="4386"/>
        <v>0</v>
      </c>
      <c r="FC420" s="7">
        <f t="shared" si="4387"/>
        <v>0</v>
      </c>
      <c r="FD420" s="7">
        <f t="shared" si="4388"/>
        <v>0</v>
      </c>
      <c r="FE420" s="7">
        <f t="shared" si="4389"/>
        <v>0</v>
      </c>
      <c r="FF420" s="7">
        <f t="shared" si="4390"/>
        <v>0</v>
      </c>
      <c r="FG420" s="18">
        <f t="shared" si="4391"/>
        <v>0</v>
      </c>
      <c r="FH420" s="7">
        <f t="shared" si="4392"/>
        <v>0</v>
      </c>
      <c r="FI420" s="7">
        <f t="shared" si="4393"/>
        <v>0</v>
      </c>
      <c r="FJ420" s="7">
        <f t="shared" si="4394"/>
        <v>0</v>
      </c>
      <c r="FK420" s="7">
        <f t="shared" si="4395"/>
        <v>0</v>
      </c>
      <c r="FL420" s="7">
        <f t="shared" si="4396"/>
        <v>0</v>
      </c>
      <c r="FM420" s="7">
        <f t="shared" si="4397"/>
        <v>0</v>
      </c>
      <c r="FN420" s="7">
        <f t="shared" si="4398"/>
        <v>0</v>
      </c>
      <c r="FO420" s="7">
        <f t="shared" si="4399"/>
        <v>0</v>
      </c>
      <c r="FP420" s="7">
        <f t="shared" si="4400"/>
        <v>0</v>
      </c>
      <c r="FQ420" s="7">
        <f t="shared" si="4401"/>
        <v>0</v>
      </c>
      <c r="FR420" s="7"/>
      <c r="FS420" s="7">
        <f t="shared" si="4402"/>
        <v>0</v>
      </c>
      <c r="FT420" s="7">
        <f t="shared" si="4403"/>
        <v>0</v>
      </c>
      <c r="FU420" s="7">
        <f t="shared" si="4404"/>
        <v>0</v>
      </c>
      <c r="FV420" s="7">
        <f t="shared" si="4405"/>
        <v>0</v>
      </c>
      <c r="FW420" s="7">
        <f t="shared" si="4406"/>
        <v>0</v>
      </c>
      <c r="FX420" s="7">
        <f t="shared" si="4407"/>
        <v>0</v>
      </c>
      <c r="FY420" s="7">
        <f t="shared" si="4408"/>
        <v>0</v>
      </c>
      <c r="FZ420" s="7">
        <f t="shared" si="4409"/>
        <v>0</v>
      </c>
      <c r="GA420" s="7">
        <f t="shared" si="4410"/>
        <v>0</v>
      </c>
      <c r="GB420" s="7">
        <f t="shared" si="4411"/>
        <v>0</v>
      </c>
      <c r="GC420" s="7">
        <f t="shared" si="4412"/>
        <v>0</v>
      </c>
      <c r="GD420" s="116">
        <f t="shared" si="4413"/>
        <v>0</v>
      </c>
      <c r="GE420" s="117">
        <f t="shared" si="4414"/>
        <v>0</v>
      </c>
      <c r="GF420" s="8"/>
      <c r="GG420" s="8"/>
      <c r="GH420" s="8"/>
      <c r="GI420" s="97"/>
      <c r="GK420" s="18"/>
      <c r="GL420" s="18"/>
      <c r="GM420" s="1"/>
      <c r="GN420" s="23"/>
      <c r="GO420" s="61"/>
      <c r="GP420" s="7"/>
      <c r="GQ420" s="67"/>
    </row>
    <row r="421" spans="1:199" ht="24.95" customHeight="1" x14ac:dyDescent="0.35">
      <c r="A421" s="51"/>
      <c r="C421" s="17"/>
      <c r="D421" s="7"/>
      <c r="E421" s="7"/>
      <c r="F421" s="7"/>
      <c r="G421" s="7"/>
      <c r="H421" s="7"/>
      <c r="I421" s="7"/>
      <c r="J421" s="7"/>
      <c r="K421" s="7"/>
      <c r="L421" s="7"/>
      <c r="M421" s="73">
        <f t="shared" si="4421"/>
        <v>0</v>
      </c>
      <c r="N421" s="32"/>
      <c r="O421" s="263"/>
      <c r="P421" s="32"/>
      <c r="Q421" s="20"/>
      <c r="R421" s="32"/>
      <c r="S421" s="20"/>
      <c r="T421" s="32"/>
      <c r="U421" s="20"/>
      <c r="V421" s="74"/>
      <c r="W421" s="20"/>
      <c r="X421" s="20"/>
      <c r="Y421" s="20"/>
      <c r="Z421" s="74"/>
      <c r="AA421" s="20"/>
      <c r="AB421" s="74"/>
      <c r="AC421" s="20"/>
      <c r="AD421" s="74"/>
      <c r="AE421" s="24"/>
      <c r="AF421" s="74"/>
      <c r="AG421" s="20"/>
      <c r="AH421" s="74"/>
      <c r="AI421" s="20"/>
      <c r="AJ421" s="74"/>
      <c r="AK421" s="20"/>
      <c r="AL421" s="74"/>
      <c r="AM421" s="263"/>
      <c r="AN421" s="74"/>
      <c r="AO421" s="20"/>
      <c r="AP421" s="74"/>
      <c r="AQ421" s="20"/>
      <c r="AR421" s="74"/>
      <c r="AS421" s="20"/>
      <c r="AT421" s="74"/>
      <c r="AU421" s="20"/>
      <c r="AV421" s="74"/>
      <c r="AW421" s="20"/>
      <c r="AX421" s="74"/>
      <c r="AY421" s="20"/>
      <c r="AZ421" s="74"/>
      <c r="BA421" s="20"/>
      <c r="BB421" s="74"/>
      <c r="BC421" s="20"/>
      <c r="BD421" s="74"/>
      <c r="BE421" s="20"/>
      <c r="BF421" s="20">
        <f t="shared" si="4422"/>
        <v>0</v>
      </c>
      <c r="BG421" s="20"/>
      <c r="BH421" s="20">
        <f t="shared" si="4423"/>
        <v>0</v>
      </c>
      <c r="BI421" s="7"/>
      <c r="BJ421" s="7"/>
      <c r="BK421" s="7"/>
      <c r="BL421" s="7"/>
      <c r="BM421" s="52"/>
      <c r="BN421" s="51"/>
      <c r="BO421" s="7"/>
      <c r="BP421" s="17"/>
      <c r="BQ421" s="7"/>
      <c r="BR421" s="7"/>
      <c r="BS421" s="7"/>
      <c r="BT421" s="7"/>
      <c r="BU421" s="7"/>
      <c r="BV421" s="7"/>
      <c r="BW421" s="7"/>
      <c r="BX421" s="7"/>
      <c r="BY421" s="7"/>
      <c r="BZ421" s="73">
        <f t="shared" si="4424"/>
        <v>0</v>
      </c>
      <c r="CA421" s="32"/>
      <c r="CB421" s="334"/>
      <c r="CC421" s="32"/>
      <c r="CD421" s="20"/>
      <c r="CE421" s="32"/>
      <c r="CF421" s="20"/>
      <c r="CG421" s="32"/>
      <c r="CH421" s="20"/>
      <c r="CI421" s="74"/>
      <c r="CJ421" s="20"/>
      <c r="CK421" s="20"/>
      <c r="CL421" s="20"/>
      <c r="CM421" s="74"/>
      <c r="CN421" s="20"/>
      <c r="CO421" s="74"/>
      <c r="CP421" s="20"/>
      <c r="CQ421" s="74"/>
      <c r="CR421" s="24"/>
      <c r="CS421" s="74"/>
      <c r="CT421" s="334"/>
      <c r="CU421" s="74"/>
      <c r="CV421" s="20"/>
      <c r="CW421" s="74"/>
      <c r="CX421" s="20"/>
      <c r="CY421" s="74"/>
      <c r="CZ421" s="334"/>
      <c r="DA421" s="74"/>
      <c r="DB421" s="20"/>
      <c r="DC421" s="74"/>
      <c r="DD421" s="20"/>
      <c r="DE421" s="74"/>
      <c r="DF421" s="20"/>
      <c r="DG421" s="74"/>
      <c r="DH421" s="20"/>
      <c r="DI421" s="74"/>
      <c r="DJ421" s="20"/>
      <c r="DK421" s="74"/>
      <c r="DL421" s="20"/>
      <c r="DM421" s="74"/>
      <c r="DN421" s="20"/>
      <c r="DO421" s="74"/>
      <c r="DP421" s="20"/>
      <c r="DQ421" s="74"/>
      <c r="DR421" s="20"/>
      <c r="DS421" s="20">
        <f t="shared" si="4415"/>
        <v>0</v>
      </c>
      <c r="DT421" s="20">
        <f t="shared" si="4416"/>
        <v>0</v>
      </c>
      <c r="DU421" s="7"/>
      <c r="DV421" s="7"/>
      <c r="DW421" s="7"/>
      <c r="DX421" s="52"/>
      <c r="DY421" s="51"/>
      <c r="DZ421" s="7"/>
      <c r="EA421" s="17"/>
      <c r="EB421" s="7"/>
      <c r="EC421" s="8"/>
      <c r="ED421" s="8"/>
      <c r="EE421" s="8"/>
      <c r="EF421" s="8"/>
      <c r="EG421" s="8"/>
      <c r="EH421" s="8"/>
      <c r="EI421" s="8"/>
      <c r="EJ421" s="7">
        <f t="shared" si="4368"/>
        <v>0</v>
      </c>
      <c r="EK421" s="7">
        <f t="shared" si="4369"/>
        <v>0</v>
      </c>
      <c r="EL421" s="7">
        <f t="shared" si="4370"/>
        <v>0</v>
      </c>
      <c r="EM421" s="18">
        <f t="shared" si="4371"/>
        <v>0</v>
      </c>
      <c r="EN421" s="7">
        <f t="shared" si="4372"/>
        <v>0</v>
      </c>
      <c r="EO421" s="7">
        <f t="shared" si="4373"/>
        <v>0</v>
      </c>
      <c r="EP421" s="7">
        <f t="shared" si="4374"/>
        <v>0</v>
      </c>
      <c r="EQ421" s="7">
        <f t="shared" si="4375"/>
        <v>0</v>
      </c>
      <c r="ER421" s="7">
        <f t="shared" si="4376"/>
        <v>0</v>
      </c>
      <c r="ES421" s="7">
        <f t="shared" si="4377"/>
        <v>0</v>
      </c>
      <c r="ET421" s="7">
        <f t="shared" si="4378"/>
        <v>0</v>
      </c>
      <c r="EU421" s="7">
        <f t="shared" si="4379"/>
        <v>0</v>
      </c>
      <c r="EV421" s="7">
        <f t="shared" si="4380"/>
        <v>0</v>
      </c>
      <c r="EW421" s="18">
        <f t="shared" si="4381"/>
        <v>0</v>
      </c>
      <c r="EX421" s="7">
        <f t="shared" si="4382"/>
        <v>0</v>
      </c>
      <c r="EY421" s="7">
        <f t="shared" si="4383"/>
        <v>0</v>
      </c>
      <c r="EZ421" s="7">
        <f t="shared" si="4384"/>
        <v>0</v>
      </c>
      <c r="FA421" s="7">
        <f t="shared" si="4385"/>
        <v>0</v>
      </c>
      <c r="FB421" s="7">
        <f t="shared" si="4386"/>
        <v>0</v>
      </c>
      <c r="FC421" s="7">
        <f t="shared" si="4387"/>
        <v>0</v>
      </c>
      <c r="FD421" s="7">
        <f t="shared" si="4388"/>
        <v>0</v>
      </c>
      <c r="FE421" s="7">
        <f t="shared" si="4389"/>
        <v>0</v>
      </c>
      <c r="FF421" s="7">
        <f t="shared" si="4390"/>
        <v>0</v>
      </c>
      <c r="FG421" s="18">
        <f t="shared" si="4391"/>
        <v>0</v>
      </c>
      <c r="FH421" s="7">
        <f t="shared" si="4392"/>
        <v>0</v>
      </c>
      <c r="FI421" s="7">
        <f t="shared" si="4393"/>
        <v>0</v>
      </c>
      <c r="FJ421" s="7">
        <f t="shared" si="4394"/>
        <v>0</v>
      </c>
      <c r="FK421" s="7">
        <f t="shared" si="4395"/>
        <v>0</v>
      </c>
      <c r="FL421" s="7">
        <f t="shared" si="4396"/>
        <v>0</v>
      </c>
      <c r="FM421" s="7">
        <f t="shared" si="4397"/>
        <v>0</v>
      </c>
      <c r="FN421" s="7">
        <f t="shared" si="4398"/>
        <v>0</v>
      </c>
      <c r="FO421" s="7">
        <f t="shared" si="4399"/>
        <v>0</v>
      </c>
      <c r="FP421" s="7">
        <f t="shared" si="4400"/>
        <v>0</v>
      </c>
      <c r="FQ421" s="7">
        <f t="shared" si="4401"/>
        <v>0</v>
      </c>
      <c r="FR421" s="7"/>
      <c r="FS421" s="7">
        <f t="shared" si="4402"/>
        <v>0</v>
      </c>
      <c r="FT421" s="7">
        <f t="shared" si="4403"/>
        <v>0</v>
      </c>
      <c r="FU421" s="7">
        <f t="shared" si="4404"/>
        <v>0</v>
      </c>
      <c r="FV421" s="7">
        <f t="shared" si="4405"/>
        <v>0</v>
      </c>
      <c r="FW421" s="7">
        <f t="shared" si="4406"/>
        <v>0</v>
      </c>
      <c r="FX421" s="7">
        <f t="shared" si="4407"/>
        <v>0</v>
      </c>
      <c r="FY421" s="7">
        <f t="shared" si="4408"/>
        <v>0</v>
      </c>
      <c r="FZ421" s="7">
        <f t="shared" si="4409"/>
        <v>0</v>
      </c>
      <c r="GA421" s="7">
        <f t="shared" si="4410"/>
        <v>0</v>
      </c>
      <c r="GB421" s="7">
        <f t="shared" si="4411"/>
        <v>0</v>
      </c>
      <c r="GC421" s="7">
        <f t="shared" si="4412"/>
        <v>0</v>
      </c>
      <c r="GD421" s="116">
        <f t="shared" si="4413"/>
        <v>0</v>
      </c>
      <c r="GE421" s="117">
        <f t="shared" si="4414"/>
        <v>0</v>
      </c>
      <c r="GF421" s="8"/>
      <c r="GG421" s="8"/>
      <c r="GH421" s="8"/>
      <c r="GI421" s="97"/>
      <c r="GK421" s="18"/>
      <c r="GL421" s="18"/>
      <c r="GM421" s="1"/>
      <c r="GN421" s="23"/>
      <c r="GO421" s="61"/>
      <c r="GP421" s="7"/>
      <c r="GQ421" s="67"/>
    </row>
    <row r="422" spans="1:199" ht="24.95" customHeight="1" x14ac:dyDescent="0.35">
      <c r="A422" s="51"/>
      <c r="C422" s="17"/>
      <c r="D422" s="7"/>
      <c r="E422" s="7"/>
      <c r="F422" s="7"/>
      <c r="G422" s="7"/>
      <c r="H422" s="7"/>
      <c r="I422" s="7"/>
      <c r="J422" s="7"/>
      <c r="K422" s="7"/>
      <c r="L422" s="7"/>
      <c r="M422" s="73">
        <f t="shared" si="4421"/>
        <v>0</v>
      </c>
      <c r="N422" s="32"/>
      <c r="O422" s="263"/>
      <c r="P422" s="32"/>
      <c r="Q422" s="20"/>
      <c r="R422" s="32"/>
      <c r="S422" s="20"/>
      <c r="T422" s="32"/>
      <c r="U422" s="20"/>
      <c r="V422" s="74"/>
      <c r="W422" s="20"/>
      <c r="X422" s="20"/>
      <c r="Y422" s="20"/>
      <c r="Z422" s="74"/>
      <c r="AA422" s="20"/>
      <c r="AB422" s="74"/>
      <c r="AC422" s="20"/>
      <c r="AD422" s="74"/>
      <c r="AE422" s="24"/>
      <c r="AF422" s="74"/>
      <c r="AG422" s="20"/>
      <c r="AH422" s="74"/>
      <c r="AI422" s="20"/>
      <c r="AJ422" s="74"/>
      <c r="AK422" s="20"/>
      <c r="AL422" s="74"/>
      <c r="AM422" s="263"/>
      <c r="AN422" s="74"/>
      <c r="AO422" s="20"/>
      <c r="AP422" s="74"/>
      <c r="AQ422" s="20"/>
      <c r="AR422" s="74"/>
      <c r="AS422" s="20"/>
      <c r="AT422" s="74"/>
      <c r="AU422" s="20"/>
      <c r="AV422" s="74"/>
      <c r="AW422" s="20"/>
      <c r="AX422" s="74"/>
      <c r="AY422" s="20"/>
      <c r="AZ422" s="74"/>
      <c r="BA422" s="20"/>
      <c r="BB422" s="74"/>
      <c r="BC422" s="20"/>
      <c r="BD422" s="74"/>
      <c r="BE422" s="20"/>
      <c r="BF422" s="20">
        <f t="shared" si="4422"/>
        <v>0</v>
      </c>
      <c r="BG422" s="20"/>
      <c r="BH422" s="20">
        <f t="shared" si="4423"/>
        <v>0</v>
      </c>
      <c r="BI422" s="7"/>
      <c r="BJ422" s="7"/>
      <c r="BK422" s="7"/>
      <c r="BL422" s="7"/>
      <c r="BM422" s="52"/>
      <c r="BN422" s="51"/>
      <c r="BO422" s="7"/>
      <c r="BP422" s="17"/>
      <c r="BQ422" s="7"/>
      <c r="BR422" s="7"/>
      <c r="BS422" s="7"/>
      <c r="BT422" s="7"/>
      <c r="BU422" s="7"/>
      <c r="BV422" s="7"/>
      <c r="BW422" s="7"/>
      <c r="BX422" s="7"/>
      <c r="BY422" s="7"/>
      <c r="BZ422" s="73">
        <f t="shared" si="4424"/>
        <v>0</v>
      </c>
      <c r="CA422" s="32"/>
      <c r="CB422" s="334"/>
      <c r="CC422" s="32"/>
      <c r="CD422" s="20"/>
      <c r="CE422" s="32"/>
      <c r="CF422" s="20"/>
      <c r="CG422" s="32"/>
      <c r="CH422" s="20"/>
      <c r="CI422" s="74"/>
      <c r="CJ422" s="20"/>
      <c r="CK422" s="20"/>
      <c r="CL422" s="20"/>
      <c r="CM422" s="74"/>
      <c r="CN422" s="20"/>
      <c r="CO422" s="74"/>
      <c r="CP422" s="20"/>
      <c r="CQ422" s="74"/>
      <c r="CR422" s="24"/>
      <c r="CS422" s="74"/>
      <c r="CT422" s="334"/>
      <c r="CU422" s="74"/>
      <c r="CV422" s="20"/>
      <c r="CW422" s="74"/>
      <c r="CX422" s="20"/>
      <c r="CY422" s="74"/>
      <c r="CZ422" s="334"/>
      <c r="DA422" s="74"/>
      <c r="DB422" s="20"/>
      <c r="DC422" s="74"/>
      <c r="DD422" s="20"/>
      <c r="DE422" s="74"/>
      <c r="DF422" s="20"/>
      <c r="DG422" s="74"/>
      <c r="DH422" s="20"/>
      <c r="DI422" s="74"/>
      <c r="DJ422" s="20"/>
      <c r="DK422" s="74"/>
      <c r="DL422" s="20"/>
      <c r="DM422" s="74"/>
      <c r="DN422" s="20"/>
      <c r="DO422" s="74"/>
      <c r="DP422" s="20"/>
      <c r="DQ422" s="74"/>
      <c r="DR422" s="20"/>
      <c r="DS422" s="20">
        <f t="shared" si="4415"/>
        <v>0</v>
      </c>
      <c r="DT422" s="20">
        <f t="shared" si="4416"/>
        <v>0</v>
      </c>
      <c r="DU422" s="7"/>
      <c r="DV422" s="7"/>
      <c r="DW422" s="7"/>
      <c r="DX422" s="52"/>
      <c r="DY422" s="51"/>
      <c r="DZ422" s="7"/>
      <c r="EA422" s="17"/>
      <c r="EB422" s="7"/>
      <c r="EC422" s="8"/>
      <c r="ED422" s="8"/>
      <c r="EE422" s="8"/>
      <c r="EF422" s="8"/>
      <c r="EG422" s="8"/>
      <c r="EH422" s="8"/>
      <c r="EI422" s="8"/>
      <c r="EJ422" s="7">
        <f t="shared" si="4368"/>
        <v>0</v>
      </c>
      <c r="EK422" s="7">
        <f t="shared" si="4369"/>
        <v>0</v>
      </c>
      <c r="EL422" s="7">
        <f t="shared" si="4370"/>
        <v>0</v>
      </c>
      <c r="EM422" s="18">
        <f t="shared" si="4371"/>
        <v>0</v>
      </c>
      <c r="EN422" s="7">
        <f t="shared" si="4372"/>
        <v>0</v>
      </c>
      <c r="EO422" s="7">
        <f t="shared" si="4373"/>
        <v>0</v>
      </c>
      <c r="EP422" s="7">
        <f t="shared" si="4374"/>
        <v>0</v>
      </c>
      <c r="EQ422" s="7">
        <f t="shared" si="4375"/>
        <v>0</v>
      </c>
      <c r="ER422" s="7">
        <f t="shared" si="4376"/>
        <v>0</v>
      </c>
      <c r="ES422" s="7">
        <f t="shared" si="4377"/>
        <v>0</v>
      </c>
      <c r="ET422" s="7">
        <f t="shared" si="4378"/>
        <v>0</v>
      </c>
      <c r="EU422" s="7">
        <f t="shared" si="4379"/>
        <v>0</v>
      </c>
      <c r="EV422" s="7">
        <f t="shared" si="4380"/>
        <v>0</v>
      </c>
      <c r="EW422" s="18">
        <f t="shared" si="4381"/>
        <v>0</v>
      </c>
      <c r="EX422" s="7">
        <f t="shared" si="4382"/>
        <v>0</v>
      </c>
      <c r="EY422" s="7">
        <f t="shared" si="4383"/>
        <v>0</v>
      </c>
      <c r="EZ422" s="7">
        <f t="shared" si="4384"/>
        <v>0</v>
      </c>
      <c r="FA422" s="7">
        <f t="shared" si="4385"/>
        <v>0</v>
      </c>
      <c r="FB422" s="7">
        <f t="shared" si="4386"/>
        <v>0</v>
      </c>
      <c r="FC422" s="7">
        <f t="shared" si="4387"/>
        <v>0</v>
      </c>
      <c r="FD422" s="7">
        <f t="shared" si="4388"/>
        <v>0</v>
      </c>
      <c r="FE422" s="7">
        <f t="shared" si="4389"/>
        <v>0</v>
      </c>
      <c r="FF422" s="7">
        <f t="shared" si="4390"/>
        <v>0</v>
      </c>
      <c r="FG422" s="18">
        <f t="shared" si="4391"/>
        <v>0</v>
      </c>
      <c r="FH422" s="7">
        <f t="shared" si="4392"/>
        <v>0</v>
      </c>
      <c r="FI422" s="7">
        <f t="shared" si="4393"/>
        <v>0</v>
      </c>
      <c r="FJ422" s="7">
        <f t="shared" si="4394"/>
        <v>0</v>
      </c>
      <c r="FK422" s="7">
        <f t="shared" si="4395"/>
        <v>0</v>
      </c>
      <c r="FL422" s="7">
        <f t="shared" si="4396"/>
        <v>0</v>
      </c>
      <c r="FM422" s="7">
        <f t="shared" si="4397"/>
        <v>0</v>
      </c>
      <c r="FN422" s="7">
        <f t="shared" si="4398"/>
        <v>0</v>
      </c>
      <c r="FO422" s="7">
        <f t="shared" si="4399"/>
        <v>0</v>
      </c>
      <c r="FP422" s="7">
        <f t="shared" si="4400"/>
        <v>0</v>
      </c>
      <c r="FQ422" s="7">
        <f t="shared" si="4401"/>
        <v>0</v>
      </c>
      <c r="FR422" s="7"/>
      <c r="FS422" s="7">
        <f t="shared" si="4402"/>
        <v>0</v>
      </c>
      <c r="FT422" s="7">
        <f t="shared" si="4403"/>
        <v>0</v>
      </c>
      <c r="FU422" s="7">
        <f t="shared" si="4404"/>
        <v>0</v>
      </c>
      <c r="FV422" s="7">
        <f t="shared" si="4405"/>
        <v>0</v>
      </c>
      <c r="FW422" s="7">
        <f t="shared" si="4406"/>
        <v>0</v>
      </c>
      <c r="FX422" s="7">
        <f t="shared" si="4407"/>
        <v>0</v>
      </c>
      <c r="FY422" s="7">
        <f t="shared" si="4408"/>
        <v>0</v>
      </c>
      <c r="FZ422" s="7">
        <f t="shared" si="4409"/>
        <v>0</v>
      </c>
      <c r="GA422" s="7">
        <f t="shared" si="4410"/>
        <v>0</v>
      </c>
      <c r="GB422" s="7">
        <f t="shared" si="4411"/>
        <v>0</v>
      </c>
      <c r="GC422" s="7">
        <f t="shared" si="4412"/>
        <v>0</v>
      </c>
      <c r="GD422" s="116">
        <f t="shared" si="4413"/>
        <v>0</v>
      </c>
      <c r="GE422" s="117">
        <f t="shared" si="4414"/>
        <v>0</v>
      </c>
      <c r="GF422" s="8"/>
      <c r="GG422" s="8"/>
      <c r="GH422" s="8"/>
      <c r="GI422" s="97"/>
      <c r="GK422" s="18"/>
      <c r="GL422" s="18"/>
      <c r="GM422" s="1"/>
      <c r="GN422" s="23"/>
      <c r="GO422" s="61"/>
      <c r="GP422" s="7"/>
      <c r="GQ422" s="67"/>
    </row>
    <row r="423" spans="1:199" ht="24.95" customHeight="1" x14ac:dyDescent="0.35">
      <c r="A423" s="51"/>
      <c r="C423" s="17"/>
      <c r="D423" s="7"/>
      <c r="E423" s="7"/>
      <c r="F423" s="7"/>
      <c r="G423" s="7"/>
      <c r="H423" s="7"/>
      <c r="I423" s="7"/>
      <c r="J423" s="7"/>
      <c r="K423" s="7"/>
      <c r="L423" s="7"/>
      <c r="M423" s="73">
        <f t="shared" si="4421"/>
        <v>0</v>
      </c>
      <c r="N423" s="32"/>
      <c r="O423" s="263"/>
      <c r="P423" s="32"/>
      <c r="Q423" s="20"/>
      <c r="R423" s="32"/>
      <c r="S423" s="20"/>
      <c r="T423" s="32"/>
      <c r="U423" s="20"/>
      <c r="V423" s="74"/>
      <c r="W423" s="20"/>
      <c r="X423" s="20"/>
      <c r="Y423" s="20"/>
      <c r="Z423" s="74"/>
      <c r="AA423" s="20"/>
      <c r="AB423" s="74"/>
      <c r="AC423" s="20"/>
      <c r="AD423" s="74"/>
      <c r="AE423" s="24"/>
      <c r="AF423" s="74"/>
      <c r="AG423" s="20"/>
      <c r="AH423" s="74"/>
      <c r="AI423" s="20"/>
      <c r="AJ423" s="74"/>
      <c r="AK423" s="20"/>
      <c r="AL423" s="74"/>
      <c r="AM423" s="263"/>
      <c r="AN423" s="74"/>
      <c r="AO423" s="20"/>
      <c r="AP423" s="74"/>
      <c r="AQ423" s="20"/>
      <c r="AR423" s="74"/>
      <c r="AS423" s="20"/>
      <c r="AT423" s="74"/>
      <c r="AU423" s="20"/>
      <c r="AV423" s="74"/>
      <c r="AW423" s="20"/>
      <c r="AX423" s="74"/>
      <c r="AY423" s="20"/>
      <c r="AZ423" s="74"/>
      <c r="BA423" s="20"/>
      <c r="BB423" s="74"/>
      <c r="BC423" s="20"/>
      <c r="BD423" s="74"/>
      <c r="BE423" s="20"/>
      <c r="BF423" s="20">
        <f t="shared" si="4422"/>
        <v>0</v>
      </c>
      <c r="BG423" s="20"/>
      <c r="BH423" s="20">
        <f t="shared" si="4423"/>
        <v>0</v>
      </c>
      <c r="BI423" s="7"/>
      <c r="BJ423" s="7"/>
      <c r="BK423" s="7"/>
      <c r="BL423" s="7"/>
      <c r="BM423" s="52"/>
      <c r="BN423" s="51"/>
      <c r="BO423" s="7"/>
      <c r="BP423" s="17"/>
      <c r="BQ423" s="7"/>
      <c r="BR423" s="7"/>
      <c r="BS423" s="7"/>
      <c r="BT423" s="7"/>
      <c r="BU423" s="7"/>
      <c r="BV423" s="7"/>
      <c r="BW423" s="7"/>
      <c r="BX423" s="7"/>
      <c r="BY423" s="7"/>
      <c r="BZ423" s="73">
        <f t="shared" si="4424"/>
        <v>0</v>
      </c>
      <c r="CA423" s="32"/>
      <c r="CB423" s="334"/>
      <c r="CC423" s="32"/>
      <c r="CD423" s="20"/>
      <c r="CE423" s="32"/>
      <c r="CF423" s="20"/>
      <c r="CG423" s="32"/>
      <c r="CH423" s="20"/>
      <c r="CI423" s="74"/>
      <c r="CJ423" s="20"/>
      <c r="CK423" s="20"/>
      <c r="CL423" s="20"/>
      <c r="CM423" s="74"/>
      <c r="CN423" s="20"/>
      <c r="CO423" s="74"/>
      <c r="CP423" s="20"/>
      <c r="CQ423" s="74"/>
      <c r="CR423" s="24"/>
      <c r="CS423" s="74"/>
      <c r="CT423" s="334"/>
      <c r="CU423" s="74"/>
      <c r="CV423" s="20"/>
      <c r="CW423" s="74"/>
      <c r="CX423" s="20"/>
      <c r="CY423" s="74"/>
      <c r="CZ423" s="334"/>
      <c r="DA423" s="74"/>
      <c r="DB423" s="20"/>
      <c r="DC423" s="74"/>
      <c r="DD423" s="20"/>
      <c r="DE423" s="74"/>
      <c r="DF423" s="20"/>
      <c r="DG423" s="74"/>
      <c r="DH423" s="20"/>
      <c r="DI423" s="74"/>
      <c r="DJ423" s="20"/>
      <c r="DK423" s="74"/>
      <c r="DL423" s="20"/>
      <c r="DM423" s="74"/>
      <c r="DN423" s="20"/>
      <c r="DO423" s="74"/>
      <c r="DP423" s="20"/>
      <c r="DQ423" s="74"/>
      <c r="DR423" s="20"/>
      <c r="DS423" s="20">
        <f t="shared" si="4415"/>
        <v>0</v>
      </c>
      <c r="DT423" s="20">
        <f t="shared" si="4416"/>
        <v>0</v>
      </c>
      <c r="DU423" s="7"/>
      <c r="DV423" s="7"/>
      <c r="DW423" s="7"/>
      <c r="DX423" s="52"/>
      <c r="DY423" s="51"/>
      <c r="DZ423" s="7"/>
      <c r="EA423" s="17"/>
      <c r="EB423" s="7"/>
      <c r="EC423" s="8"/>
      <c r="ED423" s="8"/>
      <c r="EE423" s="8"/>
      <c r="EF423" s="8"/>
      <c r="EG423" s="8"/>
      <c r="EH423" s="8"/>
      <c r="EI423" s="8"/>
      <c r="EJ423" s="7">
        <f t="shared" si="4368"/>
        <v>0</v>
      </c>
      <c r="EK423" s="7">
        <f t="shared" si="4369"/>
        <v>0</v>
      </c>
      <c r="EL423" s="7">
        <f t="shared" si="4370"/>
        <v>0</v>
      </c>
      <c r="EM423" s="18">
        <f t="shared" si="4371"/>
        <v>0</v>
      </c>
      <c r="EN423" s="7">
        <f t="shared" si="4372"/>
        <v>0</v>
      </c>
      <c r="EO423" s="7">
        <f t="shared" si="4373"/>
        <v>0</v>
      </c>
      <c r="EP423" s="7">
        <f t="shared" si="4374"/>
        <v>0</v>
      </c>
      <c r="EQ423" s="7">
        <f t="shared" si="4375"/>
        <v>0</v>
      </c>
      <c r="ER423" s="7">
        <f t="shared" si="4376"/>
        <v>0</v>
      </c>
      <c r="ES423" s="7">
        <f t="shared" si="4377"/>
        <v>0</v>
      </c>
      <c r="ET423" s="7">
        <f t="shared" si="4378"/>
        <v>0</v>
      </c>
      <c r="EU423" s="7">
        <f t="shared" si="4379"/>
        <v>0</v>
      </c>
      <c r="EV423" s="7">
        <f t="shared" si="4380"/>
        <v>0</v>
      </c>
      <c r="EW423" s="18">
        <f t="shared" si="4381"/>
        <v>0</v>
      </c>
      <c r="EX423" s="7">
        <f t="shared" si="4382"/>
        <v>0</v>
      </c>
      <c r="EY423" s="7">
        <f t="shared" si="4383"/>
        <v>0</v>
      </c>
      <c r="EZ423" s="7">
        <f t="shared" si="4384"/>
        <v>0</v>
      </c>
      <c r="FA423" s="7">
        <f t="shared" si="4385"/>
        <v>0</v>
      </c>
      <c r="FB423" s="7">
        <f t="shared" si="4386"/>
        <v>0</v>
      </c>
      <c r="FC423" s="7">
        <f t="shared" si="4387"/>
        <v>0</v>
      </c>
      <c r="FD423" s="7">
        <f t="shared" si="4388"/>
        <v>0</v>
      </c>
      <c r="FE423" s="7">
        <f t="shared" si="4389"/>
        <v>0</v>
      </c>
      <c r="FF423" s="7">
        <f t="shared" si="4390"/>
        <v>0</v>
      </c>
      <c r="FG423" s="18">
        <f t="shared" si="4391"/>
        <v>0</v>
      </c>
      <c r="FH423" s="7">
        <f t="shared" si="4392"/>
        <v>0</v>
      </c>
      <c r="FI423" s="7">
        <f t="shared" si="4393"/>
        <v>0</v>
      </c>
      <c r="FJ423" s="7">
        <f t="shared" si="4394"/>
        <v>0</v>
      </c>
      <c r="FK423" s="7">
        <f t="shared" si="4395"/>
        <v>0</v>
      </c>
      <c r="FL423" s="7">
        <f t="shared" si="4396"/>
        <v>0</v>
      </c>
      <c r="FM423" s="7">
        <f t="shared" si="4397"/>
        <v>0</v>
      </c>
      <c r="FN423" s="7">
        <f t="shared" si="4398"/>
        <v>0</v>
      </c>
      <c r="FO423" s="7">
        <f t="shared" si="4399"/>
        <v>0</v>
      </c>
      <c r="FP423" s="7">
        <f t="shared" si="4400"/>
        <v>0</v>
      </c>
      <c r="FQ423" s="7">
        <f t="shared" si="4401"/>
        <v>0</v>
      </c>
      <c r="FR423" s="7"/>
      <c r="FS423" s="7">
        <f t="shared" si="4402"/>
        <v>0</v>
      </c>
      <c r="FT423" s="7">
        <f t="shared" si="4403"/>
        <v>0</v>
      </c>
      <c r="FU423" s="7">
        <f t="shared" si="4404"/>
        <v>0</v>
      </c>
      <c r="FV423" s="7">
        <f t="shared" si="4405"/>
        <v>0</v>
      </c>
      <c r="FW423" s="7">
        <f t="shared" si="4406"/>
        <v>0</v>
      </c>
      <c r="FX423" s="7">
        <f t="shared" si="4407"/>
        <v>0</v>
      </c>
      <c r="FY423" s="7">
        <f t="shared" si="4408"/>
        <v>0</v>
      </c>
      <c r="FZ423" s="7">
        <f t="shared" si="4409"/>
        <v>0</v>
      </c>
      <c r="GA423" s="7">
        <f t="shared" si="4410"/>
        <v>0</v>
      </c>
      <c r="GB423" s="7">
        <f t="shared" si="4411"/>
        <v>0</v>
      </c>
      <c r="GC423" s="7">
        <f t="shared" si="4412"/>
        <v>0</v>
      </c>
      <c r="GD423" s="116">
        <f t="shared" si="4413"/>
        <v>0</v>
      </c>
      <c r="GE423" s="117">
        <f t="shared" si="4414"/>
        <v>0</v>
      </c>
      <c r="GF423" s="8"/>
      <c r="GG423" s="8"/>
      <c r="GH423" s="8"/>
      <c r="GI423" s="97"/>
      <c r="GK423" s="18"/>
      <c r="GL423" s="18"/>
      <c r="GM423" s="1"/>
      <c r="GN423" s="23"/>
      <c r="GO423" s="61"/>
      <c r="GP423" s="7"/>
      <c r="GQ423" s="67"/>
    </row>
    <row r="424" spans="1:199" ht="24.95" customHeight="1" thickBot="1" x14ac:dyDescent="0.4">
      <c r="A424" s="51"/>
      <c r="B424" s="8"/>
      <c r="C424" s="81"/>
      <c r="D424" s="8"/>
      <c r="E424" s="7"/>
      <c r="F424" s="7"/>
      <c r="G424" s="7"/>
      <c r="H424" s="7"/>
      <c r="I424" s="7"/>
      <c r="J424" s="7"/>
      <c r="K424" s="7"/>
      <c r="L424" s="7"/>
      <c r="M424" s="73">
        <f t="shared" si="4421"/>
        <v>0</v>
      </c>
      <c r="N424" s="32"/>
      <c r="O424" s="263"/>
      <c r="P424" s="32"/>
      <c r="Q424" s="20"/>
      <c r="R424" s="32"/>
      <c r="S424" s="20"/>
      <c r="T424" s="32"/>
      <c r="U424" s="20"/>
      <c r="V424" s="74"/>
      <c r="W424" s="20"/>
      <c r="X424" s="20"/>
      <c r="Y424" s="20"/>
      <c r="Z424" s="74"/>
      <c r="AA424" s="20"/>
      <c r="AB424" s="74"/>
      <c r="AC424" s="20"/>
      <c r="AD424" s="74"/>
      <c r="AE424" s="24"/>
      <c r="AF424" s="74"/>
      <c r="AG424" s="20"/>
      <c r="AH424" s="74"/>
      <c r="AI424" s="20"/>
      <c r="AJ424" s="74"/>
      <c r="AK424" s="20"/>
      <c r="AL424" s="74"/>
      <c r="AM424" s="263"/>
      <c r="AN424" s="74"/>
      <c r="AO424" s="20"/>
      <c r="AP424" s="74"/>
      <c r="AQ424" s="20"/>
      <c r="AR424" s="74"/>
      <c r="AS424" s="20"/>
      <c r="AT424" s="74"/>
      <c r="AU424" s="20"/>
      <c r="AV424" s="74"/>
      <c r="AW424" s="20"/>
      <c r="AX424" s="74"/>
      <c r="AY424" s="20"/>
      <c r="AZ424" s="74"/>
      <c r="BA424" s="20"/>
      <c r="BB424" s="74"/>
      <c r="BC424" s="20"/>
      <c r="BD424" s="74"/>
      <c r="BE424" s="20"/>
      <c r="BF424" s="20">
        <f t="shared" si="4422"/>
        <v>0</v>
      </c>
      <c r="BG424" s="20"/>
      <c r="BH424" s="20">
        <f t="shared" si="4423"/>
        <v>0</v>
      </c>
      <c r="BI424" s="7"/>
      <c r="BJ424" s="7"/>
      <c r="BK424" s="7"/>
      <c r="BL424" s="7"/>
      <c r="BM424" s="52"/>
      <c r="BN424" s="51"/>
      <c r="BO424" s="8"/>
      <c r="BP424" s="81"/>
      <c r="BQ424" s="8"/>
      <c r="BR424" s="7"/>
      <c r="BS424" s="7"/>
      <c r="BT424" s="7"/>
      <c r="BU424" s="7"/>
      <c r="BV424" s="7"/>
      <c r="BW424" s="7"/>
      <c r="BX424" s="7"/>
      <c r="BY424" s="7"/>
      <c r="BZ424" s="73">
        <f t="shared" si="4424"/>
        <v>0</v>
      </c>
      <c r="CA424" s="32"/>
      <c r="CB424" s="334"/>
      <c r="CC424" s="32"/>
      <c r="CD424" s="20"/>
      <c r="CE424" s="32"/>
      <c r="CF424" s="20"/>
      <c r="CG424" s="32"/>
      <c r="CH424" s="20"/>
      <c r="CI424" s="74"/>
      <c r="CJ424" s="20"/>
      <c r="CK424" s="20"/>
      <c r="CL424" s="20"/>
      <c r="CM424" s="74"/>
      <c r="CN424" s="20"/>
      <c r="CO424" s="74"/>
      <c r="CP424" s="20"/>
      <c r="CQ424" s="74"/>
      <c r="CR424" s="24"/>
      <c r="CS424" s="74"/>
      <c r="CT424" s="334"/>
      <c r="CU424" s="74"/>
      <c r="CV424" s="20"/>
      <c r="CW424" s="74"/>
      <c r="CX424" s="20"/>
      <c r="CY424" s="74"/>
      <c r="CZ424" s="334"/>
      <c r="DA424" s="74"/>
      <c r="DB424" s="20"/>
      <c r="DC424" s="74"/>
      <c r="DD424" s="20"/>
      <c r="DE424" s="74"/>
      <c r="DF424" s="20"/>
      <c r="DG424" s="74"/>
      <c r="DH424" s="20"/>
      <c r="DI424" s="74"/>
      <c r="DJ424" s="20"/>
      <c r="DK424" s="74"/>
      <c r="DL424" s="20"/>
      <c r="DM424" s="74"/>
      <c r="DN424" s="20"/>
      <c r="DO424" s="74"/>
      <c r="DP424" s="20"/>
      <c r="DQ424" s="74"/>
      <c r="DR424" s="20"/>
      <c r="DS424" s="20">
        <f t="shared" si="4415"/>
        <v>0</v>
      </c>
      <c r="DT424" s="20">
        <f t="shared" si="4416"/>
        <v>0</v>
      </c>
      <c r="DU424" s="7"/>
      <c r="DV424" s="7"/>
      <c r="DW424" s="7"/>
      <c r="DX424" s="52"/>
      <c r="DY424" s="51"/>
      <c r="DZ424" s="8"/>
      <c r="EA424" s="81"/>
      <c r="EB424" s="8"/>
      <c r="EC424" s="7"/>
      <c r="ED424" s="7"/>
      <c r="EE424" s="7"/>
      <c r="EF424" s="7"/>
      <c r="EG424" s="7"/>
      <c r="EH424" s="7"/>
      <c r="EI424" s="7"/>
      <c r="EJ424" s="7">
        <f t="shared" si="4368"/>
        <v>0</v>
      </c>
      <c r="EK424" s="7">
        <f t="shared" si="4369"/>
        <v>0</v>
      </c>
      <c r="EL424" s="7">
        <f t="shared" si="4370"/>
        <v>0</v>
      </c>
      <c r="EM424" s="18">
        <f t="shared" si="4371"/>
        <v>0</v>
      </c>
      <c r="EN424" s="7">
        <f t="shared" si="4372"/>
        <v>0</v>
      </c>
      <c r="EO424" s="7">
        <f t="shared" si="4373"/>
        <v>0</v>
      </c>
      <c r="EP424" s="7">
        <f t="shared" si="4374"/>
        <v>0</v>
      </c>
      <c r="EQ424" s="7">
        <f t="shared" si="4375"/>
        <v>0</v>
      </c>
      <c r="ER424" s="7">
        <f t="shared" si="4376"/>
        <v>0</v>
      </c>
      <c r="ES424" s="7">
        <f t="shared" si="4377"/>
        <v>0</v>
      </c>
      <c r="ET424" s="7">
        <f t="shared" si="4378"/>
        <v>0</v>
      </c>
      <c r="EU424" s="7">
        <f t="shared" si="4379"/>
        <v>0</v>
      </c>
      <c r="EV424" s="7">
        <f t="shared" si="4380"/>
        <v>0</v>
      </c>
      <c r="EW424" s="18">
        <f t="shared" si="4381"/>
        <v>0</v>
      </c>
      <c r="EX424" s="7">
        <f t="shared" si="4382"/>
        <v>0</v>
      </c>
      <c r="EY424" s="7">
        <f t="shared" si="4383"/>
        <v>0</v>
      </c>
      <c r="EZ424" s="7">
        <f t="shared" si="4384"/>
        <v>0</v>
      </c>
      <c r="FA424" s="7">
        <f t="shared" si="4385"/>
        <v>0</v>
      </c>
      <c r="FB424" s="7">
        <f t="shared" si="4386"/>
        <v>0</v>
      </c>
      <c r="FC424" s="7">
        <f t="shared" si="4387"/>
        <v>0</v>
      </c>
      <c r="FD424" s="7">
        <f t="shared" si="4388"/>
        <v>0</v>
      </c>
      <c r="FE424" s="7">
        <f t="shared" si="4389"/>
        <v>0</v>
      </c>
      <c r="FF424" s="7">
        <f t="shared" si="4390"/>
        <v>0</v>
      </c>
      <c r="FG424" s="18">
        <f t="shared" si="4391"/>
        <v>0</v>
      </c>
      <c r="FH424" s="7">
        <f t="shared" si="4392"/>
        <v>0</v>
      </c>
      <c r="FI424" s="7">
        <f t="shared" si="4393"/>
        <v>0</v>
      </c>
      <c r="FJ424" s="7">
        <f t="shared" si="4394"/>
        <v>0</v>
      </c>
      <c r="FK424" s="7">
        <f t="shared" si="4395"/>
        <v>0</v>
      </c>
      <c r="FL424" s="7">
        <f t="shared" si="4396"/>
        <v>0</v>
      </c>
      <c r="FM424" s="7">
        <f t="shared" si="4397"/>
        <v>0</v>
      </c>
      <c r="FN424" s="7">
        <f t="shared" si="4398"/>
        <v>0</v>
      </c>
      <c r="FO424" s="7">
        <f t="shared" si="4399"/>
        <v>0</v>
      </c>
      <c r="FP424" s="7">
        <f t="shared" si="4400"/>
        <v>0</v>
      </c>
      <c r="FQ424" s="7">
        <f t="shared" si="4401"/>
        <v>0</v>
      </c>
      <c r="FR424" s="7"/>
      <c r="FS424" s="7">
        <f t="shared" si="4402"/>
        <v>0</v>
      </c>
      <c r="FT424" s="7">
        <f t="shared" si="4403"/>
        <v>0</v>
      </c>
      <c r="FU424" s="7">
        <f t="shared" si="4404"/>
        <v>0</v>
      </c>
      <c r="FV424" s="7">
        <f t="shared" si="4405"/>
        <v>0</v>
      </c>
      <c r="FW424" s="7">
        <f t="shared" si="4406"/>
        <v>0</v>
      </c>
      <c r="FX424" s="7">
        <f t="shared" si="4407"/>
        <v>0</v>
      </c>
      <c r="FY424" s="7">
        <f t="shared" si="4408"/>
        <v>0</v>
      </c>
      <c r="FZ424" s="7">
        <f t="shared" si="4409"/>
        <v>0</v>
      </c>
      <c r="GA424" s="7">
        <f t="shared" si="4410"/>
        <v>0</v>
      </c>
      <c r="GB424" s="7">
        <f t="shared" si="4411"/>
        <v>0</v>
      </c>
      <c r="GC424" s="7">
        <f t="shared" si="4412"/>
        <v>0</v>
      </c>
      <c r="GD424" s="116">
        <f t="shared" si="4413"/>
        <v>0</v>
      </c>
      <c r="GE424" s="117">
        <f t="shared" si="4414"/>
        <v>0</v>
      </c>
      <c r="GF424" s="7"/>
      <c r="GG424" s="7"/>
      <c r="GH424" s="7"/>
      <c r="GI424" s="52"/>
      <c r="GK424" s="18"/>
      <c r="GL424" s="18"/>
      <c r="GM424" s="1"/>
      <c r="GN424" s="23"/>
      <c r="GO424" s="61"/>
      <c r="GP424" s="7"/>
      <c r="GQ424" s="67"/>
    </row>
    <row r="425" spans="1:199" s="346" customFormat="1" ht="24.95" customHeight="1" x14ac:dyDescent="0.35">
      <c r="A425" s="371">
        <v>28</v>
      </c>
      <c r="B425" s="131" t="s">
        <v>88</v>
      </c>
      <c r="C425" s="130" t="s">
        <v>53</v>
      </c>
      <c r="D425" s="131">
        <v>1</v>
      </c>
      <c r="E425" s="131"/>
      <c r="F425" s="131"/>
      <c r="G425" s="131"/>
      <c r="H425" s="131"/>
      <c r="I425" s="131"/>
      <c r="J425" s="131"/>
      <c r="K425" s="131"/>
      <c r="L425" s="131">
        <f t="shared" ref="L425:BH425" si="4425">SUM(L426:L437)</f>
        <v>230</v>
      </c>
      <c r="M425" s="131">
        <f t="shared" si="4425"/>
        <v>230</v>
      </c>
      <c r="N425" s="131">
        <f t="shared" si="4425"/>
        <v>116</v>
      </c>
      <c r="O425" s="425">
        <f>SUM(O426:O437)</f>
        <v>30</v>
      </c>
      <c r="P425" s="2">
        <f t="shared" si="4425"/>
        <v>28</v>
      </c>
      <c r="Q425" s="131">
        <f t="shared" si="4425"/>
        <v>32</v>
      </c>
      <c r="R425" s="2">
        <f t="shared" ref="R425" si="4426">SUM(R426:R437)</f>
        <v>86</v>
      </c>
      <c r="S425" s="425">
        <f>SUM(S426:S437)</f>
        <v>62</v>
      </c>
      <c r="T425" s="2">
        <f t="shared" si="4425"/>
        <v>0</v>
      </c>
      <c r="U425" s="131">
        <f t="shared" si="4425"/>
        <v>0</v>
      </c>
      <c r="V425" s="2">
        <f t="shared" si="4425"/>
        <v>0</v>
      </c>
      <c r="W425" s="131">
        <f t="shared" si="4425"/>
        <v>0</v>
      </c>
      <c r="X425" s="131">
        <f t="shared" si="4425"/>
        <v>0.66</v>
      </c>
      <c r="Y425" s="433">
        <f t="shared" si="4425"/>
        <v>11.5</v>
      </c>
      <c r="Z425" s="2">
        <f t="shared" si="4425"/>
        <v>0</v>
      </c>
      <c r="AA425" s="131">
        <f t="shared" si="4425"/>
        <v>0</v>
      </c>
      <c r="AB425" s="2">
        <f t="shared" si="4425"/>
        <v>0</v>
      </c>
      <c r="AC425" s="131">
        <f t="shared" si="4425"/>
        <v>0</v>
      </c>
      <c r="AD425" s="2">
        <f t="shared" si="4425"/>
        <v>1</v>
      </c>
      <c r="AE425" s="131">
        <f t="shared" si="4425"/>
        <v>90</v>
      </c>
      <c r="AF425" s="2">
        <f t="shared" si="4425"/>
        <v>0</v>
      </c>
      <c r="AG425" s="131">
        <f t="shared" si="4425"/>
        <v>0</v>
      </c>
      <c r="AH425" s="2">
        <f t="shared" si="4425"/>
        <v>0</v>
      </c>
      <c r="AI425" s="353">
        <f t="shared" si="4425"/>
        <v>0</v>
      </c>
      <c r="AJ425" s="2">
        <f t="shared" si="4425"/>
        <v>0</v>
      </c>
      <c r="AK425" s="433">
        <f t="shared" si="4425"/>
        <v>0</v>
      </c>
      <c r="AL425" s="2">
        <f t="shared" si="4425"/>
        <v>0</v>
      </c>
      <c r="AM425" s="131">
        <f t="shared" si="4425"/>
        <v>0</v>
      </c>
      <c r="AN425" s="2">
        <f>SUM(AN426:AN437)</f>
        <v>0</v>
      </c>
      <c r="AO425" s="131">
        <f t="shared" si="4425"/>
        <v>0</v>
      </c>
      <c r="AP425" s="2">
        <f t="shared" si="4425"/>
        <v>0</v>
      </c>
      <c r="AQ425" s="131">
        <f t="shared" si="4425"/>
        <v>0</v>
      </c>
      <c r="AR425" s="131">
        <f t="shared" si="4425"/>
        <v>1</v>
      </c>
      <c r="AS425" s="433">
        <f t="shared" si="4425"/>
        <v>0</v>
      </c>
      <c r="AT425" s="2">
        <f t="shared" ref="AT425:AU425" si="4427">SUM(AT426:AT437)</f>
        <v>3</v>
      </c>
      <c r="AU425" s="433">
        <f t="shared" si="4427"/>
        <v>0</v>
      </c>
      <c r="AV425" s="2">
        <f t="shared" si="4425"/>
        <v>0</v>
      </c>
      <c r="AW425" s="131">
        <f t="shared" si="4425"/>
        <v>0</v>
      </c>
      <c r="AX425" s="2">
        <f t="shared" si="4425"/>
        <v>0</v>
      </c>
      <c r="AY425" s="433">
        <f t="shared" si="4425"/>
        <v>0</v>
      </c>
      <c r="AZ425" s="2">
        <f t="shared" si="4425"/>
        <v>0</v>
      </c>
      <c r="BA425" s="433">
        <f t="shared" si="4425"/>
        <v>0</v>
      </c>
      <c r="BB425" s="131">
        <f t="shared" si="4425"/>
        <v>0</v>
      </c>
      <c r="BC425" s="433">
        <f t="shared" si="4425"/>
        <v>0</v>
      </c>
      <c r="BD425" s="131">
        <f t="shared" si="4425"/>
        <v>0</v>
      </c>
      <c r="BE425" s="131">
        <f t="shared" si="4425"/>
        <v>0</v>
      </c>
      <c r="BF425" s="433">
        <f t="shared" si="4425"/>
        <v>226.16</v>
      </c>
      <c r="BG425" s="434">
        <f>Расчет!BF421</f>
        <v>276.16666666666669</v>
      </c>
      <c r="BH425" s="433">
        <f t="shared" si="4425"/>
        <v>124.66</v>
      </c>
      <c r="BI425" s="2"/>
      <c r="BJ425" s="2"/>
      <c r="BK425" s="2"/>
      <c r="BL425" s="554">
        <f>Расчет!BG421</f>
        <v>150</v>
      </c>
      <c r="BM425" s="356"/>
      <c r="BN425" s="371">
        <v>28</v>
      </c>
      <c r="BO425" s="131" t="s">
        <v>88</v>
      </c>
      <c r="BP425" s="130" t="s">
        <v>53</v>
      </c>
      <c r="BQ425" s="131">
        <v>1</v>
      </c>
      <c r="BR425" s="131"/>
      <c r="BS425" s="131"/>
      <c r="BT425" s="131"/>
      <c r="BU425" s="131"/>
      <c r="BV425" s="131"/>
      <c r="BW425" s="131"/>
      <c r="BX425" s="131"/>
      <c r="BY425" s="131">
        <f t="shared" ref="BY425:DT425" si="4428">SUM(BY426:BY437)</f>
        <v>344</v>
      </c>
      <c r="BZ425" s="131">
        <f t="shared" si="4428"/>
        <v>344</v>
      </c>
      <c r="CA425" s="131">
        <f t="shared" si="4428"/>
        <v>138</v>
      </c>
      <c r="CB425" s="131">
        <f t="shared" si="4428"/>
        <v>94</v>
      </c>
      <c r="CC425" s="131">
        <f t="shared" si="4428"/>
        <v>16</v>
      </c>
      <c r="CD425" s="131">
        <f t="shared" si="4428"/>
        <v>24</v>
      </c>
      <c r="CE425" s="131">
        <f t="shared" si="4428"/>
        <v>190</v>
      </c>
      <c r="CF425" s="131">
        <f t="shared" si="4428"/>
        <v>168</v>
      </c>
      <c r="CG425" s="131">
        <f t="shared" si="4428"/>
        <v>0</v>
      </c>
      <c r="CH425" s="131">
        <f t="shared" si="4428"/>
        <v>0</v>
      </c>
      <c r="CI425" s="131">
        <f t="shared" si="4428"/>
        <v>0</v>
      </c>
      <c r="CJ425" s="131">
        <f t="shared" si="4428"/>
        <v>0</v>
      </c>
      <c r="CK425" s="131">
        <f t="shared" si="4428"/>
        <v>4</v>
      </c>
      <c r="CL425" s="353">
        <f t="shared" si="4428"/>
        <v>14.399999999999999</v>
      </c>
      <c r="CM425" s="131">
        <f t="shared" si="4428"/>
        <v>0</v>
      </c>
      <c r="CN425" s="131">
        <f t="shared" si="4428"/>
        <v>0</v>
      </c>
      <c r="CO425" s="131">
        <f t="shared" si="4428"/>
        <v>0</v>
      </c>
      <c r="CP425" s="131">
        <f t="shared" si="4428"/>
        <v>0</v>
      </c>
      <c r="CQ425" s="131">
        <f t="shared" si="4428"/>
        <v>1</v>
      </c>
      <c r="CR425" s="131">
        <f t="shared" si="4428"/>
        <v>90</v>
      </c>
      <c r="CS425" s="131">
        <f t="shared" si="4428"/>
        <v>1</v>
      </c>
      <c r="CT425" s="131">
        <f t="shared" si="4428"/>
        <v>75</v>
      </c>
      <c r="CU425" s="131">
        <f t="shared" si="4428"/>
        <v>0</v>
      </c>
      <c r="CV425" s="131">
        <f t="shared" si="4428"/>
        <v>0</v>
      </c>
      <c r="CW425" s="131">
        <f t="shared" si="4428"/>
        <v>0</v>
      </c>
      <c r="CX425" s="131">
        <f t="shared" si="4428"/>
        <v>0</v>
      </c>
      <c r="CY425" s="131">
        <f t="shared" si="4428"/>
        <v>2</v>
      </c>
      <c r="CZ425" s="131">
        <f t="shared" si="4428"/>
        <v>54</v>
      </c>
      <c r="DA425" s="131">
        <f t="shared" si="4428"/>
        <v>0</v>
      </c>
      <c r="DB425" s="131">
        <f t="shared" si="4428"/>
        <v>0</v>
      </c>
      <c r="DC425" s="131">
        <f t="shared" si="4428"/>
        <v>0</v>
      </c>
      <c r="DD425" s="131">
        <f t="shared" si="4428"/>
        <v>0</v>
      </c>
      <c r="DE425" s="131">
        <f t="shared" si="4428"/>
        <v>3</v>
      </c>
      <c r="DF425" s="433">
        <f t="shared" si="4428"/>
        <v>18</v>
      </c>
      <c r="DG425" s="131">
        <f t="shared" si="4428"/>
        <v>0</v>
      </c>
      <c r="DH425" s="131">
        <f t="shared" si="4428"/>
        <v>0</v>
      </c>
      <c r="DI425" s="131">
        <f t="shared" si="4428"/>
        <v>0</v>
      </c>
      <c r="DJ425" s="131">
        <f t="shared" si="4428"/>
        <v>0</v>
      </c>
      <c r="DK425" s="131">
        <f t="shared" si="4428"/>
        <v>2</v>
      </c>
      <c r="DL425" s="433">
        <f t="shared" si="4428"/>
        <v>16</v>
      </c>
      <c r="DM425" s="131">
        <f t="shared" si="4428"/>
        <v>0</v>
      </c>
      <c r="DN425" s="131">
        <f t="shared" si="4428"/>
        <v>0</v>
      </c>
      <c r="DO425" s="131">
        <f t="shared" si="4428"/>
        <v>0</v>
      </c>
      <c r="DP425" s="131">
        <f t="shared" si="4428"/>
        <v>0</v>
      </c>
      <c r="DQ425" s="131">
        <f t="shared" si="4428"/>
        <v>0</v>
      </c>
      <c r="DR425" s="131">
        <f t="shared" si="4428"/>
        <v>0</v>
      </c>
      <c r="DS425" s="433">
        <f t="shared" si="4428"/>
        <v>557.4</v>
      </c>
      <c r="DT425" s="433">
        <f t="shared" si="4428"/>
        <v>324</v>
      </c>
      <c r="DU425" s="2"/>
      <c r="DV425" s="2"/>
      <c r="DW425" s="2"/>
      <c r="DX425" s="344"/>
      <c r="DY425" s="371">
        <v>28</v>
      </c>
      <c r="DZ425" s="131" t="s">
        <v>88</v>
      </c>
      <c r="EA425" s="130" t="s">
        <v>53</v>
      </c>
      <c r="EB425" s="131">
        <v>1</v>
      </c>
      <c r="EC425" s="2"/>
      <c r="ED425" s="2"/>
      <c r="EE425" s="2"/>
      <c r="EF425" s="2"/>
      <c r="EG425" s="2"/>
      <c r="EH425" s="2"/>
      <c r="EI425" s="2"/>
      <c r="EJ425" s="2" t="e">
        <f>SUM(EJ426:EJ437)</f>
        <v>#REF!</v>
      </c>
      <c r="EK425" s="2" t="e">
        <f t="shared" ref="EK425:GE425" si="4429">SUM(EK426:EK437)</f>
        <v>#REF!</v>
      </c>
      <c r="EL425" s="2" t="e">
        <f t="shared" si="4429"/>
        <v>#REF!</v>
      </c>
      <c r="EM425" s="131">
        <f t="shared" si="4429"/>
        <v>124</v>
      </c>
      <c r="EN425" s="2">
        <f t="shared" si="4429"/>
        <v>44</v>
      </c>
      <c r="EO425" s="131">
        <f t="shared" si="4429"/>
        <v>56</v>
      </c>
      <c r="EP425" s="2">
        <f t="shared" si="4429"/>
        <v>276</v>
      </c>
      <c r="EQ425" s="131">
        <f t="shared" si="4429"/>
        <v>230</v>
      </c>
      <c r="ER425" s="2">
        <f t="shared" si="4429"/>
        <v>0</v>
      </c>
      <c r="ES425" s="131">
        <f t="shared" si="4429"/>
        <v>0</v>
      </c>
      <c r="ET425" s="2">
        <f t="shared" si="4429"/>
        <v>0</v>
      </c>
      <c r="EU425" s="131">
        <f t="shared" si="4429"/>
        <v>0</v>
      </c>
      <c r="EV425" s="131">
        <f t="shared" si="4429"/>
        <v>4.66</v>
      </c>
      <c r="EW425" s="353">
        <f t="shared" si="4429"/>
        <v>25.9</v>
      </c>
      <c r="EX425" s="2">
        <f t="shared" si="4429"/>
        <v>0</v>
      </c>
      <c r="EY425" s="131">
        <f t="shared" si="4429"/>
        <v>0</v>
      </c>
      <c r="EZ425" s="2">
        <f t="shared" si="4429"/>
        <v>0</v>
      </c>
      <c r="FA425" s="131">
        <f t="shared" si="4429"/>
        <v>0</v>
      </c>
      <c r="FB425" s="2">
        <f t="shared" si="4429"/>
        <v>2</v>
      </c>
      <c r="FC425" s="131">
        <f t="shared" si="4429"/>
        <v>180</v>
      </c>
      <c r="FD425" s="2">
        <f t="shared" si="4429"/>
        <v>1</v>
      </c>
      <c r="FE425" s="131">
        <f t="shared" si="4429"/>
        <v>75</v>
      </c>
      <c r="FF425" s="2">
        <f t="shared" si="4429"/>
        <v>0</v>
      </c>
      <c r="FG425" s="353">
        <f t="shared" si="4429"/>
        <v>0</v>
      </c>
      <c r="FH425" s="2">
        <f t="shared" si="4429"/>
        <v>0</v>
      </c>
      <c r="FI425" s="433">
        <f t="shared" si="4429"/>
        <v>0</v>
      </c>
      <c r="FJ425" s="2">
        <f t="shared" si="4429"/>
        <v>2</v>
      </c>
      <c r="FK425" s="131">
        <f t="shared" si="4429"/>
        <v>54</v>
      </c>
      <c r="FL425" s="2">
        <f t="shared" si="4429"/>
        <v>0</v>
      </c>
      <c r="FM425" s="131">
        <f t="shared" si="4429"/>
        <v>0</v>
      </c>
      <c r="FN425" s="2">
        <f t="shared" si="4429"/>
        <v>0</v>
      </c>
      <c r="FO425" s="131">
        <f t="shared" si="4429"/>
        <v>0</v>
      </c>
      <c r="FP425" s="2">
        <f t="shared" si="4429"/>
        <v>4</v>
      </c>
      <c r="FQ425" s="131">
        <f t="shared" si="4429"/>
        <v>18</v>
      </c>
      <c r="FR425" s="2"/>
      <c r="FS425" s="433">
        <f t="shared" ref="FS425" si="4430">SUM(FS426:FS437)</f>
        <v>0</v>
      </c>
      <c r="FT425" s="131">
        <f t="shared" si="4429"/>
        <v>0</v>
      </c>
      <c r="FU425" s="131">
        <f t="shared" si="4429"/>
        <v>0</v>
      </c>
      <c r="FV425" s="2">
        <f t="shared" si="4429"/>
        <v>2</v>
      </c>
      <c r="FW425" s="433">
        <f t="shared" si="4429"/>
        <v>16</v>
      </c>
      <c r="FX425" s="2">
        <f t="shared" si="4429"/>
        <v>0</v>
      </c>
      <c r="FY425" s="433">
        <f t="shared" si="4429"/>
        <v>0</v>
      </c>
      <c r="FZ425" s="2">
        <f t="shared" si="4429"/>
        <v>0</v>
      </c>
      <c r="GA425" s="131">
        <f t="shared" si="4429"/>
        <v>0</v>
      </c>
      <c r="GB425" s="2">
        <f t="shared" si="4429"/>
        <v>0</v>
      </c>
      <c r="GC425" s="131">
        <f t="shared" si="4429"/>
        <v>0</v>
      </c>
      <c r="GD425" s="440">
        <f t="shared" si="4429"/>
        <v>783.56000000000006</v>
      </c>
      <c r="GE425" s="441">
        <f t="shared" si="4429"/>
        <v>448.65999999999997</v>
      </c>
      <c r="GF425" s="2"/>
      <c r="GG425" s="2"/>
      <c r="GH425" s="2"/>
      <c r="GI425" s="356"/>
      <c r="GK425" s="347"/>
      <c r="GL425" s="347"/>
      <c r="GM425" s="357"/>
      <c r="GN425" s="357"/>
      <c r="GO425" s="358"/>
      <c r="GP425" s="348"/>
      <c r="GQ425" s="350"/>
    </row>
    <row r="426" spans="1:199" ht="29.25" customHeight="1" x14ac:dyDescent="0.3">
      <c r="A426" s="51"/>
      <c r="B426" s="187" t="s">
        <v>100</v>
      </c>
      <c r="C426" s="184" t="s">
        <v>114</v>
      </c>
      <c r="D426" s="185" t="s">
        <v>117</v>
      </c>
      <c r="E426" s="185" t="s">
        <v>118</v>
      </c>
      <c r="F426" s="217" t="s">
        <v>133</v>
      </c>
      <c r="G426" s="184">
        <v>5</v>
      </c>
      <c r="H426" s="184">
        <v>24</v>
      </c>
      <c r="I426" s="184">
        <v>1</v>
      </c>
      <c r="J426" s="184">
        <v>1</v>
      </c>
      <c r="K426" s="184">
        <f t="shared" ref="K426" si="4431">SUM(J426)*2</f>
        <v>2</v>
      </c>
      <c r="L426" s="187">
        <v>60</v>
      </c>
      <c r="M426" s="188">
        <f t="shared" ref="M426" si="4432">SUM(N426+P426+R426+T426+V426)</f>
        <v>60</v>
      </c>
      <c r="N426" s="189">
        <v>30</v>
      </c>
      <c r="O426" s="262">
        <v>24</v>
      </c>
      <c r="P426" s="189">
        <v>4</v>
      </c>
      <c r="Q426" s="190">
        <f t="shared" ref="Q426" si="4433">P426*J426</f>
        <v>4</v>
      </c>
      <c r="R426" s="189">
        <v>26</v>
      </c>
      <c r="S426" s="190">
        <v>14</v>
      </c>
      <c r="T426" s="189"/>
      <c r="U426" s="190">
        <f t="shared" ref="U426" si="4434">SUM(T426)*K426</f>
        <v>0</v>
      </c>
      <c r="V426" s="189"/>
      <c r="W426" s="190">
        <f t="shared" ref="W426" si="4435">SUM(V426)*J426*5</f>
        <v>0</v>
      </c>
      <c r="X426" s="191">
        <f t="shared" ref="X426" si="4436">SUM(J426*AX426*2+K426*AZ426*2)</f>
        <v>0</v>
      </c>
      <c r="Y426" s="191">
        <f t="shared" ref="Y426" si="4437">SUM(L426*5/100*J426)</f>
        <v>3</v>
      </c>
      <c r="Z426" s="189"/>
      <c r="AA426" s="190"/>
      <c r="AB426" s="189"/>
      <c r="AC426" s="191">
        <f t="shared" ref="AC426" si="4438">SUM(AB426)*3*H426/5</f>
        <v>0</v>
      </c>
      <c r="AD426" s="189"/>
      <c r="AE426" s="193">
        <f t="shared" ref="AE426" si="4439">SUM(AD426*H426*(30+4))</f>
        <v>0</v>
      </c>
      <c r="AF426" s="189"/>
      <c r="AG426" s="190">
        <f t="shared" ref="AG426" si="4440">SUM(AF426*H426*3)</f>
        <v>0</v>
      </c>
      <c r="AH426" s="190"/>
      <c r="AI426" s="191">
        <f t="shared" ref="AI426" si="4441">SUM(AH426*H426/3)</f>
        <v>0</v>
      </c>
      <c r="AJ426" s="189"/>
      <c r="AK426" s="191">
        <f t="shared" ref="AK426" si="4442">SUM(AJ426*H426*2/3)</f>
        <v>0</v>
      </c>
      <c r="AL426" s="189"/>
      <c r="AM426" s="262">
        <f t="shared" ref="AM426" si="4443">SUM(AL426*H426*2)</f>
        <v>0</v>
      </c>
      <c r="AN426" s="189"/>
      <c r="AO426" s="190">
        <f t="shared" ref="AO426" si="4444">SUM(AN426*J426*2)</f>
        <v>0</v>
      </c>
      <c r="AP426" s="189"/>
      <c r="AQ426" s="191">
        <f t="shared" ref="AQ426" si="4445">SUM(AP426*H426*2)</f>
        <v>0</v>
      </c>
      <c r="AR426" s="189"/>
      <c r="AS426" s="191">
        <f>SUM(J426*AR426*6)</f>
        <v>0</v>
      </c>
      <c r="AT426" s="32">
        <v>1</v>
      </c>
      <c r="AU426" s="194">
        <v>0</v>
      </c>
      <c r="AV426" s="189"/>
      <c r="AW426" s="190">
        <f t="shared" ref="AW426" si="4446">SUM(J426*AV426*6)</f>
        <v>0</v>
      </c>
      <c r="AX426" s="189"/>
      <c r="AY426" s="191">
        <f t="shared" ref="AY426" si="4447">SUM(J426*AX426*8)</f>
        <v>0</v>
      </c>
      <c r="AZ426" s="190"/>
      <c r="BA426" s="191">
        <f t="shared" ref="BA426" si="4448">SUM(AZ426*K426*5*6)</f>
        <v>0</v>
      </c>
      <c r="BB426" s="189"/>
      <c r="BC426" s="191">
        <f t="shared" ref="BC426" si="4449">SUM(BB426*K426*4*6)</f>
        <v>0</v>
      </c>
      <c r="BD426" s="189"/>
      <c r="BE426" s="195">
        <f t="shared" ref="BE426" si="4450">SUM(BD426*50)</f>
        <v>0</v>
      </c>
      <c r="BF426" s="194">
        <f t="shared" ref="BF426" si="4451">O426+Q426+S426+U426+W426+X426+Y426+AA426+AC426+AE426+AG426+AI426+AK426+AM426+AO426+AQ426+AS426+AU426+AW426+AY426+BA426+BC426+BE426</f>
        <v>45</v>
      </c>
      <c r="BG426" s="194"/>
      <c r="BH426" s="194">
        <f t="shared" ref="BH426" si="4452">BC426+BA426+AY426+AW426+AS426+AQ426+X426+W426+U426+S426+Q426+O426</f>
        <v>42</v>
      </c>
      <c r="BI426" s="1"/>
      <c r="BJ426" s="1"/>
      <c r="BK426" s="1"/>
      <c r="BL426" s="1"/>
      <c r="BM426" s="55"/>
      <c r="BN426" s="51"/>
      <c r="BO426" s="187" t="s">
        <v>100</v>
      </c>
      <c r="BP426" s="184" t="s">
        <v>114</v>
      </c>
      <c r="BQ426" s="184" t="s">
        <v>117</v>
      </c>
      <c r="BR426" s="185" t="s">
        <v>118</v>
      </c>
      <c r="BS426" s="217" t="s">
        <v>133</v>
      </c>
      <c r="BT426" s="184">
        <v>6</v>
      </c>
      <c r="BU426" s="185">
        <v>24</v>
      </c>
      <c r="BV426" s="185">
        <v>1</v>
      </c>
      <c r="BW426" s="185">
        <v>1</v>
      </c>
      <c r="BX426" s="185">
        <f t="shared" ref="BX426" si="4453">SUM(BW426)*2</f>
        <v>2</v>
      </c>
      <c r="BY426" s="187">
        <v>82</v>
      </c>
      <c r="BZ426" s="188">
        <f t="shared" ref="BZ426" si="4454">SUM(CA426+CC426+CE426+CG426+CI426)</f>
        <v>82</v>
      </c>
      <c r="CA426" s="189">
        <v>44</v>
      </c>
      <c r="CB426" s="142">
        <f>SUM(CA426)*BV426</f>
        <v>44</v>
      </c>
      <c r="CC426" s="189">
        <v>4</v>
      </c>
      <c r="CD426" s="190">
        <f t="shared" ref="CD426" si="4455">CC426*BW426</f>
        <v>4</v>
      </c>
      <c r="CE426" s="189">
        <v>34</v>
      </c>
      <c r="CF426" s="190">
        <f>SUM(CE426)*BW426</f>
        <v>34</v>
      </c>
      <c r="CG426" s="189"/>
      <c r="CH426" s="190">
        <f>SUM(CG426)*BX426</f>
        <v>0</v>
      </c>
      <c r="CI426" s="189"/>
      <c r="CJ426" s="190">
        <f>SUM(CI426)*BW426*5</f>
        <v>0</v>
      </c>
      <c r="CK426" s="191">
        <f t="shared" ref="CK426" si="4456">SUM(BW426*DK426*2+BX426*DM426*2)</f>
        <v>2</v>
      </c>
      <c r="CL426" s="191">
        <f t="shared" ref="CL426" si="4457">SUM(BY426*5/100*BW426)</f>
        <v>4.0999999999999996</v>
      </c>
      <c r="CM426" s="189"/>
      <c r="CN426" s="190"/>
      <c r="CO426" s="189"/>
      <c r="CP426" s="191">
        <f t="shared" ref="CP426" si="4458">SUM(CO426)*3*BU426/5</f>
        <v>0</v>
      </c>
      <c r="CQ426" s="189"/>
      <c r="CR426" s="193">
        <f t="shared" ref="CR426" si="4459">SUM(CQ426*BU426*(30+4))</f>
        <v>0</v>
      </c>
      <c r="CS426" s="189"/>
      <c r="CT426" s="334">
        <f t="shared" ref="CT426" si="4460">SUM(CS426*BU426*3)</f>
        <v>0</v>
      </c>
      <c r="CU426" s="190"/>
      <c r="CV426" s="191">
        <f t="shared" ref="CV426" si="4461">SUM(CU426*BU426/3)</f>
        <v>0</v>
      </c>
      <c r="CW426" s="189"/>
      <c r="CX426" s="191">
        <f t="shared" ref="CX426" si="4462">SUM(CW426*BU426*2/3)</f>
        <v>0</v>
      </c>
      <c r="CY426" s="189"/>
      <c r="CZ426" s="142">
        <f t="shared" ref="CZ426" si="4463">SUM(CY426*BU426*2)</f>
        <v>0</v>
      </c>
      <c r="DA426" s="189"/>
      <c r="DB426" s="190">
        <f t="shared" ref="DB426" si="4464">SUM(DA426*BW426*2)</f>
        <v>0</v>
      </c>
      <c r="DC426" s="189"/>
      <c r="DD426" s="191">
        <f t="shared" ref="DD426" si="4465">SUM(DC426*BU426*2)</f>
        <v>0</v>
      </c>
      <c r="DE426" s="189"/>
      <c r="DF426" s="191">
        <f>SUM(BW426*DE426*6)</f>
        <v>0</v>
      </c>
      <c r="DG426" s="32"/>
      <c r="DH426" s="194">
        <f t="shared" ref="DH426" si="4466">DG426*BU426/3</f>
        <v>0</v>
      </c>
      <c r="DI426" s="189"/>
      <c r="DJ426" s="190">
        <f t="shared" ref="DJ426" si="4467">SUM(BW426*DI426*6)</f>
        <v>0</v>
      </c>
      <c r="DK426" s="189">
        <v>1</v>
      </c>
      <c r="DL426" s="191">
        <f t="shared" ref="DL426" si="4468">SUM(BW426*DK426*8)</f>
        <v>8</v>
      </c>
      <c r="DM426" s="190"/>
      <c r="DN426" s="191">
        <f t="shared" ref="DN426" si="4469">SUM(DM426*BX426*5*6)</f>
        <v>0</v>
      </c>
      <c r="DO426" s="189"/>
      <c r="DP426" s="191">
        <f t="shared" ref="DP426" si="4470">SUM(DO426*BX426*4*6)</f>
        <v>0</v>
      </c>
      <c r="DQ426" s="189"/>
      <c r="DR426" s="195">
        <f t="shared" ref="DR426" si="4471">SUM(DQ426*50)</f>
        <v>0</v>
      </c>
      <c r="DS426" s="20">
        <f t="shared" ref="DS426" si="4472">SUM(DB426+DR426+DP426+DN426+DL426+DJ426+DF426+DD426+CX426+CZ426+CV426+CT426+CR426+CP426+CN426+CL426+CK426+CJ426+CH426+CD426+CB426+CF426+DH426)</f>
        <v>96.1</v>
      </c>
      <c r="DT426" s="20">
        <f t="shared" ref="DT426" si="4473">SUM(CB426+CD426+CH426+CJ426+CK426+DF426+DJ426+DL426+DN426+DP426+CF426+DD426)</f>
        <v>92</v>
      </c>
      <c r="DU426" s="30"/>
      <c r="DV426" s="7"/>
      <c r="DW426" s="7"/>
      <c r="DX426" s="52"/>
      <c r="DY426" s="51"/>
      <c r="DZ426" s="20"/>
      <c r="EA426" s="71"/>
      <c r="EB426" s="71"/>
      <c r="EC426" s="7"/>
      <c r="ED426" s="7"/>
      <c r="EE426" s="7"/>
      <c r="EF426" s="7"/>
      <c r="EG426" s="7"/>
      <c r="EH426" s="7"/>
      <c r="EI426" s="7"/>
      <c r="EJ426" s="7">
        <f t="shared" ref="EJ426:EJ437" si="4474">SUM(L426+BY426)</f>
        <v>142</v>
      </c>
      <c r="EK426" s="7">
        <f t="shared" ref="EK426:EK437" si="4475">SUM(M426+BZ426)</f>
        <v>142</v>
      </c>
      <c r="EL426" s="7">
        <f t="shared" ref="EL426:EL437" si="4476">SUM(N426+CA426)</f>
        <v>74</v>
      </c>
      <c r="EM426" s="18">
        <f t="shared" ref="EM426" si="4477">SUM(O426+CB426)</f>
        <v>68</v>
      </c>
      <c r="EN426" s="18">
        <f t="shared" ref="EN426" si="4478">SUM(P426+CC426)</f>
        <v>8</v>
      </c>
      <c r="EO426" s="18">
        <f t="shared" ref="EO426" si="4479">SUM(Q426+CD426)</f>
        <v>8</v>
      </c>
      <c r="EP426" s="18">
        <f t="shared" ref="EP426" si="4480">SUM(R426+CE426)</f>
        <v>60</v>
      </c>
      <c r="EQ426" s="18">
        <f t="shared" ref="EQ426" si="4481">SUM(S426+CF426)</f>
        <v>48</v>
      </c>
      <c r="ER426" s="18">
        <f t="shared" ref="ER426" si="4482">SUM(T426+CG426)</f>
        <v>0</v>
      </c>
      <c r="ES426" s="18">
        <f t="shared" ref="ES426" si="4483">SUM(U426+CH426)</f>
        <v>0</v>
      </c>
      <c r="ET426" s="18">
        <f t="shared" ref="ET426" si="4484">SUM(V426+CI426)</f>
        <v>0</v>
      </c>
      <c r="EU426" s="18">
        <f t="shared" ref="EU426" si="4485">SUM(W426+CJ426)</f>
        <v>0</v>
      </c>
      <c r="EV426" s="18">
        <f t="shared" ref="EV426" si="4486">SUM(X426+CK426)</f>
        <v>2</v>
      </c>
      <c r="EW426" s="18">
        <f t="shared" ref="EW426" si="4487">SUM(Y426+CL426)</f>
        <v>7.1</v>
      </c>
      <c r="EX426" s="18">
        <f t="shared" ref="EX426" si="4488">SUM(Z426+CM426)</f>
        <v>0</v>
      </c>
      <c r="EY426" s="18">
        <f t="shared" ref="EY426" si="4489">SUM(AA426+CN426)</f>
        <v>0</v>
      </c>
      <c r="EZ426" s="18">
        <f t="shared" ref="EZ426" si="4490">SUM(AB426+CO426)</f>
        <v>0</v>
      </c>
      <c r="FA426" s="18">
        <f t="shared" ref="FA426" si="4491">SUM(AC426+CP426)</f>
        <v>0</v>
      </c>
      <c r="FB426" s="18">
        <f t="shared" ref="FB426" si="4492">SUM(AD426+CQ426)</f>
        <v>0</v>
      </c>
      <c r="FC426" s="18">
        <f t="shared" ref="FC426" si="4493">SUM(AE426+CR426)</f>
        <v>0</v>
      </c>
      <c r="FD426" s="18">
        <f t="shared" ref="FD426" si="4494">SUM(AF426+CS426)</f>
        <v>0</v>
      </c>
      <c r="FE426" s="18">
        <f t="shared" ref="FE426" si="4495">SUM(AG426+CT426)</f>
        <v>0</v>
      </c>
      <c r="FF426" s="18">
        <f t="shared" ref="FF426" si="4496">SUM(AH426+CU426)</f>
        <v>0</v>
      </c>
      <c r="FG426" s="18">
        <f t="shared" ref="FG426" si="4497">SUM(AI426+CV426)</f>
        <v>0</v>
      </c>
      <c r="FH426" s="18">
        <f t="shared" ref="FH426" si="4498">SUM(AJ426+CW426)</f>
        <v>0</v>
      </c>
      <c r="FI426" s="18">
        <f t="shared" ref="FI426" si="4499">SUM(AK426+CX426)</f>
        <v>0</v>
      </c>
      <c r="FJ426" s="18">
        <f t="shared" ref="FJ426" si="4500">SUM(AL426+CY426)</f>
        <v>0</v>
      </c>
      <c r="FK426" s="18">
        <f t="shared" ref="FK426" si="4501">SUM(AM426+CZ426)</f>
        <v>0</v>
      </c>
      <c r="FL426" s="18">
        <f t="shared" ref="FL426" si="4502">SUM(AN426+DA426)</f>
        <v>0</v>
      </c>
      <c r="FM426" s="18">
        <f t="shared" ref="FM426" si="4503">SUM(AO426+DB426)</f>
        <v>0</v>
      </c>
      <c r="FN426" s="18">
        <f t="shared" ref="FN426" si="4504">SUM(AP426+DC426)</f>
        <v>0</v>
      </c>
      <c r="FO426" s="18">
        <f t="shared" ref="FO426" si="4505">SUM(AQ426+DD426)</f>
        <v>0</v>
      </c>
      <c r="FP426" s="18">
        <f t="shared" ref="FP426" si="4506">SUM(AR426+DE426)</f>
        <v>0</v>
      </c>
      <c r="FQ426" s="18">
        <f t="shared" ref="FQ426" si="4507">SUM(AS426+DF426)</f>
        <v>0</v>
      </c>
      <c r="FR426" s="18">
        <f t="shared" ref="FR426" si="4508">SUM(AT426+DG426)</f>
        <v>1</v>
      </c>
      <c r="FS426" s="18">
        <f t="shared" ref="FS426" si="4509">SUM(AU426+DH426)</f>
        <v>0</v>
      </c>
      <c r="FT426" s="18">
        <f t="shared" ref="FT426" si="4510">SUM(AV426+DI426)</f>
        <v>0</v>
      </c>
      <c r="FU426" s="18">
        <f t="shared" ref="FU426" si="4511">SUM(AW426+DJ426)</f>
        <v>0</v>
      </c>
      <c r="FV426" s="18">
        <f t="shared" ref="FV426" si="4512">SUM(AX426+DK426)</f>
        <v>1</v>
      </c>
      <c r="FW426" s="18">
        <f t="shared" ref="FW426" si="4513">SUM(AY426+DL426)</f>
        <v>8</v>
      </c>
      <c r="FX426" s="18">
        <f t="shared" ref="FX426" si="4514">SUM(AZ426+DM426)</f>
        <v>0</v>
      </c>
      <c r="FY426" s="18">
        <f t="shared" ref="FY426" si="4515">SUM(BA426+DN426)</f>
        <v>0</v>
      </c>
      <c r="FZ426" s="18">
        <f t="shared" ref="FZ426" si="4516">SUM(BB426+DO426)</f>
        <v>0</v>
      </c>
      <c r="GA426" s="18">
        <f t="shared" ref="GA426" si="4517">SUM(BC426+DP426)</f>
        <v>0</v>
      </c>
      <c r="GB426" s="18">
        <f t="shared" ref="GB426" si="4518">SUM(BD426+DQ426)</f>
        <v>0</v>
      </c>
      <c r="GC426" s="18">
        <f t="shared" ref="GC426" si="4519">SUM(BE426+DR426)</f>
        <v>0</v>
      </c>
      <c r="GD426" s="18">
        <f t="shared" ref="GD426" si="4520">SUM(BF426+DS426)</f>
        <v>141.1</v>
      </c>
      <c r="GE426" s="18">
        <f t="shared" ref="GE426" si="4521">SUM(BH426+DT426)</f>
        <v>134</v>
      </c>
      <c r="GF426" s="7"/>
      <c r="GG426" s="7"/>
      <c r="GH426" s="7"/>
      <c r="GI426" s="52"/>
      <c r="GK426" s="18"/>
      <c r="GL426" s="18"/>
      <c r="GM426" s="1"/>
      <c r="GN426" s="23"/>
      <c r="GO426" s="61"/>
      <c r="GP426" s="7"/>
      <c r="GQ426" s="7"/>
    </row>
    <row r="427" spans="1:199" ht="24.95" customHeight="1" x14ac:dyDescent="0.3">
      <c r="A427" s="51"/>
      <c r="B427" s="187" t="s">
        <v>100</v>
      </c>
      <c r="C427" s="185" t="s">
        <v>110</v>
      </c>
      <c r="D427" s="185" t="s">
        <v>102</v>
      </c>
      <c r="E427" s="185" t="s">
        <v>111</v>
      </c>
      <c r="F427" s="138" t="s">
        <v>125</v>
      </c>
      <c r="G427" s="184">
        <v>5</v>
      </c>
      <c r="H427" s="184">
        <v>25</v>
      </c>
      <c r="I427" s="184"/>
      <c r="J427" s="184">
        <v>1</v>
      </c>
      <c r="K427" s="184">
        <f t="shared" ref="K427:K428" si="4522">SUM(J427)*2</f>
        <v>2</v>
      </c>
      <c r="L427" s="216">
        <v>60</v>
      </c>
      <c r="M427" s="188">
        <f t="shared" ref="M427" si="4523">SUM(N427+P427+R427+T427+V427)</f>
        <v>60</v>
      </c>
      <c r="N427" s="189">
        <v>30</v>
      </c>
      <c r="O427" s="262">
        <f t="shared" ref="O427:O429" si="4524">SUM(N427)*I427</f>
        <v>0</v>
      </c>
      <c r="P427" s="189">
        <v>4</v>
      </c>
      <c r="Q427" s="190">
        <f t="shared" ref="Q427" si="4525">P427*J427</f>
        <v>4</v>
      </c>
      <c r="R427" s="189">
        <v>26</v>
      </c>
      <c r="S427" s="190">
        <v>20</v>
      </c>
      <c r="T427" s="189"/>
      <c r="U427" s="190">
        <f t="shared" ref="U427" si="4526">SUM(T427)*K427</f>
        <v>0</v>
      </c>
      <c r="V427" s="189"/>
      <c r="W427" s="190">
        <f t="shared" ref="W427:W428" si="4527">SUM(V427)*J427*5</f>
        <v>0</v>
      </c>
      <c r="X427" s="191">
        <f t="shared" ref="X427" si="4528">SUM(J427*AX427*2+K427*AZ427*2)</f>
        <v>0</v>
      </c>
      <c r="Y427" s="191">
        <f t="shared" ref="Y427" si="4529">SUM(L427*5/100*J427)</f>
        <v>3</v>
      </c>
      <c r="Z427" s="189"/>
      <c r="AA427" s="190"/>
      <c r="AB427" s="189"/>
      <c r="AC427" s="191">
        <f t="shared" ref="AC427" si="4530">SUM(AB427)*3*H427/5</f>
        <v>0</v>
      </c>
      <c r="AD427" s="189"/>
      <c r="AE427" s="193">
        <f t="shared" ref="AE427:AE428" si="4531">SUM(AD427*H427*(30+4))</f>
        <v>0</v>
      </c>
      <c r="AF427" s="189"/>
      <c r="AG427" s="190">
        <f t="shared" ref="AG427:AG429" si="4532">SUM(AF427*H427*3)</f>
        <v>0</v>
      </c>
      <c r="AH427" s="190"/>
      <c r="AI427" s="191">
        <f t="shared" ref="AI427:AI429" si="4533">SUM(AH427*H427/3)</f>
        <v>0</v>
      </c>
      <c r="AJ427" s="189"/>
      <c r="AK427" s="191">
        <f t="shared" ref="AK427:AK428" si="4534">SUM(AJ427*H427*2/3)</f>
        <v>0</v>
      </c>
      <c r="AL427" s="189"/>
      <c r="AM427" s="262">
        <f t="shared" ref="AM427" si="4535">SUM(AL427*H427*2)</f>
        <v>0</v>
      </c>
      <c r="AN427" s="189"/>
      <c r="AO427" s="190">
        <f t="shared" ref="AO427:AO428" si="4536">SUM(AN427*J427*2)</f>
        <v>0</v>
      </c>
      <c r="AP427" s="189"/>
      <c r="AQ427" s="191">
        <f t="shared" ref="AQ427" si="4537">SUM(AP427*H427*2)</f>
        <v>0</v>
      </c>
      <c r="AR427" s="189"/>
      <c r="AS427" s="191">
        <f>AR427*J427*8</f>
        <v>0</v>
      </c>
      <c r="AT427" s="32">
        <v>1</v>
      </c>
      <c r="AU427" s="194">
        <v>0</v>
      </c>
      <c r="AV427" s="189"/>
      <c r="AW427" s="190">
        <f t="shared" ref="AW427" si="4538">SUM(J427*AV427*6)</f>
        <v>0</v>
      </c>
      <c r="AX427" s="189"/>
      <c r="AY427" s="191">
        <f t="shared" ref="AY427:AY428" si="4539">SUM(J427*AX427*8)</f>
        <v>0</v>
      </c>
      <c r="AZ427" s="190"/>
      <c r="BA427" s="191">
        <f t="shared" ref="BA427:BA428" si="4540">SUM(AZ427*K427*5*6)</f>
        <v>0</v>
      </c>
      <c r="BB427" s="189"/>
      <c r="BC427" s="191">
        <f t="shared" ref="BC427:BC428" si="4541">SUM(BB427*K427*4*6)</f>
        <v>0</v>
      </c>
      <c r="BD427" s="189"/>
      <c r="BE427" s="195">
        <f t="shared" ref="BE427" si="4542">SUM(BD427*50)</f>
        <v>0</v>
      </c>
      <c r="BF427" s="194">
        <f t="shared" ref="BF427:BF429" si="4543">O427+Q427+S427+U427+W427+X427+Y427+AA427+AC427+AE427+AG427+AI427+AK427+AM427+AO427+AQ427+AS427+AU427+AW427+AY427+BA427+BC427+BE427</f>
        <v>27</v>
      </c>
      <c r="BG427" s="194"/>
      <c r="BH427" s="194">
        <f t="shared" ref="BH427:BH429" si="4544">BC427+BA427+AY427+AW427+AS427+AQ427+X427+W427+U427+S427+Q427+O427</f>
        <v>24</v>
      </c>
      <c r="BI427" s="1"/>
      <c r="BJ427" s="1"/>
      <c r="BK427" s="1"/>
      <c r="BL427" s="1"/>
      <c r="BM427" s="55"/>
      <c r="BN427" s="51"/>
      <c r="BO427" s="187" t="s">
        <v>100</v>
      </c>
      <c r="BP427" s="184" t="s">
        <v>114</v>
      </c>
      <c r="BQ427" s="184" t="s">
        <v>102</v>
      </c>
      <c r="BR427" s="184" t="s">
        <v>115</v>
      </c>
      <c r="BS427" s="184" t="s">
        <v>200</v>
      </c>
      <c r="BT427" s="184">
        <v>6</v>
      </c>
      <c r="BU427" s="185">
        <v>6</v>
      </c>
      <c r="BV427" s="185">
        <v>1</v>
      </c>
      <c r="BW427" s="185"/>
      <c r="BX427" s="185">
        <v>2</v>
      </c>
      <c r="BY427" s="187">
        <v>82</v>
      </c>
      <c r="BZ427" s="188">
        <f>SUM(CA427+CC427+CE427+CG427+CI427)</f>
        <v>82</v>
      </c>
      <c r="CA427" s="189">
        <v>44</v>
      </c>
      <c r="CB427" s="142">
        <f>SUM(CA427)*BV427</f>
        <v>44</v>
      </c>
      <c r="CC427" s="189">
        <v>4</v>
      </c>
      <c r="CD427" s="190">
        <f>BW427*CC427</f>
        <v>0</v>
      </c>
      <c r="CE427" s="189">
        <v>34</v>
      </c>
      <c r="CF427" s="190">
        <f>SUM(CE427)*BW427</f>
        <v>0</v>
      </c>
      <c r="CG427" s="189"/>
      <c r="CH427" s="190">
        <f>SUM(CG427)*BX427</f>
        <v>0</v>
      </c>
      <c r="CI427" s="189"/>
      <c r="CJ427" s="190">
        <f>SUM(CI427)*BW427*5</f>
        <v>0</v>
      </c>
      <c r="CK427" s="191">
        <f>SUM(BW427*DK427*2+BX427*DM427*2)</f>
        <v>0</v>
      </c>
      <c r="CL427" s="191">
        <f t="shared" ref="CL427" si="4545">SUM(BY427*5/100*BW427)</f>
        <v>0</v>
      </c>
      <c r="CM427" s="189"/>
      <c r="CN427" s="190"/>
      <c r="CO427" s="189"/>
      <c r="CP427" s="191">
        <f>SUM(CO427)*3*BU427/5</f>
        <v>0</v>
      </c>
      <c r="CQ427" s="189"/>
      <c r="CR427" s="193">
        <f>SUM(CQ427*BU427*(30+4))</f>
        <v>0</v>
      </c>
      <c r="CS427" s="189"/>
      <c r="CT427" s="334">
        <f>SUM(CS427*BU427*3)</f>
        <v>0</v>
      </c>
      <c r="CU427" s="190"/>
      <c r="CV427" s="191">
        <f>SUM(CU427*BU427/3)</f>
        <v>0</v>
      </c>
      <c r="CW427" s="189"/>
      <c r="CX427" s="191">
        <f>SUM(CW427*BU427*2/3)</f>
        <v>0</v>
      </c>
      <c r="CY427" s="189"/>
      <c r="CZ427" s="142">
        <f>SUM(CY427*BU427)*2</f>
        <v>0</v>
      </c>
      <c r="DA427" s="189"/>
      <c r="DB427" s="190">
        <f>SUM(DA427*BW427*2)</f>
        <v>0</v>
      </c>
      <c r="DC427" s="189"/>
      <c r="DD427" s="191">
        <f>SUM(DC427*BU427*2)</f>
        <v>0</v>
      </c>
      <c r="DE427" s="189"/>
      <c r="DF427" s="191">
        <f>DE427*BU427/3</f>
        <v>0</v>
      </c>
      <c r="DG427" s="32"/>
      <c r="DH427" s="194">
        <f>DG427*BU427/3</f>
        <v>0</v>
      </c>
      <c r="DI427" s="189"/>
      <c r="DJ427" s="190">
        <f>SUM(BW427*DI427*6)</f>
        <v>0</v>
      </c>
      <c r="DK427" s="189"/>
      <c r="DL427" s="191">
        <f>DK427*BU427/3</f>
        <v>0</v>
      </c>
      <c r="DM427" s="190"/>
      <c r="DN427" s="191">
        <f>SUM(DM427*BX427*5*6)</f>
        <v>0</v>
      </c>
      <c r="DO427" s="189"/>
      <c r="DP427" s="191">
        <f>SUM(DO427*BX427*4*6)</f>
        <v>0</v>
      </c>
      <c r="DQ427" s="189"/>
      <c r="DR427" s="195">
        <f>SUM(DQ427*50)</f>
        <v>0</v>
      </c>
      <c r="DS427" s="20">
        <f>SUM(DB427+DR427+DP427+DN427+DL427+DJ427+DF427+DD427+CX427+CZ427+CV427+CT427+CR427+CP427+CN427+CL427+CK427+CJ427+CH427+CD427+CB427+CF427+DH427)</f>
        <v>44</v>
      </c>
      <c r="DT427" s="20">
        <f>SUM(CB427+CD427+CH427+CJ427+CK427+DF427+DJ427+DL427+DN427+DP427+CF427+DD427)</f>
        <v>44</v>
      </c>
      <c r="DU427" s="7"/>
      <c r="DV427" s="7"/>
      <c r="DW427" s="7"/>
      <c r="DX427" s="52"/>
      <c r="DY427" s="51"/>
      <c r="DZ427" s="20"/>
      <c r="EA427" s="71"/>
      <c r="EB427" s="71"/>
      <c r="EC427" s="7"/>
      <c r="ED427" s="7"/>
      <c r="EE427" s="7"/>
      <c r="EF427" s="7"/>
      <c r="EG427" s="7"/>
      <c r="EH427" s="7"/>
      <c r="EI427" s="7"/>
      <c r="EJ427" s="6">
        <f>SUM(L427+BY443)</f>
        <v>142</v>
      </c>
      <c r="EK427" s="6">
        <f>SUM(M427+BZ443)</f>
        <v>142</v>
      </c>
      <c r="EL427" s="7">
        <f>SUM(N427+CA443)</f>
        <v>74</v>
      </c>
      <c r="EM427" s="18">
        <f t="shared" ref="EM427:EM437" si="4546">SUM(O427+CB427)</f>
        <v>44</v>
      </c>
      <c r="EN427" s="18">
        <f t="shared" ref="EN427:EN437" si="4547">SUM(P427+CC427)</f>
        <v>8</v>
      </c>
      <c r="EO427" s="18">
        <f t="shared" ref="EO427:EO437" si="4548">SUM(Q427+CD427)</f>
        <v>4</v>
      </c>
      <c r="EP427" s="18">
        <f t="shared" ref="EP427:EP437" si="4549">SUM(R427+CE427)</f>
        <v>60</v>
      </c>
      <c r="EQ427" s="18">
        <f t="shared" ref="EQ427:EQ437" si="4550">SUM(S427+CF427)</f>
        <v>20</v>
      </c>
      <c r="ER427" s="18">
        <f t="shared" ref="ER427:ER437" si="4551">SUM(T427+CG427)</f>
        <v>0</v>
      </c>
      <c r="ES427" s="18">
        <f t="shared" ref="ES427:ES437" si="4552">SUM(U427+CH427)</f>
        <v>0</v>
      </c>
      <c r="ET427" s="18">
        <f t="shared" ref="ET427:ET437" si="4553">SUM(V427+CI427)</f>
        <v>0</v>
      </c>
      <c r="EU427" s="18">
        <f t="shared" ref="EU427:EU437" si="4554">SUM(W427+CJ427)</f>
        <v>0</v>
      </c>
      <c r="EV427" s="18">
        <f t="shared" ref="EV427:EV437" si="4555">SUM(X427+CK427)</f>
        <v>0</v>
      </c>
      <c r="EW427" s="18">
        <f t="shared" ref="EW427:EW437" si="4556">SUM(Y427+CL427)</f>
        <v>3</v>
      </c>
      <c r="EX427" s="18">
        <f t="shared" ref="EX427:EX437" si="4557">SUM(Z427+CM427)</f>
        <v>0</v>
      </c>
      <c r="EY427" s="18">
        <f t="shared" ref="EY427:EY437" si="4558">SUM(AA427+CN427)</f>
        <v>0</v>
      </c>
      <c r="EZ427" s="18">
        <f t="shared" ref="EZ427:EZ437" si="4559">SUM(AB427+CO427)</f>
        <v>0</v>
      </c>
      <c r="FA427" s="18">
        <f t="shared" ref="FA427:FA437" si="4560">SUM(AC427+CP427)</f>
        <v>0</v>
      </c>
      <c r="FB427" s="18">
        <f t="shared" ref="FB427:FB437" si="4561">SUM(AD427+CQ427)</f>
        <v>0</v>
      </c>
      <c r="FC427" s="18">
        <f t="shared" ref="FC427:FC437" si="4562">SUM(AE427+CR427)</f>
        <v>0</v>
      </c>
      <c r="FD427" s="18">
        <f t="shared" ref="FD427:FD437" si="4563">SUM(AF427+CS427)</f>
        <v>0</v>
      </c>
      <c r="FE427" s="18">
        <f t="shared" ref="FE427:FE437" si="4564">SUM(AG427+CT427)</f>
        <v>0</v>
      </c>
      <c r="FF427" s="18">
        <f t="shared" ref="FF427:FF437" si="4565">SUM(AH427+CU427)</f>
        <v>0</v>
      </c>
      <c r="FG427" s="18">
        <f t="shared" ref="FG427:FG437" si="4566">SUM(AI427+CV427)</f>
        <v>0</v>
      </c>
      <c r="FH427" s="18">
        <f t="shared" ref="FH427:FH437" si="4567">SUM(AJ427+CW427)</f>
        <v>0</v>
      </c>
      <c r="FI427" s="18">
        <f t="shared" ref="FI427:FI437" si="4568">SUM(AK427+CX427)</f>
        <v>0</v>
      </c>
      <c r="FJ427" s="18">
        <f t="shared" ref="FJ427:FJ437" si="4569">SUM(AL427+CY427)</f>
        <v>0</v>
      </c>
      <c r="FK427" s="18">
        <f t="shared" ref="FK427:FK437" si="4570">SUM(AM427+CZ427)</f>
        <v>0</v>
      </c>
      <c r="FL427" s="18">
        <f t="shared" ref="FL427:FL437" si="4571">SUM(AN427+DA427)</f>
        <v>0</v>
      </c>
      <c r="FM427" s="18">
        <f t="shared" ref="FM427:FM437" si="4572">SUM(AO427+DB427)</f>
        <v>0</v>
      </c>
      <c r="FN427" s="18">
        <f t="shared" ref="FN427:FN437" si="4573">SUM(AP427+DC427)</f>
        <v>0</v>
      </c>
      <c r="FO427" s="18">
        <f t="shared" ref="FO427:FO437" si="4574">SUM(AQ427+DD427)</f>
        <v>0</v>
      </c>
      <c r="FP427" s="18">
        <f t="shared" ref="FP427:FP437" si="4575">SUM(AR427+DE427)</f>
        <v>0</v>
      </c>
      <c r="FQ427" s="18">
        <f t="shared" ref="FQ427:FQ437" si="4576">SUM(AS427+DF427)</f>
        <v>0</v>
      </c>
      <c r="FR427" s="18">
        <f t="shared" ref="FR427:FR437" si="4577">SUM(AT427+DG427)</f>
        <v>1</v>
      </c>
      <c r="FS427" s="18">
        <f t="shared" ref="FS427:FS437" si="4578">SUM(AU427+DH427)</f>
        <v>0</v>
      </c>
      <c r="FT427" s="18">
        <f t="shared" ref="FT427:FT437" si="4579">SUM(AV427+DI427)</f>
        <v>0</v>
      </c>
      <c r="FU427" s="18">
        <f t="shared" ref="FU427:FU437" si="4580">SUM(AW427+DJ427)</f>
        <v>0</v>
      </c>
      <c r="FV427" s="18">
        <f t="shared" ref="FV427:FV437" si="4581">SUM(AX427+DK427)</f>
        <v>0</v>
      </c>
      <c r="FW427" s="18">
        <f t="shared" ref="FW427:FW437" si="4582">SUM(AY427+DL427)</f>
        <v>0</v>
      </c>
      <c r="FX427" s="18">
        <f t="shared" ref="FX427:FX437" si="4583">SUM(AZ427+DM427)</f>
        <v>0</v>
      </c>
      <c r="FY427" s="18">
        <f t="shared" ref="FY427:FY437" si="4584">SUM(BA427+DN427)</f>
        <v>0</v>
      </c>
      <c r="FZ427" s="18">
        <f t="shared" ref="FZ427:FZ437" si="4585">SUM(BB427+DO427)</f>
        <v>0</v>
      </c>
      <c r="GA427" s="18">
        <f t="shared" ref="GA427:GA437" si="4586">SUM(BC427+DP427)</f>
        <v>0</v>
      </c>
      <c r="GB427" s="18">
        <f t="shared" ref="GB427:GB437" si="4587">SUM(BD427+DQ427)</f>
        <v>0</v>
      </c>
      <c r="GC427" s="18">
        <f t="shared" ref="GC427:GC437" si="4588">SUM(BE427+DR427)</f>
        <v>0</v>
      </c>
      <c r="GD427" s="18">
        <f t="shared" ref="GD427:GD437" si="4589">SUM(BF427+DS427)</f>
        <v>71</v>
      </c>
      <c r="GE427" s="18">
        <f t="shared" ref="GE427:GE437" si="4590">SUM(BH427+DT427)</f>
        <v>68</v>
      </c>
      <c r="GF427" s="7"/>
      <c r="GG427" s="7"/>
      <c r="GH427" s="7"/>
      <c r="GI427" s="52"/>
      <c r="GK427" s="18"/>
      <c r="GL427" s="18"/>
      <c r="GM427" s="1"/>
      <c r="GN427" s="23"/>
      <c r="GO427" s="61"/>
      <c r="GP427" s="7"/>
      <c r="GQ427" s="7"/>
    </row>
    <row r="428" spans="1:199" ht="24.95" customHeight="1" x14ac:dyDescent="0.3">
      <c r="A428" s="51"/>
      <c r="B428" s="187" t="s">
        <v>100</v>
      </c>
      <c r="C428" s="184" t="s">
        <v>114</v>
      </c>
      <c r="D428" s="184" t="s">
        <v>120</v>
      </c>
      <c r="E428" s="185" t="s">
        <v>118</v>
      </c>
      <c r="F428" s="138" t="s">
        <v>135</v>
      </c>
      <c r="G428" s="185">
        <v>5</v>
      </c>
      <c r="H428" s="184">
        <v>25</v>
      </c>
      <c r="I428" s="184"/>
      <c r="J428" s="184">
        <v>1</v>
      </c>
      <c r="K428" s="184">
        <f t="shared" si="4522"/>
        <v>2</v>
      </c>
      <c r="L428" s="187">
        <v>60</v>
      </c>
      <c r="M428" s="188">
        <f>SUM(N428+P428+R428+T428+V428)</f>
        <v>60</v>
      </c>
      <c r="N428" s="189">
        <v>30</v>
      </c>
      <c r="O428" s="258">
        <v>0</v>
      </c>
      <c r="P428" s="189">
        <v>4</v>
      </c>
      <c r="Q428" s="190">
        <f>P428*J428</f>
        <v>4</v>
      </c>
      <c r="R428" s="189">
        <v>26</v>
      </c>
      <c r="S428" s="190">
        <v>12</v>
      </c>
      <c r="T428" s="189"/>
      <c r="U428" s="190">
        <f t="shared" ref="U428" si="4591">SUM(T428)*K428</f>
        <v>0</v>
      </c>
      <c r="V428" s="189"/>
      <c r="W428" s="190">
        <f t="shared" si="4527"/>
        <v>0</v>
      </c>
      <c r="X428" s="191">
        <f>SUM(J428*AX428*2+K428*AZ428*2)</f>
        <v>0</v>
      </c>
      <c r="Y428" s="191">
        <f t="shared" ref="Y428" si="4592">SUM(L428*5/100*J428)</f>
        <v>3</v>
      </c>
      <c r="Z428" s="189"/>
      <c r="AA428" s="190"/>
      <c r="AB428" s="189"/>
      <c r="AC428" s="191">
        <f t="shared" ref="AC428:AC429" si="4593">SUM(AB428)*3*H428/5</f>
        <v>0</v>
      </c>
      <c r="AD428" s="189"/>
      <c r="AE428" s="193">
        <f t="shared" si="4531"/>
        <v>0</v>
      </c>
      <c r="AF428" s="189"/>
      <c r="AG428" s="190">
        <f t="shared" si="4532"/>
        <v>0</v>
      </c>
      <c r="AH428" s="190"/>
      <c r="AI428" s="191">
        <f t="shared" si="4533"/>
        <v>0</v>
      </c>
      <c r="AJ428" s="189"/>
      <c r="AK428" s="191">
        <f t="shared" si="4534"/>
        <v>0</v>
      </c>
      <c r="AL428" s="189"/>
      <c r="AM428" s="262">
        <f t="shared" ref="AM428" si="4594">SUM(AL428*H428*2)</f>
        <v>0</v>
      </c>
      <c r="AN428" s="189"/>
      <c r="AO428" s="190">
        <f t="shared" si="4536"/>
        <v>0</v>
      </c>
      <c r="AP428" s="189"/>
      <c r="AQ428" s="191">
        <f t="shared" ref="AQ428" si="4595">SUM(AP428*H428*2)</f>
        <v>0</v>
      </c>
      <c r="AR428" s="189"/>
      <c r="AS428" s="191">
        <f>SUM(J428*AR428*6)</f>
        <v>0</v>
      </c>
      <c r="AT428" s="32">
        <v>1</v>
      </c>
      <c r="AU428" s="194">
        <v>0</v>
      </c>
      <c r="AV428" s="189"/>
      <c r="AW428" s="190">
        <f t="shared" ref="AW428" si="4596">SUM(J428*AV428*6)</f>
        <v>0</v>
      </c>
      <c r="AX428" s="189"/>
      <c r="AY428" s="191">
        <f t="shared" si="4539"/>
        <v>0</v>
      </c>
      <c r="AZ428" s="190"/>
      <c r="BA428" s="191">
        <f t="shared" si="4540"/>
        <v>0</v>
      </c>
      <c r="BB428" s="189"/>
      <c r="BC428" s="191">
        <f t="shared" si="4541"/>
        <v>0</v>
      </c>
      <c r="BD428" s="189"/>
      <c r="BE428" s="195">
        <f>SUM(BD428*50)</f>
        <v>0</v>
      </c>
      <c r="BF428" s="194">
        <f t="shared" si="4543"/>
        <v>19</v>
      </c>
      <c r="BG428" s="194"/>
      <c r="BH428" s="194">
        <f t="shared" si="4544"/>
        <v>16</v>
      </c>
      <c r="BI428" s="7"/>
      <c r="BJ428" s="7"/>
      <c r="BK428" s="7"/>
      <c r="BL428" s="7"/>
      <c r="BM428" s="52"/>
      <c r="BN428" s="51"/>
      <c r="BO428" s="187" t="s">
        <v>100</v>
      </c>
      <c r="BP428" s="184" t="s">
        <v>114</v>
      </c>
      <c r="BQ428" s="184" t="s">
        <v>120</v>
      </c>
      <c r="BR428" s="185" t="s">
        <v>118</v>
      </c>
      <c r="BS428" s="184" t="s">
        <v>135</v>
      </c>
      <c r="BT428" s="185">
        <v>6</v>
      </c>
      <c r="BU428" s="185">
        <v>25</v>
      </c>
      <c r="BV428" s="185"/>
      <c r="BW428" s="185">
        <v>1</v>
      </c>
      <c r="BX428" s="185">
        <f t="shared" ref="BX428" si="4597">SUM(BW428)*2</f>
        <v>2</v>
      </c>
      <c r="BY428" s="187">
        <v>82</v>
      </c>
      <c r="BZ428" s="188">
        <f>SUM(CA428+CC428+CE428+CG428+CI428)</f>
        <v>82</v>
      </c>
      <c r="CA428" s="189">
        <v>44</v>
      </c>
      <c r="CB428" s="142">
        <f>SUM(CA428)*BV428</f>
        <v>0</v>
      </c>
      <c r="CC428" s="189">
        <v>4</v>
      </c>
      <c r="CD428" s="190">
        <f>CC428*BW428</f>
        <v>4</v>
      </c>
      <c r="CE428" s="189">
        <v>34</v>
      </c>
      <c r="CF428" s="190">
        <f>SUM(CE428)*BW428</f>
        <v>34</v>
      </c>
      <c r="CG428" s="189"/>
      <c r="CH428" s="190">
        <f t="shared" ref="CH428" si="4598">SUM(CG428)*BX428</f>
        <v>0</v>
      </c>
      <c r="CI428" s="189"/>
      <c r="CJ428" s="190">
        <f t="shared" ref="CJ428" si="4599">SUM(CI428)*BW428*5</f>
        <v>0</v>
      </c>
      <c r="CK428" s="191">
        <f>SUM(BW428*DK428*2+BX428*DM428*2)</f>
        <v>2</v>
      </c>
      <c r="CL428" s="191">
        <f t="shared" ref="CL428" si="4600">SUM(BY428*5/100*BW428)</f>
        <v>4.0999999999999996</v>
      </c>
      <c r="CM428" s="189"/>
      <c r="CN428" s="190"/>
      <c r="CO428" s="189"/>
      <c r="CP428" s="191">
        <f>SUM(CO428)*3*BU428/5</f>
        <v>0</v>
      </c>
      <c r="CQ428" s="189"/>
      <c r="CR428" s="193">
        <f>SUM(CQ428*BU428*(30+4))</f>
        <v>0</v>
      </c>
      <c r="CS428" s="189">
        <v>1</v>
      </c>
      <c r="CT428" s="334">
        <f>SUM(CS428*BU428*3)</f>
        <v>75</v>
      </c>
      <c r="CU428" s="190"/>
      <c r="CV428" s="191">
        <f>SUM(CU428*BU428/3)</f>
        <v>0</v>
      </c>
      <c r="CW428" s="189"/>
      <c r="CX428" s="191">
        <f>SUM(CW428*BU428*2/3)</f>
        <v>0</v>
      </c>
      <c r="CY428" s="189"/>
      <c r="CZ428" s="142">
        <f>SUM(CY428*BU428*2)</f>
        <v>0</v>
      </c>
      <c r="DA428" s="189"/>
      <c r="DB428" s="190">
        <f>SUM(DA428*BW428*2)</f>
        <v>0</v>
      </c>
      <c r="DC428" s="189"/>
      <c r="DD428" s="191">
        <f t="shared" ref="DD428" si="4601">SUM(DC428*BU428*2)</f>
        <v>0</v>
      </c>
      <c r="DE428" s="189"/>
      <c r="DF428" s="191">
        <f>SUM(BW428*DE428*6)</f>
        <v>0</v>
      </c>
      <c r="DG428" s="32"/>
      <c r="DH428" s="194">
        <f t="shared" ref="DH428:DH433" si="4602">DG428*BU428/3</f>
        <v>0</v>
      </c>
      <c r="DI428" s="189"/>
      <c r="DJ428" s="190">
        <f>SUM(BW428*DI428*6)</f>
        <v>0</v>
      </c>
      <c r="DK428" s="189">
        <v>1</v>
      </c>
      <c r="DL428" s="191">
        <f t="shared" ref="DL428" si="4603">SUM(BW428*DK428*8)</f>
        <v>8</v>
      </c>
      <c r="DM428" s="190"/>
      <c r="DN428" s="191">
        <f t="shared" ref="DN428" si="4604">SUM(DM428*BX428*5*6)</f>
        <v>0</v>
      </c>
      <c r="DO428" s="189"/>
      <c r="DP428" s="191">
        <f t="shared" ref="DP428" si="4605">SUM(DO428*BX428*4*6)</f>
        <v>0</v>
      </c>
      <c r="DQ428" s="189"/>
      <c r="DR428" s="195">
        <f>SUM(DQ428*50)</f>
        <v>0</v>
      </c>
      <c r="DS428" s="20">
        <f t="shared" ref="DS428:DS437" si="4606">SUM(DB428+DR428+DP428+DN428+DL428+DJ428+DF428+DD428+CX428+CZ428+CV428+CT428+CR428+CP428+CN428+CL428+CK428+CJ428+CH428+CD428+CB428+CF428+DH428)</f>
        <v>127.1</v>
      </c>
      <c r="DT428" s="20">
        <f t="shared" ref="DT428:DT437" si="4607">SUM(CB428+CD428+CH428+CJ428+CK428+DF428+DJ428+DL428+DN428+DP428+CF428+DD428)</f>
        <v>48</v>
      </c>
      <c r="DU428" s="7"/>
      <c r="DV428" s="7"/>
      <c r="DW428" s="7"/>
      <c r="DX428" s="52"/>
      <c r="DY428" s="51"/>
      <c r="DZ428" s="20"/>
      <c r="EA428" s="71"/>
      <c r="EB428" s="71"/>
      <c r="EC428" s="7"/>
      <c r="ED428" s="7"/>
      <c r="EE428" s="7"/>
      <c r="EF428" s="7"/>
      <c r="EG428" s="7"/>
      <c r="EH428" s="7"/>
      <c r="EI428" s="7"/>
      <c r="EJ428" s="7">
        <f t="shared" si="4474"/>
        <v>142</v>
      </c>
      <c r="EK428" s="7">
        <f t="shared" si="4475"/>
        <v>142</v>
      </c>
      <c r="EL428" s="7">
        <f t="shared" si="4476"/>
        <v>74</v>
      </c>
      <c r="EM428" s="18">
        <f t="shared" si="4546"/>
        <v>0</v>
      </c>
      <c r="EN428" s="18">
        <f t="shared" si="4547"/>
        <v>8</v>
      </c>
      <c r="EO428" s="18">
        <f t="shared" si="4548"/>
        <v>8</v>
      </c>
      <c r="EP428" s="18">
        <f t="shared" si="4549"/>
        <v>60</v>
      </c>
      <c r="EQ428" s="18">
        <f t="shared" si="4550"/>
        <v>46</v>
      </c>
      <c r="ER428" s="18">
        <f t="shared" si="4551"/>
        <v>0</v>
      </c>
      <c r="ES428" s="18">
        <f t="shared" si="4552"/>
        <v>0</v>
      </c>
      <c r="ET428" s="18">
        <f t="shared" si="4553"/>
        <v>0</v>
      </c>
      <c r="EU428" s="18">
        <f t="shared" si="4554"/>
        <v>0</v>
      </c>
      <c r="EV428" s="18">
        <f t="shared" si="4555"/>
        <v>2</v>
      </c>
      <c r="EW428" s="18">
        <f t="shared" si="4556"/>
        <v>7.1</v>
      </c>
      <c r="EX428" s="18">
        <f t="shared" si="4557"/>
        <v>0</v>
      </c>
      <c r="EY428" s="18">
        <f t="shared" si="4558"/>
        <v>0</v>
      </c>
      <c r="EZ428" s="18">
        <f t="shared" si="4559"/>
        <v>0</v>
      </c>
      <c r="FA428" s="18">
        <f t="shared" si="4560"/>
        <v>0</v>
      </c>
      <c r="FB428" s="18">
        <f t="shared" si="4561"/>
        <v>0</v>
      </c>
      <c r="FC428" s="18">
        <f t="shared" si="4562"/>
        <v>0</v>
      </c>
      <c r="FD428" s="18">
        <f t="shared" si="4563"/>
        <v>1</v>
      </c>
      <c r="FE428" s="18">
        <f t="shared" si="4564"/>
        <v>75</v>
      </c>
      <c r="FF428" s="18">
        <f t="shared" si="4565"/>
        <v>0</v>
      </c>
      <c r="FG428" s="18">
        <f t="shared" si="4566"/>
        <v>0</v>
      </c>
      <c r="FH428" s="18">
        <f t="shared" si="4567"/>
        <v>0</v>
      </c>
      <c r="FI428" s="18">
        <f t="shared" si="4568"/>
        <v>0</v>
      </c>
      <c r="FJ428" s="18">
        <f t="shared" si="4569"/>
        <v>0</v>
      </c>
      <c r="FK428" s="18">
        <f t="shared" si="4570"/>
        <v>0</v>
      </c>
      <c r="FL428" s="18">
        <f t="shared" si="4571"/>
        <v>0</v>
      </c>
      <c r="FM428" s="18">
        <f t="shared" si="4572"/>
        <v>0</v>
      </c>
      <c r="FN428" s="18">
        <f t="shared" si="4573"/>
        <v>0</v>
      </c>
      <c r="FO428" s="18">
        <f t="shared" si="4574"/>
        <v>0</v>
      </c>
      <c r="FP428" s="18">
        <f t="shared" si="4575"/>
        <v>0</v>
      </c>
      <c r="FQ428" s="18">
        <f t="shared" si="4576"/>
        <v>0</v>
      </c>
      <c r="FR428" s="18">
        <f t="shared" si="4577"/>
        <v>1</v>
      </c>
      <c r="FS428" s="18">
        <f t="shared" si="4578"/>
        <v>0</v>
      </c>
      <c r="FT428" s="18">
        <f t="shared" si="4579"/>
        <v>0</v>
      </c>
      <c r="FU428" s="18">
        <f t="shared" si="4580"/>
        <v>0</v>
      </c>
      <c r="FV428" s="18">
        <f t="shared" si="4581"/>
        <v>1</v>
      </c>
      <c r="FW428" s="18">
        <f t="shared" si="4582"/>
        <v>8</v>
      </c>
      <c r="FX428" s="18">
        <f t="shared" si="4583"/>
        <v>0</v>
      </c>
      <c r="FY428" s="18">
        <f t="shared" si="4584"/>
        <v>0</v>
      </c>
      <c r="FZ428" s="18">
        <f t="shared" si="4585"/>
        <v>0</v>
      </c>
      <c r="GA428" s="18">
        <f t="shared" si="4586"/>
        <v>0</v>
      </c>
      <c r="GB428" s="18">
        <f t="shared" si="4587"/>
        <v>0</v>
      </c>
      <c r="GC428" s="18">
        <f t="shared" si="4588"/>
        <v>0</v>
      </c>
      <c r="GD428" s="18">
        <f t="shared" si="4589"/>
        <v>146.1</v>
      </c>
      <c r="GE428" s="18">
        <f t="shared" si="4590"/>
        <v>64</v>
      </c>
      <c r="GF428" s="7"/>
      <c r="GG428" s="7"/>
      <c r="GH428" s="7"/>
      <c r="GI428" s="52"/>
      <c r="GK428" s="18"/>
      <c r="GL428" s="18"/>
      <c r="GM428" s="1"/>
      <c r="GN428" s="23"/>
      <c r="GO428" s="61"/>
      <c r="GP428" s="7"/>
      <c r="GQ428" s="7"/>
    </row>
    <row r="429" spans="1:199" ht="24.95" customHeight="1" x14ac:dyDescent="0.3">
      <c r="A429" s="51"/>
      <c r="B429" s="175" t="s">
        <v>104</v>
      </c>
      <c r="C429" s="182" t="s">
        <v>145</v>
      </c>
      <c r="D429" s="176" t="s">
        <v>102</v>
      </c>
      <c r="E429" s="176" t="s">
        <v>111</v>
      </c>
      <c r="F429" s="198" t="s">
        <v>155</v>
      </c>
      <c r="G429" s="176">
        <v>1</v>
      </c>
      <c r="H429" s="182">
        <v>30</v>
      </c>
      <c r="I429" s="182"/>
      <c r="J429" s="182">
        <v>1</v>
      </c>
      <c r="K429" s="176">
        <f t="shared" ref="K429" si="4608">SUM(J429)*2</f>
        <v>2</v>
      </c>
      <c r="L429" s="178">
        <v>50</v>
      </c>
      <c r="M429" s="153">
        <f t="shared" ref="M429" si="4609">SUM(N429+P429+R429+T429+V429)</f>
        <v>50</v>
      </c>
      <c r="N429" s="178">
        <v>26</v>
      </c>
      <c r="O429" s="255">
        <f t="shared" si="4524"/>
        <v>0</v>
      </c>
      <c r="P429" s="178">
        <v>16</v>
      </c>
      <c r="Q429" s="179">
        <f t="shared" ref="Q429" si="4610">J429*P429</f>
        <v>16</v>
      </c>
      <c r="R429" s="178">
        <v>8</v>
      </c>
      <c r="S429" s="179">
        <f t="shared" ref="S429" si="4611">SUM(R429)*J429</f>
        <v>8</v>
      </c>
      <c r="T429" s="172"/>
      <c r="U429" s="180">
        <f t="shared" ref="U429" si="4612">SUM(T429)*K429</f>
        <v>0</v>
      </c>
      <c r="V429" s="172"/>
      <c r="W429" s="180">
        <f>SUM(V429)*J429*3</f>
        <v>0</v>
      </c>
      <c r="X429" s="146">
        <f>2/8*J429*AX429</f>
        <v>0</v>
      </c>
      <c r="Y429" s="146">
        <f>SUM(L429*5/100*J429)</f>
        <v>2.5</v>
      </c>
      <c r="Z429" s="172"/>
      <c r="AA429" s="180"/>
      <c r="AB429" s="172"/>
      <c r="AC429" s="181">
        <f t="shared" si="4593"/>
        <v>0</v>
      </c>
      <c r="AD429" s="172"/>
      <c r="AE429" s="180">
        <f t="shared" ref="AE429" si="4613">SUM(AD429*H429*(30+4))</f>
        <v>0</v>
      </c>
      <c r="AF429" s="172"/>
      <c r="AG429" s="180">
        <f t="shared" si="4532"/>
        <v>0</v>
      </c>
      <c r="AH429" s="172"/>
      <c r="AI429" s="146">
        <f t="shared" si="4533"/>
        <v>0</v>
      </c>
      <c r="AJ429" s="172"/>
      <c r="AK429" s="146">
        <f t="shared" ref="AK429" si="4614">SUM(AJ429*H429*2/3)</f>
        <v>0</v>
      </c>
      <c r="AL429" s="172"/>
      <c r="AM429" s="258">
        <f t="shared" ref="AM429" si="4615">SUM(AL429*H429)</f>
        <v>0</v>
      </c>
      <c r="AN429" s="172"/>
      <c r="AO429" s="180">
        <f t="shared" ref="AO429" si="4616">SUM(AN429*J429)</f>
        <v>0</v>
      </c>
      <c r="AP429" s="172"/>
      <c r="AQ429" s="181">
        <f t="shared" ref="AQ429" si="4617">SUM(AP429*H429*2)</f>
        <v>0</v>
      </c>
      <c r="AR429" s="172">
        <v>1</v>
      </c>
      <c r="AS429" s="146">
        <v>0</v>
      </c>
      <c r="AT429" s="144"/>
      <c r="AU429" s="146">
        <f t="shared" ref="AU429" si="4618">AT429*H429/3</f>
        <v>0</v>
      </c>
      <c r="AV429" s="172"/>
      <c r="AW429" s="145">
        <f>SUM(AV429*H429/3)</f>
        <v>0</v>
      </c>
      <c r="AX429" s="144"/>
      <c r="AY429" s="146">
        <f>AX429*J429*8/2</f>
        <v>0</v>
      </c>
      <c r="AZ429" s="172"/>
      <c r="BA429" s="146">
        <f t="shared" ref="BA429" si="4619">SUM(AZ429*K429*5*6)</f>
        <v>0</v>
      </c>
      <c r="BB429" s="172"/>
      <c r="BC429" s="181">
        <f t="shared" ref="BC429" si="4620">SUM(BB429*K429*4*6)</f>
        <v>0</v>
      </c>
      <c r="BD429" s="172"/>
      <c r="BE429" s="148">
        <f t="shared" ref="BE429" si="4621">SUM(BD429*50)</f>
        <v>0</v>
      </c>
      <c r="BF429" s="146">
        <f t="shared" si="4543"/>
        <v>26.5</v>
      </c>
      <c r="BG429" s="146"/>
      <c r="BH429" s="146">
        <f t="shared" si="4544"/>
        <v>24</v>
      </c>
      <c r="BI429" s="7"/>
      <c r="BJ429" s="7"/>
      <c r="BK429" s="7"/>
      <c r="BL429" s="7"/>
      <c r="BM429" s="52"/>
      <c r="BN429" s="51"/>
      <c r="BO429" s="175" t="s">
        <v>104</v>
      </c>
      <c r="BP429" s="182" t="s">
        <v>145</v>
      </c>
      <c r="BQ429" s="176" t="s">
        <v>102</v>
      </c>
      <c r="BR429" s="176" t="s">
        <v>111</v>
      </c>
      <c r="BS429" s="182" t="s">
        <v>146</v>
      </c>
      <c r="BT429" s="176">
        <v>2</v>
      </c>
      <c r="BU429" s="182">
        <v>120</v>
      </c>
      <c r="BV429" s="182">
        <v>1</v>
      </c>
      <c r="BW429" s="182">
        <v>4</v>
      </c>
      <c r="BX429" s="176">
        <f t="shared" ref="BX429" si="4622">SUM(BW429)*2</f>
        <v>8</v>
      </c>
      <c r="BY429" s="178">
        <v>10</v>
      </c>
      <c r="BZ429" s="153">
        <f t="shared" ref="BZ429" si="4623">SUM(CA429+CC429+CE429+CG429+CI429)</f>
        <v>10</v>
      </c>
      <c r="CA429" s="178">
        <v>2</v>
      </c>
      <c r="CB429" s="222">
        <f t="shared" ref="CB429" si="4624">SUM(CA429)*BV429</f>
        <v>2</v>
      </c>
      <c r="CC429" s="178">
        <v>4</v>
      </c>
      <c r="CD429" s="179">
        <f t="shared" ref="CD429" si="4625">BW429*CC429</f>
        <v>16</v>
      </c>
      <c r="CE429" s="178">
        <v>4</v>
      </c>
      <c r="CF429" s="179">
        <f t="shared" ref="CF429" si="4626">SUM(CE429)*BW429</f>
        <v>16</v>
      </c>
      <c r="CG429" s="172"/>
      <c r="CH429" s="180">
        <f t="shared" ref="CH429" si="4627">SUM(CG429)*BX429</f>
        <v>0</v>
      </c>
      <c r="CI429" s="172"/>
      <c r="CJ429" s="180">
        <f>SUM(CI429)*BW429*3</f>
        <v>0</v>
      </c>
      <c r="CK429" s="146">
        <f>2/8*BW429*DK429</f>
        <v>0</v>
      </c>
      <c r="CL429" s="146">
        <f>SUM(BY429*5/100*BW429)</f>
        <v>2</v>
      </c>
      <c r="CM429" s="172"/>
      <c r="CN429" s="180"/>
      <c r="CO429" s="172"/>
      <c r="CP429" s="181">
        <f t="shared" ref="CP429" si="4628">SUM(CO429)*3*BU429/5</f>
        <v>0</v>
      </c>
      <c r="CQ429" s="172"/>
      <c r="CR429" s="180">
        <f t="shared" ref="CR429" si="4629">SUM(CQ429*BU429*(30+4))</f>
        <v>0</v>
      </c>
      <c r="CS429" s="172"/>
      <c r="CT429" s="333">
        <f t="shared" ref="CT429" si="4630">SUM(CS429*BU429*3)</f>
        <v>0</v>
      </c>
      <c r="CU429" s="172"/>
      <c r="CV429" s="146">
        <f t="shared" ref="CV429" si="4631">SUM(CU429*BU429/3)</f>
        <v>0</v>
      </c>
      <c r="CW429" s="172"/>
      <c r="CX429" s="146">
        <f t="shared" ref="CX429" si="4632">SUM(CW429*BU429*2/3)</f>
        <v>0</v>
      </c>
      <c r="CY429" s="172"/>
      <c r="CZ429" s="331">
        <f t="shared" ref="CZ429" si="4633">SUM(CY429*BU429)</f>
        <v>0</v>
      </c>
      <c r="DA429" s="172"/>
      <c r="DB429" s="180">
        <f t="shared" ref="DB429" si="4634">SUM(DA429*BW429)</f>
        <v>0</v>
      </c>
      <c r="DC429" s="172"/>
      <c r="DD429" s="181">
        <f t="shared" ref="DD429" si="4635">SUM(DC429*BU429*2)</f>
        <v>0</v>
      </c>
      <c r="DE429" s="172"/>
      <c r="DF429" s="146">
        <f t="shared" ref="DF429" si="4636">SUM(BW429*DE429*6)</f>
        <v>0</v>
      </c>
      <c r="DG429" s="144"/>
      <c r="DH429" s="146">
        <f t="shared" si="4602"/>
        <v>0</v>
      </c>
      <c r="DI429" s="172"/>
      <c r="DJ429" s="148">
        <f>SUM(DI429*BU429/3)</f>
        <v>0</v>
      </c>
      <c r="DK429" s="144"/>
      <c r="DL429" s="146">
        <f>DK429*BW429*8/2</f>
        <v>0</v>
      </c>
      <c r="DM429" s="172"/>
      <c r="DN429" s="146">
        <f t="shared" ref="DN429" si="4637">SUM(DM429*BX429*5*6)</f>
        <v>0</v>
      </c>
      <c r="DO429" s="172"/>
      <c r="DP429" s="181">
        <f t="shared" ref="DP429" si="4638">SUM(DO429*BX429*4*6)</f>
        <v>0</v>
      </c>
      <c r="DQ429" s="172"/>
      <c r="DR429" s="148">
        <f t="shared" ref="DR429" si="4639">SUM(DQ429*50)</f>
        <v>0</v>
      </c>
      <c r="DS429" s="20">
        <f t="shared" si="4606"/>
        <v>36</v>
      </c>
      <c r="DT429" s="20">
        <f t="shared" si="4607"/>
        <v>34</v>
      </c>
      <c r="DU429" s="7"/>
      <c r="DV429" s="7"/>
      <c r="DW429" s="7"/>
      <c r="DX429" s="52"/>
      <c r="DY429" s="51"/>
      <c r="DZ429" s="20"/>
      <c r="EA429" s="71"/>
      <c r="EB429" s="71"/>
      <c r="EC429" s="7"/>
      <c r="ED429" s="7"/>
      <c r="EE429" s="7"/>
      <c r="EF429" s="7"/>
      <c r="EG429" s="7"/>
      <c r="EH429" s="7"/>
      <c r="EI429" s="7"/>
      <c r="EJ429" s="7">
        <f t="shared" si="4474"/>
        <v>60</v>
      </c>
      <c r="EK429" s="7">
        <f t="shared" si="4475"/>
        <v>60</v>
      </c>
      <c r="EL429" s="7">
        <f t="shared" si="4476"/>
        <v>28</v>
      </c>
      <c r="EM429" s="18">
        <f t="shared" si="4546"/>
        <v>2</v>
      </c>
      <c r="EN429" s="18">
        <f t="shared" si="4547"/>
        <v>20</v>
      </c>
      <c r="EO429" s="18">
        <f t="shared" si="4548"/>
        <v>32</v>
      </c>
      <c r="EP429" s="18">
        <f t="shared" si="4549"/>
        <v>12</v>
      </c>
      <c r="EQ429" s="18">
        <f t="shared" si="4550"/>
        <v>24</v>
      </c>
      <c r="ER429" s="18">
        <f t="shared" si="4551"/>
        <v>0</v>
      </c>
      <c r="ES429" s="18">
        <f t="shared" si="4552"/>
        <v>0</v>
      </c>
      <c r="ET429" s="18">
        <f t="shared" si="4553"/>
        <v>0</v>
      </c>
      <c r="EU429" s="18">
        <f t="shared" si="4554"/>
        <v>0</v>
      </c>
      <c r="EV429" s="18">
        <f t="shared" si="4555"/>
        <v>0</v>
      </c>
      <c r="EW429" s="18">
        <f t="shared" si="4556"/>
        <v>4.5</v>
      </c>
      <c r="EX429" s="18">
        <f t="shared" si="4557"/>
        <v>0</v>
      </c>
      <c r="EY429" s="18">
        <f t="shared" si="4558"/>
        <v>0</v>
      </c>
      <c r="EZ429" s="18">
        <f t="shared" si="4559"/>
        <v>0</v>
      </c>
      <c r="FA429" s="18">
        <f t="shared" si="4560"/>
        <v>0</v>
      </c>
      <c r="FB429" s="18">
        <f t="shared" si="4561"/>
        <v>0</v>
      </c>
      <c r="FC429" s="18">
        <f t="shared" si="4562"/>
        <v>0</v>
      </c>
      <c r="FD429" s="18">
        <f t="shared" si="4563"/>
        <v>0</v>
      </c>
      <c r="FE429" s="18">
        <f t="shared" si="4564"/>
        <v>0</v>
      </c>
      <c r="FF429" s="18">
        <f t="shared" si="4565"/>
        <v>0</v>
      </c>
      <c r="FG429" s="18">
        <f t="shared" si="4566"/>
        <v>0</v>
      </c>
      <c r="FH429" s="18">
        <f t="shared" si="4567"/>
        <v>0</v>
      </c>
      <c r="FI429" s="18">
        <f t="shared" si="4568"/>
        <v>0</v>
      </c>
      <c r="FJ429" s="18">
        <f t="shared" si="4569"/>
        <v>0</v>
      </c>
      <c r="FK429" s="18">
        <f t="shared" si="4570"/>
        <v>0</v>
      </c>
      <c r="FL429" s="18">
        <f t="shared" si="4571"/>
        <v>0</v>
      </c>
      <c r="FM429" s="18">
        <f t="shared" si="4572"/>
        <v>0</v>
      </c>
      <c r="FN429" s="18">
        <f t="shared" si="4573"/>
        <v>0</v>
      </c>
      <c r="FO429" s="18">
        <f t="shared" si="4574"/>
        <v>0</v>
      </c>
      <c r="FP429" s="18">
        <f t="shared" si="4575"/>
        <v>1</v>
      </c>
      <c r="FQ429" s="18">
        <f t="shared" si="4576"/>
        <v>0</v>
      </c>
      <c r="FR429" s="18">
        <f t="shared" si="4577"/>
        <v>0</v>
      </c>
      <c r="FS429" s="18">
        <f t="shared" si="4578"/>
        <v>0</v>
      </c>
      <c r="FT429" s="18">
        <f t="shared" si="4579"/>
        <v>0</v>
      </c>
      <c r="FU429" s="18">
        <f t="shared" si="4580"/>
        <v>0</v>
      </c>
      <c r="FV429" s="18">
        <f t="shared" si="4581"/>
        <v>0</v>
      </c>
      <c r="FW429" s="18">
        <f t="shared" si="4582"/>
        <v>0</v>
      </c>
      <c r="FX429" s="18">
        <f t="shared" si="4583"/>
        <v>0</v>
      </c>
      <c r="FY429" s="18">
        <f t="shared" si="4584"/>
        <v>0</v>
      </c>
      <c r="FZ429" s="18">
        <f t="shared" si="4585"/>
        <v>0</v>
      </c>
      <c r="GA429" s="18">
        <f t="shared" si="4586"/>
        <v>0</v>
      </c>
      <c r="GB429" s="18">
        <f t="shared" si="4587"/>
        <v>0</v>
      </c>
      <c r="GC429" s="18">
        <f t="shared" si="4588"/>
        <v>0</v>
      </c>
      <c r="GD429" s="18">
        <f t="shared" si="4589"/>
        <v>62.5</v>
      </c>
      <c r="GE429" s="18">
        <f t="shared" si="4590"/>
        <v>58</v>
      </c>
      <c r="GF429" s="7"/>
      <c r="GG429" s="7"/>
      <c r="GH429" s="7"/>
      <c r="GI429" s="52"/>
      <c r="GK429" s="18"/>
      <c r="GL429" s="18"/>
      <c r="GM429" s="1"/>
      <c r="GN429" s="23"/>
      <c r="GO429" s="61"/>
      <c r="GP429" s="7"/>
      <c r="GQ429" s="7"/>
    </row>
    <row r="430" spans="1:199" ht="24.95" customHeight="1" x14ac:dyDescent="0.3">
      <c r="A430" s="51"/>
      <c r="B430" s="20" t="s">
        <v>346</v>
      </c>
      <c r="C430" s="71"/>
      <c r="D430" s="71"/>
      <c r="E430" s="71"/>
      <c r="F430" s="71"/>
      <c r="G430" s="72"/>
      <c r="H430" s="79"/>
      <c r="I430" s="79"/>
      <c r="J430" s="79"/>
      <c r="K430" s="79"/>
      <c r="L430" s="26"/>
      <c r="M430" s="73">
        <f t="shared" ref="M430:M437" si="4640">SUM(N430+P430+T430+V430+AR430*2)</f>
        <v>0</v>
      </c>
      <c r="N430" s="32"/>
      <c r="O430" s="263"/>
      <c r="P430" s="32"/>
      <c r="Q430" s="20"/>
      <c r="R430" s="32"/>
      <c r="S430" s="20"/>
      <c r="T430" s="32"/>
      <c r="U430" s="20"/>
      <c r="V430" s="74"/>
      <c r="W430" s="20"/>
      <c r="X430" s="417">
        <v>0.66</v>
      </c>
      <c r="Y430" s="20"/>
      <c r="Z430" s="74"/>
      <c r="AA430" s="20"/>
      <c r="AB430" s="74"/>
      <c r="AC430" s="20"/>
      <c r="AD430" s="74"/>
      <c r="AE430" s="24"/>
      <c r="AF430" s="74"/>
      <c r="AG430" s="20"/>
      <c r="AH430" s="74"/>
      <c r="AI430" s="20"/>
      <c r="AJ430" s="74"/>
      <c r="AK430" s="20"/>
      <c r="AL430" s="74"/>
      <c r="AM430" s="263"/>
      <c r="AN430" s="74"/>
      <c r="AO430" s="20"/>
      <c r="AP430" s="74"/>
      <c r="AQ430" s="20"/>
      <c r="AR430" s="74"/>
      <c r="AS430" s="20"/>
      <c r="AT430" s="74"/>
      <c r="AU430" s="20"/>
      <c r="AV430" s="74"/>
      <c r="AW430" s="20"/>
      <c r="AX430" s="74"/>
      <c r="AY430" s="20"/>
      <c r="AZ430" s="74"/>
      <c r="BA430" s="20"/>
      <c r="BB430" s="74"/>
      <c r="BC430" s="20"/>
      <c r="BD430" s="74"/>
      <c r="BE430" s="20"/>
      <c r="BF430" s="417">
        <f t="shared" ref="BF430:BF437" si="4641">SUM(AO430+BE430+BC430+BA430+AY430+AW430+AS430+AQ430+AK430+AM430+AI430+AG430+AE430+AC430+AA430+Y430+X430+W430+U430+Q430+O430+S430+AU430)</f>
        <v>0.66</v>
      </c>
      <c r="BG430" s="417"/>
      <c r="BH430" s="417">
        <f t="shared" ref="BH430:BH437" si="4642">SUM(O430+Q430+U430+W430+X430+AS430+AW430+AY430+BA430+BC430+S430+AQ430)</f>
        <v>0.66</v>
      </c>
      <c r="BI430" s="7"/>
      <c r="BJ430" s="7"/>
      <c r="BK430" s="7"/>
      <c r="BL430" s="7"/>
      <c r="BM430" s="52"/>
      <c r="BN430" s="51"/>
      <c r="BO430" s="264" t="s">
        <v>165</v>
      </c>
      <c r="BP430" s="226" t="s">
        <v>110</v>
      </c>
      <c r="BQ430" s="161" t="s">
        <v>102</v>
      </c>
      <c r="BR430" s="161" t="s">
        <v>111</v>
      </c>
      <c r="BS430" s="162" t="s">
        <v>173</v>
      </c>
      <c r="BT430" s="161">
        <v>10</v>
      </c>
      <c r="BU430" s="162">
        <v>27</v>
      </c>
      <c r="BV430" s="162"/>
      <c r="BW430" s="162">
        <v>1</v>
      </c>
      <c r="BX430" s="226">
        <f>SUM(BW430)*2</f>
        <v>2</v>
      </c>
      <c r="BY430" s="227">
        <v>40</v>
      </c>
      <c r="BZ430" s="228">
        <f>SUM(CA430+CC430+CE430+CG430+CI430)</f>
        <v>40</v>
      </c>
      <c r="CA430" s="166"/>
      <c r="CB430" s="142">
        <f>SUM(CA430)*BV430</f>
        <v>0</v>
      </c>
      <c r="CC430" s="166"/>
      <c r="CD430" s="167">
        <f>CC430*BW430</f>
        <v>0</v>
      </c>
      <c r="CE430" s="166">
        <v>40</v>
      </c>
      <c r="CF430" s="167">
        <f>SUM(CE430)*BW430</f>
        <v>40</v>
      </c>
      <c r="CG430" s="166"/>
      <c r="CH430" s="167">
        <f>SUM(CG430)*BX430</f>
        <v>0</v>
      </c>
      <c r="CI430" s="166"/>
      <c r="CJ430" s="167">
        <f>SUM(CI430)*BW430*5</f>
        <v>0</v>
      </c>
      <c r="CK430" s="165">
        <f>SUM(BW430*DK430*2+BX430*DM430*2)</f>
        <v>0</v>
      </c>
      <c r="CL430" s="229">
        <f>SUM(BY430*5/100*BW430)</f>
        <v>2</v>
      </c>
      <c r="CM430" s="166"/>
      <c r="CN430" s="167"/>
      <c r="CO430" s="166"/>
      <c r="CP430" s="165">
        <f>SUM(CO430)*3*BU430/5</f>
        <v>0</v>
      </c>
      <c r="CQ430" s="166"/>
      <c r="CR430" s="230">
        <f>SUM(CQ430*BU430*(30+4))</f>
        <v>0</v>
      </c>
      <c r="CS430" s="166"/>
      <c r="CT430" s="142">
        <f>SUM(CS430*BU430*3)</f>
        <v>0</v>
      </c>
      <c r="CU430" s="167"/>
      <c r="CV430" s="165">
        <f>SUM(CU430*BU430/3)</f>
        <v>0</v>
      </c>
      <c r="CW430" s="166"/>
      <c r="CX430" s="165">
        <f>SUM(CW430*BU430*2/3)</f>
        <v>0</v>
      </c>
      <c r="CY430" s="166">
        <v>1</v>
      </c>
      <c r="CZ430" s="142">
        <f>SUM(CY430*BU430*2)</f>
        <v>54</v>
      </c>
      <c r="DA430" s="166"/>
      <c r="DB430" s="167">
        <f>SUM(DA430*BW430*2)</f>
        <v>0</v>
      </c>
      <c r="DC430" s="166"/>
      <c r="DD430" s="165">
        <f>SUM(DC430*BU430*2)</f>
        <v>0</v>
      </c>
      <c r="DE430" s="166">
        <v>1</v>
      </c>
      <c r="DF430" s="165">
        <f>DE430*BW430*6</f>
        <v>6</v>
      </c>
      <c r="DG430" s="166"/>
      <c r="DH430" s="165">
        <f>DG430*BU430/3</f>
        <v>0</v>
      </c>
      <c r="DI430" s="167"/>
      <c r="DJ430" s="167">
        <f>SUM(BW430*DI430*6)</f>
        <v>0</v>
      </c>
      <c r="DK430" s="167"/>
      <c r="DL430" s="165">
        <f>SUM(BW430*DK430*8)</f>
        <v>0</v>
      </c>
      <c r="DM430" s="167"/>
      <c r="DN430" s="165">
        <f>SUM(DM430*BX430*5*6)</f>
        <v>0</v>
      </c>
      <c r="DO430" s="166"/>
      <c r="DP430" s="165">
        <f>SUM(DO430*BX430*4*6)</f>
        <v>0</v>
      </c>
      <c r="DQ430" s="166"/>
      <c r="DR430" s="168">
        <f>SUM(DQ430*50)</f>
        <v>0</v>
      </c>
      <c r="DS430" s="20">
        <f>SUM(DB430+DR430+DP430+DN430+DL430+DJ430+DF430+DD430+CX430+CZ430+CV430+CT430+CR430+CP430+CN430+CL430+CK430+CJ430+CH430+CD430+CB430+CF430+DH430)</f>
        <v>102</v>
      </c>
      <c r="DT430" s="20">
        <f>SUM(CB430+CD430+CH430+CJ430+CK430+DF430+DJ430+DL430+DN430+DP430+CF430+DD430)</f>
        <v>46</v>
      </c>
      <c r="DU430" s="7"/>
      <c r="DV430" s="7"/>
      <c r="DW430" s="7"/>
      <c r="DX430" s="52"/>
      <c r="DY430" s="51"/>
      <c r="DZ430" s="20"/>
      <c r="EA430" s="71"/>
      <c r="EB430" s="71"/>
      <c r="EC430" s="7"/>
      <c r="ED430" s="7"/>
      <c r="EE430" s="7"/>
      <c r="EF430" s="7"/>
      <c r="EG430" s="7"/>
      <c r="EH430" s="7"/>
      <c r="EI430" s="7"/>
      <c r="EJ430" s="7">
        <f>SUM(L430+BY434)</f>
        <v>40</v>
      </c>
      <c r="EK430" s="7">
        <f>SUM(M430+BZ434)</f>
        <v>40</v>
      </c>
      <c r="EL430" s="7">
        <f>SUM(N430+CA434)</f>
        <v>0</v>
      </c>
      <c r="EM430" s="18">
        <f t="shared" si="4546"/>
        <v>0</v>
      </c>
      <c r="EN430" s="18">
        <f t="shared" si="4547"/>
        <v>0</v>
      </c>
      <c r="EO430" s="18">
        <f t="shared" si="4548"/>
        <v>0</v>
      </c>
      <c r="EP430" s="18">
        <f t="shared" si="4549"/>
        <v>40</v>
      </c>
      <c r="EQ430" s="18">
        <f t="shared" si="4550"/>
        <v>40</v>
      </c>
      <c r="ER430" s="18">
        <f t="shared" si="4551"/>
        <v>0</v>
      </c>
      <c r="ES430" s="18">
        <f t="shared" si="4552"/>
        <v>0</v>
      </c>
      <c r="ET430" s="18">
        <f t="shared" si="4553"/>
        <v>0</v>
      </c>
      <c r="EU430" s="18">
        <f t="shared" si="4554"/>
        <v>0</v>
      </c>
      <c r="EV430" s="18">
        <f t="shared" si="4555"/>
        <v>0.66</v>
      </c>
      <c r="EW430" s="18">
        <f t="shared" si="4556"/>
        <v>2</v>
      </c>
      <c r="EX430" s="18">
        <f t="shared" si="4557"/>
        <v>0</v>
      </c>
      <c r="EY430" s="18">
        <f t="shared" si="4558"/>
        <v>0</v>
      </c>
      <c r="EZ430" s="18">
        <f t="shared" si="4559"/>
        <v>0</v>
      </c>
      <c r="FA430" s="18">
        <f t="shared" si="4560"/>
        <v>0</v>
      </c>
      <c r="FB430" s="18">
        <f t="shared" si="4561"/>
        <v>0</v>
      </c>
      <c r="FC430" s="18">
        <f t="shared" si="4562"/>
        <v>0</v>
      </c>
      <c r="FD430" s="18">
        <f t="shared" si="4563"/>
        <v>0</v>
      </c>
      <c r="FE430" s="18">
        <f t="shared" si="4564"/>
        <v>0</v>
      </c>
      <c r="FF430" s="18">
        <f t="shared" si="4565"/>
        <v>0</v>
      </c>
      <c r="FG430" s="18">
        <f t="shared" si="4566"/>
        <v>0</v>
      </c>
      <c r="FH430" s="18">
        <f t="shared" si="4567"/>
        <v>0</v>
      </c>
      <c r="FI430" s="18">
        <f t="shared" si="4568"/>
        <v>0</v>
      </c>
      <c r="FJ430" s="18">
        <f t="shared" si="4569"/>
        <v>1</v>
      </c>
      <c r="FK430" s="18">
        <f t="shared" si="4570"/>
        <v>54</v>
      </c>
      <c r="FL430" s="18">
        <f t="shared" si="4571"/>
        <v>0</v>
      </c>
      <c r="FM430" s="18">
        <f t="shared" si="4572"/>
        <v>0</v>
      </c>
      <c r="FN430" s="18">
        <f t="shared" si="4573"/>
        <v>0</v>
      </c>
      <c r="FO430" s="18">
        <f t="shared" si="4574"/>
        <v>0</v>
      </c>
      <c r="FP430" s="18">
        <f t="shared" si="4575"/>
        <v>1</v>
      </c>
      <c r="FQ430" s="18">
        <f t="shared" si="4576"/>
        <v>6</v>
      </c>
      <c r="FR430" s="18">
        <f t="shared" si="4577"/>
        <v>0</v>
      </c>
      <c r="FS430" s="18">
        <f t="shared" si="4578"/>
        <v>0</v>
      </c>
      <c r="FT430" s="18">
        <f t="shared" si="4579"/>
        <v>0</v>
      </c>
      <c r="FU430" s="18">
        <f t="shared" si="4580"/>
        <v>0</v>
      </c>
      <c r="FV430" s="18">
        <f t="shared" si="4581"/>
        <v>0</v>
      </c>
      <c r="FW430" s="18">
        <f t="shared" si="4582"/>
        <v>0</v>
      </c>
      <c r="FX430" s="18">
        <f t="shared" si="4583"/>
        <v>0</v>
      </c>
      <c r="FY430" s="18">
        <f t="shared" si="4584"/>
        <v>0</v>
      </c>
      <c r="FZ430" s="18">
        <f t="shared" si="4585"/>
        <v>0</v>
      </c>
      <c r="GA430" s="18">
        <f t="shared" si="4586"/>
        <v>0</v>
      </c>
      <c r="GB430" s="18">
        <f t="shared" si="4587"/>
        <v>0</v>
      </c>
      <c r="GC430" s="18">
        <f t="shared" si="4588"/>
        <v>0</v>
      </c>
      <c r="GD430" s="18">
        <f t="shared" si="4589"/>
        <v>102.66</v>
      </c>
      <c r="GE430" s="18">
        <f t="shared" si="4590"/>
        <v>46.66</v>
      </c>
      <c r="GF430" s="7"/>
      <c r="GG430" s="7"/>
      <c r="GH430" s="7"/>
      <c r="GI430" s="52"/>
      <c r="GK430" s="18"/>
      <c r="GL430" s="18"/>
      <c r="GM430" s="1"/>
      <c r="GN430" s="23"/>
      <c r="GO430" s="61"/>
      <c r="GP430" s="7"/>
      <c r="GQ430" s="7"/>
    </row>
    <row r="431" spans="1:199" ht="24.95" customHeight="1" x14ac:dyDescent="0.3">
      <c r="A431" s="51"/>
      <c r="B431" s="20"/>
      <c r="C431" s="71"/>
      <c r="D431" s="71"/>
      <c r="E431" s="71"/>
      <c r="F431" s="71"/>
      <c r="G431" s="72"/>
      <c r="H431" s="79"/>
      <c r="I431" s="79"/>
      <c r="J431" s="79"/>
      <c r="K431" s="79"/>
      <c r="L431" s="48"/>
      <c r="M431" s="73">
        <f t="shared" si="4640"/>
        <v>0</v>
      </c>
      <c r="N431" s="32"/>
      <c r="O431" s="263"/>
      <c r="P431" s="32"/>
      <c r="Q431" s="20"/>
      <c r="R431" s="32"/>
      <c r="S431" s="20"/>
      <c r="T431" s="32"/>
      <c r="U431" s="20"/>
      <c r="V431" s="74"/>
      <c r="W431" s="20"/>
      <c r="X431" s="20"/>
      <c r="Y431" s="20"/>
      <c r="Z431" s="74"/>
      <c r="AA431" s="20"/>
      <c r="AB431" s="74"/>
      <c r="AC431" s="20"/>
      <c r="AD431" s="74"/>
      <c r="AE431" s="24"/>
      <c r="AF431" s="74"/>
      <c r="AG431" s="20"/>
      <c r="AH431" s="74"/>
      <c r="AI431" s="20"/>
      <c r="AJ431" s="74"/>
      <c r="AK431" s="20"/>
      <c r="AL431" s="74"/>
      <c r="AM431" s="263"/>
      <c r="AN431" s="74"/>
      <c r="AO431" s="20"/>
      <c r="AP431" s="74"/>
      <c r="AQ431" s="20"/>
      <c r="AR431" s="74"/>
      <c r="AS431" s="20"/>
      <c r="AT431" s="74"/>
      <c r="AU431" s="20"/>
      <c r="AV431" s="74"/>
      <c r="AW431" s="20"/>
      <c r="AX431" s="74"/>
      <c r="AY431" s="20"/>
      <c r="AZ431" s="74"/>
      <c r="BA431" s="20"/>
      <c r="BB431" s="74"/>
      <c r="BC431" s="20"/>
      <c r="BD431" s="74"/>
      <c r="BE431" s="20"/>
      <c r="BF431" s="20">
        <f t="shared" si="4641"/>
        <v>0</v>
      </c>
      <c r="BG431" s="20"/>
      <c r="BH431" s="20">
        <f t="shared" si="4642"/>
        <v>0</v>
      </c>
      <c r="BI431" s="7"/>
      <c r="BJ431" s="7"/>
      <c r="BK431" s="7"/>
      <c r="BL431" s="7"/>
      <c r="BM431" s="52"/>
      <c r="BN431" s="51"/>
      <c r="BO431" s="160" t="s">
        <v>181</v>
      </c>
      <c r="BP431" s="226" t="s">
        <v>110</v>
      </c>
      <c r="BQ431" s="226" t="s">
        <v>102</v>
      </c>
      <c r="BR431" s="226" t="s">
        <v>111</v>
      </c>
      <c r="BS431" s="227" t="s">
        <v>176</v>
      </c>
      <c r="BT431" s="226">
        <v>10</v>
      </c>
      <c r="BU431" s="162">
        <v>28</v>
      </c>
      <c r="BV431" s="162"/>
      <c r="BW431" s="162">
        <v>1</v>
      </c>
      <c r="BX431" s="226">
        <f t="shared" ref="BX431" si="4643">SUM(BW431)*2</f>
        <v>2</v>
      </c>
      <c r="BY431" s="160">
        <v>4</v>
      </c>
      <c r="BZ431" s="228">
        <f>SUM(CA431+CC431+CE431+CG431+CI431)</f>
        <v>4</v>
      </c>
      <c r="CA431" s="166"/>
      <c r="CB431" s="142">
        <f>SUM(CA431)*BV431</f>
        <v>0</v>
      </c>
      <c r="CC431" s="166"/>
      <c r="CD431" s="167">
        <f>CC431*BW431</f>
        <v>0</v>
      </c>
      <c r="CE431" s="166">
        <v>4</v>
      </c>
      <c r="CF431" s="167">
        <f>SUM(CE431)*BW431</f>
        <v>4</v>
      </c>
      <c r="CG431" s="166"/>
      <c r="CH431" s="167">
        <f>SUM(CG431)*BX431</f>
        <v>0</v>
      </c>
      <c r="CI431" s="166"/>
      <c r="CJ431" s="167">
        <f>SUM(CI431)*BW431*4</f>
        <v>0</v>
      </c>
      <c r="CK431" s="165">
        <f t="shared" ref="CK431" si="4644">SUM(BX431*DK431*2+BX431*DM431*2)</f>
        <v>0</v>
      </c>
      <c r="CL431" s="229">
        <f t="shared" ref="CL431" si="4645">SUM(BY431*5/100*BW431)</f>
        <v>0.2</v>
      </c>
      <c r="CM431" s="166"/>
      <c r="CN431" s="167"/>
      <c r="CO431" s="166"/>
      <c r="CP431" s="165">
        <f>SUM(CO431)*3*BU431/5</f>
        <v>0</v>
      </c>
      <c r="CQ431" s="166"/>
      <c r="CR431" s="230">
        <f>SUM(CQ431*BU431*(30+4))</f>
        <v>0</v>
      </c>
      <c r="CS431" s="166"/>
      <c r="CT431" s="142">
        <f>SUM(CS431*BU431*3)</f>
        <v>0</v>
      </c>
      <c r="CU431" s="166"/>
      <c r="CV431" s="165">
        <f>SUM(CU431*BU431/3)</f>
        <v>0</v>
      </c>
      <c r="CW431" s="166"/>
      <c r="CX431" s="165">
        <f>SUM(CW431*BU431*2/3)</f>
        <v>0</v>
      </c>
      <c r="CY431" s="166"/>
      <c r="CZ431" s="142">
        <f>SUM(CY431*BU431)</f>
        <v>0</v>
      </c>
      <c r="DA431" s="166"/>
      <c r="DB431" s="167">
        <f>SUM(DA431*BW431)</f>
        <v>0</v>
      </c>
      <c r="DC431" s="166"/>
      <c r="DD431" s="165">
        <f>SUM(DC431*BU431*2)</f>
        <v>0</v>
      </c>
      <c r="DE431" s="166">
        <v>1</v>
      </c>
      <c r="DF431" s="165">
        <f t="shared" ref="DF431" si="4646">DE431*BW431*6</f>
        <v>6</v>
      </c>
      <c r="DG431" s="166"/>
      <c r="DH431" s="165">
        <f t="shared" si="4602"/>
        <v>0</v>
      </c>
      <c r="DI431" s="166"/>
      <c r="DJ431" s="167">
        <f>SUM(DI431*BU431/3)</f>
        <v>0</v>
      </c>
      <c r="DK431" s="166"/>
      <c r="DL431" s="165">
        <f>SUM(BW431*DK431*8)</f>
        <v>0</v>
      </c>
      <c r="DM431" s="166"/>
      <c r="DN431" s="165">
        <f>SUM(DM431*BX431*5*6)</f>
        <v>0</v>
      </c>
      <c r="DO431" s="166"/>
      <c r="DP431" s="165">
        <f>SUM(DO431*BX431*4*6)</f>
        <v>0</v>
      </c>
      <c r="DQ431" s="166"/>
      <c r="DR431" s="168">
        <f>SUM(DQ431*50)</f>
        <v>0</v>
      </c>
      <c r="DS431" s="20">
        <f t="shared" si="4606"/>
        <v>10.199999999999999</v>
      </c>
      <c r="DT431" s="20">
        <f t="shared" si="4607"/>
        <v>10</v>
      </c>
      <c r="DU431" s="7"/>
      <c r="DV431" s="7"/>
      <c r="DW431" s="7"/>
      <c r="DX431" s="52"/>
      <c r="DY431" s="51"/>
      <c r="DZ431" s="20"/>
      <c r="EA431" s="71"/>
      <c r="EB431" s="71"/>
      <c r="EC431" s="7"/>
      <c r="ED431" s="7"/>
      <c r="EE431" s="7"/>
      <c r="EF431" s="7"/>
      <c r="EG431" s="7"/>
      <c r="EH431" s="7"/>
      <c r="EI431" s="7"/>
      <c r="EJ431" s="7">
        <f t="shared" si="4474"/>
        <v>4</v>
      </c>
      <c r="EK431" s="7">
        <f t="shared" si="4475"/>
        <v>4</v>
      </c>
      <c r="EL431" s="7">
        <f t="shared" si="4476"/>
        <v>0</v>
      </c>
      <c r="EM431" s="18">
        <f t="shared" si="4546"/>
        <v>0</v>
      </c>
      <c r="EN431" s="18">
        <f t="shared" si="4547"/>
        <v>0</v>
      </c>
      <c r="EO431" s="18">
        <f t="shared" si="4548"/>
        <v>0</v>
      </c>
      <c r="EP431" s="18">
        <f t="shared" si="4549"/>
        <v>4</v>
      </c>
      <c r="EQ431" s="18">
        <f t="shared" si="4550"/>
        <v>4</v>
      </c>
      <c r="ER431" s="18">
        <f t="shared" si="4551"/>
        <v>0</v>
      </c>
      <c r="ES431" s="18">
        <f t="shared" si="4552"/>
        <v>0</v>
      </c>
      <c r="ET431" s="18">
        <f t="shared" si="4553"/>
        <v>0</v>
      </c>
      <c r="EU431" s="18">
        <f t="shared" si="4554"/>
        <v>0</v>
      </c>
      <c r="EV431" s="18">
        <f t="shared" si="4555"/>
        <v>0</v>
      </c>
      <c r="EW431" s="18">
        <f t="shared" si="4556"/>
        <v>0.2</v>
      </c>
      <c r="EX431" s="18">
        <f t="shared" si="4557"/>
        <v>0</v>
      </c>
      <c r="EY431" s="18">
        <f t="shared" si="4558"/>
        <v>0</v>
      </c>
      <c r="EZ431" s="18">
        <f t="shared" si="4559"/>
        <v>0</v>
      </c>
      <c r="FA431" s="18">
        <f t="shared" si="4560"/>
        <v>0</v>
      </c>
      <c r="FB431" s="18">
        <f t="shared" si="4561"/>
        <v>0</v>
      </c>
      <c r="FC431" s="18">
        <f t="shared" si="4562"/>
        <v>0</v>
      </c>
      <c r="FD431" s="18">
        <f t="shared" si="4563"/>
        <v>0</v>
      </c>
      <c r="FE431" s="18">
        <f t="shared" si="4564"/>
        <v>0</v>
      </c>
      <c r="FF431" s="18">
        <f t="shared" si="4565"/>
        <v>0</v>
      </c>
      <c r="FG431" s="18">
        <f t="shared" si="4566"/>
        <v>0</v>
      </c>
      <c r="FH431" s="18">
        <f t="shared" si="4567"/>
        <v>0</v>
      </c>
      <c r="FI431" s="18">
        <f t="shared" si="4568"/>
        <v>0</v>
      </c>
      <c r="FJ431" s="18">
        <f t="shared" si="4569"/>
        <v>0</v>
      </c>
      <c r="FK431" s="18">
        <f t="shared" si="4570"/>
        <v>0</v>
      </c>
      <c r="FL431" s="18">
        <f t="shared" si="4571"/>
        <v>0</v>
      </c>
      <c r="FM431" s="18">
        <f t="shared" si="4572"/>
        <v>0</v>
      </c>
      <c r="FN431" s="18">
        <f t="shared" si="4573"/>
        <v>0</v>
      </c>
      <c r="FO431" s="18">
        <f t="shared" si="4574"/>
        <v>0</v>
      </c>
      <c r="FP431" s="18">
        <f t="shared" si="4575"/>
        <v>1</v>
      </c>
      <c r="FQ431" s="18">
        <f t="shared" si="4576"/>
        <v>6</v>
      </c>
      <c r="FR431" s="18">
        <f t="shared" si="4577"/>
        <v>0</v>
      </c>
      <c r="FS431" s="18">
        <f t="shared" si="4578"/>
        <v>0</v>
      </c>
      <c r="FT431" s="18">
        <f t="shared" si="4579"/>
        <v>0</v>
      </c>
      <c r="FU431" s="18">
        <f t="shared" si="4580"/>
        <v>0</v>
      </c>
      <c r="FV431" s="18">
        <f t="shared" si="4581"/>
        <v>0</v>
      </c>
      <c r="FW431" s="18">
        <f t="shared" si="4582"/>
        <v>0</v>
      </c>
      <c r="FX431" s="18">
        <f t="shared" si="4583"/>
        <v>0</v>
      </c>
      <c r="FY431" s="18">
        <f t="shared" si="4584"/>
        <v>0</v>
      </c>
      <c r="FZ431" s="18">
        <f t="shared" si="4585"/>
        <v>0</v>
      </c>
      <c r="GA431" s="18">
        <f t="shared" si="4586"/>
        <v>0</v>
      </c>
      <c r="GB431" s="18">
        <f t="shared" si="4587"/>
        <v>0</v>
      </c>
      <c r="GC431" s="18">
        <f t="shared" si="4588"/>
        <v>0</v>
      </c>
      <c r="GD431" s="18">
        <f t="shared" si="4589"/>
        <v>10.199999999999999</v>
      </c>
      <c r="GE431" s="18">
        <f t="shared" si="4590"/>
        <v>10</v>
      </c>
      <c r="GF431" s="7"/>
      <c r="GG431" s="7"/>
      <c r="GH431" s="7"/>
      <c r="GI431" s="52"/>
      <c r="GK431" s="18"/>
      <c r="GL431" s="18"/>
      <c r="GM431" s="1"/>
      <c r="GN431" s="23"/>
      <c r="GO431" s="61"/>
      <c r="GP431" s="7"/>
      <c r="GQ431" s="7"/>
    </row>
    <row r="432" spans="1:199" ht="24.95" customHeight="1" x14ac:dyDescent="0.3">
      <c r="A432" s="51"/>
      <c r="B432" s="20" t="s">
        <v>224</v>
      </c>
      <c r="C432" s="71"/>
      <c r="D432" s="71" t="s">
        <v>225</v>
      </c>
      <c r="E432" s="71"/>
      <c r="F432" s="71"/>
      <c r="G432" s="72"/>
      <c r="H432" s="72">
        <v>6</v>
      </c>
      <c r="I432" s="92"/>
      <c r="J432" s="79"/>
      <c r="K432" s="79"/>
      <c r="L432" s="187"/>
      <c r="M432" s="188">
        <f t="shared" ref="M432" si="4647">SUM(N432+P432+R432+T432+V432)</f>
        <v>0</v>
      </c>
      <c r="N432" s="189"/>
      <c r="O432" s="262">
        <f t="shared" ref="O432" si="4648">SUM(N432)*I432</f>
        <v>0</v>
      </c>
      <c r="P432" s="189"/>
      <c r="Q432" s="190">
        <f t="shared" ref="Q432" si="4649">P432*J432</f>
        <v>0</v>
      </c>
      <c r="R432" s="189"/>
      <c r="S432" s="190">
        <f t="shared" ref="S432" si="4650">SUM(R432)*J432</f>
        <v>0</v>
      </c>
      <c r="T432" s="189"/>
      <c r="U432" s="190">
        <f t="shared" ref="U432" si="4651">SUM(T432)*K432</f>
        <v>0</v>
      </c>
      <c r="V432" s="189"/>
      <c r="W432" s="190">
        <f t="shared" ref="W432" si="4652">SUM(V432)*J432*5</f>
        <v>0</v>
      </c>
      <c r="X432" s="191"/>
      <c r="Y432" s="191">
        <f t="shared" ref="Y432" si="4653">L432*J432*0.05</f>
        <v>0</v>
      </c>
      <c r="Z432" s="189"/>
      <c r="AA432" s="190"/>
      <c r="AB432" s="189"/>
      <c r="AC432" s="191">
        <f t="shared" ref="AC432" si="4654">SUM(AB432)*3*H432/5</f>
        <v>0</v>
      </c>
      <c r="AD432" s="189">
        <v>1</v>
      </c>
      <c r="AE432" s="193">
        <f t="shared" ref="AE432" si="4655">SUM(AD432*H432*(15))</f>
        <v>90</v>
      </c>
      <c r="AF432" s="189"/>
      <c r="AG432" s="190">
        <f t="shared" ref="AG432" si="4656">SUM(AF432*H432*3)</f>
        <v>0</v>
      </c>
      <c r="AH432" s="190"/>
      <c r="AI432" s="191">
        <f t="shared" ref="AI432" si="4657">SUM(AH432*H432/3)</f>
        <v>0</v>
      </c>
      <c r="AJ432" s="189"/>
      <c r="AK432" s="191">
        <f t="shared" ref="AK432" si="4658">SUM(AJ432*H432*2/3)</f>
        <v>0</v>
      </c>
      <c r="AL432" s="189"/>
      <c r="AM432" s="262">
        <f>SUM(AL432*H432)</f>
        <v>0</v>
      </c>
      <c r="AN432" s="189"/>
      <c r="AO432" s="190">
        <f>SUM(AN432*J432)</f>
        <v>0</v>
      </c>
      <c r="AP432" s="189"/>
      <c r="AQ432" s="191">
        <f t="shared" ref="AQ432" si="4659">SUM(AP432*H432*2)</f>
        <v>0</v>
      </c>
      <c r="AR432" s="189"/>
      <c r="AS432" s="191">
        <f t="shared" ref="AS432" si="4660">SUM(J432*AR432*6)</f>
        <v>0</v>
      </c>
      <c r="AT432" s="32"/>
      <c r="AU432" s="194">
        <f t="shared" ref="AU432" si="4661">AT432*H432/3</f>
        <v>0</v>
      </c>
      <c r="AV432" s="189"/>
      <c r="AW432" s="190">
        <f>SUM(AV432*H432/3)</f>
        <v>0</v>
      </c>
      <c r="AX432" s="189"/>
      <c r="AY432" s="191">
        <f t="shared" ref="AY432" si="4662">SUM(J432*AX432*8)</f>
        <v>0</v>
      </c>
      <c r="AZ432" s="190"/>
      <c r="BA432" s="191">
        <f>SUM(AZ432*K432*3*8)</f>
        <v>0</v>
      </c>
      <c r="BB432" s="189"/>
      <c r="BC432" s="191">
        <f t="shared" ref="BC432" si="4663">SUM(BB432*K432*4*6)</f>
        <v>0</v>
      </c>
      <c r="BD432" s="189"/>
      <c r="BE432" s="195">
        <f t="shared" ref="BE432" si="4664">SUM(BD432*50)</f>
        <v>0</v>
      </c>
      <c r="BF432" s="194">
        <f t="shared" ref="BF432" si="4665">O432+Q432+S432+U432+W432+X432+Y432+AA432+AC432+AE432+AG432+AI432+AK432+AM432+AO432+AQ432+AS432+AU432+AW432+AY432+BA432+BC432+BE432</f>
        <v>90</v>
      </c>
      <c r="BG432" s="194"/>
      <c r="BH432" s="194">
        <f t="shared" ref="BH432" si="4666">BC432+BA432+AY432+AW432+AS432+AQ432+X432+W432+U432+S432+Q432+O432</f>
        <v>0</v>
      </c>
      <c r="BI432" s="7"/>
      <c r="BJ432" s="7"/>
      <c r="BK432" s="7"/>
      <c r="BL432" s="7"/>
      <c r="BM432" s="52"/>
      <c r="BN432" s="51"/>
      <c r="BO432" s="20" t="s">
        <v>224</v>
      </c>
      <c r="BP432" s="71"/>
      <c r="BQ432" s="71" t="s">
        <v>225</v>
      </c>
      <c r="BR432" s="71"/>
      <c r="BS432" s="71"/>
      <c r="BT432" s="72"/>
      <c r="BU432" s="325">
        <v>6</v>
      </c>
      <c r="BV432" s="92"/>
      <c r="BW432" s="79"/>
      <c r="BX432" s="79"/>
      <c r="BY432" s="187"/>
      <c r="BZ432" s="188">
        <f t="shared" ref="BZ432:BZ433" si="4667">SUM(CA432+CC432+CE432+CG432+CI432)</f>
        <v>0</v>
      </c>
      <c r="CA432" s="189"/>
      <c r="CB432" s="142">
        <f t="shared" ref="CB432:CB433" si="4668">SUM(CA432)*BV432</f>
        <v>0</v>
      </c>
      <c r="CC432" s="189"/>
      <c r="CD432" s="190">
        <f t="shared" ref="CD432" si="4669">CC432*BW432</f>
        <v>0</v>
      </c>
      <c r="CE432" s="189"/>
      <c r="CF432" s="190">
        <f t="shared" ref="CF432:CF433" si="4670">SUM(CE432)*BW432</f>
        <v>0</v>
      </c>
      <c r="CG432" s="189"/>
      <c r="CH432" s="190">
        <f t="shared" ref="CH432:CH433" si="4671">SUM(CG432)*BX432</f>
        <v>0</v>
      </c>
      <c r="CI432" s="189"/>
      <c r="CJ432" s="190">
        <f t="shared" ref="CJ432:CJ433" si="4672">SUM(CI432)*BW432*5</f>
        <v>0</v>
      </c>
      <c r="CK432" s="191"/>
      <c r="CL432" s="191">
        <f t="shared" ref="CL432" si="4673">BY432*BW432*0.05</f>
        <v>0</v>
      </c>
      <c r="CM432" s="189"/>
      <c r="CN432" s="190"/>
      <c r="CO432" s="189"/>
      <c r="CP432" s="191">
        <f t="shared" ref="CP432" si="4674">SUM(CO432)*3*BU432/5</f>
        <v>0</v>
      </c>
      <c r="CQ432" s="189">
        <v>1</v>
      </c>
      <c r="CR432" s="193">
        <f t="shared" ref="CR432" si="4675">SUM(CQ432*BU432*(15))</f>
        <v>90</v>
      </c>
      <c r="CS432" s="189"/>
      <c r="CT432" s="142">
        <f t="shared" ref="CT432" si="4676">SUM(CS432*BU432*3)</f>
        <v>0</v>
      </c>
      <c r="CU432" s="190"/>
      <c r="CV432" s="191">
        <f t="shared" ref="CV432:CV433" si="4677">SUM(CU432*BU432/3)</f>
        <v>0</v>
      </c>
      <c r="CW432" s="189"/>
      <c r="CX432" s="191">
        <f t="shared" ref="CX432" si="4678">SUM(CW432*BU432*2/3)</f>
        <v>0</v>
      </c>
      <c r="CY432" s="189"/>
      <c r="CZ432" s="142">
        <f>SUM(CY432*BU432)</f>
        <v>0</v>
      </c>
      <c r="DA432" s="189"/>
      <c r="DB432" s="190">
        <f>SUM(DA432*BW432)</f>
        <v>0</v>
      </c>
      <c r="DC432" s="189"/>
      <c r="DD432" s="191">
        <f t="shared" ref="DD432:DD433" si="4679">SUM(DC432*BU432*2)</f>
        <v>0</v>
      </c>
      <c r="DE432" s="189"/>
      <c r="DF432" s="191">
        <f t="shared" ref="DF432" si="4680">SUM(BW432*DE432*6)</f>
        <v>0</v>
      </c>
      <c r="DG432" s="32"/>
      <c r="DH432" s="194">
        <f t="shared" si="4602"/>
        <v>0</v>
      </c>
      <c r="DI432" s="189"/>
      <c r="DJ432" s="190">
        <f>SUM(DI432*BU432/3)</f>
        <v>0</v>
      </c>
      <c r="DK432" s="189"/>
      <c r="DL432" s="191">
        <f t="shared" ref="DL432" si="4681">SUM(BW432*DK432*8)</f>
        <v>0</v>
      </c>
      <c r="DM432" s="190"/>
      <c r="DN432" s="191">
        <f>SUM(DM432*BX432*3*8)</f>
        <v>0</v>
      </c>
      <c r="DO432" s="189"/>
      <c r="DP432" s="191">
        <f t="shared" ref="DP432" si="4682">SUM(DO432*BX432*4*6)</f>
        <v>0</v>
      </c>
      <c r="DQ432" s="189"/>
      <c r="DR432" s="195">
        <f t="shared" ref="DR432:DR433" si="4683">SUM(DQ432*50)</f>
        <v>0</v>
      </c>
      <c r="DS432" s="20">
        <f t="shared" si="4606"/>
        <v>90</v>
      </c>
      <c r="DT432" s="20">
        <f t="shared" si="4607"/>
        <v>0</v>
      </c>
      <c r="DU432" s="7"/>
      <c r="DV432" s="7"/>
      <c r="DW432" s="7"/>
      <c r="DX432" s="52"/>
      <c r="DY432" s="51"/>
      <c r="DZ432" s="20"/>
      <c r="EA432" s="71"/>
      <c r="EB432" s="71"/>
      <c r="EC432" s="7"/>
      <c r="ED432" s="7"/>
      <c r="EE432" s="7"/>
      <c r="EF432" s="7"/>
      <c r="EG432" s="7"/>
      <c r="EH432" s="7"/>
      <c r="EI432" s="7"/>
      <c r="EJ432" s="7">
        <f t="shared" si="4474"/>
        <v>0</v>
      </c>
      <c r="EK432" s="7">
        <f t="shared" si="4475"/>
        <v>0</v>
      </c>
      <c r="EL432" s="7">
        <f t="shared" si="4476"/>
        <v>0</v>
      </c>
      <c r="EM432" s="18">
        <f t="shared" si="4546"/>
        <v>0</v>
      </c>
      <c r="EN432" s="18">
        <f t="shared" si="4547"/>
        <v>0</v>
      </c>
      <c r="EO432" s="18">
        <f t="shared" si="4548"/>
        <v>0</v>
      </c>
      <c r="EP432" s="18">
        <f t="shared" si="4549"/>
        <v>0</v>
      </c>
      <c r="EQ432" s="18">
        <f t="shared" si="4550"/>
        <v>0</v>
      </c>
      <c r="ER432" s="18">
        <f t="shared" si="4551"/>
        <v>0</v>
      </c>
      <c r="ES432" s="18">
        <f t="shared" si="4552"/>
        <v>0</v>
      </c>
      <c r="ET432" s="18">
        <f t="shared" si="4553"/>
        <v>0</v>
      </c>
      <c r="EU432" s="18">
        <f t="shared" si="4554"/>
        <v>0</v>
      </c>
      <c r="EV432" s="18">
        <f t="shared" si="4555"/>
        <v>0</v>
      </c>
      <c r="EW432" s="18">
        <f t="shared" si="4556"/>
        <v>0</v>
      </c>
      <c r="EX432" s="18">
        <f t="shared" si="4557"/>
        <v>0</v>
      </c>
      <c r="EY432" s="18">
        <f t="shared" si="4558"/>
        <v>0</v>
      </c>
      <c r="EZ432" s="18">
        <f t="shared" si="4559"/>
        <v>0</v>
      </c>
      <c r="FA432" s="18">
        <f t="shared" si="4560"/>
        <v>0</v>
      </c>
      <c r="FB432" s="18">
        <f t="shared" si="4561"/>
        <v>2</v>
      </c>
      <c r="FC432" s="18">
        <f t="shared" si="4562"/>
        <v>180</v>
      </c>
      <c r="FD432" s="18">
        <f t="shared" si="4563"/>
        <v>0</v>
      </c>
      <c r="FE432" s="18">
        <f t="shared" si="4564"/>
        <v>0</v>
      </c>
      <c r="FF432" s="18">
        <f t="shared" si="4565"/>
        <v>0</v>
      </c>
      <c r="FG432" s="18">
        <f t="shared" si="4566"/>
        <v>0</v>
      </c>
      <c r="FH432" s="18">
        <f t="shared" si="4567"/>
        <v>0</v>
      </c>
      <c r="FI432" s="18">
        <f t="shared" si="4568"/>
        <v>0</v>
      </c>
      <c r="FJ432" s="18">
        <f t="shared" si="4569"/>
        <v>0</v>
      </c>
      <c r="FK432" s="18">
        <f t="shared" si="4570"/>
        <v>0</v>
      </c>
      <c r="FL432" s="18">
        <f t="shared" si="4571"/>
        <v>0</v>
      </c>
      <c r="FM432" s="18">
        <f t="shared" si="4572"/>
        <v>0</v>
      </c>
      <c r="FN432" s="18">
        <f t="shared" si="4573"/>
        <v>0</v>
      </c>
      <c r="FO432" s="18">
        <f t="shared" si="4574"/>
        <v>0</v>
      </c>
      <c r="FP432" s="18">
        <f t="shared" si="4575"/>
        <v>0</v>
      </c>
      <c r="FQ432" s="18">
        <f t="shared" si="4576"/>
        <v>0</v>
      </c>
      <c r="FR432" s="18">
        <f t="shared" si="4577"/>
        <v>0</v>
      </c>
      <c r="FS432" s="18">
        <f t="shared" si="4578"/>
        <v>0</v>
      </c>
      <c r="FT432" s="18">
        <f t="shared" si="4579"/>
        <v>0</v>
      </c>
      <c r="FU432" s="18">
        <f t="shared" si="4580"/>
        <v>0</v>
      </c>
      <c r="FV432" s="18">
        <f t="shared" si="4581"/>
        <v>0</v>
      </c>
      <c r="FW432" s="18">
        <f t="shared" si="4582"/>
        <v>0</v>
      </c>
      <c r="FX432" s="18">
        <f t="shared" si="4583"/>
        <v>0</v>
      </c>
      <c r="FY432" s="18">
        <f t="shared" si="4584"/>
        <v>0</v>
      </c>
      <c r="FZ432" s="18">
        <f t="shared" si="4585"/>
        <v>0</v>
      </c>
      <c r="GA432" s="18">
        <f t="shared" si="4586"/>
        <v>0</v>
      </c>
      <c r="GB432" s="18">
        <f t="shared" si="4587"/>
        <v>0</v>
      </c>
      <c r="GC432" s="18">
        <f t="shared" si="4588"/>
        <v>0</v>
      </c>
      <c r="GD432" s="18">
        <f t="shared" si="4589"/>
        <v>180</v>
      </c>
      <c r="GE432" s="18">
        <f t="shared" si="4590"/>
        <v>0</v>
      </c>
      <c r="GF432" s="7"/>
      <c r="GG432" s="7"/>
      <c r="GH432" s="7"/>
      <c r="GI432" s="52"/>
      <c r="GK432" s="18"/>
      <c r="GL432" s="18"/>
      <c r="GM432" s="1"/>
      <c r="GN432" s="23"/>
      <c r="GO432" s="61"/>
      <c r="GP432" s="7"/>
      <c r="GQ432" s="7"/>
    </row>
    <row r="433" spans="1:201" ht="38.25" customHeight="1" x14ac:dyDescent="0.3">
      <c r="A433" s="51"/>
      <c r="B433" s="17"/>
      <c r="C433" s="17"/>
      <c r="D433" s="7"/>
      <c r="E433" s="7"/>
      <c r="F433" s="7"/>
      <c r="G433" s="7"/>
      <c r="H433" s="7"/>
      <c r="I433" s="7"/>
      <c r="J433" s="7"/>
      <c r="K433" s="7"/>
      <c r="L433" s="7"/>
      <c r="M433" s="73">
        <f t="shared" si="4640"/>
        <v>0</v>
      </c>
      <c r="N433" s="32"/>
      <c r="O433" s="263"/>
      <c r="P433" s="32"/>
      <c r="Q433" s="20"/>
      <c r="R433" s="32"/>
      <c r="S433" s="20"/>
      <c r="T433" s="32"/>
      <c r="U433" s="20"/>
      <c r="V433" s="74"/>
      <c r="W433" s="20"/>
      <c r="X433" s="20"/>
      <c r="Y433" s="20"/>
      <c r="Z433" s="74"/>
      <c r="AA433" s="20"/>
      <c r="AB433" s="74"/>
      <c r="AC433" s="20"/>
      <c r="AD433" s="74"/>
      <c r="AE433" s="24"/>
      <c r="AF433" s="74"/>
      <c r="AG433" s="20"/>
      <c r="AH433" s="74"/>
      <c r="AI433" s="20"/>
      <c r="AJ433" s="74"/>
      <c r="AK433" s="20"/>
      <c r="AL433" s="74"/>
      <c r="AM433" s="263"/>
      <c r="AN433" s="74"/>
      <c r="AO433" s="20"/>
      <c r="AP433" s="74"/>
      <c r="AQ433" s="20"/>
      <c r="AR433" s="74"/>
      <c r="AS433" s="20"/>
      <c r="AT433" s="74"/>
      <c r="AU433" s="20"/>
      <c r="AV433" s="74"/>
      <c r="AW433" s="20"/>
      <c r="AX433" s="74"/>
      <c r="AY433" s="20"/>
      <c r="AZ433" s="74"/>
      <c r="BA433" s="20"/>
      <c r="BB433" s="74"/>
      <c r="BC433" s="20"/>
      <c r="BD433" s="74"/>
      <c r="BE433" s="20"/>
      <c r="BF433" s="20">
        <f t="shared" si="4641"/>
        <v>0</v>
      </c>
      <c r="BG433" s="20"/>
      <c r="BH433" s="20">
        <f t="shared" si="4642"/>
        <v>0</v>
      </c>
      <c r="BI433" s="7"/>
      <c r="BJ433" s="7"/>
      <c r="BK433" s="7"/>
      <c r="BL433" s="7"/>
      <c r="BM433" s="52"/>
      <c r="BN433" s="51"/>
      <c r="BO433" s="302" t="s">
        <v>239</v>
      </c>
      <c r="BP433" s="137" t="s">
        <v>240</v>
      </c>
      <c r="BQ433" s="182" t="s">
        <v>241</v>
      </c>
      <c r="BR433" s="137" t="s">
        <v>242</v>
      </c>
      <c r="BS433" s="182">
        <v>39</v>
      </c>
      <c r="BT433" s="176">
        <v>2</v>
      </c>
      <c r="BU433" s="176">
        <v>20</v>
      </c>
      <c r="BV433" s="176">
        <v>1</v>
      </c>
      <c r="BW433" s="176">
        <v>1</v>
      </c>
      <c r="BX433" s="303">
        <f t="shared" ref="BX433" si="4684">BW433*2</f>
        <v>2</v>
      </c>
      <c r="BY433" s="178">
        <v>4</v>
      </c>
      <c r="BZ433" s="304">
        <f t="shared" si="4667"/>
        <v>4</v>
      </c>
      <c r="CA433" s="305">
        <v>4</v>
      </c>
      <c r="CB433" s="406">
        <f t="shared" si="4668"/>
        <v>4</v>
      </c>
      <c r="CC433" s="305"/>
      <c r="CD433" s="306">
        <f>BW433*CC433</f>
        <v>0</v>
      </c>
      <c r="CE433" s="305"/>
      <c r="CF433" s="306">
        <f t="shared" si="4670"/>
        <v>0</v>
      </c>
      <c r="CG433" s="305"/>
      <c r="CH433" s="306">
        <f t="shared" si="4671"/>
        <v>0</v>
      </c>
      <c r="CI433" s="305"/>
      <c r="CJ433" s="306">
        <f t="shared" si="4672"/>
        <v>0</v>
      </c>
      <c r="CK433" s="173">
        <f t="shared" ref="CK433" si="4685">SUM(BX433*DI433*2+BX433*DK433*2)</f>
        <v>0</v>
      </c>
      <c r="CL433" s="173">
        <v>0</v>
      </c>
      <c r="CM433" s="305"/>
      <c r="CN433" s="306">
        <f t="shared" ref="CN433" si="4686">SUM(CM433)*1</f>
        <v>0</v>
      </c>
      <c r="CO433" s="305"/>
      <c r="CP433" s="173">
        <f t="shared" ref="CP433" si="4687">SUM(CO433)*3*BU433/5</f>
        <v>0</v>
      </c>
      <c r="CQ433" s="305"/>
      <c r="CR433" s="307">
        <f t="shared" ref="CR433" si="4688">SUM(CQ433*BU433*(30+4))</f>
        <v>0</v>
      </c>
      <c r="CS433" s="305"/>
      <c r="CT433" s="406">
        <f t="shared" ref="CT433" si="4689">SUM(CS433*BU433*3)</f>
        <v>0</v>
      </c>
      <c r="CU433" s="305"/>
      <c r="CV433" s="173">
        <f t="shared" si="4677"/>
        <v>0</v>
      </c>
      <c r="CW433" s="305"/>
      <c r="CX433" s="173">
        <f t="shared" ref="CX433" si="4690">SUM(CW433*BU433*2/3)</f>
        <v>0</v>
      </c>
      <c r="CY433" s="305"/>
      <c r="CZ433" s="406">
        <f t="shared" ref="CZ433" si="4691">SUM(CY433*BU433)</f>
        <v>0</v>
      </c>
      <c r="DA433" s="305"/>
      <c r="DB433" s="306">
        <f t="shared" ref="DB433" si="4692">SUM(DA433*BW433)</f>
        <v>0</v>
      </c>
      <c r="DC433" s="305"/>
      <c r="DD433" s="173">
        <f t="shared" si="4679"/>
        <v>0</v>
      </c>
      <c r="DE433" s="305"/>
      <c r="DF433" s="173">
        <f t="shared" ref="DF433" si="4693">DE433*BX433*6</f>
        <v>0</v>
      </c>
      <c r="DG433" s="32"/>
      <c r="DH433" s="194">
        <f t="shared" si="4602"/>
        <v>0</v>
      </c>
      <c r="DI433" s="308"/>
      <c r="DJ433" s="309">
        <f t="shared" ref="DJ433" si="4694">DI433*BX433*6</f>
        <v>0</v>
      </c>
      <c r="DK433" s="308"/>
      <c r="DL433" s="310">
        <f t="shared" ref="DL433" si="4695">DK433*BX433*8</f>
        <v>0</v>
      </c>
      <c r="DM433" s="308"/>
      <c r="DN433" s="310">
        <f t="shared" ref="DN433" si="4696">SUM(DM433*BX433*5*6)</f>
        <v>0</v>
      </c>
      <c r="DO433" s="308"/>
      <c r="DP433" s="310">
        <f t="shared" ref="DP433" si="4697">SUM(DO433*BX433*4*6)</f>
        <v>0</v>
      </c>
      <c r="DQ433" s="308"/>
      <c r="DR433" s="311">
        <f t="shared" si="4683"/>
        <v>0</v>
      </c>
      <c r="DS433" s="20">
        <f t="shared" si="4606"/>
        <v>4</v>
      </c>
      <c r="DT433" s="20">
        <f t="shared" si="4607"/>
        <v>4</v>
      </c>
      <c r="DU433" s="7"/>
      <c r="DV433" s="7"/>
      <c r="DW433" s="7"/>
      <c r="DX433" s="52"/>
      <c r="DY433" s="51"/>
      <c r="DZ433" s="17"/>
      <c r="EA433" s="17"/>
      <c r="EB433" s="7"/>
      <c r="EC433" s="7"/>
      <c r="ED433" s="7"/>
      <c r="EE433" s="7"/>
      <c r="EF433" s="7"/>
      <c r="EG433" s="7"/>
      <c r="EH433" s="7"/>
      <c r="EI433" s="7"/>
      <c r="EJ433" s="7">
        <f t="shared" si="4474"/>
        <v>4</v>
      </c>
      <c r="EK433" s="7">
        <f t="shared" si="4475"/>
        <v>4</v>
      </c>
      <c r="EL433" s="7">
        <f t="shared" si="4476"/>
        <v>4</v>
      </c>
      <c r="EM433" s="18">
        <f t="shared" si="4546"/>
        <v>4</v>
      </c>
      <c r="EN433" s="18">
        <f t="shared" si="4547"/>
        <v>0</v>
      </c>
      <c r="EO433" s="18">
        <f t="shared" si="4548"/>
        <v>0</v>
      </c>
      <c r="EP433" s="18">
        <f t="shared" si="4549"/>
        <v>0</v>
      </c>
      <c r="EQ433" s="18">
        <f t="shared" si="4550"/>
        <v>0</v>
      </c>
      <c r="ER433" s="18">
        <f t="shared" si="4551"/>
        <v>0</v>
      </c>
      <c r="ES433" s="18">
        <f t="shared" si="4552"/>
        <v>0</v>
      </c>
      <c r="ET433" s="18">
        <f t="shared" si="4553"/>
        <v>0</v>
      </c>
      <c r="EU433" s="18">
        <f t="shared" si="4554"/>
        <v>0</v>
      </c>
      <c r="EV433" s="18">
        <f t="shared" si="4555"/>
        <v>0</v>
      </c>
      <c r="EW433" s="18">
        <f t="shared" si="4556"/>
        <v>0</v>
      </c>
      <c r="EX433" s="18">
        <f t="shared" si="4557"/>
        <v>0</v>
      </c>
      <c r="EY433" s="18">
        <f t="shared" si="4558"/>
        <v>0</v>
      </c>
      <c r="EZ433" s="18">
        <f t="shared" si="4559"/>
        <v>0</v>
      </c>
      <c r="FA433" s="18">
        <f t="shared" si="4560"/>
        <v>0</v>
      </c>
      <c r="FB433" s="18">
        <f t="shared" si="4561"/>
        <v>0</v>
      </c>
      <c r="FC433" s="18">
        <f t="shared" si="4562"/>
        <v>0</v>
      </c>
      <c r="FD433" s="18">
        <f t="shared" si="4563"/>
        <v>0</v>
      </c>
      <c r="FE433" s="18">
        <f t="shared" si="4564"/>
        <v>0</v>
      </c>
      <c r="FF433" s="18">
        <f t="shared" si="4565"/>
        <v>0</v>
      </c>
      <c r="FG433" s="18">
        <f t="shared" si="4566"/>
        <v>0</v>
      </c>
      <c r="FH433" s="18">
        <f t="shared" si="4567"/>
        <v>0</v>
      </c>
      <c r="FI433" s="18">
        <f t="shared" si="4568"/>
        <v>0</v>
      </c>
      <c r="FJ433" s="18">
        <f t="shared" si="4569"/>
        <v>0</v>
      </c>
      <c r="FK433" s="18">
        <f t="shared" si="4570"/>
        <v>0</v>
      </c>
      <c r="FL433" s="18">
        <f t="shared" si="4571"/>
        <v>0</v>
      </c>
      <c r="FM433" s="18">
        <f t="shared" si="4572"/>
        <v>0</v>
      </c>
      <c r="FN433" s="18">
        <f t="shared" si="4573"/>
        <v>0</v>
      </c>
      <c r="FO433" s="18">
        <f t="shared" si="4574"/>
        <v>0</v>
      </c>
      <c r="FP433" s="18">
        <f t="shared" si="4575"/>
        <v>0</v>
      </c>
      <c r="FQ433" s="18">
        <f t="shared" si="4576"/>
        <v>0</v>
      </c>
      <c r="FR433" s="18">
        <f t="shared" si="4577"/>
        <v>0</v>
      </c>
      <c r="FS433" s="18">
        <f t="shared" si="4578"/>
        <v>0</v>
      </c>
      <c r="FT433" s="18">
        <f t="shared" si="4579"/>
        <v>0</v>
      </c>
      <c r="FU433" s="18">
        <f t="shared" si="4580"/>
        <v>0</v>
      </c>
      <c r="FV433" s="18">
        <f t="shared" si="4581"/>
        <v>0</v>
      </c>
      <c r="FW433" s="18">
        <f t="shared" si="4582"/>
        <v>0</v>
      </c>
      <c r="FX433" s="18">
        <f t="shared" si="4583"/>
        <v>0</v>
      </c>
      <c r="FY433" s="18">
        <f t="shared" si="4584"/>
        <v>0</v>
      </c>
      <c r="FZ433" s="18">
        <f t="shared" si="4585"/>
        <v>0</v>
      </c>
      <c r="GA433" s="18">
        <f t="shared" si="4586"/>
        <v>0</v>
      </c>
      <c r="GB433" s="18">
        <f t="shared" si="4587"/>
        <v>0</v>
      </c>
      <c r="GC433" s="18">
        <f t="shared" si="4588"/>
        <v>0</v>
      </c>
      <c r="GD433" s="18">
        <f t="shared" si="4589"/>
        <v>4</v>
      </c>
      <c r="GE433" s="18">
        <f t="shared" si="4590"/>
        <v>4</v>
      </c>
      <c r="GF433" s="7"/>
      <c r="GG433" s="7"/>
      <c r="GH433" s="7"/>
      <c r="GI433" s="52"/>
      <c r="GK433" s="18"/>
      <c r="GL433" s="18"/>
      <c r="GM433" s="1"/>
      <c r="GN433" s="23"/>
      <c r="GO433" s="61"/>
      <c r="GP433" s="7"/>
      <c r="GQ433" s="7"/>
    </row>
    <row r="434" spans="1:201" ht="24.95" customHeight="1" x14ac:dyDescent="0.3">
      <c r="A434" s="51"/>
      <c r="B434" s="17" t="s">
        <v>333</v>
      </c>
      <c r="C434" s="17"/>
      <c r="D434" s="7" t="s">
        <v>225</v>
      </c>
      <c r="E434" s="7"/>
      <c r="F434" s="7"/>
      <c r="G434" s="7"/>
      <c r="H434" s="7"/>
      <c r="I434" s="7"/>
      <c r="J434" s="7"/>
      <c r="K434" s="7"/>
      <c r="L434" s="7"/>
      <c r="M434" s="73">
        <f t="shared" si="4640"/>
        <v>0</v>
      </c>
      <c r="N434" s="32"/>
      <c r="O434" s="263">
        <v>4</v>
      </c>
      <c r="P434" s="32"/>
      <c r="Q434" s="20">
        <v>4</v>
      </c>
      <c r="R434" s="32"/>
      <c r="S434" s="20">
        <v>8</v>
      </c>
      <c r="T434" s="32"/>
      <c r="U434" s="20"/>
      <c r="V434" s="74"/>
      <c r="W434" s="20"/>
      <c r="X434" s="20"/>
      <c r="Y434" s="20"/>
      <c r="Z434" s="74"/>
      <c r="AA434" s="20"/>
      <c r="AB434" s="74"/>
      <c r="AC434" s="20"/>
      <c r="AD434" s="74"/>
      <c r="AE434" s="24"/>
      <c r="AF434" s="74"/>
      <c r="AG434" s="20"/>
      <c r="AH434" s="74"/>
      <c r="AI434" s="20"/>
      <c r="AJ434" s="74"/>
      <c r="AK434" s="20"/>
      <c r="AL434" s="74"/>
      <c r="AM434" s="263"/>
      <c r="AN434" s="74"/>
      <c r="AO434" s="20"/>
      <c r="AP434" s="74"/>
      <c r="AQ434" s="20"/>
      <c r="AR434" s="74"/>
      <c r="AS434" s="20"/>
      <c r="AT434" s="74"/>
      <c r="AU434" s="20"/>
      <c r="AV434" s="74"/>
      <c r="AW434" s="20"/>
      <c r="AX434" s="74"/>
      <c r="AY434" s="20"/>
      <c r="AZ434" s="74"/>
      <c r="BA434" s="20"/>
      <c r="BB434" s="74"/>
      <c r="BC434" s="20"/>
      <c r="BD434" s="74"/>
      <c r="BE434" s="20"/>
      <c r="BF434" s="20">
        <f t="shared" si="4641"/>
        <v>16</v>
      </c>
      <c r="BG434" s="20"/>
      <c r="BH434" s="20">
        <f t="shared" si="4642"/>
        <v>16</v>
      </c>
      <c r="BI434" s="7"/>
      <c r="BJ434" s="7"/>
      <c r="BK434" s="7"/>
      <c r="BL434" s="7"/>
      <c r="BM434" s="52"/>
      <c r="BN434" s="51"/>
      <c r="BO434" s="225" t="s">
        <v>165</v>
      </c>
      <c r="BP434" s="226" t="s">
        <v>110</v>
      </c>
      <c r="BQ434" s="161" t="s">
        <v>102</v>
      </c>
      <c r="BR434" s="161" t="s">
        <v>111</v>
      </c>
      <c r="BS434" s="162" t="s">
        <v>176</v>
      </c>
      <c r="BT434" s="161">
        <v>10</v>
      </c>
      <c r="BU434" s="162">
        <v>28</v>
      </c>
      <c r="BV434" s="162"/>
      <c r="BW434" s="162">
        <v>1</v>
      </c>
      <c r="BX434" s="226">
        <f>SUM(BW434)*2</f>
        <v>2</v>
      </c>
      <c r="BY434" s="227">
        <v>40</v>
      </c>
      <c r="BZ434" s="228">
        <f t="shared" ref="BZ434" si="4698">SUM(CA434+CC434+CE434+CG434+CI434)</f>
        <v>40</v>
      </c>
      <c r="CA434" s="166"/>
      <c r="CB434" s="142">
        <f>SUM(CA434)*BV434</f>
        <v>0</v>
      </c>
      <c r="CC434" s="166"/>
      <c r="CD434" s="167">
        <f t="shared" ref="CD434" si="4699">CC434*BW434</f>
        <v>0</v>
      </c>
      <c r="CE434" s="166">
        <v>40</v>
      </c>
      <c r="CF434" s="167">
        <f>SUM(CE434)*BW434</f>
        <v>40</v>
      </c>
      <c r="CG434" s="166"/>
      <c r="CH434" s="167">
        <f t="shared" ref="CH434" si="4700">SUM(CG434)*BX434</f>
        <v>0</v>
      </c>
      <c r="CI434" s="166"/>
      <c r="CJ434" s="167">
        <f>SUM(CI434)*BW434*5</f>
        <v>0</v>
      </c>
      <c r="CK434" s="165">
        <f>SUM(BW434*DK434*2+BX434*DM434*2)</f>
        <v>0</v>
      </c>
      <c r="CL434" s="229">
        <f t="shared" ref="CL434" si="4701">SUM(BY434*5/100*BW434)</f>
        <v>2</v>
      </c>
      <c r="CM434" s="166"/>
      <c r="CN434" s="167"/>
      <c r="CO434" s="166"/>
      <c r="CP434" s="165">
        <f t="shared" ref="CP434" si="4702">SUM(CO434)*3*BU434/5</f>
        <v>0</v>
      </c>
      <c r="CQ434" s="166"/>
      <c r="CR434" s="230">
        <f t="shared" ref="CR434" si="4703">SUM(CQ434*BU434*(30+4))</f>
        <v>0</v>
      </c>
      <c r="CS434" s="166"/>
      <c r="CT434" s="142">
        <f t="shared" ref="CT434" si="4704">SUM(CS434*BU434*3)</f>
        <v>0</v>
      </c>
      <c r="CU434" s="167"/>
      <c r="CV434" s="165">
        <f t="shared" ref="CV434" si="4705">SUM(CU434*BU434/3)</f>
        <v>0</v>
      </c>
      <c r="CW434" s="166"/>
      <c r="CX434" s="165">
        <f t="shared" ref="CX434" si="4706">SUM(CW434*BU434*2/3)</f>
        <v>0</v>
      </c>
      <c r="CY434" s="166">
        <v>1</v>
      </c>
      <c r="CZ434" s="142">
        <v>0</v>
      </c>
      <c r="DA434" s="166"/>
      <c r="DB434" s="167">
        <f t="shared" ref="DB434" si="4707">SUM(DA434*BW434*2)</f>
        <v>0</v>
      </c>
      <c r="DC434" s="166"/>
      <c r="DD434" s="165">
        <f>SUM(DC434*BU434*2)</f>
        <v>0</v>
      </c>
      <c r="DE434" s="166">
        <v>1</v>
      </c>
      <c r="DF434" s="165">
        <f>DE434*BW434*6</f>
        <v>6</v>
      </c>
      <c r="DG434" s="166"/>
      <c r="DH434" s="165">
        <f>DG434*BU434/3</f>
        <v>0</v>
      </c>
      <c r="DI434" s="167"/>
      <c r="DJ434" s="167">
        <f t="shared" ref="DJ434" si="4708">SUM(BW434*DI434*6)</f>
        <v>0</v>
      </c>
      <c r="DK434" s="167"/>
      <c r="DL434" s="165">
        <f t="shared" ref="DL434" si="4709">SUM(BW434*DK434*8)</f>
        <v>0</v>
      </c>
      <c r="DM434" s="167"/>
      <c r="DN434" s="165">
        <f t="shared" ref="DN434" si="4710">SUM(DM434*BX434*5*6)</f>
        <v>0</v>
      </c>
      <c r="DO434" s="166"/>
      <c r="DP434" s="165">
        <f t="shared" ref="DP434" si="4711">SUM(DO434*BX434*4*6)</f>
        <v>0</v>
      </c>
      <c r="DQ434" s="166"/>
      <c r="DR434" s="168">
        <f t="shared" ref="DR434" si="4712">SUM(DQ434*50)</f>
        <v>0</v>
      </c>
      <c r="DS434" s="20">
        <f>SUM(DB434+DR434+DP434+DN434+DL434+DJ434+DF434+DD434+CX434+CZ434+CV434+CT434+CR434+CP434+CN434+CL434+CK434+CJ434+CH434+CD434+CB434+CF434+DH434)</f>
        <v>48</v>
      </c>
      <c r="DT434" s="20">
        <f>SUM(CB434+CD434+CH434+CJ434+CK434+DF434+DJ434+DL434+DN434+DP434+CF434+DD434)</f>
        <v>46</v>
      </c>
      <c r="DU434" s="7"/>
      <c r="DV434" s="7"/>
      <c r="DW434" s="7"/>
      <c r="DX434" s="52"/>
      <c r="DY434" s="51"/>
      <c r="DZ434" s="17"/>
      <c r="EA434" s="17"/>
      <c r="EB434" s="7"/>
      <c r="EC434" s="7"/>
      <c r="ED434" s="7"/>
      <c r="EE434" s="7"/>
      <c r="EF434" s="7"/>
      <c r="EG434" s="7"/>
      <c r="EH434" s="7"/>
      <c r="EI434" s="7"/>
      <c r="EJ434" s="7" t="e">
        <f>SUM(L434+#REF!)</f>
        <v>#REF!</v>
      </c>
      <c r="EK434" s="7" t="e">
        <f>SUM(M434+#REF!)</f>
        <v>#REF!</v>
      </c>
      <c r="EL434" s="7" t="e">
        <f>SUM(N434+#REF!)</f>
        <v>#REF!</v>
      </c>
      <c r="EM434" s="18">
        <f t="shared" si="4546"/>
        <v>4</v>
      </c>
      <c r="EN434" s="18">
        <f t="shared" si="4547"/>
        <v>0</v>
      </c>
      <c r="EO434" s="18">
        <f t="shared" si="4548"/>
        <v>4</v>
      </c>
      <c r="EP434" s="18">
        <f t="shared" si="4549"/>
        <v>40</v>
      </c>
      <c r="EQ434" s="18">
        <f t="shared" si="4550"/>
        <v>48</v>
      </c>
      <c r="ER434" s="18">
        <f t="shared" si="4551"/>
        <v>0</v>
      </c>
      <c r="ES434" s="18">
        <f t="shared" si="4552"/>
        <v>0</v>
      </c>
      <c r="ET434" s="18">
        <f t="shared" si="4553"/>
        <v>0</v>
      </c>
      <c r="EU434" s="18">
        <f t="shared" si="4554"/>
        <v>0</v>
      </c>
      <c r="EV434" s="18">
        <f t="shared" si="4555"/>
        <v>0</v>
      </c>
      <c r="EW434" s="18">
        <f t="shared" si="4556"/>
        <v>2</v>
      </c>
      <c r="EX434" s="18">
        <f t="shared" si="4557"/>
        <v>0</v>
      </c>
      <c r="EY434" s="18">
        <f t="shared" si="4558"/>
        <v>0</v>
      </c>
      <c r="EZ434" s="18">
        <f t="shared" si="4559"/>
        <v>0</v>
      </c>
      <c r="FA434" s="18">
        <f t="shared" si="4560"/>
        <v>0</v>
      </c>
      <c r="FB434" s="18">
        <f t="shared" si="4561"/>
        <v>0</v>
      </c>
      <c r="FC434" s="18">
        <f t="shared" si="4562"/>
        <v>0</v>
      </c>
      <c r="FD434" s="18">
        <f t="shared" si="4563"/>
        <v>0</v>
      </c>
      <c r="FE434" s="18">
        <f t="shared" si="4564"/>
        <v>0</v>
      </c>
      <c r="FF434" s="18">
        <f t="shared" si="4565"/>
        <v>0</v>
      </c>
      <c r="FG434" s="18">
        <f t="shared" si="4566"/>
        <v>0</v>
      </c>
      <c r="FH434" s="18">
        <f t="shared" si="4567"/>
        <v>0</v>
      </c>
      <c r="FI434" s="18">
        <f t="shared" si="4568"/>
        <v>0</v>
      </c>
      <c r="FJ434" s="18">
        <f t="shared" si="4569"/>
        <v>1</v>
      </c>
      <c r="FK434" s="18">
        <f t="shared" si="4570"/>
        <v>0</v>
      </c>
      <c r="FL434" s="18">
        <f t="shared" si="4571"/>
        <v>0</v>
      </c>
      <c r="FM434" s="18">
        <f t="shared" si="4572"/>
        <v>0</v>
      </c>
      <c r="FN434" s="18">
        <f t="shared" si="4573"/>
        <v>0</v>
      </c>
      <c r="FO434" s="18">
        <f t="shared" si="4574"/>
        <v>0</v>
      </c>
      <c r="FP434" s="18">
        <f t="shared" si="4575"/>
        <v>1</v>
      </c>
      <c r="FQ434" s="18">
        <f t="shared" si="4576"/>
        <v>6</v>
      </c>
      <c r="FR434" s="18">
        <f t="shared" si="4577"/>
        <v>0</v>
      </c>
      <c r="FS434" s="18">
        <f t="shared" si="4578"/>
        <v>0</v>
      </c>
      <c r="FT434" s="18">
        <f t="shared" si="4579"/>
        <v>0</v>
      </c>
      <c r="FU434" s="18">
        <f t="shared" si="4580"/>
        <v>0</v>
      </c>
      <c r="FV434" s="18">
        <f t="shared" si="4581"/>
        <v>0</v>
      </c>
      <c r="FW434" s="18">
        <f t="shared" si="4582"/>
        <v>0</v>
      </c>
      <c r="FX434" s="18">
        <f t="shared" si="4583"/>
        <v>0</v>
      </c>
      <c r="FY434" s="18">
        <f t="shared" si="4584"/>
        <v>0</v>
      </c>
      <c r="FZ434" s="18">
        <f t="shared" si="4585"/>
        <v>0</v>
      </c>
      <c r="GA434" s="18">
        <f t="shared" si="4586"/>
        <v>0</v>
      </c>
      <c r="GB434" s="18">
        <f t="shared" si="4587"/>
        <v>0</v>
      </c>
      <c r="GC434" s="18">
        <f t="shared" si="4588"/>
        <v>0</v>
      </c>
      <c r="GD434" s="18">
        <f t="shared" si="4589"/>
        <v>64</v>
      </c>
      <c r="GE434" s="18">
        <f t="shared" si="4590"/>
        <v>62</v>
      </c>
      <c r="GF434" s="7"/>
      <c r="GG434" s="7"/>
      <c r="GH434" s="7"/>
      <c r="GI434" s="52"/>
      <c r="GK434" s="18"/>
      <c r="GL434" s="18"/>
      <c r="GM434" s="1"/>
      <c r="GN434" s="44"/>
      <c r="GO434" s="63"/>
      <c r="GP434" s="7"/>
      <c r="GQ434" s="7"/>
    </row>
    <row r="435" spans="1:201" ht="24.95" customHeight="1" x14ac:dyDescent="0.3">
      <c r="A435" s="51"/>
      <c r="B435" s="17" t="s">
        <v>333</v>
      </c>
      <c r="C435" s="17"/>
      <c r="D435" s="7" t="s">
        <v>225</v>
      </c>
      <c r="E435" s="7" t="s">
        <v>338</v>
      </c>
      <c r="F435" s="7"/>
      <c r="G435" s="7"/>
      <c r="H435" s="7"/>
      <c r="I435" s="7"/>
      <c r="J435" s="7"/>
      <c r="K435" s="7"/>
      <c r="L435" s="7"/>
      <c r="M435" s="73">
        <f t="shared" si="4640"/>
        <v>0</v>
      </c>
      <c r="N435" s="32"/>
      <c r="O435" s="263">
        <v>2</v>
      </c>
      <c r="P435" s="32"/>
      <c r="Q435" s="20"/>
      <c r="R435" s="32"/>
      <c r="S435" s="20"/>
      <c r="T435" s="32"/>
      <c r="U435" s="20"/>
      <c r="V435" s="74"/>
      <c r="W435" s="20"/>
      <c r="X435" s="20"/>
      <c r="Y435" s="20"/>
      <c r="Z435" s="74"/>
      <c r="AA435" s="20"/>
      <c r="AB435" s="74"/>
      <c r="AC435" s="20"/>
      <c r="AD435" s="74"/>
      <c r="AE435" s="24"/>
      <c r="AF435" s="74"/>
      <c r="AG435" s="20"/>
      <c r="AH435" s="74"/>
      <c r="AI435" s="20"/>
      <c r="AJ435" s="74"/>
      <c r="AK435" s="20"/>
      <c r="AL435" s="74"/>
      <c r="AM435" s="263"/>
      <c r="AN435" s="74"/>
      <c r="AO435" s="20"/>
      <c r="AP435" s="74"/>
      <c r="AQ435" s="20"/>
      <c r="AR435" s="74"/>
      <c r="AS435" s="20"/>
      <c r="AT435" s="74"/>
      <c r="AU435" s="20"/>
      <c r="AV435" s="74"/>
      <c r="AW435" s="20"/>
      <c r="AX435" s="74"/>
      <c r="AY435" s="20"/>
      <c r="AZ435" s="74"/>
      <c r="BA435" s="20"/>
      <c r="BB435" s="74"/>
      <c r="BC435" s="20"/>
      <c r="BD435" s="74"/>
      <c r="BE435" s="20"/>
      <c r="BF435" s="20">
        <f t="shared" si="4641"/>
        <v>2</v>
      </c>
      <c r="BG435" s="20"/>
      <c r="BH435" s="20">
        <f t="shared" si="4642"/>
        <v>2</v>
      </c>
      <c r="BI435" s="7"/>
      <c r="BJ435" s="7"/>
      <c r="BK435" s="7"/>
      <c r="BL435" s="7"/>
      <c r="BM435" s="52"/>
      <c r="BN435" s="51"/>
      <c r="BO435" s="17"/>
      <c r="BP435" s="17"/>
      <c r="BQ435" s="7"/>
      <c r="BR435" s="7"/>
      <c r="BS435" s="7"/>
      <c r="BT435" s="7"/>
      <c r="BU435" s="7"/>
      <c r="BV435" s="7"/>
      <c r="BW435" s="7"/>
      <c r="BX435" s="7"/>
      <c r="BY435" s="7"/>
      <c r="BZ435" s="73">
        <f t="shared" ref="BZ435:BZ437" si="4713">SUM(CA435+CC435+CG435+CI435+DE435*2)</f>
        <v>0</v>
      </c>
      <c r="CA435" s="32"/>
      <c r="CB435" s="334"/>
      <c r="CC435" s="32"/>
      <c r="CD435" s="20"/>
      <c r="CE435" s="32"/>
      <c r="CF435" s="20"/>
      <c r="CG435" s="32"/>
      <c r="CH435" s="20"/>
      <c r="CI435" s="74"/>
      <c r="CJ435" s="20"/>
      <c r="CK435" s="20"/>
      <c r="CL435" s="20"/>
      <c r="CM435" s="74"/>
      <c r="CN435" s="20"/>
      <c r="CO435" s="74"/>
      <c r="CP435" s="20"/>
      <c r="CQ435" s="74"/>
      <c r="CR435" s="24"/>
      <c r="CS435" s="74"/>
      <c r="CT435" s="334"/>
      <c r="CU435" s="74"/>
      <c r="CV435" s="20"/>
      <c r="CW435" s="74"/>
      <c r="CX435" s="20"/>
      <c r="CY435" s="74"/>
      <c r="CZ435" s="334"/>
      <c r="DA435" s="74"/>
      <c r="DB435" s="20"/>
      <c r="DC435" s="74"/>
      <c r="DD435" s="20"/>
      <c r="DE435" s="74"/>
      <c r="DF435" s="20"/>
      <c r="DG435" s="74"/>
      <c r="DH435" s="20"/>
      <c r="DI435" s="74"/>
      <c r="DJ435" s="20"/>
      <c r="DK435" s="74"/>
      <c r="DL435" s="20"/>
      <c r="DM435" s="74"/>
      <c r="DN435" s="20"/>
      <c r="DO435" s="74"/>
      <c r="DP435" s="20"/>
      <c r="DQ435" s="74"/>
      <c r="DR435" s="20"/>
      <c r="DS435" s="20">
        <f t="shared" si="4606"/>
        <v>0</v>
      </c>
      <c r="DT435" s="20">
        <f t="shared" si="4607"/>
        <v>0</v>
      </c>
      <c r="DU435" s="7"/>
      <c r="DV435" s="7"/>
      <c r="DW435" s="7"/>
      <c r="DX435" s="52"/>
      <c r="DY435" s="51"/>
      <c r="DZ435" s="17"/>
      <c r="EA435" s="17"/>
      <c r="EB435" s="7"/>
      <c r="EC435" s="7"/>
      <c r="ED435" s="7"/>
      <c r="EE435" s="7"/>
      <c r="EF435" s="7"/>
      <c r="EG435" s="7"/>
      <c r="EH435" s="7"/>
      <c r="EI435" s="7"/>
      <c r="EJ435" s="7">
        <f t="shared" si="4474"/>
        <v>0</v>
      </c>
      <c r="EK435" s="7">
        <f t="shared" si="4475"/>
        <v>0</v>
      </c>
      <c r="EL435" s="7">
        <f t="shared" si="4476"/>
        <v>0</v>
      </c>
      <c r="EM435" s="18">
        <f t="shared" si="4546"/>
        <v>2</v>
      </c>
      <c r="EN435" s="18">
        <f t="shared" si="4547"/>
        <v>0</v>
      </c>
      <c r="EO435" s="18">
        <f t="shared" si="4548"/>
        <v>0</v>
      </c>
      <c r="EP435" s="18">
        <f t="shared" si="4549"/>
        <v>0</v>
      </c>
      <c r="EQ435" s="18">
        <f t="shared" si="4550"/>
        <v>0</v>
      </c>
      <c r="ER435" s="18">
        <f t="shared" si="4551"/>
        <v>0</v>
      </c>
      <c r="ES435" s="18">
        <f t="shared" si="4552"/>
        <v>0</v>
      </c>
      <c r="ET435" s="18">
        <f t="shared" si="4553"/>
        <v>0</v>
      </c>
      <c r="EU435" s="18">
        <f t="shared" si="4554"/>
        <v>0</v>
      </c>
      <c r="EV435" s="18">
        <f t="shared" si="4555"/>
        <v>0</v>
      </c>
      <c r="EW435" s="18">
        <f t="shared" si="4556"/>
        <v>0</v>
      </c>
      <c r="EX435" s="18">
        <f t="shared" si="4557"/>
        <v>0</v>
      </c>
      <c r="EY435" s="18">
        <f t="shared" si="4558"/>
        <v>0</v>
      </c>
      <c r="EZ435" s="18">
        <f t="shared" si="4559"/>
        <v>0</v>
      </c>
      <c r="FA435" s="18">
        <f t="shared" si="4560"/>
        <v>0</v>
      </c>
      <c r="FB435" s="18">
        <f t="shared" si="4561"/>
        <v>0</v>
      </c>
      <c r="FC435" s="18">
        <f t="shared" si="4562"/>
        <v>0</v>
      </c>
      <c r="FD435" s="18">
        <f t="shared" si="4563"/>
        <v>0</v>
      </c>
      <c r="FE435" s="18">
        <f t="shared" si="4564"/>
        <v>0</v>
      </c>
      <c r="FF435" s="18">
        <f t="shared" si="4565"/>
        <v>0</v>
      </c>
      <c r="FG435" s="18">
        <f t="shared" si="4566"/>
        <v>0</v>
      </c>
      <c r="FH435" s="18">
        <f t="shared" si="4567"/>
        <v>0</v>
      </c>
      <c r="FI435" s="18">
        <f t="shared" si="4568"/>
        <v>0</v>
      </c>
      <c r="FJ435" s="18">
        <f t="shared" si="4569"/>
        <v>0</v>
      </c>
      <c r="FK435" s="18">
        <f t="shared" si="4570"/>
        <v>0</v>
      </c>
      <c r="FL435" s="18">
        <f t="shared" si="4571"/>
        <v>0</v>
      </c>
      <c r="FM435" s="18">
        <f t="shared" si="4572"/>
        <v>0</v>
      </c>
      <c r="FN435" s="18">
        <f t="shared" si="4573"/>
        <v>0</v>
      </c>
      <c r="FO435" s="18">
        <f t="shared" si="4574"/>
        <v>0</v>
      </c>
      <c r="FP435" s="18">
        <f t="shared" si="4575"/>
        <v>0</v>
      </c>
      <c r="FQ435" s="18">
        <f t="shared" si="4576"/>
        <v>0</v>
      </c>
      <c r="FR435" s="18">
        <f t="shared" si="4577"/>
        <v>0</v>
      </c>
      <c r="FS435" s="18">
        <f t="shared" si="4578"/>
        <v>0</v>
      </c>
      <c r="FT435" s="18">
        <f t="shared" si="4579"/>
        <v>0</v>
      </c>
      <c r="FU435" s="18">
        <f t="shared" si="4580"/>
        <v>0</v>
      </c>
      <c r="FV435" s="18">
        <f t="shared" si="4581"/>
        <v>0</v>
      </c>
      <c r="FW435" s="18">
        <f t="shared" si="4582"/>
        <v>0</v>
      </c>
      <c r="FX435" s="18">
        <f t="shared" si="4583"/>
        <v>0</v>
      </c>
      <c r="FY435" s="18">
        <f t="shared" si="4584"/>
        <v>0</v>
      </c>
      <c r="FZ435" s="18">
        <f t="shared" si="4585"/>
        <v>0</v>
      </c>
      <c r="GA435" s="18">
        <f t="shared" si="4586"/>
        <v>0</v>
      </c>
      <c r="GB435" s="18">
        <f t="shared" si="4587"/>
        <v>0</v>
      </c>
      <c r="GC435" s="18">
        <f t="shared" si="4588"/>
        <v>0</v>
      </c>
      <c r="GD435" s="18">
        <f t="shared" si="4589"/>
        <v>2</v>
      </c>
      <c r="GE435" s="18">
        <f t="shared" si="4590"/>
        <v>2</v>
      </c>
      <c r="GF435" s="7"/>
      <c r="GG435" s="7"/>
      <c r="GH435" s="7"/>
      <c r="GI435" s="52"/>
      <c r="GK435" s="18"/>
      <c r="GL435" s="18"/>
      <c r="GM435" s="1"/>
      <c r="GN435" s="23"/>
      <c r="GO435" s="61"/>
      <c r="GP435" s="7"/>
      <c r="GQ435" s="7"/>
    </row>
    <row r="436" spans="1:201" ht="24.95" customHeight="1" x14ac:dyDescent="0.3">
      <c r="A436" s="51"/>
      <c r="B436" s="17"/>
      <c r="C436" s="17"/>
      <c r="D436" s="7"/>
      <c r="E436" s="7"/>
      <c r="F436" s="7"/>
      <c r="G436" s="7"/>
      <c r="H436" s="7"/>
      <c r="I436" s="7"/>
      <c r="J436" s="7"/>
      <c r="K436" s="7"/>
      <c r="L436" s="7"/>
      <c r="M436" s="73">
        <f t="shared" si="4640"/>
        <v>0</v>
      </c>
      <c r="N436" s="32"/>
      <c r="O436" s="263"/>
      <c r="P436" s="32"/>
      <c r="Q436" s="20"/>
      <c r="R436" s="32"/>
      <c r="S436" s="20"/>
      <c r="T436" s="32"/>
      <c r="U436" s="20"/>
      <c r="V436" s="74"/>
      <c r="W436" s="20"/>
      <c r="X436" s="20"/>
      <c r="Y436" s="20"/>
      <c r="Z436" s="74"/>
      <c r="AA436" s="20"/>
      <c r="AB436" s="74"/>
      <c r="AC436" s="20"/>
      <c r="AD436" s="74"/>
      <c r="AE436" s="24"/>
      <c r="AF436" s="74"/>
      <c r="AG436" s="20"/>
      <c r="AH436" s="74"/>
      <c r="AI436" s="20"/>
      <c r="AJ436" s="74"/>
      <c r="AK436" s="20"/>
      <c r="AL436" s="74"/>
      <c r="AM436" s="263"/>
      <c r="AN436" s="74"/>
      <c r="AO436" s="20"/>
      <c r="AP436" s="74"/>
      <c r="AQ436" s="20"/>
      <c r="AR436" s="74"/>
      <c r="AS436" s="20"/>
      <c r="AT436" s="74"/>
      <c r="AU436" s="20"/>
      <c r="AV436" s="74"/>
      <c r="AW436" s="20"/>
      <c r="AX436" s="74"/>
      <c r="AY436" s="20"/>
      <c r="AZ436" s="74"/>
      <c r="BA436" s="20"/>
      <c r="BB436" s="74"/>
      <c r="BC436" s="20"/>
      <c r="BD436" s="74"/>
      <c r="BE436" s="20"/>
      <c r="BF436" s="20">
        <f t="shared" si="4641"/>
        <v>0</v>
      </c>
      <c r="BG436" s="20"/>
      <c r="BH436" s="20">
        <f t="shared" si="4642"/>
        <v>0</v>
      </c>
      <c r="BI436" s="7"/>
      <c r="BJ436" s="7"/>
      <c r="BK436" s="7"/>
      <c r="BL436" s="7"/>
      <c r="BM436" s="52"/>
      <c r="BN436" s="51"/>
      <c r="BO436" s="17"/>
      <c r="BP436" s="17"/>
      <c r="BQ436" s="7"/>
      <c r="BR436" s="7"/>
      <c r="BS436" s="7"/>
      <c r="BT436" s="7"/>
      <c r="BU436" s="7"/>
      <c r="BV436" s="7"/>
      <c r="BW436" s="7"/>
      <c r="BX436" s="7"/>
      <c r="BY436" s="7"/>
      <c r="BZ436" s="73">
        <f t="shared" si="4713"/>
        <v>0</v>
      </c>
      <c r="CA436" s="32"/>
      <c r="CB436" s="334"/>
      <c r="CC436" s="32"/>
      <c r="CD436" s="20"/>
      <c r="CE436" s="32"/>
      <c r="CF436" s="20"/>
      <c r="CG436" s="32"/>
      <c r="CH436" s="20"/>
      <c r="CI436" s="74"/>
      <c r="CJ436" s="20"/>
      <c r="CK436" s="20"/>
      <c r="CL436" s="20"/>
      <c r="CM436" s="74"/>
      <c r="CN436" s="20"/>
      <c r="CO436" s="74"/>
      <c r="CP436" s="20"/>
      <c r="CQ436" s="74"/>
      <c r="CR436" s="24"/>
      <c r="CS436" s="74"/>
      <c r="CT436" s="334"/>
      <c r="CU436" s="74"/>
      <c r="CV436" s="20"/>
      <c r="CW436" s="74"/>
      <c r="CX436" s="20"/>
      <c r="CY436" s="74"/>
      <c r="CZ436" s="334"/>
      <c r="DA436" s="74"/>
      <c r="DB436" s="20"/>
      <c r="DC436" s="74"/>
      <c r="DD436" s="20"/>
      <c r="DE436" s="74"/>
      <c r="DF436" s="20"/>
      <c r="DG436" s="74"/>
      <c r="DH436" s="20"/>
      <c r="DI436" s="74"/>
      <c r="DJ436" s="20"/>
      <c r="DK436" s="74"/>
      <c r="DL436" s="20"/>
      <c r="DM436" s="74"/>
      <c r="DN436" s="20"/>
      <c r="DO436" s="74"/>
      <c r="DP436" s="20"/>
      <c r="DQ436" s="74"/>
      <c r="DR436" s="20"/>
      <c r="DS436" s="20">
        <f t="shared" si="4606"/>
        <v>0</v>
      </c>
      <c r="DT436" s="20">
        <f t="shared" si="4607"/>
        <v>0</v>
      </c>
      <c r="DU436" s="7"/>
      <c r="DV436" s="7"/>
      <c r="DW436" s="7"/>
      <c r="DX436" s="52"/>
      <c r="DY436" s="51"/>
      <c r="DZ436" s="17"/>
      <c r="EA436" s="17"/>
      <c r="EB436" s="7"/>
      <c r="EC436" s="7"/>
      <c r="ED436" s="7"/>
      <c r="EE436" s="7"/>
      <c r="EF436" s="7"/>
      <c r="EG436" s="7"/>
      <c r="EH436" s="7"/>
      <c r="EI436" s="7"/>
      <c r="EJ436" s="7">
        <f t="shared" si="4474"/>
        <v>0</v>
      </c>
      <c r="EK436" s="7">
        <f t="shared" si="4475"/>
        <v>0</v>
      </c>
      <c r="EL436" s="7">
        <f t="shared" si="4476"/>
        <v>0</v>
      </c>
      <c r="EM436" s="18">
        <f t="shared" si="4546"/>
        <v>0</v>
      </c>
      <c r="EN436" s="18">
        <f t="shared" si="4547"/>
        <v>0</v>
      </c>
      <c r="EO436" s="18">
        <f t="shared" si="4548"/>
        <v>0</v>
      </c>
      <c r="EP436" s="18">
        <f t="shared" si="4549"/>
        <v>0</v>
      </c>
      <c r="EQ436" s="18">
        <f t="shared" si="4550"/>
        <v>0</v>
      </c>
      <c r="ER436" s="18">
        <f t="shared" si="4551"/>
        <v>0</v>
      </c>
      <c r="ES436" s="18">
        <f t="shared" si="4552"/>
        <v>0</v>
      </c>
      <c r="ET436" s="18">
        <f t="shared" si="4553"/>
        <v>0</v>
      </c>
      <c r="EU436" s="18">
        <f t="shared" si="4554"/>
        <v>0</v>
      </c>
      <c r="EV436" s="18">
        <f t="shared" si="4555"/>
        <v>0</v>
      </c>
      <c r="EW436" s="18">
        <f t="shared" si="4556"/>
        <v>0</v>
      </c>
      <c r="EX436" s="18">
        <f t="shared" si="4557"/>
        <v>0</v>
      </c>
      <c r="EY436" s="18">
        <f t="shared" si="4558"/>
        <v>0</v>
      </c>
      <c r="EZ436" s="18">
        <f t="shared" si="4559"/>
        <v>0</v>
      </c>
      <c r="FA436" s="18">
        <f t="shared" si="4560"/>
        <v>0</v>
      </c>
      <c r="FB436" s="18">
        <f t="shared" si="4561"/>
        <v>0</v>
      </c>
      <c r="FC436" s="18">
        <f t="shared" si="4562"/>
        <v>0</v>
      </c>
      <c r="FD436" s="18">
        <f t="shared" si="4563"/>
        <v>0</v>
      </c>
      <c r="FE436" s="18">
        <f t="shared" si="4564"/>
        <v>0</v>
      </c>
      <c r="FF436" s="18">
        <f t="shared" si="4565"/>
        <v>0</v>
      </c>
      <c r="FG436" s="18">
        <f t="shared" si="4566"/>
        <v>0</v>
      </c>
      <c r="FH436" s="18">
        <f t="shared" si="4567"/>
        <v>0</v>
      </c>
      <c r="FI436" s="18">
        <f t="shared" si="4568"/>
        <v>0</v>
      </c>
      <c r="FJ436" s="18">
        <f t="shared" si="4569"/>
        <v>0</v>
      </c>
      <c r="FK436" s="18">
        <f t="shared" si="4570"/>
        <v>0</v>
      </c>
      <c r="FL436" s="18">
        <f t="shared" si="4571"/>
        <v>0</v>
      </c>
      <c r="FM436" s="18">
        <f t="shared" si="4572"/>
        <v>0</v>
      </c>
      <c r="FN436" s="18">
        <f t="shared" si="4573"/>
        <v>0</v>
      </c>
      <c r="FO436" s="18">
        <f t="shared" si="4574"/>
        <v>0</v>
      </c>
      <c r="FP436" s="18">
        <f t="shared" si="4575"/>
        <v>0</v>
      </c>
      <c r="FQ436" s="18">
        <f t="shared" si="4576"/>
        <v>0</v>
      </c>
      <c r="FR436" s="18">
        <f t="shared" si="4577"/>
        <v>0</v>
      </c>
      <c r="FS436" s="18">
        <f t="shared" si="4578"/>
        <v>0</v>
      </c>
      <c r="FT436" s="18">
        <f t="shared" si="4579"/>
        <v>0</v>
      </c>
      <c r="FU436" s="18">
        <f t="shared" si="4580"/>
        <v>0</v>
      </c>
      <c r="FV436" s="18">
        <f t="shared" si="4581"/>
        <v>0</v>
      </c>
      <c r="FW436" s="18">
        <f t="shared" si="4582"/>
        <v>0</v>
      </c>
      <c r="FX436" s="18">
        <f t="shared" si="4583"/>
        <v>0</v>
      </c>
      <c r="FY436" s="18">
        <f t="shared" si="4584"/>
        <v>0</v>
      </c>
      <c r="FZ436" s="18">
        <f t="shared" si="4585"/>
        <v>0</v>
      </c>
      <c r="GA436" s="18">
        <f t="shared" si="4586"/>
        <v>0</v>
      </c>
      <c r="GB436" s="18">
        <f t="shared" si="4587"/>
        <v>0</v>
      </c>
      <c r="GC436" s="18">
        <f t="shared" si="4588"/>
        <v>0</v>
      </c>
      <c r="GD436" s="18">
        <f t="shared" si="4589"/>
        <v>0</v>
      </c>
      <c r="GE436" s="18">
        <f t="shared" si="4590"/>
        <v>0</v>
      </c>
      <c r="GF436" s="7"/>
      <c r="GG436" s="7"/>
      <c r="GH436" s="7"/>
      <c r="GI436" s="52"/>
      <c r="GK436" s="18"/>
      <c r="GL436" s="18"/>
      <c r="GM436" s="1"/>
      <c r="GN436" s="23"/>
      <c r="GO436" s="61"/>
      <c r="GP436" s="7"/>
      <c r="GQ436" s="7"/>
    </row>
    <row r="437" spans="1:201" ht="24.95" customHeight="1" thickBot="1" x14ac:dyDescent="0.35">
      <c r="A437" s="51"/>
      <c r="D437" s="7"/>
      <c r="E437" s="7"/>
      <c r="F437" s="7"/>
      <c r="G437" s="7"/>
      <c r="H437" s="7"/>
      <c r="I437" s="7"/>
      <c r="J437" s="7"/>
      <c r="K437" s="7"/>
      <c r="L437" s="7"/>
      <c r="M437" s="73">
        <f t="shared" si="4640"/>
        <v>0</v>
      </c>
      <c r="N437" s="32"/>
      <c r="O437" s="263"/>
      <c r="P437" s="32"/>
      <c r="Q437" s="20"/>
      <c r="R437" s="32"/>
      <c r="S437" s="20"/>
      <c r="T437" s="32"/>
      <c r="U437" s="20"/>
      <c r="V437" s="74"/>
      <c r="W437" s="20"/>
      <c r="X437" s="20"/>
      <c r="Y437" s="20"/>
      <c r="Z437" s="74"/>
      <c r="AA437" s="20"/>
      <c r="AB437" s="74"/>
      <c r="AC437" s="20"/>
      <c r="AD437" s="74"/>
      <c r="AE437" s="24"/>
      <c r="AF437" s="74"/>
      <c r="AG437" s="20"/>
      <c r="AH437" s="74"/>
      <c r="AI437" s="20"/>
      <c r="AJ437" s="74"/>
      <c r="AK437" s="20"/>
      <c r="AL437" s="74"/>
      <c r="AM437" s="263"/>
      <c r="AN437" s="74"/>
      <c r="AO437" s="20"/>
      <c r="AP437" s="74"/>
      <c r="AQ437" s="20"/>
      <c r="AR437" s="74"/>
      <c r="AS437" s="20"/>
      <c r="AT437" s="74"/>
      <c r="AU437" s="20"/>
      <c r="AV437" s="74"/>
      <c r="AW437" s="20"/>
      <c r="AX437" s="74"/>
      <c r="AY437" s="20"/>
      <c r="AZ437" s="74"/>
      <c r="BA437" s="20"/>
      <c r="BB437" s="74"/>
      <c r="BC437" s="20"/>
      <c r="BD437" s="74"/>
      <c r="BE437" s="20"/>
      <c r="BF437" s="20">
        <f t="shared" si="4641"/>
        <v>0</v>
      </c>
      <c r="BG437" s="20"/>
      <c r="BH437" s="20">
        <f t="shared" si="4642"/>
        <v>0</v>
      </c>
      <c r="BI437" s="7"/>
      <c r="BJ437" s="7"/>
      <c r="BK437" s="7"/>
      <c r="BL437" s="7"/>
      <c r="BM437" s="52"/>
      <c r="BN437" s="51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3">
        <f t="shared" si="4713"/>
        <v>0</v>
      </c>
      <c r="CA437" s="32"/>
      <c r="CB437" s="334"/>
      <c r="CC437" s="32"/>
      <c r="CD437" s="20"/>
      <c r="CE437" s="32"/>
      <c r="CF437" s="20"/>
      <c r="CG437" s="32"/>
      <c r="CH437" s="20"/>
      <c r="CI437" s="74"/>
      <c r="CJ437" s="20"/>
      <c r="CK437" s="20"/>
      <c r="CL437" s="20"/>
      <c r="CM437" s="74"/>
      <c r="CN437" s="20"/>
      <c r="CO437" s="74"/>
      <c r="CP437" s="20"/>
      <c r="CQ437" s="74"/>
      <c r="CR437" s="24"/>
      <c r="CS437" s="74"/>
      <c r="CT437" s="334"/>
      <c r="CU437" s="74"/>
      <c r="CV437" s="20"/>
      <c r="CW437" s="74"/>
      <c r="CX437" s="20"/>
      <c r="CY437" s="74"/>
      <c r="CZ437" s="334"/>
      <c r="DA437" s="74"/>
      <c r="DB437" s="20"/>
      <c r="DC437" s="74"/>
      <c r="DD437" s="20"/>
      <c r="DE437" s="74"/>
      <c r="DF437" s="20"/>
      <c r="DG437" s="74"/>
      <c r="DH437" s="20"/>
      <c r="DI437" s="74"/>
      <c r="DJ437" s="20"/>
      <c r="DK437" s="74"/>
      <c r="DL437" s="20"/>
      <c r="DM437" s="74"/>
      <c r="DN437" s="20"/>
      <c r="DO437" s="74"/>
      <c r="DP437" s="20"/>
      <c r="DQ437" s="74"/>
      <c r="DR437" s="20"/>
      <c r="DS437" s="20">
        <f t="shared" si="4606"/>
        <v>0</v>
      </c>
      <c r="DT437" s="20">
        <f t="shared" si="4607"/>
        <v>0</v>
      </c>
      <c r="DU437" s="7"/>
      <c r="DV437" s="7"/>
      <c r="DW437" s="7"/>
      <c r="DX437" s="52"/>
      <c r="DY437" s="51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>
        <f t="shared" si="4474"/>
        <v>0</v>
      </c>
      <c r="EK437" s="7">
        <f t="shared" si="4475"/>
        <v>0</v>
      </c>
      <c r="EL437" s="7">
        <f t="shared" si="4476"/>
        <v>0</v>
      </c>
      <c r="EM437" s="18">
        <f t="shared" si="4546"/>
        <v>0</v>
      </c>
      <c r="EN437" s="18">
        <f t="shared" si="4547"/>
        <v>0</v>
      </c>
      <c r="EO437" s="18">
        <f t="shared" si="4548"/>
        <v>0</v>
      </c>
      <c r="EP437" s="18">
        <f t="shared" si="4549"/>
        <v>0</v>
      </c>
      <c r="EQ437" s="18">
        <f t="shared" si="4550"/>
        <v>0</v>
      </c>
      <c r="ER437" s="18">
        <f t="shared" si="4551"/>
        <v>0</v>
      </c>
      <c r="ES437" s="18">
        <f t="shared" si="4552"/>
        <v>0</v>
      </c>
      <c r="ET437" s="18">
        <f t="shared" si="4553"/>
        <v>0</v>
      </c>
      <c r="EU437" s="18">
        <f t="shared" si="4554"/>
        <v>0</v>
      </c>
      <c r="EV437" s="18">
        <f t="shared" si="4555"/>
        <v>0</v>
      </c>
      <c r="EW437" s="18">
        <f t="shared" si="4556"/>
        <v>0</v>
      </c>
      <c r="EX437" s="18">
        <f t="shared" si="4557"/>
        <v>0</v>
      </c>
      <c r="EY437" s="18">
        <f t="shared" si="4558"/>
        <v>0</v>
      </c>
      <c r="EZ437" s="18">
        <f t="shared" si="4559"/>
        <v>0</v>
      </c>
      <c r="FA437" s="18">
        <f t="shared" si="4560"/>
        <v>0</v>
      </c>
      <c r="FB437" s="18">
        <f t="shared" si="4561"/>
        <v>0</v>
      </c>
      <c r="FC437" s="18">
        <f t="shared" si="4562"/>
        <v>0</v>
      </c>
      <c r="FD437" s="18">
        <f t="shared" si="4563"/>
        <v>0</v>
      </c>
      <c r="FE437" s="18">
        <f t="shared" si="4564"/>
        <v>0</v>
      </c>
      <c r="FF437" s="18">
        <f t="shared" si="4565"/>
        <v>0</v>
      </c>
      <c r="FG437" s="18">
        <f t="shared" si="4566"/>
        <v>0</v>
      </c>
      <c r="FH437" s="18">
        <f t="shared" si="4567"/>
        <v>0</v>
      </c>
      <c r="FI437" s="18">
        <f t="shared" si="4568"/>
        <v>0</v>
      </c>
      <c r="FJ437" s="18">
        <f t="shared" si="4569"/>
        <v>0</v>
      </c>
      <c r="FK437" s="18">
        <f t="shared" si="4570"/>
        <v>0</v>
      </c>
      <c r="FL437" s="18">
        <f t="shared" si="4571"/>
        <v>0</v>
      </c>
      <c r="FM437" s="18">
        <f t="shared" si="4572"/>
        <v>0</v>
      </c>
      <c r="FN437" s="18">
        <f t="shared" si="4573"/>
        <v>0</v>
      </c>
      <c r="FO437" s="18">
        <f t="shared" si="4574"/>
        <v>0</v>
      </c>
      <c r="FP437" s="18">
        <f t="shared" si="4575"/>
        <v>0</v>
      </c>
      <c r="FQ437" s="18">
        <f t="shared" si="4576"/>
        <v>0</v>
      </c>
      <c r="FR437" s="18">
        <f t="shared" si="4577"/>
        <v>0</v>
      </c>
      <c r="FS437" s="18">
        <f t="shared" si="4578"/>
        <v>0</v>
      </c>
      <c r="FT437" s="18">
        <f t="shared" si="4579"/>
        <v>0</v>
      </c>
      <c r="FU437" s="18">
        <f t="shared" si="4580"/>
        <v>0</v>
      </c>
      <c r="FV437" s="18">
        <f t="shared" si="4581"/>
        <v>0</v>
      </c>
      <c r="FW437" s="18">
        <f t="shared" si="4582"/>
        <v>0</v>
      </c>
      <c r="FX437" s="18">
        <f t="shared" si="4583"/>
        <v>0</v>
      </c>
      <c r="FY437" s="18">
        <f t="shared" si="4584"/>
        <v>0</v>
      </c>
      <c r="FZ437" s="18">
        <f t="shared" si="4585"/>
        <v>0</v>
      </c>
      <c r="GA437" s="18">
        <f t="shared" si="4586"/>
        <v>0</v>
      </c>
      <c r="GB437" s="18">
        <f t="shared" si="4587"/>
        <v>0</v>
      </c>
      <c r="GC437" s="18">
        <f t="shared" si="4588"/>
        <v>0</v>
      </c>
      <c r="GD437" s="18">
        <f t="shared" si="4589"/>
        <v>0</v>
      </c>
      <c r="GE437" s="18">
        <f t="shared" si="4590"/>
        <v>0</v>
      </c>
      <c r="GF437" s="7"/>
      <c r="GG437" s="7"/>
      <c r="GH437" s="7"/>
      <c r="GI437" s="52"/>
      <c r="GK437" s="18"/>
      <c r="GL437" s="18"/>
      <c r="GM437" s="27"/>
      <c r="GN437" s="27"/>
      <c r="GO437" s="64"/>
      <c r="GP437" s="7"/>
      <c r="GQ437" s="7"/>
    </row>
    <row r="438" spans="1:201" s="346" customFormat="1" ht="24.95" customHeight="1" thickBot="1" x14ac:dyDescent="0.4">
      <c r="A438" s="365">
        <v>29</v>
      </c>
      <c r="B438" s="131" t="s">
        <v>89</v>
      </c>
      <c r="C438" s="130" t="s">
        <v>65</v>
      </c>
      <c r="D438" s="131">
        <v>1</v>
      </c>
      <c r="E438" s="363"/>
      <c r="F438" s="363"/>
      <c r="G438" s="363"/>
      <c r="H438" s="363"/>
      <c r="I438" s="363"/>
      <c r="J438" s="363"/>
      <c r="K438" s="363"/>
      <c r="L438" s="363">
        <f>SUM(L439:L449)</f>
        <v>208</v>
      </c>
      <c r="M438" s="363">
        <f t="shared" ref="M438:BH438" si="4714">SUM(M439:M449)</f>
        <v>208</v>
      </c>
      <c r="N438" s="363">
        <f t="shared" si="4714"/>
        <v>102</v>
      </c>
      <c r="O438" s="431">
        <f>SUM(O439:O449)</f>
        <v>56</v>
      </c>
      <c r="P438" s="45">
        <f t="shared" si="4714"/>
        <v>44</v>
      </c>
      <c r="Q438" s="363">
        <f t="shared" si="4714"/>
        <v>62</v>
      </c>
      <c r="R438" s="45">
        <f t="shared" si="4714"/>
        <v>62</v>
      </c>
      <c r="S438" s="431">
        <f>SUM(S439:S449)</f>
        <v>64</v>
      </c>
      <c r="T438" s="45">
        <f t="shared" si="4714"/>
        <v>0</v>
      </c>
      <c r="U438" s="363">
        <f t="shared" si="4714"/>
        <v>0</v>
      </c>
      <c r="V438" s="45">
        <f t="shared" si="4714"/>
        <v>0</v>
      </c>
      <c r="W438" s="363">
        <f t="shared" si="4714"/>
        <v>0</v>
      </c>
      <c r="X438" s="432">
        <f>SUM(X439:X449)</f>
        <v>2.66</v>
      </c>
      <c r="Y438" s="432">
        <f t="shared" si="4714"/>
        <v>13</v>
      </c>
      <c r="Z438" s="45">
        <f t="shared" si="4714"/>
        <v>0</v>
      </c>
      <c r="AA438" s="363">
        <f t="shared" si="4714"/>
        <v>0</v>
      </c>
      <c r="AB438" s="45">
        <f t="shared" si="4714"/>
        <v>0</v>
      </c>
      <c r="AC438" s="363">
        <f t="shared" si="4714"/>
        <v>0</v>
      </c>
      <c r="AD438" s="45">
        <f t="shared" si="4714"/>
        <v>1</v>
      </c>
      <c r="AE438" s="363">
        <f t="shared" si="4714"/>
        <v>15</v>
      </c>
      <c r="AF438" s="45">
        <f t="shared" si="4714"/>
        <v>0</v>
      </c>
      <c r="AG438" s="363">
        <f t="shared" si="4714"/>
        <v>0</v>
      </c>
      <c r="AH438" s="45">
        <f t="shared" si="4714"/>
        <v>0</v>
      </c>
      <c r="AI438" s="364">
        <f t="shared" si="4714"/>
        <v>0</v>
      </c>
      <c r="AJ438" s="45">
        <f t="shared" si="4714"/>
        <v>0</v>
      </c>
      <c r="AK438" s="432">
        <f t="shared" si="4714"/>
        <v>0</v>
      </c>
      <c r="AL438" s="45">
        <f t="shared" si="4714"/>
        <v>1</v>
      </c>
      <c r="AM438" s="363">
        <f t="shared" si="4714"/>
        <v>60</v>
      </c>
      <c r="AN438" s="45">
        <f>SUM(AN439:AN449)</f>
        <v>0</v>
      </c>
      <c r="AO438" s="363">
        <f t="shared" si="4714"/>
        <v>0</v>
      </c>
      <c r="AP438" s="45">
        <f t="shared" si="4714"/>
        <v>0</v>
      </c>
      <c r="AQ438" s="363">
        <f t="shared" si="4714"/>
        <v>0</v>
      </c>
      <c r="AR438" s="363">
        <f t="shared" si="4714"/>
        <v>1</v>
      </c>
      <c r="AS438" s="432">
        <f t="shared" si="4714"/>
        <v>18</v>
      </c>
      <c r="AT438" s="45">
        <f t="shared" si="4714"/>
        <v>2</v>
      </c>
      <c r="AU438" s="432">
        <f t="shared" si="4714"/>
        <v>8</v>
      </c>
      <c r="AV438" s="45">
        <f t="shared" si="4714"/>
        <v>0</v>
      </c>
      <c r="AW438" s="363">
        <f t="shared" si="4714"/>
        <v>0</v>
      </c>
      <c r="AX438" s="45">
        <f t="shared" si="4714"/>
        <v>1</v>
      </c>
      <c r="AY438" s="432">
        <f t="shared" si="4714"/>
        <v>8</v>
      </c>
      <c r="AZ438" s="45">
        <f t="shared" si="4714"/>
        <v>0</v>
      </c>
      <c r="BA438" s="432">
        <f t="shared" si="4714"/>
        <v>0</v>
      </c>
      <c r="BB438" s="363">
        <f t="shared" si="4714"/>
        <v>0</v>
      </c>
      <c r="BC438" s="432">
        <f t="shared" si="4714"/>
        <v>0</v>
      </c>
      <c r="BD438" s="363">
        <f t="shared" si="4714"/>
        <v>0</v>
      </c>
      <c r="BE438" s="363">
        <f t="shared" si="4714"/>
        <v>0</v>
      </c>
      <c r="BF438" s="432">
        <f t="shared" si="4714"/>
        <v>306.66000000000003</v>
      </c>
      <c r="BG438" s="434">
        <f>Расчет!BF434</f>
        <v>316.39999999999998</v>
      </c>
      <c r="BH438" s="432">
        <f t="shared" si="4714"/>
        <v>210.66</v>
      </c>
      <c r="BI438" s="45"/>
      <c r="BJ438" s="45"/>
      <c r="BK438" s="45"/>
      <c r="BL438" s="554">
        <f>Расчет!BG434</f>
        <v>208</v>
      </c>
      <c r="BM438" s="362"/>
      <c r="BN438" s="351">
        <v>29</v>
      </c>
      <c r="BO438" s="131" t="s">
        <v>89</v>
      </c>
      <c r="BP438" s="130" t="s">
        <v>65</v>
      </c>
      <c r="BQ438" s="131">
        <v>1</v>
      </c>
      <c r="BR438" s="363"/>
      <c r="BS438" s="363"/>
      <c r="BT438" s="363"/>
      <c r="BU438" s="363"/>
      <c r="BV438" s="363"/>
      <c r="BW438" s="363"/>
      <c r="BX438" s="363"/>
      <c r="BY438" s="363">
        <f>SUM(BY439:BY449)</f>
        <v>358</v>
      </c>
      <c r="BZ438" s="363">
        <f t="shared" ref="BZ438:DW438" si="4715">SUM(BZ439:BZ449)</f>
        <v>358</v>
      </c>
      <c r="CA438" s="363">
        <f t="shared" si="4715"/>
        <v>118</v>
      </c>
      <c r="CB438" s="363">
        <f t="shared" si="4715"/>
        <v>30</v>
      </c>
      <c r="CC438" s="363">
        <f t="shared" si="4715"/>
        <v>28</v>
      </c>
      <c r="CD438" s="363">
        <f t="shared" si="4715"/>
        <v>8</v>
      </c>
      <c r="CE438" s="363">
        <f t="shared" si="4715"/>
        <v>212</v>
      </c>
      <c r="CF438" s="363">
        <f t="shared" si="4715"/>
        <v>192</v>
      </c>
      <c r="CG438" s="363">
        <f t="shared" si="4715"/>
        <v>0</v>
      </c>
      <c r="CH438" s="363">
        <f t="shared" si="4715"/>
        <v>0</v>
      </c>
      <c r="CI438" s="363">
        <f t="shared" si="4715"/>
        <v>0</v>
      </c>
      <c r="CJ438" s="363">
        <f t="shared" si="4715"/>
        <v>0</v>
      </c>
      <c r="CK438" s="363">
        <f t="shared" si="4715"/>
        <v>4</v>
      </c>
      <c r="CL438" s="364">
        <f t="shared" si="4715"/>
        <v>14.399999999999999</v>
      </c>
      <c r="CM438" s="363">
        <f t="shared" si="4715"/>
        <v>0</v>
      </c>
      <c r="CN438" s="363">
        <f t="shared" si="4715"/>
        <v>0</v>
      </c>
      <c r="CO438" s="363">
        <f t="shared" si="4715"/>
        <v>0</v>
      </c>
      <c r="CP438" s="363">
        <f t="shared" si="4715"/>
        <v>0</v>
      </c>
      <c r="CQ438" s="363">
        <f t="shared" si="4715"/>
        <v>1</v>
      </c>
      <c r="CR438" s="363">
        <f t="shared" si="4715"/>
        <v>15</v>
      </c>
      <c r="CS438" s="363">
        <f t="shared" si="4715"/>
        <v>2</v>
      </c>
      <c r="CT438" s="363">
        <f t="shared" si="4715"/>
        <v>73.5</v>
      </c>
      <c r="CU438" s="363">
        <f t="shared" si="4715"/>
        <v>0</v>
      </c>
      <c r="CV438" s="363">
        <f t="shared" si="4715"/>
        <v>0</v>
      </c>
      <c r="CW438" s="363">
        <f t="shared" si="4715"/>
        <v>0</v>
      </c>
      <c r="CX438" s="363">
        <f t="shared" si="4715"/>
        <v>0</v>
      </c>
      <c r="CY438" s="363">
        <f t="shared" si="4715"/>
        <v>4</v>
      </c>
      <c r="CZ438" s="363">
        <f t="shared" si="4715"/>
        <v>164</v>
      </c>
      <c r="DA438" s="363">
        <f t="shared" si="4715"/>
        <v>0</v>
      </c>
      <c r="DB438" s="363">
        <f t="shared" si="4715"/>
        <v>0</v>
      </c>
      <c r="DC438" s="363">
        <f t="shared" si="4715"/>
        <v>0</v>
      </c>
      <c r="DD438" s="363">
        <f t="shared" si="4715"/>
        <v>0</v>
      </c>
      <c r="DE438" s="363">
        <f t="shared" si="4715"/>
        <v>4</v>
      </c>
      <c r="DF438" s="432">
        <f t="shared" si="4715"/>
        <v>24</v>
      </c>
      <c r="DG438" s="363">
        <f t="shared" si="4715"/>
        <v>0</v>
      </c>
      <c r="DH438" s="363">
        <f t="shared" si="4715"/>
        <v>0</v>
      </c>
      <c r="DI438" s="363">
        <f t="shared" si="4715"/>
        <v>0</v>
      </c>
      <c r="DJ438" s="363">
        <f t="shared" si="4715"/>
        <v>0</v>
      </c>
      <c r="DK438" s="363">
        <f t="shared" si="4715"/>
        <v>3</v>
      </c>
      <c r="DL438" s="432">
        <f t="shared" si="4715"/>
        <v>16</v>
      </c>
      <c r="DM438" s="363">
        <f t="shared" si="4715"/>
        <v>0</v>
      </c>
      <c r="DN438" s="363">
        <f t="shared" si="4715"/>
        <v>0</v>
      </c>
      <c r="DO438" s="363">
        <f t="shared" si="4715"/>
        <v>0</v>
      </c>
      <c r="DP438" s="363">
        <f t="shared" si="4715"/>
        <v>0</v>
      </c>
      <c r="DQ438" s="363">
        <f t="shared" si="4715"/>
        <v>0</v>
      </c>
      <c r="DR438" s="363">
        <f t="shared" si="4715"/>
        <v>0</v>
      </c>
      <c r="DS438" s="432">
        <f t="shared" si="4715"/>
        <v>540.90000000000009</v>
      </c>
      <c r="DT438" s="432">
        <f t="shared" si="4715"/>
        <v>274</v>
      </c>
      <c r="DU438" s="363">
        <f t="shared" si="4715"/>
        <v>0</v>
      </c>
      <c r="DV438" s="363">
        <f t="shared" si="4715"/>
        <v>0</v>
      </c>
      <c r="DW438" s="363">
        <f t="shared" si="4715"/>
        <v>0</v>
      </c>
      <c r="DX438" s="344"/>
      <c r="DY438" s="365">
        <v>29</v>
      </c>
      <c r="DZ438" s="131" t="s">
        <v>89</v>
      </c>
      <c r="EA438" s="130" t="s">
        <v>65</v>
      </c>
      <c r="EB438" s="131">
        <v>1</v>
      </c>
      <c r="EC438" s="45"/>
      <c r="ED438" s="45"/>
      <c r="EE438" s="45"/>
      <c r="EF438" s="45"/>
      <c r="EG438" s="45"/>
      <c r="EH438" s="45"/>
      <c r="EI438" s="45"/>
      <c r="EJ438" s="45" t="e">
        <f>SUM(EJ439:EJ449)</f>
        <v>#REF!</v>
      </c>
      <c r="EK438" s="45" t="e">
        <f t="shared" ref="EK438:GE438" si="4716">SUM(EK439:EK449)</f>
        <v>#REF!</v>
      </c>
      <c r="EL438" s="45" t="e">
        <f t="shared" si="4716"/>
        <v>#REF!</v>
      </c>
      <c r="EM438" s="363">
        <f t="shared" si="4716"/>
        <v>86</v>
      </c>
      <c r="EN438" s="45">
        <f t="shared" si="4716"/>
        <v>72</v>
      </c>
      <c r="EO438" s="363">
        <f t="shared" si="4716"/>
        <v>70</v>
      </c>
      <c r="EP438" s="45">
        <f t="shared" si="4716"/>
        <v>274</v>
      </c>
      <c r="EQ438" s="363">
        <f t="shared" si="4716"/>
        <v>256</v>
      </c>
      <c r="ER438" s="45">
        <f t="shared" si="4716"/>
        <v>0</v>
      </c>
      <c r="ES438" s="363">
        <f t="shared" si="4716"/>
        <v>0</v>
      </c>
      <c r="ET438" s="45">
        <f t="shared" si="4716"/>
        <v>0</v>
      </c>
      <c r="EU438" s="363">
        <f t="shared" si="4716"/>
        <v>0</v>
      </c>
      <c r="EV438" s="363">
        <f t="shared" si="4716"/>
        <v>6.66</v>
      </c>
      <c r="EW438" s="364">
        <f t="shared" si="4716"/>
        <v>27.400000000000002</v>
      </c>
      <c r="EX438" s="45">
        <f t="shared" si="4716"/>
        <v>0</v>
      </c>
      <c r="EY438" s="363">
        <f t="shared" si="4716"/>
        <v>0</v>
      </c>
      <c r="EZ438" s="45">
        <f t="shared" si="4716"/>
        <v>0</v>
      </c>
      <c r="FA438" s="363">
        <f t="shared" si="4716"/>
        <v>0</v>
      </c>
      <c r="FB438" s="45">
        <f t="shared" si="4716"/>
        <v>2</v>
      </c>
      <c r="FC438" s="363">
        <f t="shared" si="4716"/>
        <v>30</v>
      </c>
      <c r="FD438" s="45">
        <f t="shared" si="4716"/>
        <v>2</v>
      </c>
      <c r="FE438" s="363">
        <f t="shared" si="4716"/>
        <v>73.5</v>
      </c>
      <c r="FF438" s="45">
        <f t="shared" si="4716"/>
        <v>0</v>
      </c>
      <c r="FG438" s="364">
        <f>SUM(FG439:FG449)</f>
        <v>0</v>
      </c>
      <c r="FH438" s="45">
        <f t="shared" si="4716"/>
        <v>0</v>
      </c>
      <c r="FI438" s="432">
        <f t="shared" si="4716"/>
        <v>0</v>
      </c>
      <c r="FJ438" s="45">
        <f t="shared" si="4716"/>
        <v>5</v>
      </c>
      <c r="FK438" s="363">
        <f t="shared" si="4716"/>
        <v>224</v>
      </c>
      <c r="FL438" s="45">
        <f t="shared" si="4716"/>
        <v>0</v>
      </c>
      <c r="FM438" s="363">
        <f t="shared" si="4716"/>
        <v>0</v>
      </c>
      <c r="FN438" s="45">
        <f t="shared" si="4716"/>
        <v>0</v>
      </c>
      <c r="FO438" s="363">
        <f t="shared" si="4716"/>
        <v>0</v>
      </c>
      <c r="FP438" s="45">
        <f t="shared" si="4716"/>
        <v>5</v>
      </c>
      <c r="FQ438" s="363">
        <f t="shared" si="4716"/>
        <v>42</v>
      </c>
      <c r="FR438" s="45"/>
      <c r="FS438" s="432">
        <f t="shared" ref="FS438" si="4717">SUM(FS439:FS449)</f>
        <v>8</v>
      </c>
      <c r="FT438" s="363">
        <f t="shared" si="4716"/>
        <v>0</v>
      </c>
      <c r="FU438" s="363">
        <f t="shared" si="4716"/>
        <v>0</v>
      </c>
      <c r="FV438" s="45">
        <f t="shared" si="4716"/>
        <v>4</v>
      </c>
      <c r="FW438" s="432">
        <f t="shared" si="4716"/>
        <v>24</v>
      </c>
      <c r="FX438" s="45">
        <f t="shared" si="4716"/>
        <v>0</v>
      </c>
      <c r="FY438" s="432">
        <f t="shared" si="4716"/>
        <v>0</v>
      </c>
      <c r="FZ438" s="45">
        <f t="shared" si="4716"/>
        <v>0</v>
      </c>
      <c r="GA438" s="363">
        <f t="shared" si="4716"/>
        <v>0</v>
      </c>
      <c r="GB438" s="45">
        <f t="shared" si="4716"/>
        <v>0</v>
      </c>
      <c r="GC438" s="363">
        <f t="shared" si="4716"/>
        <v>0</v>
      </c>
      <c r="GD438" s="444">
        <f t="shared" si="4716"/>
        <v>847.56000000000006</v>
      </c>
      <c r="GE438" s="445">
        <f t="shared" si="4716"/>
        <v>484.65999999999997</v>
      </c>
      <c r="GF438" s="45"/>
      <c r="GG438" s="45"/>
      <c r="GH438" s="45"/>
      <c r="GI438" s="362"/>
      <c r="GJ438" s="348"/>
      <c r="GK438" s="347"/>
      <c r="GL438" s="347"/>
      <c r="GM438" s="357"/>
      <c r="GN438" s="357"/>
      <c r="GO438" s="358"/>
      <c r="GP438" s="348"/>
      <c r="GQ438" s="350"/>
      <c r="GR438" s="348"/>
      <c r="GS438" s="348"/>
    </row>
    <row r="439" spans="1:201" ht="24.95" customHeight="1" x14ac:dyDescent="0.3">
      <c r="A439" s="51"/>
      <c r="B439" s="196" t="s">
        <v>100</v>
      </c>
      <c r="C439" s="197" t="s">
        <v>110</v>
      </c>
      <c r="D439" s="197" t="s">
        <v>102</v>
      </c>
      <c r="E439" s="197" t="s">
        <v>111</v>
      </c>
      <c r="F439" s="198" t="s">
        <v>127</v>
      </c>
      <c r="G439" s="199">
        <v>3</v>
      </c>
      <c r="H439" s="199">
        <v>30</v>
      </c>
      <c r="I439" s="200"/>
      <c r="J439" s="200">
        <v>1</v>
      </c>
      <c r="K439" s="200">
        <f>SUM(J439)*2</f>
        <v>2</v>
      </c>
      <c r="L439" s="201">
        <v>68</v>
      </c>
      <c r="M439" s="202">
        <f t="shared" ref="M439:M441" si="4718">SUM(N439+P439+R439+T439+V439)</f>
        <v>68</v>
      </c>
      <c r="N439" s="203">
        <v>26</v>
      </c>
      <c r="O439" s="422">
        <f t="shared" ref="O439" si="4719">SUM(N439)*I439</f>
        <v>0</v>
      </c>
      <c r="P439" s="203">
        <v>20</v>
      </c>
      <c r="Q439" s="203">
        <v>6</v>
      </c>
      <c r="R439" s="203">
        <v>22</v>
      </c>
      <c r="S439" s="203">
        <v>4</v>
      </c>
      <c r="T439" s="204"/>
      <c r="U439" s="205">
        <f t="shared" ref="U439:U440" si="4720">SUM(T439)*K439</f>
        <v>0</v>
      </c>
      <c r="V439" s="204"/>
      <c r="W439" s="205">
        <f t="shared" ref="W439" si="4721">SUM(V439)*J439*5</f>
        <v>0</v>
      </c>
      <c r="X439" s="206">
        <f t="shared" ref="X439" si="4722">SUM(J439*AX439*2+K439*AZ439*2)</f>
        <v>0</v>
      </c>
      <c r="Y439" s="207">
        <v>1</v>
      </c>
      <c r="Z439" s="204"/>
      <c r="AA439" s="205"/>
      <c r="AB439" s="204"/>
      <c r="AC439" s="206">
        <f t="shared" ref="AC439:AC440" si="4723">SUM(AB439)*3*H439/5</f>
        <v>0</v>
      </c>
      <c r="AD439" s="208"/>
      <c r="AE439" s="209">
        <f t="shared" ref="AE439" si="4724">SUM(AD439*H439*(30+4))</f>
        <v>0</v>
      </c>
      <c r="AF439" s="208"/>
      <c r="AG439" s="210">
        <f t="shared" ref="AG439:AG440" si="4725">SUM(AF439*H439*3)</f>
        <v>0</v>
      </c>
      <c r="AH439" s="210"/>
      <c r="AI439" s="211">
        <f t="shared" ref="AI439:AI440" si="4726">SUM(AH439*H439/3)</f>
        <v>0</v>
      </c>
      <c r="AJ439" s="204"/>
      <c r="AK439" s="206">
        <f t="shared" ref="AK439" si="4727">SUM(AJ439*H439*2/3)</f>
        <v>0</v>
      </c>
      <c r="AL439" s="208"/>
      <c r="AM439" s="262">
        <f t="shared" ref="AM439:AM440" si="4728">SUM(AL439*H439)</f>
        <v>0</v>
      </c>
      <c r="AN439" s="208"/>
      <c r="AO439" s="210">
        <f t="shared" ref="AO439:AO440" si="4729">SUM(AN439*J439)</f>
        <v>0</v>
      </c>
      <c r="AP439" s="208"/>
      <c r="AQ439" s="206">
        <f t="shared" ref="AQ439:AQ440" si="4730">SUM(AP439*H439*2)</f>
        <v>0</v>
      </c>
      <c r="AR439" s="208"/>
      <c r="AS439" s="206">
        <f>J439*AR439*6</f>
        <v>0</v>
      </c>
      <c r="AT439" s="32">
        <v>1</v>
      </c>
      <c r="AU439" s="194">
        <v>0</v>
      </c>
      <c r="AV439" s="190"/>
      <c r="AW439" s="190">
        <f t="shared" ref="AW439" si="4731">SUM(J439*AV439*6)</f>
        <v>0</v>
      </c>
      <c r="AX439" s="189"/>
      <c r="AY439" s="191">
        <f t="shared" ref="AY439" si="4732">AX439*H439/3</f>
        <v>0</v>
      </c>
      <c r="AZ439" s="190"/>
      <c r="BA439" s="191">
        <f t="shared" ref="BA439" si="4733">SUM(AZ439*K439*5*6)</f>
        <v>0</v>
      </c>
      <c r="BB439" s="189"/>
      <c r="BC439" s="191">
        <f t="shared" ref="BC439" si="4734">SUM(BB439*K439*4*6)</f>
        <v>0</v>
      </c>
      <c r="BD439" s="189"/>
      <c r="BE439" s="195">
        <f t="shared" ref="BE439:BE440" si="4735">SUM(BD439*50)</f>
        <v>0</v>
      </c>
      <c r="BF439" s="194">
        <f t="shared" ref="BF439:BF441" si="4736">O439+Q439+S439+U439+W439+X439+Y439+AA439+AC439+AE439+AG439+AI439+AK439+AM439+AO439+AQ439+AS439+AU439+AW439+AY439+BA439+BC439+BE439</f>
        <v>11</v>
      </c>
      <c r="BG439" s="194"/>
      <c r="BH439" s="194">
        <f t="shared" ref="BH439:BH441" si="4737">BC439+BA439+AY439+AW439+AS439+AQ439+X439+W439+U439+S439+Q439+O439</f>
        <v>10</v>
      </c>
      <c r="BI439" s="1"/>
      <c r="BJ439" s="1"/>
      <c r="BK439" s="1"/>
      <c r="BL439" s="1"/>
      <c r="BM439" s="55"/>
      <c r="BN439" s="51"/>
      <c r="BO439" s="196" t="s">
        <v>100</v>
      </c>
      <c r="BP439" s="197" t="s">
        <v>110</v>
      </c>
      <c r="BQ439" s="197" t="s">
        <v>102</v>
      </c>
      <c r="BR439" s="197" t="s">
        <v>111</v>
      </c>
      <c r="BS439" s="198" t="s">
        <v>113</v>
      </c>
      <c r="BT439" s="199">
        <v>4</v>
      </c>
      <c r="BU439" s="199">
        <v>82</v>
      </c>
      <c r="BV439" s="200">
        <v>1</v>
      </c>
      <c r="BW439" s="200"/>
      <c r="BX439" s="200">
        <f>SUM(BW439)*2</f>
        <v>0</v>
      </c>
      <c r="BY439" s="201">
        <v>70</v>
      </c>
      <c r="BZ439" s="202">
        <f t="shared" ref="BZ439" si="4738">SUM(CA439+CC439+CE439+CG439+CI439)</f>
        <v>70</v>
      </c>
      <c r="CA439" s="203">
        <v>30</v>
      </c>
      <c r="CB439" s="203">
        <f t="shared" ref="CB439" si="4739">SUM(CA439)*BV439</f>
        <v>30</v>
      </c>
      <c r="CC439" s="203">
        <v>20</v>
      </c>
      <c r="CD439" s="203">
        <f t="shared" ref="CD439" si="4740">CC439*BW439</f>
        <v>0</v>
      </c>
      <c r="CE439" s="203">
        <v>20</v>
      </c>
      <c r="CF439" s="203">
        <f t="shared" ref="CF439" si="4741">SUM(CE439)*BW439</f>
        <v>0</v>
      </c>
      <c r="CG439" s="204"/>
      <c r="CH439" s="205">
        <f t="shared" ref="CH439" si="4742">SUM(CG439)*BX439</f>
        <v>0</v>
      </c>
      <c r="CI439" s="204"/>
      <c r="CJ439" s="205">
        <f t="shared" ref="CJ439" si="4743">SUM(CI439)*BW439*5</f>
        <v>0</v>
      </c>
      <c r="CK439" s="206">
        <f t="shared" ref="CK439" si="4744">SUM(BW439*DK439*2+BX439*DM439*2)</f>
        <v>0</v>
      </c>
      <c r="CL439" s="207">
        <f t="shared" ref="CL439" si="4745">SUM(BY439*5/100*BW439)</f>
        <v>0</v>
      </c>
      <c r="CM439" s="204"/>
      <c r="CN439" s="205"/>
      <c r="CO439" s="204"/>
      <c r="CP439" s="206">
        <f t="shared" ref="CP439" si="4746">SUM(CO439)*3*BU439/5</f>
        <v>0</v>
      </c>
      <c r="CQ439" s="208"/>
      <c r="CR439" s="209">
        <f t="shared" ref="CR439" si="4747">SUM(CQ439*BU439*(30+4))</f>
        <v>0</v>
      </c>
      <c r="CS439" s="208"/>
      <c r="CT439" s="334">
        <f t="shared" ref="CT439" si="4748">SUM(CS439*BU439*3)</f>
        <v>0</v>
      </c>
      <c r="CU439" s="210"/>
      <c r="CV439" s="211">
        <f t="shared" ref="CV439" si="4749">SUM(CU439*BU439/3)</f>
        <v>0</v>
      </c>
      <c r="CW439" s="204"/>
      <c r="CX439" s="206">
        <f t="shared" ref="CX439" si="4750">SUM(CW439*BU439*2/3)</f>
        <v>0</v>
      </c>
      <c r="CY439" s="208">
        <v>1</v>
      </c>
      <c r="CZ439" s="142">
        <v>0</v>
      </c>
      <c r="DA439" s="208"/>
      <c r="DB439" s="210">
        <f t="shared" ref="DB439" si="4751">SUM(DA439*BW439)</f>
        <v>0</v>
      </c>
      <c r="DC439" s="208"/>
      <c r="DD439" s="206">
        <f t="shared" ref="DD439" si="4752">SUM(DC439*BU439*2)</f>
        <v>0</v>
      </c>
      <c r="DE439" s="208"/>
      <c r="DF439" s="206">
        <f t="shared" ref="DF439" si="4753">SUM(BW439*DE439*6)</f>
        <v>0</v>
      </c>
      <c r="DG439" s="32"/>
      <c r="DH439" s="194">
        <f t="shared" ref="DH439" si="4754">DG439*BU439/3</f>
        <v>0</v>
      </c>
      <c r="DI439" s="210"/>
      <c r="DJ439" s="210">
        <f t="shared" ref="DJ439" si="4755">SUM(DI439*BU439/3)</f>
        <v>0</v>
      </c>
      <c r="DK439" s="204">
        <v>1</v>
      </c>
      <c r="DL439" s="206">
        <f t="shared" ref="DL439" si="4756">SUM(BW439*DK439*8)</f>
        <v>0</v>
      </c>
      <c r="DM439" s="210"/>
      <c r="DN439" s="206">
        <f t="shared" ref="DN439" si="4757">SUM(DM439*BX439*5*6)</f>
        <v>0</v>
      </c>
      <c r="DO439" s="208"/>
      <c r="DP439" s="206">
        <f t="shared" ref="DP439" si="4758">SUM(DO439*BX439*4*6)</f>
        <v>0</v>
      </c>
      <c r="DQ439" s="208"/>
      <c r="DR439" s="212">
        <f t="shared" ref="DR439" si="4759">SUM(DQ439*50)</f>
        <v>0</v>
      </c>
      <c r="DS439" s="20">
        <f t="shared" ref="DS439" si="4760">SUM(DB439+DR439+DP439+DN439+DL439+DJ439+DF439+DD439+CX439+CZ439+CV439+CT439+CR439+CP439+CN439+CL439+CK439+CJ439+CH439+CD439+CB439+CF439+DH439)</f>
        <v>30</v>
      </c>
      <c r="DT439" s="20">
        <f t="shared" ref="DT439" si="4761">SUM(CB439+CD439+CH439+CJ439+CK439+DF439+DJ439+DL439+DN439+DP439+CF439+DD439)</f>
        <v>30</v>
      </c>
      <c r="DU439" s="7"/>
      <c r="DV439" s="7"/>
      <c r="DW439" s="7"/>
      <c r="DX439" s="52"/>
      <c r="DY439" s="51"/>
      <c r="DZ439" s="34"/>
      <c r="EA439" s="68"/>
      <c r="EB439" s="68"/>
      <c r="EC439" s="7"/>
      <c r="ED439" s="7"/>
      <c r="EE439" s="7"/>
      <c r="EF439" s="7"/>
      <c r="EG439" s="7"/>
      <c r="EH439" s="7"/>
      <c r="EI439" s="7"/>
      <c r="EJ439" s="7">
        <f>SUM(L439+BY439)</f>
        <v>138</v>
      </c>
      <c r="EK439" s="7">
        <f>SUM(M439+BZ439)</f>
        <v>138</v>
      </c>
      <c r="EL439" s="7">
        <f>SUM(N439+CA439)</f>
        <v>56</v>
      </c>
      <c r="EM439" s="18">
        <f>SUM(O439+CB439)</f>
        <v>30</v>
      </c>
      <c r="EN439" s="18">
        <f t="shared" ref="EN439" si="4762">SUM(P439+CC439)</f>
        <v>40</v>
      </c>
      <c r="EO439" s="18">
        <f t="shared" ref="EO439" si="4763">SUM(Q439+CD439)</f>
        <v>6</v>
      </c>
      <c r="EP439" s="18">
        <f t="shared" ref="EP439" si="4764">SUM(R439+CE439)</f>
        <v>42</v>
      </c>
      <c r="EQ439" s="18">
        <f t="shared" ref="EQ439" si="4765">SUM(S439+CF439)</f>
        <v>4</v>
      </c>
      <c r="ER439" s="18">
        <f t="shared" ref="ER439" si="4766">SUM(T439+CG439)</f>
        <v>0</v>
      </c>
      <c r="ES439" s="18">
        <f t="shared" ref="ES439" si="4767">SUM(U439+CH439)</f>
        <v>0</v>
      </c>
      <c r="ET439" s="18">
        <f t="shared" ref="ET439" si="4768">SUM(V439+CI439)</f>
        <v>0</v>
      </c>
      <c r="EU439" s="18">
        <f t="shared" ref="EU439" si="4769">SUM(W439+CJ439)</f>
        <v>0</v>
      </c>
      <c r="EV439" s="18">
        <f t="shared" ref="EV439" si="4770">SUM(X439+CK439)</f>
        <v>0</v>
      </c>
      <c r="EW439" s="18">
        <f t="shared" ref="EW439" si="4771">SUM(Y439+CL439)</f>
        <v>1</v>
      </c>
      <c r="EX439" s="18">
        <f t="shared" ref="EX439" si="4772">SUM(Z439+CM439)</f>
        <v>0</v>
      </c>
      <c r="EY439" s="18">
        <f t="shared" ref="EY439" si="4773">SUM(AA439+CN439)</f>
        <v>0</v>
      </c>
      <c r="EZ439" s="18">
        <f t="shared" ref="EZ439" si="4774">SUM(AB439+CO439)</f>
        <v>0</v>
      </c>
      <c r="FA439" s="18">
        <f t="shared" ref="FA439" si="4775">SUM(AC439+CP439)</f>
        <v>0</v>
      </c>
      <c r="FB439" s="18">
        <f t="shared" ref="FB439" si="4776">SUM(AD439+CQ439)</f>
        <v>0</v>
      </c>
      <c r="FC439" s="18">
        <f t="shared" ref="FC439" si="4777">SUM(AE439+CR439)</f>
        <v>0</v>
      </c>
      <c r="FD439" s="18">
        <f t="shared" ref="FD439" si="4778">SUM(AF439+CS439)</f>
        <v>0</v>
      </c>
      <c r="FE439" s="18">
        <f t="shared" ref="FE439" si="4779">SUM(AG439+CT439)</f>
        <v>0</v>
      </c>
      <c r="FF439" s="18">
        <f t="shared" ref="FF439" si="4780">SUM(AH439+CU439)</f>
        <v>0</v>
      </c>
      <c r="FG439" s="18">
        <f t="shared" ref="FG439" si="4781">SUM(AI439+CV439)</f>
        <v>0</v>
      </c>
      <c r="FH439" s="18">
        <f t="shared" ref="FH439" si="4782">SUM(AJ439+CW439)</f>
        <v>0</v>
      </c>
      <c r="FI439" s="18">
        <f t="shared" ref="FI439" si="4783">SUM(AK439+CX439)</f>
        <v>0</v>
      </c>
      <c r="FJ439" s="18">
        <f t="shared" ref="FJ439" si="4784">SUM(AL439+CY439)</f>
        <v>1</v>
      </c>
      <c r="FK439" s="18">
        <f t="shared" ref="FK439" si="4785">SUM(AM439+CZ439)</f>
        <v>0</v>
      </c>
      <c r="FL439" s="18">
        <f t="shared" ref="FL439" si="4786">SUM(AN439+DA439)</f>
        <v>0</v>
      </c>
      <c r="FM439" s="18">
        <f t="shared" ref="FM439" si="4787">SUM(AO439+DB439)</f>
        <v>0</v>
      </c>
      <c r="FN439" s="18">
        <f t="shared" ref="FN439" si="4788">SUM(AP439+DC439)</f>
        <v>0</v>
      </c>
      <c r="FO439" s="18">
        <f t="shared" ref="FO439" si="4789">SUM(AQ439+DD439)</f>
        <v>0</v>
      </c>
      <c r="FP439" s="18">
        <f t="shared" ref="FP439" si="4790">SUM(AR439+DE439)</f>
        <v>0</v>
      </c>
      <c r="FQ439" s="18">
        <f t="shared" ref="FQ439" si="4791">SUM(AS439+DF439)</f>
        <v>0</v>
      </c>
      <c r="FR439" s="18">
        <f t="shared" ref="FR439" si="4792">SUM(AT439+DG439)</f>
        <v>1</v>
      </c>
      <c r="FS439" s="18">
        <f t="shared" ref="FS439" si="4793">SUM(AU439+DH439)</f>
        <v>0</v>
      </c>
      <c r="FT439" s="18">
        <f t="shared" ref="FT439" si="4794">SUM(AV439+DI439)</f>
        <v>0</v>
      </c>
      <c r="FU439" s="18">
        <f t="shared" ref="FU439" si="4795">SUM(AW439+DJ439)</f>
        <v>0</v>
      </c>
      <c r="FV439" s="18">
        <f t="shared" ref="FV439" si="4796">SUM(AX439+DK439)</f>
        <v>1</v>
      </c>
      <c r="FW439" s="18">
        <f t="shared" ref="FW439" si="4797">SUM(AY439+DL439)</f>
        <v>0</v>
      </c>
      <c r="FX439" s="18">
        <f t="shared" ref="FX439" si="4798">SUM(AZ439+DM439)</f>
        <v>0</v>
      </c>
      <c r="FY439" s="18">
        <f t="shared" ref="FY439" si="4799">SUM(BA439+DN439)</f>
        <v>0</v>
      </c>
      <c r="FZ439" s="18">
        <f t="shared" ref="FZ439" si="4800">SUM(BB439+DO439)</f>
        <v>0</v>
      </c>
      <c r="GA439" s="18">
        <f t="shared" ref="GA439" si="4801">SUM(BC439+DP439)</f>
        <v>0</v>
      </c>
      <c r="GB439" s="18">
        <f t="shared" ref="GB439" si="4802">SUM(BD439+DQ439)</f>
        <v>0</v>
      </c>
      <c r="GC439" s="18">
        <f t="shared" ref="GC439" si="4803">SUM(BE439+DR439)</f>
        <v>0</v>
      </c>
      <c r="GD439" s="18">
        <f t="shared" ref="GD439" si="4804">SUM(BF439+DS439)</f>
        <v>41</v>
      </c>
      <c r="GE439" s="18">
        <f t="shared" ref="GE439" si="4805">SUM(BH439+DT439)</f>
        <v>40</v>
      </c>
      <c r="GF439" s="7"/>
      <c r="GG439" s="7"/>
      <c r="GH439" s="7"/>
      <c r="GI439" s="52"/>
      <c r="GK439" s="18"/>
      <c r="GL439" s="18"/>
      <c r="GM439" s="1"/>
      <c r="GN439" s="23"/>
      <c r="GO439" s="61"/>
      <c r="GP439" s="7"/>
      <c r="GQ439" s="67"/>
    </row>
    <row r="440" spans="1:201" ht="24.95" customHeight="1" x14ac:dyDescent="0.3">
      <c r="A440" s="51"/>
      <c r="B440" s="175" t="s">
        <v>104</v>
      </c>
      <c r="C440" s="182" t="s">
        <v>119</v>
      </c>
      <c r="D440" s="182" t="s">
        <v>102</v>
      </c>
      <c r="E440" s="176" t="s">
        <v>118</v>
      </c>
      <c r="F440" s="177" t="s">
        <v>201</v>
      </c>
      <c r="G440" s="176">
        <v>1</v>
      </c>
      <c r="H440" s="176">
        <v>80</v>
      </c>
      <c r="I440" s="176">
        <v>2</v>
      </c>
      <c r="J440" s="176">
        <v>3</v>
      </c>
      <c r="K440" s="176">
        <f t="shared" ref="K440" si="4806">SUM(J440)*2</f>
        <v>6</v>
      </c>
      <c r="L440" s="178">
        <v>50</v>
      </c>
      <c r="M440" s="153">
        <f t="shared" si="4718"/>
        <v>50</v>
      </c>
      <c r="N440" s="178">
        <v>26</v>
      </c>
      <c r="O440" s="255">
        <v>50</v>
      </c>
      <c r="P440" s="178">
        <v>16</v>
      </c>
      <c r="Q440" s="179">
        <f t="shared" ref="Q440" si="4807">J440*P440</f>
        <v>48</v>
      </c>
      <c r="R440" s="178">
        <v>8</v>
      </c>
      <c r="S440" s="179">
        <v>14</v>
      </c>
      <c r="T440" s="172"/>
      <c r="U440" s="180">
        <f t="shared" si="4720"/>
        <v>0</v>
      </c>
      <c r="V440" s="172"/>
      <c r="W440" s="180">
        <f>SUM(V440)*J440*3</f>
        <v>0</v>
      </c>
      <c r="X440" s="146">
        <f>2/8*J440*AX440</f>
        <v>0</v>
      </c>
      <c r="Y440" s="146">
        <f>SUM(L440*5/100*J440)</f>
        <v>7.5</v>
      </c>
      <c r="Z440" s="172"/>
      <c r="AA440" s="180"/>
      <c r="AB440" s="172"/>
      <c r="AC440" s="181">
        <f t="shared" si="4723"/>
        <v>0</v>
      </c>
      <c r="AD440" s="172"/>
      <c r="AE440" s="180">
        <f t="shared" ref="AE440" si="4808">SUM(AD440*H440*(30+4))</f>
        <v>0</v>
      </c>
      <c r="AF440" s="172"/>
      <c r="AG440" s="180">
        <f t="shared" si="4725"/>
        <v>0</v>
      </c>
      <c r="AH440" s="172"/>
      <c r="AI440" s="146">
        <f t="shared" si="4726"/>
        <v>0</v>
      </c>
      <c r="AJ440" s="172"/>
      <c r="AK440" s="146">
        <f t="shared" ref="AK440" si="4809">SUM(AJ440*H440*2/3)</f>
        <v>0</v>
      </c>
      <c r="AL440" s="172"/>
      <c r="AM440" s="258">
        <f t="shared" si="4728"/>
        <v>0</v>
      </c>
      <c r="AN440" s="172"/>
      <c r="AO440" s="180">
        <f t="shared" si="4729"/>
        <v>0</v>
      </c>
      <c r="AP440" s="172"/>
      <c r="AQ440" s="181">
        <f t="shared" si="4730"/>
        <v>0</v>
      </c>
      <c r="AR440" s="172">
        <v>1</v>
      </c>
      <c r="AS440" s="146">
        <f t="shared" ref="AS440" si="4810">SUM(J440*AR440*6)</f>
        <v>18</v>
      </c>
      <c r="AT440" s="144"/>
      <c r="AU440" s="146">
        <f t="shared" ref="AU440:AU441" si="4811">AT440*H440/3</f>
        <v>0</v>
      </c>
      <c r="AV440" s="172"/>
      <c r="AW440" s="145">
        <f>SUM(AV440*H440/3)</f>
        <v>0</v>
      </c>
      <c r="AX440" s="144"/>
      <c r="AY440" s="146">
        <f>AX440*J440*8/2</f>
        <v>0</v>
      </c>
      <c r="AZ440" s="172"/>
      <c r="BA440" s="146">
        <f t="shared" ref="BA440" si="4812">SUM(AZ440*K440*5*6)</f>
        <v>0</v>
      </c>
      <c r="BB440" s="172"/>
      <c r="BC440" s="181">
        <f t="shared" ref="BC440" si="4813">SUM(BB440*K440*4*6)</f>
        <v>0</v>
      </c>
      <c r="BD440" s="172"/>
      <c r="BE440" s="148">
        <f t="shared" si="4735"/>
        <v>0</v>
      </c>
      <c r="BF440" s="146">
        <f t="shared" si="4736"/>
        <v>137.5</v>
      </c>
      <c r="BG440" s="146"/>
      <c r="BH440" s="146">
        <f t="shared" si="4737"/>
        <v>130</v>
      </c>
      <c r="BI440" s="11"/>
      <c r="BJ440" s="11"/>
      <c r="BK440" s="11"/>
      <c r="BL440" s="11"/>
      <c r="BM440" s="93"/>
      <c r="BN440" s="51"/>
      <c r="BO440" s="225" t="s">
        <v>165</v>
      </c>
      <c r="BP440" s="226" t="s">
        <v>110</v>
      </c>
      <c r="BQ440" s="161" t="s">
        <v>102</v>
      </c>
      <c r="BR440" s="161" t="s">
        <v>111</v>
      </c>
      <c r="BS440" s="162" t="s">
        <v>166</v>
      </c>
      <c r="BT440" s="161">
        <v>10</v>
      </c>
      <c r="BU440" s="162">
        <v>28</v>
      </c>
      <c r="BV440" s="162"/>
      <c r="BW440" s="162">
        <v>1</v>
      </c>
      <c r="BX440" s="226">
        <f t="shared" ref="BX440:BX441" si="4814">SUM(BW440)*2</f>
        <v>2</v>
      </c>
      <c r="BY440" s="227">
        <v>40</v>
      </c>
      <c r="BZ440" s="228">
        <f t="shared" ref="BZ440:BZ441" si="4815">SUM(CA440+CC440+CE440+CG440+CI440)</f>
        <v>40</v>
      </c>
      <c r="CA440" s="166"/>
      <c r="CB440" s="142">
        <f>SUM(CA440)*BV440</f>
        <v>0</v>
      </c>
      <c r="CC440" s="166"/>
      <c r="CD440" s="167">
        <f t="shared" ref="CD440:CD441" si="4816">CC440*BW440</f>
        <v>0</v>
      </c>
      <c r="CE440" s="166">
        <v>40</v>
      </c>
      <c r="CF440" s="167">
        <f>SUM(CE440)*BW440</f>
        <v>40</v>
      </c>
      <c r="CG440" s="166"/>
      <c r="CH440" s="167">
        <f t="shared" ref="CH440" si="4817">SUM(CG440)*BX440</f>
        <v>0</v>
      </c>
      <c r="CI440" s="166"/>
      <c r="CJ440" s="167">
        <f>SUM(CI440)*BW440*5</f>
        <v>0</v>
      </c>
      <c r="CK440" s="165">
        <f>SUM(BW440*DK440*2+BX440*DM440*2)</f>
        <v>0</v>
      </c>
      <c r="CL440" s="229">
        <f t="shared" ref="CL440" si="4818">SUM(BY440*5/100*BW440)</f>
        <v>2</v>
      </c>
      <c r="CM440" s="166"/>
      <c r="CN440" s="167"/>
      <c r="CO440" s="166"/>
      <c r="CP440" s="165">
        <f t="shared" ref="CP440:CP441" si="4819">SUM(CO440)*3*BU440/5</f>
        <v>0</v>
      </c>
      <c r="CQ440" s="166"/>
      <c r="CR440" s="230">
        <f t="shared" ref="CR440" si="4820">SUM(CQ440*BU440*(30+4))</f>
        <v>0</v>
      </c>
      <c r="CS440" s="166"/>
      <c r="CT440" s="142">
        <f t="shared" ref="CT440:CT441" si="4821">SUM(CS440*BU440*3)</f>
        <v>0</v>
      </c>
      <c r="CU440" s="167"/>
      <c r="CV440" s="165">
        <f t="shared" ref="CV440:CV441" si="4822">SUM(CU440*BU440/3)</f>
        <v>0</v>
      </c>
      <c r="CW440" s="166"/>
      <c r="CX440" s="165">
        <f t="shared" ref="CX440" si="4823">SUM(CW440*BU440*2/3)</f>
        <v>0</v>
      </c>
      <c r="CY440" s="166">
        <v>1</v>
      </c>
      <c r="CZ440" s="142">
        <f t="shared" ref="CZ440:CZ441" si="4824">SUM(CY440*BU440*2)</f>
        <v>56</v>
      </c>
      <c r="DA440" s="166"/>
      <c r="DB440" s="167">
        <f t="shared" ref="DB440:DB441" si="4825">SUM(DA440*BW440*2)</f>
        <v>0</v>
      </c>
      <c r="DC440" s="166"/>
      <c r="DD440" s="165">
        <f>SUM(DC440*BU440*2)</f>
        <v>0</v>
      </c>
      <c r="DE440" s="166">
        <v>1</v>
      </c>
      <c r="DF440" s="165">
        <f t="shared" ref="DF440:DF441" si="4826">DE440*BW440*6</f>
        <v>6</v>
      </c>
      <c r="DG440" s="166"/>
      <c r="DH440" s="165">
        <f t="shared" ref="DH440:DH441" si="4827">DG440*BU440/3</f>
        <v>0</v>
      </c>
      <c r="DI440" s="167"/>
      <c r="DJ440" s="167">
        <f t="shared" ref="DJ440:DJ441" si="4828">SUM(BW440*DI440*6)</f>
        <v>0</v>
      </c>
      <c r="DK440" s="167"/>
      <c r="DL440" s="165">
        <f t="shared" ref="DL440:DL441" si="4829">SUM(BW440*DK440*8)</f>
        <v>0</v>
      </c>
      <c r="DM440" s="167"/>
      <c r="DN440" s="165">
        <f t="shared" ref="DN440:DN441" si="4830">SUM(DM440*BX440*5*6)</f>
        <v>0</v>
      </c>
      <c r="DO440" s="166"/>
      <c r="DP440" s="165">
        <f t="shared" ref="DP440:DP441" si="4831">SUM(DO440*BX440*4*6)</f>
        <v>0</v>
      </c>
      <c r="DQ440" s="166"/>
      <c r="DR440" s="168">
        <f t="shared" ref="DR440:DR441" si="4832">SUM(DQ440*50)</f>
        <v>0</v>
      </c>
      <c r="DS440" s="20">
        <f t="shared" ref="DS440:DS449" si="4833">SUM(DB440+DR440+DP440+DN440+DL440+DJ440+DF440+DD440+CX440+CZ440+CV440+CT440+CR440+CP440+CN440+CL440+CK440+CJ440+CH440+CD440+CB440+CF440+DH440)</f>
        <v>104</v>
      </c>
      <c r="DT440" s="20">
        <f t="shared" ref="DT440:DT449" si="4834">SUM(CB440+CD440+CH440+CJ440+CK440+DF440+DJ440+DL440+DN440+DP440+CF440+DD440)</f>
        <v>46</v>
      </c>
      <c r="DU440" s="7"/>
      <c r="DV440" s="7"/>
      <c r="DW440" s="7"/>
      <c r="DX440" s="52"/>
      <c r="DY440" s="51"/>
      <c r="DZ440" s="20"/>
      <c r="EA440" s="71"/>
      <c r="EB440" s="71"/>
      <c r="EC440" s="7"/>
      <c r="ED440" s="7"/>
      <c r="EE440" s="7"/>
      <c r="EF440" s="7"/>
      <c r="EG440" s="7"/>
      <c r="EH440" s="7"/>
      <c r="EI440" s="7"/>
      <c r="EJ440" s="7">
        <f t="shared" ref="EJ440:EL442" si="4835">SUM(L440+BY440)</f>
        <v>90</v>
      </c>
      <c r="EK440" s="7">
        <f t="shared" si="4835"/>
        <v>90</v>
      </c>
      <c r="EL440" s="7">
        <f t="shared" si="4835"/>
        <v>26</v>
      </c>
      <c r="EM440" s="18">
        <f t="shared" ref="EM440:EM449" si="4836">SUM(O440+CB440)</f>
        <v>50</v>
      </c>
      <c r="EN440" s="18">
        <f t="shared" ref="EN440:EN449" si="4837">SUM(P440+CC440)</f>
        <v>16</v>
      </c>
      <c r="EO440" s="18">
        <f t="shared" ref="EO440:EO449" si="4838">SUM(Q440+CD440)</f>
        <v>48</v>
      </c>
      <c r="EP440" s="18">
        <f t="shared" ref="EP440:EP449" si="4839">SUM(R440+CE440)</f>
        <v>48</v>
      </c>
      <c r="EQ440" s="18">
        <f t="shared" ref="EQ440:EQ449" si="4840">SUM(S440+CF440)</f>
        <v>54</v>
      </c>
      <c r="ER440" s="18">
        <f t="shared" ref="ER440:ER449" si="4841">SUM(T440+CG440)</f>
        <v>0</v>
      </c>
      <c r="ES440" s="18">
        <f t="shared" ref="ES440:ES449" si="4842">SUM(U440+CH440)</f>
        <v>0</v>
      </c>
      <c r="ET440" s="18">
        <f t="shared" ref="ET440:ET449" si="4843">SUM(V440+CI440)</f>
        <v>0</v>
      </c>
      <c r="EU440" s="18">
        <f t="shared" ref="EU440:EU449" si="4844">SUM(W440+CJ440)</f>
        <v>0</v>
      </c>
      <c r="EV440" s="18">
        <f t="shared" ref="EV440:EV449" si="4845">SUM(X440+CK440)</f>
        <v>0</v>
      </c>
      <c r="EW440" s="18">
        <f t="shared" ref="EW440:EW449" si="4846">SUM(Y440+CL440)</f>
        <v>9.5</v>
      </c>
      <c r="EX440" s="18">
        <f t="shared" ref="EX440:EX449" si="4847">SUM(Z440+CM440)</f>
        <v>0</v>
      </c>
      <c r="EY440" s="18">
        <f t="shared" ref="EY440:EY449" si="4848">SUM(AA440+CN440)</f>
        <v>0</v>
      </c>
      <c r="EZ440" s="18">
        <f t="shared" ref="EZ440:EZ449" si="4849">SUM(AB440+CO440)</f>
        <v>0</v>
      </c>
      <c r="FA440" s="18">
        <f t="shared" ref="FA440:FA449" si="4850">SUM(AC440+CP440)</f>
        <v>0</v>
      </c>
      <c r="FB440" s="18">
        <f t="shared" ref="FB440:FB449" si="4851">SUM(AD440+CQ440)</f>
        <v>0</v>
      </c>
      <c r="FC440" s="18">
        <f t="shared" ref="FC440:FC449" si="4852">SUM(AE440+CR440)</f>
        <v>0</v>
      </c>
      <c r="FD440" s="18">
        <f t="shared" ref="FD440:FD449" si="4853">SUM(AF440+CS440)</f>
        <v>0</v>
      </c>
      <c r="FE440" s="18">
        <f t="shared" ref="FE440:FE449" si="4854">SUM(AG440+CT440)</f>
        <v>0</v>
      </c>
      <c r="FF440" s="18">
        <f t="shared" ref="FF440:FF449" si="4855">SUM(AH440+CU440)</f>
        <v>0</v>
      </c>
      <c r="FG440" s="18">
        <f t="shared" ref="FG440:FG449" si="4856">SUM(AI440+CV440)</f>
        <v>0</v>
      </c>
      <c r="FH440" s="18">
        <f t="shared" ref="FH440:FH449" si="4857">SUM(AJ440+CW440)</f>
        <v>0</v>
      </c>
      <c r="FI440" s="18">
        <f t="shared" ref="FI440:FI449" si="4858">SUM(AK440+CX440)</f>
        <v>0</v>
      </c>
      <c r="FJ440" s="18">
        <f t="shared" ref="FJ440:FJ449" si="4859">SUM(AL440+CY440)</f>
        <v>1</v>
      </c>
      <c r="FK440" s="18">
        <f t="shared" ref="FK440:FK449" si="4860">SUM(AM440+CZ440)</f>
        <v>56</v>
      </c>
      <c r="FL440" s="18">
        <f t="shared" ref="FL440:FL449" si="4861">SUM(AN440+DA440)</f>
        <v>0</v>
      </c>
      <c r="FM440" s="18">
        <f t="shared" ref="FM440:FM449" si="4862">SUM(AO440+DB440)</f>
        <v>0</v>
      </c>
      <c r="FN440" s="18">
        <f t="shared" ref="FN440:FN449" si="4863">SUM(AP440+DC440)</f>
        <v>0</v>
      </c>
      <c r="FO440" s="18">
        <f t="shared" ref="FO440:FO449" si="4864">SUM(AQ440+DD440)</f>
        <v>0</v>
      </c>
      <c r="FP440" s="18">
        <f t="shared" ref="FP440:FP449" si="4865">SUM(AR440+DE440)</f>
        <v>2</v>
      </c>
      <c r="FQ440" s="18">
        <f t="shared" ref="FQ440:FQ449" si="4866">SUM(AS440+DF440)</f>
        <v>24</v>
      </c>
      <c r="FR440" s="18">
        <f t="shared" ref="FR440:FR449" si="4867">SUM(AT440+DG440)</f>
        <v>0</v>
      </c>
      <c r="FS440" s="18">
        <f t="shared" ref="FS440:FS449" si="4868">SUM(AU440+DH440)</f>
        <v>0</v>
      </c>
      <c r="FT440" s="18">
        <f t="shared" ref="FT440:FT449" si="4869">SUM(AV440+DI440)</f>
        <v>0</v>
      </c>
      <c r="FU440" s="18">
        <f t="shared" ref="FU440:FU449" si="4870">SUM(AW440+DJ440)</f>
        <v>0</v>
      </c>
      <c r="FV440" s="18">
        <f t="shared" ref="FV440:FV449" si="4871">SUM(AX440+DK440)</f>
        <v>0</v>
      </c>
      <c r="FW440" s="18">
        <f t="shared" ref="FW440:FW449" si="4872">SUM(AY440+DL440)</f>
        <v>0</v>
      </c>
      <c r="FX440" s="18">
        <f t="shared" ref="FX440:FX449" si="4873">SUM(AZ440+DM440)</f>
        <v>0</v>
      </c>
      <c r="FY440" s="18">
        <f t="shared" ref="FY440:FY449" si="4874">SUM(BA440+DN440)</f>
        <v>0</v>
      </c>
      <c r="FZ440" s="18">
        <f t="shared" ref="FZ440:FZ449" si="4875">SUM(BB440+DO440)</f>
        <v>0</v>
      </c>
      <c r="GA440" s="18">
        <f t="shared" ref="GA440:GA449" si="4876">SUM(BC440+DP440)</f>
        <v>0</v>
      </c>
      <c r="GB440" s="18">
        <f t="shared" ref="GB440:GB449" si="4877">SUM(BD440+DQ440)</f>
        <v>0</v>
      </c>
      <c r="GC440" s="18">
        <f t="shared" ref="GC440:GC449" si="4878">SUM(BE440+DR440)</f>
        <v>0</v>
      </c>
      <c r="GD440" s="18">
        <f t="shared" ref="GD440:GD449" si="4879">SUM(BF440+DS440)</f>
        <v>241.5</v>
      </c>
      <c r="GE440" s="18">
        <f t="shared" ref="GE440:GE449" si="4880">SUM(BH440+DT440)</f>
        <v>176</v>
      </c>
      <c r="GF440" s="7"/>
      <c r="GG440" s="7"/>
      <c r="GH440" s="7"/>
      <c r="GI440" s="52"/>
      <c r="GK440" s="18"/>
      <c r="GL440" s="18"/>
      <c r="GM440" s="1"/>
      <c r="GN440" s="23"/>
      <c r="GO440" s="61"/>
      <c r="GP440" s="7"/>
      <c r="GQ440" s="67"/>
    </row>
    <row r="441" spans="1:201" ht="24.95" customHeight="1" x14ac:dyDescent="0.3">
      <c r="A441" s="51"/>
      <c r="B441" s="213" t="s">
        <v>100</v>
      </c>
      <c r="C441" s="214" t="s">
        <v>121</v>
      </c>
      <c r="D441" s="214" t="s">
        <v>102</v>
      </c>
      <c r="E441" s="200" t="s">
        <v>122</v>
      </c>
      <c r="F441" s="138" t="s">
        <v>130</v>
      </c>
      <c r="G441" s="214">
        <v>3</v>
      </c>
      <c r="H441" s="214">
        <v>30</v>
      </c>
      <c r="I441" s="214"/>
      <c r="J441" s="214">
        <v>1</v>
      </c>
      <c r="K441" s="200">
        <f>SUM(J441)*2</f>
        <v>2</v>
      </c>
      <c r="L441" s="213">
        <v>30</v>
      </c>
      <c r="M441" s="219">
        <f t="shared" si="4718"/>
        <v>30</v>
      </c>
      <c r="N441" s="452">
        <v>20</v>
      </c>
      <c r="O441" s="210">
        <f>SUM(N441)*I441</f>
        <v>0</v>
      </c>
      <c r="P441" s="452">
        <v>4</v>
      </c>
      <c r="Q441" s="210">
        <f t="shared" ref="Q441" si="4881">P441*J441</f>
        <v>4</v>
      </c>
      <c r="R441" s="452">
        <v>6</v>
      </c>
      <c r="S441" s="210">
        <f>SUM(R441)*J441</f>
        <v>6</v>
      </c>
      <c r="T441" s="208"/>
      <c r="U441" s="210">
        <f>SUM(T441)*K441</f>
        <v>0</v>
      </c>
      <c r="V441" s="208"/>
      <c r="W441" s="210">
        <f>SUM(V441)*J441*5</f>
        <v>0</v>
      </c>
      <c r="X441" s="206">
        <f>SUM(J441*AX441*2+K441*AZ441*2)</f>
        <v>2</v>
      </c>
      <c r="Y441" s="206">
        <f t="shared" ref="Y441" si="4882">SUM(L441*5/100*J441)</f>
        <v>1.5</v>
      </c>
      <c r="Z441" s="208"/>
      <c r="AA441" s="210"/>
      <c r="AB441" s="208"/>
      <c r="AC441" s="206">
        <f>SUM(AB441)*3*H441/5</f>
        <v>0</v>
      </c>
      <c r="AD441" s="208"/>
      <c r="AE441" s="209">
        <f>SUM(AD441*H441*(30+4))</f>
        <v>0</v>
      </c>
      <c r="AF441" s="208"/>
      <c r="AG441" s="210">
        <f>SUM(AF441*H441*3)</f>
        <v>0</v>
      </c>
      <c r="AH441" s="208"/>
      <c r="AI441" s="206">
        <f>SUM(AH441*H441/3)</f>
        <v>0</v>
      </c>
      <c r="AJ441" s="208"/>
      <c r="AK441" s="206">
        <f>SUM(AJ441*H441*2/3)</f>
        <v>0</v>
      </c>
      <c r="AL441" s="208">
        <v>1</v>
      </c>
      <c r="AM441" s="262">
        <f>SUM(AL441*H441)*2</f>
        <v>60</v>
      </c>
      <c r="AN441" s="208"/>
      <c r="AO441" s="210">
        <f>SUM(AN441*J441)</f>
        <v>0</v>
      </c>
      <c r="AP441" s="208"/>
      <c r="AQ441" s="206">
        <f>SUM(AP441*H441*2)</f>
        <v>0</v>
      </c>
      <c r="AR441" s="208"/>
      <c r="AS441" s="206">
        <f>AR441*J441*6</f>
        <v>0</v>
      </c>
      <c r="AT441" s="32"/>
      <c r="AU441" s="194">
        <f t="shared" si="4811"/>
        <v>0</v>
      </c>
      <c r="AV441" s="208"/>
      <c r="AW441" s="210">
        <f>SUM(AV441*H441/3)</f>
        <v>0</v>
      </c>
      <c r="AX441" s="208">
        <v>1</v>
      </c>
      <c r="AY441" s="206">
        <f>SUM(J441*AX441*8)</f>
        <v>8</v>
      </c>
      <c r="AZ441" s="208"/>
      <c r="BA441" s="206">
        <f>SUM(AZ441*K441*5*6)</f>
        <v>0</v>
      </c>
      <c r="BB441" s="208"/>
      <c r="BC441" s="206">
        <f>SUM(BB441*K441*4*6)</f>
        <v>0</v>
      </c>
      <c r="BD441" s="208"/>
      <c r="BE441" s="212">
        <f>SUM(BD441*50)</f>
        <v>0</v>
      </c>
      <c r="BF441" s="194">
        <f t="shared" si="4736"/>
        <v>81.5</v>
      </c>
      <c r="BG441" s="194"/>
      <c r="BH441" s="194">
        <f t="shared" si="4737"/>
        <v>20</v>
      </c>
      <c r="BI441" s="1"/>
      <c r="BJ441" s="1"/>
      <c r="BK441" s="1"/>
      <c r="BL441" s="1"/>
      <c r="BM441" s="55"/>
      <c r="BN441" s="51"/>
      <c r="BO441" s="225" t="s">
        <v>165</v>
      </c>
      <c r="BP441" s="226" t="s">
        <v>110</v>
      </c>
      <c r="BQ441" s="161" t="s">
        <v>102</v>
      </c>
      <c r="BR441" s="161" t="s">
        <v>111</v>
      </c>
      <c r="BS441" s="162" t="s">
        <v>174</v>
      </c>
      <c r="BT441" s="161">
        <v>10</v>
      </c>
      <c r="BU441" s="162">
        <v>27</v>
      </c>
      <c r="BV441" s="162"/>
      <c r="BW441" s="162">
        <v>1</v>
      </c>
      <c r="BX441" s="226">
        <f t="shared" si="4814"/>
        <v>2</v>
      </c>
      <c r="BY441" s="227">
        <v>40</v>
      </c>
      <c r="BZ441" s="228">
        <f t="shared" si="4815"/>
        <v>40</v>
      </c>
      <c r="CA441" s="166"/>
      <c r="CB441" s="142">
        <f>SUM(CA441)*BV441</f>
        <v>0</v>
      </c>
      <c r="CC441" s="166"/>
      <c r="CD441" s="167">
        <f t="shared" si="4816"/>
        <v>0</v>
      </c>
      <c r="CE441" s="166">
        <v>40</v>
      </c>
      <c r="CF441" s="167">
        <f>SUM(CE441)*BW441</f>
        <v>40</v>
      </c>
      <c r="CG441" s="166"/>
      <c r="CH441" s="167">
        <f t="shared" ref="CH441" si="4883">SUM(CG441)*BX441</f>
        <v>0</v>
      </c>
      <c r="CI441" s="166"/>
      <c r="CJ441" s="167">
        <f>SUM(CI441)*BW441*5</f>
        <v>0</v>
      </c>
      <c r="CK441" s="165">
        <f>SUM(BW441*DK441*2+BX441*DM441*2)</f>
        <v>0</v>
      </c>
      <c r="CL441" s="229">
        <f t="shared" ref="CL441" si="4884">SUM(BY441*5/100*BW441)</f>
        <v>2</v>
      </c>
      <c r="CM441" s="166"/>
      <c r="CN441" s="167"/>
      <c r="CO441" s="166"/>
      <c r="CP441" s="165">
        <f t="shared" si="4819"/>
        <v>0</v>
      </c>
      <c r="CQ441" s="166"/>
      <c r="CR441" s="230">
        <f t="shared" ref="CR441" si="4885">SUM(CQ441*BU441*(30+4))</f>
        <v>0</v>
      </c>
      <c r="CS441" s="166"/>
      <c r="CT441" s="142">
        <f t="shared" si="4821"/>
        <v>0</v>
      </c>
      <c r="CU441" s="167"/>
      <c r="CV441" s="165">
        <f t="shared" si="4822"/>
        <v>0</v>
      </c>
      <c r="CW441" s="166"/>
      <c r="CX441" s="165">
        <f t="shared" ref="CX441" si="4886">SUM(CW441*BU441*2/3)</f>
        <v>0</v>
      </c>
      <c r="CY441" s="166">
        <v>1</v>
      </c>
      <c r="CZ441" s="142">
        <f t="shared" si="4824"/>
        <v>54</v>
      </c>
      <c r="DA441" s="166"/>
      <c r="DB441" s="167">
        <f t="shared" si="4825"/>
        <v>0</v>
      </c>
      <c r="DC441" s="166"/>
      <c r="DD441" s="165">
        <f>SUM(DC441*BU441*2)</f>
        <v>0</v>
      </c>
      <c r="DE441" s="166">
        <v>1</v>
      </c>
      <c r="DF441" s="165">
        <f t="shared" si="4826"/>
        <v>6</v>
      </c>
      <c r="DG441" s="166"/>
      <c r="DH441" s="165">
        <f t="shared" si="4827"/>
        <v>0</v>
      </c>
      <c r="DI441" s="167"/>
      <c r="DJ441" s="167">
        <f t="shared" si="4828"/>
        <v>0</v>
      </c>
      <c r="DK441" s="167"/>
      <c r="DL441" s="165">
        <f t="shared" si="4829"/>
        <v>0</v>
      </c>
      <c r="DM441" s="167"/>
      <c r="DN441" s="165">
        <f t="shared" si="4830"/>
        <v>0</v>
      </c>
      <c r="DO441" s="166"/>
      <c r="DP441" s="165">
        <f t="shared" si="4831"/>
        <v>0</v>
      </c>
      <c r="DQ441" s="166"/>
      <c r="DR441" s="168">
        <f t="shared" si="4832"/>
        <v>0</v>
      </c>
      <c r="DS441" s="20">
        <f t="shared" si="4833"/>
        <v>102</v>
      </c>
      <c r="DT441" s="20">
        <f t="shared" si="4834"/>
        <v>46</v>
      </c>
      <c r="DU441" s="7"/>
      <c r="DV441" s="7"/>
      <c r="DW441" s="7"/>
      <c r="DX441" s="52"/>
      <c r="DY441" s="51"/>
      <c r="DZ441" s="20"/>
      <c r="EA441" s="71"/>
      <c r="EB441" s="71"/>
      <c r="EC441" s="7"/>
      <c r="ED441" s="7"/>
      <c r="EE441" s="7"/>
      <c r="EF441" s="7"/>
      <c r="EG441" s="7"/>
      <c r="EH441" s="7"/>
      <c r="EI441" s="7"/>
      <c r="EJ441" s="7">
        <f t="shared" si="4835"/>
        <v>70</v>
      </c>
      <c r="EK441" s="7">
        <f t="shared" si="4835"/>
        <v>70</v>
      </c>
      <c r="EL441" s="7">
        <f t="shared" si="4835"/>
        <v>20</v>
      </c>
      <c r="EM441" s="18">
        <f t="shared" si="4836"/>
        <v>0</v>
      </c>
      <c r="EN441" s="18">
        <f t="shared" si="4837"/>
        <v>4</v>
      </c>
      <c r="EO441" s="18">
        <f t="shared" si="4838"/>
        <v>4</v>
      </c>
      <c r="EP441" s="18">
        <f t="shared" si="4839"/>
        <v>46</v>
      </c>
      <c r="EQ441" s="18">
        <f t="shared" si="4840"/>
        <v>46</v>
      </c>
      <c r="ER441" s="18">
        <f t="shared" si="4841"/>
        <v>0</v>
      </c>
      <c r="ES441" s="18">
        <f t="shared" si="4842"/>
        <v>0</v>
      </c>
      <c r="ET441" s="18">
        <f t="shared" si="4843"/>
        <v>0</v>
      </c>
      <c r="EU441" s="18">
        <f t="shared" si="4844"/>
        <v>0</v>
      </c>
      <c r="EV441" s="18">
        <f t="shared" si="4845"/>
        <v>2</v>
      </c>
      <c r="EW441" s="18">
        <f t="shared" si="4846"/>
        <v>3.5</v>
      </c>
      <c r="EX441" s="18">
        <f t="shared" si="4847"/>
        <v>0</v>
      </c>
      <c r="EY441" s="18">
        <f t="shared" si="4848"/>
        <v>0</v>
      </c>
      <c r="EZ441" s="18">
        <f t="shared" si="4849"/>
        <v>0</v>
      </c>
      <c r="FA441" s="18">
        <f t="shared" si="4850"/>
        <v>0</v>
      </c>
      <c r="FB441" s="18">
        <f t="shared" si="4851"/>
        <v>0</v>
      </c>
      <c r="FC441" s="18">
        <f t="shared" si="4852"/>
        <v>0</v>
      </c>
      <c r="FD441" s="18">
        <f t="shared" si="4853"/>
        <v>0</v>
      </c>
      <c r="FE441" s="18">
        <f t="shared" si="4854"/>
        <v>0</v>
      </c>
      <c r="FF441" s="18">
        <f t="shared" si="4855"/>
        <v>0</v>
      </c>
      <c r="FG441" s="18">
        <f t="shared" si="4856"/>
        <v>0</v>
      </c>
      <c r="FH441" s="18">
        <f t="shared" si="4857"/>
        <v>0</v>
      </c>
      <c r="FI441" s="18">
        <f t="shared" si="4858"/>
        <v>0</v>
      </c>
      <c r="FJ441" s="18">
        <f t="shared" si="4859"/>
        <v>2</v>
      </c>
      <c r="FK441" s="18">
        <f t="shared" si="4860"/>
        <v>114</v>
      </c>
      <c r="FL441" s="18">
        <f t="shared" si="4861"/>
        <v>0</v>
      </c>
      <c r="FM441" s="18">
        <f t="shared" si="4862"/>
        <v>0</v>
      </c>
      <c r="FN441" s="18">
        <f t="shared" si="4863"/>
        <v>0</v>
      </c>
      <c r="FO441" s="18">
        <f t="shared" si="4864"/>
        <v>0</v>
      </c>
      <c r="FP441" s="18">
        <f t="shared" si="4865"/>
        <v>1</v>
      </c>
      <c r="FQ441" s="18">
        <f t="shared" si="4866"/>
        <v>6</v>
      </c>
      <c r="FR441" s="18">
        <f t="shared" si="4867"/>
        <v>0</v>
      </c>
      <c r="FS441" s="18">
        <f t="shared" si="4868"/>
        <v>0</v>
      </c>
      <c r="FT441" s="18">
        <f t="shared" si="4869"/>
        <v>0</v>
      </c>
      <c r="FU441" s="18">
        <f t="shared" si="4870"/>
        <v>0</v>
      </c>
      <c r="FV441" s="18">
        <f t="shared" si="4871"/>
        <v>1</v>
      </c>
      <c r="FW441" s="18">
        <f t="shared" si="4872"/>
        <v>8</v>
      </c>
      <c r="FX441" s="18">
        <f t="shared" si="4873"/>
        <v>0</v>
      </c>
      <c r="FY441" s="18">
        <f t="shared" si="4874"/>
        <v>0</v>
      </c>
      <c r="FZ441" s="18">
        <f t="shared" si="4875"/>
        <v>0</v>
      </c>
      <c r="GA441" s="18">
        <f t="shared" si="4876"/>
        <v>0</v>
      </c>
      <c r="GB441" s="18">
        <f t="shared" si="4877"/>
        <v>0</v>
      </c>
      <c r="GC441" s="18">
        <f t="shared" si="4878"/>
        <v>0</v>
      </c>
      <c r="GD441" s="18">
        <f t="shared" si="4879"/>
        <v>183.5</v>
      </c>
      <c r="GE441" s="18">
        <f t="shared" si="4880"/>
        <v>66</v>
      </c>
      <c r="GF441" s="7"/>
      <c r="GG441" s="7"/>
      <c r="GH441" s="7"/>
      <c r="GI441" s="52"/>
      <c r="GK441" s="18"/>
      <c r="GL441" s="18"/>
      <c r="GM441" s="1"/>
      <c r="GN441" s="23"/>
      <c r="GO441" s="61"/>
      <c r="GP441" s="7"/>
      <c r="GQ441" s="67"/>
    </row>
    <row r="442" spans="1:201" ht="24.95" customHeight="1" x14ac:dyDescent="0.3">
      <c r="A442" s="51"/>
      <c r="B442" s="187" t="s">
        <v>100</v>
      </c>
      <c r="C442" s="185" t="s">
        <v>110</v>
      </c>
      <c r="D442" s="185" t="s">
        <v>102</v>
      </c>
      <c r="E442" s="185" t="s">
        <v>111</v>
      </c>
      <c r="F442" s="138" t="s">
        <v>126</v>
      </c>
      <c r="G442" s="184">
        <v>5</v>
      </c>
      <c r="H442" s="184">
        <v>24</v>
      </c>
      <c r="I442" s="184"/>
      <c r="J442" s="184">
        <v>1</v>
      </c>
      <c r="K442" s="184">
        <f t="shared" ref="K442" si="4887">SUM(J442)*2</f>
        <v>2</v>
      </c>
      <c r="L442" s="216">
        <v>60</v>
      </c>
      <c r="M442" s="188">
        <f t="shared" ref="M442" si="4888">SUM(N442+P442+R442+T442+V442)</f>
        <v>60</v>
      </c>
      <c r="N442" s="189">
        <v>30</v>
      </c>
      <c r="O442" s="262">
        <f t="shared" ref="O442" si="4889">SUM(N442)*I442</f>
        <v>0</v>
      </c>
      <c r="P442" s="189">
        <v>4</v>
      </c>
      <c r="Q442" s="190">
        <f t="shared" ref="Q442" si="4890">P442*J442</f>
        <v>4</v>
      </c>
      <c r="R442" s="189">
        <v>26</v>
      </c>
      <c r="S442" s="190">
        <f t="shared" ref="S442" si="4891">SUM(R442)*J442</f>
        <v>26</v>
      </c>
      <c r="T442" s="189"/>
      <c r="U442" s="190">
        <f t="shared" ref="U442" si="4892">SUM(T442)*K442</f>
        <v>0</v>
      </c>
      <c r="V442" s="189"/>
      <c r="W442" s="190">
        <f t="shared" ref="W442" si="4893">SUM(V442)*J442*5</f>
        <v>0</v>
      </c>
      <c r="X442" s="191">
        <f t="shared" ref="X442" si="4894">SUM(J442*AX442*2+K442*AZ442*2)</f>
        <v>0</v>
      </c>
      <c r="Y442" s="191">
        <f t="shared" ref="Y442" si="4895">SUM(L442*5/100*J442)</f>
        <v>3</v>
      </c>
      <c r="Z442" s="189"/>
      <c r="AA442" s="190"/>
      <c r="AB442" s="189"/>
      <c r="AC442" s="191">
        <f t="shared" ref="AC442" si="4896">SUM(AB442)*3*H442/5</f>
        <v>0</v>
      </c>
      <c r="AD442" s="189"/>
      <c r="AE442" s="193">
        <f t="shared" ref="AE442" si="4897">SUM(AD442*H442*(30+4))</f>
        <v>0</v>
      </c>
      <c r="AF442" s="189"/>
      <c r="AG442" s="190">
        <f t="shared" ref="AG442" si="4898">SUM(AF442*H442*3)</f>
        <v>0</v>
      </c>
      <c r="AH442" s="190"/>
      <c r="AI442" s="191">
        <f t="shared" ref="AI442" si="4899">SUM(AH442*H442/3)</f>
        <v>0</v>
      </c>
      <c r="AJ442" s="189"/>
      <c r="AK442" s="191">
        <f t="shared" ref="AK442" si="4900">SUM(AJ442*H442*2/3)</f>
        <v>0</v>
      </c>
      <c r="AL442" s="189"/>
      <c r="AM442" s="262">
        <f t="shared" ref="AM442" si="4901">SUM(AL442*H442*2)</f>
        <v>0</v>
      </c>
      <c r="AN442" s="189"/>
      <c r="AO442" s="190">
        <f t="shared" ref="AO442" si="4902">SUM(AN442*J442*2)</f>
        <v>0</v>
      </c>
      <c r="AP442" s="189"/>
      <c r="AQ442" s="191">
        <f t="shared" ref="AQ442" si="4903">SUM(AP442*H442*2)</f>
        <v>0</v>
      </c>
      <c r="AR442" s="189"/>
      <c r="AS442" s="191">
        <f>AR442*J442*8</f>
        <v>0</v>
      </c>
      <c r="AT442" s="32">
        <v>1</v>
      </c>
      <c r="AU442" s="194">
        <f t="shared" ref="AU442" si="4904">AT442*H442/3</f>
        <v>8</v>
      </c>
      <c r="AV442" s="189"/>
      <c r="AW442" s="190">
        <f t="shared" ref="AW442" si="4905">SUM(J442*AV442*6)</f>
        <v>0</v>
      </c>
      <c r="AX442" s="189"/>
      <c r="AY442" s="191">
        <f t="shared" ref="AY442" si="4906">SUM(J442*AX442*8)</f>
        <v>0</v>
      </c>
      <c r="AZ442" s="190"/>
      <c r="BA442" s="191">
        <f t="shared" ref="BA442" si="4907">SUM(AZ442*K442*5*6)</f>
        <v>0</v>
      </c>
      <c r="BB442" s="189"/>
      <c r="BC442" s="191">
        <f t="shared" ref="BC442" si="4908">SUM(BB442*K442*4*6)</f>
        <v>0</v>
      </c>
      <c r="BD442" s="189"/>
      <c r="BE442" s="195">
        <f t="shared" ref="BE442" si="4909">SUM(BD442*50)</f>
        <v>0</v>
      </c>
      <c r="BF442" s="194">
        <f t="shared" ref="BF442" si="4910">O442+Q442+S442+U442+W442+X442+Y442+AA442+AC442+AE442+AG442+AI442+AK442+AM442+AO442+AQ442+AS442+AU442+AW442+AY442+BA442+BC442+BE442</f>
        <v>41</v>
      </c>
      <c r="BG442" s="194"/>
      <c r="BH442" s="194">
        <f t="shared" ref="BH442" si="4911">BC442+BA442+AY442+AW442+AS442+AQ442+X442+W442+U442+S442+Q442+O442</f>
        <v>30</v>
      </c>
      <c r="BI442" s="1"/>
      <c r="BJ442" s="1"/>
      <c r="BK442" s="1"/>
      <c r="BL442" s="1"/>
      <c r="BM442" s="55"/>
      <c r="BN442" s="51"/>
      <c r="BO442" s="187" t="s">
        <v>100</v>
      </c>
      <c r="BP442" s="185" t="s">
        <v>110</v>
      </c>
      <c r="BQ442" s="185" t="s">
        <v>102</v>
      </c>
      <c r="BR442" s="185" t="s">
        <v>111</v>
      </c>
      <c r="BS442" s="184" t="s">
        <v>126</v>
      </c>
      <c r="BT442" s="184">
        <v>6</v>
      </c>
      <c r="BU442" s="184">
        <v>24</v>
      </c>
      <c r="BV442" s="184"/>
      <c r="BW442" s="184">
        <v>1</v>
      </c>
      <c r="BX442" s="185">
        <f>SUM(BW442)*2</f>
        <v>2</v>
      </c>
      <c r="BY442" s="216">
        <v>82</v>
      </c>
      <c r="BZ442" s="188">
        <f t="shared" ref="BZ442" si="4912">SUM(CA442+CC442+CE442+CG442+CI442)</f>
        <v>82</v>
      </c>
      <c r="CA442" s="189">
        <v>44</v>
      </c>
      <c r="CB442" s="142">
        <f t="shared" ref="CB442" si="4913">SUM(CA442)*BV442</f>
        <v>0</v>
      </c>
      <c r="CC442" s="189">
        <v>4</v>
      </c>
      <c r="CD442" s="190">
        <f t="shared" ref="CD442" si="4914">CC442*BW442</f>
        <v>4</v>
      </c>
      <c r="CE442" s="189">
        <v>34</v>
      </c>
      <c r="CF442" s="190">
        <f t="shared" ref="CF442" si="4915">SUM(CE442)*BW442</f>
        <v>34</v>
      </c>
      <c r="CG442" s="189"/>
      <c r="CH442" s="190">
        <f t="shared" ref="CH442" si="4916">SUM(CG442)*BX442</f>
        <v>0</v>
      </c>
      <c r="CI442" s="189"/>
      <c r="CJ442" s="190">
        <f t="shared" ref="CJ442" si="4917">SUM(CI442)*BW442*5</f>
        <v>0</v>
      </c>
      <c r="CK442" s="191">
        <f t="shared" ref="CK442" si="4918">SUM(BW442*DK442*2+BX442*DM442*2)</f>
        <v>2</v>
      </c>
      <c r="CL442" s="191">
        <f t="shared" ref="CL442" si="4919">SUM(BY442*5/100*BW442)</f>
        <v>4.0999999999999996</v>
      </c>
      <c r="CM442" s="189"/>
      <c r="CN442" s="190"/>
      <c r="CO442" s="189"/>
      <c r="CP442" s="191">
        <f t="shared" ref="CP442" si="4920">SUM(CO442)*3*BU442/5</f>
        <v>0</v>
      </c>
      <c r="CQ442" s="189"/>
      <c r="CR442" s="193">
        <f t="shared" ref="CR442" si="4921">SUM(CQ442*BU442*(30+4))</f>
        <v>0</v>
      </c>
      <c r="CS442" s="189">
        <v>1</v>
      </c>
      <c r="CT442" s="334">
        <f>SUM(CS442*BU442*3)/2</f>
        <v>36</v>
      </c>
      <c r="CU442" s="190"/>
      <c r="CV442" s="191">
        <f t="shared" ref="CV442" si="4922">SUM(CU442*BU442/3)</f>
        <v>0</v>
      </c>
      <c r="CW442" s="189"/>
      <c r="CX442" s="191">
        <f t="shared" ref="CX442" si="4923">SUM(CW442*BU442*2/3)</f>
        <v>0</v>
      </c>
      <c r="CY442" s="189"/>
      <c r="CZ442" s="142">
        <f t="shared" ref="CZ442" si="4924">SUM(CY442*BU442)*2</f>
        <v>0</v>
      </c>
      <c r="DA442" s="189"/>
      <c r="DB442" s="190">
        <f t="shared" ref="DB442" si="4925">SUM(DA442*BW442*2)</f>
        <v>0</v>
      </c>
      <c r="DC442" s="189"/>
      <c r="DD442" s="191">
        <f t="shared" ref="DD442" si="4926">SUM(DC442*BU442*2)</f>
        <v>0</v>
      </c>
      <c r="DE442" s="189"/>
      <c r="DF442" s="191">
        <f>DE442*BW442*8</f>
        <v>0</v>
      </c>
      <c r="DG442" s="32"/>
      <c r="DH442" s="194">
        <f t="shared" ref="DH442:DH446" si="4927">DG442*BU442/3</f>
        <v>0</v>
      </c>
      <c r="DI442" s="189"/>
      <c r="DJ442" s="190">
        <f t="shared" ref="DJ442" si="4928">SUM(BW442*DI442*6)</f>
        <v>0</v>
      </c>
      <c r="DK442" s="189">
        <v>1</v>
      </c>
      <c r="DL442" s="191">
        <f t="shared" ref="DL442" si="4929">SUM(BW442*DK442*8)</f>
        <v>8</v>
      </c>
      <c r="DM442" s="190"/>
      <c r="DN442" s="191">
        <f t="shared" ref="DN442" si="4930">SUM(DM442*BX442*5*6)</f>
        <v>0</v>
      </c>
      <c r="DO442" s="189"/>
      <c r="DP442" s="191">
        <f t="shared" ref="DP442" si="4931">SUM(DO442*BX442*4*6)</f>
        <v>0</v>
      </c>
      <c r="DQ442" s="189"/>
      <c r="DR442" s="195">
        <f t="shared" ref="DR442" si="4932">SUM(DQ442*50)</f>
        <v>0</v>
      </c>
      <c r="DS442" s="20">
        <f t="shared" si="4833"/>
        <v>88.1</v>
      </c>
      <c r="DT442" s="20">
        <f t="shared" si="4834"/>
        <v>48</v>
      </c>
      <c r="DU442" s="7"/>
      <c r="DV442" s="7"/>
      <c r="DW442" s="7"/>
      <c r="DX442" s="52"/>
      <c r="DY442" s="51"/>
      <c r="DZ442" s="20"/>
      <c r="EA442" s="71"/>
      <c r="EB442" s="71"/>
      <c r="EC442" s="7"/>
      <c r="ED442" s="7"/>
      <c r="EE442" s="7"/>
      <c r="EF442" s="7"/>
      <c r="EG442" s="7"/>
      <c r="EH442" s="7"/>
      <c r="EI442" s="7"/>
      <c r="EJ442" s="7">
        <f t="shared" si="4835"/>
        <v>142</v>
      </c>
      <c r="EK442" s="7">
        <f t="shared" si="4835"/>
        <v>142</v>
      </c>
      <c r="EL442" s="7">
        <f t="shared" si="4835"/>
        <v>74</v>
      </c>
      <c r="EM442" s="18">
        <f t="shared" si="4836"/>
        <v>0</v>
      </c>
      <c r="EN442" s="18">
        <f t="shared" si="4837"/>
        <v>8</v>
      </c>
      <c r="EO442" s="18">
        <f t="shared" si="4838"/>
        <v>8</v>
      </c>
      <c r="EP442" s="18">
        <f t="shared" si="4839"/>
        <v>60</v>
      </c>
      <c r="EQ442" s="18">
        <f t="shared" si="4840"/>
        <v>60</v>
      </c>
      <c r="ER442" s="18">
        <f t="shared" si="4841"/>
        <v>0</v>
      </c>
      <c r="ES442" s="18">
        <f t="shared" si="4842"/>
        <v>0</v>
      </c>
      <c r="ET442" s="18">
        <f t="shared" si="4843"/>
        <v>0</v>
      </c>
      <c r="EU442" s="18">
        <f t="shared" si="4844"/>
        <v>0</v>
      </c>
      <c r="EV442" s="18">
        <f t="shared" si="4845"/>
        <v>2</v>
      </c>
      <c r="EW442" s="18">
        <f t="shared" si="4846"/>
        <v>7.1</v>
      </c>
      <c r="EX442" s="18">
        <f t="shared" si="4847"/>
        <v>0</v>
      </c>
      <c r="EY442" s="18">
        <f t="shared" si="4848"/>
        <v>0</v>
      </c>
      <c r="EZ442" s="18">
        <f t="shared" si="4849"/>
        <v>0</v>
      </c>
      <c r="FA442" s="18">
        <f t="shared" si="4850"/>
        <v>0</v>
      </c>
      <c r="FB442" s="18">
        <f t="shared" si="4851"/>
        <v>0</v>
      </c>
      <c r="FC442" s="18">
        <f t="shared" si="4852"/>
        <v>0</v>
      </c>
      <c r="FD442" s="18">
        <f t="shared" si="4853"/>
        <v>1</v>
      </c>
      <c r="FE442" s="18">
        <f t="shared" si="4854"/>
        <v>36</v>
      </c>
      <c r="FF442" s="18">
        <f t="shared" si="4855"/>
        <v>0</v>
      </c>
      <c r="FG442" s="18">
        <f t="shared" si="4856"/>
        <v>0</v>
      </c>
      <c r="FH442" s="18">
        <f t="shared" si="4857"/>
        <v>0</v>
      </c>
      <c r="FI442" s="18">
        <f t="shared" si="4858"/>
        <v>0</v>
      </c>
      <c r="FJ442" s="18">
        <f t="shared" si="4859"/>
        <v>0</v>
      </c>
      <c r="FK442" s="18">
        <f t="shared" si="4860"/>
        <v>0</v>
      </c>
      <c r="FL442" s="18">
        <f t="shared" si="4861"/>
        <v>0</v>
      </c>
      <c r="FM442" s="18">
        <f t="shared" si="4862"/>
        <v>0</v>
      </c>
      <c r="FN442" s="18">
        <f t="shared" si="4863"/>
        <v>0</v>
      </c>
      <c r="FO442" s="18">
        <f t="shared" si="4864"/>
        <v>0</v>
      </c>
      <c r="FP442" s="18">
        <f t="shared" si="4865"/>
        <v>0</v>
      </c>
      <c r="FQ442" s="18">
        <f t="shared" si="4866"/>
        <v>0</v>
      </c>
      <c r="FR442" s="18">
        <f t="shared" si="4867"/>
        <v>1</v>
      </c>
      <c r="FS442" s="18">
        <f t="shared" si="4868"/>
        <v>8</v>
      </c>
      <c r="FT442" s="18">
        <f t="shared" si="4869"/>
        <v>0</v>
      </c>
      <c r="FU442" s="18">
        <f t="shared" si="4870"/>
        <v>0</v>
      </c>
      <c r="FV442" s="18">
        <f t="shared" si="4871"/>
        <v>1</v>
      </c>
      <c r="FW442" s="18">
        <f t="shared" si="4872"/>
        <v>8</v>
      </c>
      <c r="FX442" s="18">
        <f t="shared" si="4873"/>
        <v>0</v>
      </c>
      <c r="FY442" s="18">
        <f t="shared" si="4874"/>
        <v>0</v>
      </c>
      <c r="FZ442" s="18">
        <f t="shared" si="4875"/>
        <v>0</v>
      </c>
      <c r="GA442" s="18">
        <f t="shared" si="4876"/>
        <v>0</v>
      </c>
      <c r="GB442" s="18">
        <f t="shared" si="4877"/>
        <v>0</v>
      </c>
      <c r="GC442" s="18">
        <f t="shared" si="4878"/>
        <v>0</v>
      </c>
      <c r="GD442" s="18">
        <f t="shared" si="4879"/>
        <v>129.1</v>
      </c>
      <c r="GE442" s="18">
        <f t="shared" si="4880"/>
        <v>78</v>
      </c>
      <c r="GF442" s="7"/>
      <c r="GG442" s="7"/>
      <c r="GH442" s="7"/>
      <c r="GI442" s="52"/>
      <c r="GK442" s="18"/>
      <c r="GL442" s="18"/>
      <c r="GM442" s="1"/>
      <c r="GN442" s="23"/>
      <c r="GO442" s="61"/>
      <c r="GP442" s="7"/>
      <c r="GQ442" s="67"/>
    </row>
    <row r="443" spans="1:201" ht="24.95" customHeight="1" x14ac:dyDescent="0.3">
      <c r="A443" s="51"/>
      <c r="B443" s="175" t="s">
        <v>346</v>
      </c>
      <c r="C443" s="182"/>
      <c r="D443" s="176"/>
      <c r="E443" s="176"/>
      <c r="F443" s="198"/>
      <c r="G443" s="176"/>
      <c r="H443" s="182"/>
      <c r="I443" s="182"/>
      <c r="J443" s="182"/>
      <c r="K443" s="176"/>
      <c r="L443" s="178"/>
      <c r="M443" s="153"/>
      <c r="N443" s="178"/>
      <c r="O443" s="255"/>
      <c r="P443" s="178"/>
      <c r="Q443" s="179"/>
      <c r="R443" s="178"/>
      <c r="S443" s="179"/>
      <c r="T443" s="172"/>
      <c r="U443" s="180"/>
      <c r="V443" s="172"/>
      <c r="W443" s="180"/>
      <c r="X443" s="146">
        <v>0.66</v>
      </c>
      <c r="Y443" s="146"/>
      <c r="Z443" s="172"/>
      <c r="AA443" s="180"/>
      <c r="AB443" s="172"/>
      <c r="AC443" s="181"/>
      <c r="AD443" s="172"/>
      <c r="AE443" s="180"/>
      <c r="AF443" s="172"/>
      <c r="AG443" s="180"/>
      <c r="AH443" s="172"/>
      <c r="AI443" s="146"/>
      <c r="AJ443" s="172"/>
      <c r="AK443" s="146"/>
      <c r="AL443" s="172"/>
      <c r="AM443" s="258"/>
      <c r="AN443" s="172"/>
      <c r="AO443" s="180"/>
      <c r="AP443" s="172"/>
      <c r="AQ443" s="181"/>
      <c r="AR443" s="172"/>
      <c r="AS443" s="146"/>
      <c r="AT443" s="144"/>
      <c r="AU443" s="146"/>
      <c r="AV443" s="172"/>
      <c r="AW443" s="145"/>
      <c r="AX443" s="144"/>
      <c r="AY443" s="146"/>
      <c r="AZ443" s="172"/>
      <c r="BA443" s="146"/>
      <c r="BB443" s="172"/>
      <c r="BC443" s="181"/>
      <c r="BD443" s="172"/>
      <c r="BE443" s="148"/>
      <c r="BF443" s="194">
        <f t="shared" ref="BF443:BF446" si="4933">O443+Q443+S443+U443+W443+X443+Y443+AA443+AC443+AE443+AG443+AI443+AK443+AM443+AO443+AQ443+AS443+AU443+AW443+AY443+BA443+BC443+BE443</f>
        <v>0.66</v>
      </c>
      <c r="BG443" s="194"/>
      <c r="BH443" s="194">
        <f t="shared" ref="BH443:BH446" si="4934">BC443+BA443+AY443+AW443+AS443+AQ443+X443+W443+U443+S443+Q443+O443</f>
        <v>0.66</v>
      </c>
      <c r="BI443" s="7"/>
      <c r="BJ443" s="1"/>
      <c r="BK443" s="1"/>
      <c r="BL443" s="1"/>
      <c r="BM443" s="55"/>
      <c r="BN443" s="51"/>
      <c r="BO443" s="187" t="s">
        <v>100</v>
      </c>
      <c r="BP443" s="185" t="s">
        <v>110</v>
      </c>
      <c r="BQ443" s="185" t="s">
        <v>102</v>
      </c>
      <c r="BR443" s="185" t="s">
        <v>111</v>
      </c>
      <c r="BS443" s="184" t="s">
        <v>125</v>
      </c>
      <c r="BT443" s="184">
        <v>6</v>
      </c>
      <c r="BU443" s="184">
        <v>25</v>
      </c>
      <c r="BV443" s="184"/>
      <c r="BW443" s="184">
        <v>1</v>
      </c>
      <c r="BX443" s="185">
        <f>SUM(BW443)*2</f>
        <v>2</v>
      </c>
      <c r="BY443" s="216">
        <v>82</v>
      </c>
      <c r="BZ443" s="188">
        <f t="shared" ref="BZ443" si="4935">SUM(CA443+CC443+CE443+CG443+CI443)</f>
        <v>82</v>
      </c>
      <c r="CA443" s="189">
        <v>44</v>
      </c>
      <c r="CB443" s="142">
        <f t="shared" ref="CB443" si="4936">SUM(CA443)*BV443</f>
        <v>0</v>
      </c>
      <c r="CC443" s="189">
        <v>4</v>
      </c>
      <c r="CD443" s="190">
        <f t="shared" ref="CD443" si="4937">CC443*BW443</f>
        <v>4</v>
      </c>
      <c r="CE443" s="189">
        <v>34</v>
      </c>
      <c r="CF443" s="190">
        <f t="shared" ref="CF443" si="4938">SUM(CE443)*BW443</f>
        <v>34</v>
      </c>
      <c r="CG443" s="189"/>
      <c r="CH443" s="190">
        <f t="shared" ref="CH443" si="4939">SUM(CG443)*BX443</f>
        <v>0</v>
      </c>
      <c r="CI443" s="189"/>
      <c r="CJ443" s="190">
        <f t="shared" ref="CJ443" si="4940">SUM(CI443)*BW443*5</f>
        <v>0</v>
      </c>
      <c r="CK443" s="191">
        <f t="shared" ref="CK443" si="4941">SUM(BW443*DK443*2+BX443*DM443*2)</f>
        <v>2</v>
      </c>
      <c r="CL443" s="191">
        <f t="shared" ref="CL443" si="4942">SUM(BY443*5/100*BW443)</f>
        <v>4.0999999999999996</v>
      </c>
      <c r="CM443" s="189"/>
      <c r="CN443" s="190"/>
      <c r="CO443" s="189"/>
      <c r="CP443" s="191">
        <f t="shared" ref="CP443" si="4943">SUM(CO443)*3*BU443/5</f>
        <v>0</v>
      </c>
      <c r="CQ443" s="189"/>
      <c r="CR443" s="193">
        <f t="shared" ref="CR443" si="4944">SUM(CQ443*BU443*(30+4))</f>
        <v>0</v>
      </c>
      <c r="CS443" s="189">
        <v>1</v>
      </c>
      <c r="CT443" s="334">
        <f>SUM(CS443*BU443*3)/2</f>
        <v>37.5</v>
      </c>
      <c r="CU443" s="190"/>
      <c r="CV443" s="191">
        <f t="shared" ref="CV443" si="4945">SUM(CU443*BU443/3)</f>
        <v>0</v>
      </c>
      <c r="CW443" s="189"/>
      <c r="CX443" s="191">
        <f t="shared" ref="CX443" si="4946">SUM(CW443*BU443*2/3)</f>
        <v>0</v>
      </c>
      <c r="CY443" s="189"/>
      <c r="CZ443" s="142">
        <f t="shared" ref="CZ443" si="4947">SUM(CY443*BU443)*2</f>
        <v>0</v>
      </c>
      <c r="DA443" s="189"/>
      <c r="DB443" s="190">
        <f t="shared" ref="DB443" si="4948">SUM(DA443*BW443*2)</f>
        <v>0</v>
      </c>
      <c r="DC443" s="189"/>
      <c r="DD443" s="191">
        <f t="shared" ref="DD443" si="4949">SUM(DC443*BU443*2)</f>
        <v>0</v>
      </c>
      <c r="DE443" s="189"/>
      <c r="DF443" s="191">
        <f>DE443*BW443*8</f>
        <v>0</v>
      </c>
      <c r="DG443" s="32"/>
      <c r="DH443" s="194">
        <f>DG443*BU443/3</f>
        <v>0</v>
      </c>
      <c r="DI443" s="189"/>
      <c r="DJ443" s="190">
        <f t="shared" ref="DJ443" si="4950">SUM(BW443*DI443*6)</f>
        <v>0</v>
      </c>
      <c r="DK443" s="189">
        <v>1</v>
      </c>
      <c r="DL443" s="191">
        <f t="shared" ref="DL443" si="4951">SUM(BW443*DK443*8)</f>
        <v>8</v>
      </c>
      <c r="DM443" s="190"/>
      <c r="DN443" s="191">
        <f t="shared" ref="DN443" si="4952">SUM(DM443*BX443*5*6)</f>
        <v>0</v>
      </c>
      <c r="DO443" s="189"/>
      <c r="DP443" s="191">
        <f>SUM(DO443*BX443*4*6)</f>
        <v>0</v>
      </c>
      <c r="DQ443" s="189"/>
      <c r="DR443" s="195">
        <f t="shared" ref="DR443" si="4953">SUM(DQ443*50)</f>
        <v>0</v>
      </c>
      <c r="DS443" s="20">
        <f>SUM(DB443+DR443+DP443+DN443+DL443+DJ443+DF443+DD443+CX443+CZ443+CV443+CT443+CR443+CP443+CN443+CL443+CK443+CJ443+CH443+CD443+CB443+CF443+DH443)</f>
        <v>89.6</v>
      </c>
      <c r="DT443" s="20">
        <f>SUM(CB443+CD443+CH443+CJ443+CK443+DF443+DJ443+DL443+DN443+DP443+CF443+DD443)</f>
        <v>48</v>
      </c>
      <c r="DU443" s="7"/>
      <c r="DV443" s="7"/>
      <c r="DW443" s="7"/>
      <c r="DX443" s="52"/>
      <c r="DY443" s="51"/>
      <c r="DZ443" s="20"/>
      <c r="EA443" s="71"/>
      <c r="EB443" s="71"/>
      <c r="EC443" s="7"/>
      <c r="ED443" s="7"/>
      <c r="EE443" s="7"/>
      <c r="EF443" s="7"/>
      <c r="EG443" s="7"/>
      <c r="EH443" s="7"/>
      <c r="EI443" s="7"/>
      <c r="EJ443" s="7">
        <f>SUM(L443+BY223)</f>
        <v>70</v>
      </c>
      <c r="EK443" s="7">
        <f>SUM(M443+BZ223)</f>
        <v>70</v>
      </c>
      <c r="EL443" s="7">
        <f>SUM(N443+CA223)</f>
        <v>6</v>
      </c>
      <c r="EM443" s="18">
        <f t="shared" si="4836"/>
        <v>0</v>
      </c>
      <c r="EN443" s="18">
        <f t="shared" si="4837"/>
        <v>4</v>
      </c>
      <c r="EO443" s="18">
        <f t="shared" si="4838"/>
        <v>4</v>
      </c>
      <c r="EP443" s="18">
        <f t="shared" si="4839"/>
        <v>34</v>
      </c>
      <c r="EQ443" s="18">
        <f t="shared" si="4840"/>
        <v>34</v>
      </c>
      <c r="ER443" s="18">
        <f t="shared" si="4841"/>
        <v>0</v>
      </c>
      <c r="ES443" s="18">
        <f t="shared" si="4842"/>
        <v>0</v>
      </c>
      <c r="ET443" s="18">
        <f t="shared" si="4843"/>
        <v>0</v>
      </c>
      <c r="EU443" s="18">
        <f t="shared" si="4844"/>
        <v>0</v>
      </c>
      <c r="EV443" s="18">
        <f t="shared" si="4845"/>
        <v>2.66</v>
      </c>
      <c r="EW443" s="18">
        <f t="shared" si="4846"/>
        <v>4.0999999999999996</v>
      </c>
      <c r="EX443" s="18">
        <f t="shared" si="4847"/>
        <v>0</v>
      </c>
      <c r="EY443" s="18">
        <f t="shared" si="4848"/>
        <v>0</v>
      </c>
      <c r="EZ443" s="18">
        <f t="shared" si="4849"/>
        <v>0</v>
      </c>
      <c r="FA443" s="18">
        <f t="shared" si="4850"/>
        <v>0</v>
      </c>
      <c r="FB443" s="18">
        <f t="shared" si="4851"/>
        <v>0</v>
      </c>
      <c r="FC443" s="18">
        <f t="shared" si="4852"/>
        <v>0</v>
      </c>
      <c r="FD443" s="18">
        <f t="shared" si="4853"/>
        <v>1</v>
      </c>
      <c r="FE443" s="18">
        <f t="shared" si="4854"/>
        <v>37.5</v>
      </c>
      <c r="FF443" s="18">
        <f t="shared" si="4855"/>
        <v>0</v>
      </c>
      <c r="FG443" s="18">
        <f t="shared" si="4856"/>
        <v>0</v>
      </c>
      <c r="FH443" s="18">
        <f t="shared" si="4857"/>
        <v>0</v>
      </c>
      <c r="FI443" s="18">
        <f t="shared" si="4858"/>
        <v>0</v>
      </c>
      <c r="FJ443" s="18">
        <f t="shared" si="4859"/>
        <v>0</v>
      </c>
      <c r="FK443" s="18">
        <f t="shared" si="4860"/>
        <v>0</v>
      </c>
      <c r="FL443" s="18">
        <f t="shared" si="4861"/>
        <v>0</v>
      </c>
      <c r="FM443" s="18">
        <f t="shared" si="4862"/>
        <v>0</v>
      </c>
      <c r="FN443" s="18">
        <f t="shared" si="4863"/>
        <v>0</v>
      </c>
      <c r="FO443" s="18">
        <f t="shared" si="4864"/>
        <v>0</v>
      </c>
      <c r="FP443" s="18">
        <f t="shared" si="4865"/>
        <v>0</v>
      </c>
      <c r="FQ443" s="18">
        <f t="shared" si="4866"/>
        <v>0</v>
      </c>
      <c r="FR443" s="18">
        <f t="shared" si="4867"/>
        <v>0</v>
      </c>
      <c r="FS443" s="18">
        <f t="shared" si="4868"/>
        <v>0</v>
      </c>
      <c r="FT443" s="18">
        <f t="shared" si="4869"/>
        <v>0</v>
      </c>
      <c r="FU443" s="18">
        <f t="shared" si="4870"/>
        <v>0</v>
      </c>
      <c r="FV443" s="18">
        <f t="shared" si="4871"/>
        <v>1</v>
      </c>
      <c r="FW443" s="18">
        <f t="shared" si="4872"/>
        <v>8</v>
      </c>
      <c r="FX443" s="18">
        <f t="shared" si="4873"/>
        <v>0</v>
      </c>
      <c r="FY443" s="18">
        <f t="shared" si="4874"/>
        <v>0</v>
      </c>
      <c r="FZ443" s="18">
        <f t="shared" si="4875"/>
        <v>0</v>
      </c>
      <c r="GA443" s="18">
        <f t="shared" si="4876"/>
        <v>0</v>
      </c>
      <c r="GB443" s="18">
        <f t="shared" si="4877"/>
        <v>0</v>
      </c>
      <c r="GC443" s="18">
        <f t="shared" si="4878"/>
        <v>0</v>
      </c>
      <c r="GD443" s="18">
        <f t="shared" si="4879"/>
        <v>90.259999999999991</v>
      </c>
      <c r="GE443" s="18">
        <f t="shared" si="4880"/>
        <v>48.66</v>
      </c>
      <c r="GF443" s="7"/>
      <c r="GG443" s="7"/>
      <c r="GH443" s="7"/>
      <c r="GI443" s="52"/>
      <c r="GK443" s="18"/>
      <c r="GL443" s="18"/>
      <c r="GM443" s="1"/>
      <c r="GN443" s="23"/>
      <c r="GO443" s="61"/>
      <c r="GP443" s="7"/>
      <c r="GQ443" s="67"/>
    </row>
    <row r="444" spans="1:201" ht="24.95" customHeight="1" x14ac:dyDescent="0.3">
      <c r="A444" s="51"/>
      <c r="B444" s="175"/>
      <c r="C444" s="176"/>
      <c r="D444" s="176"/>
      <c r="E444" s="182"/>
      <c r="F444" s="177"/>
      <c r="G444" s="176"/>
      <c r="H444" s="182"/>
      <c r="I444" s="182"/>
      <c r="J444" s="182"/>
      <c r="K444" s="176"/>
      <c r="L444" s="178"/>
      <c r="M444" s="153"/>
      <c r="N444" s="178"/>
      <c r="O444" s="255"/>
      <c r="P444" s="178"/>
      <c r="Q444" s="179"/>
      <c r="R444" s="178"/>
      <c r="S444" s="179"/>
      <c r="T444" s="172"/>
      <c r="U444" s="180"/>
      <c r="V444" s="172"/>
      <c r="W444" s="180"/>
      <c r="X444" s="146"/>
      <c r="Y444" s="146"/>
      <c r="Z444" s="172"/>
      <c r="AA444" s="180"/>
      <c r="AB444" s="172"/>
      <c r="AC444" s="181"/>
      <c r="AD444" s="172"/>
      <c r="AE444" s="180"/>
      <c r="AF444" s="172"/>
      <c r="AG444" s="180"/>
      <c r="AH444" s="172"/>
      <c r="AI444" s="146"/>
      <c r="AJ444" s="172"/>
      <c r="AK444" s="146"/>
      <c r="AL444" s="172"/>
      <c r="AM444" s="258"/>
      <c r="AN444" s="172"/>
      <c r="AO444" s="180"/>
      <c r="AP444" s="172"/>
      <c r="AQ444" s="181"/>
      <c r="AR444" s="172"/>
      <c r="AS444" s="146"/>
      <c r="AT444" s="144"/>
      <c r="AU444" s="146"/>
      <c r="AV444" s="172"/>
      <c r="AW444" s="145"/>
      <c r="AX444" s="144"/>
      <c r="AY444" s="146"/>
      <c r="AZ444" s="172"/>
      <c r="BA444" s="146"/>
      <c r="BB444" s="172"/>
      <c r="BC444" s="181"/>
      <c r="BD444" s="172"/>
      <c r="BE444" s="148"/>
      <c r="BF444" s="194">
        <f t="shared" si="4933"/>
        <v>0</v>
      </c>
      <c r="BG444" s="194"/>
      <c r="BH444" s="194">
        <f t="shared" si="4934"/>
        <v>0</v>
      </c>
      <c r="BI444" s="7"/>
      <c r="BJ444" s="1"/>
      <c r="BK444" s="1"/>
      <c r="BL444" s="1"/>
      <c r="BM444" s="55"/>
      <c r="BN444" s="51"/>
      <c r="BO444" s="225" t="s">
        <v>165</v>
      </c>
      <c r="BP444" s="226" t="s">
        <v>110</v>
      </c>
      <c r="BQ444" s="161" t="s">
        <v>102</v>
      </c>
      <c r="BR444" s="161" t="s">
        <v>111</v>
      </c>
      <c r="BS444" s="162" t="s">
        <v>172</v>
      </c>
      <c r="BT444" s="161">
        <v>10</v>
      </c>
      <c r="BU444" s="162">
        <v>27</v>
      </c>
      <c r="BV444" s="162"/>
      <c r="BW444" s="162">
        <v>1</v>
      </c>
      <c r="BX444" s="226">
        <f t="shared" ref="BX444" si="4954">SUM(BW444)*2</f>
        <v>2</v>
      </c>
      <c r="BY444" s="227">
        <v>40</v>
      </c>
      <c r="BZ444" s="228">
        <f>SUM(CA444+CC444+CE444+CG444+CI444)</f>
        <v>40</v>
      </c>
      <c r="CA444" s="166"/>
      <c r="CB444" s="142">
        <f>SUM(CA444)*BV444</f>
        <v>0</v>
      </c>
      <c r="CC444" s="166"/>
      <c r="CD444" s="167">
        <f>CC444*BW444</f>
        <v>0</v>
      </c>
      <c r="CE444" s="166">
        <v>40</v>
      </c>
      <c r="CF444" s="167">
        <f>SUM(CE444)*BW444</f>
        <v>40</v>
      </c>
      <c r="CG444" s="166"/>
      <c r="CH444" s="167">
        <f t="shared" ref="CH444" si="4955">SUM(CG444)*BX444</f>
        <v>0</v>
      </c>
      <c r="CI444" s="166"/>
      <c r="CJ444" s="167">
        <f>SUM(CI444)*BW444*5</f>
        <v>0</v>
      </c>
      <c r="CK444" s="165">
        <f>SUM(BW444*DK444*2+BX444*DM444*2)</f>
        <v>0</v>
      </c>
      <c r="CL444" s="229">
        <f t="shared" ref="CL444" si="4956">SUM(BY444*5/100*BW444)</f>
        <v>2</v>
      </c>
      <c r="CM444" s="166"/>
      <c r="CN444" s="167"/>
      <c r="CO444" s="166"/>
      <c r="CP444" s="165">
        <f>SUM(CO444)*3*BU444/5</f>
        <v>0</v>
      </c>
      <c r="CQ444" s="166"/>
      <c r="CR444" s="230">
        <f t="shared" ref="CR444" si="4957">SUM(CQ444*BU444*(30+4))</f>
        <v>0</v>
      </c>
      <c r="CS444" s="166"/>
      <c r="CT444" s="142">
        <f>SUM(CS444*BU444*3)</f>
        <v>0</v>
      </c>
      <c r="CU444" s="167"/>
      <c r="CV444" s="165">
        <f t="shared" ref="CV444" si="4958">SUM(CU444*BU444/3)</f>
        <v>0</v>
      </c>
      <c r="CW444" s="166"/>
      <c r="CX444" s="165">
        <f t="shared" ref="CX444" si="4959">SUM(CW444*BU444*2/3)</f>
        <v>0</v>
      </c>
      <c r="CY444" s="166">
        <v>1</v>
      </c>
      <c r="CZ444" s="142">
        <f t="shared" ref="CZ444" si="4960">SUM(CY444*BU444*2)</f>
        <v>54</v>
      </c>
      <c r="DA444" s="166"/>
      <c r="DB444" s="167">
        <f t="shared" ref="DB444" si="4961">SUM(DA444*BW444*2)</f>
        <v>0</v>
      </c>
      <c r="DC444" s="166"/>
      <c r="DD444" s="165">
        <f>SUM(DC444*BU444*2)</f>
        <v>0</v>
      </c>
      <c r="DE444" s="166">
        <v>1</v>
      </c>
      <c r="DF444" s="165">
        <f t="shared" ref="DF444" si="4962">DE444*BW444*6</f>
        <v>6</v>
      </c>
      <c r="DG444" s="166"/>
      <c r="DH444" s="165">
        <f>DG444*BU444/3</f>
        <v>0</v>
      </c>
      <c r="DI444" s="167"/>
      <c r="DJ444" s="167">
        <f t="shared" ref="DJ444" si="4963">SUM(BW444*DI444*6)</f>
        <v>0</v>
      </c>
      <c r="DK444" s="167"/>
      <c r="DL444" s="165">
        <f>SUM(BW444*DK444*8)</f>
        <v>0</v>
      </c>
      <c r="DM444" s="167"/>
      <c r="DN444" s="165">
        <f>SUM(DM444*BX444*5*6)</f>
        <v>0</v>
      </c>
      <c r="DO444" s="166"/>
      <c r="DP444" s="165">
        <f>SUM(DO444*BX444*4*6)</f>
        <v>0</v>
      </c>
      <c r="DQ444" s="166"/>
      <c r="DR444" s="168">
        <f>SUM(DQ444*50)</f>
        <v>0</v>
      </c>
      <c r="DS444" s="20">
        <f>SUM(DB444+DR444+DP444+DN444+DL444+DJ444+DF444+DD444+CX444+CZ444+CV444+CT444+CR444+CP444+CN444+CL444+CK444+CJ444+CH444+CD444+CB444+CF444+DH444)</f>
        <v>102</v>
      </c>
      <c r="DT444" s="20">
        <f>SUM(CB444+CD444+CH444+CJ444+CK444+DF444+DJ444+DL444+DN444+DP444+CF444+DD444)</f>
        <v>46</v>
      </c>
      <c r="DU444" s="7"/>
      <c r="DV444" s="7"/>
      <c r="DW444" s="7"/>
      <c r="DX444" s="52"/>
      <c r="DY444" s="51"/>
      <c r="DZ444" s="20"/>
      <c r="EA444" s="71"/>
      <c r="EB444" s="71"/>
      <c r="EC444" s="7"/>
      <c r="ED444" s="7"/>
      <c r="EE444" s="7"/>
      <c r="EF444" s="7"/>
      <c r="EG444" s="7"/>
      <c r="EH444" s="7"/>
      <c r="EI444" s="7"/>
      <c r="EJ444" s="7" t="e">
        <f>SUM(L444+#REF!)</f>
        <v>#REF!</v>
      </c>
      <c r="EK444" s="7" t="e">
        <f>SUM(M444+#REF!)</f>
        <v>#REF!</v>
      </c>
      <c r="EL444" s="7" t="e">
        <f>SUM(N444+#REF!)</f>
        <v>#REF!</v>
      </c>
      <c r="EM444" s="18">
        <f t="shared" si="4836"/>
        <v>0</v>
      </c>
      <c r="EN444" s="18">
        <f t="shared" si="4837"/>
        <v>0</v>
      </c>
      <c r="EO444" s="18">
        <f t="shared" si="4838"/>
        <v>0</v>
      </c>
      <c r="EP444" s="18">
        <f t="shared" si="4839"/>
        <v>40</v>
      </c>
      <c r="EQ444" s="18">
        <f t="shared" si="4840"/>
        <v>40</v>
      </c>
      <c r="ER444" s="18">
        <f t="shared" si="4841"/>
        <v>0</v>
      </c>
      <c r="ES444" s="18">
        <f t="shared" si="4842"/>
        <v>0</v>
      </c>
      <c r="ET444" s="18">
        <f t="shared" si="4843"/>
        <v>0</v>
      </c>
      <c r="EU444" s="18">
        <f t="shared" si="4844"/>
        <v>0</v>
      </c>
      <c r="EV444" s="18">
        <f t="shared" si="4845"/>
        <v>0</v>
      </c>
      <c r="EW444" s="18">
        <f t="shared" si="4846"/>
        <v>2</v>
      </c>
      <c r="EX444" s="18">
        <f t="shared" si="4847"/>
        <v>0</v>
      </c>
      <c r="EY444" s="18">
        <f t="shared" si="4848"/>
        <v>0</v>
      </c>
      <c r="EZ444" s="18">
        <f t="shared" si="4849"/>
        <v>0</v>
      </c>
      <c r="FA444" s="18">
        <f t="shared" si="4850"/>
        <v>0</v>
      </c>
      <c r="FB444" s="18">
        <f t="shared" si="4851"/>
        <v>0</v>
      </c>
      <c r="FC444" s="18">
        <f t="shared" si="4852"/>
        <v>0</v>
      </c>
      <c r="FD444" s="18">
        <f t="shared" si="4853"/>
        <v>0</v>
      </c>
      <c r="FE444" s="18">
        <f t="shared" si="4854"/>
        <v>0</v>
      </c>
      <c r="FF444" s="18">
        <f t="shared" si="4855"/>
        <v>0</v>
      </c>
      <c r="FG444" s="18">
        <f t="shared" si="4856"/>
        <v>0</v>
      </c>
      <c r="FH444" s="18">
        <f t="shared" si="4857"/>
        <v>0</v>
      </c>
      <c r="FI444" s="18">
        <f t="shared" si="4858"/>
        <v>0</v>
      </c>
      <c r="FJ444" s="18">
        <f t="shared" si="4859"/>
        <v>1</v>
      </c>
      <c r="FK444" s="18">
        <f t="shared" si="4860"/>
        <v>54</v>
      </c>
      <c r="FL444" s="18">
        <f t="shared" si="4861"/>
        <v>0</v>
      </c>
      <c r="FM444" s="18">
        <f t="shared" si="4862"/>
        <v>0</v>
      </c>
      <c r="FN444" s="18">
        <f t="shared" si="4863"/>
        <v>0</v>
      </c>
      <c r="FO444" s="18">
        <f t="shared" si="4864"/>
        <v>0</v>
      </c>
      <c r="FP444" s="18">
        <f t="shared" si="4865"/>
        <v>1</v>
      </c>
      <c r="FQ444" s="18">
        <f t="shared" si="4866"/>
        <v>6</v>
      </c>
      <c r="FR444" s="18">
        <f t="shared" si="4867"/>
        <v>0</v>
      </c>
      <c r="FS444" s="18">
        <f t="shared" si="4868"/>
        <v>0</v>
      </c>
      <c r="FT444" s="18">
        <f t="shared" si="4869"/>
        <v>0</v>
      </c>
      <c r="FU444" s="18">
        <f t="shared" si="4870"/>
        <v>0</v>
      </c>
      <c r="FV444" s="18">
        <f t="shared" si="4871"/>
        <v>0</v>
      </c>
      <c r="FW444" s="18">
        <f t="shared" si="4872"/>
        <v>0</v>
      </c>
      <c r="FX444" s="18">
        <f t="shared" si="4873"/>
        <v>0</v>
      </c>
      <c r="FY444" s="18">
        <f t="shared" si="4874"/>
        <v>0</v>
      </c>
      <c r="FZ444" s="18">
        <f t="shared" si="4875"/>
        <v>0</v>
      </c>
      <c r="GA444" s="18">
        <f t="shared" si="4876"/>
        <v>0</v>
      </c>
      <c r="GB444" s="18">
        <f t="shared" si="4877"/>
        <v>0</v>
      </c>
      <c r="GC444" s="18">
        <f t="shared" si="4878"/>
        <v>0</v>
      </c>
      <c r="GD444" s="18">
        <f t="shared" si="4879"/>
        <v>102</v>
      </c>
      <c r="GE444" s="18">
        <f t="shared" si="4880"/>
        <v>46</v>
      </c>
      <c r="GF444" s="7"/>
      <c r="GG444" s="7"/>
      <c r="GH444" s="7"/>
      <c r="GI444" s="52"/>
      <c r="GK444" s="18"/>
      <c r="GL444" s="18"/>
      <c r="GM444" s="1"/>
      <c r="GN444" s="23"/>
      <c r="GO444" s="61"/>
      <c r="GP444" s="7"/>
      <c r="GQ444" s="67"/>
    </row>
    <row r="445" spans="1:201" ht="24.95" customHeight="1" x14ac:dyDescent="0.3">
      <c r="A445" s="51"/>
      <c r="B445" s="20"/>
      <c r="C445" s="71"/>
      <c r="D445" s="71"/>
      <c r="E445" s="71"/>
      <c r="F445" s="71"/>
      <c r="G445" s="72"/>
      <c r="H445" s="72"/>
      <c r="I445" s="92"/>
      <c r="J445" s="79"/>
      <c r="K445" s="79"/>
      <c r="L445" s="48"/>
      <c r="M445" s="73">
        <f t="shared" ref="M445:M449" si="4964">SUM(N445+P445+T445+V445+AR445*2)</f>
        <v>0</v>
      </c>
      <c r="N445" s="32"/>
      <c r="O445" s="263"/>
      <c r="P445" s="32"/>
      <c r="Q445" s="20"/>
      <c r="R445" s="32"/>
      <c r="S445" s="20"/>
      <c r="T445" s="32"/>
      <c r="U445" s="20"/>
      <c r="V445" s="74"/>
      <c r="W445" s="20"/>
      <c r="X445" s="20"/>
      <c r="Y445" s="20"/>
      <c r="Z445" s="74"/>
      <c r="AA445" s="20"/>
      <c r="AB445" s="74"/>
      <c r="AC445" s="20"/>
      <c r="AD445" s="74"/>
      <c r="AE445" s="24"/>
      <c r="AF445" s="74"/>
      <c r="AG445" s="20"/>
      <c r="AH445" s="74"/>
      <c r="AI445" s="20"/>
      <c r="AJ445" s="74"/>
      <c r="AK445" s="20"/>
      <c r="AL445" s="74"/>
      <c r="AM445" s="263"/>
      <c r="AN445" s="74"/>
      <c r="AO445" s="20"/>
      <c r="AP445" s="74"/>
      <c r="AQ445" s="20"/>
      <c r="AR445" s="74"/>
      <c r="AS445" s="20"/>
      <c r="AT445" s="74"/>
      <c r="AU445" s="20"/>
      <c r="AV445" s="74"/>
      <c r="AW445" s="20"/>
      <c r="AX445" s="74"/>
      <c r="AY445" s="20"/>
      <c r="AZ445" s="74"/>
      <c r="BA445" s="20"/>
      <c r="BB445" s="74"/>
      <c r="BC445" s="20"/>
      <c r="BD445" s="74"/>
      <c r="BE445" s="20"/>
      <c r="BF445" s="194">
        <f t="shared" si="4933"/>
        <v>0</v>
      </c>
      <c r="BG445" s="194"/>
      <c r="BH445" s="194">
        <f t="shared" si="4934"/>
        <v>0</v>
      </c>
      <c r="BI445" s="7"/>
      <c r="BJ445" s="1"/>
      <c r="BK445" s="1"/>
      <c r="BL445" s="1"/>
      <c r="BM445" s="55"/>
      <c r="BN445" s="51"/>
      <c r="BO445" s="160" t="s">
        <v>181</v>
      </c>
      <c r="BP445" s="226" t="s">
        <v>110</v>
      </c>
      <c r="BQ445" s="226" t="s">
        <v>102</v>
      </c>
      <c r="BR445" s="226" t="s">
        <v>111</v>
      </c>
      <c r="BS445" s="227" t="s">
        <v>175</v>
      </c>
      <c r="BT445" s="226">
        <v>10</v>
      </c>
      <c r="BU445" s="162">
        <v>27</v>
      </c>
      <c r="BV445" s="162"/>
      <c r="BW445" s="162">
        <v>1</v>
      </c>
      <c r="BX445" s="226">
        <f t="shared" ref="BX445" si="4965">SUM(BW445)*2</f>
        <v>2</v>
      </c>
      <c r="BY445" s="160">
        <v>4</v>
      </c>
      <c r="BZ445" s="228">
        <f>SUM(CA445+CC445+CE445+CG445+CI445)</f>
        <v>4</v>
      </c>
      <c r="CA445" s="166"/>
      <c r="CB445" s="142">
        <f>SUM(CA445)*BV445</f>
        <v>0</v>
      </c>
      <c r="CC445" s="166"/>
      <c r="CD445" s="167">
        <f>CC445*BW445</f>
        <v>0</v>
      </c>
      <c r="CE445" s="166">
        <v>4</v>
      </c>
      <c r="CF445" s="167">
        <f>SUM(CE445)*BW445</f>
        <v>4</v>
      </c>
      <c r="CG445" s="166"/>
      <c r="CH445" s="167">
        <f>SUM(CG445)*BX445</f>
        <v>0</v>
      </c>
      <c r="CI445" s="166"/>
      <c r="CJ445" s="167">
        <f>SUM(CI445)*BW445*4</f>
        <v>0</v>
      </c>
      <c r="CK445" s="165">
        <f t="shared" ref="CK445" si="4966">SUM(BX445*DK445*2+BX445*DM445*2)</f>
        <v>0</v>
      </c>
      <c r="CL445" s="229">
        <f t="shared" ref="CL445" si="4967">SUM(BY445*5/100*BW445)</f>
        <v>0.2</v>
      </c>
      <c r="CM445" s="166"/>
      <c r="CN445" s="167"/>
      <c r="CO445" s="166"/>
      <c r="CP445" s="165">
        <f>SUM(CO445)*3*BU445/5</f>
        <v>0</v>
      </c>
      <c r="CQ445" s="166"/>
      <c r="CR445" s="230">
        <f>SUM(CQ445*BU445*(30+4))</f>
        <v>0</v>
      </c>
      <c r="CS445" s="166"/>
      <c r="CT445" s="142">
        <f>SUM(CS445*BU445*3)</f>
        <v>0</v>
      </c>
      <c r="CU445" s="166"/>
      <c r="CV445" s="165">
        <f>SUM(CU445*BU445/3)</f>
        <v>0</v>
      </c>
      <c r="CW445" s="166"/>
      <c r="CX445" s="165">
        <f>SUM(CW445*BU445*2/3)</f>
        <v>0</v>
      </c>
      <c r="CY445" s="166"/>
      <c r="CZ445" s="142">
        <f>SUM(CY445*BU445)</f>
        <v>0</v>
      </c>
      <c r="DA445" s="166"/>
      <c r="DB445" s="167">
        <f>SUM(DA445*BW445)</f>
        <v>0</v>
      </c>
      <c r="DC445" s="166"/>
      <c r="DD445" s="165">
        <f>SUM(DC445*BU445*2)</f>
        <v>0</v>
      </c>
      <c r="DE445" s="166">
        <v>1</v>
      </c>
      <c r="DF445" s="165">
        <f t="shared" ref="DF445" si="4968">DE445*BW445*6</f>
        <v>6</v>
      </c>
      <c r="DG445" s="166"/>
      <c r="DH445" s="165">
        <f t="shared" si="4927"/>
        <v>0</v>
      </c>
      <c r="DI445" s="166"/>
      <c r="DJ445" s="167">
        <f>SUM(DI445*BU445/3)</f>
        <v>0</v>
      </c>
      <c r="DK445" s="166"/>
      <c r="DL445" s="165">
        <f>SUM(BW445*DK445*8)</f>
        <v>0</v>
      </c>
      <c r="DM445" s="166"/>
      <c r="DN445" s="165">
        <f>SUM(DM445*BX445*5*6)</f>
        <v>0</v>
      </c>
      <c r="DO445" s="166"/>
      <c r="DP445" s="165">
        <f>SUM(DO445*BX445*4*6)</f>
        <v>0</v>
      </c>
      <c r="DQ445" s="166"/>
      <c r="DR445" s="168">
        <f>SUM(DQ445*50)</f>
        <v>0</v>
      </c>
      <c r="DS445" s="20">
        <f t="shared" si="4833"/>
        <v>10.199999999999999</v>
      </c>
      <c r="DT445" s="20">
        <f t="shared" si="4834"/>
        <v>10</v>
      </c>
      <c r="DU445" s="7"/>
      <c r="DV445" s="7"/>
      <c r="DW445" s="7"/>
      <c r="DX445" s="52"/>
      <c r="DY445" s="51"/>
      <c r="DZ445" s="20"/>
      <c r="EA445" s="71"/>
      <c r="EB445" s="71"/>
      <c r="EC445" s="7"/>
      <c r="ED445" s="7"/>
      <c r="EE445" s="7"/>
      <c r="EF445" s="7"/>
      <c r="EG445" s="7"/>
      <c r="EH445" s="7"/>
      <c r="EI445" s="7"/>
      <c r="EJ445" s="7">
        <f t="shared" ref="EJ445:EL446" si="4969">SUM(L445+BY445)</f>
        <v>4</v>
      </c>
      <c r="EK445" s="7">
        <f t="shared" si="4969"/>
        <v>4</v>
      </c>
      <c r="EL445" s="7">
        <f t="shared" si="4969"/>
        <v>0</v>
      </c>
      <c r="EM445" s="18">
        <f t="shared" si="4836"/>
        <v>0</v>
      </c>
      <c r="EN445" s="18">
        <f t="shared" si="4837"/>
        <v>0</v>
      </c>
      <c r="EO445" s="18">
        <f t="shared" si="4838"/>
        <v>0</v>
      </c>
      <c r="EP445" s="18">
        <f t="shared" si="4839"/>
        <v>4</v>
      </c>
      <c r="EQ445" s="18">
        <f t="shared" si="4840"/>
        <v>4</v>
      </c>
      <c r="ER445" s="18">
        <f t="shared" si="4841"/>
        <v>0</v>
      </c>
      <c r="ES445" s="18">
        <f t="shared" si="4842"/>
        <v>0</v>
      </c>
      <c r="ET445" s="18">
        <f t="shared" si="4843"/>
        <v>0</v>
      </c>
      <c r="EU445" s="18">
        <f t="shared" si="4844"/>
        <v>0</v>
      </c>
      <c r="EV445" s="18">
        <f t="shared" si="4845"/>
        <v>0</v>
      </c>
      <c r="EW445" s="18">
        <f t="shared" si="4846"/>
        <v>0.2</v>
      </c>
      <c r="EX445" s="18">
        <f t="shared" si="4847"/>
        <v>0</v>
      </c>
      <c r="EY445" s="18">
        <f t="shared" si="4848"/>
        <v>0</v>
      </c>
      <c r="EZ445" s="18">
        <f t="shared" si="4849"/>
        <v>0</v>
      </c>
      <c r="FA445" s="18">
        <f t="shared" si="4850"/>
        <v>0</v>
      </c>
      <c r="FB445" s="18">
        <f t="shared" si="4851"/>
        <v>0</v>
      </c>
      <c r="FC445" s="18">
        <f t="shared" si="4852"/>
        <v>0</v>
      </c>
      <c r="FD445" s="18">
        <f t="shared" si="4853"/>
        <v>0</v>
      </c>
      <c r="FE445" s="18">
        <f t="shared" si="4854"/>
        <v>0</v>
      </c>
      <c r="FF445" s="18">
        <f t="shared" si="4855"/>
        <v>0</v>
      </c>
      <c r="FG445" s="18">
        <f t="shared" si="4856"/>
        <v>0</v>
      </c>
      <c r="FH445" s="18">
        <f t="shared" si="4857"/>
        <v>0</v>
      </c>
      <c r="FI445" s="18">
        <f t="shared" si="4858"/>
        <v>0</v>
      </c>
      <c r="FJ445" s="18">
        <f t="shared" si="4859"/>
        <v>0</v>
      </c>
      <c r="FK445" s="18">
        <f t="shared" si="4860"/>
        <v>0</v>
      </c>
      <c r="FL445" s="18">
        <f t="shared" si="4861"/>
        <v>0</v>
      </c>
      <c r="FM445" s="18">
        <f t="shared" si="4862"/>
        <v>0</v>
      </c>
      <c r="FN445" s="18">
        <f t="shared" si="4863"/>
        <v>0</v>
      </c>
      <c r="FO445" s="18">
        <f t="shared" si="4864"/>
        <v>0</v>
      </c>
      <c r="FP445" s="18">
        <f t="shared" si="4865"/>
        <v>1</v>
      </c>
      <c r="FQ445" s="18">
        <f t="shared" si="4866"/>
        <v>6</v>
      </c>
      <c r="FR445" s="18">
        <f t="shared" si="4867"/>
        <v>0</v>
      </c>
      <c r="FS445" s="18">
        <f t="shared" si="4868"/>
        <v>0</v>
      </c>
      <c r="FT445" s="18">
        <f t="shared" si="4869"/>
        <v>0</v>
      </c>
      <c r="FU445" s="18">
        <f t="shared" si="4870"/>
        <v>0</v>
      </c>
      <c r="FV445" s="18">
        <f t="shared" si="4871"/>
        <v>0</v>
      </c>
      <c r="FW445" s="18">
        <f t="shared" si="4872"/>
        <v>0</v>
      </c>
      <c r="FX445" s="18">
        <f t="shared" si="4873"/>
        <v>0</v>
      </c>
      <c r="FY445" s="18">
        <f t="shared" si="4874"/>
        <v>0</v>
      </c>
      <c r="FZ445" s="18">
        <f t="shared" si="4875"/>
        <v>0</v>
      </c>
      <c r="GA445" s="18">
        <f t="shared" si="4876"/>
        <v>0</v>
      </c>
      <c r="GB445" s="18">
        <f t="shared" si="4877"/>
        <v>0</v>
      </c>
      <c r="GC445" s="18">
        <f t="shared" si="4878"/>
        <v>0</v>
      </c>
      <c r="GD445" s="18">
        <f t="shared" si="4879"/>
        <v>10.199999999999999</v>
      </c>
      <c r="GE445" s="18">
        <f t="shared" si="4880"/>
        <v>10</v>
      </c>
      <c r="GF445" s="7"/>
      <c r="GG445" s="7"/>
      <c r="GH445" s="7"/>
      <c r="GI445" s="52"/>
      <c r="GK445" s="18"/>
      <c r="GL445" s="18"/>
      <c r="GM445" s="1"/>
      <c r="GN445" s="23"/>
      <c r="GO445" s="61"/>
      <c r="GP445" s="7"/>
      <c r="GQ445" s="67"/>
    </row>
    <row r="446" spans="1:201" ht="24.95" customHeight="1" x14ac:dyDescent="0.3">
      <c r="A446" s="51"/>
      <c r="B446" s="20" t="s">
        <v>224</v>
      </c>
      <c r="C446" s="71"/>
      <c r="D446" s="71" t="s">
        <v>225</v>
      </c>
      <c r="E446" s="71"/>
      <c r="F446" s="71"/>
      <c r="G446" s="72"/>
      <c r="H446" s="72">
        <v>1</v>
      </c>
      <c r="I446" s="7"/>
      <c r="J446" s="7"/>
      <c r="K446" s="7"/>
      <c r="L446" s="187"/>
      <c r="M446" s="188">
        <f t="shared" ref="M446" si="4970">SUM(N446+P446+R446+T446+V446)</f>
        <v>0</v>
      </c>
      <c r="N446" s="189"/>
      <c r="O446" s="262">
        <f t="shared" ref="O446" si="4971">SUM(N446)*I446</f>
        <v>0</v>
      </c>
      <c r="P446" s="189"/>
      <c r="Q446" s="190">
        <f t="shared" ref="Q446" si="4972">P446*J446</f>
        <v>0</v>
      </c>
      <c r="R446" s="189"/>
      <c r="S446" s="190">
        <f t="shared" ref="S446" si="4973">SUM(R446)*J446</f>
        <v>0</v>
      </c>
      <c r="T446" s="189"/>
      <c r="U446" s="190">
        <f t="shared" ref="U446" si="4974">SUM(T446)*K446</f>
        <v>0</v>
      </c>
      <c r="V446" s="189"/>
      <c r="W446" s="190">
        <f t="shared" ref="W446" si="4975">SUM(V446)*J446*5</f>
        <v>0</v>
      </c>
      <c r="X446" s="191"/>
      <c r="Y446" s="191">
        <f t="shared" ref="Y446" si="4976">L446*J446*0.05</f>
        <v>0</v>
      </c>
      <c r="Z446" s="189"/>
      <c r="AA446" s="190"/>
      <c r="AB446" s="189"/>
      <c r="AC446" s="191">
        <f t="shared" ref="AC446" si="4977">SUM(AB446)*3*H446/5</f>
        <v>0</v>
      </c>
      <c r="AD446" s="189">
        <v>1</v>
      </c>
      <c r="AE446" s="193">
        <f t="shared" ref="AE446" si="4978">SUM(AD446*H446*(15))</f>
        <v>15</v>
      </c>
      <c r="AF446" s="189"/>
      <c r="AG446" s="190">
        <f t="shared" ref="AG446" si="4979">SUM(AF446*H446*3)</f>
        <v>0</v>
      </c>
      <c r="AH446" s="190"/>
      <c r="AI446" s="191">
        <f t="shared" ref="AI446" si="4980">SUM(AH446*H446/3)</f>
        <v>0</v>
      </c>
      <c r="AJ446" s="189"/>
      <c r="AK446" s="191">
        <f t="shared" ref="AK446" si="4981">SUM(AJ446*H446*2/3)</f>
        <v>0</v>
      </c>
      <c r="AL446" s="189"/>
      <c r="AM446" s="262">
        <f>SUM(AL446*H446)</f>
        <v>0</v>
      </c>
      <c r="AN446" s="189"/>
      <c r="AO446" s="190">
        <f>SUM(AN446*J446)</f>
        <v>0</v>
      </c>
      <c r="AP446" s="189"/>
      <c r="AQ446" s="191">
        <f t="shared" ref="AQ446" si="4982">SUM(AP446*H446*2)</f>
        <v>0</v>
      </c>
      <c r="AR446" s="189"/>
      <c r="AS446" s="191">
        <f t="shared" ref="AS446" si="4983">SUM(J446*AR446*6)</f>
        <v>0</v>
      </c>
      <c r="AT446" s="32"/>
      <c r="AU446" s="194">
        <f t="shared" ref="AU446" si="4984">AT446*H446/3</f>
        <v>0</v>
      </c>
      <c r="AV446" s="189"/>
      <c r="AW446" s="190">
        <f>SUM(AV446*H446/3)</f>
        <v>0</v>
      </c>
      <c r="AX446" s="189"/>
      <c r="AY446" s="191">
        <f t="shared" ref="AY446" si="4985">SUM(J446*AX446*8)</f>
        <v>0</v>
      </c>
      <c r="AZ446" s="190"/>
      <c r="BA446" s="191">
        <f>SUM(AZ446*K446*3*8)</f>
        <v>0</v>
      </c>
      <c r="BB446" s="189"/>
      <c r="BC446" s="191">
        <f t="shared" ref="BC446" si="4986">SUM(BB446*K446*4*6)</f>
        <v>0</v>
      </c>
      <c r="BD446" s="189"/>
      <c r="BE446" s="195">
        <f t="shared" ref="BE446" si="4987">SUM(BD446*50)</f>
        <v>0</v>
      </c>
      <c r="BF446" s="194">
        <f t="shared" si="4933"/>
        <v>15</v>
      </c>
      <c r="BG446" s="194"/>
      <c r="BH446" s="194">
        <f t="shared" si="4934"/>
        <v>0</v>
      </c>
      <c r="BI446" s="7"/>
      <c r="BJ446" s="1"/>
      <c r="BK446" s="1"/>
      <c r="BL446" s="1"/>
      <c r="BM446" s="55"/>
      <c r="BN446" s="51"/>
      <c r="BO446" s="20" t="s">
        <v>224</v>
      </c>
      <c r="BP446" s="71"/>
      <c r="BQ446" s="71" t="s">
        <v>225</v>
      </c>
      <c r="BR446" s="71"/>
      <c r="BS446" s="71"/>
      <c r="BT446" s="72"/>
      <c r="BU446" s="325">
        <v>1</v>
      </c>
      <c r="BV446" s="7"/>
      <c r="BW446" s="7"/>
      <c r="BX446" s="7"/>
      <c r="BY446" s="187"/>
      <c r="BZ446" s="188">
        <f t="shared" ref="BZ446" si="4988">SUM(CA446+CC446+CE446+CG446+CI446)</f>
        <v>0</v>
      </c>
      <c r="CA446" s="189"/>
      <c r="CB446" s="142">
        <f t="shared" ref="CB446" si="4989">SUM(CA446)*BV446</f>
        <v>0</v>
      </c>
      <c r="CC446" s="189"/>
      <c r="CD446" s="190">
        <f t="shared" ref="CD446" si="4990">CC446*BW446</f>
        <v>0</v>
      </c>
      <c r="CE446" s="189"/>
      <c r="CF446" s="190">
        <f t="shared" ref="CF446" si="4991">SUM(CE446)*BW446</f>
        <v>0</v>
      </c>
      <c r="CG446" s="189"/>
      <c r="CH446" s="190">
        <f t="shared" ref="CH446" si="4992">SUM(CG446)*BX446</f>
        <v>0</v>
      </c>
      <c r="CI446" s="189"/>
      <c r="CJ446" s="190">
        <f t="shared" ref="CJ446" si="4993">SUM(CI446)*BW446*5</f>
        <v>0</v>
      </c>
      <c r="CK446" s="191"/>
      <c r="CL446" s="191">
        <f t="shared" ref="CL446" si="4994">BY446*BW446*0.05</f>
        <v>0</v>
      </c>
      <c r="CM446" s="189"/>
      <c r="CN446" s="190"/>
      <c r="CO446" s="189"/>
      <c r="CP446" s="191">
        <f t="shared" ref="CP446" si="4995">SUM(CO446)*3*BU446/5</f>
        <v>0</v>
      </c>
      <c r="CQ446" s="189">
        <v>1</v>
      </c>
      <c r="CR446" s="193">
        <f t="shared" ref="CR446" si="4996">SUM(CQ446*BU446*(15))</f>
        <v>15</v>
      </c>
      <c r="CS446" s="189"/>
      <c r="CT446" s="142">
        <f t="shared" ref="CT446" si="4997">SUM(CS446*BU446*3)</f>
        <v>0</v>
      </c>
      <c r="CU446" s="190"/>
      <c r="CV446" s="191">
        <f t="shared" ref="CV446" si="4998">SUM(CU446*BU446/3)</f>
        <v>0</v>
      </c>
      <c r="CW446" s="189"/>
      <c r="CX446" s="191">
        <f t="shared" ref="CX446" si="4999">SUM(CW446*BU446*2/3)</f>
        <v>0</v>
      </c>
      <c r="CY446" s="189"/>
      <c r="CZ446" s="142">
        <f>SUM(CY446*BU446)</f>
        <v>0</v>
      </c>
      <c r="DA446" s="189"/>
      <c r="DB446" s="190">
        <f>SUM(DA446*BW446)</f>
        <v>0</v>
      </c>
      <c r="DC446" s="189"/>
      <c r="DD446" s="191">
        <f t="shared" ref="DD446" si="5000">SUM(DC446*BU446*2)</f>
        <v>0</v>
      </c>
      <c r="DE446" s="189"/>
      <c r="DF446" s="191">
        <f t="shared" ref="DF446" si="5001">SUM(BW446*DE446*6)</f>
        <v>0</v>
      </c>
      <c r="DG446" s="32"/>
      <c r="DH446" s="194">
        <f t="shared" si="4927"/>
        <v>0</v>
      </c>
      <c r="DI446" s="189"/>
      <c r="DJ446" s="190">
        <f>SUM(DI446*BU446/3)</f>
        <v>0</v>
      </c>
      <c r="DK446" s="189"/>
      <c r="DL446" s="191">
        <f t="shared" ref="DL446" si="5002">SUM(BW446*DK446*8)</f>
        <v>0</v>
      </c>
      <c r="DM446" s="190"/>
      <c r="DN446" s="191">
        <f>SUM(DM446*BX446*3*8)</f>
        <v>0</v>
      </c>
      <c r="DO446" s="189"/>
      <c r="DP446" s="191">
        <f t="shared" ref="DP446" si="5003">SUM(DO446*BX446*4*6)</f>
        <v>0</v>
      </c>
      <c r="DQ446" s="189"/>
      <c r="DR446" s="195">
        <f t="shared" ref="DR446" si="5004">SUM(DQ446*50)</f>
        <v>0</v>
      </c>
      <c r="DS446" s="20">
        <f t="shared" si="4833"/>
        <v>15</v>
      </c>
      <c r="DT446" s="20">
        <f t="shared" si="4834"/>
        <v>0</v>
      </c>
      <c r="DU446" s="7"/>
      <c r="DV446" s="7"/>
      <c r="DW446" s="7"/>
      <c r="DX446" s="52"/>
      <c r="DY446" s="51"/>
      <c r="DZ446" s="21"/>
      <c r="EA446" s="7"/>
      <c r="EB446" s="7"/>
      <c r="EC446" s="7"/>
      <c r="ED446" s="7"/>
      <c r="EE446" s="7"/>
      <c r="EF446" s="7"/>
      <c r="EG446" s="7"/>
      <c r="EH446" s="7"/>
      <c r="EI446" s="7"/>
      <c r="EJ446" s="7">
        <f t="shared" si="4969"/>
        <v>0</v>
      </c>
      <c r="EK446" s="7">
        <f t="shared" si="4969"/>
        <v>0</v>
      </c>
      <c r="EL446" s="7">
        <f t="shared" si="4969"/>
        <v>0</v>
      </c>
      <c r="EM446" s="18">
        <f t="shared" si="4836"/>
        <v>0</v>
      </c>
      <c r="EN446" s="18">
        <f t="shared" si="4837"/>
        <v>0</v>
      </c>
      <c r="EO446" s="18">
        <f t="shared" si="4838"/>
        <v>0</v>
      </c>
      <c r="EP446" s="18">
        <f t="shared" si="4839"/>
        <v>0</v>
      </c>
      <c r="EQ446" s="18">
        <f t="shared" si="4840"/>
        <v>0</v>
      </c>
      <c r="ER446" s="18">
        <f t="shared" si="4841"/>
        <v>0</v>
      </c>
      <c r="ES446" s="18">
        <f t="shared" si="4842"/>
        <v>0</v>
      </c>
      <c r="ET446" s="18">
        <f t="shared" si="4843"/>
        <v>0</v>
      </c>
      <c r="EU446" s="18">
        <f t="shared" si="4844"/>
        <v>0</v>
      </c>
      <c r="EV446" s="18">
        <f t="shared" si="4845"/>
        <v>0</v>
      </c>
      <c r="EW446" s="18">
        <f t="shared" si="4846"/>
        <v>0</v>
      </c>
      <c r="EX446" s="18">
        <f t="shared" si="4847"/>
        <v>0</v>
      </c>
      <c r="EY446" s="18">
        <f t="shared" si="4848"/>
        <v>0</v>
      </c>
      <c r="EZ446" s="18">
        <f t="shared" si="4849"/>
        <v>0</v>
      </c>
      <c r="FA446" s="18">
        <f t="shared" si="4850"/>
        <v>0</v>
      </c>
      <c r="FB446" s="18">
        <f t="shared" si="4851"/>
        <v>2</v>
      </c>
      <c r="FC446" s="18">
        <f t="shared" si="4852"/>
        <v>30</v>
      </c>
      <c r="FD446" s="18">
        <f t="shared" si="4853"/>
        <v>0</v>
      </c>
      <c r="FE446" s="18">
        <f t="shared" si="4854"/>
        <v>0</v>
      </c>
      <c r="FF446" s="18">
        <f t="shared" si="4855"/>
        <v>0</v>
      </c>
      <c r="FG446" s="18">
        <f t="shared" si="4856"/>
        <v>0</v>
      </c>
      <c r="FH446" s="18">
        <f t="shared" si="4857"/>
        <v>0</v>
      </c>
      <c r="FI446" s="18">
        <f t="shared" si="4858"/>
        <v>0</v>
      </c>
      <c r="FJ446" s="18">
        <f t="shared" si="4859"/>
        <v>0</v>
      </c>
      <c r="FK446" s="18">
        <f t="shared" si="4860"/>
        <v>0</v>
      </c>
      <c r="FL446" s="18">
        <f t="shared" si="4861"/>
        <v>0</v>
      </c>
      <c r="FM446" s="18">
        <f t="shared" si="4862"/>
        <v>0</v>
      </c>
      <c r="FN446" s="18">
        <f t="shared" si="4863"/>
        <v>0</v>
      </c>
      <c r="FO446" s="18">
        <f t="shared" si="4864"/>
        <v>0</v>
      </c>
      <c r="FP446" s="18">
        <f t="shared" si="4865"/>
        <v>0</v>
      </c>
      <c r="FQ446" s="18">
        <f t="shared" si="4866"/>
        <v>0</v>
      </c>
      <c r="FR446" s="18">
        <f t="shared" si="4867"/>
        <v>0</v>
      </c>
      <c r="FS446" s="18">
        <f t="shared" si="4868"/>
        <v>0</v>
      </c>
      <c r="FT446" s="18">
        <f t="shared" si="4869"/>
        <v>0</v>
      </c>
      <c r="FU446" s="18">
        <f t="shared" si="4870"/>
        <v>0</v>
      </c>
      <c r="FV446" s="18">
        <f t="shared" si="4871"/>
        <v>0</v>
      </c>
      <c r="FW446" s="18">
        <f t="shared" si="4872"/>
        <v>0</v>
      </c>
      <c r="FX446" s="18">
        <f t="shared" si="4873"/>
        <v>0</v>
      </c>
      <c r="FY446" s="18">
        <f t="shared" si="4874"/>
        <v>0</v>
      </c>
      <c r="FZ446" s="18">
        <f t="shared" si="4875"/>
        <v>0</v>
      </c>
      <c r="GA446" s="18">
        <f t="shared" si="4876"/>
        <v>0</v>
      </c>
      <c r="GB446" s="18">
        <f t="shared" si="4877"/>
        <v>0</v>
      </c>
      <c r="GC446" s="18">
        <f t="shared" si="4878"/>
        <v>0</v>
      </c>
      <c r="GD446" s="18">
        <f t="shared" si="4879"/>
        <v>30</v>
      </c>
      <c r="GE446" s="18">
        <f t="shared" si="4880"/>
        <v>0</v>
      </c>
      <c r="GF446" s="7"/>
      <c r="GG446" s="7"/>
      <c r="GH446" s="7"/>
      <c r="GI446" s="52"/>
      <c r="GK446" s="18"/>
      <c r="GL446" s="18"/>
      <c r="GM446" s="1"/>
      <c r="GN446" s="20"/>
      <c r="GO446" s="61"/>
      <c r="GP446" s="7"/>
      <c r="GQ446" s="67"/>
    </row>
    <row r="447" spans="1:201" ht="24.95" customHeight="1" x14ac:dyDescent="0.3">
      <c r="A447" s="51"/>
      <c r="B447" s="21" t="s">
        <v>333</v>
      </c>
      <c r="D447" s="7" t="s">
        <v>225</v>
      </c>
      <c r="E447" s="7"/>
      <c r="F447" s="7"/>
      <c r="G447" s="7"/>
      <c r="H447" s="7"/>
      <c r="I447" s="7"/>
      <c r="J447" s="7"/>
      <c r="K447" s="7"/>
      <c r="L447" s="7"/>
      <c r="M447" s="73">
        <f t="shared" si="4964"/>
        <v>0</v>
      </c>
      <c r="N447" s="32"/>
      <c r="O447" s="263">
        <v>6</v>
      </c>
      <c r="P447" s="32"/>
      <c r="Q447" s="20"/>
      <c r="R447" s="32"/>
      <c r="S447" s="20">
        <v>14</v>
      </c>
      <c r="T447" s="32"/>
      <c r="U447" s="20"/>
      <c r="V447" s="74"/>
      <c r="W447" s="20"/>
      <c r="X447" s="20"/>
      <c r="Y447" s="20"/>
      <c r="Z447" s="74"/>
      <c r="AA447" s="20"/>
      <c r="AB447" s="74"/>
      <c r="AC447" s="20"/>
      <c r="AD447" s="74"/>
      <c r="AE447" s="24"/>
      <c r="AF447" s="74"/>
      <c r="AG447" s="20"/>
      <c r="AH447" s="74"/>
      <c r="AI447" s="20"/>
      <c r="AJ447" s="74"/>
      <c r="AK447" s="20"/>
      <c r="AL447" s="74"/>
      <c r="AM447" s="263"/>
      <c r="AN447" s="74"/>
      <c r="AO447" s="20"/>
      <c r="AP447" s="74"/>
      <c r="AQ447" s="20"/>
      <c r="AR447" s="74"/>
      <c r="AS447" s="20"/>
      <c r="AT447" s="74"/>
      <c r="AU447" s="20"/>
      <c r="AV447" s="74"/>
      <c r="AW447" s="20"/>
      <c r="AX447" s="74"/>
      <c r="AY447" s="20"/>
      <c r="AZ447" s="74"/>
      <c r="BA447" s="20"/>
      <c r="BB447" s="74"/>
      <c r="BC447" s="20"/>
      <c r="BD447" s="74"/>
      <c r="BE447" s="20"/>
      <c r="BF447" s="20">
        <f t="shared" ref="BF447:BF449" si="5005">SUM(AO447+BE447+BC447+BA447+AY447+AW447+AS447+AQ447+AK447+AM447+AI447+AG447+AE447+AC447+AA447+Y447+X447+W447+U447+Q447+O447+S447+AU447)</f>
        <v>20</v>
      </c>
      <c r="BG447" s="20"/>
      <c r="BH447" s="20">
        <f t="shared" ref="BH447:BH449" si="5006">SUM(O447+Q447+U447+W447+X447+AS447+AW447+AY447+BA447+BC447+S447+AQ447)</f>
        <v>20</v>
      </c>
      <c r="BI447" s="7"/>
      <c r="BJ447" s="1"/>
      <c r="BK447" s="1"/>
      <c r="BL447" s="1"/>
      <c r="BM447" s="55"/>
      <c r="BN447" s="51"/>
      <c r="BO447" s="21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3">
        <f t="shared" ref="BZ447:BZ449" si="5007">SUM(CA447+CC447+CG447+CI447+DE447*2)</f>
        <v>0</v>
      </c>
      <c r="CA447" s="32"/>
      <c r="CB447" s="334"/>
      <c r="CC447" s="32"/>
      <c r="CD447" s="20"/>
      <c r="CE447" s="32"/>
      <c r="CF447" s="20"/>
      <c r="CG447" s="32"/>
      <c r="CH447" s="20"/>
      <c r="CI447" s="74"/>
      <c r="CJ447" s="20"/>
      <c r="CK447" s="20"/>
      <c r="CL447" s="20"/>
      <c r="CM447" s="74"/>
      <c r="CN447" s="20"/>
      <c r="CO447" s="74"/>
      <c r="CP447" s="20"/>
      <c r="CQ447" s="74"/>
      <c r="CR447" s="24"/>
      <c r="CS447" s="74"/>
      <c r="CT447" s="334"/>
      <c r="CU447" s="74"/>
      <c r="CV447" s="20"/>
      <c r="CW447" s="74"/>
      <c r="CX447" s="20"/>
      <c r="CY447" s="74"/>
      <c r="CZ447" s="334"/>
      <c r="DA447" s="74"/>
      <c r="DB447" s="20"/>
      <c r="DC447" s="74"/>
      <c r="DD447" s="20"/>
      <c r="DE447" s="74"/>
      <c r="DF447" s="20"/>
      <c r="DG447" s="74"/>
      <c r="DH447" s="20"/>
      <c r="DI447" s="74"/>
      <c r="DJ447" s="20"/>
      <c r="DK447" s="74"/>
      <c r="DL447" s="20"/>
      <c r="DM447" s="74"/>
      <c r="DN447" s="20"/>
      <c r="DO447" s="74"/>
      <c r="DP447" s="20"/>
      <c r="DQ447" s="74"/>
      <c r="DR447" s="20"/>
      <c r="DS447" s="20">
        <f t="shared" si="4833"/>
        <v>0</v>
      </c>
      <c r="DT447" s="20">
        <f t="shared" si="4834"/>
        <v>0</v>
      </c>
      <c r="DU447" s="7"/>
      <c r="DV447" s="7"/>
      <c r="DW447" s="7"/>
      <c r="DX447" s="52"/>
      <c r="DY447" s="51"/>
      <c r="DZ447" s="21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18">
        <f t="shared" si="4836"/>
        <v>6</v>
      </c>
      <c r="EN447" s="18">
        <f t="shared" si="4837"/>
        <v>0</v>
      </c>
      <c r="EO447" s="18">
        <f t="shared" si="4838"/>
        <v>0</v>
      </c>
      <c r="EP447" s="18">
        <f t="shared" si="4839"/>
        <v>0</v>
      </c>
      <c r="EQ447" s="18">
        <f t="shared" si="4840"/>
        <v>14</v>
      </c>
      <c r="ER447" s="18">
        <f t="shared" si="4841"/>
        <v>0</v>
      </c>
      <c r="ES447" s="18">
        <f t="shared" si="4842"/>
        <v>0</v>
      </c>
      <c r="ET447" s="18">
        <f t="shared" si="4843"/>
        <v>0</v>
      </c>
      <c r="EU447" s="18">
        <f t="shared" si="4844"/>
        <v>0</v>
      </c>
      <c r="EV447" s="18">
        <f t="shared" si="4845"/>
        <v>0</v>
      </c>
      <c r="EW447" s="18">
        <f t="shared" si="4846"/>
        <v>0</v>
      </c>
      <c r="EX447" s="18">
        <f t="shared" si="4847"/>
        <v>0</v>
      </c>
      <c r="EY447" s="18">
        <f t="shared" si="4848"/>
        <v>0</v>
      </c>
      <c r="EZ447" s="18">
        <f t="shared" si="4849"/>
        <v>0</v>
      </c>
      <c r="FA447" s="18">
        <f t="shared" si="4850"/>
        <v>0</v>
      </c>
      <c r="FB447" s="18">
        <f t="shared" si="4851"/>
        <v>0</v>
      </c>
      <c r="FC447" s="18">
        <f t="shared" si="4852"/>
        <v>0</v>
      </c>
      <c r="FD447" s="18">
        <f t="shared" si="4853"/>
        <v>0</v>
      </c>
      <c r="FE447" s="18">
        <f t="shared" si="4854"/>
        <v>0</v>
      </c>
      <c r="FF447" s="18">
        <f t="shared" si="4855"/>
        <v>0</v>
      </c>
      <c r="FG447" s="18">
        <f t="shared" si="4856"/>
        <v>0</v>
      </c>
      <c r="FH447" s="18">
        <f t="shared" si="4857"/>
        <v>0</v>
      </c>
      <c r="FI447" s="18">
        <f t="shared" si="4858"/>
        <v>0</v>
      </c>
      <c r="FJ447" s="18">
        <f t="shared" si="4859"/>
        <v>0</v>
      </c>
      <c r="FK447" s="18">
        <f t="shared" si="4860"/>
        <v>0</v>
      </c>
      <c r="FL447" s="18">
        <f t="shared" si="4861"/>
        <v>0</v>
      </c>
      <c r="FM447" s="18">
        <f t="shared" si="4862"/>
        <v>0</v>
      </c>
      <c r="FN447" s="18">
        <f t="shared" si="4863"/>
        <v>0</v>
      </c>
      <c r="FO447" s="18">
        <f t="shared" si="4864"/>
        <v>0</v>
      </c>
      <c r="FP447" s="18">
        <f t="shared" si="4865"/>
        <v>0</v>
      </c>
      <c r="FQ447" s="18">
        <f t="shared" si="4866"/>
        <v>0</v>
      </c>
      <c r="FR447" s="18">
        <f t="shared" si="4867"/>
        <v>0</v>
      </c>
      <c r="FS447" s="18">
        <f t="shared" si="4868"/>
        <v>0</v>
      </c>
      <c r="FT447" s="18">
        <f t="shared" si="4869"/>
        <v>0</v>
      </c>
      <c r="FU447" s="18">
        <f t="shared" si="4870"/>
        <v>0</v>
      </c>
      <c r="FV447" s="18">
        <f t="shared" si="4871"/>
        <v>0</v>
      </c>
      <c r="FW447" s="18">
        <f t="shared" si="4872"/>
        <v>0</v>
      </c>
      <c r="FX447" s="18">
        <f t="shared" si="4873"/>
        <v>0</v>
      </c>
      <c r="FY447" s="18">
        <f t="shared" si="4874"/>
        <v>0</v>
      </c>
      <c r="FZ447" s="18">
        <f t="shared" si="4875"/>
        <v>0</v>
      </c>
      <c r="GA447" s="18">
        <f t="shared" si="4876"/>
        <v>0</v>
      </c>
      <c r="GB447" s="18">
        <f t="shared" si="4877"/>
        <v>0</v>
      </c>
      <c r="GC447" s="18">
        <f t="shared" si="4878"/>
        <v>0</v>
      </c>
      <c r="GD447" s="18">
        <f t="shared" si="4879"/>
        <v>20</v>
      </c>
      <c r="GE447" s="18">
        <f t="shared" si="4880"/>
        <v>20</v>
      </c>
      <c r="GF447" s="7"/>
      <c r="GG447" s="7"/>
      <c r="GH447" s="7"/>
      <c r="GI447" s="52"/>
      <c r="GK447" s="18"/>
      <c r="GL447" s="18"/>
      <c r="GM447" s="1"/>
      <c r="GN447" s="20"/>
      <c r="GO447" s="61"/>
      <c r="GP447" s="7"/>
      <c r="GQ447" s="67"/>
    </row>
    <row r="448" spans="1:201" ht="24.95" customHeight="1" x14ac:dyDescent="0.3">
      <c r="A448" s="51"/>
      <c r="B448" s="21"/>
      <c r="D448" s="7"/>
      <c r="E448" s="7"/>
      <c r="F448" s="7"/>
      <c r="G448" s="7"/>
      <c r="H448" s="7"/>
      <c r="I448" s="7"/>
      <c r="J448" s="7"/>
      <c r="K448" s="7"/>
      <c r="L448" s="7"/>
      <c r="M448" s="73">
        <f t="shared" si="4964"/>
        <v>0</v>
      </c>
      <c r="N448" s="32"/>
      <c r="O448" s="263"/>
      <c r="P448" s="32"/>
      <c r="Q448" s="20"/>
      <c r="R448" s="32"/>
      <c r="S448" s="20"/>
      <c r="T448" s="32"/>
      <c r="U448" s="20"/>
      <c r="V448" s="74"/>
      <c r="W448" s="20"/>
      <c r="X448" s="20"/>
      <c r="Y448" s="20"/>
      <c r="Z448" s="74"/>
      <c r="AA448" s="20"/>
      <c r="AB448" s="74"/>
      <c r="AC448" s="20"/>
      <c r="AD448" s="74"/>
      <c r="AE448" s="24"/>
      <c r="AF448" s="74"/>
      <c r="AG448" s="20"/>
      <c r="AH448" s="74"/>
      <c r="AI448" s="20"/>
      <c r="AJ448" s="74"/>
      <c r="AK448" s="20"/>
      <c r="AL448" s="74"/>
      <c r="AM448" s="263"/>
      <c r="AN448" s="74"/>
      <c r="AO448" s="20"/>
      <c r="AP448" s="74"/>
      <c r="AQ448" s="20"/>
      <c r="AR448" s="74"/>
      <c r="AS448" s="20"/>
      <c r="AT448" s="74"/>
      <c r="AU448" s="20"/>
      <c r="AV448" s="74"/>
      <c r="AW448" s="20"/>
      <c r="AX448" s="74"/>
      <c r="AY448" s="20"/>
      <c r="AZ448" s="74"/>
      <c r="BA448" s="20"/>
      <c r="BB448" s="74"/>
      <c r="BC448" s="20"/>
      <c r="BD448" s="74"/>
      <c r="BE448" s="20"/>
      <c r="BF448" s="20">
        <f t="shared" si="5005"/>
        <v>0</v>
      </c>
      <c r="BG448" s="20"/>
      <c r="BH448" s="20">
        <f t="shared" si="5006"/>
        <v>0</v>
      </c>
      <c r="BI448" s="7"/>
      <c r="BJ448" s="1"/>
      <c r="BK448" s="1"/>
      <c r="BL448" s="1"/>
      <c r="BM448" s="55"/>
      <c r="BN448" s="51"/>
      <c r="BO448" s="21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3">
        <f t="shared" si="5007"/>
        <v>0</v>
      </c>
      <c r="CA448" s="32"/>
      <c r="CB448" s="334"/>
      <c r="CC448" s="32"/>
      <c r="CD448" s="20"/>
      <c r="CE448" s="32"/>
      <c r="CF448" s="20"/>
      <c r="CG448" s="32"/>
      <c r="CH448" s="20"/>
      <c r="CI448" s="74"/>
      <c r="CJ448" s="20"/>
      <c r="CK448" s="20"/>
      <c r="CL448" s="20"/>
      <c r="CM448" s="74"/>
      <c r="CN448" s="20"/>
      <c r="CO448" s="74"/>
      <c r="CP448" s="20"/>
      <c r="CQ448" s="74"/>
      <c r="CR448" s="24"/>
      <c r="CS448" s="74"/>
      <c r="CT448" s="334"/>
      <c r="CU448" s="74"/>
      <c r="CV448" s="20"/>
      <c r="CW448" s="74"/>
      <c r="CX448" s="20"/>
      <c r="CY448" s="74"/>
      <c r="CZ448" s="334"/>
      <c r="DA448" s="74"/>
      <c r="DB448" s="20"/>
      <c r="DC448" s="74"/>
      <c r="DD448" s="20"/>
      <c r="DE448" s="74"/>
      <c r="DF448" s="20"/>
      <c r="DG448" s="74"/>
      <c r="DH448" s="20"/>
      <c r="DI448" s="74"/>
      <c r="DJ448" s="20"/>
      <c r="DK448" s="74"/>
      <c r="DL448" s="20"/>
      <c r="DM448" s="74"/>
      <c r="DN448" s="20"/>
      <c r="DO448" s="74"/>
      <c r="DP448" s="20"/>
      <c r="DQ448" s="74"/>
      <c r="DR448" s="20"/>
      <c r="DS448" s="20">
        <f t="shared" si="4833"/>
        <v>0</v>
      </c>
      <c r="DT448" s="20">
        <f t="shared" si="4834"/>
        <v>0</v>
      </c>
      <c r="DU448" s="7"/>
      <c r="DV448" s="7"/>
      <c r="DW448" s="7"/>
      <c r="DX448" s="52"/>
      <c r="DY448" s="51"/>
      <c r="DZ448" s="21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18">
        <f t="shared" si="4836"/>
        <v>0</v>
      </c>
      <c r="EN448" s="18">
        <f t="shared" si="4837"/>
        <v>0</v>
      </c>
      <c r="EO448" s="18">
        <f t="shared" si="4838"/>
        <v>0</v>
      </c>
      <c r="EP448" s="18">
        <f t="shared" si="4839"/>
        <v>0</v>
      </c>
      <c r="EQ448" s="18">
        <f t="shared" si="4840"/>
        <v>0</v>
      </c>
      <c r="ER448" s="18">
        <f t="shared" si="4841"/>
        <v>0</v>
      </c>
      <c r="ES448" s="18">
        <f t="shared" si="4842"/>
        <v>0</v>
      </c>
      <c r="ET448" s="18">
        <f t="shared" si="4843"/>
        <v>0</v>
      </c>
      <c r="EU448" s="18">
        <f t="shared" si="4844"/>
        <v>0</v>
      </c>
      <c r="EV448" s="18">
        <f t="shared" si="4845"/>
        <v>0</v>
      </c>
      <c r="EW448" s="18">
        <f t="shared" si="4846"/>
        <v>0</v>
      </c>
      <c r="EX448" s="18">
        <f t="shared" si="4847"/>
        <v>0</v>
      </c>
      <c r="EY448" s="18">
        <f t="shared" si="4848"/>
        <v>0</v>
      </c>
      <c r="EZ448" s="18">
        <f t="shared" si="4849"/>
        <v>0</v>
      </c>
      <c r="FA448" s="18">
        <f t="shared" si="4850"/>
        <v>0</v>
      </c>
      <c r="FB448" s="18">
        <f t="shared" si="4851"/>
        <v>0</v>
      </c>
      <c r="FC448" s="18">
        <f t="shared" si="4852"/>
        <v>0</v>
      </c>
      <c r="FD448" s="18">
        <f t="shared" si="4853"/>
        <v>0</v>
      </c>
      <c r="FE448" s="18">
        <f t="shared" si="4854"/>
        <v>0</v>
      </c>
      <c r="FF448" s="18">
        <f t="shared" si="4855"/>
        <v>0</v>
      </c>
      <c r="FG448" s="18">
        <f t="shared" si="4856"/>
        <v>0</v>
      </c>
      <c r="FH448" s="18">
        <f t="shared" si="4857"/>
        <v>0</v>
      </c>
      <c r="FI448" s="18">
        <f t="shared" si="4858"/>
        <v>0</v>
      </c>
      <c r="FJ448" s="18">
        <f t="shared" si="4859"/>
        <v>0</v>
      </c>
      <c r="FK448" s="18">
        <f t="shared" si="4860"/>
        <v>0</v>
      </c>
      <c r="FL448" s="18">
        <f t="shared" si="4861"/>
        <v>0</v>
      </c>
      <c r="FM448" s="18">
        <f t="shared" si="4862"/>
        <v>0</v>
      </c>
      <c r="FN448" s="18">
        <f t="shared" si="4863"/>
        <v>0</v>
      </c>
      <c r="FO448" s="18">
        <f t="shared" si="4864"/>
        <v>0</v>
      </c>
      <c r="FP448" s="18">
        <f t="shared" si="4865"/>
        <v>0</v>
      </c>
      <c r="FQ448" s="18">
        <f t="shared" si="4866"/>
        <v>0</v>
      </c>
      <c r="FR448" s="18">
        <f t="shared" si="4867"/>
        <v>0</v>
      </c>
      <c r="FS448" s="18">
        <f t="shared" si="4868"/>
        <v>0</v>
      </c>
      <c r="FT448" s="18">
        <f t="shared" si="4869"/>
        <v>0</v>
      </c>
      <c r="FU448" s="18">
        <f t="shared" si="4870"/>
        <v>0</v>
      </c>
      <c r="FV448" s="18">
        <f t="shared" si="4871"/>
        <v>0</v>
      </c>
      <c r="FW448" s="18">
        <f t="shared" si="4872"/>
        <v>0</v>
      </c>
      <c r="FX448" s="18">
        <f t="shared" si="4873"/>
        <v>0</v>
      </c>
      <c r="FY448" s="18">
        <f t="shared" si="4874"/>
        <v>0</v>
      </c>
      <c r="FZ448" s="18">
        <f t="shared" si="4875"/>
        <v>0</v>
      </c>
      <c r="GA448" s="18">
        <f t="shared" si="4876"/>
        <v>0</v>
      </c>
      <c r="GB448" s="18">
        <f t="shared" si="4877"/>
        <v>0</v>
      </c>
      <c r="GC448" s="18">
        <f t="shared" si="4878"/>
        <v>0</v>
      </c>
      <c r="GD448" s="18">
        <f t="shared" si="4879"/>
        <v>0</v>
      </c>
      <c r="GE448" s="18">
        <f t="shared" si="4880"/>
        <v>0</v>
      </c>
      <c r="GF448" s="7"/>
      <c r="GG448" s="7"/>
      <c r="GH448" s="7"/>
      <c r="GI448" s="52"/>
      <c r="GK448" s="18"/>
      <c r="GL448" s="18"/>
      <c r="GM448" s="1"/>
      <c r="GN448" s="20"/>
      <c r="GO448" s="61"/>
      <c r="GP448" s="7"/>
      <c r="GQ448" s="67"/>
    </row>
    <row r="449" spans="1:199" ht="24.95" customHeight="1" thickBot="1" x14ac:dyDescent="0.35">
      <c r="A449" s="51"/>
      <c r="B449" s="21"/>
      <c r="D449" s="7"/>
      <c r="E449" s="7"/>
      <c r="F449" s="7"/>
      <c r="G449" s="7"/>
      <c r="H449" s="7"/>
      <c r="I449" s="7"/>
      <c r="J449" s="7"/>
      <c r="K449" s="7"/>
      <c r="L449" s="7"/>
      <c r="M449" s="73">
        <f t="shared" si="4964"/>
        <v>0</v>
      </c>
      <c r="N449" s="32"/>
      <c r="O449" s="263"/>
      <c r="P449" s="32"/>
      <c r="Q449" s="20"/>
      <c r="R449" s="32"/>
      <c r="S449" s="20"/>
      <c r="T449" s="32"/>
      <c r="U449" s="20"/>
      <c r="V449" s="74"/>
      <c r="W449" s="20"/>
      <c r="X449" s="20"/>
      <c r="Y449" s="20"/>
      <c r="Z449" s="74"/>
      <c r="AA449" s="20"/>
      <c r="AB449" s="74"/>
      <c r="AC449" s="20"/>
      <c r="AD449" s="74"/>
      <c r="AE449" s="24"/>
      <c r="AF449" s="74"/>
      <c r="AG449" s="20"/>
      <c r="AH449" s="74"/>
      <c r="AI449" s="20"/>
      <c r="AJ449" s="74"/>
      <c r="AK449" s="20"/>
      <c r="AL449" s="74"/>
      <c r="AM449" s="263"/>
      <c r="AN449" s="74"/>
      <c r="AO449" s="20"/>
      <c r="AP449" s="74"/>
      <c r="AQ449" s="20"/>
      <c r="AR449" s="74"/>
      <c r="AS449" s="20"/>
      <c r="AT449" s="74"/>
      <c r="AU449" s="20"/>
      <c r="AV449" s="74"/>
      <c r="AW449" s="20"/>
      <c r="AX449" s="74"/>
      <c r="AY449" s="20"/>
      <c r="AZ449" s="74"/>
      <c r="BA449" s="20"/>
      <c r="BB449" s="74"/>
      <c r="BC449" s="20"/>
      <c r="BD449" s="74"/>
      <c r="BE449" s="20"/>
      <c r="BF449" s="20">
        <f t="shared" si="5005"/>
        <v>0</v>
      </c>
      <c r="BG449" s="20"/>
      <c r="BH449" s="20">
        <f t="shared" si="5006"/>
        <v>0</v>
      </c>
      <c r="BI449" s="7"/>
      <c r="BJ449" s="1"/>
      <c r="BK449" s="1"/>
      <c r="BL449" s="1"/>
      <c r="BM449" s="55"/>
      <c r="BN449" s="51"/>
      <c r="BO449" s="21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3">
        <f t="shared" si="5007"/>
        <v>0</v>
      </c>
      <c r="CA449" s="32"/>
      <c r="CB449" s="334"/>
      <c r="CC449" s="32"/>
      <c r="CD449" s="20"/>
      <c r="CE449" s="32"/>
      <c r="CF449" s="20"/>
      <c r="CG449" s="32"/>
      <c r="CH449" s="20"/>
      <c r="CI449" s="74"/>
      <c r="CJ449" s="20"/>
      <c r="CK449" s="20"/>
      <c r="CL449" s="20"/>
      <c r="CM449" s="74"/>
      <c r="CN449" s="20"/>
      <c r="CO449" s="74"/>
      <c r="CP449" s="20"/>
      <c r="CQ449" s="74"/>
      <c r="CR449" s="24"/>
      <c r="CS449" s="74"/>
      <c r="CT449" s="334"/>
      <c r="CU449" s="74"/>
      <c r="CV449" s="20"/>
      <c r="CW449" s="74"/>
      <c r="CX449" s="20"/>
      <c r="CY449" s="74"/>
      <c r="CZ449" s="334"/>
      <c r="DA449" s="74"/>
      <c r="DB449" s="20"/>
      <c r="DC449" s="74"/>
      <c r="DD449" s="20"/>
      <c r="DE449" s="74"/>
      <c r="DF449" s="20"/>
      <c r="DG449" s="74"/>
      <c r="DH449" s="20"/>
      <c r="DI449" s="74"/>
      <c r="DJ449" s="20"/>
      <c r="DK449" s="74"/>
      <c r="DL449" s="20"/>
      <c r="DM449" s="74"/>
      <c r="DN449" s="20"/>
      <c r="DO449" s="74"/>
      <c r="DP449" s="20"/>
      <c r="DQ449" s="74"/>
      <c r="DR449" s="20"/>
      <c r="DS449" s="20">
        <f t="shared" si="4833"/>
        <v>0</v>
      </c>
      <c r="DT449" s="20">
        <f t="shared" si="4834"/>
        <v>0</v>
      </c>
      <c r="DU449" s="7"/>
      <c r="DV449" s="7"/>
      <c r="DW449" s="7"/>
      <c r="DX449" s="52"/>
      <c r="DY449" s="51"/>
      <c r="DZ449" s="21"/>
      <c r="EA449" s="7"/>
      <c r="EB449" s="7"/>
      <c r="EC449" s="7"/>
      <c r="ED449" s="7"/>
      <c r="EE449" s="7"/>
      <c r="EF449" s="7"/>
      <c r="EG449" s="7"/>
      <c r="EH449" s="7"/>
      <c r="EI449" s="7"/>
      <c r="EJ449" s="7">
        <f>SUM(L449+BY449)</f>
        <v>0</v>
      </c>
      <c r="EK449" s="7">
        <f>SUM(M449+BZ449)</f>
        <v>0</v>
      </c>
      <c r="EL449" s="7">
        <f>SUM(N449+CA449)</f>
        <v>0</v>
      </c>
      <c r="EM449" s="18">
        <f t="shared" si="4836"/>
        <v>0</v>
      </c>
      <c r="EN449" s="18">
        <f t="shared" si="4837"/>
        <v>0</v>
      </c>
      <c r="EO449" s="18">
        <f t="shared" si="4838"/>
        <v>0</v>
      </c>
      <c r="EP449" s="18">
        <f t="shared" si="4839"/>
        <v>0</v>
      </c>
      <c r="EQ449" s="18">
        <f t="shared" si="4840"/>
        <v>0</v>
      </c>
      <c r="ER449" s="18">
        <f t="shared" si="4841"/>
        <v>0</v>
      </c>
      <c r="ES449" s="18">
        <f t="shared" si="4842"/>
        <v>0</v>
      </c>
      <c r="ET449" s="18">
        <f t="shared" si="4843"/>
        <v>0</v>
      </c>
      <c r="EU449" s="18">
        <f t="shared" si="4844"/>
        <v>0</v>
      </c>
      <c r="EV449" s="18">
        <f t="shared" si="4845"/>
        <v>0</v>
      </c>
      <c r="EW449" s="18">
        <f t="shared" si="4846"/>
        <v>0</v>
      </c>
      <c r="EX449" s="18">
        <f t="shared" si="4847"/>
        <v>0</v>
      </c>
      <c r="EY449" s="18">
        <f t="shared" si="4848"/>
        <v>0</v>
      </c>
      <c r="EZ449" s="18">
        <f t="shared" si="4849"/>
        <v>0</v>
      </c>
      <c r="FA449" s="18">
        <f t="shared" si="4850"/>
        <v>0</v>
      </c>
      <c r="FB449" s="18">
        <f t="shared" si="4851"/>
        <v>0</v>
      </c>
      <c r="FC449" s="18">
        <f t="shared" si="4852"/>
        <v>0</v>
      </c>
      <c r="FD449" s="18">
        <f t="shared" si="4853"/>
        <v>0</v>
      </c>
      <c r="FE449" s="18">
        <f t="shared" si="4854"/>
        <v>0</v>
      </c>
      <c r="FF449" s="18">
        <f t="shared" si="4855"/>
        <v>0</v>
      </c>
      <c r="FG449" s="18">
        <f t="shared" si="4856"/>
        <v>0</v>
      </c>
      <c r="FH449" s="18">
        <f t="shared" si="4857"/>
        <v>0</v>
      </c>
      <c r="FI449" s="18">
        <f t="shared" si="4858"/>
        <v>0</v>
      </c>
      <c r="FJ449" s="18">
        <f t="shared" si="4859"/>
        <v>0</v>
      </c>
      <c r="FK449" s="18">
        <f t="shared" si="4860"/>
        <v>0</v>
      </c>
      <c r="FL449" s="18">
        <f t="shared" si="4861"/>
        <v>0</v>
      </c>
      <c r="FM449" s="18">
        <f t="shared" si="4862"/>
        <v>0</v>
      </c>
      <c r="FN449" s="18">
        <f t="shared" si="4863"/>
        <v>0</v>
      </c>
      <c r="FO449" s="18">
        <f t="shared" si="4864"/>
        <v>0</v>
      </c>
      <c r="FP449" s="18">
        <f t="shared" si="4865"/>
        <v>0</v>
      </c>
      <c r="FQ449" s="18">
        <f t="shared" si="4866"/>
        <v>0</v>
      </c>
      <c r="FR449" s="18">
        <f t="shared" si="4867"/>
        <v>0</v>
      </c>
      <c r="FS449" s="18">
        <f t="shared" si="4868"/>
        <v>0</v>
      </c>
      <c r="FT449" s="18">
        <f t="shared" si="4869"/>
        <v>0</v>
      </c>
      <c r="FU449" s="18">
        <f t="shared" si="4870"/>
        <v>0</v>
      </c>
      <c r="FV449" s="18">
        <f t="shared" si="4871"/>
        <v>0</v>
      </c>
      <c r="FW449" s="18">
        <f t="shared" si="4872"/>
        <v>0</v>
      </c>
      <c r="FX449" s="18">
        <f t="shared" si="4873"/>
        <v>0</v>
      </c>
      <c r="FY449" s="18">
        <f t="shared" si="4874"/>
        <v>0</v>
      </c>
      <c r="FZ449" s="18">
        <f t="shared" si="4875"/>
        <v>0</v>
      </c>
      <c r="GA449" s="18">
        <f t="shared" si="4876"/>
        <v>0</v>
      </c>
      <c r="GB449" s="18">
        <f t="shared" si="4877"/>
        <v>0</v>
      </c>
      <c r="GC449" s="18">
        <f t="shared" si="4878"/>
        <v>0</v>
      </c>
      <c r="GD449" s="18">
        <f t="shared" si="4879"/>
        <v>0</v>
      </c>
      <c r="GE449" s="18">
        <f t="shared" si="4880"/>
        <v>0</v>
      </c>
      <c r="GF449" s="7"/>
      <c r="GG449" s="7"/>
      <c r="GH449" s="7"/>
      <c r="GI449" s="52"/>
      <c r="GK449" s="18"/>
      <c r="GL449" s="18"/>
      <c r="GM449" s="1"/>
      <c r="GN449" s="20"/>
      <c r="GO449" s="61"/>
      <c r="GP449" s="7"/>
      <c r="GQ449" s="67"/>
    </row>
    <row r="450" spans="1:199" s="346" customFormat="1" ht="24.75" customHeight="1" x14ac:dyDescent="0.35">
      <c r="A450" s="351">
        <v>30</v>
      </c>
      <c r="B450" s="131" t="s">
        <v>91</v>
      </c>
      <c r="C450" s="130" t="s">
        <v>53</v>
      </c>
      <c r="D450" s="131">
        <v>1</v>
      </c>
      <c r="E450" s="131"/>
      <c r="F450" s="131"/>
      <c r="G450" s="131"/>
      <c r="H450" s="131"/>
      <c r="I450" s="131"/>
      <c r="J450" s="131"/>
      <c r="K450" s="131"/>
      <c r="L450" s="353">
        <f t="shared" ref="L450:N450" si="5008">SUM(L451:L460)</f>
        <v>60</v>
      </c>
      <c r="M450" s="353">
        <f t="shared" si="5008"/>
        <v>60</v>
      </c>
      <c r="N450" s="353">
        <f t="shared" si="5008"/>
        <v>30</v>
      </c>
      <c r="O450" s="425">
        <f>SUM(O451:O466)</f>
        <v>34</v>
      </c>
      <c r="P450" s="2">
        <f t="shared" ref="P450:BH450" si="5009">SUM(P451:P466)</f>
        <v>4</v>
      </c>
      <c r="Q450" s="131">
        <f t="shared" si="5009"/>
        <v>14</v>
      </c>
      <c r="R450" s="2">
        <f t="shared" si="5009"/>
        <v>26</v>
      </c>
      <c r="S450" s="425">
        <f>SUM(S451:S466)</f>
        <v>78</v>
      </c>
      <c r="T450" s="2">
        <f t="shared" si="5009"/>
        <v>0</v>
      </c>
      <c r="U450" s="131">
        <f t="shared" si="5009"/>
        <v>0</v>
      </c>
      <c r="V450" s="2">
        <f t="shared" si="5009"/>
        <v>0</v>
      </c>
      <c r="W450" s="131">
        <f t="shared" si="5009"/>
        <v>0</v>
      </c>
      <c r="X450" s="131">
        <f t="shared" si="5009"/>
        <v>0</v>
      </c>
      <c r="Y450" s="433">
        <f t="shared" si="5009"/>
        <v>9</v>
      </c>
      <c r="Z450" s="2">
        <f t="shared" si="5009"/>
        <v>0</v>
      </c>
      <c r="AA450" s="131">
        <f t="shared" si="5009"/>
        <v>0</v>
      </c>
      <c r="AB450" s="2">
        <f t="shared" si="5009"/>
        <v>0</v>
      </c>
      <c r="AC450" s="131">
        <f t="shared" si="5009"/>
        <v>0</v>
      </c>
      <c r="AD450" s="2">
        <f t="shared" si="5009"/>
        <v>1</v>
      </c>
      <c r="AE450" s="131">
        <f t="shared" si="5009"/>
        <v>60</v>
      </c>
      <c r="AF450" s="2">
        <f t="shared" si="5009"/>
        <v>1</v>
      </c>
      <c r="AG450" s="131">
        <f t="shared" si="5009"/>
        <v>219</v>
      </c>
      <c r="AH450" s="2">
        <f t="shared" si="5009"/>
        <v>0</v>
      </c>
      <c r="AI450" s="131">
        <f t="shared" si="5009"/>
        <v>0</v>
      </c>
      <c r="AJ450" s="2">
        <f t="shared" si="5009"/>
        <v>0</v>
      </c>
      <c r="AK450" s="433">
        <f t="shared" si="5009"/>
        <v>0</v>
      </c>
      <c r="AL450" s="2">
        <f t="shared" si="5009"/>
        <v>0</v>
      </c>
      <c r="AM450" s="131">
        <f t="shared" si="5009"/>
        <v>0</v>
      </c>
      <c r="AN450" s="2">
        <f t="shared" si="5009"/>
        <v>0</v>
      </c>
      <c r="AO450" s="131">
        <f t="shared" si="5009"/>
        <v>0</v>
      </c>
      <c r="AP450" s="2">
        <f t="shared" si="5009"/>
        <v>0</v>
      </c>
      <c r="AQ450" s="131">
        <f t="shared" si="5009"/>
        <v>0</v>
      </c>
      <c r="AR450" s="131">
        <f t="shared" si="5009"/>
        <v>0</v>
      </c>
      <c r="AS450" s="433">
        <f t="shared" si="5009"/>
        <v>0</v>
      </c>
      <c r="AT450" s="2">
        <f t="shared" si="5009"/>
        <v>1</v>
      </c>
      <c r="AU450" s="433">
        <f t="shared" si="5009"/>
        <v>24.333333333333332</v>
      </c>
      <c r="AV450" s="2">
        <f t="shared" si="5009"/>
        <v>0</v>
      </c>
      <c r="AW450" s="131">
        <f t="shared" si="5009"/>
        <v>0</v>
      </c>
      <c r="AX450" s="2">
        <f t="shared" si="5009"/>
        <v>0</v>
      </c>
      <c r="AY450" s="433">
        <f t="shared" si="5009"/>
        <v>0</v>
      </c>
      <c r="AZ450" s="2">
        <f t="shared" si="5009"/>
        <v>0</v>
      </c>
      <c r="BA450" s="433">
        <f t="shared" si="5009"/>
        <v>0</v>
      </c>
      <c r="BB450" s="131">
        <f t="shared" si="5009"/>
        <v>0</v>
      </c>
      <c r="BC450" s="433">
        <f t="shared" si="5009"/>
        <v>0</v>
      </c>
      <c r="BD450" s="131">
        <f t="shared" si="5009"/>
        <v>0</v>
      </c>
      <c r="BE450" s="131">
        <f t="shared" si="5009"/>
        <v>0</v>
      </c>
      <c r="BF450" s="433">
        <f t="shared" si="5009"/>
        <v>438.33333333333331</v>
      </c>
      <c r="BG450" s="434">
        <f>Расчет!BF446</f>
        <v>432.33333333333331</v>
      </c>
      <c r="BH450" s="433">
        <f t="shared" si="5009"/>
        <v>126</v>
      </c>
      <c r="BI450" s="2"/>
      <c r="BJ450" s="25"/>
      <c r="BK450" s="25"/>
      <c r="BL450" s="554">
        <f>Расчет!BG446</f>
        <v>120</v>
      </c>
      <c r="BM450" s="373"/>
      <c r="BN450" s="351">
        <v>30</v>
      </c>
      <c r="BO450" s="131" t="s">
        <v>91</v>
      </c>
      <c r="BP450" s="130" t="s">
        <v>53</v>
      </c>
      <c r="BQ450" s="131">
        <v>1</v>
      </c>
      <c r="BR450" s="131"/>
      <c r="BS450" s="131"/>
      <c r="BT450" s="131"/>
      <c r="BU450" s="131"/>
      <c r="BV450" s="131"/>
      <c r="BW450" s="131"/>
      <c r="BX450" s="131"/>
      <c r="BY450" s="353">
        <f t="shared" ref="BY450:CA450" si="5010">SUM(BY451:BY460)</f>
        <v>82</v>
      </c>
      <c r="BZ450" s="353">
        <f t="shared" si="5010"/>
        <v>82</v>
      </c>
      <c r="CA450" s="353">
        <f t="shared" si="5010"/>
        <v>44</v>
      </c>
      <c r="CB450" s="131">
        <f t="shared" ref="CB450:DT450" si="5011">SUM(CB451:CB466)</f>
        <v>44</v>
      </c>
      <c r="CC450" s="2">
        <f t="shared" si="5011"/>
        <v>8</v>
      </c>
      <c r="CD450" s="131">
        <f t="shared" si="5011"/>
        <v>12</v>
      </c>
      <c r="CE450" s="2">
        <f t="shared" si="5011"/>
        <v>40</v>
      </c>
      <c r="CF450" s="131">
        <f t="shared" si="5011"/>
        <v>102</v>
      </c>
      <c r="CG450" s="2">
        <f t="shared" si="5011"/>
        <v>0</v>
      </c>
      <c r="CH450" s="131">
        <f t="shared" si="5011"/>
        <v>0</v>
      </c>
      <c r="CI450" s="2">
        <f t="shared" si="5011"/>
        <v>0</v>
      </c>
      <c r="CJ450" s="131">
        <f t="shared" si="5011"/>
        <v>0</v>
      </c>
      <c r="CK450" s="131">
        <f t="shared" si="5011"/>
        <v>6</v>
      </c>
      <c r="CL450" s="353">
        <f t="shared" si="5011"/>
        <v>12.3</v>
      </c>
      <c r="CM450" s="2">
        <f t="shared" si="5011"/>
        <v>0</v>
      </c>
      <c r="CN450" s="131">
        <f t="shared" si="5011"/>
        <v>0</v>
      </c>
      <c r="CO450" s="131">
        <f t="shared" si="5011"/>
        <v>0</v>
      </c>
      <c r="CP450" s="131">
        <f t="shared" si="5011"/>
        <v>0</v>
      </c>
      <c r="CQ450" s="2">
        <f t="shared" si="5011"/>
        <v>1</v>
      </c>
      <c r="CR450" s="131">
        <f t="shared" si="5011"/>
        <v>60</v>
      </c>
      <c r="CS450" s="131">
        <f t="shared" si="5011"/>
        <v>0</v>
      </c>
      <c r="CT450" s="131">
        <f t="shared" si="5011"/>
        <v>0</v>
      </c>
      <c r="CU450" s="2">
        <f t="shared" si="5011"/>
        <v>0</v>
      </c>
      <c r="CV450" s="131">
        <f t="shared" si="5011"/>
        <v>0</v>
      </c>
      <c r="CW450" s="2">
        <f t="shared" si="5011"/>
        <v>0</v>
      </c>
      <c r="CX450" s="131">
        <f t="shared" si="5011"/>
        <v>0</v>
      </c>
      <c r="CY450" s="131">
        <f t="shared" si="5011"/>
        <v>1</v>
      </c>
      <c r="CZ450" s="131">
        <f t="shared" si="5011"/>
        <v>146</v>
      </c>
      <c r="DA450" s="2">
        <f t="shared" si="5011"/>
        <v>0</v>
      </c>
      <c r="DB450" s="131">
        <f t="shared" si="5011"/>
        <v>0</v>
      </c>
      <c r="DC450" s="2">
        <f t="shared" si="5011"/>
        <v>0</v>
      </c>
      <c r="DD450" s="131">
        <f t="shared" si="5011"/>
        <v>0</v>
      </c>
      <c r="DE450" s="2">
        <f t="shared" si="5011"/>
        <v>0</v>
      </c>
      <c r="DF450" s="433">
        <f t="shared" si="5011"/>
        <v>0</v>
      </c>
      <c r="DG450" s="2">
        <f t="shared" si="5011"/>
        <v>0</v>
      </c>
      <c r="DH450" s="131">
        <f t="shared" si="5011"/>
        <v>0</v>
      </c>
      <c r="DI450" s="2">
        <f t="shared" si="5011"/>
        <v>0</v>
      </c>
      <c r="DJ450" s="131">
        <f t="shared" si="5011"/>
        <v>0</v>
      </c>
      <c r="DK450" s="131">
        <f t="shared" si="5011"/>
        <v>1</v>
      </c>
      <c r="DL450" s="433">
        <f t="shared" si="5011"/>
        <v>24</v>
      </c>
      <c r="DM450" s="2">
        <f t="shared" si="5011"/>
        <v>1</v>
      </c>
      <c r="DN450" s="131">
        <f t="shared" si="5011"/>
        <v>0</v>
      </c>
      <c r="DO450" s="2">
        <f t="shared" si="5011"/>
        <v>0</v>
      </c>
      <c r="DP450" s="131">
        <f t="shared" si="5011"/>
        <v>0</v>
      </c>
      <c r="DQ450" s="131">
        <f t="shared" si="5011"/>
        <v>0</v>
      </c>
      <c r="DR450" s="131">
        <f t="shared" si="5011"/>
        <v>0</v>
      </c>
      <c r="DS450" s="433">
        <f t="shared" si="5011"/>
        <v>406.3</v>
      </c>
      <c r="DT450" s="433">
        <f t="shared" si="5011"/>
        <v>188</v>
      </c>
      <c r="DU450" s="2"/>
      <c r="DV450" s="2"/>
      <c r="DW450" s="2"/>
      <c r="DX450" s="344"/>
      <c r="DY450" s="351">
        <v>30</v>
      </c>
      <c r="DZ450" s="131" t="s">
        <v>91</v>
      </c>
      <c r="EA450" s="130" t="s">
        <v>53</v>
      </c>
      <c r="EB450" s="131">
        <v>1</v>
      </c>
      <c r="EC450" s="43"/>
      <c r="ED450" s="43"/>
      <c r="EE450" s="43"/>
      <c r="EF450" s="43"/>
      <c r="EG450" s="43"/>
      <c r="EH450" s="43"/>
      <c r="EI450" s="43"/>
      <c r="EJ450" s="43">
        <f t="shared" ref="EJ450:EL450" si="5012">SUM(EJ451:EJ466)</f>
        <v>142</v>
      </c>
      <c r="EK450" s="43">
        <f t="shared" si="5012"/>
        <v>142</v>
      </c>
      <c r="EL450" s="43">
        <f t="shared" si="5012"/>
        <v>74</v>
      </c>
      <c r="EM450" s="340">
        <f>SUM(EM451:EM466)</f>
        <v>78</v>
      </c>
      <c r="EN450" s="43">
        <f t="shared" ref="EN450:GE450" si="5013">SUM(EN451:EN466)</f>
        <v>12</v>
      </c>
      <c r="EO450" s="340">
        <f t="shared" si="5013"/>
        <v>26</v>
      </c>
      <c r="EP450" s="43">
        <f t="shared" si="5013"/>
        <v>66</v>
      </c>
      <c r="EQ450" s="340">
        <f t="shared" si="5013"/>
        <v>180</v>
      </c>
      <c r="ER450" s="43">
        <f t="shared" si="5013"/>
        <v>0</v>
      </c>
      <c r="ES450" s="340">
        <f t="shared" si="5013"/>
        <v>0</v>
      </c>
      <c r="ET450" s="43">
        <f t="shared" si="5013"/>
        <v>0</v>
      </c>
      <c r="EU450" s="340">
        <f t="shared" si="5013"/>
        <v>0</v>
      </c>
      <c r="EV450" s="340">
        <f t="shared" si="5013"/>
        <v>6</v>
      </c>
      <c r="EW450" s="342">
        <f t="shared" si="5013"/>
        <v>21.3</v>
      </c>
      <c r="EX450" s="43">
        <f t="shared" si="5013"/>
        <v>0</v>
      </c>
      <c r="EY450" s="340">
        <f t="shared" si="5013"/>
        <v>0</v>
      </c>
      <c r="EZ450" s="43">
        <f t="shared" si="5013"/>
        <v>0</v>
      </c>
      <c r="FA450" s="340">
        <f t="shared" si="5013"/>
        <v>0</v>
      </c>
      <c r="FB450" s="43">
        <f t="shared" si="5013"/>
        <v>2</v>
      </c>
      <c r="FC450" s="340">
        <f t="shared" si="5013"/>
        <v>120</v>
      </c>
      <c r="FD450" s="43">
        <f t="shared" si="5013"/>
        <v>1</v>
      </c>
      <c r="FE450" s="340">
        <f t="shared" si="5013"/>
        <v>219</v>
      </c>
      <c r="FF450" s="43">
        <f t="shared" si="5013"/>
        <v>0</v>
      </c>
      <c r="FG450" s="342">
        <f t="shared" si="5013"/>
        <v>0</v>
      </c>
      <c r="FH450" s="43">
        <f t="shared" si="5013"/>
        <v>0</v>
      </c>
      <c r="FI450" s="434">
        <f t="shared" si="5013"/>
        <v>0</v>
      </c>
      <c r="FJ450" s="43">
        <f t="shared" si="5013"/>
        <v>1</v>
      </c>
      <c r="FK450" s="340">
        <f t="shared" si="5013"/>
        <v>146</v>
      </c>
      <c r="FL450" s="43">
        <f t="shared" si="5013"/>
        <v>0</v>
      </c>
      <c r="FM450" s="340">
        <f t="shared" si="5013"/>
        <v>0</v>
      </c>
      <c r="FN450" s="43">
        <f t="shared" si="5013"/>
        <v>0</v>
      </c>
      <c r="FO450" s="340">
        <f t="shared" si="5013"/>
        <v>0</v>
      </c>
      <c r="FP450" s="43">
        <f t="shared" si="5013"/>
        <v>0</v>
      </c>
      <c r="FQ450" s="340">
        <f t="shared" si="5013"/>
        <v>0</v>
      </c>
      <c r="FR450" s="43"/>
      <c r="FS450" s="434">
        <f t="shared" ref="FS450" si="5014">SUM(FS451:FS466)</f>
        <v>24.333333333333332</v>
      </c>
      <c r="FT450" s="340">
        <f t="shared" si="5013"/>
        <v>0</v>
      </c>
      <c r="FU450" s="340">
        <f t="shared" si="5013"/>
        <v>0</v>
      </c>
      <c r="FV450" s="43">
        <f t="shared" si="5013"/>
        <v>1</v>
      </c>
      <c r="FW450" s="434">
        <f t="shared" si="5013"/>
        <v>24</v>
      </c>
      <c r="FX450" s="43">
        <f t="shared" si="5013"/>
        <v>1</v>
      </c>
      <c r="FY450" s="434">
        <f t="shared" si="5013"/>
        <v>0</v>
      </c>
      <c r="FZ450" s="43">
        <f t="shared" si="5013"/>
        <v>0</v>
      </c>
      <c r="GA450" s="340">
        <f t="shared" si="5013"/>
        <v>0</v>
      </c>
      <c r="GB450" s="43">
        <f t="shared" si="5013"/>
        <v>0</v>
      </c>
      <c r="GC450" s="340">
        <f t="shared" si="5013"/>
        <v>0</v>
      </c>
      <c r="GD450" s="438">
        <f t="shared" si="5013"/>
        <v>844.63333333333333</v>
      </c>
      <c r="GE450" s="439">
        <f t="shared" si="5013"/>
        <v>314</v>
      </c>
      <c r="GF450" s="43"/>
      <c r="GG450" s="43"/>
      <c r="GH450" s="43"/>
      <c r="GI450" s="366"/>
      <c r="GK450" s="347"/>
      <c r="GL450" s="347"/>
      <c r="GM450" s="348"/>
      <c r="GN450" s="357"/>
      <c r="GO450" s="358"/>
      <c r="GP450" s="348"/>
      <c r="GQ450" s="350"/>
    </row>
    <row r="451" spans="1:199" ht="24.75" customHeight="1" x14ac:dyDescent="0.35">
      <c r="A451" s="51"/>
      <c r="B451" s="187" t="s">
        <v>100</v>
      </c>
      <c r="C451" s="184" t="s">
        <v>114</v>
      </c>
      <c r="D451" s="184" t="s">
        <v>102</v>
      </c>
      <c r="E451" s="184" t="s">
        <v>158</v>
      </c>
      <c r="F451" s="138" t="s">
        <v>202</v>
      </c>
      <c r="G451" s="184">
        <v>5</v>
      </c>
      <c r="H451" s="184">
        <v>73</v>
      </c>
      <c r="I451" s="184">
        <v>1</v>
      </c>
      <c r="J451" s="184">
        <v>3</v>
      </c>
      <c r="K451" s="184">
        <f t="shared" ref="K451" si="5015">SUM(J451)*2</f>
        <v>6</v>
      </c>
      <c r="L451" s="216">
        <v>60</v>
      </c>
      <c r="M451" s="188">
        <f t="shared" ref="M451" si="5016">SUM(N451+P451+R451+T451+V451)</f>
        <v>60</v>
      </c>
      <c r="N451" s="189">
        <v>30</v>
      </c>
      <c r="O451" s="262">
        <f t="shared" ref="O451" si="5017">SUM(N451)*I451</f>
        <v>30</v>
      </c>
      <c r="P451" s="189">
        <v>4</v>
      </c>
      <c r="Q451" s="190">
        <f t="shared" ref="Q451" si="5018">P451*J451</f>
        <v>12</v>
      </c>
      <c r="R451" s="189">
        <v>26</v>
      </c>
      <c r="S451" s="190">
        <v>72</v>
      </c>
      <c r="T451" s="189"/>
      <c r="U451" s="190">
        <f>SUM(T451)*K451</f>
        <v>0</v>
      </c>
      <c r="V451" s="189"/>
      <c r="W451" s="190">
        <f t="shared" ref="W451" si="5019">SUM(V451)*J451*5</f>
        <v>0</v>
      </c>
      <c r="X451" s="191">
        <f>SUM(J451*AX451*2+K451*AZ451*2)</f>
        <v>0</v>
      </c>
      <c r="Y451" s="191">
        <f t="shared" ref="Y451" si="5020">L451*J451*0.05</f>
        <v>9</v>
      </c>
      <c r="Z451" s="189"/>
      <c r="AA451" s="190"/>
      <c r="AB451" s="189"/>
      <c r="AC451" s="191">
        <f>SUM(AB451)*3*H451/5</f>
        <v>0</v>
      </c>
      <c r="AD451" s="189"/>
      <c r="AE451" s="193">
        <f>SUM(AD451*H451*(30+4))</f>
        <v>0</v>
      </c>
      <c r="AF451" s="189">
        <v>1</v>
      </c>
      <c r="AG451" s="190">
        <f>SUM(AF451*H451*3)</f>
        <v>219</v>
      </c>
      <c r="AH451" s="190"/>
      <c r="AI451" s="191">
        <f>SUM(AH451*H451/3)</f>
        <v>0</v>
      </c>
      <c r="AJ451" s="189"/>
      <c r="AK451" s="191">
        <f>SUM(AJ451*H451*2/3)</f>
        <v>0</v>
      </c>
      <c r="AL451" s="189"/>
      <c r="AM451" s="262">
        <f>SUM(AL451*H451*2)</f>
        <v>0</v>
      </c>
      <c r="AN451" s="189"/>
      <c r="AO451" s="190">
        <f t="shared" ref="AO451" si="5021">SUM(AN451*J451*2)</f>
        <v>0</v>
      </c>
      <c r="AP451" s="189"/>
      <c r="AQ451" s="191">
        <f>SUM(AP451*H451*2)</f>
        <v>0</v>
      </c>
      <c r="AR451" s="189"/>
      <c r="AS451" s="191">
        <f>SUM(J451*AR451*6)</f>
        <v>0</v>
      </c>
      <c r="AT451" s="32">
        <v>1</v>
      </c>
      <c r="AU451" s="194">
        <f t="shared" ref="AU451" si="5022">AT451*H451/3</f>
        <v>24.333333333333332</v>
      </c>
      <c r="AV451" s="189"/>
      <c r="AW451" s="190">
        <f>SUM(J451*AV451*6)</f>
        <v>0</v>
      </c>
      <c r="AX451" s="189"/>
      <c r="AY451" s="191">
        <f t="shared" ref="AY451" si="5023">SUM(J451*AX451*8)</f>
        <v>0</v>
      </c>
      <c r="AZ451" s="190"/>
      <c r="BA451" s="191">
        <f>SUM(AZ451*K451*5*6)</f>
        <v>0</v>
      </c>
      <c r="BB451" s="189"/>
      <c r="BC451" s="191">
        <f>SUM(BB451*K451*4*6)</f>
        <v>0</v>
      </c>
      <c r="BD451" s="189"/>
      <c r="BE451" s="195">
        <f t="shared" ref="BE451" si="5024">SUM(BD451*50)</f>
        <v>0</v>
      </c>
      <c r="BF451" s="194">
        <f t="shared" ref="BF451" si="5025">O451+Q451+S451+U451+W451+X451+Y451+AA451+AC451+AE451+AG451+AI451+AK451+AM451+AO451+AQ451+AS451+AU451+AW451+AY451+BA451+BC451+BE451</f>
        <v>366.33333333333331</v>
      </c>
      <c r="BG451" s="194"/>
      <c r="BH451" s="194">
        <f t="shared" ref="BH451" si="5026">BC451+BA451+AY451+AW451+AS451+AQ451+X451+W451+U451+S451+Q451+O451</f>
        <v>114</v>
      </c>
      <c r="BI451" s="7"/>
      <c r="BJ451" s="7"/>
      <c r="BK451" s="7"/>
      <c r="BL451" s="7"/>
      <c r="BM451" s="52"/>
      <c r="BN451" s="51"/>
      <c r="BO451" s="187" t="s">
        <v>100</v>
      </c>
      <c r="BP451" s="184" t="s">
        <v>114</v>
      </c>
      <c r="BQ451" s="184" t="s">
        <v>102</v>
      </c>
      <c r="BR451" s="184" t="s">
        <v>158</v>
      </c>
      <c r="BS451" s="184" t="s">
        <v>163</v>
      </c>
      <c r="BT451" s="184">
        <v>6</v>
      </c>
      <c r="BU451" s="184">
        <v>73</v>
      </c>
      <c r="BV451" s="184">
        <v>1</v>
      </c>
      <c r="BW451" s="184">
        <v>3</v>
      </c>
      <c r="BX451" s="185">
        <f t="shared" ref="BX451" si="5027">SUM(BW451)*2</f>
        <v>6</v>
      </c>
      <c r="BY451" s="216">
        <v>82</v>
      </c>
      <c r="BZ451" s="188">
        <f t="shared" ref="BZ451" si="5028">SUM(CA451+CC451+CE451+CG451+CI451)</f>
        <v>82</v>
      </c>
      <c r="CA451" s="189">
        <v>44</v>
      </c>
      <c r="CB451" s="142">
        <f>SUM(CA451)*BV451</f>
        <v>44</v>
      </c>
      <c r="CC451" s="189">
        <v>4</v>
      </c>
      <c r="CD451" s="190">
        <f t="shared" ref="CD451" si="5029">CC451*BW451</f>
        <v>12</v>
      </c>
      <c r="CE451" s="189">
        <v>34</v>
      </c>
      <c r="CF451" s="190">
        <f>SUM(CE451)*BW451</f>
        <v>102</v>
      </c>
      <c r="CG451" s="189"/>
      <c r="CH451" s="190">
        <f>SUM(CG451)*BX451</f>
        <v>0</v>
      </c>
      <c r="CI451" s="189"/>
      <c r="CJ451" s="190">
        <f>SUM(CI451)*BW451*5</f>
        <v>0</v>
      </c>
      <c r="CK451" s="191">
        <f>SUM(BW451*DK451*2+BX451*DM451*2)</f>
        <v>6</v>
      </c>
      <c r="CL451" s="191">
        <f t="shared" ref="CL451" si="5030">BY451*BW451*0.05</f>
        <v>12.3</v>
      </c>
      <c r="CM451" s="189"/>
      <c r="CN451" s="190"/>
      <c r="CO451" s="189"/>
      <c r="CP451" s="191">
        <f>SUM(CO451)*3*BU451/5</f>
        <v>0</v>
      </c>
      <c r="CQ451" s="189"/>
      <c r="CR451" s="193">
        <f>SUM(CQ451*BU451*(30+4))</f>
        <v>0</v>
      </c>
      <c r="CS451" s="189"/>
      <c r="CT451" s="334">
        <f>SUM(CS451*BU451*3)</f>
        <v>0</v>
      </c>
      <c r="CU451" s="190"/>
      <c r="CV451" s="191">
        <f>SUM(CU451*BU451/3)</f>
        <v>0</v>
      </c>
      <c r="CW451" s="189"/>
      <c r="CX451" s="191">
        <f>SUM(CW451*BU451*2/3)</f>
        <v>0</v>
      </c>
      <c r="CY451" s="189">
        <v>1</v>
      </c>
      <c r="CZ451" s="142">
        <f t="shared" ref="CZ451" si="5031">SUM(CY451*BU451)*2</f>
        <v>146</v>
      </c>
      <c r="DA451" s="189"/>
      <c r="DB451" s="190">
        <f>SUM(DA451*BW451*2)</f>
        <v>0</v>
      </c>
      <c r="DC451" s="189"/>
      <c r="DD451" s="191">
        <f>SUM(DC451*BU451*2)</f>
        <v>0</v>
      </c>
      <c r="DE451" s="189"/>
      <c r="DF451" s="191">
        <f>SUM(BW451*DE451*6)</f>
        <v>0</v>
      </c>
      <c r="DG451" s="32"/>
      <c r="DH451" s="194">
        <f t="shared" ref="DH451" si="5032">DG451*BU451/3</f>
        <v>0</v>
      </c>
      <c r="DI451" s="189"/>
      <c r="DJ451" s="190">
        <f>SUM(BW451*DI451*6)</f>
        <v>0</v>
      </c>
      <c r="DK451" s="189">
        <v>1</v>
      </c>
      <c r="DL451" s="191">
        <f>SUM(BW451*DK451*8)</f>
        <v>24</v>
      </c>
      <c r="DM451" s="190"/>
      <c r="DN451" s="191">
        <f>SUM(DM451*BX451*5*6)</f>
        <v>0</v>
      </c>
      <c r="DO451" s="189"/>
      <c r="DP451" s="191">
        <f>SUM(DO451*BX451*4*6)</f>
        <v>0</v>
      </c>
      <c r="DQ451" s="189"/>
      <c r="DR451" s="195">
        <f t="shared" ref="DR451" si="5033">SUM(DQ451*50)</f>
        <v>0</v>
      </c>
      <c r="DS451" s="20">
        <f t="shared" ref="DS451" si="5034">SUM(DB451+DR451+DP451+DN451+DL451+DJ451+DF451+DD451+CX451+CZ451+CV451+CT451+CR451+CP451+CN451+CL451+CK451+CJ451+CH451+CD451+CB451+CF451+DH451)</f>
        <v>346.3</v>
      </c>
      <c r="DT451" s="20">
        <f t="shared" ref="DT451" si="5035">SUM(CB451+CD451+CH451+CJ451+CK451+DF451+DJ451+DL451+DN451+DP451+CF451+DD451)</f>
        <v>188</v>
      </c>
      <c r="DU451" s="7"/>
      <c r="DV451" s="7"/>
      <c r="DW451" s="7"/>
      <c r="DX451" s="52"/>
      <c r="DY451" s="51"/>
      <c r="DZ451" s="20"/>
      <c r="EA451" s="71"/>
      <c r="EB451" s="71"/>
      <c r="EC451" s="7"/>
      <c r="ED451" s="7"/>
      <c r="EE451" s="7"/>
      <c r="EF451" s="7"/>
      <c r="EG451" s="7"/>
      <c r="EH451" s="7"/>
      <c r="EI451" s="7"/>
      <c r="EJ451" s="7">
        <f t="shared" ref="EJ451:EJ466" si="5036">SUM(L451+BY451)</f>
        <v>142</v>
      </c>
      <c r="EK451" s="7">
        <f t="shared" ref="EK451:EK466" si="5037">SUM(M451+BZ451)</f>
        <v>142</v>
      </c>
      <c r="EL451" s="7">
        <f t="shared" ref="EL451:EL466" si="5038">SUM(N451+CA451)</f>
        <v>74</v>
      </c>
      <c r="EM451" s="18">
        <f t="shared" ref="EM451:EM466" si="5039">SUM(O451+CB451)</f>
        <v>74</v>
      </c>
      <c r="EN451" s="7">
        <f t="shared" ref="EN451:EN466" si="5040">SUM(P451+CC451)</f>
        <v>8</v>
      </c>
      <c r="EO451" s="7">
        <f t="shared" ref="EO451:EO466" si="5041">SUM(Q451+CD451)</f>
        <v>24</v>
      </c>
      <c r="EP451" s="7">
        <f t="shared" ref="EP451:EP466" si="5042">SUM(R451+CE451)</f>
        <v>60</v>
      </c>
      <c r="EQ451" s="7">
        <f t="shared" ref="EQ451:EQ466" si="5043">SUM(S451+CF451)</f>
        <v>174</v>
      </c>
      <c r="ER451" s="7">
        <f t="shared" ref="ER451:ER466" si="5044">SUM(T451+CG451)</f>
        <v>0</v>
      </c>
      <c r="ES451" s="7">
        <f t="shared" ref="ES451:ES466" si="5045">SUM(U451+CH451)</f>
        <v>0</v>
      </c>
      <c r="ET451" s="7">
        <f t="shared" ref="ET451:ET466" si="5046">SUM(V451+CI451)</f>
        <v>0</v>
      </c>
      <c r="EU451" s="7">
        <f t="shared" ref="EU451:EU466" si="5047">SUM(W451+CJ451)</f>
        <v>0</v>
      </c>
      <c r="EV451" s="7">
        <f t="shared" ref="EV451:EV466" si="5048">SUM(X451+CK451)</f>
        <v>6</v>
      </c>
      <c r="EW451" s="18">
        <f t="shared" ref="EW451:EW466" si="5049">SUM(Y451+CL451)</f>
        <v>21.3</v>
      </c>
      <c r="EX451" s="7">
        <f t="shared" ref="EX451:EX466" si="5050">SUM(Z451+CM451)</f>
        <v>0</v>
      </c>
      <c r="EY451" s="7">
        <f t="shared" ref="EY451:EY466" si="5051">SUM(AA451+CN451)</f>
        <v>0</v>
      </c>
      <c r="EZ451" s="7">
        <f t="shared" ref="EZ451:EZ466" si="5052">SUM(AB451+CO451)</f>
        <v>0</v>
      </c>
      <c r="FA451" s="7">
        <f t="shared" ref="FA451:FA466" si="5053">SUM(AC451+CP451)</f>
        <v>0</v>
      </c>
      <c r="FB451" s="7">
        <f t="shared" ref="FB451:FB466" si="5054">SUM(AD451+CQ451)</f>
        <v>0</v>
      </c>
      <c r="FC451" s="7">
        <f t="shared" ref="FC451:FC466" si="5055">SUM(AE451+CR451)</f>
        <v>0</v>
      </c>
      <c r="FD451" s="7">
        <f t="shared" ref="FD451:FD466" si="5056">SUM(AF451+CS451)</f>
        <v>1</v>
      </c>
      <c r="FE451" s="7">
        <f t="shared" ref="FE451:FE466" si="5057">SUM(AG451+CT451)</f>
        <v>219</v>
      </c>
      <c r="FF451" s="7">
        <f t="shared" ref="FF451:FF466" si="5058">SUM(AH451+CU451)</f>
        <v>0</v>
      </c>
      <c r="FG451" s="18">
        <f t="shared" ref="FG451:FG466" si="5059">SUM(AI451+CV451)</f>
        <v>0</v>
      </c>
      <c r="FH451" s="7">
        <f t="shared" ref="FH451:FH466" si="5060">SUM(AJ451+CW451)</f>
        <v>0</v>
      </c>
      <c r="FI451" s="7">
        <f t="shared" ref="FI451:FI466" si="5061">SUM(AK451+CX451)</f>
        <v>0</v>
      </c>
      <c r="FJ451" s="7">
        <f t="shared" ref="FJ451:FJ466" si="5062">SUM(AL451+CY451)</f>
        <v>1</v>
      </c>
      <c r="FK451" s="7">
        <f t="shared" ref="FK451:FK466" si="5063">SUM(AM451+CZ451)</f>
        <v>146</v>
      </c>
      <c r="FL451" s="7">
        <f t="shared" ref="FL451:FL466" si="5064">SUM(AN451+DA451)</f>
        <v>0</v>
      </c>
      <c r="FM451" s="7">
        <f t="shared" ref="FM451:FM466" si="5065">SUM(AO451+DB451)</f>
        <v>0</v>
      </c>
      <c r="FN451" s="7">
        <f t="shared" ref="FN451:FN466" si="5066">SUM(AP451+DC451)</f>
        <v>0</v>
      </c>
      <c r="FO451" s="7">
        <f t="shared" ref="FO451:FO466" si="5067">SUM(AQ451+DD451)</f>
        <v>0</v>
      </c>
      <c r="FP451" s="7">
        <f t="shared" ref="FP451:FP466" si="5068">SUM(AR451+DE451)</f>
        <v>0</v>
      </c>
      <c r="FQ451" s="7">
        <f t="shared" ref="FQ451:FQ466" si="5069">SUM(AS451+DF451)</f>
        <v>0</v>
      </c>
      <c r="FR451" s="7"/>
      <c r="FS451" s="7">
        <f t="shared" ref="FS451:FS466" si="5070">SUM(AU451+DH451)</f>
        <v>24.333333333333332</v>
      </c>
      <c r="FT451" s="7">
        <f t="shared" ref="FT451:FT466" si="5071">SUM(AV451+DI451)</f>
        <v>0</v>
      </c>
      <c r="FU451" s="7">
        <f t="shared" ref="FU451:FU466" si="5072">SUM(AW451+DJ451)</f>
        <v>0</v>
      </c>
      <c r="FV451" s="7">
        <f t="shared" ref="FV451:FV466" si="5073">SUM(AX451+DK451)</f>
        <v>1</v>
      </c>
      <c r="FW451" s="7">
        <f t="shared" ref="FW451:FW466" si="5074">SUM(AY451+DL451)</f>
        <v>24</v>
      </c>
      <c r="FX451" s="7">
        <f t="shared" ref="FX451:FX466" si="5075">SUM(AZ451+DM451)</f>
        <v>0</v>
      </c>
      <c r="FY451" s="7">
        <f t="shared" ref="FY451:FY466" si="5076">SUM(BA451+DN451)</f>
        <v>0</v>
      </c>
      <c r="FZ451" s="7">
        <f t="shared" ref="FZ451:FZ466" si="5077">SUM(BB451+DO451)</f>
        <v>0</v>
      </c>
      <c r="GA451" s="7">
        <f t="shared" ref="GA451:GA466" si="5078">SUM(BC451+DP451)</f>
        <v>0</v>
      </c>
      <c r="GB451" s="7">
        <f t="shared" ref="GB451:GB466" si="5079">SUM(BD451+DQ451)</f>
        <v>0</v>
      </c>
      <c r="GC451" s="7">
        <f t="shared" ref="GC451:GC466" si="5080">SUM(BE451+DR451)</f>
        <v>0</v>
      </c>
      <c r="GD451" s="116">
        <f t="shared" ref="GD451:GD466" si="5081">SUM(BF451+DS451)</f>
        <v>712.63333333333333</v>
      </c>
      <c r="GE451" s="117">
        <f t="shared" ref="GE451:GE466" si="5082">SUM(BH451+DT451)</f>
        <v>302</v>
      </c>
      <c r="GF451" s="7"/>
      <c r="GG451" s="7"/>
      <c r="GH451" s="7"/>
      <c r="GI451" s="52"/>
      <c r="GK451" s="18"/>
      <c r="GL451" s="18"/>
      <c r="GM451" s="1"/>
      <c r="GN451" s="23"/>
      <c r="GO451" s="61"/>
      <c r="GP451" s="7"/>
      <c r="GQ451" s="7"/>
    </row>
    <row r="452" spans="1:199" ht="24.95" customHeight="1" x14ac:dyDescent="0.35">
      <c r="A452" s="51"/>
      <c r="B452" s="175"/>
      <c r="C452" s="182"/>
      <c r="D452" s="176"/>
      <c r="E452" s="182"/>
      <c r="F452" s="198"/>
      <c r="G452" s="176"/>
      <c r="H452" s="137"/>
      <c r="I452" s="137"/>
      <c r="J452" s="137"/>
      <c r="K452" s="137"/>
      <c r="L452" s="178"/>
      <c r="M452" s="153"/>
      <c r="N452" s="178"/>
      <c r="O452" s="255"/>
      <c r="P452" s="178"/>
      <c r="Q452" s="179"/>
      <c r="R452" s="178"/>
      <c r="S452" s="179"/>
      <c r="T452" s="172"/>
      <c r="U452" s="180"/>
      <c r="V452" s="172"/>
      <c r="W452" s="180"/>
      <c r="X452" s="146"/>
      <c r="Y452" s="146"/>
      <c r="Z452" s="172"/>
      <c r="AA452" s="180"/>
      <c r="AB452" s="172"/>
      <c r="AC452" s="181"/>
      <c r="AD452" s="172"/>
      <c r="AE452" s="180"/>
      <c r="AF452" s="172"/>
      <c r="AG452" s="180"/>
      <c r="AH452" s="172"/>
      <c r="AI452" s="146"/>
      <c r="AJ452" s="172"/>
      <c r="AK452" s="146"/>
      <c r="AL452" s="172"/>
      <c r="AM452" s="258"/>
      <c r="AN452" s="172"/>
      <c r="AO452" s="180"/>
      <c r="AP452" s="172"/>
      <c r="AQ452" s="181"/>
      <c r="AR452" s="172"/>
      <c r="AS452" s="146"/>
      <c r="AT452" s="144"/>
      <c r="AU452" s="146"/>
      <c r="AV452" s="172"/>
      <c r="AW452" s="145"/>
      <c r="AX452" s="144"/>
      <c r="AY452" s="146"/>
      <c r="AZ452" s="172"/>
      <c r="BA452" s="146"/>
      <c r="BB452" s="172"/>
      <c r="BC452" s="181"/>
      <c r="BD452" s="172"/>
      <c r="BE452" s="148"/>
      <c r="BF452" s="146"/>
      <c r="BG452" s="146"/>
      <c r="BH452" s="146"/>
      <c r="BI452" s="7"/>
      <c r="BJ452" s="7"/>
      <c r="BK452" s="7"/>
      <c r="BL452" s="7"/>
      <c r="BM452" s="52"/>
      <c r="BN452" s="51"/>
      <c r="BO452" s="252"/>
      <c r="BP452" s="253"/>
      <c r="BQ452" s="254"/>
      <c r="BR452" s="253"/>
      <c r="BS452" s="253"/>
      <c r="BT452" s="253"/>
      <c r="BU452" s="253"/>
      <c r="BV452" s="253"/>
      <c r="BW452" s="253"/>
      <c r="BX452" s="253"/>
      <c r="BY452" s="255"/>
      <c r="BZ452" s="256"/>
      <c r="CA452" s="255"/>
      <c r="CB452" s="222"/>
      <c r="CC452" s="163">
        <v>4</v>
      </c>
      <c r="CD452" s="257"/>
      <c r="CE452" s="163">
        <v>6</v>
      </c>
      <c r="CF452" s="257"/>
      <c r="CG452" s="164"/>
      <c r="CH452" s="258"/>
      <c r="CI452" s="164"/>
      <c r="CJ452" s="258"/>
      <c r="CK452" s="259"/>
      <c r="CL452" s="259"/>
      <c r="CM452" s="164"/>
      <c r="CN452" s="258"/>
      <c r="CO452" s="260"/>
      <c r="CP452" s="261"/>
      <c r="CQ452" s="164"/>
      <c r="CR452" s="258"/>
      <c r="CS452" s="164"/>
      <c r="CT452" s="331"/>
      <c r="CU452" s="164"/>
      <c r="CV452" s="259"/>
      <c r="CW452" s="164"/>
      <c r="CX452" s="259"/>
      <c r="CY452" s="164"/>
      <c r="CZ452" s="331"/>
      <c r="DA452" s="164"/>
      <c r="DB452" s="258"/>
      <c r="DC452" s="164"/>
      <c r="DD452" s="261"/>
      <c r="DE452" s="164"/>
      <c r="DF452" s="259"/>
      <c r="DG452" s="166"/>
      <c r="DH452" s="259"/>
      <c r="DI452" s="164"/>
      <c r="DJ452" s="262"/>
      <c r="DK452" s="166"/>
      <c r="DL452" s="259"/>
      <c r="DM452" s="164">
        <v>1</v>
      </c>
      <c r="DN452" s="259"/>
      <c r="DO452" s="164"/>
      <c r="DP452" s="261"/>
      <c r="DQ452" s="260"/>
      <c r="DR452" s="263"/>
      <c r="DS452" s="20">
        <f t="shared" ref="DS452:DS466" si="5083">SUM(DB452+DR452+DP452+DN452+DL452+DJ452+DF452+DD452+CX452+CZ452+CV452+CT452+CR452+CP452+CN452+CL452+CK452+CJ452+CH452+CD452+CB452+CF452+DH452)</f>
        <v>0</v>
      </c>
      <c r="DT452" s="20">
        <f t="shared" ref="DT452:DT466" si="5084">SUM(CB452+CD452+CH452+CJ452+CK452+DF452+DJ452+DL452+DN452+DP452+CF452+DD452)</f>
        <v>0</v>
      </c>
      <c r="DU452" s="7"/>
      <c r="DV452" s="7"/>
      <c r="DW452" s="7"/>
      <c r="DX452" s="52"/>
      <c r="DY452" s="51"/>
      <c r="DZ452" s="20"/>
      <c r="EA452" s="71"/>
      <c r="EB452" s="71"/>
      <c r="EC452" s="7"/>
      <c r="ED452" s="7"/>
      <c r="EE452" s="7"/>
      <c r="EF452" s="7"/>
      <c r="EG452" s="7"/>
      <c r="EH452" s="7"/>
      <c r="EI452" s="7"/>
      <c r="EJ452" s="7">
        <f t="shared" si="5036"/>
        <v>0</v>
      </c>
      <c r="EK452" s="7">
        <f t="shared" si="5037"/>
        <v>0</v>
      </c>
      <c r="EL452" s="7">
        <f t="shared" si="5038"/>
        <v>0</v>
      </c>
      <c r="EM452" s="18">
        <f t="shared" si="5039"/>
        <v>0</v>
      </c>
      <c r="EN452" s="7">
        <f t="shared" si="5040"/>
        <v>4</v>
      </c>
      <c r="EO452" s="7">
        <f t="shared" si="5041"/>
        <v>0</v>
      </c>
      <c r="EP452" s="7">
        <f t="shared" si="5042"/>
        <v>6</v>
      </c>
      <c r="EQ452" s="7">
        <f t="shared" si="5043"/>
        <v>0</v>
      </c>
      <c r="ER452" s="7">
        <f t="shared" si="5044"/>
        <v>0</v>
      </c>
      <c r="ES452" s="7">
        <f t="shared" si="5045"/>
        <v>0</v>
      </c>
      <c r="ET452" s="7">
        <f t="shared" si="5046"/>
        <v>0</v>
      </c>
      <c r="EU452" s="7">
        <f t="shared" si="5047"/>
        <v>0</v>
      </c>
      <c r="EV452" s="7">
        <f t="shared" si="5048"/>
        <v>0</v>
      </c>
      <c r="EW452" s="18">
        <f t="shared" si="5049"/>
        <v>0</v>
      </c>
      <c r="EX452" s="7">
        <f t="shared" si="5050"/>
        <v>0</v>
      </c>
      <c r="EY452" s="7">
        <f t="shared" si="5051"/>
        <v>0</v>
      </c>
      <c r="EZ452" s="7">
        <f t="shared" si="5052"/>
        <v>0</v>
      </c>
      <c r="FA452" s="7">
        <f t="shared" si="5053"/>
        <v>0</v>
      </c>
      <c r="FB452" s="7">
        <f t="shared" si="5054"/>
        <v>0</v>
      </c>
      <c r="FC452" s="7">
        <f t="shared" si="5055"/>
        <v>0</v>
      </c>
      <c r="FD452" s="7">
        <f t="shared" si="5056"/>
        <v>0</v>
      </c>
      <c r="FE452" s="7">
        <f t="shared" si="5057"/>
        <v>0</v>
      </c>
      <c r="FF452" s="7">
        <f t="shared" si="5058"/>
        <v>0</v>
      </c>
      <c r="FG452" s="18">
        <f t="shared" si="5059"/>
        <v>0</v>
      </c>
      <c r="FH452" s="7">
        <f t="shared" si="5060"/>
        <v>0</v>
      </c>
      <c r="FI452" s="7">
        <f t="shared" si="5061"/>
        <v>0</v>
      </c>
      <c r="FJ452" s="7">
        <f t="shared" si="5062"/>
        <v>0</v>
      </c>
      <c r="FK452" s="7">
        <f t="shared" si="5063"/>
        <v>0</v>
      </c>
      <c r="FL452" s="7">
        <f t="shared" si="5064"/>
        <v>0</v>
      </c>
      <c r="FM452" s="7">
        <f t="shared" si="5065"/>
        <v>0</v>
      </c>
      <c r="FN452" s="7">
        <f t="shared" si="5066"/>
        <v>0</v>
      </c>
      <c r="FO452" s="7">
        <f t="shared" si="5067"/>
        <v>0</v>
      </c>
      <c r="FP452" s="7">
        <f t="shared" si="5068"/>
        <v>0</v>
      </c>
      <c r="FQ452" s="7">
        <f t="shared" si="5069"/>
        <v>0</v>
      </c>
      <c r="FR452" s="7"/>
      <c r="FS452" s="7">
        <f t="shared" si="5070"/>
        <v>0</v>
      </c>
      <c r="FT452" s="7">
        <f t="shared" si="5071"/>
        <v>0</v>
      </c>
      <c r="FU452" s="7">
        <f t="shared" si="5072"/>
        <v>0</v>
      </c>
      <c r="FV452" s="7">
        <f t="shared" si="5073"/>
        <v>0</v>
      </c>
      <c r="FW452" s="7">
        <f t="shared" si="5074"/>
        <v>0</v>
      </c>
      <c r="FX452" s="7">
        <f t="shared" si="5075"/>
        <v>1</v>
      </c>
      <c r="FY452" s="7">
        <f t="shared" si="5076"/>
        <v>0</v>
      </c>
      <c r="FZ452" s="7">
        <f t="shared" si="5077"/>
        <v>0</v>
      </c>
      <c r="GA452" s="7">
        <f t="shared" si="5078"/>
        <v>0</v>
      </c>
      <c r="GB452" s="7">
        <f t="shared" si="5079"/>
        <v>0</v>
      </c>
      <c r="GC452" s="7">
        <f t="shared" si="5080"/>
        <v>0</v>
      </c>
      <c r="GD452" s="116">
        <f t="shared" si="5081"/>
        <v>0</v>
      </c>
      <c r="GE452" s="117">
        <f t="shared" si="5082"/>
        <v>0</v>
      </c>
      <c r="GF452" s="7"/>
      <c r="GG452" s="7"/>
      <c r="GH452" s="7"/>
      <c r="GI452" s="52"/>
      <c r="GK452" s="18"/>
      <c r="GL452" s="18"/>
      <c r="GM452" s="1"/>
      <c r="GN452" s="23"/>
      <c r="GO452" s="61"/>
      <c r="GP452" s="7"/>
      <c r="GQ452" s="7"/>
    </row>
    <row r="453" spans="1:199" ht="24.95" customHeight="1" x14ac:dyDescent="0.35">
      <c r="A453" s="51"/>
      <c r="B453" s="20" t="s">
        <v>224</v>
      </c>
      <c r="C453" s="71"/>
      <c r="D453" s="71" t="s">
        <v>225</v>
      </c>
      <c r="E453" s="71"/>
      <c r="F453" s="71"/>
      <c r="G453" s="72"/>
      <c r="H453" s="79">
        <v>4</v>
      </c>
      <c r="I453" s="92"/>
      <c r="J453" s="72"/>
      <c r="K453" s="72"/>
      <c r="L453" s="187"/>
      <c r="M453" s="188">
        <f t="shared" ref="M453" si="5085">SUM(N453+P453+R453+T453+V453)</f>
        <v>0</v>
      </c>
      <c r="N453" s="189"/>
      <c r="O453" s="262">
        <f t="shared" ref="O453" si="5086">SUM(N453)*I453</f>
        <v>0</v>
      </c>
      <c r="P453" s="189"/>
      <c r="Q453" s="190">
        <f t="shared" ref="Q453" si="5087">P453*J453</f>
        <v>0</v>
      </c>
      <c r="R453" s="189"/>
      <c r="S453" s="190">
        <f t="shared" ref="S453" si="5088">SUM(R453)*J453</f>
        <v>0</v>
      </c>
      <c r="T453" s="189"/>
      <c r="U453" s="190">
        <f t="shared" ref="U453" si="5089">SUM(T453)*K453</f>
        <v>0</v>
      </c>
      <c r="V453" s="189"/>
      <c r="W453" s="190">
        <f t="shared" ref="W453" si="5090">SUM(V453)*J453*5</f>
        <v>0</v>
      </c>
      <c r="X453" s="191"/>
      <c r="Y453" s="191">
        <f t="shared" ref="Y453" si="5091">L453*J453*0.05</f>
        <v>0</v>
      </c>
      <c r="Z453" s="189"/>
      <c r="AA453" s="190"/>
      <c r="AB453" s="189"/>
      <c r="AC453" s="191">
        <f t="shared" ref="AC453" si="5092">SUM(AB453)*3*H453/5</f>
        <v>0</v>
      </c>
      <c r="AD453" s="189">
        <v>1</v>
      </c>
      <c r="AE453" s="193">
        <f t="shared" ref="AE453" si="5093">SUM(AD453*H453*(15))</f>
        <v>60</v>
      </c>
      <c r="AF453" s="189"/>
      <c r="AG453" s="190">
        <f t="shared" ref="AG453" si="5094">SUM(AF453*H453*3)</f>
        <v>0</v>
      </c>
      <c r="AH453" s="190"/>
      <c r="AI453" s="191">
        <f t="shared" ref="AI453" si="5095">SUM(AH453*H453/3)</f>
        <v>0</v>
      </c>
      <c r="AJ453" s="189"/>
      <c r="AK453" s="191">
        <f t="shared" ref="AK453" si="5096">SUM(AJ453*H453*2/3)</f>
        <v>0</v>
      </c>
      <c r="AL453" s="189"/>
      <c r="AM453" s="262">
        <f>SUM(AL453*H453)</f>
        <v>0</v>
      </c>
      <c r="AN453" s="189"/>
      <c r="AO453" s="190">
        <f>SUM(AN453*J453)</f>
        <v>0</v>
      </c>
      <c r="AP453" s="189"/>
      <c r="AQ453" s="191">
        <f t="shared" ref="AQ453" si="5097">SUM(AP453*H453*2)</f>
        <v>0</v>
      </c>
      <c r="AR453" s="189"/>
      <c r="AS453" s="191">
        <f t="shared" ref="AS453" si="5098">SUM(J453*AR453*6)</f>
        <v>0</v>
      </c>
      <c r="AT453" s="32"/>
      <c r="AU453" s="194">
        <f t="shared" ref="AU453" si="5099">AT453*H453/3</f>
        <v>0</v>
      </c>
      <c r="AV453" s="189"/>
      <c r="AW453" s="190">
        <f>SUM(AV453*H453/3)</f>
        <v>0</v>
      </c>
      <c r="AX453" s="189"/>
      <c r="AY453" s="191">
        <f t="shared" ref="AY453" si="5100">SUM(J453*AX453*8)</f>
        <v>0</v>
      </c>
      <c r="AZ453" s="190"/>
      <c r="BA453" s="191">
        <f>SUM(AZ453*K453*3*8)</f>
        <v>0</v>
      </c>
      <c r="BB453" s="189"/>
      <c r="BC453" s="191">
        <f t="shared" ref="BC453" si="5101">SUM(BB453*K453*4*6)</f>
        <v>0</v>
      </c>
      <c r="BD453" s="189"/>
      <c r="BE453" s="195">
        <f t="shared" ref="BE453" si="5102">SUM(BD453*50)</f>
        <v>0</v>
      </c>
      <c r="BF453" s="194">
        <f t="shared" ref="BF453" si="5103">O453+Q453+S453+U453+W453+X453+Y453+AA453+AC453+AE453+AG453+AI453+AK453+AM453+AO453+AQ453+AS453+AU453+AW453+AY453+BA453+BC453+BE453</f>
        <v>60</v>
      </c>
      <c r="BG453" s="194"/>
      <c r="BH453" s="194">
        <f t="shared" ref="BH453" si="5104">BC453+BA453+AY453+AW453+AS453+AQ453+X453+W453+U453+S453+Q453+O453</f>
        <v>0</v>
      </c>
      <c r="BI453" s="1"/>
      <c r="BJ453" s="7"/>
      <c r="BK453" s="7"/>
      <c r="BL453" s="7"/>
      <c r="BM453" s="52"/>
      <c r="BN453" s="51"/>
      <c r="BO453" s="20" t="s">
        <v>224</v>
      </c>
      <c r="BP453" s="71"/>
      <c r="BQ453" s="71" t="s">
        <v>225</v>
      </c>
      <c r="BR453" s="71"/>
      <c r="BS453" s="71"/>
      <c r="BT453" s="72"/>
      <c r="BU453" s="326">
        <v>4</v>
      </c>
      <c r="BV453" s="92"/>
      <c r="BW453" s="72"/>
      <c r="BX453" s="72"/>
      <c r="BY453" s="187"/>
      <c r="BZ453" s="188">
        <f t="shared" ref="BZ453" si="5105">SUM(CA453+CC453+CE453+CG453+CI453)</f>
        <v>0</v>
      </c>
      <c r="CA453" s="189"/>
      <c r="CB453" s="142">
        <f t="shared" ref="CB453" si="5106">SUM(CA453)*BV453</f>
        <v>0</v>
      </c>
      <c r="CC453" s="189"/>
      <c r="CD453" s="190">
        <f t="shared" ref="CD453" si="5107">CC453*BW453</f>
        <v>0</v>
      </c>
      <c r="CE453" s="189"/>
      <c r="CF453" s="190">
        <f t="shared" ref="CF453" si="5108">SUM(CE453)*BW453</f>
        <v>0</v>
      </c>
      <c r="CG453" s="189"/>
      <c r="CH453" s="190">
        <f t="shared" ref="CH453" si="5109">SUM(CG453)*BX453</f>
        <v>0</v>
      </c>
      <c r="CI453" s="189"/>
      <c r="CJ453" s="190">
        <f t="shared" ref="CJ453" si="5110">SUM(CI453)*BW453*5</f>
        <v>0</v>
      </c>
      <c r="CK453" s="191"/>
      <c r="CL453" s="191">
        <f t="shared" ref="CL453" si="5111">BY453*BW453*0.05</f>
        <v>0</v>
      </c>
      <c r="CM453" s="189"/>
      <c r="CN453" s="190"/>
      <c r="CO453" s="189"/>
      <c r="CP453" s="191">
        <f t="shared" ref="CP453" si="5112">SUM(CO453)*3*BU453/5</f>
        <v>0</v>
      </c>
      <c r="CQ453" s="189">
        <v>1</v>
      </c>
      <c r="CR453" s="193">
        <f t="shared" ref="CR453" si="5113">SUM(CQ453*BU453*(15))</f>
        <v>60</v>
      </c>
      <c r="CS453" s="189"/>
      <c r="CT453" s="142">
        <f t="shared" ref="CT453" si="5114">SUM(CS453*BU453*3)</f>
        <v>0</v>
      </c>
      <c r="CU453" s="190"/>
      <c r="CV453" s="191">
        <f t="shared" ref="CV453" si="5115">SUM(CU453*BU453/3)</f>
        <v>0</v>
      </c>
      <c r="CW453" s="189"/>
      <c r="CX453" s="191">
        <f t="shared" ref="CX453" si="5116">SUM(CW453*BU453*2/3)</f>
        <v>0</v>
      </c>
      <c r="CY453" s="189"/>
      <c r="CZ453" s="142">
        <f>SUM(CY453*BU453)</f>
        <v>0</v>
      </c>
      <c r="DA453" s="189"/>
      <c r="DB453" s="190">
        <f>SUM(DA453*BW453)</f>
        <v>0</v>
      </c>
      <c r="DC453" s="189"/>
      <c r="DD453" s="191">
        <f t="shared" ref="DD453" si="5117">SUM(DC453*BU453*2)</f>
        <v>0</v>
      </c>
      <c r="DE453" s="189"/>
      <c r="DF453" s="191">
        <f t="shared" ref="DF453" si="5118">SUM(BW453*DE453*6)</f>
        <v>0</v>
      </c>
      <c r="DG453" s="32"/>
      <c r="DH453" s="194">
        <f t="shared" ref="DH453" si="5119">DG453*BU453/3</f>
        <v>0</v>
      </c>
      <c r="DI453" s="189"/>
      <c r="DJ453" s="190">
        <f>SUM(DI453*BU453/3)</f>
        <v>0</v>
      </c>
      <c r="DK453" s="189"/>
      <c r="DL453" s="191">
        <f t="shared" ref="DL453" si="5120">SUM(BW453*DK453*8)</f>
        <v>0</v>
      </c>
      <c r="DM453" s="190"/>
      <c r="DN453" s="191">
        <f>SUM(DM453*BX453*3*8)</f>
        <v>0</v>
      </c>
      <c r="DO453" s="189"/>
      <c r="DP453" s="191">
        <f t="shared" ref="DP453" si="5121">SUM(DO453*BX453*4*6)</f>
        <v>0</v>
      </c>
      <c r="DQ453" s="189"/>
      <c r="DR453" s="195">
        <f t="shared" ref="DR453" si="5122">SUM(DQ453*50)</f>
        <v>0</v>
      </c>
      <c r="DS453" s="20">
        <f t="shared" si="5083"/>
        <v>60</v>
      </c>
      <c r="DT453" s="20">
        <f t="shared" si="5084"/>
        <v>0</v>
      </c>
      <c r="DU453" s="7"/>
      <c r="DV453" s="7"/>
      <c r="DW453" s="7"/>
      <c r="DX453" s="52"/>
      <c r="DY453" s="51"/>
      <c r="DZ453" s="20"/>
      <c r="EA453" s="71"/>
      <c r="EB453" s="71"/>
      <c r="EC453" s="7"/>
      <c r="ED453" s="7"/>
      <c r="EE453" s="7"/>
      <c r="EF453" s="7"/>
      <c r="EG453" s="7"/>
      <c r="EH453" s="7"/>
      <c r="EI453" s="7"/>
      <c r="EJ453" s="7">
        <f t="shared" si="5036"/>
        <v>0</v>
      </c>
      <c r="EK453" s="7">
        <f t="shared" si="5037"/>
        <v>0</v>
      </c>
      <c r="EL453" s="7">
        <f t="shared" si="5038"/>
        <v>0</v>
      </c>
      <c r="EM453" s="18">
        <f t="shared" si="5039"/>
        <v>0</v>
      </c>
      <c r="EN453" s="7">
        <f t="shared" si="5040"/>
        <v>0</v>
      </c>
      <c r="EO453" s="7">
        <f t="shared" si="5041"/>
        <v>0</v>
      </c>
      <c r="EP453" s="7">
        <f t="shared" si="5042"/>
        <v>0</v>
      </c>
      <c r="EQ453" s="7">
        <f t="shared" si="5043"/>
        <v>0</v>
      </c>
      <c r="ER453" s="7">
        <f t="shared" si="5044"/>
        <v>0</v>
      </c>
      <c r="ES453" s="7">
        <f t="shared" si="5045"/>
        <v>0</v>
      </c>
      <c r="ET453" s="7">
        <f t="shared" si="5046"/>
        <v>0</v>
      </c>
      <c r="EU453" s="7">
        <f t="shared" si="5047"/>
        <v>0</v>
      </c>
      <c r="EV453" s="7">
        <f t="shared" si="5048"/>
        <v>0</v>
      </c>
      <c r="EW453" s="18">
        <f t="shared" si="5049"/>
        <v>0</v>
      </c>
      <c r="EX453" s="7">
        <f t="shared" si="5050"/>
        <v>0</v>
      </c>
      <c r="EY453" s="7">
        <f t="shared" si="5051"/>
        <v>0</v>
      </c>
      <c r="EZ453" s="7">
        <f t="shared" si="5052"/>
        <v>0</v>
      </c>
      <c r="FA453" s="7">
        <f t="shared" si="5053"/>
        <v>0</v>
      </c>
      <c r="FB453" s="7">
        <f t="shared" si="5054"/>
        <v>2</v>
      </c>
      <c r="FC453" s="7">
        <f t="shared" si="5055"/>
        <v>120</v>
      </c>
      <c r="FD453" s="7">
        <f t="shared" si="5056"/>
        <v>0</v>
      </c>
      <c r="FE453" s="7">
        <f t="shared" si="5057"/>
        <v>0</v>
      </c>
      <c r="FF453" s="7">
        <f t="shared" si="5058"/>
        <v>0</v>
      </c>
      <c r="FG453" s="18">
        <f t="shared" si="5059"/>
        <v>0</v>
      </c>
      <c r="FH453" s="7">
        <f t="shared" si="5060"/>
        <v>0</v>
      </c>
      <c r="FI453" s="7">
        <f t="shared" si="5061"/>
        <v>0</v>
      </c>
      <c r="FJ453" s="7">
        <f t="shared" si="5062"/>
        <v>0</v>
      </c>
      <c r="FK453" s="7">
        <f t="shared" si="5063"/>
        <v>0</v>
      </c>
      <c r="FL453" s="7">
        <f t="shared" si="5064"/>
        <v>0</v>
      </c>
      <c r="FM453" s="7">
        <f t="shared" si="5065"/>
        <v>0</v>
      </c>
      <c r="FN453" s="7">
        <f t="shared" si="5066"/>
        <v>0</v>
      </c>
      <c r="FO453" s="7">
        <f t="shared" si="5067"/>
        <v>0</v>
      </c>
      <c r="FP453" s="7">
        <f t="shared" si="5068"/>
        <v>0</v>
      </c>
      <c r="FQ453" s="7">
        <f t="shared" si="5069"/>
        <v>0</v>
      </c>
      <c r="FR453" s="7"/>
      <c r="FS453" s="7">
        <f t="shared" si="5070"/>
        <v>0</v>
      </c>
      <c r="FT453" s="7">
        <f t="shared" si="5071"/>
        <v>0</v>
      </c>
      <c r="FU453" s="7">
        <f t="shared" si="5072"/>
        <v>0</v>
      </c>
      <c r="FV453" s="7">
        <f t="shared" si="5073"/>
        <v>0</v>
      </c>
      <c r="FW453" s="7">
        <f t="shared" si="5074"/>
        <v>0</v>
      </c>
      <c r="FX453" s="7">
        <f t="shared" si="5075"/>
        <v>0</v>
      </c>
      <c r="FY453" s="7">
        <f t="shared" si="5076"/>
        <v>0</v>
      </c>
      <c r="FZ453" s="7">
        <f t="shared" si="5077"/>
        <v>0</v>
      </c>
      <c r="GA453" s="7">
        <f t="shared" si="5078"/>
        <v>0</v>
      </c>
      <c r="GB453" s="7">
        <f t="shared" si="5079"/>
        <v>0</v>
      </c>
      <c r="GC453" s="7">
        <f t="shared" si="5080"/>
        <v>0</v>
      </c>
      <c r="GD453" s="116">
        <f t="shared" si="5081"/>
        <v>120</v>
      </c>
      <c r="GE453" s="117">
        <f t="shared" si="5082"/>
        <v>0</v>
      </c>
      <c r="GF453" s="7"/>
      <c r="GG453" s="7"/>
      <c r="GH453" s="7"/>
      <c r="GI453" s="52"/>
      <c r="GK453" s="18"/>
      <c r="GL453" s="18"/>
      <c r="GM453" s="1"/>
      <c r="GN453" s="23"/>
      <c r="GO453" s="61"/>
      <c r="GP453" s="7"/>
      <c r="GQ453" s="7"/>
    </row>
    <row r="454" spans="1:199" ht="24.95" customHeight="1" x14ac:dyDescent="0.35">
      <c r="A454" s="51"/>
      <c r="B454" s="20"/>
      <c r="C454" s="71"/>
      <c r="D454" s="71"/>
      <c r="E454" s="71"/>
      <c r="F454" s="71"/>
      <c r="G454" s="79"/>
      <c r="H454" s="79"/>
      <c r="I454" s="92"/>
      <c r="J454" s="72"/>
      <c r="K454" s="79"/>
      <c r="L454" s="26"/>
      <c r="M454" s="73">
        <f t="shared" ref="M454:M466" si="5123">SUM(N454+P454+T454+V454+AR454*2)</f>
        <v>0</v>
      </c>
      <c r="N454" s="32"/>
      <c r="O454" s="263"/>
      <c r="P454" s="32"/>
      <c r="Q454" s="20"/>
      <c r="R454" s="32"/>
      <c r="S454" s="20"/>
      <c r="T454" s="32"/>
      <c r="U454" s="20"/>
      <c r="V454" s="74"/>
      <c r="W454" s="20"/>
      <c r="X454" s="20"/>
      <c r="Y454" s="20"/>
      <c r="Z454" s="74"/>
      <c r="AA454" s="20"/>
      <c r="AB454" s="74"/>
      <c r="AC454" s="20"/>
      <c r="AD454" s="74"/>
      <c r="AE454" s="24"/>
      <c r="AF454" s="74"/>
      <c r="AG454" s="20"/>
      <c r="AH454" s="74"/>
      <c r="AI454" s="20"/>
      <c r="AJ454" s="74"/>
      <c r="AK454" s="20"/>
      <c r="AL454" s="74"/>
      <c r="AM454" s="263"/>
      <c r="AN454" s="74"/>
      <c r="AO454" s="20"/>
      <c r="AP454" s="74"/>
      <c r="AQ454" s="20"/>
      <c r="AR454" s="74"/>
      <c r="AS454" s="20"/>
      <c r="AT454" s="74"/>
      <c r="AU454" s="20"/>
      <c r="AV454" s="74"/>
      <c r="AW454" s="20"/>
      <c r="AX454" s="74"/>
      <c r="AY454" s="20"/>
      <c r="AZ454" s="74"/>
      <c r="BA454" s="20"/>
      <c r="BB454" s="74"/>
      <c r="BC454" s="20"/>
      <c r="BD454" s="74"/>
      <c r="BE454" s="20"/>
      <c r="BF454" s="20">
        <f t="shared" ref="BF454:BF466" si="5124">SUM(AO454+BE454+BC454+BA454+AY454+AW454+AS454+AQ454+AK454+AM454+AI454+AG454+AE454+AC454+AA454+Y454+X454+W454+U454+Q454+O454+S454+AU454)</f>
        <v>0</v>
      </c>
      <c r="BG454" s="20"/>
      <c r="BH454" s="20">
        <f t="shared" ref="BH454:BH466" si="5125">SUM(O454+Q454+U454+W454+X454+AS454+AW454+AY454+BA454+BC454+S454+AQ454)</f>
        <v>0</v>
      </c>
      <c r="BI454" s="1"/>
      <c r="BJ454" s="1"/>
      <c r="BK454" s="1"/>
      <c r="BL454" s="1"/>
      <c r="BM454" s="55"/>
      <c r="BN454" s="51"/>
      <c r="BO454" s="20"/>
      <c r="BP454" s="71"/>
      <c r="BQ454" s="71"/>
      <c r="BR454" s="71"/>
      <c r="BS454" s="71"/>
      <c r="BT454" s="79"/>
      <c r="BU454" s="79"/>
      <c r="BV454" s="92"/>
      <c r="BW454" s="72"/>
      <c r="BX454" s="79"/>
      <c r="BY454" s="26"/>
      <c r="BZ454" s="73">
        <f t="shared" ref="BZ454:BZ466" si="5126">SUM(CA454+CC454+CG454+CI454+DE454*2)</f>
        <v>0</v>
      </c>
      <c r="CA454" s="32"/>
      <c r="CB454" s="334"/>
      <c r="CC454" s="32"/>
      <c r="CD454" s="20"/>
      <c r="CE454" s="32"/>
      <c r="CF454" s="20"/>
      <c r="CG454" s="32"/>
      <c r="CH454" s="20"/>
      <c r="CI454" s="74"/>
      <c r="CJ454" s="20"/>
      <c r="CK454" s="20"/>
      <c r="CL454" s="20"/>
      <c r="CM454" s="74"/>
      <c r="CN454" s="20"/>
      <c r="CO454" s="74"/>
      <c r="CP454" s="20"/>
      <c r="CQ454" s="74"/>
      <c r="CR454" s="24"/>
      <c r="CS454" s="74"/>
      <c r="CT454" s="334"/>
      <c r="CU454" s="74"/>
      <c r="CV454" s="20"/>
      <c r="CW454" s="74"/>
      <c r="CX454" s="20"/>
      <c r="CY454" s="74"/>
      <c r="CZ454" s="334"/>
      <c r="DA454" s="74"/>
      <c r="DB454" s="20"/>
      <c r="DC454" s="74"/>
      <c r="DD454" s="20"/>
      <c r="DE454" s="74"/>
      <c r="DF454" s="20"/>
      <c r="DG454" s="74"/>
      <c r="DH454" s="20"/>
      <c r="DI454" s="74"/>
      <c r="DJ454" s="20"/>
      <c r="DK454" s="74"/>
      <c r="DL454" s="20"/>
      <c r="DM454" s="74"/>
      <c r="DN454" s="20"/>
      <c r="DO454" s="74"/>
      <c r="DP454" s="20"/>
      <c r="DQ454" s="74"/>
      <c r="DR454" s="20"/>
      <c r="DS454" s="20">
        <f t="shared" si="5083"/>
        <v>0</v>
      </c>
      <c r="DT454" s="20">
        <f t="shared" si="5084"/>
        <v>0</v>
      </c>
      <c r="DU454" s="7"/>
      <c r="DV454" s="7"/>
      <c r="DW454" s="7"/>
      <c r="DX454" s="52"/>
      <c r="DY454" s="51"/>
      <c r="DZ454" s="20"/>
      <c r="EA454" s="71"/>
      <c r="EB454" s="71"/>
      <c r="EC454" s="7"/>
      <c r="ED454" s="7"/>
      <c r="EE454" s="7"/>
      <c r="EF454" s="7"/>
      <c r="EG454" s="7"/>
      <c r="EH454" s="7"/>
      <c r="EI454" s="7"/>
      <c r="EJ454" s="7">
        <f t="shared" si="5036"/>
        <v>0</v>
      </c>
      <c r="EK454" s="7">
        <f t="shared" si="5037"/>
        <v>0</v>
      </c>
      <c r="EL454" s="7">
        <f t="shared" si="5038"/>
        <v>0</v>
      </c>
      <c r="EM454" s="18">
        <f t="shared" si="5039"/>
        <v>0</v>
      </c>
      <c r="EN454" s="7">
        <f t="shared" si="5040"/>
        <v>0</v>
      </c>
      <c r="EO454" s="7">
        <f t="shared" si="5041"/>
        <v>0</v>
      </c>
      <c r="EP454" s="7">
        <f t="shared" si="5042"/>
        <v>0</v>
      </c>
      <c r="EQ454" s="7">
        <f t="shared" si="5043"/>
        <v>0</v>
      </c>
      <c r="ER454" s="7">
        <f t="shared" si="5044"/>
        <v>0</v>
      </c>
      <c r="ES454" s="7">
        <f t="shared" si="5045"/>
        <v>0</v>
      </c>
      <c r="ET454" s="7">
        <f t="shared" si="5046"/>
        <v>0</v>
      </c>
      <c r="EU454" s="7">
        <f t="shared" si="5047"/>
        <v>0</v>
      </c>
      <c r="EV454" s="7">
        <f t="shared" si="5048"/>
        <v>0</v>
      </c>
      <c r="EW454" s="18">
        <f t="shared" si="5049"/>
        <v>0</v>
      </c>
      <c r="EX454" s="7">
        <f t="shared" si="5050"/>
        <v>0</v>
      </c>
      <c r="EY454" s="7">
        <f t="shared" si="5051"/>
        <v>0</v>
      </c>
      <c r="EZ454" s="7">
        <f t="shared" si="5052"/>
        <v>0</v>
      </c>
      <c r="FA454" s="7">
        <f t="shared" si="5053"/>
        <v>0</v>
      </c>
      <c r="FB454" s="7">
        <f t="shared" si="5054"/>
        <v>0</v>
      </c>
      <c r="FC454" s="7">
        <f t="shared" si="5055"/>
        <v>0</v>
      </c>
      <c r="FD454" s="7">
        <f t="shared" si="5056"/>
        <v>0</v>
      </c>
      <c r="FE454" s="7">
        <f t="shared" si="5057"/>
        <v>0</v>
      </c>
      <c r="FF454" s="7">
        <f t="shared" si="5058"/>
        <v>0</v>
      </c>
      <c r="FG454" s="18">
        <f t="shared" si="5059"/>
        <v>0</v>
      </c>
      <c r="FH454" s="7">
        <f t="shared" si="5060"/>
        <v>0</v>
      </c>
      <c r="FI454" s="7">
        <f t="shared" si="5061"/>
        <v>0</v>
      </c>
      <c r="FJ454" s="7">
        <f t="shared" si="5062"/>
        <v>0</v>
      </c>
      <c r="FK454" s="7">
        <f t="shared" si="5063"/>
        <v>0</v>
      </c>
      <c r="FL454" s="7">
        <f t="shared" si="5064"/>
        <v>0</v>
      </c>
      <c r="FM454" s="7">
        <f t="shared" si="5065"/>
        <v>0</v>
      </c>
      <c r="FN454" s="7">
        <f t="shared" si="5066"/>
        <v>0</v>
      </c>
      <c r="FO454" s="7">
        <f t="shared" si="5067"/>
        <v>0</v>
      </c>
      <c r="FP454" s="7">
        <f t="shared" si="5068"/>
        <v>0</v>
      </c>
      <c r="FQ454" s="7">
        <f t="shared" si="5069"/>
        <v>0</v>
      </c>
      <c r="FR454" s="7"/>
      <c r="FS454" s="7">
        <f t="shared" si="5070"/>
        <v>0</v>
      </c>
      <c r="FT454" s="7">
        <f t="shared" si="5071"/>
        <v>0</v>
      </c>
      <c r="FU454" s="7">
        <f t="shared" si="5072"/>
        <v>0</v>
      </c>
      <c r="FV454" s="7">
        <f t="shared" si="5073"/>
        <v>0</v>
      </c>
      <c r="FW454" s="7">
        <f t="shared" si="5074"/>
        <v>0</v>
      </c>
      <c r="FX454" s="7">
        <f t="shared" si="5075"/>
        <v>0</v>
      </c>
      <c r="FY454" s="7">
        <f t="shared" si="5076"/>
        <v>0</v>
      </c>
      <c r="FZ454" s="7">
        <f t="shared" si="5077"/>
        <v>0</v>
      </c>
      <c r="GA454" s="7">
        <f t="shared" si="5078"/>
        <v>0</v>
      </c>
      <c r="GB454" s="7">
        <f t="shared" si="5079"/>
        <v>0</v>
      </c>
      <c r="GC454" s="7">
        <f t="shared" si="5080"/>
        <v>0</v>
      </c>
      <c r="GD454" s="116">
        <f t="shared" si="5081"/>
        <v>0</v>
      </c>
      <c r="GE454" s="117">
        <f t="shared" si="5082"/>
        <v>0</v>
      </c>
      <c r="GF454" s="7"/>
      <c r="GG454" s="7"/>
      <c r="GH454" s="7"/>
      <c r="GI454" s="52"/>
      <c r="GK454" s="18"/>
      <c r="GL454" s="18"/>
      <c r="GM454" s="1"/>
      <c r="GN454" s="23"/>
      <c r="GO454" s="61"/>
      <c r="GP454" s="7"/>
      <c r="GQ454" s="7"/>
    </row>
    <row r="455" spans="1:199" ht="24.95" customHeight="1" x14ac:dyDescent="0.35">
      <c r="A455" s="51"/>
      <c r="B455" s="33" t="s">
        <v>333</v>
      </c>
      <c r="C455" s="78"/>
      <c r="D455" s="71" t="s">
        <v>225</v>
      </c>
      <c r="E455" s="78"/>
      <c r="F455" s="78"/>
      <c r="G455" s="79"/>
      <c r="H455" s="79"/>
      <c r="I455" s="79"/>
      <c r="J455" s="79"/>
      <c r="K455" s="79"/>
      <c r="L455" s="72"/>
      <c r="M455" s="73">
        <f t="shared" si="5123"/>
        <v>0</v>
      </c>
      <c r="N455" s="32"/>
      <c r="O455" s="263">
        <v>4</v>
      </c>
      <c r="P455" s="32"/>
      <c r="Q455" s="20">
        <v>2</v>
      </c>
      <c r="R455" s="32"/>
      <c r="S455" s="20">
        <v>6</v>
      </c>
      <c r="T455" s="32"/>
      <c r="U455" s="20"/>
      <c r="V455" s="74"/>
      <c r="W455" s="20"/>
      <c r="X455" s="20"/>
      <c r="Y455" s="20"/>
      <c r="Z455" s="74"/>
      <c r="AA455" s="20"/>
      <c r="AB455" s="74"/>
      <c r="AC455" s="20"/>
      <c r="AD455" s="74"/>
      <c r="AE455" s="24"/>
      <c r="AF455" s="74"/>
      <c r="AG455" s="20"/>
      <c r="AH455" s="74"/>
      <c r="AI455" s="20"/>
      <c r="AJ455" s="74"/>
      <c r="AK455" s="20"/>
      <c r="AL455" s="74"/>
      <c r="AM455" s="263"/>
      <c r="AN455" s="74"/>
      <c r="AO455" s="20"/>
      <c r="AP455" s="74"/>
      <c r="AQ455" s="20"/>
      <c r="AR455" s="74"/>
      <c r="AS455" s="20"/>
      <c r="AT455" s="74"/>
      <c r="AU455" s="20"/>
      <c r="AV455" s="74"/>
      <c r="AW455" s="20"/>
      <c r="AX455" s="74"/>
      <c r="AY455" s="20"/>
      <c r="AZ455" s="74"/>
      <c r="BA455" s="20"/>
      <c r="BB455" s="74"/>
      <c r="BC455" s="20"/>
      <c r="BD455" s="74"/>
      <c r="BE455" s="20"/>
      <c r="BF455" s="20">
        <f t="shared" si="5124"/>
        <v>12</v>
      </c>
      <c r="BG455" s="20"/>
      <c r="BH455" s="20">
        <f t="shared" si="5125"/>
        <v>12</v>
      </c>
      <c r="BI455" s="1"/>
      <c r="BJ455" s="1"/>
      <c r="BK455" s="1"/>
      <c r="BL455" s="1"/>
      <c r="BM455" s="55"/>
      <c r="BN455" s="51"/>
      <c r="BO455" s="33"/>
      <c r="BP455" s="78"/>
      <c r="BQ455" s="71"/>
      <c r="BR455" s="78"/>
      <c r="BS455" s="78"/>
      <c r="BT455" s="79"/>
      <c r="BU455" s="79"/>
      <c r="BV455" s="79"/>
      <c r="BW455" s="79"/>
      <c r="BX455" s="79"/>
      <c r="BY455" s="72"/>
      <c r="BZ455" s="73">
        <f t="shared" si="5126"/>
        <v>0</v>
      </c>
      <c r="CA455" s="32"/>
      <c r="CB455" s="334"/>
      <c r="CC455" s="32"/>
      <c r="CD455" s="20"/>
      <c r="CE455" s="32"/>
      <c r="CF455" s="20"/>
      <c r="CG455" s="32"/>
      <c r="CH455" s="20"/>
      <c r="CI455" s="74"/>
      <c r="CJ455" s="20"/>
      <c r="CK455" s="20"/>
      <c r="CL455" s="20"/>
      <c r="CM455" s="74"/>
      <c r="CN455" s="20"/>
      <c r="CO455" s="74"/>
      <c r="CP455" s="20"/>
      <c r="CQ455" s="74"/>
      <c r="CR455" s="24"/>
      <c r="CS455" s="74"/>
      <c r="CT455" s="334"/>
      <c r="CU455" s="74"/>
      <c r="CV455" s="20"/>
      <c r="CW455" s="74"/>
      <c r="CX455" s="20"/>
      <c r="CY455" s="74"/>
      <c r="CZ455" s="334"/>
      <c r="DA455" s="74"/>
      <c r="DB455" s="20"/>
      <c r="DC455" s="74"/>
      <c r="DD455" s="20"/>
      <c r="DE455" s="74"/>
      <c r="DF455" s="20"/>
      <c r="DG455" s="74"/>
      <c r="DH455" s="20"/>
      <c r="DI455" s="74"/>
      <c r="DJ455" s="20"/>
      <c r="DK455" s="74"/>
      <c r="DL455" s="20"/>
      <c r="DM455" s="74"/>
      <c r="DN455" s="20"/>
      <c r="DO455" s="74"/>
      <c r="DP455" s="20"/>
      <c r="DQ455" s="74"/>
      <c r="DR455" s="20"/>
      <c r="DS455" s="20">
        <f t="shared" si="5083"/>
        <v>0</v>
      </c>
      <c r="DT455" s="20">
        <f t="shared" si="5084"/>
        <v>0</v>
      </c>
      <c r="DU455" s="7"/>
      <c r="DV455" s="7"/>
      <c r="DW455" s="7"/>
      <c r="DX455" s="52"/>
      <c r="DY455" s="51"/>
      <c r="DZ455" s="33"/>
      <c r="EA455" s="78"/>
      <c r="EB455" s="71"/>
      <c r="EC455" s="7"/>
      <c r="ED455" s="7"/>
      <c r="EE455" s="7"/>
      <c r="EF455" s="7"/>
      <c r="EG455" s="7"/>
      <c r="EH455" s="7"/>
      <c r="EI455" s="7"/>
      <c r="EJ455" s="7">
        <f t="shared" si="5036"/>
        <v>0</v>
      </c>
      <c r="EK455" s="7">
        <f t="shared" si="5037"/>
        <v>0</v>
      </c>
      <c r="EL455" s="7">
        <f t="shared" si="5038"/>
        <v>0</v>
      </c>
      <c r="EM455" s="18">
        <f t="shared" si="5039"/>
        <v>4</v>
      </c>
      <c r="EN455" s="7">
        <f t="shared" si="5040"/>
        <v>0</v>
      </c>
      <c r="EO455" s="7">
        <f t="shared" si="5041"/>
        <v>2</v>
      </c>
      <c r="EP455" s="7">
        <f t="shared" si="5042"/>
        <v>0</v>
      </c>
      <c r="EQ455" s="7">
        <f t="shared" si="5043"/>
        <v>6</v>
      </c>
      <c r="ER455" s="7">
        <f t="shared" si="5044"/>
        <v>0</v>
      </c>
      <c r="ES455" s="7">
        <f t="shared" si="5045"/>
        <v>0</v>
      </c>
      <c r="ET455" s="7">
        <f t="shared" si="5046"/>
        <v>0</v>
      </c>
      <c r="EU455" s="7">
        <f t="shared" si="5047"/>
        <v>0</v>
      </c>
      <c r="EV455" s="7">
        <f t="shared" si="5048"/>
        <v>0</v>
      </c>
      <c r="EW455" s="18">
        <f t="shared" si="5049"/>
        <v>0</v>
      </c>
      <c r="EX455" s="7">
        <f t="shared" si="5050"/>
        <v>0</v>
      </c>
      <c r="EY455" s="7">
        <f t="shared" si="5051"/>
        <v>0</v>
      </c>
      <c r="EZ455" s="7">
        <f t="shared" si="5052"/>
        <v>0</v>
      </c>
      <c r="FA455" s="7">
        <f t="shared" si="5053"/>
        <v>0</v>
      </c>
      <c r="FB455" s="7">
        <f t="shared" si="5054"/>
        <v>0</v>
      </c>
      <c r="FC455" s="7">
        <f t="shared" si="5055"/>
        <v>0</v>
      </c>
      <c r="FD455" s="7">
        <f t="shared" si="5056"/>
        <v>0</v>
      </c>
      <c r="FE455" s="7">
        <f t="shared" si="5057"/>
        <v>0</v>
      </c>
      <c r="FF455" s="7">
        <f t="shared" si="5058"/>
        <v>0</v>
      </c>
      <c r="FG455" s="18">
        <f t="shared" si="5059"/>
        <v>0</v>
      </c>
      <c r="FH455" s="7">
        <f t="shared" si="5060"/>
        <v>0</v>
      </c>
      <c r="FI455" s="7">
        <f t="shared" si="5061"/>
        <v>0</v>
      </c>
      <c r="FJ455" s="7">
        <f t="shared" si="5062"/>
        <v>0</v>
      </c>
      <c r="FK455" s="7">
        <f t="shared" si="5063"/>
        <v>0</v>
      </c>
      <c r="FL455" s="7">
        <f t="shared" si="5064"/>
        <v>0</v>
      </c>
      <c r="FM455" s="7">
        <f t="shared" si="5065"/>
        <v>0</v>
      </c>
      <c r="FN455" s="7">
        <f t="shared" si="5066"/>
        <v>0</v>
      </c>
      <c r="FO455" s="7">
        <f t="shared" si="5067"/>
        <v>0</v>
      </c>
      <c r="FP455" s="7">
        <f t="shared" si="5068"/>
        <v>0</v>
      </c>
      <c r="FQ455" s="7">
        <f t="shared" si="5069"/>
        <v>0</v>
      </c>
      <c r="FR455" s="7"/>
      <c r="FS455" s="7">
        <f t="shared" si="5070"/>
        <v>0</v>
      </c>
      <c r="FT455" s="7">
        <f t="shared" si="5071"/>
        <v>0</v>
      </c>
      <c r="FU455" s="7">
        <f t="shared" si="5072"/>
        <v>0</v>
      </c>
      <c r="FV455" s="7">
        <f t="shared" si="5073"/>
        <v>0</v>
      </c>
      <c r="FW455" s="7">
        <f t="shared" si="5074"/>
        <v>0</v>
      </c>
      <c r="FX455" s="7">
        <f t="shared" si="5075"/>
        <v>0</v>
      </c>
      <c r="FY455" s="7">
        <f t="shared" si="5076"/>
        <v>0</v>
      </c>
      <c r="FZ455" s="7">
        <f t="shared" si="5077"/>
        <v>0</v>
      </c>
      <c r="GA455" s="7">
        <f t="shared" si="5078"/>
        <v>0</v>
      </c>
      <c r="GB455" s="7">
        <f t="shared" si="5079"/>
        <v>0</v>
      </c>
      <c r="GC455" s="7">
        <f t="shared" si="5080"/>
        <v>0</v>
      </c>
      <c r="GD455" s="116">
        <f t="shared" si="5081"/>
        <v>12</v>
      </c>
      <c r="GE455" s="117">
        <f t="shared" si="5082"/>
        <v>12</v>
      </c>
      <c r="GF455" s="7"/>
      <c r="GG455" s="7"/>
      <c r="GH455" s="7"/>
      <c r="GI455" s="52"/>
      <c r="GK455" s="18"/>
      <c r="GL455" s="18"/>
      <c r="GM455" s="1"/>
      <c r="GN455" s="23"/>
      <c r="GO455" s="61"/>
      <c r="GP455" s="7"/>
      <c r="GQ455" s="7"/>
    </row>
    <row r="456" spans="1:199" ht="24.95" customHeight="1" x14ac:dyDescent="0.35">
      <c r="A456" s="51"/>
      <c r="B456" s="20"/>
      <c r="C456" s="44"/>
      <c r="D456" s="44"/>
      <c r="E456" s="44"/>
      <c r="F456" s="23"/>
      <c r="G456" s="44"/>
      <c r="H456" s="44"/>
      <c r="I456" s="44"/>
      <c r="J456" s="44"/>
      <c r="K456" s="44"/>
      <c r="L456" s="48"/>
      <c r="M456" s="73">
        <f t="shared" si="5123"/>
        <v>0</v>
      </c>
      <c r="N456" s="32"/>
      <c r="O456" s="263"/>
      <c r="P456" s="32"/>
      <c r="Q456" s="20"/>
      <c r="R456" s="32"/>
      <c r="S456" s="20"/>
      <c r="T456" s="32"/>
      <c r="U456" s="20"/>
      <c r="V456" s="74"/>
      <c r="W456" s="20"/>
      <c r="X456" s="20"/>
      <c r="Y456" s="20"/>
      <c r="Z456" s="74"/>
      <c r="AA456" s="20"/>
      <c r="AB456" s="74"/>
      <c r="AC456" s="20"/>
      <c r="AD456" s="74"/>
      <c r="AE456" s="24"/>
      <c r="AF456" s="74"/>
      <c r="AG456" s="20"/>
      <c r="AH456" s="74"/>
      <c r="AI456" s="20"/>
      <c r="AJ456" s="74"/>
      <c r="AK456" s="20"/>
      <c r="AL456" s="74"/>
      <c r="AM456" s="263"/>
      <c r="AN456" s="74"/>
      <c r="AO456" s="20"/>
      <c r="AP456" s="74"/>
      <c r="AQ456" s="20"/>
      <c r="AR456" s="74"/>
      <c r="AS456" s="20"/>
      <c r="AT456" s="74"/>
      <c r="AU456" s="20"/>
      <c r="AV456" s="74"/>
      <c r="AW456" s="20"/>
      <c r="AX456" s="74"/>
      <c r="AY456" s="20"/>
      <c r="AZ456" s="74"/>
      <c r="BA456" s="20"/>
      <c r="BB456" s="74"/>
      <c r="BC456" s="20"/>
      <c r="BD456" s="74"/>
      <c r="BE456" s="20"/>
      <c r="BF456" s="20">
        <f t="shared" si="5124"/>
        <v>0</v>
      </c>
      <c r="BG456" s="20"/>
      <c r="BH456" s="20">
        <f t="shared" si="5125"/>
        <v>0</v>
      </c>
      <c r="BI456" s="1"/>
      <c r="BJ456" s="1"/>
      <c r="BK456" s="1"/>
      <c r="BL456" s="1"/>
      <c r="BM456" s="55"/>
      <c r="BN456" s="51"/>
      <c r="BO456" s="20"/>
      <c r="BP456" s="44"/>
      <c r="BQ456" s="44"/>
      <c r="BR456" s="44"/>
      <c r="BS456" s="23"/>
      <c r="BT456" s="44"/>
      <c r="BU456" s="44"/>
      <c r="BV456" s="44"/>
      <c r="BW456" s="44"/>
      <c r="BX456" s="44"/>
      <c r="BY456" s="48"/>
      <c r="BZ456" s="73">
        <f t="shared" si="5126"/>
        <v>0</v>
      </c>
      <c r="CA456" s="32"/>
      <c r="CB456" s="334"/>
      <c r="CC456" s="32"/>
      <c r="CD456" s="20"/>
      <c r="CE456" s="32"/>
      <c r="CF456" s="20"/>
      <c r="CG456" s="32"/>
      <c r="CH456" s="20"/>
      <c r="CI456" s="74"/>
      <c r="CJ456" s="20"/>
      <c r="CK456" s="20"/>
      <c r="CL456" s="20"/>
      <c r="CM456" s="74"/>
      <c r="CN456" s="20"/>
      <c r="CO456" s="74"/>
      <c r="CP456" s="20"/>
      <c r="CQ456" s="74"/>
      <c r="CR456" s="24"/>
      <c r="CS456" s="74"/>
      <c r="CT456" s="334"/>
      <c r="CU456" s="74"/>
      <c r="CV456" s="20"/>
      <c r="CW456" s="74"/>
      <c r="CX456" s="20"/>
      <c r="CY456" s="74"/>
      <c r="CZ456" s="334"/>
      <c r="DA456" s="74"/>
      <c r="DB456" s="20"/>
      <c r="DC456" s="74"/>
      <c r="DD456" s="20"/>
      <c r="DE456" s="74"/>
      <c r="DF456" s="20"/>
      <c r="DG456" s="74"/>
      <c r="DH456" s="20"/>
      <c r="DI456" s="74"/>
      <c r="DJ456" s="20"/>
      <c r="DK456" s="74"/>
      <c r="DL456" s="20"/>
      <c r="DM456" s="74"/>
      <c r="DN456" s="20"/>
      <c r="DO456" s="74"/>
      <c r="DP456" s="20"/>
      <c r="DQ456" s="74"/>
      <c r="DR456" s="20"/>
      <c r="DS456" s="20">
        <f t="shared" si="5083"/>
        <v>0</v>
      </c>
      <c r="DT456" s="20">
        <f t="shared" si="5084"/>
        <v>0</v>
      </c>
      <c r="DU456" s="7"/>
      <c r="DV456" s="7"/>
      <c r="DW456" s="7"/>
      <c r="DX456" s="52"/>
      <c r="DY456" s="51"/>
      <c r="DZ456" s="20"/>
      <c r="EA456" s="44"/>
      <c r="EB456" s="44"/>
      <c r="EC456" s="7"/>
      <c r="ED456" s="7"/>
      <c r="EE456" s="7"/>
      <c r="EF456" s="7"/>
      <c r="EG456" s="7"/>
      <c r="EH456" s="7"/>
      <c r="EI456" s="7"/>
      <c r="EJ456" s="7">
        <f t="shared" si="5036"/>
        <v>0</v>
      </c>
      <c r="EK456" s="7">
        <f t="shared" si="5037"/>
        <v>0</v>
      </c>
      <c r="EL456" s="7">
        <f t="shared" si="5038"/>
        <v>0</v>
      </c>
      <c r="EM456" s="18">
        <f t="shared" si="5039"/>
        <v>0</v>
      </c>
      <c r="EN456" s="7">
        <f t="shared" si="5040"/>
        <v>0</v>
      </c>
      <c r="EO456" s="7">
        <f t="shared" si="5041"/>
        <v>0</v>
      </c>
      <c r="EP456" s="7">
        <f t="shared" si="5042"/>
        <v>0</v>
      </c>
      <c r="EQ456" s="7">
        <f t="shared" si="5043"/>
        <v>0</v>
      </c>
      <c r="ER456" s="7">
        <f t="shared" si="5044"/>
        <v>0</v>
      </c>
      <c r="ES456" s="7">
        <f t="shared" si="5045"/>
        <v>0</v>
      </c>
      <c r="ET456" s="7">
        <f t="shared" si="5046"/>
        <v>0</v>
      </c>
      <c r="EU456" s="7">
        <f t="shared" si="5047"/>
        <v>0</v>
      </c>
      <c r="EV456" s="7">
        <f t="shared" si="5048"/>
        <v>0</v>
      </c>
      <c r="EW456" s="18">
        <f t="shared" si="5049"/>
        <v>0</v>
      </c>
      <c r="EX456" s="7">
        <f t="shared" si="5050"/>
        <v>0</v>
      </c>
      <c r="EY456" s="7">
        <f t="shared" si="5051"/>
        <v>0</v>
      </c>
      <c r="EZ456" s="7">
        <f t="shared" si="5052"/>
        <v>0</v>
      </c>
      <c r="FA456" s="7">
        <f t="shared" si="5053"/>
        <v>0</v>
      </c>
      <c r="FB456" s="7">
        <f t="shared" si="5054"/>
        <v>0</v>
      </c>
      <c r="FC456" s="7">
        <f t="shared" si="5055"/>
        <v>0</v>
      </c>
      <c r="FD456" s="7">
        <f t="shared" si="5056"/>
        <v>0</v>
      </c>
      <c r="FE456" s="7">
        <f t="shared" si="5057"/>
        <v>0</v>
      </c>
      <c r="FF456" s="7">
        <f t="shared" si="5058"/>
        <v>0</v>
      </c>
      <c r="FG456" s="18">
        <f t="shared" si="5059"/>
        <v>0</v>
      </c>
      <c r="FH456" s="7">
        <f t="shared" si="5060"/>
        <v>0</v>
      </c>
      <c r="FI456" s="7">
        <f t="shared" si="5061"/>
        <v>0</v>
      </c>
      <c r="FJ456" s="7">
        <f t="shared" si="5062"/>
        <v>0</v>
      </c>
      <c r="FK456" s="7">
        <f t="shared" si="5063"/>
        <v>0</v>
      </c>
      <c r="FL456" s="7">
        <f t="shared" si="5064"/>
        <v>0</v>
      </c>
      <c r="FM456" s="7">
        <f t="shared" si="5065"/>
        <v>0</v>
      </c>
      <c r="FN456" s="7">
        <f t="shared" si="5066"/>
        <v>0</v>
      </c>
      <c r="FO456" s="7">
        <f t="shared" si="5067"/>
        <v>0</v>
      </c>
      <c r="FP456" s="7">
        <f t="shared" si="5068"/>
        <v>0</v>
      </c>
      <c r="FQ456" s="7">
        <f t="shared" si="5069"/>
        <v>0</v>
      </c>
      <c r="FR456" s="7"/>
      <c r="FS456" s="7">
        <f t="shared" si="5070"/>
        <v>0</v>
      </c>
      <c r="FT456" s="7">
        <f t="shared" si="5071"/>
        <v>0</v>
      </c>
      <c r="FU456" s="7">
        <f t="shared" si="5072"/>
        <v>0</v>
      </c>
      <c r="FV456" s="7">
        <f t="shared" si="5073"/>
        <v>0</v>
      </c>
      <c r="FW456" s="7">
        <f t="shared" si="5074"/>
        <v>0</v>
      </c>
      <c r="FX456" s="7">
        <f t="shared" si="5075"/>
        <v>0</v>
      </c>
      <c r="FY456" s="7">
        <f t="shared" si="5076"/>
        <v>0</v>
      </c>
      <c r="FZ456" s="7">
        <f t="shared" si="5077"/>
        <v>0</v>
      </c>
      <c r="GA456" s="7">
        <f t="shared" si="5078"/>
        <v>0</v>
      </c>
      <c r="GB456" s="7">
        <f t="shared" si="5079"/>
        <v>0</v>
      </c>
      <c r="GC456" s="7">
        <f t="shared" si="5080"/>
        <v>0</v>
      </c>
      <c r="GD456" s="116">
        <f t="shared" si="5081"/>
        <v>0</v>
      </c>
      <c r="GE456" s="117">
        <f t="shared" si="5082"/>
        <v>0</v>
      </c>
      <c r="GF456" s="7"/>
      <c r="GG456" s="7"/>
      <c r="GH456" s="7"/>
      <c r="GI456" s="52"/>
      <c r="GK456" s="18"/>
      <c r="GL456" s="18"/>
      <c r="GM456" s="1"/>
      <c r="GN456" s="23"/>
      <c r="GO456" s="61"/>
      <c r="GP456" s="7"/>
      <c r="GQ456" s="7"/>
    </row>
    <row r="457" spans="1:199" ht="24.95" customHeight="1" x14ac:dyDescent="0.35">
      <c r="A457" s="51"/>
      <c r="B457" s="1"/>
      <c r="C457" s="23"/>
      <c r="D457" s="23"/>
      <c r="E457" s="23"/>
      <c r="F457" s="23"/>
      <c r="G457" s="23"/>
      <c r="H457" s="23"/>
      <c r="I457" s="49"/>
      <c r="J457" s="23"/>
      <c r="K457" s="23"/>
      <c r="L457" s="1"/>
      <c r="M457" s="73">
        <f t="shared" si="5123"/>
        <v>0</v>
      </c>
      <c r="N457" s="32"/>
      <c r="O457" s="263"/>
      <c r="P457" s="32"/>
      <c r="Q457" s="20"/>
      <c r="R457" s="32"/>
      <c r="S457" s="20"/>
      <c r="T457" s="32"/>
      <c r="U457" s="20"/>
      <c r="V457" s="74"/>
      <c r="W457" s="20"/>
      <c r="X457" s="20"/>
      <c r="Y457" s="20"/>
      <c r="Z457" s="74"/>
      <c r="AA457" s="20"/>
      <c r="AB457" s="74"/>
      <c r="AC457" s="20"/>
      <c r="AD457" s="74"/>
      <c r="AE457" s="24"/>
      <c r="AF457" s="74"/>
      <c r="AG457" s="20"/>
      <c r="AH457" s="74"/>
      <c r="AI457" s="20"/>
      <c r="AJ457" s="74"/>
      <c r="AK457" s="20"/>
      <c r="AL457" s="74"/>
      <c r="AM457" s="263"/>
      <c r="AN457" s="74"/>
      <c r="AO457" s="20"/>
      <c r="AP457" s="74"/>
      <c r="AQ457" s="20"/>
      <c r="AR457" s="74"/>
      <c r="AS457" s="20"/>
      <c r="AT457" s="74"/>
      <c r="AU457" s="20"/>
      <c r="AV457" s="74"/>
      <c r="AW457" s="20"/>
      <c r="AX457" s="74"/>
      <c r="AY457" s="20"/>
      <c r="AZ457" s="74"/>
      <c r="BA457" s="20"/>
      <c r="BB457" s="74"/>
      <c r="BC457" s="20"/>
      <c r="BD457" s="74"/>
      <c r="BE457" s="20"/>
      <c r="BF457" s="20">
        <f t="shared" si="5124"/>
        <v>0</v>
      </c>
      <c r="BG457" s="20"/>
      <c r="BH457" s="20">
        <f t="shared" si="5125"/>
        <v>0</v>
      </c>
      <c r="BI457" s="7"/>
      <c r="BJ457" s="1"/>
      <c r="BK457" s="1"/>
      <c r="BL457" s="1"/>
      <c r="BM457" s="55"/>
      <c r="BN457" s="51"/>
      <c r="BO457" s="1"/>
      <c r="BP457" s="23"/>
      <c r="BQ457" s="23"/>
      <c r="BR457" s="23"/>
      <c r="BS457" s="23"/>
      <c r="BT457" s="23"/>
      <c r="BU457" s="23"/>
      <c r="BV457" s="49"/>
      <c r="BW457" s="23"/>
      <c r="BX457" s="23"/>
      <c r="BY457" s="1"/>
      <c r="BZ457" s="73">
        <f t="shared" si="5126"/>
        <v>0</v>
      </c>
      <c r="CA457" s="32"/>
      <c r="CB457" s="334"/>
      <c r="CC457" s="32"/>
      <c r="CD457" s="20"/>
      <c r="CE457" s="32"/>
      <c r="CF457" s="20"/>
      <c r="CG457" s="32"/>
      <c r="CH457" s="20"/>
      <c r="CI457" s="74"/>
      <c r="CJ457" s="20"/>
      <c r="CK457" s="20"/>
      <c r="CL457" s="20"/>
      <c r="CM457" s="74"/>
      <c r="CN457" s="20"/>
      <c r="CO457" s="74"/>
      <c r="CP457" s="20"/>
      <c r="CQ457" s="74"/>
      <c r="CR457" s="24"/>
      <c r="CS457" s="74"/>
      <c r="CT457" s="334"/>
      <c r="CU457" s="74"/>
      <c r="CV457" s="20"/>
      <c r="CW457" s="74"/>
      <c r="CX457" s="20"/>
      <c r="CY457" s="74"/>
      <c r="CZ457" s="334"/>
      <c r="DA457" s="74"/>
      <c r="DB457" s="20"/>
      <c r="DC457" s="74"/>
      <c r="DD457" s="20"/>
      <c r="DE457" s="74"/>
      <c r="DF457" s="20"/>
      <c r="DG457" s="74"/>
      <c r="DH457" s="20"/>
      <c r="DI457" s="74"/>
      <c r="DJ457" s="20"/>
      <c r="DK457" s="74"/>
      <c r="DL457" s="20"/>
      <c r="DM457" s="74"/>
      <c r="DN457" s="20"/>
      <c r="DO457" s="74"/>
      <c r="DP457" s="20"/>
      <c r="DQ457" s="74"/>
      <c r="DR457" s="20"/>
      <c r="DS457" s="20">
        <f t="shared" si="5083"/>
        <v>0</v>
      </c>
      <c r="DT457" s="20">
        <f t="shared" si="5084"/>
        <v>0</v>
      </c>
      <c r="DU457" s="7"/>
      <c r="DV457" s="7"/>
      <c r="DW457" s="7"/>
      <c r="DX457" s="52"/>
      <c r="DY457" s="51"/>
      <c r="DZ457" s="1"/>
      <c r="EA457" s="23"/>
      <c r="EB457" s="23"/>
      <c r="EC457" s="7"/>
      <c r="ED457" s="7"/>
      <c r="EE457" s="7"/>
      <c r="EF457" s="7"/>
      <c r="EG457" s="7"/>
      <c r="EH457" s="7"/>
      <c r="EI457" s="7"/>
      <c r="EJ457" s="7">
        <f t="shared" si="5036"/>
        <v>0</v>
      </c>
      <c r="EK457" s="7">
        <f t="shared" si="5037"/>
        <v>0</v>
      </c>
      <c r="EL457" s="7">
        <f t="shared" si="5038"/>
        <v>0</v>
      </c>
      <c r="EM457" s="18">
        <f t="shared" si="5039"/>
        <v>0</v>
      </c>
      <c r="EN457" s="7">
        <f t="shared" si="5040"/>
        <v>0</v>
      </c>
      <c r="EO457" s="7">
        <f t="shared" si="5041"/>
        <v>0</v>
      </c>
      <c r="EP457" s="7">
        <f t="shared" si="5042"/>
        <v>0</v>
      </c>
      <c r="EQ457" s="7">
        <f t="shared" si="5043"/>
        <v>0</v>
      </c>
      <c r="ER457" s="7">
        <f t="shared" si="5044"/>
        <v>0</v>
      </c>
      <c r="ES457" s="7">
        <f t="shared" si="5045"/>
        <v>0</v>
      </c>
      <c r="ET457" s="7">
        <f t="shared" si="5046"/>
        <v>0</v>
      </c>
      <c r="EU457" s="7">
        <f t="shared" si="5047"/>
        <v>0</v>
      </c>
      <c r="EV457" s="7">
        <f t="shared" si="5048"/>
        <v>0</v>
      </c>
      <c r="EW457" s="18">
        <f t="shared" si="5049"/>
        <v>0</v>
      </c>
      <c r="EX457" s="7">
        <f t="shared" si="5050"/>
        <v>0</v>
      </c>
      <c r="EY457" s="7">
        <f t="shared" si="5051"/>
        <v>0</v>
      </c>
      <c r="EZ457" s="7">
        <f t="shared" si="5052"/>
        <v>0</v>
      </c>
      <c r="FA457" s="7">
        <f t="shared" si="5053"/>
        <v>0</v>
      </c>
      <c r="FB457" s="7">
        <f t="shared" si="5054"/>
        <v>0</v>
      </c>
      <c r="FC457" s="7">
        <f t="shared" si="5055"/>
        <v>0</v>
      </c>
      <c r="FD457" s="7">
        <f t="shared" si="5056"/>
        <v>0</v>
      </c>
      <c r="FE457" s="7">
        <f t="shared" si="5057"/>
        <v>0</v>
      </c>
      <c r="FF457" s="7">
        <f t="shared" si="5058"/>
        <v>0</v>
      </c>
      <c r="FG457" s="18">
        <f t="shared" si="5059"/>
        <v>0</v>
      </c>
      <c r="FH457" s="7">
        <f t="shared" si="5060"/>
        <v>0</v>
      </c>
      <c r="FI457" s="7">
        <f t="shared" si="5061"/>
        <v>0</v>
      </c>
      <c r="FJ457" s="7">
        <f t="shared" si="5062"/>
        <v>0</v>
      </c>
      <c r="FK457" s="7">
        <f t="shared" si="5063"/>
        <v>0</v>
      </c>
      <c r="FL457" s="7">
        <f t="shared" si="5064"/>
        <v>0</v>
      </c>
      <c r="FM457" s="7">
        <f t="shared" si="5065"/>
        <v>0</v>
      </c>
      <c r="FN457" s="7">
        <f t="shared" si="5066"/>
        <v>0</v>
      </c>
      <c r="FO457" s="7">
        <f t="shared" si="5067"/>
        <v>0</v>
      </c>
      <c r="FP457" s="7">
        <f t="shared" si="5068"/>
        <v>0</v>
      </c>
      <c r="FQ457" s="7">
        <f t="shared" si="5069"/>
        <v>0</v>
      </c>
      <c r="FR457" s="7"/>
      <c r="FS457" s="7">
        <f t="shared" si="5070"/>
        <v>0</v>
      </c>
      <c r="FT457" s="7">
        <f t="shared" si="5071"/>
        <v>0</v>
      </c>
      <c r="FU457" s="7">
        <f t="shared" si="5072"/>
        <v>0</v>
      </c>
      <c r="FV457" s="7">
        <f t="shared" si="5073"/>
        <v>0</v>
      </c>
      <c r="FW457" s="7">
        <f t="shared" si="5074"/>
        <v>0</v>
      </c>
      <c r="FX457" s="7">
        <f t="shared" si="5075"/>
        <v>0</v>
      </c>
      <c r="FY457" s="7">
        <f t="shared" si="5076"/>
        <v>0</v>
      </c>
      <c r="FZ457" s="7">
        <f t="shared" si="5077"/>
        <v>0</v>
      </c>
      <c r="GA457" s="7">
        <f t="shared" si="5078"/>
        <v>0</v>
      </c>
      <c r="GB457" s="7">
        <f t="shared" si="5079"/>
        <v>0</v>
      </c>
      <c r="GC457" s="7">
        <f t="shared" si="5080"/>
        <v>0</v>
      </c>
      <c r="GD457" s="116">
        <f t="shared" si="5081"/>
        <v>0</v>
      </c>
      <c r="GE457" s="117">
        <f t="shared" si="5082"/>
        <v>0</v>
      </c>
      <c r="GF457" s="7"/>
      <c r="GG457" s="7"/>
      <c r="GH457" s="7"/>
      <c r="GI457" s="52"/>
      <c r="GK457" s="18"/>
      <c r="GL457" s="18"/>
      <c r="GM457" s="1"/>
      <c r="GN457" s="23"/>
      <c r="GO457" s="61"/>
      <c r="GP457" s="7"/>
      <c r="GQ457" s="7"/>
    </row>
    <row r="458" spans="1:199" ht="24.95" customHeight="1" x14ac:dyDescent="0.35">
      <c r="A458" s="51"/>
      <c r="B458" s="1"/>
      <c r="C458" s="23"/>
      <c r="D458" s="23"/>
      <c r="E458" s="23"/>
      <c r="F458" s="23"/>
      <c r="G458" s="23"/>
      <c r="H458" s="23"/>
      <c r="I458" s="23"/>
      <c r="J458" s="23"/>
      <c r="K458" s="23"/>
      <c r="L458" s="22"/>
      <c r="M458" s="73">
        <f t="shared" si="5123"/>
        <v>0</v>
      </c>
      <c r="N458" s="32"/>
      <c r="O458" s="263"/>
      <c r="P458" s="32"/>
      <c r="Q458" s="20"/>
      <c r="R458" s="32"/>
      <c r="S458" s="20"/>
      <c r="T458" s="32"/>
      <c r="U458" s="20"/>
      <c r="V458" s="74"/>
      <c r="W458" s="20"/>
      <c r="X458" s="20"/>
      <c r="Y458" s="20"/>
      <c r="Z458" s="74"/>
      <c r="AA458" s="20"/>
      <c r="AB458" s="74"/>
      <c r="AC458" s="20"/>
      <c r="AD458" s="74"/>
      <c r="AE458" s="24"/>
      <c r="AF458" s="74"/>
      <c r="AG458" s="20"/>
      <c r="AH458" s="74"/>
      <c r="AI458" s="20"/>
      <c r="AJ458" s="74"/>
      <c r="AK458" s="20"/>
      <c r="AL458" s="74"/>
      <c r="AM458" s="263"/>
      <c r="AN458" s="74"/>
      <c r="AO458" s="20"/>
      <c r="AP458" s="74"/>
      <c r="AQ458" s="20"/>
      <c r="AR458" s="74"/>
      <c r="AS458" s="20"/>
      <c r="AT458" s="74"/>
      <c r="AU458" s="20"/>
      <c r="AV458" s="74"/>
      <c r="AW458" s="20"/>
      <c r="AX458" s="74"/>
      <c r="AY458" s="20"/>
      <c r="AZ458" s="74"/>
      <c r="BA458" s="20"/>
      <c r="BB458" s="74"/>
      <c r="BC458" s="20"/>
      <c r="BD458" s="74"/>
      <c r="BE458" s="20"/>
      <c r="BF458" s="20">
        <f t="shared" si="5124"/>
        <v>0</v>
      </c>
      <c r="BG458" s="20"/>
      <c r="BH458" s="20">
        <f t="shared" si="5125"/>
        <v>0</v>
      </c>
      <c r="BI458" s="7"/>
      <c r="BJ458" s="1"/>
      <c r="BK458" s="1"/>
      <c r="BL458" s="1"/>
      <c r="BM458" s="55"/>
      <c r="BN458" s="51"/>
      <c r="BO458" s="1"/>
      <c r="BP458" s="23"/>
      <c r="BQ458" s="23"/>
      <c r="BR458" s="23"/>
      <c r="BS458" s="23"/>
      <c r="BT458" s="23"/>
      <c r="BU458" s="23"/>
      <c r="BV458" s="23"/>
      <c r="BW458" s="23"/>
      <c r="BX458" s="23"/>
      <c r="BY458" s="22"/>
      <c r="BZ458" s="73">
        <f t="shared" si="5126"/>
        <v>0</v>
      </c>
      <c r="CA458" s="32"/>
      <c r="CB458" s="334"/>
      <c r="CC458" s="32"/>
      <c r="CD458" s="20"/>
      <c r="CE458" s="32"/>
      <c r="CF458" s="20"/>
      <c r="CG458" s="32"/>
      <c r="CH458" s="20"/>
      <c r="CI458" s="74"/>
      <c r="CJ458" s="20"/>
      <c r="CK458" s="20"/>
      <c r="CL458" s="20"/>
      <c r="CM458" s="74"/>
      <c r="CN458" s="20"/>
      <c r="CO458" s="74"/>
      <c r="CP458" s="20"/>
      <c r="CQ458" s="74"/>
      <c r="CR458" s="24"/>
      <c r="CS458" s="74"/>
      <c r="CT458" s="334"/>
      <c r="CU458" s="74"/>
      <c r="CV458" s="20"/>
      <c r="CW458" s="74"/>
      <c r="CX458" s="20"/>
      <c r="CY458" s="74"/>
      <c r="CZ458" s="334"/>
      <c r="DA458" s="74"/>
      <c r="DB458" s="20"/>
      <c r="DC458" s="74"/>
      <c r="DD458" s="20"/>
      <c r="DE458" s="74"/>
      <c r="DF458" s="20"/>
      <c r="DG458" s="74"/>
      <c r="DH458" s="20"/>
      <c r="DI458" s="74"/>
      <c r="DJ458" s="20"/>
      <c r="DK458" s="74"/>
      <c r="DL458" s="20"/>
      <c r="DM458" s="74"/>
      <c r="DN458" s="20"/>
      <c r="DO458" s="74"/>
      <c r="DP458" s="20"/>
      <c r="DQ458" s="74"/>
      <c r="DR458" s="20"/>
      <c r="DS458" s="20">
        <f t="shared" si="5083"/>
        <v>0</v>
      </c>
      <c r="DT458" s="20">
        <f t="shared" si="5084"/>
        <v>0</v>
      </c>
      <c r="DU458" s="7"/>
      <c r="DV458" s="7"/>
      <c r="DW458" s="7"/>
      <c r="DX458" s="52"/>
      <c r="DY458" s="51"/>
      <c r="DZ458" s="1"/>
      <c r="EA458" s="23"/>
      <c r="EB458" s="23"/>
      <c r="EC458" s="7"/>
      <c r="ED458" s="7"/>
      <c r="EE458" s="7"/>
      <c r="EF458" s="7"/>
      <c r="EG458" s="7"/>
      <c r="EH458" s="7"/>
      <c r="EI458" s="7"/>
      <c r="EJ458" s="7">
        <f t="shared" si="5036"/>
        <v>0</v>
      </c>
      <c r="EK458" s="7">
        <f t="shared" si="5037"/>
        <v>0</v>
      </c>
      <c r="EL458" s="7">
        <f t="shared" si="5038"/>
        <v>0</v>
      </c>
      <c r="EM458" s="18">
        <f t="shared" si="5039"/>
        <v>0</v>
      </c>
      <c r="EN458" s="7">
        <f t="shared" si="5040"/>
        <v>0</v>
      </c>
      <c r="EO458" s="7">
        <f t="shared" si="5041"/>
        <v>0</v>
      </c>
      <c r="EP458" s="7">
        <f t="shared" si="5042"/>
        <v>0</v>
      </c>
      <c r="EQ458" s="7">
        <f t="shared" si="5043"/>
        <v>0</v>
      </c>
      <c r="ER458" s="7">
        <f t="shared" si="5044"/>
        <v>0</v>
      </c>
      <c r="ES458" s="7">
        <f t="shared" si="5045"/>
        <v>0</v>
      </c>
      <c r="ET458" s="7">
        <f t="shared" si="5046"/>
        <v>0</v>
      </c>
      <c r="EU458" s="7">
        <f t="shared" si="5047"/>
        <v>0</v>
      </c>
      <c r="EV458" s="7">
        <f t="shared" si="5048"/>
        <v>0</v>
      </c>
      <c r="EW458" s="18">
        <f t="shared" si="5049"/>
        <v>0</v>
      </c>
      <c r="EX458" s="7">
        <f t="shared" si="5050"/>
        <v>0</v>
      </c>
      <c r="EY458" s="7">
        <f t="shared" si="5051"/>
        <v>0</v>
      </c>
      <c r="EZ458" s="7">
        <f t="shared" si="5052"/>
        <v>0</v>
      </c>
      <c r="FA458" s="7">
        <f t="shared" si="5053"/>
        <v>0</v>
      </c>
      <c r="FB458" s="7">
        <f t="shared" si="5054"/>
        <v>0</v>
      </c>
      <c r="FC458" s="7">
        <f t="shared" si="5055"/>
        <v>0</v>
      </c>
      <c r="FD458" s="7">
        <f t="shared" si="5056"/>
        <v>0</v>
      </c>
      <c r="FE458" s="7">
        <f t="shared" si="5057"/>
        <v>0</v>
      </c>
      <c r="FF458" s="7">
        <f t="shared" si="5058"/>
        <v>0</v>
      </c>
      <c r="FG458" s="18">
        <f t="shared" si="5059"/>
        <v>0</v>
      </c>
      <c r="FH458" s="7">
        <f t="shared" si="5060"/>
        <v>0</v>
      </c>
      <c r="FI458" s="7">
        <f t="shared" si="5061"/>
        <v>0</v>
      </c>
      <c r="FJ458" s="7">
        <f t="shared" si="5062"/>
        <v>0</v>
      </c>
      <c r="FK458" s="7">
        <f t="shared" si="5063"/>
        <v>0</v>
      </c>
      <c r="FL458" s="7">
        <f t="shared" si="5064"/>
        <v>0</v>
      </c>
      <c r="FM458" s="7">
        <f t="shared" si="5065"/>
        <v>0</v>
      </c>
      <c r="FN458" s="7">
        <f t="shared" si="5066"/>
        <v>0</v>
      </c>
      <c r="FO458" s="7">
        <f t="shared" si="5067"/>
        <v>0</v>
      </c>
      <c r="FP458" s="7">
        <f t="shared" si="5068"/>
        <v>0</v>
      </c>
      <c r="FQ458" s="7">
        <f t="shared" si="5069"/>
        <v>0</v>
      </c>
      <c r="FR458" s="7"/>
      <c r="FS458" s="7">
        <f t="shared" si="5070"/>
        <v>0</v>
      </c>
      <c r="FT458" s="7">
        <f t="shared" si="5071"/>
        <v>0</v>
      </c>
      <c r="FU458" s="7">
        <f t="shared" si="5072"/>
        <v>0</v>
      </c>
      <c r="FV458" s="7">
        <f t="shared" si="5073"/>
        <v>0</v>
      </c>
      <c r="FW458" s="7">
        <f t="shared" si="5074"/>
        <v>0</v>
      </c>
      <c r="FX458" s="7">
        <f t="shared" si="5075"/>
        <v>0</v>
      </c>
      <c r="FY458" s="7">
        <f t="shared" si="5076"/>
        <v>0</v>
      </c>
      <c r="FZ458" s="7">
        <f t="shared" si="5077"/>
        <v>0</v>
      </c>
      <c r="GA458" s="7">
        <f t="shared" si="5078"/>
        <v>0</v>
      </c>
      <c r="GB458" s="7">
        <f t="shared" si="5079"/>
        <v>0</v>
      </c>
      <c r="GC458" s="7">
        <f t="shared" si="5080"/>
        <v>0</v>
      </c>
      <c r="GD458" s="116">
        <f t="shared" si="5081"/>
        <v>0</v>
      </c>
      <c r="GE458" s="117">
        <f t="shared" si="5082"/>
        <v>0</v>
      </c>
      <c r="GF458" s="7"/>
      <c r="GG458" s="7"/>
      <c r="GH458" s="7"/>
      <c r="GI458" s="52"/>
      <c r="GK458" s="18"/>
      <c r="GL458" s="18"/>
      <c r="GM458" s="1"/>
      <c r="GN458" s="23"/>
      <c r="GO458" s="61"/>
      <c r="GP458" s="7"/>
      <c r="GQ458" s="7"/>
    </row>
    <row r="459" spans="1:199" ht="24.95" customHeight="1" x14ac:dyDescent="0.35">
      <c r="A459" s="51"/>
      <c r="B459" s="1"/>
      <c r="C459" s="23"/>
      <c r="D459" s="23"/>
      <c r="E459" s="23"/>
      <c r="F459" s="23"/>
      <c r="G459" s="23"/>
      <c r="H459" s="23"/>
      <c r="I459" s="23"/>
      <c r="J459" s="23"/>
      <c r="K459" s="23"/>
      <c r="L459" s="1"/>
      <c r="M459" s="73">
        <f t="shared" si="5123"/>
        <v>0</v>
      </c>
      <c r="N459" s="32"/>
      <c r="O459" s="263"/>
      <c r="P459" s="32"/>
      <c r="Q459" s="20"/>
      <c r="R459" s="32"/>
      <c r="S459" s="20"/>
      <c r="T459" s="32"/>
      <c r="U459" s="20"/>
      <c r="V459" s="74"/>
      <c r="W459" s="20"/>
      <c r="X459" s="20"/>
      <c r="Y459" s="20"/>
      <c r="Z459" s="74"/>
      <c r="AA459" s="20"/>
      <c r="AB459" s="74"/>
      <c r="AC459" s="20"/>
      <c r="AD459" s="74"/>
      <c r="AE459" s="24"/>
      <c r="AF459" s="74"/>
      <c r="AG459" s="20"/>
      <c r="AH459" s="74"/>
      <c r="AI459" s="20"/>
      <c r="AJ459" s="74"/>
      <c r="AK459" s="20"/>
      <c r="AL459" s="74"/>
      <c r="AM459" s="263"/>
      <c r="AN459" s="74"/>
      <c r="AO459" s="20"/>
      <c r="AP459" s="74"/>
      <c r="AQ459" s="20"/>
      <c r="AR459" s="74"/>
      <c r="AS459" s="20"/>
      <c r="AT459" s="74"/>
      <c r="AU459" s="20"/>
      <c r="AV459" s="74"/>
      <c r="AW459" s="20"/>
      <c r="AX459" s="74"/>
      <c r="AY459" s="20"/>
      <c r="AZ459" s="74"/>
      <c r="BA459" s="20"/>
      <c r="BB459" s="74"/>
      <c r="BC459" s="20"/>
      <c r="BD459" s="74"/>
      <c r="BE459" s="20"/>
      <c r="BF459" s="20">
        <f t="shared" si="5124"/>
        <v>0</v>
      </c>
      <c r="BG459" s="20"/>
      <c r="BH459" s="20">
        <f t="shared" si="5125"/>
        <v>0</v>
      </c>
      <c r="BI459" s="7"/>
      <c r="BJ459" s="1"/>
      <c r="BK459" s="1"/>
      <c r="BL459" s="1"/>
      <c r="BM459" s="55"/>
      <c r="BN459" s="51"/>
      <c r="BO459" s="1"/>
      <c r="BP459" s="23"/>
      <c r="BQ459" s="23"/>
      <c r="BR459" s="23"/>
      <c r="BS459" s="23"/>
      <c r="BT459" s="23"/>
      <c r="BU459" s="23"/>
      <c r="BV459" s="23"/>
      <c r="BW459" s="23"/>
      <c r="BX459" s="23"/>
      <c r="BY459" s="1"/>
      <c r="BZ459" s="73">
        <f t="shared" si="5126"/>
        <v>0</v>
      </c>
      <c r="CA459" s="32"/>
      <c r="CB459" s="334"/>
      <c r="CC459" s="32"/>
      <c r="CD459" s="20"/>
      <c r="CE459" s="32"/>
      <c r="CF459" s="20"/>
      <c r="CG459" s="32"/>
      <c r="CH459" s="20"/>
      <c r="CI459" s="74"/>
      <c r="CJ459" s="20"/>
      <c r="CK459" s="20"/>
      <c r="CL459" s="20"/>
      <c r="CM459" s="74"/>
      <c r="CN459" s="20"/>
      <c r="CO459" s="74"/>
      <c r="CP459" s="20"/>
      <c r="CQ459" s="74"/>
      <c r="CR459" s="24"/>
      <c r="CS459" s="74"/>
      <c r="CT459" s="334"/>
      <c r="CU459" s="74"/>
      <c r="CV459" s="20"/>
      <c r="CW459" s="74"/>
      <c r="CX459" s="20"/>
      <c r="CY459" s="74"/>
      <c r="CZ459" s="334"/>
      <c r="DA459" s="74"/>
      <c r="DB459" s="20"/>
      <c r="DC459" s="74"/>
      <c r="DD459" s="20"/>
      <c r="DE459" s="74"/>
      <c r="DF459" s="20"/>
      <c r="DG459" s="74"/>
      <c r="DH459" s="20"/>
      <c r="DI459" s="74"/>
      <c r="DJ459" s="20"/>
      <c r="DK459" s="74"/>
      <c r="DL459" s="20"/>
      <c r="DM459" s="74"/>
      <c r="DN459" s="20"/>
      <c r="DO459" s="74"/>
      <c r="DP459" s="20"/>
      <c r="DQ459" s="74"/>
      <c r="DR459" s="20"/>
      <c r="DS459" s="20">
        <f t="shared" si="5083"/>
        <v>0</v>
      </c>
      <c r="DT459" s="20">
        <f t="shared" si="5084"/>
        <v>0</v>
      </c>
      <c r="DU459" s="7"/>
      <c r="DV459" s="7"/>
      <c r="DW459" s="7"/>
      <c r="DX459" s="52"/>
      <c r="DY459" s="51"/>
      <c r="DZ459" s="1"/>
      <c r="EA459" s="23"/>
      <c r="EB459" s="23"/>
      <c r="EC459" s="7"/>
      <c r="ED459" s="7"/>
      <c r="EE459" s="7"/>
      <c r="EF459" s="7"/>
      <c r="EG459" s="7"/>
      <c r="EH459" s="7"/>
      <c r="EI459" s="7"/>
      <c r="EJ459" s="7">
        <f t="shared" si="5036"/>
        <v>0</v>
      </c>
      <c r="EK459" s="7">
        <f t="shared" si="5037"/>
        <v>0</v>
      </c>
      <c r="EL459" s="7">
        <f t="shared" si="5038"/>
        <v>0</v>
      </c>
      <c r="EM459" s="18">
        <f t="shared" si="5039"/>
        <v>0</v>
      </c>
      <c r="EN459" s="7">
        <f t="shared" si="5040"/>
        <v>0</v>
      </c>
      <c r="EO459" s="7">
        <f t="shared" si="5041"/>
        <v>0</v>
      </c>
      <c r="EP459" s="7">
        <f t="shared" si="5042"/>
        <v>0</v>
      </c>
      <c r="EQ459" s="7">
        <f t="shared" si="5043"/>
        <v>0</v>
      </c>
      <c r="ER459" s="7">
        <f t="shared" si="5044"/>
        <v>0</v>
      </c>
      <c r="ES459" s="7">
        <f t="shared" si="5045"/>
        <v>0</v>
      </c>
      <c r="ET459" s="7">
        <f t="shared" si="5046"/>
        <v>0</v>
      </c>
      <c r="EU459" s="7">
        <f t="shared" si="5047"/>
        <v>0</v>
      </c>
      <c r="EV459" s="7">
        <f t="shared" si="5048"/>
        <v>0</v>
      </c>
      <c r="EW459" s="18">
        <f t="shared" si="5049"/>
        <v>0</v>
      </c>
      <c r="EX459" s="7">
        <f t="shared" si="5050"/>
        <v>0</v>
      </c>
      <c r="EY459" s="7">
        <f t="shared" si="5051"/>
        <v>0</v>
      </c>
      <c r="EZ459" s="7">
        <f t="shared" si="5052"/>
        <v>0</v>
      </c>
      <c r="FA459" s="7">
        <f t="shared" si="5053"/>
        <v>0</v>
      </c>
      <c r="FB459" s="7">
        <f t="shared" si="5054"/>
        <v>0</v>
      </c>
      <c r="FC459" s="7">
        <f t="shared" si="5055"/>
        <v>0</v>
      </c>
      <c r="FD459" s="7">
        <f t="shared" si="5056"/>
        <v>0</v>
      </c>
      <c r="FE459" s="7">
        <f t="shared" si="5057"/>
        <v>0</v>
      </c>
      <c r="FF459" s="7">
        <f t="shared" si="5058"/>
        <v>0</v>
      </c>
      <c r="FG459" s="18">
        <f t="shared" si="5059"/>
        <v>0</v>
      </c>
      <c r="FH459" s="7">
        <f t="shared" si="5060"/>
        <v>0</v>
      </c>
      <c r="FI459" s="7">
        <f t="shared" si="5061"/>
        <v>0</v>
      </c>
      <c r="FJ459" s="7">
        <f t="shared" si="5062"/>
        <v>0</v>
      </c>
      <c r="FK459" s="7">
        <f t="shared" si="5063"/>
        <v>0</v>
      </c>
      <c r="FL459" s="7">
        <f t="shared" si="5064"/>
        <v>0</v>
      </c>
      <c r="FM459" s="7">
        <f t="shared" si="5065"/>
        <v>0</v>
      </c>
      <c r="FN459" s="7">
        <f t="shared" si="5066"/>
        <v>0</v>
      </c>
      <c r="FO459" s="7">
        <f t="shared" si="5067"/>
        <v>0</v>
      </c>
      <c r="FP459" s="7">
        <f t="shared" si="5068"/>
        <v>0</v>
      </c>
      <c r="FQ459" s="7">
        <f t="shared" si="5069"/>
        <v>0</v>
      </c>
      <c r="FR459" s="7"/>
      <c r="FS459" s="7">
        <f t="shared" si="5070"/>
        <v>0</v>
      </c>
      <c r="FT459" s="7">
        <f t="shared" si="5071"/>
        <v>0</v>
      </c>
      <c r="FU459" s="7">
        <f t="shared" si="5072"/>
        <v>0</v>
      </c>
      <c r="FV459" s="7">
        <f t="shared" si="5073"/>
        <v>0</v>
      </c>
      <c r="FW459" s="7">
        <f t="shared" si="5074"/>
        <v>0</v>
      </c>
      <c r="FX459" s="7">
        <f t="shared" si="5075"/>
        <v>0</v>
      </c>
      <c r="FY459" s="7">
        <f t="shared" si="5076"/>
        <v>0</v>
      </c>
      <c r="FZ459" s="7">
        <f t="shared" si="5077"/>
        <v>0</v>
      </c>
      <c r="GA459" s="7">
        <f t="shared" si="5078"/>
        <v>0</v>
      </c>
      <c r="GB459" s="7">
        <f t="shared" si="5079"/>
        <v>0</v>
      </c>
      <c r="GC459" s="7">
        <f t="shared" si="5080"/>
        <v>0</v>
      </c>
      <c r="GD459" s="116">
        <f t="shared" si="5081"/>
        <v>0</v>
      </c>
      <c r="GE459" s="117">
        <f t="shared" si="5082"/>
        <v>0</v>
      </c>
      <c r="GF459" s="7"/>
      <c r="GG459" s="7"/>
      <c r="GH459" s="7"/>
      <c r="GI459" s="52"/>
      <c r="GK459" s="18"/>
      <c r="GL459" s="18"/>
      <c r="GM459" s="1"/>
      <c r="GN459" s="23"/>
      <c r="GO459" s="61"/>
      <c r="GP459" s="7"/>
      <c r="GQ459" s="7"/>
    </row>
    <row r="460" spans="1:199" ht="24.95" customHeight="1" x14ac:dyDescent="0.35">
      <c r="A460" s="51"/>
      <c r="B460" s="1"/>
      <c r="C460" s="23"/>
      <c r="D460" s="23"/>
      <c r="E460" s="23"/>
      <c r="F460" s="23"/>
      <c r="G460" s="23"/>
      <c r="H460" s="23"/>
      <c r="I460" s="23"/>
      <c r="J460" s="23"/>
      <c r="K460" s="23"/>
      <c r="L460" s="22"/>
      <c r="M460" s="73">
        <f t="shared" si="5123"/>
        <v>0</v>
      </c>
      <c r="N460" s="32"/>
      <c r="O460" s="263"/>
      <c r="P460" s="32"/>
      <c r="Q460" s="20"/>
      <c r="R460" s="32"/>
      <c r="S460" s="20"/>
      <c r="T460" s="32"/>
      <c r="U460" s="20"/>
      <c r="V460" s="74"/>
      <c r="W460" s="20"/>
      <c r="X460" s="20"/>
      <c r="Y460" s="20"/>
      <c r="Z460" s="74"/>
      <c r="AA460" s="20"/>
      <c r="AB460" s="74"/>
      <c r="AC460" s="20"/>
      <c r="AD460" s="74"/>
      <c r="AE460" s="24"/>
      <c r="AF460" s="74"/>
      <c r="AG460" s="20"/>
      <c r="AH460" s="74"/>
      <c r="AI460" s="20"/>
      <c r="AJ460" s="74"/>
      <c r="AK460" s="20"/>
      <c r="AL460" s="74"/>
      <c r="AM460" s="263"/>
      <c r="AN460" s="74"/>
      <c r="AO460" s="20"/>
      <c r="AP460" s="74"/>
      <c r="AQ460" s="20"/>
      <c r="AR460" s="74"/>
      <c r="AS460" s="20"/>
      <c r="AT460" s="74"/>
      <c r="AU460" s="20"/>
      <c r="AV460" s="74"/>
      <c r="AW460" s="20"/>
      <c r="AX460" s="74"/>
      <c r="AY460" s="20"/>
      <c r="AZ460" s="74"/>
      <c r="BA460" s="20"/>
      <c r="BB460" s="74"/>
      <c r="BC460" s="20"/>
      <c r="BD460" s="74"/>
      <c r="BE460" s="20"/>
      <c r="BF460" s="20">
        <f t="shared" si="5124"/>
        <v>0</v>
      </c>
      <c r="BG460" s="20"/>
      <c r="BH460" s="20">
        <f t="shared" si="5125"/>
        <v>0</v>
      </c>
      <c r="BI460" s="7"/>
      <c r="BJ460" s="1"/>
      <c r="BK460" s="1"/>
      <c r="BL460" s="1"/>
      <c r="BM460" s="55"/>
      <c r="BN460" s="51"/>
      <c r="BO460" s="1"/>
      <c r="BP460" s="23"/>
      <c r="BQ460" s="23"/>
      <c r="BR460" s="23"/>
      <c r="BS460" s="23"/>
      <c r="BT460" s="23"/>
      <c r="BU460" s="23"/>
      <c r="BV460" s="23"/>
      <c r="BW460" s="23"/>
      <c r="BX460" s="23"/>
      <c r="BY460" s="22"/>
      <c r="BZ460" s="73">
        <f t="shared" si="5126"/>
        <v>0</v>
      </c>
      <c r="CA460" s="32"/>
      <c r="CB460" s="334"/>
      <c r="CC460" s="32"/>
      <c r="CD460" s="20"/>
      <c r="CE460" s="32"/>
      <c r="CF460" s="20"/>
      <c r="CG460" s="32"/>
      <c r="CH460" s="20"/>
      <c r="CI460" s="74"/>
      <c r="CJ460" s="20"/>
      <c r="CK460" s="20"/>
      <c r="CL460" s="20"/>
      <c r="CM460" s="74"/>
      <c r="CN460" s="20"/>
      <c r="CO460" s="74"/>
      <c r="CP460" s="20"/>
      <c r="CQ460" s="74"/>
      <c r="CR460" s="24"/>
      <c r="CS460" s="74"/>
      <c r="CT460" s="334"/>
      <c r="CU460" s="74"/>
      <c r="CV460" s="20"/>
      <c r="CW460" s="74"/>
      <c r="CX460" s="20"/>
      <c r="CY460" s="74"/>
      <c r="CZ460" s="334"/>
      <c r="DA460" s="74"/>
      <c r="DB460" s="20"/>
      <c r="DC460" s="74"/>
      <c r="DD460" s="20"/>
      <c r="DE460" s="74"/>
      <c r="DF460" s="20"/>
      <c r="DG460" s="74"/>
      <c r="DH460" s="20"/>
      <c r="DI460" s="74"/>
      <c r="DJ460" s="20"/>
      <c r="DK460" s="74"/>
      <c r="DL460" s="20"/>
      <c r="DM460" s="74"/>
      <c r="DN460" s="20"/>
      <c r="DO460" s="74"/>
      <c r="DP460" s="20"/>
      <c r="DQ460" s="74"/>
      <c r="DR460" s="20"/>
      <c r="DS460" s="20">
        <f t="shared" si="5083"/>
        <v>0</v>
      </c>
      <c r="DT460" s="20">
        <f t="shared" si="5084"/>
        <v>0</v>
      </c>
      <c r="DU460" s="7"/>
      <c r="DV460" s="7"/>
      <c r="DW460" s="7"/>
      <c r="DX460" s="52"/>
      <c r="DY460" s="51"/>
      <c r="DZ460" s="1"/>
      <c r="EA460" s="23"/>
      <c r="EB460" s="23"/>
      <c r="EC460" s="7"/>
      <c r="ED460" s="7"/>
      <c r="EE460" s="7"/>
      <c r="EF460" s="7"/>
      <c r="EG460" s="7"/>
      <c r="EH460" s="7"/>
      <c r="EI460" s="7"/>
      <c r="EJ460" s="7">
        <f t="shared" si="5036"/>
        <v>0</v>
      </c>
      <c r="EK460" s="7">
        <f t="shared" si="5037"/>
        <v>0</v>
      </c>
      <c r="EL460" s="7">
        <f t="shared" si="5038"/>
        <v>0</v>
      </c>
      <c r="EM460" s="18">
        <f t="shared" si="5039"/>
        <v>0</v>
      </c>
      <c r="EN460" s="7">
        <f t="shared" si="5040"/>
        <v>0</v>
      </c>
      <c r="EO460" s="7">
        <f t="shared" si="5041"/>
        <v>0</v>
      </c>
      <c r="EP460" s="7">
        <f t="shared" si="5042"/>
        <v>0</v>
      </c>
      <c r="EQ460" s="7">
        <f t="shared" si="5043"/>
        <v>0</v>
      </c>
      <c r="ER460" s="7">
        <f t="shared" si="5044"/>
        <v>0</v>
      </c>
      <c r="ES460" s="7">
        <f t="shared" si="5045"/>
        <v>0</v>
      </c>
      <c r="ET460" s="7">
        <f t="shared" si="5046"/>
        <v>0</v>
      </c>
      <c r="EU460" s="7">
        <f t="shared" si="5047"/>
        <v>0</v>
      </c>
      <c r="EV460" s="7">
        <f t="shared" si="5048"/>
        <v>0</v>
      </c>
      <c r="EW460" s="18">
        <f t="shared" si="5049"/>
        <v>0</v>
      </c>
      <c r="EX460" s="7">
        <f t="shared" si="5050"/>
        <v>0</v>
      </c>
      <c r="EY460" s="7">
        <f t="shared" si="5051"/>
        <v>0</v>
      </c>
      <c r="EZ460" s="7">
        <f t="shared" si="5052"/>
        <v>0</v>
      </c>
      <c r="FA460" s="7">
        <f t="shared" si="5053"/>
        <v>0</v>
      </c>
      <c r="FB460" s="7">
        <f t="shared" si="5054"/>
        <v>0</v>
      </c>
      <c r="FC460" s="7">
        <f t="shared" si="5055"/>
        <v>0</v>
      </c>
      <c r="FD460" s="7">
        <f t="shared" si="5056"/>
        <v>0</v>
      </c>
      <c r="FE460" s="7">
        <f t="shared" si="5057"/>
        <v>0</v>
      </c>
      <c r="FF460" s="7">
        <f t="shared" si="5058"/>
        <v>0</v>
      </c>
      <c r="FG460" s="18">
        <f t="shared" si="5059"/>
        <v>0</v>
      </c>
      <c r="FH460" s="7">
        <f t="shared" si="5060"/>
        <v>0</v>
      </c>
      <c r="FI460" s="7">
        <f t="shared" si="5061"/>
        <v>0</v>
      </c>
      <c r="FJ460" s="7">
        <f t="shared" si="5062"/>
        <v>0</v>
      </c>
      <c r="FK460" s="7">
        <f t="shared" si="5063"/>
        <v>0</v>
      </c>
      <c r="FL460" s="7">
        <f t="shared" si="5064"/>
        <v>0</v>
      </c>
      <c r="FM460" s="7">
        <f t="shared" si="5065"/>
        <v>0</v>
      </c>
      <c r="FN460" s="7">
        <f t="shared" si="5066"/>
        <v>0</v>
      </c>
      <c r="FO460" s="7">
        <f t="shared" si="5067"/>
        <v>0</v>
      </c>
      <c r="FP460" s="7">
        <f t="shared" si="5068"/>
        <v>0</v>
      </c>
      <c r="FQ460" s="7">
        <f t="shared" si="5069"/>
        <v>0</v>
      </c>
      <c r="FR460" s="7"/>
      <c r="FS460" s="7">
        <f t="shared" si="5070"/>
        <v>0</v>
      </c>
      <c r="FT460" s="7">
        <f t="shared" si="5071"/>
        <v>0</v>
      </c>
      <c r="FU460" s="7">
        <f t="shared" si="5072"/>
        <v>0</v>
      </c>
      <c r="FV460" s="7">
        <f t="shared" si="5073"/>
        <v>0</v>
      </c>
      <c r="FW460" s="7">
        <f t="shared" si="5074"/>
        <v>0</v>
      </c>
      <c r="FX460" s="7">
        <f t="shared" si="5075"/>
        <v>0</v>
      </c>
      <c r="FY460" s="7">
        <f t="shared" si="5076"/>
        <v>0</v>
      </c>
      <c r="FZ460" s="7">
        <f t="shared" si="5077"/>
        <v>0</v>
      </c>
      <c r="GA460" s="7">
        <f t="shared" si="5078"/>
        <v>0</v>
      </c>
      <c r="GB460" s="7">
        <f t="shared" si="5079"/>
        <v>0</v>
      </c>
      <c r="GC460" s="7">
        <f t="shared" si="5080"/>
        <v>0</v>
      </c>
      <c r="GD460" s="116">
        <f t="shared" si="5081"/>
        <v>0</v>
      </c>
      <c r="GE460" s="117">
        <f t="shared" si="5082"/>
        <v>0</v>
      </c>
      <c r="GF460" s="7"/>
      <c r="GG460" s="7"/>
      <c r="GH460" s="7"/>
      <c r="GI460" s="52"/>
      <c r="GK460" s="18"/>
      <c r="GL460" s="18"/>
      <c r="GM460" s="1"/>
      <c r="GN460" s="23"/>
      <c r="GO460" s="61"/>
      <c r="GP460" s="7"/>
      <c r="GQ460" s="7"/>
    </row>
    <row r="461" spans="1:199" ht="24.95" customHeight="1" x14ac:dyDescent="0.35">
      <c r="A461" s="51"/>
      <c r="B461" s="1"/>
      <c r="C461" s="23"/>
      <c r="D461" s="23"/>
      <c r="E461" s="23"/>
      <c r="F461" s="23"/>
      <c r="G461" s="23"/>
      <c r="H461" s="23"/>
      <c r="I461" s="23"/>
      <c r="J461" s="23"/>
      <c r="K461" s="23"/>
      <c r="L461" s="1"/>
      <c r="M461" s="73">
        <f t="shared" si="5123"/>
        <v>0</v>
      </c>
      <c r="N461" s="32"/>
      <c r="O461" s="263"/>
      <c r="P461" s="32"/>
      <c r="Q461" s="20"/>
      <c r="R461" s="32"/>
      <c r="S461" s="20"/>
      <c r="T461" s="32"/>
      <c r="U461" s="20"/>
      <c r="V461" s="74"/>
      <c r="W461" s="20"/>
      <c r="X461" s="20"/>
      <c r="Y461" s="20"/>
      <c r="Z461" s="74"/>
      <c r="AA461" s="20"/>
      <c r="AB461" s="74"/>
      <c r="AC461" s="20"/>
      <c r="AD461" s="74"/>
      <c r="AE461" s="24"/>
      <c r="AF461" s="74"/>
      <c r="AG461" s="20"/>
      <c r="AH461" s="74"/>
      <c r="AI461" s="20"/>
      <c r="AJ461" s="74"/>
      <c r="AK461" s="20"/>
      <c r="AL461" s="74"/>
      <c r="AM461" s="263"/>
      <c r="AN461" s="74"/>
      <c r="AO461" s="20"/>
      <c r="AP461" s="74"/>
      <c r="AQ461" s="20"/>
      <c r="AR461" s="74"/>
      <c r="AS461" s="20"/>
      <c r="AT461" s="74"/>
      <c r="AU461" s="20"/>
      <c r="AV461" s="74"/>
      <c r="AW461" s="20"/>
      <c r="AX461" s="74"/>
      <c r="AY461" s="20"/>
      <c r="AZ461" s="74"/>
      <c r="BA461" s="20"/>
      <c r="BB461" s="74"/>
      <c r="BC461" s="20"/>
      <c r="BD461" s="74"/>
      <c r="BE461" s="20"/>
      <c r="BF461" s="20">
        <f t="shared" si="5124"/>
        <v>0</v>
      </c>
      <c r="BG461" s="20"/>
      <c r="BH461" s="20">
        <f t="shared" si="5125"/>
        <v>0</v>
      </c>
      <c r="BI461" s="7"/>
      <c r="BJ461" s="1"/>
      <c r="BK461" s="1"/>
      <c r="BL461" s="1"/>
      <c r="BM461" s="55"/>
      <c r="BN461" s="51"/>
      <c r="BO461" s="1"/>
      <c r="BP461" s="23"/>
      <c r="BQ461" s="23"/>
      <c r="BR461" s="23"/>
      <c r="BS461" s="23"/>
      <c r="BT461" s="23"/>
      <c r="BU461" s="23"/>
      <c r="BV461" s="23"/>
      <c r="BW461" s="23"/>
      <c r="BX461" s="23"/>
      <c r="BY461" s="1"/>
      <c r="BZ461" s="73">
        <f t="shared" si="5126"/>
        <v>0</v>
      </c>
      <c r="CA461" s="32"/>
      <c r="CB461" s="334"/>
      <c r="CC461" s="32"/>
      <c r="CD461" s="20"/>
      <c r="CE461" s="32"/>
      <c r="CF461" s="20"/>
      <c r="CG461" s="32"/>
      <c r="CH461" s="20"/>
      <c r="CI461" s="74"/>
      <c r="CJ461" s="20"/>
      <c r="CK461" s="20"/>
      <c r="CL461" s="20"/>
      <c r="CM461" s="74"/>
      <c r="CN461" s="20"/>
      <c r="CO461" s="74"/>
      <c r="CP461" s="20"/>
      <c r="CQ461" s="74"/>
      <c r="CR461" s="24"/>
      <c r="CS461" s="74"/>
      <c r="CT461" s="334"/>
      <c r="CU461" s="74"/>
      <c r="CV461" s="20"/>
      <c r="CW461" s="74"/>
      <c r="CX461" s="20"/>
      <c r="CY461" s="74"/>
      <c r="CZ461" s="334"/>
      <c r="DA461" s="74"/>
      <c r="DB461" s="20"/>
      <c r="DC461" s="74"/>
      <c r="DD461" s="20"/>
      <c r="DE461" s="74"/>
      <c r="DF461" s="20"/>
      <c r="DG461" s="74"/>
      <c r="DH461" s="20"/>
      <c r="DI461" s="74"/>
      <c r="DJ461" s="20"/>
      <c r="DK461" s="74"/>
      <c r="DL461" s="20"/>
      <c r="DM461" s="74"/>
      <c r="DN461" s="20"/>
      <c r="DO461" s="74"/>
      <c r="DP461" s="20"/>
      <c r="DQ461" s="74"/>
      <c r="DR461" s="20"/>
      <c r="DS461" s="20">
        <f t="shared" si="5083"/>
        <v>0</v>
      </c>
      <c r="DT461" s="20">
        <f t="shared" si="5084"/>
        <v>0</v>
      </c>
      <c r="DU461" s="7"/>
      <c r="DV461" s="7"/>
      <c r="DW461" s="7"/>
      <c r="DX461" s="52"/>
      <c r="DY461" s="51"/>
      <c r="DZ461" s="1"/>
      <c r="EA461" s="23"/>
      <c r="EB461" s="23"/>
      <c r="EC461" s="7"/>
      <c r="ED461" s="7"/>
      <c r="EE461" s="7"/>
      <c r="EF461" s="7"/>
      <c r="EG461" s="7"/>
      <c r="EH461" s="7"/>
      <c r="EI461" s="7"/>
      <c r="EJ461" s="7">
        <f t="shared" si="5036"/>
        <v>0</v>
      </c>
      <c r="EK461" s="7">
        <f t="shared" si="5037"/>
        <v>0</v>
      </c>
      <c r="EL461" s="7">
        <f t="shared" si="5038"/>
        <v>0</v>
      </c>
      <c r="EM461" s="18">
        <f t="shared" si="5039"/>
        <v>0</v>
      </c>
      <c r="EN461" s="7">
        <f t="shared" si="5040"/>
        <v>0</v>
      </c>
      <c r="EO461" s="7">
        <f t="shared" si="5041"/>
        <v>0</v>
      </c>
      <c r="EP461" s="7">
        <f t="shared" si="5042"/>
        <v>0</v>
      </c>
      <c r="EQ461" s="7">
        <f t="shared" si="5043"/>
        <v>0</v>
      </c>
      <c r="ER461" s="7">
        <f t="shared" si="5044"/>
        <v>0</v>
      </c>
      <c r="ES461" s="7">
        <f t="shared" si="5045"/>
        <v>0</v>
      </c>
      <c r="ET461" s="7">
        <f t="shared" si="5046"/>
        <v>0</v>
      </c>
      <c r="EU461" s="7">
        <f t="shared" si="5047"/>
        <v>0</v>
      </c>
      <c r="EV461" s="7">
        <f t="shared" si="5048"/>
        <v>0</v>
      </c>
      <c r="EW461" s="18">
        <f t="shared" si="5049"/>
        <v>0</v>
      </c>
      <c r="EX461" s="7">
        <f t="shared" si="5050"/>
        <v>0</v>
      </c>
      <c r="EY461" s="7">
        <f t="shared" si="5051"/>
        <v>0</v>
      </c>
      <c r="EZ461" s="7">
        <f t="shared" si="5052"/>
        <v>0</v>
      </c>
      <c r="FA461" s="7">
        <f t="shared" si="5053"/>
        <v>0</v>
      </c>
      <c r="FB461" s="7">
        <f t="shared" si="5054"/>
        <v>0</v>
      </c>
      <c r="FC461" s="7">
        <f t="shared" si="5055"/>
        <v>0</v>
      </c>
      <c r="FD461" s="7">
        <f t="shared" si="5056"/>
        <v>0</v>
      </c>
      <c r="FE461" s="7">
        <f t="shared" si="5057"/>
        <v>0</v>
      </c>
      <c r="FF461" s="7">
        <f t="shared" si="5058"/>
        <v>0</v>
      </c>
      <c r="FG461" s="18">
        <f t="shared" si="5059"/>
        <v>0</v>
      </c>
      <c r="FH461" s="7">
        <f t="shared" si="5060"/>
        <v>0</v>
      </c>
      <c r="FI461" s="7">
        <f t="shared" si="5061"/>
        <v>0</v>
      </c>
      <c r="FJ461" s="7">
        <f t="shared" si="5062"/>
        <v>0</v>
      </c>
      <c r="FK461" s="7">
        <f t="shared" si="5063"/>
        <v>0</v>
      </c>
      <c r="FL461" s="7">
        <f t="shared" si="5064"/>
        <v>0</v>
      </c>
      <c r="FM461" s="7">
        <f t="shared" si="5065"/>
        <v>0</v>
      </c>
      <c r="FN461" s="7">
        <f t="shared" si="5066"/>
        <v>0</v>
      </c>
      <c r="FO461" s="7">
        <f t="shared" si="5067"/>
        <v>0</v>
      </c>
      <c r="FP461" s="7">
        <f t="shared" si="5068"/>
        <v>0</v>
      </c>
      <c r="FQ461" s="7">
        <f t="shared" si="5069"/>
        <v>0</v>
      </c>
      <c r="FR461" s="7"/>
      <c r="FS461" s="7">
        <f t="shared" si="5070"/>
        <v>0</v>
      </c>
      <c r="FT461" s="7">
        <f t="shared" si="5071"/>
        <v>0</v>
      </c>
      <c r="FU461" s="7">
        <f t="shared" si="5072"/>
        <v>0</v>
      </c>
      <c r="FV461" s="7">
        <f t="shared" si="5073"/>
        <v>0</v>
      </c>
      <c r="FW461" s="7">
        <f t="shared" si="5074"/>
        <v>0</v>
      </c>
      <c r="FX461" s="7">
        <f t="shared" si="5075"/>
        <v>0</v>
      </c>
      <c r="FY461" s="7">
        <f t="shared" si="5076"/>
        <v>0</v>
      </c>
      <c r="FZ461" s="7">
        <f t="shared" si="5077"/>
        <v>0</v>
      </c>
      <c r="GA461" s="7">
        <f t="shared" si="5078"/>
        <v>0</v>
      </c>
      <c r="GB461" s="7">
        <f t="shared" si="5079"/>
        <v>0</v>
      </c>
      <c r="GC461" s="7">
        <f t="shared" si="5080"/>
        <v>0</v>
      </c>
      <c r="GD461" s="116">
        <f t="shared" si="5081"/>
        <v>0</v>
      </c>
      <c r="GE461" s="117">
        <f t="shared" si="5082"/>
        <v>0</v>
      </c>
      <c r="GF461" s="7"/>
      <c r="GG461" s="7"/>
      <c r="GH461" s="7"/>
      <c r="GI461" s="52"/>
      <c r="GK461" s="18"/>
      <c r="GL461" s="18"/>
      <c r="GM461" s="1"/>
      <c r="GN461" s="23"/>
      <c r="GO461" s="61"/>
      <c r="GP461" s="7"/>
      <c r="GQ461" s="7"/>
    </row>
    <row r="462" spans="1:199" ht="24.95" customHeight="1" x14ac:dyDescent="0.35">
      <c r="A462" s="51"/>
      <c r="D462" s="7"/>
      <c r="E462" s="7"/>
      <c r="F462" s="7"/>
      <c r="G462" s="7"/>
      <c r="H462" s="7"/>
      <c r="I462" s="7"/>
      <c r="J462" s="7"/>
      <c r="K462" s="7"/>
      <c r="L462" s="7"/>
      <c r="M462" s="73">
        <f t="shared" si="5123"/>
        <v>0</v>
      </c>
      <c r="N462" s="32"/>
      <c r="O462" s="263"/>
      <c r="P462" s="32"/>
      <c r="Q462" s="20"/>
      <c r="R462" s="32"/>
      <c r="S462" s="20"/>
      <c r="T462" s="32"/>
      <c r="U462" s="20"/>
      <c r="V462" s="74"/>
      <c r="W462" s="20"/>
      <c r="X462" s="20"/>
      <c r="Y462" s="20"/>
      <c r="Z462" s="74"/>
      <c r="AA462" s="20"/>
      <c r="AB462" s="74"/>
      <c r="AC462" s="20"/>
      <c r="AD462" s="74"/>
      <c r="AE462" s="24"/>
      <c r="AF462" s="74"/>
      <c r="AG462" s="20"/>
      <c r="AH462" s="74"/>
      <c r="AI462" s="20"/>
      <c r="AJ462" s="74"/>
      <c r="AK462" s="20"/>
      <c r="AL462" s="74"/>
      <c r="AM462" s="263"/>
      <c r="AN462" s="74"/>
      <c r="AO462" s="20"/>
      <c r="AP462" s="74"/>
      <c r="AQ462" s="20"/>
      <c r="AR462" s="74"/>
      <c r="AS462" s="20"/>
      <c r="AT462" s="74"/>
      <c r="AU462" s="20"/>
      <c r="AV462" s="74"/>
      <c r="AW462" s="20"/>
      <c r="AX462" s="74"/>
      <c r="AY462" s="20"/>
      <c r="AZ462" s="74"/>
      <c r="BA462" s="20"/>
      <c r="BB462" s="74"/>
      <c r="BC462" s="20"/>
      <c r="BD462" s="74"/>
      <c r="BE462" s="20"/>
      <c r="BF462" s="20">
        <f t="shared" si="5124"/>
        <v>0</v>
      </c>
      <c r="BG462" s="20"/>
      <c r="BH462" s="20">
        <f t="shared" si="5125"/>
        <v>0</v>
      </c>
      <c r="BI462" s="7"/>
      <c r="BJ462" s="1"/>
      <c r="BK462" s="1"/>
      <c r="BL462" s="1"/>
      <c r="BM462" s="55"/>
      <c r="BN462" s="51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3">
        <f t="shared" si="5126"/>
        <v>0</v>
      </c>
      <c r="CA462" s="32"/>
      <c r="CB462" s="334"/>
      <c r="CC462" s="32"/>
      <c r="CD462" s="20"/>
      <c r="CE462" s="32"/>
      <c r="CF462" s="20"/>
      <c r="CG462" s="32"/>
      <c r="CH462" s="20"/>
      <c r="CI462" s="74"/>
      <c r="CJ462" s="20"/>
      <c r="CK462" s="20"/>
      <c r="CL462" s="20"/>
      <c r="CM462" s="74"/>
      <c r="CN462" s="20"/>
      <c r="CO462" s="74"/>
      <c r="CP462" s="20"/>
      <c r="CQ462" s="74"/>
      <c r="CR462" s="24"/>
      <c r="CS462" s="74"/>
      <c r="CT462" s="334"/>
      <c r="CU462" s="74"/>
      <c r="CV462" s="20"/>
      <c r="CW462" s="74"/>
      <c r="CX462" s="20"/>
      <c r="CY462" s="74"/>
      <c r="CZ462" s="334"/>
      <c r="DA462" s="74"/>
      <c r="DB462" s="20"/>
      <c r="DC462" s="74"/>
      <c r="DD462" s="20"/>
      <c r="DE462" s="74"/>
      <c r="DF462" s="20"/>
      <c r="DG462" s="74"/>
      <c r="DH462" s="20"/>
      <c r="DI462" s="74"/>
      <c r="DJ462" s="20"/>
      <c r="DK462" s="74"/>
      <c r="DL462" s="20"/>
      <c r="DM462" s="74"/>
      <c r="DN462" s="20"/>
      <c r="DO462" s="74"/>
      <c r="DP462" s="20"/>
      <c r="DQ462" s="74"/>
      <c r="DR462" s="20"/>
      <c r="DS462" s="20">
        <f t="shared" si="5083"/>
        <v>0</v>
      </c>
      <c r="DT462" s="20">
        <f t="shared" si="5084"/>
        <v>0</v>
      </c>
      <c r="DU462" s="7"/>
      <c r="DV462" s="7"/>
      <c r="DW462" s="7"/>
      <c r="DX462" s="52"/>
      <c r="DY462" s="51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>
        <f t="shared" si="5036"/>
        <v>0</v>
      </c>
      <c r="EK462" s="7">
        <f t="shared" si="5037"/>
        <v>0</v>
      </c>
      <c r="EL462" s="7">
        <f t="shared" si="5038"/>
        <v>0</v>
      </c>
      <c r="EM462" s="18">
        <f t="shared" si="5039"/>
        <v>0</v>
      </c>
      <c r="EN462" s="7">
        <f t="shared" si="5040"/>
        <v>0</v>
      </c>
      <c r="EO462" s="7">
        <f t="shared" si="5041"/>
        <v>0</v>
      </c>
      <c r="EP462" s="7">
        <f t="shared" si="5042"/>
        <v>0</v>
      </c>
      <c r="EQ462" s="7">
        <f t="shared" si="5043"/>
        <v>0</v>
      </c>
      <c r="ER462" s="7">
        <f t="shared" si="5044"/>
        <v>0</v>
      </c>
      <c r="ES462" s="7">
        <f t="shared" si="5045"/>
        <v>0</v>
      </c>
      <c r="ET462" s="7">
        <f t="shared" si="5046"/>
        <v>0</v>
      </c>
      <c r="EU462" s="7">
        <f t="shared" si="5047"/>
        <v>0</v>
      </c>
      <c r="EV462" s="7">
        <f t="shared" si="5048"/>
        <v>0</v>
      </c>
      <c r="EW462" s="18">
        <f t="shared" si="5049"/>
        <v>0</v>
      </c>
      <c r="EX462" s="7">
        <f t="shared" si="5050"/>
        <v>0</v>
      </c>
      <c r="EY462" s="7">
        <f t="shared" si="5051"/>
        <v>0</v>
      </c>
      <c r="EZ462" s="7">
        <f t="shared" si="5052"/>
        <v>0</v>
      </c>
      <c r="FA462" s="7">
        <f t="shared" si="5053"/>
        <v>0</v>
      </c>
      <c r="FB462" s="7">
        <f t="shared" si="5054"/>
        <v>0</v>
      </c>
      <c r="FC462" s="7">
        <f t="shared" si="5055"/>
        <v>0</v>
      </c>
      <c r="FD462" s="7">
        <f t="shared" si="5056"/>
        <v>0</v>
      </c>
      <c r="FE462" s="7">
        <f t="shared" si="5057"/>
        <v>0</v>
      </c>
      <c r="FF462" s="7">
        <f t="shared" si="5058"/>
        <v>0</v>
      </c>
      <c r="FG462" s="18">
        <f t="shared" si="5059"/>
        <v>0</v>
      </c>
      <c r="FH462" s="7">
        <f t="shared" si="5060"/>
        <v>0</v>
      </c>
      <c r="FI462" s="7">
        <f t="shared" si="5061"/>
        <v>0</v>
      </c>
      <c r="FJ462" s="7">
        <f t="shared" si="5062"/>
        <v>0</v>
      </c>
      <c r="FK462" s="7">
        <f t="shared" si="5063"/>
        <v>0</v>
      </c>
      <c r="FL462" s="7">
        <f t="shared" si="5064"/>
        <v>0</v>
      </c>
      <c r="FM462" s="7">
        <f t="shared" si="5065"/>
        <v>0</v>
      </c>
      <c r="FN462" s="7">
        <f t="shared" si="5066"/>
        <v>0</v>
      </c>
      <c r="FO462" s="7">
        <f t="shared" si="5067"/>
        <v>0</v>
      </c>
      <c r="FP462" s="7">
        <f t="shared" si="5068"/>
        <v>0</v>
      </c>
      <c r="FQ462" s="7">
        <f t="shared" si="5069"/>
        <v>0</v>
      </c>
      <c r="FR462" s="7"/>
      <c r="FS462" s="7">
        <f t="shared" si="5070"/>
        <v>0</v>
      </c>
      <c r="FT462" s="7">
        <f t="shared" si="5071"/>
        <v>0</v>
      </c>
      <c r="FU462" s="7">
        <f t="shared" si="5072"/>
        <v>0</v>
      </c>
      <c r="FV462" s="7">
        <f t="shared" si="5073"/>
        <v>0</v>
      </c>
      <c r="FW462" s="7">
        <f t="shared" si="5074"/>
        <v>0</v>
      </c>
      <c r="FX462" s="7">
        <f t="shared" si="5075"/>
        <v>0</v>
      </c>
      <c r="FY462" s="7">
        <f t="shared" si="5076"/>
        <v>0</v>
      </c>
      <c r="FZ462" s="7">
        <f t="shared" si="5077"/>
        <v>0</v>
      </c>
      <c r="GA462" s="7">
        <f t="shared" si="5078"/>
        <v>0</v>
      </c>
      <c r="GB462" s="7">
        <f t="shared" si="5079"/>
        <v>0</v>
      </c>
      <c r="GC462" s="7">
        <f t="shared" si="5080"/>
        <v>0</v>
      </c>
      <c r="GD462" s="116">
        <f t="shared" si="5081"/>
        <v>0</v>
      </c>
      <c r="GE462" s="117">
        <f t="shared" si="5082"/>
        <v>0</v>
      </c>
      <c r="GF462" s="7"/>
      <c r="GG462" s="7"/>
      <c r="GH462" s="7"/>
      <c r="GI462" s="52"/>
      <c r="GK462" s="18"/>
      <c r="GL462" s="18"/>
      <c r="GM462" s="1"/>
      <c r="GN462" s="23"/>
      <c r="GO462" s="61"/>
      <c r="GP462" s="7"/>
      <c r="GQ462" s="7"/>
    </row>
    <row r="463" spans="1:199" ht="24.95" customHeight="1" x14ac:dyDescent="0.35">
      <c r="A463" s="51"/>
      <c r="D463" s="7"/>
      <c r="E463" s="7"/>
      <c r="F463" s="7"/>
      <c r="G463" s="7"/>
      <c r="H463" s="7"/>
      <c r="I463" s="7"/>
      <c r="J463" s="7"/>
      <c r="K463" s="7"/>
      <c r="L463" s="7"/>
      <c r="M463" s="73">
        <f t="shared" si="5123"/>
        <v>0</v>
      </c>
      <c r="N463" s="32"/>
      <c r="O463" s="263"/>
      <c r="P463" s="32"/>
      <c r="Q463" s="20"/>
      <c r="R463" s="32"/>
      <c r="S463" s="20"/>
      <c r="T463" s="32"/>
      <c r="U463" s="20"/>
      <c r="V463" s="74"/>
      <c r="W463" s="20"/>
      <c r="X463" s="20"/>
      <c r="Y463" s="20"/>
      <c r="Z463" s="74"/>
      <c r="AA463" s="20"/>
      <c r="AB463" s="74"/>
      <c r="AC463" s="20"/>
      <c r="AD463" s="74"/>
      <c r="AE463" s="24"/>
      <c r="AF463" s="74"/>
      <c r="AG463" s="20"/>
      <c r="AH463" s="74"/>
      <c r="AI463" s="20"/>
      <c r="AJ463" s="74"/>
      <c r="AK463" s="20"/>
      <c r="AL463" s="74"/>
      <c r="AM463" s="263"/>
      <c r="AN463" s="74"/>
      <c r="AO463" s="20"/>
      <c r="AP463" s="74"/>
      <c r="AQ463" s="20"/>
      <c r="AR463" s="74"/>
      <c r="AS463" s="20"/>
      <c r="AT463" s="74"/>
      <c r="AU463" s="20"/>
      <c r="AV463" s="74"/>
      <c r="AW463" s="20"/>
      <c r="AX463" s="74"/>
      <c r="AY463" s="20"/>
      <c r="AZ463" s="74"/>
      <c r="BA463" s="20"/>
      <c r="BB463" s="74"/>
      <c r="BC463" s="20"/>
      <c r="BD463" s="74"/>
      <c r="BE463" s="20"/>
      <c r="BF463" s="20">
        <f t="shared" si="5124"/>
        <v>0</v>
      </c>
      <c r="BG463" s="20"/>
      <c r="BH463" s="20">
        <f t="shared" si="5125"/>
        <v>0</v>
      </c>
      <c r="BI463" s="7"/>
      <c r="BJ463" s="1"/>
      <c r="BK463" s="1"/>
      <c r="BL463" s="1"/>
      <c r="BM463" s="55"/>
      <c r="BN463" s="51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3">
        <f t="shared" si="5126"/>
        <v>0</v>
      </c>
      <c r="CA463" s="32"/>
      <c r="CB463" s="334"/>
      <c r="CC463" s="32"/>
      <c r="CD463" s="20"/>
      <c r="CE463" s="32"/>
      <c r="CF463" s="20"/>
      <c r="CG463" s="32"/>
      <c r="CH463" s="20"/>
      <c r="CI463" s="74"/>
      <c r="CJ463" s="20"/>
      <c r="CK463" s="20"/>
      <c r="CL463" s="20"/>
      <c r="CM463" s="74"/>
      <c r="CN463" s="20"/>
      <c r="CO463" s="74"/>
      <c r="CP463" s="20"/>
      <c r="CQ463" s="74"/>
      <c r="CR463" s="24"/>
      <c r="CS463" s="74"/>
      <c r="CT463" s="334"/>
      <c r="CU463" s="74"/>
      <c r="CV463" s="20"/>
      <c r="CW463" s="74"/>
      <c r="CX463" s="20"/>
      <c r="CY463" s="74"/>
      <c r="CZ463" s="334"/>
      <c r="DA463" s="74"/>
      <c r="DB463" s="20"/>
      <c r="DC463" s="74"/>
      <c r="DD463" s="20"/>
      <c r="DE463" s="74"/>
      <c r="DF463" s="20"/>
      <c r="DG463" s="74"/>
      <c r="DH463" s="20"/>
      <c r="DI463" s="74"/>
      <c r="DJ463" s="20"/>
      <c r="DK463" s="74"/>
      <c r="DL463" s="20"/>
      <c r="DM463" s="74"/>
      <c r="DN463" s="20"/>
      <c r="DO463" s="74"/>
      <c r="DP463" s="20"/>
      <c r="DQ463" s="74"/>
      <c r="DR463" s="20"/>
      <c r="DS463" s="20">
        <f t="shared" si="5083"/>
        <v>0</v>
      </c>
      <c r="DT463" s="20">
        <f t="shared" si="5084"/>
        <v>0</v>
      </c>
      <c r="DU463" s="7"/>
      <c r="DV463" s="7"/>
      <c r="DW463" s="7"/>
      <c r="DX463" s="52"/>
      <c r="DY463" s="51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>
        <f t="shared" si="5036"/>
        <v>0</v>
      </c>
      <c r="EK463" s="7">
        <f t="shared" si="5037"/>
        <v>0</v>
      </c>
      <c r="EL463" s="7">
        <f t="shared" si="5038"/>
        <v>0</v>
      </c>
      <c r="EM463" s="18">
        <f t="shared" si="5039"/>
        <v>0</v>
      </c>
      <c r="EN463" s="7">
        <f t="shared" si="5040"/>
        <v>0</v>
      </c>
      <c r="EO463" s="7">
        <f t="shared" si="5041"/>
        <v>0</v>
      </c>
      <c r="EP463" s="7">
        <f t="shared" si="5042"/>
        <v>0</v>
      </c>
      <c r="EQ463" s="7">
        <f t="shared" si="5043"/>
        <v>0</v>
      </c>
      <c r="ER463" s="7">
        <f t="shared" si="5044"/>
        <v>0</v>
      </c>
      <c r="ES463" s="7">
        <f t="shared" si="5045"/>
        <v>0</v>
      </c>
      <c r="ET463" s="7">
        <f t="shared" si="5046"/>
        <v>0</v>
      </c>
      <c r="EU463" s="7">
        <f t="shared" si="5047"/>
        <v>0</v>
      </c>
      <c r="EV463" s="7">
        <f t="shared" si="5048"/>
        <v>0</v>
      </c>
      <c r="EW463" s="18">
        <f t="shared" si="5049"/>
        <v>0</v>
      </c>
      <c r="EX463" s="7">
        <f t="shared" si="5050"/>
        <v>0</v>
      </c>
      <c r="EY463" s="7">
        <f t="shared" si="5051"/>
        <v>0</v>
      </c>
      <c r="EZ463" s="7">
        <f t="shared" si="5052"/>
        <v>0</v>
      </c>
      <c r="FA463" s="7">
        <f t="shared" si="5053"/>
        <v>0</v>
      </c>
      <c r="FB463" s="7">
        <f t="shared" si="5054"/>
        <v>0</v>
      </c>
      <c r="FC463" s="7">
        <f t="shared" si="5055"/>
        <v>0</v>
      </c>
      <c r="FD463" s="7">
        <f t="shared" si="5056"/>
        <v>0</v>
      </c>
      <c r="FE463" s="7">
        <f t="shared" si="5057"/>
        <v>0</v>
      </c>
      <c r="FF463" s="7">
        <f t="shared" si="5058"/>
        <v>0</v>
      </c>
      <c r="FG463" s="18">
        <f t="shared" si="5059"/>
        <v>0</v>
      </c>
      <c r="FH463" s="7">
        <f t="shared" si="5060"/>
        <v>0</v>
      </c>
      <c r="FI463" s="7">
        <f t="shared" si="5061"/>
        <v>0</v>
      </c>
      <c r="FJ463" s="7">
        <f t="shared" si="5062"/>
        <v>0</v>
      </c>
      <c r="FK463" s="7">
        <f t="shared" si="5063"/>
        <v>0</v>
      </c>
      <c r="FL463" s="7">
        <f t="shared" si="5064"/>
        <v>0</v>
      </c>
      <c r="FM463" s="7">
        <f t="shared" si="5065"/>
        <v>0</v>
      </c>
      <c r="FN463" s="7">
        <f t="shared" si="5066"/>
        <v>0</v>
      </c>
      <c r="FO463" s="7">
        <f t="shared" si="5067"/>
        <v>0</v>
      </c>
      <c r="FP463" s="7">
        <f t="shared" si="5068"/>
        <v>0</v>
      </c>
      <c r="FQ463" s="7">
        <f t="shared" si="5069"/>
        <v>0</v>
      </c>
      <c r="FR463" s="7"/>
      <c r="FS463" s="7">
        <f t="shared" si="5070"/>
        <v>0</v>
      </c>
      <c r="FT463" s="7">
        <f t="shared" si="5071"/>
        <v>0</v>
      </c>
      <c r="FU463" s="7">
        <f t="shared" si="5072"/>
        <v>0</v>
      </c>
      <c r="FV463" s="7">
        <f t="shared" si="5073"/>
        <v>0</v>
      </c>
      <c r="FW463" s="7">
        <f t="shared" si="5074"/>
        <v>0</v>
      </c>
      <c r="FX463" s="7">
        <f t="shared" si="5075"/>
        <v>0</v>
      </c>
      <c r="FY463" s="7">
        <f t="shared" si="5076"/>
        <v>0</v>
      </c>
      <c r="FZ463" s="7">
        <f t="shared" si="5077"/>
        <v>0</v>
      </c>
      <c r="GA463" s="7">
        <f t="shared" si="5078"/>
        <v>0</v>
      </c>
      <c r="GB463" s="7">
        <f t="shared" si="5079"/>
        <v>0</v>
      </c>
      <c r="GC463" s="7">
        <f t="shared" si="5080"/>
        <v>0</v>
      </c>
      <c r="GD463" s="116">
        <f t="shared" si="5081"/>
        <v>0</v>
      </c>
      <c r="GE463" s="117">
        <f t="shared" si="5082"/>
        <v>0</v>
      </c>
      <c r="GF463" s="7"/>
      <c r="GG463" s="7"/>
      <c r="GH463" s="7"/>
      <c r="GI463" s="52"/>
      <c r="GK463" s="18"/>
      <c r="GL463" s="18"/>
      <c r="GM463" s="1"/>
      <c r="GN463" s="23"/>
      <c r="GO463" s="61"/>
      <c r="GP463" s="7"/>
      <c r="GQ463" s="7"/>
    </row>
    <row r="464" spans="1:199" ht="24.95" customHeight="1" x14ac:dyDescent="0.35">
      <c r="A464" s="51"/>
      <c r="D464" s="7"/>
      <c r="E464" s="7"/>
      <c r="F464" s="7"/>
      <c r="G464" s="7"/>
      <c r="H464" s="7"/>
      <c r="I464" s="7"/>
      <c r="J464" s="7"/>
      <c r="K464" s="7"/>
      <c r="L464" s="7"/>
      <c r="M464" s="73">
        <f t="shared" si="5123"/>
        <v>0</v>
      </c>
      <c r="N464" s="32"/>
      <c r="O464" s="263"/>
      <c r="P464" s="32"/>
      <c r="Q464" s="20"/>
      <c r="R464" s="32"/>
      <c r="S464" s="20"/>
      <c r="T464" s="32"/>
      <c r="U464" s="20"/>
      <c r="V464" s="74"/>
      <c r="W464" s="20"/>
      <c r="X464" s="20"/>
      <c r="Y464" s="20"/>
      <c r="Z464" s="74"/>
      <c r="AA464" s="20"/>
      <c r="AB464" s="74"/>
      <c r="AC464" s="20"/>
      <c r="AD464" s="74"/>
      <c r="AE464" s="24"/>
      <c r="AF464" s="74"/>
      <c r="AG464" s="20"/>
      <c r="AH464" s="74"/>
      <c r="AI464" s="20"/>
      <c r="AJ464" s="74"/>
      <c r="AK464" s="20"/>
      <c r="AL464" s="74"/>
      <c r="AM464" s="263"/>
      <c r="AN464" s="74"/>
      <c r="AO464" s="20"/>
      <c r="AP464" s="74"/>
      <c r="AQ464" s="20"/>
      <c r="AR464" s="74"/>
      <c r="AS464" s="20"/>
      <c r="AT464" s="74"/>
      <c r="AU464" s="20"/>
      <c r="AV464" s="74"/>
      <c r="AW464" s="20"/>
      <c r="AX464" s="74"/>
      <c r="AY464" s="20"/>
      <c r="AZ464" s="74"/>
      <c r="BA464" s="20"/>
      <c r="BB464" s="74"/>
      <c r="BC464" s="20"/>
      <c r="BD464" s="74"/>
      <c r="BE464" s="20"/>
      <c r="BF464" s="20">
        <f t="shared" si="5124"/>
        <v>0</v>
      </c>
      <c r="BG464" s="20"/>
      <c r="BH464" s="20">
        <f t="shared" si="5125"/>
        <v>0</v>
      </c>
      <c r="BI464" s="7"/>
      <c r="BJ464" s="1"/>
      <c r="BK464" s="1"/>
      <c r="BL464" s="1"/>
      <c r="BM464" s="55"/>
      <c r="BN464" s="51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3">
        <f t="shared" si="5126"/>
        <v>0</v>
      </c>
      <c r="CA464" s="32"/>
      <c r="CB464" s="334"/>
      <c r="CC464" s="32"/>
      <c r="CD464" s="20"/>
      <c r="CE464" s="32"/>
      <c r="CF464" s="20"/>
      <c r="CG464" s="32"/>
      <c r="CH464" s="20"/>
      <c r="CI464" s="74"/>
      <c r="CJ464" s="20"/>
      <c r="CK464" s="20"/>
      <c r="CL464" s="20"/>
      <c r="CM464" s="74"/>
      <c r="CN464" s="20"/>
      <c r="CO464" s="74"/>
      <c r="CP464" s="20"/>
      <c r="CQ464" s="74"/>
      <c r="CR464" s="24"/>
      <c r="CS464" s="74"/>
      <c r="CT464" s="334"/>
      <c r="CU464" s="74"/>
      <c r="CV464" s="20"/>
      <c r="CW464" s="74"/>
      <c r="CX464" s="20"/>
      <c r="CY464" s="74"/>
      <c r="CZ464" s="334"/>
      <c r="DA464" s="74"/>
      <c r="DB464" s="20"/>
      <c r="DC464" s="74"/>
      <c r="DD464" s="20"/>
      <c r="DE464" s="74"/>
      <c r="DF464" s="20"/>
      <c r="DG464" s="74"/>
      <c r="DH464" s="20"/>
      <c r="DI464" s="74"/>
      <c r="DJ464" s="20"/>
      <c r="DK464" s="74"/>
      <c r="DL464" s="20"/>
      <c r="DM464" s="74"/>
      <c r="DN464" s="20"/>
      <c r="DO464" s="74"/>
      <c r="DP464" s="20"/>
      <c r="DQ464" s="74"/>
      <c r="DR464" s="20"/>
      <c r="DS464" s="20">
        <f t="shared" si="5083"/>
        <v>0</v>
      </c>
      <c r="DT464" s="20">
        <f t="shared" si="5084"/>
        <v>0</v>
      </c>
      <c r="DU464" s="7"/>
      <c r="DV464" s="7"/>
      <c r="DW464" s="7"/>
      <c r="DX464" s="52"/>
      <c r="DY464" s="51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>
        <f t="shared" si="5036"/>
        <v>0</v>
      </c>
      <c r="EK464" s="7">
        <f t="shared" si="5037"/>
        <v>0</v>
      </c>
      <c r="EL464" s="7">
        <f t="shared" si="5038"/>
        <v>0</v>
      </c>
      <c r="EM464" s="18">
        <f t="shared" si="5039"/>
        <v>0</v>
      </c>
      <c r="EN464" s="7">
        <f t="shared" si="5040"/>
        <v>0</v>
      </c>
      <c r="EO464" s="7">
        <f t="shared" si="5041"/>
        <v>0</v>
      </c>
      <c r="EP464" s="7">
        <f t="shared" si="5042"/>
        <v>0</v>
      </c>
      <c r="EQ464" s="7">
        <f t="shared" si="5043"/>
        <v>0</v>
      </c>
      <c r="ER464" s="7">
        <f t="shared" si="5044"/>
        <v>0</v>
      </c>
      <c r="ES464" s="7">
        <f t="shared" si="5045"/>
        <v>0</v>
      </c>
      <c r="ET464" s="7">
        <f t="shared" si="5046"/>
        <v>0</v>
      </c>
      <c r="EU464" s="7">
        <f t="shared" si="5047"/>
        <v>0</v>
      </c>
      <c r="EV464" s="7">
        <f t="shared" si="5048"/>
        <v>0</v>
      </c>
      <c r="EW464" s="18">
        <f t="shared" si="5049"/>
        <v>0</v>
      </c>
      <c r="EX464" s="7">
        <f t="shared" si="5050"/>
        <v>0</v>
      </c>
      <c r="EY464" s="7">
        <f t="shared" si="5051"/>
        <v>0</v>
      </c>
      <c r="EZ464" s="7">
        <f t="shared" si="5052"/>
        <v>0</v>
      </c>
      <c r="FA464" s="7">
        <f t="shared" si="5053"/>
        <v>0</v>
      </c>
      <c r="FB464" s="7">
        <f t="shared" si="5054"/>
        <v>0</v>
      </c>
      <c r="FC464" s="7">
        <f t="shared" si="5055"/>
        <v>0</v>
      </c>
      <c r="FD464" s="7">
        <f t="shared" si="5056"/>
        <v>0</v>
      </c>
      <c r="FE464" s="7">
        <f t="shared" si="5057"/>
        <v>0</v>
      </c>
      <c r="FF464" s="7">
        <f t="shared" si="5058"/>
        <v>0</v>
      </c>
      <c r="FG464" s="18">
        <f t="shared" si="5059"/>
        <v>0</v>
      </c>
      <c r="FH464" s="7">
        <f t="shared" si="5060"/>
        <v>0</v>
      </c>
      <c r="FI464" s="7">
        <f t="shared" si="5061"/>
        <v>0</v>
      </c>
      <c r="FJ464" s="7">
        <f t="shared" si="5062"/>
        <v>0</v>
      </c>
      <c r="FK464" s="7">
        <f t="shared" si="5063"/>
        <v>0</v>
      </c>
      <c r="FL464" s="7">
        <f t="shared" si="5064"/>
        <v>0</v>
      </c>
      <c r="FM464" s="7">
        <f t="shared" si="5065"/>
        <v>0</v>
      </c>
      <c r="FN464" s="7">
        <f t="shared" si="5066"/>
        <v>0</v>
      </c>
      <c r="FO464" s="7">
        <f t="shared" si="5067"/>
        <v>0</v>
      </c>
      <c r="FP464" s="7">
        <f t="shared" si="5068"/>
        <v>0</v>
      </c>
      <c r="FQ464" s="7">
        <f t="shared" si="5069"/>
        <v>0</v>
      </c>
      <c r="FR464" s="7"/>
      <c r="FS464" s="7">
        <f t="shared" si="5070"/>
        <v>0</v>
      </c>
      <c r="FT464" s="7">
        <f t="shared" si="5071"/>
        <v>0</v>
      </c>
      <c r="FU464" s="7">
        <f t="shared" si="5072"/>
        <v>0</v>
      </c>
      <c r="FV464" s="7">
        <f t="shared" si="5073"/>
        <v>0</v>
      </c>
      <c r="FW464" s="7">
        <f t="shared" si="5074"/>
        <v>0</v>
      </c>
      <c r="FX464" s="7">
        <f t="shared" si="5075"/>
        <v>0</v>
      </c>
      <c r="FY464" s="7">
        <f t="shared" si="5076"/>
        <v>0</v>
      </c>
      <c r="FZ464" s="7">
        <f t="shared" si="5077"/>
        <v>0</v>
      </c>
      <c r="GA464" s="7">
        <f t="shared" si="5078"/>
        <v>0</v>
      </c>
      <c r="GB464" s="7">
        <f t="shared" si="5079"/>
        <v>0</v>
      </c>
      <c r="GC464" s="7">
        <f t="shared" si="5080"/>
        <v>0</v>
      </c>
      <c r="GD464" s="116">
        <f t="shared" si="5081"/>
        <v>0</v>
      </c>
      <c r="GE464" s="117">
        <f t="shared" si="5082"/>
        <v>0</v>
      </c>
      <c r="GF464" s="7"/>
      <c r="GG464" s="7"/>
      <c r="GH464" s="7"/>
      <c r="GI464" s="52"/>
      <c r="GK464" s="18"/>
      <c r="GL464" s="18"/>
      <c r="GM464" s="1"/>
      <c r="GN464" s="23"/>
      <c r="GO464" s="61"/>
      <c r="GP464" s="7"/>
      <c r="GQ464" s="7"/>
    </row>
    <row r="465" spans="1:199" ht="24.95" customHeight="1" x14ac:dyDescent="0.35">
      <c r="A465" s="51"/>
      <c r="D465" s="7"/>
      <c r="E465" s="7"/>
      <c r="F465" s="7"/>
      <c r="G465" s="7"/>
      <c r="H465" s="7"/>
      <c r="I465" s="7"/>
      <c r="J465" s="7"/>
      <c r="K465" s="7"/>
      <c r="L465" s="7"/>
      <c r="M465" s="73">
        <f t="shared" si="5123"/>
        <v>0</v>
      </c>
      <c r="N465" s="32"/>
      <c r="O465" s="263"/>
      <c r="P465" s="32"/>
      <c r="Q465" s="20"/>
      <c r="R465" s="32"/>
      <c r="S465" s="20"/>
      <c r="T465" s="32"/>
      <c r="U465" s="20"/>
      <c r="V465" s="74"/>
      <c r="W465" s="20"/>
      <c r="X465" s="20"/>
      <c r="Y465" s="20"/>
      <c r="Z465" s="74"/>
      <c r="AA465" s="20"/>
      <c r="AB465" s="74"/>
      <c r="AC465" s="20"/>
      <c r="AD465" s="74"/>
      <c r="AE465" s="24"/>
      <c r="AF465" s="74"/>
      <c r="AG465" s="20"/>
      <c r="AH465" s="74"/>
      <c r="AI465" s="20"/>
      <c r="AJ465" s="74"/>
      <c r="AK465" s="20"/>
      <c r="AL465" s="74"/>
      <c r="AM465" s="263"/>
      <c r="AN465" s="74"/>
      <c r="AO465" s="20"/>
      <c r="AP465" s="74"/>
      <c r="AQ465" s="20"/>
      <c r="AR465" s="74"/>
      <c r="AS465" s="20"/>
      <c r="AT465" s="74"/>
      <c r="AU465" s="20"/>
      <c r="AV465" s="74"/>
      <c r="AW465" s="20"/>
      <c r="AX465" s="74"/>
      <c r="AY465" s="20"/>
      <c r="AZ465" s="74"/>
      <c r="BA465" s="20"/>
      <c r="BB465" s="74"/>
      <c r="BC465" s="20"/>
      <c r="BD465" s="74"/>
      <c r="BE465" s="20"/>
      <c r="BF465" s="20">
        <f t="shared" si="5124"/>
        <v>0</v>
      </c>
      <c r="BG465" s="20"/>
      <c r="BH465" s="20">
        <f t="shared" si="5125"/>
        <v>0</v>
      </c>
      <c r="BI465" s="7"/>
      <c r="BJ465" s="1"/>
      <c r="BK465" s="1"/>
      <c r="BL465" s="1"/>
      <c r="BM465" s="55"/>
      <c r="BN465" s="51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3">
        <f t="shared" si="5126"/>
        <v>0</v>
      </c>
      <c r="CA465" s="32"/>
      <c r="CB465" s="334"/>
      <c r="CC465" s="32"/>
      <c r="CD465" s="20"/>
      <c r="CE465" s="32"/>
      <c r="CF465" s="20"/>
      <c r="CG465" s="32"/>
      <c r="CH465" s="20"/>
      <c r="CI465" s="74"/>
      <c r="CJ465" s="20"/>
      <c r="CK465" s="20"/>
      <c r="CL465" s="20"/>
      <c r="CM465" s="74"/>
      <c r="CN465" s="20"/>
      <c r="CO465" s="74"/>
      <c r="CP465" s="20"/>
      <c r="CQ465" s="74"/>
      <c r="CR465" s="24"/>
      <c r="CS465" s="74"/>
      <c r="CT465" s="334"/>
      <c r="CU465" s="74"/>
      <c r="CV465" s="20"/>
      <c r="CW465" s="74"/>
      <c r="CX465" s="20"/>
      <c r="CY465" s="74"/>
      <c r="CZ465" s="334"/>
      <c r="DA465" s="74"/>
      <c r="DB465" s="20"/>
      <c r="DC465" s="74"/>
      <c r="DD465" s="20"/>
      <c r="DE465" s="74"/>
      <c r="DF465" s="20"/>
      <c r="DG465" s="74"/>
      <c r="DH465" s="20"/>
      <c r="DI465" s="74"/>
      <c r="DJ465" s="20"/>
      <c r="DK465" s="74"/>
      <c r="DL465" s="20"/>
      <c r="DM465" s="74"/>
      <c r="DN465" s="20"/>
      <c r="DO465" s="74"/>
      <c r="DP465" s="20"/>
      <c r="DQ465" s="74"/>
      <c r="DR465" s="20"/>
      <c r="DS465" s="20">
        <f t="shared" si="5083"/>
        <v>0</v>
      </c>
      <c r="DT465" s="20">
        <f t="shared" si="5084"/>
        <v>0</v>
      </c>
      <c r="DU465" s="7"/>
      <c r="DV465" s="7"/>
      <c r="DW465" s="7"/>
      <c r="DX465" s="52"/>
      <c r="DY465" s="51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>
        <f t="shared" si="5036"/>
        <v>0</v>
      </c>
      <c r="EK465" s="7">
        <f t="shared" si="5037"/>
        <v>0</v>
      </c>
      <c r="EL465" s="7">
        <f t="shared" si="5038"/>
        <v>0</v>
      </c>
      <c r="EM465" s="18">
        <f t="shared" si="5039"/>
        <v>0</v>
      </c>
      <c r="EN465" s="7">
        <f t="shared" si="5040"/>
        <v>0</v>
      </c>
      <c r="EO465" s="7">
        <f t="shared" si="5041"/>
        <v>0</v>
      </c>
      <c r="EP465" s="7">
        <f t="shared" si="5042"/>
        <v>0</v>
      </c>
      <c r="EQ465" s="7">
        <f t="shared" si="5043"/>
        <v>0</v>
      </c>
      <c r="ER465" s="7">
        <f t="shared" si="5044"/>
        <v>0</v>
      </c>
      <c r="ES465" s="7">
        <f t="shared" si="5045"/>
        <v>0</v>
      </c>
      <c r="ET465" s="7">
        <f t="shared" si="5046"/>
        <v>0</v>
      </c>
      <c r="EU465" s="7">
        <f t="shared" si="5047"/>
        <v>0</v>
      </c>
      <c r="EV465" s="7">
        <f t="shared" si="5048"/>
        <v>0</v>
      </c>
      <c r="EW465" s="18">
        <f t="shared" si="5049"/>
        <v>0</v>
      </c>
      <c r="EX465" s="7">
        <f t="shared" si="5050"/>
        <v>0</v>
      </c>
      <c r="EY465" s="7">
        <f t="shared" si="5051"/>
        <v>0</v>
      </c>
      <c r="EZ465" s="7">
        <f t="shared" si="5052"/>
        <v>0</v>
      </c>
      <c r="FA465" s="7">
        <f t="shared" si="5053"/>
        <v>0</v>
      </c>
      <c r="FB465" s="7">
        <f t="shared" si="5054"/>
        <v>0</v>
      </c>
      <c r="FC465" s="7">
        <f t="shared" si="5055"/>
        <v>0</v>
      </c>
      <c r="FD465" s="7">
        <f t="shared" si="5056"/>
        <v>0</v>
      </c>
      <c r="FE465" s="7">
        <f t="shared" si="5057"/>
        <v>0</v>
      </c>
      <c r="FF465" s="7">
        <f t="shared" si="5058"/>
        <v>0</v>
      </c>
      <c r="FG465" s="18">
        <f t="shared" si="5059"/>
        <v>0</v>
      </c>
      <c r="FH465" s="7">
        <f t="shared" si="5060"/>
        <v>0</v>
      </c>
      <c r="FI465" s="7">
        <f t="shared" si="5061"/>
        <v>0</v>
      </c>
      <c r="FJ465" s="7">
        <f t="shared" si="5062"/>
        <v>0</v>
      </c>
      <c r="FK465" s="7">
        <f t="shared" si="5063"/>
        <v>0</v>
      </c>
      <c r="FL465" s="7">
        <f t="shared" si="5064"/>
        <v>0</v>
      </c>
      <c r="FM465" s="7">
        <f t="shared" si="5065"/>
        <v>0</v>
      </c>
      <c r="FN465" s="7">
        <f t="shared" si="5066"/>
        <v>0</v>
      </c>
      <c r="FO465" s="7">
        <f t="shared" si="5067"/>
        <v>0</v>
      </c>
      <c r="FP465" s="7">
        <f t="shared" si="5068"/>
        <v>0</v>
      </c>
      <c r="FQ465" s="7">
        <f t="shared" si="5069"/>
        <v>0</v>
      </c>
      <c r="FR465" s="7"/>
      <c r="FS465" s="7">
        <f t="shared" si="5070"/>
        <v>0</v>
      </c>
      <c r="FT465" s="7">
        <f t="shared" si="5071"/>
        <v>0</v>
      </c>
      <c r="FU465" s="7">
        <f t="shared" si="5072"/>
        <v>0</v>
      </c>
      <c r="FV465" s="7">
        <f t="shared" si="5073"/>
        <v>0</v>
      </c>
      <c r="FW465" s="7">
        <f t="shared" si="5074"/>
        <v>0</v>
      </c>
      <c r="FX465" s="7">
        <f t="shared" si="5075"/>
        <v>0</v>
      </c>
      <c r="FY465" s="7">
        <f t="shared" si="5076"/>
        <v>0</v>
      </c>
      <c r="FZ465" s="7">
        <f t="shared" si="5077"/>
        <v>0</v>
      </c>
      <c r="GA465" s="7">
        <f t="shared" si="5078"/>
        <v>0</v>
      </c>
      <c r="GB465" s="7">
        <f t="shared" si="5079"/>
        <v>0</v>
      </c>
      <c r="GC465" s="7">
        <f t="shared" si="5080"/>
        <v>0</v>
      </c>
      <c r="GD465" s="116">
        <f t="shared" si="5081"/>
        <v>0</v>
      </c>
      <c r="GE465" s="117">
        <f t="shared" si="5082"/>
        <v>0</v>
      </c>
      <c r="GF465" s="7"/>
      <c r="GG465" s="7"/>
      <c r="GH465" s="7"/>
      <c r="GI465" s="52"/>
      <c r="GK465" s="18"/>
      <c r="GL465" s="18"/>
      <c r="GM465" s="1"/>
      <c r="GN465" s="23"/>
      <c r="GO465" s="61"/>
      <c r="GP465" s="7"/>
      <c r="GQ465" s="7"/>
    </row>
    <row r="466" spans="1:199" ht="24.95" customHeight="1" thickBot="1" x14ac:dyDescent="0.4">
      <c r="A466" s="51"/>
      <c r="D466" s="7"/>
      <c r="E466" s="7"/>
      <c r="F466" s="7"/>
      <c r="G466" s="7"/>
      <c r="H466" s="7"/>
      <c r="I466" s="7"/>
      <c r="J466" s="7"/>
      <c r="K466" s="7"/>
      <c r="L466" s="7"/>
      <c r="M466" s="73">
        <f t="shared" si="5123"/>
        <v>0</v>
      </c>
      <c r="N466" s="32"/>
      <c r="O466" s="263"/>
      <c r="P466" s="32"/>
      <c r="Q466" s="20"/>
      <c r="R466" s="32"/>
      <c r="S466" s="20"/>
      <c r="T466" s="32"/>
      <c r="U466" s="20"/>
      <c r="V466" s="74"/>
      <c r="W466" s="20"/>
      <c r="X466" s="20"/>
      <c r="Y466" s="20"/>
      <c r="Z466" s="74"/>
      <c r="AA466" s="20"/>
      <c r="AB466" s="74"/>
      <c r="AC466" s="20"/>
      <c r="AD466" s="74"/>
      <c r="AE466" s="24"/>
      <c r="AF466" s="74"/>
      <c r="AG466" s="20"/>
      <c r="AH466" s="74"/>
      <c r="AI466" s="20"/>
      <c r="AJ466" s="74"/>
      <c r="AK466" s="20"/>
      <c r="AL466" s="74"/>
      <c r="AM466" s="263"/>
      <c r="AN466" s="74"/>
      <c r="AO466" s="20"/>
      <c r="AP466" s="74"/>
      <c r="AQ466" s="20"/>
      <c r="AR466" s="74"/>
      <c r="AS466" s="20"/>
      <c r="AT466" s="74"/>
      <c r="AU466" s="20"/>
      <c r="AV466" s="74"/>
      <c r="AW466" s="20"/>
      <c r="AX466" s="74"/>
      <c r="AY466" s="20"/>
      <c r="AZ466" s="74"/>
      <c r="BA466" s="20"/>
      <c r="BB466" s="74"/>
      <c r="BC466" s="20"/>
      <c r="BD466" s="74"/>
      <c r="BE466" s="20"/>
      <c r="BF466" s="20">
        <f t="shared" si="5124"/>
        <v>0</v>
      </c>
      <c r="BG466" s="20"/>
      <c r="BH466" s="20">
        <f t="shared" si="5125"/>
        <v>0</v>
      </c>
      <c r="BI466" s="7"/>
      <c r="BJ466" s="1"/>
      <c r="BK466" s="1"/>
      <c r="BL466" s="1"/>
      <c r="BM466" s="55"/>
      <c r="BN466" s="51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3">
        <f t="shared" si="5126"/>
        <v>0</v>
      </c>
      <c r="CA466" s="32"/>
      <c r="CB466" s="334"/>
      <c r="CC466" s="32"/>
      <c r="CD466" s="20"/>
      <c r="CE466" s="32"/>
      <c r="CF466" s="20"/>
      <c r="CG466" s="32"/>
      <c r="CH466" s="20"/>
      <c r="CI466" s="74"/>
      <c r="CJ466" s="20"/>
      <c r="CK466" s="20"/>
      <c r="CL466" s="20"/>
      <c r="CM466" s="74"/>
      <c r="CN466" s="20"/>
      <c r="CO466" s="74"/>
      <c r="CP466" s="20"/>
      <c r="CQ466" s="74"/>
      <c r="CR466" s="24"/>
      <c r="CS466" s="74"/>
      <c r="CT466" s="334"/>
      <c r="CU466" s="74"/>
      <c r="CV466" s="20"/>
      <c r="CW466" s="74"/>
      <c r="CX466" s="20"/>
      <c r="CY466" s="74"/>
      <c r="CZ466" s="334"/>
      <c r="DA466" s="74"/>
      <c r="DB466" s="20"/>
      <c r="DC466" s="74"/>
      <c r="DD466" s="20"/>
      <c r="DE466" s="74"/>
      <c r="DF466" s="20"/>
      <c r="DG466" s="74"/>
      <c r="DH466" s="20"/>
      <c r="DI466" s="74"/>
      <c r="DJ466" s="20"/>
      <c r="DK466" s="74"/>
      <c r="DL466" s="20"/>
      <c r="DM466" s="74"/>
      <c r="DN466" s="20"/>
      <c r="DO466" s="74"/>
      <c r="DP466" s="20"/>
      <c r="DQ466" s="74"/>
      <c r="DR466" s="20"/>
      <c r="DS466" s="20">
        <f t="shared" si="5083"/>
        <v>0</v>
      </c>
      <c r="DT466" s="20">
        <f t="shared" si="5084"/>
        <v>0</v>
      </c>
      <c r="DU466" s="7"/>
      <c r="DV466" s="7"/>
      <c r="DW466" s="7"/>
      <c r="DX466" s="52"/>
      <c r="DY466" s="51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>
        <f t="shared" si="5036"/>
        <v>0</v>
      </c>
      <c r="EK466" s="7">
        <f t="shared" si="5037"/>
        <v>0</v>
      </c>
      <c r="EL466" s="7">
        <f t="shared" si="5038"/>
        <v>0</v>
      </c>
      <c r="EM466" s="18">
        <f t="shared" si="5039"/>
        <v>0</v>
      </c>
      <c r="EN466" s="7">
        <f t="shared" si="5040"/>
        <v>0</v>
      </c>
      <c r="EO466" s="7">
        <f t="shared" si="5041"/>
        <v>0</v>
      </c>
      <c r="EP466" s="7">
        <f t="shared" si="5042"/>
        <v>0</v>
      </c>
      <c r="EQ466" s="7">
        <f t="shared" si="5043"/>
        <v>0</v>
      </c>
      <c r="ER466" s="7">
        <f t="shared" si="5044"/>
        <v>0</v>
      </c>
      <c r="ES466" s="7">
        <f t="shared" si="5045"/>
        <v>0</v>
      </c>
      <c r="ET466" s="7">
        <f t="shared" si="5046"/>
        <v>0</v>
      </c>
      <c r="EU466" s="7">
        <f t="shared" si="5047"/>
        <v>0</v>
      </c>
      <c r="EV466" s="7">
        <f t="shared" si="5048"/>
        <v>0</v>
      </c>
      <c r="EW466" s="18">
        <f t="shared" si="5049"/>
        <v>0</v>
      </c>
      <c r="EX466" s="7">
        <f t="shared" si="5050"/>
        <v>0</v>
      </c>
      <c r="EY466" s="7">
        <f t="shared" si="5051"/>
        <v>0</v>
      </c>
      <c r="EZ466" s="7">
        <f t="shared" si="5052"/>
        <v>0</v>
      </c>
      <c r="FA466" s="7">
        <f t="shared" si="5053"/>
        <v>0</v>
      </c>
      <c r="FB466" s="7">
        <f t="shared" si="5054"/>
        <v>0</v>
      </c>
      <c r="FC466" s="7">
        <f t="shared" si="5055"/>
        <v>0</v>
      </c>
      <c r="FD466" s="7">
        <f t="shared" si="5056"/>
        <v>0</v>
      </c>
      <c r="FE466" s="7">
        <f t="shared" si="5057"/>
        <v>0</v>
      </c>
      <c r="FF466" s="7">
        <f t="shared" si="5058"/>
        <v>0</v>
      </c>
      <c r="FG466" s="18">
        <f t="shared" si="5059"/>
        <v>0</v>
      </c>
      <c r="FH466" s="7">
        <f t="shared" si="5060"/>
        <v>0</v>
      </c>
      <c r="FI466" s="7">
        <f t="shared" si="5061"/>
        <v>0</v>
      </c>
      <c r="FJ466" s="7">
        <f t="shared" si="5062"/>
        <v>0</v>
      </c>
      <c r="FK466" s="7">
        <f t="shared" si="5063"/>
        <v>0</v>
      </c>
      <c r="FL466" s="7">
        <f t="shared" si="5064"/>
        <v>0</v>
      </c>
      <c r="FM466" s="7">
        <f t="shared" si="5065"/>
        <v>0</v>
      </c>
      <c r="FN466" s="7">
        <f t="shared" si="5066"/>
        <v>0</v>
      </c>
      <c r="FO466" s="7">
        <f t="shared" si="5067"/>
        <v>0</v>
      </c>
      <c r="FP466" s="7">
        <f t="shared" si="5068"/>
        <v>0</v>
      </c>
      <c r="FQ466" s="7">
        <f t="shared" si="5069"/>
        <v>0</v>
      </c>
      <c r="FR466" s="7"/>
      <c r="FS466" s="7">
        <f t="shared" si="5070"/>
        <v>0</v>
      </c>
      <c r="FT466" s="7">
        <f t="shared" si="5071"/>
        <v>0</v>
      </c>
      <c r="FU466" s="7">
        <f t="shared" si="5072"/>
        <v>0</v>
      </c>
      <c r="FV466" s="7">
        <f t="shared" si="5073"/>
        <v>0</v>
      </c>
      <c r="FW466" s="7">
        <f t="shared" si="5074"/>
        <v>0</v>
      </c>
      <c r="FX466" s="7">
        <f t="shared" si="5075"/>
        <v>0</v>
      </c>
      <c r="FY466" s="7">
        <f t="shared" si="5076"/>
        <v>0</v>
      </c>
      <c r="FZ466" s="7">
        <f t="shared" si="5077"/>
        <v>0</v>
      </c>
      <c r="GA466" s="7">
        <f t="shared" si="5078"/>
        <v>0</v>
      </c>
      <c r="GB466" s="7">
        <f t="shared" si="5079"/>
        <v>0</v>
      </c>
      <c r="GC466" s="7">
        <f t="shared" si="5080"/>
        <v>0</v>
      </c>
      <c r="GD466" s="116">
        <f t="shared" si="5081"/>
        <v>0</v>
      </c>
      <c r="GE466" s="117">
        <f t="shared" si="5082"/>
        <v>0</v>
      </c>
      <c r="GF466" s="7"/>
      <c r="GG466" s="7"/>
      <c r="GH466" s="7"/>
      <c r="GI466" s="52"/>
      <c r="GK466" s="18"/>
      <c r="GL466" s="18"/>
      <c r="GM466" s="1"/>
      <c r="GN466" s="23"/>
      <c r="GO466" s="61"/>
      <c r="GP466" s="7"/>
      <c r="GQ466" s="7"/>
    </row>
    <row r="467" spans="1:199" s="346" customFormat="1" ht="24.75" customHeight="1" x14ac:dyDescent="0.35">
      <c r="A467" s="351">
        <v>31</v>
      </c>
      <c r="B467" s="131" t="s">
        <v>92</v>
      </c>
      <c r="C467" s="130" t="s">
        <v>65</v>
      </c>
      <c r="D467" s="131">
        <v>1</v>
      </c>
      <c r="E467" s="131"/>
      <c r="F467" s="131"/>
      <c r="G467" s="131"/>
      <c r="H467" s="131"/>
      <c r="I467" s="131"/>
      <c r="J467" s="131"/>
      <c r="K467" s="131"/>
      <c r="L467" s="353">
        <f t="shared" ref="L467:N467" si="5127">SUM(L468:L477)</f>
        <v>178</v>
      </c>
      <c r="M467" s="353">
        <f t="shared" si="5127"/>
        <v>178</v>
      </c>
      <c r="N467" s="353">
        <f t="shared" si="5127"/>
        <v>80</v>
      </c>
      <c r="O467" s="425">
        <f>SUM(O468:O483)</f>
        <v>0</v>
      </c>
      <c r="P467" s="2">
        <f t="shared" ref="P467:BH467" si="5128">SUM(P468:P483)</f>
        <v>40</v>
      </c>
      <c r="Q467" s="131">
        <f t="shared" si="5128"/>
        <v>58</v>
      </c>
      <c r="R467" s="2">
        <f t="shared" si="5128"/>
        <v>58</v>
      </c>
      <c r="S467" s="425">
        <f>SUM(S468:S483)</f>
        <v>98</v>
      </c>
      <c r="T467" s="2">
        <f t="shared" si="5128"/>
        <v>0</v>
      </c>
      <c r="U467" s="131">
        <f t="shared" si="5128"/>
        <v>0</v>
      </c>
      <c r="V467" s="2">
        <f t="shared" si="5128"/>
        <v>0</v>
      </c>
      <c r="W467" s="131">
        <f t="shared" si="5128"/>
        <v>0</v>
      </c>
      <c r="X467" s="131">
        <f t="shared" si="5128"/>
        <v>0</v>
      </c>
      <c r="Y467" s="433">
        <f t="shared" si="5128"/>
        <v>14.4</v>
      </c>
      <c r="Z467" s="2">
        <f t="shared" si="5128"/>
        <v>0</v>
      </c>
      <c r="AA467" s="131">
        <f t="shared" si="5128"/>
        <v>0</v>
      </c>
      <c r="AB467" s="2">
        <f t="shared" si="5128"/>
        <v>0</v>
      </c>
      <c r="AC467" s="131">
        <f t="shared" si="5128"/>
        <v>0</v>
      </c>
      <c r="AD467" s="2">
        <f t="shared" si="5128"/>
        <v>1</v>
      </c>
      <c r="AE467" s="131">
        <f t="shared" si="5128"/>
        <v>45</v>
      </c>
      <c r="AF467" s="2">
        <f t="shared" si="5128"/>
        <v>1</v>
      </c>
      <c r="AG467" s="131">
        <f t="shared" si="5128"/>
        <v>144</v>
      </c>
      <c r="AH467" s="2">
        <f t="shared" si="5128"/>
        <v>0</v>
      </c>
      <c r="AI467" s="131">
        <f t="shared" si="5128"/>
        <v>0</v>
      </c>
      <c r="AJ467" s="2">
        <f t="shared" si="5128"/>
        <v>0</v>
      </c>
      <c r="AK467" s="433">
        <f t="shared" si="5128"/>
        <v>0</v>
      </c>
      <c r="AL467" s="2">
        <f t="shared" si="5128"/>
        <v>0</v>
      </c>
      <c r="AM467" s="131">
        <f t="shared" si="5128"/>
        <v>0</v>
      </c>
      <c r="AN467" s="2">
        <f t="shared" si="5128"/>
        <v>0</v>
      </c>
      <c r="AO467" s="131">
        <f t="shared" si="5128"/>
        <v>0</v>
      </c>
      <c r="AP467" s="2">
        <f t="shared" si="5128"/>
        <v>0</v>
      </c>
      <c r="AQ467" s="131">
        <f t="shared" si="5128"/>
        <v>0</v>
      </c>
      <c r="AR467" s="131">
        <f t="shared" si="5128"/>
        <v>1</v>
      </c>
      <c r="AS467" s="433">
        <f t="shared" si="5128"/>
        <v>12</v>
      </c>
      <c r="AT467" s="2">
        <f t="shared" si="5128"/>
        <v>2</v>
      </c>
      <c r="AU467" s="433">
        <f t="shared" si="5128"/>
        <v>25.666666666666664</v>
      </c>
      <c r="AV467" s="2">
        <f t="shared" si="5128"/>
        <v>0</v>
      </c>
      <c r="AW467" s="131">
        <f t="shared" si="5128"/>
        <v>0</v>
      </c>
      <c r="AX467" s="2">
        <f t="shared" si="5128"/>
        <v>0</v>
      </c>
      <c r="AY467" s="433">
        <f t="shared" si="5128"/>
        <v>0</v>
      </c>
      <c r="AZ467" s="2">
        <f t="shared" si="5128"/>
        <v>0</v>
      </c>
      <c r="BA467" s="433">
        <f t="shared" si="5128"/>
        <v>0</v>
      </c>
      <c r="BB467" s="131">
        <f t="shared" si="5128"/>
        <v>0</v>
      </c>
      <c r="BC467" s="433">
        <f t="shared" si="5128"/>
        <v>0</v>
      </c>
      <c r="BD467" s="131">
        <f t="shared" si="5128"/>
        <v>0</v>
      </c>
      <c r="BE467" s="131">
        <f t="shared" si="5128"/>
        <v>0</v>
      </c>
      <c r="BF467" s="433">
        <f t="shared" si="5128"/>
        <v>397.06666666666666</v>
      </c>
      <c r="BG467" s="434">
        <f>Расчет!BF463</f>
        <v>393.06666666666666</v>
      </c>
      <c r="BH467" s="433">
        <f t="shared" si="5128"/>
        <v>168</v>
      </c>
      <c r="BI467" s="2"/>
      <c r="BJ467" s="25"/>
      <c r="BK467" s="25"/>
      <c r="BL467" s="554">
        <f>Расчет!BG463</f>
        <v>164</v>
      </c>
      <c r="BM467" s="373"/>
      <c r="BN467" s="351">
        <v>31</v>
      </c>
      <c r="BO467" s="131" t="s">
        <v>92</v>
      </c>
      <c r="BP467" s="130" t="s">
        <v>65</v>
      </c>
      <c r="BQ467" s="131">
        <v>1</v>
      </c>
      <c r="BR467" s="131"/>
      <c r="BS467" s="131"/>
      <c r="BT467" s="131"/>
      <c r="BU467" s="131"/>
      <c r="BV467" s="131"/>
      <c r="BW467" s="131"/>
      <c r="BX467" s="131"/>
      <c r="BY467" s="353">
        <f t="shared" ref="BY467:CA467" si="5129">SUM(BY468:BY477)</f>
        <v>222</v>
      </c>
      <c r="BZ467" s="353">
        <f t="shared" si="5129"/>
        <v>222</v>
      </c>
      <c r="CA467" s="353">
        <f t="shared" si="5129"/>
        <v>80</v>
      </c>
      <c r="CB467" s="131">
        <f t="shared" ref="CB467:DT467" si="5130">SUM(CB468:CB483)</f>
        <v>0</v>
      </c>
      <c r="CC467" s="2">
        <f t="shared" si="5130"/>
        <v>28</v>
      </c>
      <c r="CD467" s="131">
        <f t="shared" si="5130"/>
        <v>28</v>
      </c>
      <c r="CE467" s="131">
        <f t="shared" si="5130"/>
        <v>124</v>
      </c>
      <c r="CF467" s="131">
        <f t="shared" si="5130"/>
        <v>152</v>
      </c>
      <c r="CG467" s="131">
        <f t="shared" si="5130"/>
        <v>0</v>
      </c>
      <c r="CH467" s="131">
        <f t="shared" si="5130"/>
        <v>0</v>
      </c>
      <c r="CI467" s="131">
        <f t="shared" si="5130"/>
        <v>0</v>
      </c>
      <c r="CJ467" s="131">
        <f t="shared" si="5130"/>
        <v>0</v>
      </c>
      <c r="CK467" s="131">
        <f t="shared" si="5130"/>
        <v>6</v>
      </c>
      <c r="CL467" s="353">
        <f t="shared" si="5130"/>
        <v>15.200000000000001</v>
      </c>
      <c r="CM467" s="131">
        <f t="shared" si="5130"/>
        <v>0</v>
      </c>
      <c r="CN467" s="131">
        <f t="shared" si="5130"/>
        <v>0</v>
      </c>
      <c r="CO467" s="131">
        <f t="shared" si="5130"/>
        <v>0</v>
      </c>
      <c r="CP467" s="131">
        <f t="shared" si="5130"/>
        <v>0</v>
      </c>
      <c r="CQ467" s="131">
        <f t="shared" si="5130"/>
        <v>1</v>
      </c>
      <c r="CR467" s="131">
        <f t="shared" si="5130"/>
        <v>45</v>
      </c>
      <c r="CS467" s="131">
        <f t="shared" si="5130"/>
        <v>0</v>
      </c>
      <c r="CT467" s="131">
        <f t="shared" si="5130"/>
        <v>0</v>
      </c>
      <c r="CU467" s="131">
        <f t="shared" si="5130"/>
        <v>0</v>
      </c>
      <c r="CV467" s="131">
        <f t="shared" si="5130"/>
        <v>0</v>
      </c>
      <c r="CW467" s="131">
        <f t="shared" si="5130"/>
        <v>0</v>
      </c>
      <c r="CX467" s="131">
        <f t="shared" si="5130"/>
        <v>0</v>
      </c>
      <c r="CY467" s="131">
        <f t="shared" si="5130"/>
        <v>3</v>
      </c>
      <c r="CZ467" s="131">
        <f t="shared" si="5130"/>
        <v>178</v>
      </c>
      <c r="DA467" s="131">
        <f t="shared" si="5130"/>
        <v>0</v>
      </c>
      <c r="DB467" s="131">
        <f t="shared" si="5130"/>
        <v>0</v>
      </c>
      <c r="DC467" s="131">
        <f t="shared" si="5130"/>
        <v>0</v>
      </c>
      <c r="DD467" s="131">
        <f t="shared" si="5130"/>
        <v>0</v>
      </c>
      <c r="DE467" s="131">
        <f t="shared" si="5130"/>
        <v>1</v>
      </c>
      <c r="DF467" s="433">
        <f t="shared" si="5130"/>
        <v>6</v>
      </c>
      <c r="DG467" s="131">
        <f t="shared" si="5130"/>
        <v>0</v>
      </c>
      <c r="DH467" s="131">
        <f t="shared" si="5130"/>
        <v>0</v>
      </c>
      <c r="DI467" s="131">
        <f t="shared" si="5130"/>
        <v>0</v>
      </c>
      <c r="DJ467" s="131">
        <f t="shared" si="5130"/>
        <v>0</v>
      </c>
      <c r="DK467" s="131">
        <f t="shared" si="5130"/>
        <v>2</v>
      </c>
      <c r="DL467" s="433">
        <f t="shared" si="5130"/>
        <v>24</v>
      </c>
      <c r="DM467" s="131">
        <f t="shared" si="5130"/>
        <v>1</v>
      </c>
      <c r="DN467" s="131">
        <f t="shared" si="5130"/>
        <v>0</v>
      </c>
      <c r="DO467" s="131">
        <f t="shared" si="5130"/>
        <v>0</v>
      </c>
      <c r="DP467" s="131">
        <f t="shared" si="5130"/>
        <v>0</v>
      </c>
      <c r="DQ467" s="131">
        <f t="shared" si="5130"/>
        <v>0</v>
      </c>
      <c r="DR467" s="131">
        <f t="shared" si="5130"/>
        <v>0</v>
      </c>
      <c r="DS467" s="433">
        <f t="shared" si="5130"/>
        <v>454.2</v>
      </c>
      <c r="DT467" s="433">
        <f t="shared" si="5130"/>
        <v>216</v>
      </c>
      <c r="DU467" s="2"/>
      <c r="DV467" s="2"/>
      <c r="DW467" s="2"/>
      <c r="DX467" s="344"/>
      <c r="DY467" s="351">
        <v>31</v>
      </c>
      <c r="DZ467" s="131" t="s">
        <v>92</v>
      </c>
      <c r="EA467" s="130" t="s">
        <v>65</v>
      </c>
      <c r="EB467" s="131">
        <v>1</v>
      </c>
      <c r="EC467" s="43"/>
      <c r="ED467" s="43"/>
      <c r="EE467" s="43"/>
      <c r="EF467" s="43"/>
      <c r="EG467" s="43"/>
      <c r="EH467" s="43"/>
      <c r="EI467" s="43"/>
      <c r="EJ467" s="43">
        <f t="shared" ref="EJ467:EL467" si="5131">SUM(EJ468:EJ483)</f>
        <v>400</v>
      </c>
      <c r="EK467" s="43">
        <f t="shared" si="5131"/>
        <v>400</v>
      </c>
      <c r="EL467" s="43">
        <f t="shared" si="5131"/>
        <v>160</v>
      </c>
      <c r="EM467" s="340">
        <f>SUM(EM468:EM483)</f>
        <v>0</v>
      </c>
      <c r="EN467" s="43">
        <f t="shared" ref="EN467:GE467" si="5132">SUM(EN468:EN483)</f>
        <v>68</v>
      </c>
      <c r="EO467" s="340">
        <f t="shared" si="5132"/>
        <v>86</v>
      </c>
      <c r="EP467" s="43">
        <f t="shared" si="5132"/>
        <v>182</v>
      </c>
      <c r="EQ467" s="340">
        <f t="shared" si="5132"/>
        <v>250</v>
      </c>
      <c r="ER467" s="43">
        <f t="shared" si="5132"/>
        <v>0</v>
      </c>
      <c r="ES467" s="340">
        <f t="shared" si="5132"/>
        <v>0</v>
      </c>
      <c r="ET467" s="43">
        <f t="shared" si="5132"/>
        <v>0</v>
      </c>
      <c r="EU467" s="340">
        <f t="shared" si="5132"/>
        <v>0</v>
      </c>
      <c r="EV467" s="340">
        <f t="shared" si="5132"/>
        <v>6</v>
      </c>
      <c r="EW467" s="342">
        <f t="shared" si="5132"/>
        <v>29.6</v>
      </c>
      <c r="EX467" s="43">
        <f t="shared" si="5132"/>
        <v>0</v>
      </c>
      <c r="EY467" s="340">
        <f t="shared" si="5132"/>
        <v>0</v>
      </c>
      <c r="EZ467" s="43">
        <f t="shared" si="5132"/>
        <v>0</v>
      </c>
      <c r="FA467" s="340">
        <f t="shared" si="5132"/>
        <v>0</v>
      </c>
      <c r="FB467" s="43">
        <f t="shared" si="5132"/>
        <v>2</v>
      </c>
      <c r="FC467" s="340">
        <f t="shared" si="5132"/>
        <v>90</v>
      </c>
      <c r="FD467" s="43">
        <f t="shared" si="5132"/>
        <v>1</v>
      </c>
      <c r="FE467" s="340">
        <f t="shared" si="5132"/>
        <v>144</v>
      </c>
      <c r="FF467" s="43">
        <f t="shared" si="5132"/>
        <v>0</v>
      </c>
      <c r="FG467" s="342">
        <f t="shared" si="5132"/>
        <v>0</v>
      </c>
      <c r="FH467" s="43">
        <f t="shared" si="5132"/>
        <v>0</v>
      </c>
      <c r="FI467" s="434">
        <f t="shared" si="5132"/>
        <v>0</v>
      </c>
      <c r="FJ467" s="43">
        <f t="shared" si="5132"/>
        <v>3</v>
      </c>
      <c r="FK467" s="340">
        <f t="shared" si="5132"/>
        <v>178</v>
      </c>
      <c r="FL467" s="43">
        <f t="shared" si="5132"/>
        <v>0</v>
      </c>
      <c r="FM467" s="340">
        <f t="shared" si="5132"/>
        <v>0</v>
      </c>
      <c r="FN467" s="43">
        <f t="shared" si="5132"/>
        <v>0</v>
      </c>
      <c r="FO467" s="340">
        <f t="shared" si="5132"/>
        <v>0</v>
      </c>
      <c r="FP467" s="43">
        <f t="shared" si="5132"/>
        <v>2</v>
      </c>
      <c r="FQ467" s="340">
        <f t="shared" si="5132"/>
        <v>18</v>
      </c>
      <c r="FR467" s="43"/>
      <c r="FS467" s="434">
        <f t="shared" ref="FS467" si="5133">SUM(FS468:FS483)</f>
        <v>25.666666666666664</v>
      </c>
      <c r="FT467" s="340">
        <f t="shared" si="5132"/>
        <v>0</v>
      </c>
      <c r="FU467" s="340">
        <f t="shared" si="5132"/>
        <v>0</v>
      </c>
      <c r="FV467" s="43">
        <f t="shared" si="5132"/>
        <v>2</v>
      </c>
      <c r="FW467" s="434">
        <f t="shared" si="5132"/>
        <v>24</v>
      </c>
      <c r="FX467" s="43">
        <f t="shared" si="5132"/>
        <v>1</v>
      </c>
      <c r="FY467" s="434">
        <f t="shared" si="5132"/>
        <v>0</v>
      </c>
      <c r="FZ467" s="43">
        <f t="shared" si="5132"/>
        <v>0</v>
      </c>
      <c r="GA467" s="340">
        <f t="shared" si="5132"/>
        <v>0</v>
      </c>
      <c r="GB467" s="43">
        <f t="shared" si="5132"/>
        <v>0</v>
      </c>
      <c r="GC467" s="340">
        <f t="shared" si="5132"/>
        <v>0</v>
      </c>
      <c r="GD467" s="438">
        <f t="shared" si="5132"/>
        <v>851.26666666666665</v>
      </c>
      <c r="GE467" s="439">
        <f t="shared" si="5132"/>
        <v>384</v>
      </c>
      <c r="GF467" s="43"/>
      <c r="GG467" s="43"/>
      <c r="GH467" s="43"/>
      <c r="GI467" s="366"/>
      <c r="GK467" s="347"/>
      <c r="GL467" s="347"/>
      <c r="GM467" s="348"/>
      <c r="GN467" s="357"/>
      <c r="GO467" s="358"/>
      <c r="GP467" s="348"/>
      <c r="GQ467" s="350"/>
    </row>
    <row r="468" spans="1:199" ht="24.75" customHeight="1" x14ac:dyDescent="0.35">
      <c r="A468" s="51"/>
      <c r="B468" s="213" t="s">
        <v>100</v>
      </c>
      <c r="C468" s="214" t="s">
        <v>114</v>
      </c>
      <c r="D468" s="214" t="s">
        <v>102</v>
      </c>
      <c r="E468" s="200" t="s">
        <v>158</v>
      </c>
      <c r="F468" s="198" t="s">
        <v>159</v>
      </c>
      <c r="G468" s="214">
        <v>3</v>
      </c>
      <c r="H468" s="197">
        <v>29</v>
      </c>
      <c r="I468" s="197"/>
      <c r="J468" s="200">
        <v>1</v>
      </c>
      <c r="K468" s="200">
        <f>SUM(J468)*2</f>
        <v>2</v>
      </c>
      <c r="L468" s="215">
        <v>68</v>
      </c>
      <c r="M468" s="140">
        <f t="shared" ref="M468:M470" si="5134">SUM(N468+P468+R468+T468+V468)</f>
        <v>68</v>
      </c>
      <c r="N468" s="452">
        <v>24</v>
      </c>
      <c r="O468" s="142">
        <f t="shared" ref="O468" si="5135">SUM(N468)*I468</f>
        <v>0</v>
      </c>
      <c r="P468" s="144">
        <v>20</v>
      </c>
      <c r="Q468" s="142">
        <f t="shared" ref="Q468" si="5136">P468*J468</f>
        <v>20</v>
      </c>
      <c r="R468" s="452">
        <v>24</v>
      </c>
      <c r="S468" s="142">
        <v>22</v>
      </c>
      <c r="T468" s="208"/>
      <c r="U468" s="210">
        <f t="shared" ref="U468" si="5137">SUM(T468)*K468</f>
        <v>0</v>
      </c>
      <c r="V468" s="208"/>
      <c r="W468" s="210">
        <f t="shared" ref="W468" si="5138">SUM(V468)*J468*5</f>
        <v>0</v>
      </c>
      <c r="X468" s="206">
        <f t="shared" ref="X468:X469" si="5139">SUM(J468*AX468*2+K468*AZ468*2)</f>
        <v>0</v>
      </c>
      <c r="Y468" s="207">
        <f t="shared" ref="Y468" si="5140">SUM(L468*5/100*J468)</f>
        <v>3.4</v>
      </c>
      <c r="Z468" s="208"/>
      <c r="AA468" s="210"/>
      <c r="AB468" s="208"/>
      <c r="AC468" s="206">
        <f t="shared" ref="AC468:AC470" si="5141">SUM(AB468)*3*H468/5</f>
        <v>0</v>
      </c>
      <c r="AD468" s="208"/>
      <c r="AE468" s="209">
        <f t="shared" ref="AE468:AE469" si="5142">SUM(AD468*H468*(30+4))</f>
        <v>0</v>
      </c>
      <c r="AF468" s="208"/>
      <c r="AG468" s="210">
        <f t="shared" ref="AG468:AG470" si="5143">SUM(AF468*H468*3)</f>
        <v>0</v>
      </c>
      <c r="AH468" s="210"/>
      <c r="AI468" s="206">
        <f t="shared" ref="AI468:AI470" si="5144">SUM(AH468*H468/3)</f>
        <v>0</v>
      </c>
      <c r="AJ468" s="208"/>
      <c r="AK468" s="206">
        <f t="shared" ref="AK468:AK469" si="5145">SUM(AJ468*H468*2/3)</f>
        <v>0</v>
      </c>
      <c r="AL468" s="208"/>
      <c r="AM468" s="262">
        <f t="shared" ref="AM468" si="5146">SUM(AL468*H468)</f>
        <v>0</v>
      </c>
      <c r="AN468" s="208"/>
      <c r="AO468" s="210">
        <f t="shared" ref="AO468" si="5147">SUM(AN468*J468)</f>
        <v>0</v>
      </c>
      <c r="AP468" s="208"/>
      <c r="AQ468" s="206">
        <f t="shared" ref="AQ468:AQ470" si="5148">SUM(AP468*H468*2)</f>
        <v>0</v>
      </c>
      <c r="AR468" s="208"/>
      <c r="AS468" s="206">
        <f>SUM(J468*AR468*6)</f>
        <v>0</v>
      </c>
      <c r="AT468" s="32">
        <v>1</v>
      </c>
      <c r="AU468" s="194">
        <f t="shared" ref="AU468:AU470" si="5149">AT468*H468/3</f>
        <v>9.6666666666666661</v>
      </c>
      <c r="AV468" s="190"/>
      <c r="AW468" s="190">
        <f t="shared" ref="AW468" si="5150">SUM(J468*AV468*6)</f>
        <v>0</v>
      </c>
      <c r="AX468" s="189"/>
      <c r="AY468" s="191">
        <f t="shared" ref="AY468" si="5151">AX468*H468/3</f>
        <v>0</v>
      </c>
      <c r="AZ468" s="190"/>
      <c r="BA468" s="191">
        <f t="shared" ref="BA468:BA469" si="5152">SUM(AZ468*K468*5*6)</f>
        <v>0</v>
      </c>
      <c r="BB468" s="189"/>
      <c r="BC468" s="191">
        <f t="shared" ref="BC468:BC469" si="5153">SUM(BB468*K468*4*6)</f>
        <v>0</v>
      </c>
      <c r="BD468" s="189"/>
      <c r="BE468" s="195">
        <f t="shared" ref="BE468:BE470" si="5154">SUM(BD468*50)</f>
        <v>0</v>
      </c>
      <c r="BF468" s="194">
        <f t="shared" ref="BF468:BF470" si="5155">O468+Q468+S468+U468+W468+X468+Y468+AA468+AC468+AE468+AG468+AI468+AK468+AM468+AO468+AQ468+AS468+AU468+AW468+AY468+BA468+BC468+BE468</f>
        <v>55.066666666666663</v>
      </c>
      <c r="BG468" s="194"/>
      <c r="BH468" s="20">
        <f t="shared" ref="BH468" si="5156">SUM(O468+Q468+U468+W468+X468+AS468+AW468+AY468+BA468+BC468+S468+AQ468)</f>
        <v>42</v>
      </c>
      <c r="BI468" s="7"/>
      <c r="BJ468" s="7"/>
      <c r="BK468" s="7"/>
      <c r="BL468" s="7"/>
      <c r="BM468" s="52"/>
      <c r="BN468" s="51"/>
      <c r="BO468" s="213" t="s">
        <v>100</v>
      </c>
      <c r="BP468" s="214" t="s">
        <v>114</v>
      </c>
      <c r="BQ468" s="214" t="s">
        <v>102</v>
      </c>
      <c r="BR468" s="200" t="s">
        <v>158</v>
      </c>
      <c r="BS468" s="199" t="s">
        <v>159</v>
      </c>
      <c r="BT468" s="214">
        <v>4</v>
      </c>
      <c r="BU468" s="197">
        <v>29</v>
      </c>
      <c r="BV468" s="197"/>
      <c r="BW468" s="200">
        <v>1</v>
      </c>
      <c r="BX468" s="200">
        <f>SUM(BW468)*2</f>
        <v>2</v>
      </c>
      <c r="BY468" s="215">
        <v>70</v>
      </c>
      <c r="BZ468" s="140">
        <f t="shared" ref="BZ468" si="5157">SUM(CA468+CC468+CE468+CG468+CI468)</f>
        <v>70</v>
      </c>
      <c r="CA468" s="141">
        <v>30</v>
      </c>
      <c r="CB468" s="142">
        <f t="shared" ref="CB468" si="5158">SUM(CA468)*BV468</f>
        <v>0</v>
      </c>
      <c r="CC468" s="141">
        <v>20</v>
      </c>
      <c r="CD468" s="142">
        <f t="shared" ref="CD468" si="5159">CC468*BW468</f>
        <v>20</v>
      </c>
      <c r="CE468" s="141">
        <v>20</v>
      </c>
      <c r="CF468" s="142">
        <f t="shared" ref="CF468" si="5160">SUM(CE468)*BW468</f>
        <v>20</v>
      </c>
      <c r="CG468" s="208"/>
      <c r="CH468" s="210">
        <f t="shared" ref="CH468" si="5161">SUM(CG468)*BX468</f>
        <v>0</v>
      </c>
      <c r="CI468" s="208"/>
      <c r="CJ468" s="210">
        <f t="shared" ref="CJ468" si="5162">SUM(CI468)*BW468*5</f>
        <v>0</v>
      </c>
      <c r="CK468" s="206">
        <f t="shared" ref="CK468" si="5163">SUM(BW468*DK468*2+BX468*DM468*2)</f>
        <v>2</v>
      </c>
      <c r="CL468" s="207">
        <f t="shared" ref="CL468" si="5164">SUM(BY468*5/100*BW468)</f>
        <v>3.5</v>
      </c>
      <c r="CM468" s="208"/>
      <c r="CN468" s="210"/>
      <c r="CO468" s="208"/>
      <c r="CP468" s="206">
        <f t="shared" ref="CP468" si="5165">SUM(CO468)*3*BU468/5</f>
        <v>0</v>
      </c>
      <c r="CQ468" s="208"/>
      <c r="CR468" s="209">
        <f t="shared" ref="CR468" si="5166">SUM(CQ468*BU468*(30+4))</f>
        <v>0</v>
      </c>
      <c r="CS468" s="208"/>
      <c r="CT468" s="334">
        <f t="shared" ref="CT468" si="5167">SUM(CS468*BU468*3)</f>
        <v>0</v>
      </c>
      <c r="CU468" s="210"/>
      <c r="CV468" s="206">
        <f>SUM(CU468*BU468/3)</f>
        <v>0</v>
      </c>
      <c r="CW468" s="208"/>
      <c r="CX468" s="206">
        <f t="shared" ref="CX468" si="5168">SUM(CW468*BU468*2/3)</f>
        <v>0</v>
      </c>
      <c r="CY468" s="208">
        <v>1</v>
      </c>
      <c r="CZ468" s="142">
        <f t="shared" ref="CZ468" si="5169">SUM(CY468*BU468)*2</f>
        <v>58</v>
      </c>
      <c r="DA468" s="208"/>
      <c r="DB468" s="210">
        <f t="shared" ref="DB468" si="5170">SUM(DA468*BW468)</f>
        <v>0</v>
      </c>
      <c r="DC468" s="208"/>
      <c r="DD468" s="206">
        <f t="shared" ref="DD468" si="5171">SUM(DC468*BU468*2)</f>
        <v>0</v>
      </c>
      <c r="DE468" s="208"/>
      <c r="DF468" s="206">
        <f t="shared" ref="DF468" si="5172">SUM(BW468*DE468*6)</f>
        <v>0</v>
      </c>
      <c r="DG468" s="32"/>
      <c r="DH468" s="194">
        <f t="shared" ref="DH468" si="5173">DG468*BU468/3</f>
        <v>0</v>
      </c>
      <c r="DI468" s="208"/>
      <c r="DJ468" s="210">
        <f t="shared" ref="DJ468" si="5174">SUM(DI468*BU468/3)</f>
        <v>0</v>
      </c>
      <c r="DK468" s="208">
        <v>1</v>
      </c>
      <c r="DL468" s="206">
        <f t="shared" ref="DL468" si="5175">SUM(BW468*DK468*8)</f>
        <v>8</v>
      </c>
      <c r="DM468" s="210"/>
      <c r="DN468" s="206">
        <f t="shared" ref="DN468" si="5176">SUM(DM468*BX468*5*6)</f>
        <v>0</v>
      </c>
      <c r="DO468" s="208"/>
      <c r="DP468" s="206">
        <f t="shared" ref="DP468" si="5177">SUM(DO468*BX468*4*6)</f>
        <v>0</v>
      </c>
      <c r="DQ468" s="208"/>
      <c r="DR468" s="212">
        <f t="shared" ref="DR468" si="5178">SUM(DQ468*50)</f>
        <v>0</v>
      </c>
      <c r="DS468" s="20">
        <f t="shared" ref="DS468" si="5179">SUM(DB468+DR468+DP468+DN468+DL468+DJ468+DF468+DD468+CX468+CZ468+CV468+CT468+CR468+CP468+CN468+CL468+CK468+CJ468+CH468+CD468+CB468+CF468+DH468)</f>
        <v>111.5</v>
      </c>
      <c r="DT468" s="20">
        <f t="shared" ref="DT468" si="5180">SUM(CB468+CD468+CH468+CJ468+CK468+DF468+DJ468+DL468+DN468+DP468+CF468+DD468)</f>
        <v>50</v>
      </c>
      <c r="DU468" s="7"/>
      <c r="DV468" s="7"/>
      <c r="DW468" s="7"/>
      <c r="DX468" s="52"/>
      <c r="DY468" s="51"/>
      <c r="DZ468" s="20"/>
      <c r="EA468" s="71"/>
      <c r="EB468" s="71"/>
      <c r="EC468" s="7"/>
      <c r="ED468" s="7"/>
      <c r="EE468" s="7"/>
      <c r="EF468" s="7"/>
      <c r="EG468" s="7"/>
      <c r="EH468" s="7"/>
      <c r="EI468" s="7"/>
      <c r="EJ468" s="7">
        <f t="shared" ref="EJ468:EJ483" si="5181">SUM(L468+BY468)</f>
        <v>138</v>
      </c>
      <c r="EK468" s="7">
        <f t="shared" ref="EK468:EK483" si="5182">SUM(M468+BZ468)</f>
        <v>138</v>
      </c>
      <c r="EL468" s="7">
        <f t="shared" ref="EL468:EL483" si="5183">SUM(N468+CA468)</f>
        <v>54</v>
      </c>
      <c r="EM468" s="18">
        <f t="shared" ref="EM468:EM483" si="5184">SUM(O468+CB468)</f>
        <v>0</v>
      </c>
      <c r="EN468" s="7">
        <f t="shared" ref="EN468:EN483" si="5185">SUM(P468+CC468)</f>
        <v>40</v>
      </c>
      <c r="EO468" s="7">
        <f t="shared" ref="EO468:EO483" si="5186">SUM(Q468+CD468)</f>
        <v>40</v>
      </c>
      <c r="EP468" s="7">
        <f t="shared" ref="EP468:EP483" si="5187">SUM(R468+CE468)</f>
        <v>44</v>
      </c>
      <c r="EQ468" s="7">
        <f t="shared" ref="EQ468:EQ483" si="5188">SUM(S468+CF468)</f>
        <v>42</v>
      </c>
      <c r="ER468" s="7">
        <f t="shared" ref="ER468:ER483" si="5189">SUM(T468+CG468)</f>
        <v>0</v>
      </c>
      <c r="ES468" s="7">
        <f t="shared" ref="ES468:ES483" si="5190">SUM(U468+CH468)</f>
        <v>0</v>
      </c>
      <c r="ET468" s="7">
        <f t="shared" ref="ET468:ET483" si="5191">SUM(V468+CI468)</f>
        <v>0</v>
      </c>
      <c r="EU468" s="7">
        <f t="shared" ref="EU468:EU483" si="5192">SUM(W468+CJ468)</f>
        <v>0</v>
      </c>
      <c r="EV468" s="7">
        <f t="shared" ref="EV468:EV483" si="5193">SUM(X468+CK468)</f>
        <v>2</v>
      </c>
      <c r="EW468" s="18">
        <f t="shared" ref="EW468:EW483" si="5194">SUM(Y468+CL468)</f>
        <v>6.9</v>
      </c>
      <c r="EX468" s="7">
        <f t="shared" ref="EX468:EX483" si="5195">SUM(Z468+CM468)</f>
        <v>0</v>
      </c>
      <c r="EY468" s="7">
        <f t="shared" ref="EY468:EY483" si="5196">SUM(AA468+CN468)</f>
        <v>0</v>
      </c>
      <c r="EZ468" s="7">
        <f t="shared" ref="EZ468:EZ483" si="5197">SUM(AB468+CO468)</f>
        <v>0</v>
      </c>
      <c r="FA468" s="7">
        <f t="shared" ref="FA468:FA483" si="5198">SUM(AC468+CP468)</f>
        <v>0</v>
      </c>
      <c r="FB468" s="7">
        <f t="shared" ref="FB468:FB483" si="5199">SUM(AD468+CQ468)</f>
        <v>0</v>
      </c>
      <c r="FC468" s="7">
        <f t="shared" ref="FC468:FC483" si="5200">SUM(AE468+CR468)</f>
        <v>0</v>
      </c>
      <c r="FD468" s="7">
        <f t="shared" ref="FD468:FD483" si="5201">SUM(AF468+CS468)</f>
        <v>0</v>
      </c>
      <c r="FE468" s="7">
        <f t="shared" ref="FE468:FE483" si="5202">SUM(AG468+CT468)</f>
        <v>0</v>
      </c>
      <c r="FF468" s="7">
        <f t="shared" ref="FF468:FF483" si="5203">SUM(AH468+CU468)</f>
        <v>0</v>
      </c>
      <c r="FG468" s="18">
        <f t="shared" ref="FG468:FG483" si="5204">SUM(AI468+CV468)</f>
        <v>0</v>
      </c>
      <c r="FH468" s="7">
        <f t="shared" ref="FH468:FH483" si="5205">SUM(AJ468+CW468)</f>
        <v>0</v>
      </c>
      <c r="FI468" s="7">
        <f t="shared" ref="FI468:FI483" si="5206">SUM(AK468+CX468)</f>
        <v>0</v>
      </c>
      <c r="FJ468" s="7">
        <f t="shared" ref="FJ468:FJ483" si="5207">SUM(AL468+CY468)</f>
        <v>1</v>
      </c>
      <c r="FK468" s="7">
        <f t="shared" ref="FK468:FK483" si="5208">SUM(AM468+CZ468)</f>
        <v>58</v>
      </c>
      <c r="FL468" s="7">
        <f t="shared" ref="FL468:FL483" si="5209">SUM(AN468+DA468)</f>
        <v>0</v>
      </c>
      <c r="FM468" s="7">
        <f t="shared" ref="FM468:FM483" si="5210">SUM(AO468+DB468)</f>
        <v>0</v>
      </c>
      <c r="FN468" s="7">
        <f t="shared" ref="FN468:FN483" si="5211">SUM(AP468+DC468)</f>
        <v>0</v>
      </c>
      <c r="FO468" s="7">
        <f t="shared" ref="FO468:FO483" si="5212">SUM(AQ468+DD468)</f>
        <v>0</v>
      </c>
      <c r="FP468" s="7">
        <f t="shared" ref="FP468:FP483" si="5213">SUM(AR468+DE468)</f>
        <v>0</v>
      </c>
      <c r="FQ468" s="7">
        <f t="shared" ref="FQ468:FQ483" si="5214">SUM(AS468+DF468)</f>
        <v>0</v>
      </c>
      <c r="FR468" s="7"/>
      <c r="FS468" s="7">
        <f t="shared" ref="FS468:FS483" si="5215">SUM(AU468+DH468)</f>
        <v>9.6666666666666661</v>
      </c>
      <c r="FT468" s="7">
        <f t="shared" ref="FT468:FT483" si="5216">SUM(AV468+DI468)</f>
        <v>0</v>
      </c>
      <c r="FU468" s="7">
        <f t="shared" ref="FU468:FU483" si="5217">SUM(AW468+DJ468)</f>
        <v>0</v>
      </c>
      <c r="FV468" s="7">
        <f t="shared" ref="FV468:FV483" si="5218">SUM(AX468+DK468)</f>
        <v>1</v>
      </c>
      <c r="FW468" s="7">
        <f t="shared" ref="FW468:FW483" si="5219">SUM(AY468+DL468)</f>
        <v>8</v>
      </c>
      <c r="FX468" s="7">
        <f t="shared" ref="FX468:FX483" si="5220">SUM(AZ468+DM468)</f>
        <v>0</v>
      </c>
      <c r="FY468" s="7">
        <f t="shared" ref="FY468:FY483" si="5221">SUM(BA468+DN468)</f>
        <v>0</v>
      </c>
      <c r="FZ468" s="7">
        <f t="shared" ref="FZ468:FZ483" si="5222">SUM(BB468+DO468)</f>
        <v>0</v>
      </c>
      <c r="GA468" s="7">
        <f t="shared" ref="GA468:GA483" si="5223">SUM(BC468+DP468)</f>
        <v>0</v>
      </c>
      <c r="GB468" s="7">
        <f t="shared" ref="GB468:GB483" si="5224">SUM(BD468+DQ468)</f>
        <v>0</v>
      </c>
      <c r="GC468" s="7">
        <f t="shared" ref="GC468:GC483" si="5225">SUM(BE468+DR468)</f>
        <v>0</v>
      </c>
      <c r="GD468" s="116">
        <f t="shared" ref="GD468:GD483" si="5226">SUM(BF468+DS468)</f>
        <v>166.56666666666666</v>
      </c>
      <c r="GE468" s="117">
        <f t="shared" ref="GE468:GE483" si="5227">SUM(BH468+DT468)</f>
        <v>92</v>
      </c>
      <c r="GF468" s="7"/>
      <c r="GG468" s="7"/>
      <c r="GH468" s="7"/>
      <c r="GI468" s="52"/>
      <c r="GK468" s="18"/>
      <c r="GL468" s="18"/>
      <c r="GM468" s="1"/>
      <c r="GN468" s="23"/>
      <c r="GO468" s="61"/>
      <c r="GP468" s="7"/>
      <c r="GQ468" s="7"/>
    </row>
    <row r="469" spans="1:199" ht="24.95" customHeight="1" x14ac:dyDescent="0.35">
      <c r="A469" s="51"/>
      <c r="B469" s="187" t="s">
        <v>100</v>
      </c>
      <c r="C469" s="185" t="s">
        <v>114</v>
      </c>
      <c r="D469" s="184" t="s">
        <v>102</v>
      </c>
      <c r="E469" s="184" t="s">
        <v>158</v>
      </c>
      <c r="F469" s="138" t="s">
        <v>162</v>
      </c>
      <c r="G469" s="184">
        <v>5</v>
      </c>
      <c r="H469" s="184">
        <v>48</v>
      </c>
      <c r="I469" s="184"/>
      <c r="J469" s="184">
        <v>2</v>
      </c>
      <c r="K469" s="184">
        <f>SUM(J469)*2</f>
        <v>4</v>
      </c>
      <c r="L469" s="187">
        <v>60</v>
      </c>
      <c r="M469" s="188">
        <f t="shared" si="5134"/>
        <v>60</v>
      </c>
      <c r="N469" s="189">
        <v>30</v>
      </c>
      <c r="O469" s="262">
        <f t="shared" ref="O469:O470" si="5228">SUM(N469)*I469</f>
        <v>0</v>
      </c>
      <c r="P469" s="189">
        <v>4</v>
      </c>
      <c r="Q469" s="190">
        <v>6</v>
      </c>
      <c r="R469" s="189">
        <v>26</v>
      </c>
      <c r="S469" s="190">
        <f t="shared" ref="S469" si="5229">SUM(R469)*J469</f>
        <v>52</v>
      </c>
      <c r="T469" s="189"/>
      <c r="U469" s="190">
        <f t="shared" ref="U469" si="5230">SUM(T469)*K469</f>
        <v>0</v>
      </c>
      <c r="V469" s="189"/>
      <c r="W469" s="190">
        <f t="shared" ref="W469" si="5231">SUM(V469)*J469*5</f>
        <v>0</v>
      </c>
      <c r="X469" s="191">
        <f t="shared" si="5139"/>
        <v>0</v>
      </c>
      <c r="Y469" s="191">
        <f t="shared" ref="Y469" si="5232">L469*J469*0.05</f>
        <v>6</v>
      </c>
      <c r="Z469" s="189"/>
      <c r="AA469" s="190"/>
      <c r="AB469" s="189"/>
      <c r="AC469" s="191">
        <f t="shared" si="5141"/>
        <v>0</v>
      </c>
      <c r="AD469" s="189"/>
      <c r="AE469" s="193">
        <f t="shared" si="5142"/>
        <v>0</v>
      </c>
      <c r="AF469" s="189">
        <v>1</v>
      </c>
      <c r="AG469" s="190">
        <f t="shared" si="5143"/>
        <v>144</v>
      </c>
      <c r="AH469" s="190"/>
      <c r="AI469" s="191">
        <f t="shared" si="5144"/>
        <v>0</v>
      </c>
      <c r="AJ469" s="189"/>
      <c r="AK469" s="191">
        <f t="shared" si="5145"/>
        <v>0</v>
      </c>
      <c r="AL469" s="189"/>
      <c r="AM469" s="262">
        <f t="shared" ref="AM469" si="5233">SUM(AL469*H469*2)</f>
        <v>0</v>
      </c>
      <c r="AN469" s="189"/>
      <c r="AO469" s="190">
        <f t="shared" ref="AO469" si="5234">SUM(AN469*J469*2)</f>
        <v>0</v>
      </c>
      <c r="AP469" s="189"/>
      <c r="AQ469" s="191">
        <f t="shared" si="5148"/>
        <v>0</v>
      </c>
      <c r="AR469" s="189"/>
      <c r="AS469" s="191">
        <f>SUM(J469*AR469*6)</f>
        <v>0</v>
      </c>
      <c r="AT469" s="32">
        <v>1</v>
      </c>
      <c r="AU469" s="194">
        <f t="shared" si="5149"/>
        <v>16</v>
      </c>
      <c r="AV469" s="189"/>
      <c r="AW469" s="190">
        <f t="shared" ref="AW469" si="5235">SUM(J469*AV469*6)</f>
        <v>0</v>
      </c>
      <c r="AX469" s="189"/>
      <c r="AY469" s="191">
        <f t="shared" ref="AY469" si="5236">SUM(J469*AX469*8)</f>
        <v>0</v>
      </c>
      <c r="AZ469" s="190"/>
      <c r="BA469" s="191">
        <f t="shared" si="5152"/>
        <v>0</v>
      </c>
      <c r="BB469" s="189"/>
      <c r="BC469" s="191">
        <f t="shared" si="5153"/>
        <v>0</v>
      </c>
      <c r="BD469" s="189"/>
      <c r="BE469" s="195">
        <f t="shared" si="5154"/>
        <v>0</v>
      </c>
      <c r="BF469" s="194">
        <f t="shared" si="5155"/>
        <v>224</v>
      </c>
      <c r="BG469" s="194"/>
      <c r="BH469" s="194">
        <f t="shared" ref="BH469:BH470" si="5237">BC469+BA469+AY469+AW469+AS469+AQ469+X469+W469+U469+S469+Q469+O469</f>
        <v>58</v>
      </c>
      <c r="BI469" s="7"/>
      <c r="BJ469" s="7"/>
      <c r="BK469" s="7"/>
      <c r="BL469" s="7"/>
      <c r="BM469" s="52"/>
      <c r="BN469" s="51"/>
      <c r="BO469" s="187" t="s">
        <v>100</v>
      </c>
      <c r="BP469" s="185" t="s">
        <v>114</v>
      </c>
      <c r="BQ469" s="184" t="s">
        <v>102</v>
      </c>
      <c r="BR469" s="184" t="s">
        <v>158</v>
      </c>
      <c r="BS469" s="184" t="s">
        <v>162</v>
      </c>
      <c r="BT469" s="184">
        <v>6</v>
      </c>
      <c r="BU469" s="184">
        <v>48</v>
      </c>
      <c r="BV469" s="185"/>
      <c r="BW469" s="185">
        <v>2</v>
      </c>
      <c r="BX469" s="185">
        <f>SUM(BW469)*2</f>
        <v>4</v>
      </c>
      <c r="BY469" s="187">
        <v>82</v>
      </c>
      <c r="BZ469" s="188">
        <f t="shared" ref="BZ469:BZ471" si="5238">SUM(CA469+CC469+CE469+CG469+CI469)</f>
        <v>82</v>
      </c>
      <c r="CA469" s="189">
        <v>44</v>
      </c>
      <c r="CB469" s="142">
        <f t="shared" ref="CB469" si="5239">SUM(CA469)*BV469</f>
        <v>0</v>
      </c>
      <c r="CC469" s="189">
        <v>4</v>
      </c>
      <c r="CD469" s="190">
        <f t="shared" ref="CD469" si="5240">CC469*BW469</f>
        <v>8</v>
      </c>
      <c r="CE469" s="189">
        <v>34</v>
      </c>
      <c r="CF469" s="190">
        <f t="shared" ref="CF469" si="5241">SUM(CE469)*BW469</f>
        <v>68</v>
      </c>
      <c r="CG469" s="189"/>
      <c r="CH469" s="190">
        <f t="shared" ref="CH469" si="5242">SUM(CG469)*BX469</f>
        <v>0</v>
      </c>
      <c r="CI469" s="189"/>
      <c r="CJ469" s="190">
        <f t="shared" ref="CJ469" si="5243">SUM(CI469)*BW469*5</f>
        <v>0</v>
      </c>
      <c r="CK469" s="191">
        <f t="shared" ref="CK469" si="5244">SUM(BW469*DK469*2+BX469*DM469*2)</f>
        <v>4</v>
      </c>
      <c r="CL469" s="191">
        <f t="shared" ref="CL469" si="5245">BY469*BW469*0.05</f>
        <v>8.2000000000000011</v>
      </c>
      <c r="CM469" s="189"/>
      <c r="CN469" s="190"/>
      <c r="CO469" s="189"/>
      <c r="CP469" s="191">
        <f t="shared" ref="CP469" si="5246">SUM(CO469)*3*BU469/5</f>
        <v>0</v>
      </c>
      <c r="CQ469" s="189"/>
      <c r="CR469" s="193">
        <f t="shared" ref="CR469" si="5247">SUM(CQ469*BU469*(30+4))</f>
        <v>0</v>
      </c>
      <c r="CS469" s="189"/>
      <c r="CT469" s="334">
        <f t="shared" ref="CT469:CT472" si="5248">SUM(CS469*BU469*3)</f>
        <v>0</v>
      </c>
      <c r="CU469" s="190"/>
      <c r="CV469" s="191">
        <f t="shared" ref="CV469" si="5249">SUM(CU469*BU469/3)</f>
        <v>0</v>
      </c>
      <c r="CW469" s="189"/>
      <c r="CX469" s="191">
        <f t="shared" ref="CX469" si="5250">SUM(CW469*BU469*2/3)</f>
        <v>0</v>
      </c>
      <c r="CY469" s="189">
        <v>1</v>
      </c>
      <c r="CZ469" s="142">
        <f t="shared" ref="CZ469" si="5251">SUM(CY469*BU469)*2</f>
        <v>96</v>
      </c>
      <c r="DA469" s="189"/>
      <c r="DB469" s="190">
        <f t="shared" ref="DB469" si="5252">SUM(DA469*BW469*2)</f>
        <v>0</v>
      </c>
      <c r="DC469" s="189"/>
      <c r="DD469" s="191">
        <f t="shared" ref="DD469" si="5253">SUM(DC469*BU469*2)</f>
        <v>0</v>
      </c>
      <c r="DE469" s="189"/>
      <c r="DF469" s="191">
        <f>SUM(BW469*DE469*6)</f>
        <v>0</v>
      </c>
      <c r="DG469" s="32"/>
      <c r="DH469" s="194">
        <f t="shared" ref="DH469:DH472" si="5254">DG469*BU469/3</f>
        <v>0</v>
      </c>
      <c r="DI469" s="189"/>
      <c r="DJ469" s="190">
        <f t="shared" ref="DJ469" si="5255">SUM(BW469*DI469*6)</f>
        <v>0</v>
      </c>
      <c r="DK469" s="189">
        <v>1</v>
      </c>
      <c r="DL469" s="191">
        <f t="shared" ref="DL469" si="5256">SUM(BW469*DK469*8)</f>
        <v>16</v>
      </c>
      <c r="DM469" s="190"/>
      <c r="DN469" s="191">
        <f t="shared" ref="DN469" si="5257">SUM(DM469*BX469*5*6)</f>
        <v>0</v>
      </c>
      <c r="DO469" s="189"/>
      <c r="DP469" s="191">
        <f t="shared" ref="DP469" si="5258">SUM(DO469*BX469*4*6)</f>
        <v>0</v>
      </c>
      <c r="DQ469" s="189"/>
      <c r="DR469" s="195">
        <f t="shared" ref="DR469:DR472" si="5259">SUM(DQ469*50)</f>
        <v>0</v>
      </c>
      <c r="DS469" s="20">
        <f t="shared" ref="DS469:DS483" si="5260">SUM(DB469+DR469+DP469+DN469+DL469+DJ469+DF469+DD469+CX469+CZ469+CV469+CT469+CR469+CP469+CN469+CL469+CK469+CJ469+CH469+CD469+CB469+CF469+DH469)</f>
        <v>200.2</v>
      </c>
      <c r="DT469" s="20">
        <f t="shared" ref="DT469:DT483" si="5261">SUM(CB469+CD469+CH469+CJ469+CK469+DF469+DJ469+DL469+DN469+DP469+CF469+DD469)</f>
        <v>96</v>
      </c>
      <c r="DU469" s="7"/>
      <c r="DV469" s="7"/>
      <c r="DW469" s="7"/>
      <c r="DX469" s="52"/>
      <c r="DY469" s="51"/>
      <c r="DZ469" s="20"/>
      <c r="EA469" s="71"/>
      <c r="EB469" s="71"/>
      <c r="EC469" s="7"/>
      <c r="ED469" s="7"/>
      <c r="EE469" s="7"/>
      <c r="EF469" s="7"/>
      <c r="EG469" s="7"/>
      <c r="EH469" s="7"/>
      <c r="EI469" s="7"/>
      <c r="EJ469" s="7">
        <f t="shared" si="5181"/>
        <v>142</v>
      </c>
      <c r="EK469" s="7">
        <f t="shared" si="5182"/>
        <v>142</v>
      </c>
      <c r="EL469" s="7">
        <f t="shared" si="5183"/>
        <v>74</v>
      </c>
      <c r="EM469" s="18">
        <f t="shared" si="5184"/>
        <v>0</v>
      </c>
      <c r="EN469" s="7">
        <f t="shared" si="5185"/>
        <v>8</v>
      </c>
      <c r="EO469" s="7">
        <f t="shared" si="5186"/>
        <v>14</v>
      </c>
      <c r="EP469" s="7">
        <f t="shared" si="5187"/>
        <v>60</v>
      </c>
      <c r="EQ469" s="7">
        <f t="shared" si="5188"/>
        <v>120</v>
      </c>
      <c r="ER469" s="7">
        <f t="shared" si="5189"/>
        <v>0</v>
      </c>
      <c r="ES469" s="7">
        <f t="shared" si="5190"/>
        <v>0</v>
      </c>
      <c r="ET469" s="7">
        <f t="shared" si="5191"/>
        <v>0</v>
      </c>
      <c r="EU469" s="7">
        <f t="shared" si="5192"/>
        <v>0</v>
      </c>
      <c r="EV469" s="7">
        <f t="shared" si="5193"/>
        <v>4</v>
      </c>
      <c r="EW469" s="18">
        <f t="shared" si="5194"/>
        <v>14.200000000000001</v>
      </c>
      <c r="EX469" s="7">
        <f t="shared" si="5195"/>
        <v>0</v>
      </c>
      <c r="EY469" s="7">
        <f t="shared" si="5196"/>
        <v>0</v>
      </c>
      <c r="EZ469" s="7">
        <f t="shared" si="5197"/>
        <v>0</v>
      </c>
      <c r="FA469" s="7">
        <f t="shared" si="5198"/>
        <v>0</v>
      </c>
      <c r="FB469" s="7">
        <f t="shared" si="5199"/>
        <v>0</v>
      </c>
      <c r="FC469" s="7">
        <f t="shared" si="5200"/>
        <v>0</v>
      </c>
      <c r="FD469" s="7">
        <f t="shared" si="5201"/>
        <v>1</v>
      </c>
      <c r="FE469" s="7">
        <f t="shared" si="5202"/>
        <v>144</v>
      </c>
      <c r="FF469" s="7">
        <f t="shared" si="5203"/>
        <v>0</v>
      </c>
      <c r="FG469" s="18">
        <f t="shared" si="5204"/>
        <v>0</v>
      </c>
      <c r="FH469" s="7">
        <f t="shared" si="5205"/>
        <v>0</v>
      </c>
      <c r="FI469" s="7">
        <f t="shared" si="5206"/>
        <v>0</v>
      </c>
      <c r="FJ469" s="7">
        <f t="shared" si="5207"/>
        <v>1</v>
      </c>
      <c r="FK469" s="7">
        <f t="shared" si="5208"/>
        <v>96</v>
      </c>
      <c r="FL469" s="7">
        <f t="shared" si="5209"/>
        <v>0</v>
      </c>
      <c r="FM469" s="7">
        <f t="shared" si="5210"/>
        <v>0</v>
      </c>
      <c r="FN469" s="7">
        <f t="shared" si="5211"/>
        <v>0</v>
      </c>
      <c r="FO469" s="7">
        <f t="shared" si="5212"/>
        <v>0</v>
      </c>
      <c r="FP469" s="7">
        <f t="shared" si="5213"/>
        <v>0</v>
      </c>
      <c r="FQ469" s="7">
        <f t="shared" si="5214"/>
        <v>0</v>
      </c>
      <c r="FR469" s="7"/>
      <c r="FS469" s="7">
        <f t="shared" si="5215"/>
        <v>16</v>
      </c>
      <c r="FT469" s="7">
        <f t="shared" si="5216"/>
        <v>0</v>
      </c>
      <c r="FU469" s="7">
        <f t="shared" si="5217"/>
        <v>0</v>
      </c>
      <c r="FV469" s="7">
        <f t="shared" si="5218"/>
        <v>1</v>
      </c>
      <c r="FW469" s="7">
        <f t="shared" si="5219"/>
        <v>16</v>
      </c>
      <c r="FX469" s="7">
        <f t="shared" si="5220"/>
        <v>0</v>
      </c>
      <c r="FY469" s="7">
        <f t="shared" si="5221"/>
        <v>0</v>
      </c>
      <c r="FZ469" s="7">
        <f t="shared" si="5222"/>
        <v>0</v>
      </c>
      <c r="GA469" s="7">
        <f t="shared" si="5223"/>
        <v>0</v>
      </c>
      <c r="GB469" s="7">
        <f t="shared" si="5224"/>
        <v>0</v>
      </c>
      <c r="GC469" s="7">
        <f t="shared" si="5225"/>
        <v>0</v>
      </c>
      <c r="GD469" s="116">
        <f t="shared" si="5226"/>
        <v>424.2</v>
      </c>
      <c r="GE469" s="117">
        <f t="shared" si="5227"/>
        <v>154</v>
      </c>
      <c r="GF469" s="7"/>
      <c r="GG469" s="7"/>
      <c r="GH469" s="7"/>
      <c r="GI469" s="52"/>
      <c r="GK469" s="18"/>
      <c r="GL469" s="18"/>
      <c r="GM469" s="1"/>
      <c r="GN469" s="23"/>
      <c r="GO469" s="61"/>
      <c r="GP469" s="7"/>
      <c r="GQ469" s="7"/>
    </row>
    <row r="470" spans="1:199" ht="24.95" customHeight="1" x14ac:dyDescent="0.35">
      <c r="A470" s="51"/>
      <c r="B470" s="175" t="s">
        <v>104</v>
      </c>
      <c r="C470" s="182" t="s">
        <v>114</v>
      </c>
      <c r="D470" s="176" t="s">
        <v>102</v>
      </c>
      <c r="E470" s="182" t="s">
        <v>158</v>
      </c>
      <c r="F470" s="198" t="s">
        <v>203</v>
      </c>
      <c r="G470" s="176">
        <v>1</v>
      </c>
      <c r="H470" s="182">
        <v>55</v>
      </c>
      <c r="I470" s="182"/>
      <c r="J470" s="182">
        <v>2</v>
      </c>
      <c r="K470" s="176">
        <f>SUM(J470)*2</f>
        <v>4</v>
      </c>
      <c r="L470" s="178">
        <v>50</v>
      </c>
      <c r="M470" s="153">
        <f t="shared" si="5134"/>
        <v>50</v>
      </c>
      <c r="N470" s="178">
        <v>26</v>
      </c>
      <c r="O470" s="255">
        <f t="shared" si="5228"/>
        <v>0</v>
      </c>
      <c r="P470" s="178">
        <v>16</v>
      </c>
      <c r="Q470" s="179">
        <f t="shared" ref="Q470" si="5262">J470*P470</f>
        <v>32</v>
      </c>
      <c r="R470" s="178">
        <v>8</v>
      </c>
      <c r="S470" s="179">
        <f t="shared" ref="S470" si="5263">SUM(R470)*J470</f>
        <v>16</v>
      </c>
      <c r="T470" s="172"/>
      <c r="U470" s="180">
        <f t="shared" ref="U470" si="5264">SUM(T470)*K470</f>
        <v>0</v>
      </c>
      <c r="V470" s="172"/>
      <c r="W470" s="180">
        <f>SUM(V470)*J470*3</f>
        <v>0</v>
      </c>
      <c r="X470" s="146">
        <f>2/8*J470*AX470</f>
        <v>0</v>
      </c>
      <c r="Y470" s="146">
        <f>SUM(L470*5/100*J470)</f>
        <v>5</v>
      </c>
      <c r="Z470" s="172"/>
      <c r="AA470" s="180"/>
      <c r="AB470" s="172"/>
      <c r="AC470" s="181">
        <f t="shared" si="5141"/>
        <v>0</v>
      </c>
      <c r="AD470" s="172"/>
      <c r="AE470" s="180">
        <f t="shared" ref="AE470" si="5265">SUM(AD470*H470*(30+4))</f>
        <v>0</v>
      </c>
      <c r="AF470" s="172"/>
      <c r="AG470" s="180">
        <f t="shared" si="5143"/>
        <v>0</v>
      </c>
      <c r="AH470" s="172"/>
      <c r="AI470" s="146">
        <f t="shared" si="5144"/>
        <v>0</v>
      </c>
      <c r="AJ470" s="172"/>
      <c r="AK470" s="146">
        <f t="shared" ref="AK470" si="5266">SUM(AJ470*H470*2/3)</f>
        <v>0</v>
      </c>
      <c r="AL470" s="172"/>
      <c r="AM470" s="258">
        <f t="shared" ref="AM470" si="5267">SUM(AL470*H470)</f>
        <v>0</v>
      </c>
      <c r="AN470" s="172"/>
      <c r="AO470" s="180">
        <f t="shared" ref="AO470" si="5268">SUM(AN470*J470)</f>
        <v>0</v>
      </c>
      <c r="AP470" s="172"/>
      <c r="AQ470" s="181">
        <f t="shared" si="5148"/>
        <v>0</v>
      </c>
      <c r="AR470" s="172">
        <v>1</v>
      </c>
      <c r="AS470" s="146">
        <f t="shared" ref="AS470" si="5269">SUM(J470*AR470*6)</f>
        <v>12</v>
      </c>
      <c r="AT470" s="144"/>
      <c r="AU470" s="146">
        <f t="shared" si="5149"/>
        <v>0</v>
      </c>
      <c r="AV470" s="172"/>
      <c r="AW470" s="145">
        <f>SUM(AV470*H470/3)</f>
        <v>0</v>
      </c>
      <c r="AX470" s="144"/>
      <c r="AY470" s="146">
        <f>AX470*J470*8/2</f>
        <v>0</v>
      </c>
      <c r="AZ470" s="172"/>
      <c r="BA470" s="146">
        <f t="shared" ref="BA470" si="5270">SUM(AZ470*K470*5*6)</f>
        <v>0</v>
      </c>
      <c r="BB470" s="172"/>
      <c r="BC470" s="181">
        <f t="shared" ref="BC470" si="5271">SUM(BB470*K470*4*6)</f>
        <v>0</v>
      </c>
      <c r="BD470" s="172"/>
      <c r="BE470" s="148">
        <f t="shared" si="5154"/>
        <v>0</v>
      </c>
      <c r="BF470" s="146">
        <f t="shared" si="5155"/>
        <v>65</v>
      </c>
      <c r="BG470" s="146"/>
      <c r="BH470" s="146">
        <f t="shared" si="5237"/>
        <v>60</v>
      </c>
      <c r="BI470" s="1"/>
      <c r="BJ470" s="7"/>
      <c r="BK470" s="7"/>
      <c r="BL470" s="7"/>
      <c r="BM470" s="52"/>
      <c r="BN470" s="51"/>
      <c r="BO470" s="252"/>
      <c r="BP470" s="253"/>
      <c r="BQ470" s="254"/>
      <c r="BR470" s="253"/>
      <c r="BS470" s="253"/>
      <c r="BT470" s="253"/>
      <c r="BU470" s="254"/>
      <c r="BV470" s="253"/>
      <c r="BW470" s="253"/>
      <c r="BX470" s="253"/>
      <c r="BY470" s="255"/>
      <c r="BZ470" s="256"/>
      <c r="CA470" s="255"/>
      <c r="CB470" s="222"/>
      <c r="CC470" s="163">
        <v>4</v>
      </c>
      <c r="CD470" s="257"/>
      <c r="CE470" s="163">
        <v>6</v>
      </c>
      <c r="CF470" s="257"/>
      <c r="CG470" s="164"/>
      <c r="CH470" s="258"/>
      <c r="CI470" s="164"/>
      <c r="CJ470" s="258"/>
      <c r="CK470" s="259"/>
      <c r="CL470" s="259"/>
      <c r="CM470" s="164"/>
      <c r="CN470" s="258"/>
      <c r="CO470" s="260"/>
      <c r="CP470" s="261"/>
      <c r="CQ470" s="164"/>
      <c r="CR470" s="258"/>
      <c r="CS470" s="164"/>
      <c r="CT470" s="331"/>
      <c r="CU470" s="164"/>
      <c r="CV470" s="259"/>
      <c r="CW470" s="164"/>
      <c r="CX470" s="259"/>
      <c r="CY470" s="164"/>
      <c r="CZ470" s="331"/>
      <c r="DA470" s="164"/>
      <c r="DB470" s="258"/>
      <c r="DC470" s="164"/>
      <c r="DD470" s="261"/>
      <c r="DE470" s="164"/>
      <c r="DF470" s="259"/>
      <c r="DG470" s="166"/>
      <c r="DH470" s="259"/>
      <c r="DI470" s="164"/>
      <c r="DJ470" s="262"/>
      <c r="DK470" s="166"/>
      <c r="DL470" s="259"/>
      <c r="DM470" s="164">
        <v>1</v>
      </c>
      <c r="DN470" s="259"/>
      <c r="DO470" s="164"/>
      <c r="DP470" s="261"/>
      <c r="DQ470" s="260"/>
      <c r="DR470" s="263"/>
      <c r="DS470" s="20">
        <f t="shared" si="5260"/>
        <v>0</v>
      </c>
      <c r="DT470" s="20">
        <f t="shared" si="5261"/>
        <v>0</v>
      </c>
      <c r="DU470" s="7"/>
      <c r="DV470" s="7"/>
      <c r="DW470" s="7"/>
      <c r="DX470" s="52"/>
      <c r="DY470" s="51"/>
      <c r="DZ470" s="20"/>
      <c r="EA470" s="71"/>
      <c r="EB470" s="71"/>
      <c r="EC470" s="7"/>
      <c r="ED470" s="7"/>
      <c r="EE470" s="7"/>
      <c r="EF470" s="7"/>
      <c r="EG470" s="7"/>
      <c r="EH470" s="7"/>
      <c r="EI470" s="7"/>
      <c r="EJ470" s="7">
        <f t="shared" si="5181"/>
        <v>50</v>
      </c>
      <c r="EK470" s="7">
        <f t="shared" si="5182"/>
        <v>50</v>
      </c>
      <c r="EL470" s="7">
        <f t="shared" si="5183"/>
        <v>26</v>
      </c>
      <c r="EM470" s="18">
        <f t="shared" si="5184"/>
        <v>0</v>
      </c>
      <c r="EN470" s="7">
        <f t="shared" si="5185"/>
        <v>20</v>
      </c>
      <c r="EO470" s="7">
        <f t="shared" si="5186"/>
        <v>32</v>
      </c>
      <c r="EP470" s="7">
        <f t="shared" si="5187"/>
        <v>14</v>
      </c>
      <c r="EQ470" s="7">
        <f t="shared" si="5188"/>
        <v>16</v>
      </c>
      <c r="ER470" s="7">
        <f t="shared" si="5189"/>
        <v>0</v>
      </c>
      <c r="ES470" s="7">
        <f t="shared" si="5190"/>
        <v>0</v>
      </c>
      <c r="ET470" s="7">
        <f t="shared" si="5191"/>
        <v>0</v>
      </c>
      <c r="EU470" s="7">
        <f t="shared" si="5192"/>
        <v>0</v>
      </c>
      <c r="EV470" s="7">
        <f t="shared" si="5193"/>
        <v>0</v>
      </c>
      <c r="EW470" s="18">
        <f t="shared" si="5194"/>
        <v>5</v>
      </c>
      <c r="EX470" s="7">
        <f t="shared" si="5195"/>
        <v>0</v>
      </c>
      <c r="EY470" s="7">
        <f t="shared" si="5196"/>
        <v>0</v>
      </c>
      <c r="EZ470" s="7">
        <f t="shared" si="5197"/>
        <v>0</v>
      </c>
      <c r="FA470" s="7">
        <f t="shared" si="5198"/>
        <v>0</v>
      </c>
      <c r="FB470" s="7">
        <f t="shared" si="5199"/>
        <v>0</v>
      </c>
      <c r="FC470" s="7">
        <f t="shared" si="5200"/>
        <v>0</v>
      </c>
      <c r="FD470" s="7">
        <f t="shared" si="5201"/>
        <v>0</v>
      </c>
      <c r="FE470" s="7">
        <f t="shared" si="5202"/>
        <v>0</v>
      </c>
      <c r="FF470" s="7">
        <f t="shared" si="5203"/>
        <v>0</v>
      </c>
      <c r="FG470" s="18">
        <f t="shared" si="5204"/>
        <v>0</v>
      </c>
      <c r="FH470" s="7">
        <f t="shared" si="5205"/>
        <v>0</v>
      </c>
      <c r="FI470" s="7">
        <f t="shared" si="5206"/>
        <v>0</v>
      </c>
      <c r="FJ470" s="7">
        <f t="shared" si="5207"/>
        <v>0</v>
      </c>
      <c r="FK470" s="7">
        <f t="shared" si="5208"/>
        <v>0</v>
      </c>
      <c r="FL470" s="7">
        <f t="shared" si="5209"/>
        <v>0</v>
      </c>
      <c r="FM470" s="7">
        <f t="shared" si="5210"/>
        <v>0</v>
      </c>
      <c r="FN470" s="7">
        <f t="shared" si="5211"/>
        <v>0</v>
      </c>
      <c r="FO470" s="7">
        <f t="shared" si="5212"/>
        <v>0</v>
      </c>
      <c r="FP470" s="7">
        <f t="shared" si="5213"/>
        <v>1</v>
      </c>
      <c r="FQ470" s="7">
        <f t="shared" si="5214"/>
        <v>12</v>
      </c>
      <c r="FR470" s="7"/>
      <c r="FS470" s="7">
        <f t="shared" si="5215"/>
        <v>0</v>
      </c>
      <c r="FT470" s="7">
        <f t="shared" si="5216"/>
        <v>0</v>
      </c>
      <c r="FU470" s="7">
        <f t="shared" si="5217"/>
        <v>0</v>
      </c>
      <c r="FV470" s="7">
        <f t="shared" si="5218"/>
        <v>0</v>
      </c>
      <c r="FW470" s="7">
        <f t="shared" si="5219"/>
        <v>0</v>
      </c>
      <c r="FX470" s="7">
        <f t="shared" si="5220"/>
        <v>1</v>
      </c>
      <c r="FY470" s="7">
        <f t="shared" si="5221"/>
        <v>0</v>
      </c>
      <c r="FZ470" s="7">
        <f t="shared" si="5222"/>
        <v>0</v>
      </c>
      <c r="GA470" s="7">
        <f t="shared" si="5223"/>
        <v>0</v>
      </c>
      <c r="GB470" s="7">
        <f t="shared" si="5224"/>
        <v>0</v>
      </c>
      <c r="GC470" s="7">
        <f t="shared" si="5225"/>
        <v>0</v>
      </c>
      <c r="GD470" s="116">
        <f t="shared" si="5226"/>
        <v>65</v>
      </c>
      <c r="GE470" s="117">
        <f t="shared" si="5227"/>
        <v>60</v>
      </c>
      <c r="GF470" s="7"/>
      <c r="GG470" s="7"/>
      <c r="GH470" s="7"/>
      <c r="GI470" s="52"/>
      <c r="GK470" s="18"/>
      <c r="GL470" s="18"/>
      <c r="GM470" s="1"/>
      <c r="GN470" s="23"/>
      <c r="GO470" s="61"/>
      <c r="GP470" s="7"/>
      <c r="GQ470" s="7"/>
    </row>
    <row r="471" spans="1:199" ht="24.95" customHeight="1" x14ac:dyDescent="0.35">
      <c r="A471" s="51"/>
      <c r="B471" s="20"/>
      <c r="C471" s="71"/>
      <c r="D471" s="71"/>
      <c r="E471" s="71"/>
      <c r="F471" s="71"/>
      <c r="G471" s="79"/>
      <c r="H471" s="79"/>
      <c r="I471" s="92"/>
      <c r="J471" s="72"/>
      <c r="K471" s="79"/>
      <c r="L471" s="26"/>
      <c r="M471" s="73">
        <f t="shared" ref="M471:M483" si="5272">SUM(N471+P471+T471+V471+AR471*2)</f>
        <v>0</v>
      </c>
      <c r="N471" s="32"/>
      <c r="O471" s="263"/>
      <c r="P471" s="32"/>
      <c r="Q471" s="20"/>
      <c r="R471" s="32"/>
      <c r="S471" s="20"/>
      <c r="T471" s="32"/>
      <c r="U471" s="20"/>
      <c r="V471" s="74"/>
      <c r="W471" s="20"/>
      <c r="X471" s="20"/>
      <c r="Y471" s="20"/>
      <c r="Z471" s="74"/>
      <c r="AA471" s="20"/>
      <c r="AB471" s="74"/>
      <c r="AC471" s="20"/>
      <c r="AD471" s="74"/>
      <c r="AE471" s="24"/>
      <c r="AF471" s="74"/>
      <c r="AG471" s="20"/>
      <c r="AH471" s="74"/>
      <c r="AI471" s="20"/>
      <c r="AJ471" s="74"/>
      <c r="AK471" s="20"/>
      <c r="AL471" s="74"/>
      <c r="AM471" s="263"/>
      <c r="AN471" s="74"/>
      <c r="AO471" s="20"/>
      <c r="AP471" s="74"/>
      <c r="AQ471" s="20"/>
      <c r="AR471" s="74"/>
      <c r="AS471" s="20"/>
      <c r="AT471" s="74"/>
      <c r="AU471" s="20"/>
      <c r="AV471" s="74"/>
      <c r="AW471" s="20"/>
      <c r="AX471" s="74"/>
      <c r="AY471" s="20"/>
      <c r="AZ471" s="74"/>
      <c r="BA471" s="20"/>
      <c r="BB471" s="74"/>
      <c r="BC471" s="20"/>
      <c r="BD471" s="74"/>
      <c r="BE471" s="20"/>
      <c r="BF471" s="20">
        <f t="shared" ref="BF471:BF483" si="5273">SUM(AO471+BE471+BC471+BA471+AY471+AW471+AS471+AQ471+AK471+AM471+AI471+AG471+AE471+AC471+AA471+Y471+X471+W471+U471+Q471+O471+S471+AU471)</f>
        <v>0</v>
      </c>
      <c r="BG471" s="20"/>
      <c r="BH471" s="20">
        <f t="shared" ref="BH471:BH483" si="5274">SUM(O471+Q471+U471+W471+X471+AS471+AW471+AY471+BA471+BC471+S471+AQ471)</f>
        <v>0</v>
      </c>
      <c r="BI471" s="1"/>
      <c r="BJ471" s="1"/>
      <c r="BK471" s="1"/>
      <c r="BL471" s="1"/>
      <c r="BM471" s="55"/>
      <c r="BN471" s="51"/>
      <c r="BO471" s="183" t="s">
        <v>266</v>
      </c>
      <c r="BP471" s="185" t="s">
        <v>114</v>
      </c>
      <c r="BQ471" s="185" t="s">
        <v>102</v>
      </c>
      <c r="BR471" s="184" t="s">
        <v>158</v>
      </c>
      <c r="BS471" s="185" t="s">
        <v>180</v>
      </c>
      <c r="BT471" s="185">
        <v>10</v>
      </c>
      <c r="BU471" s="251">
        <v>24</v>
      </c>
      <c r="BV471" s="184"/>
      <c r="BW471" s="184">
        <v>1</v>
      </c>
      <c r="BX471" s="185">
        <f>SUM(BW471)*2</f>
        <v>2</v>
      </c>
      <c r="BY471" s="187">
        <v>70</v>
      </c>
      <c r="BZ471" s="188">
        <f t="shared" si="5238"/>
        <v>70</v>
      </c>
      <c r="CA471" s="189">
        <v>6</v>
      </c>
      <c r="CB471" s="142">
        <f t="shared" ref="CB471" si="5275">SUM(CA471)*BV471</f>
        <v>0</v>
      </c>
      <c r="CC471" s="189"/>
      <c r="CD471" s="190">
        <f t="shared" ref="CD471:CD472" si="5276">CC471*BW471</f>
        <v>0</v>
      </c>
      <c r="CE471" s="189">
        <v>64</v>
      </c>
      <c r="CF471" s="190">
        <f t="shared" ref="CF471:CF472" si="5277">SUM(CE471)*BW471</f>
        <v>64</v>
      </c>
      <c r="CG471" s="189"/>
      <c r="CH471" s="190">
        <f t="shared" ref="CH471:CH472" si="5278">SUM(CG471)*BX471</f>
        <v>0</v>
      </c>
      <c r="CI471" s="189"/>
      <c r="CJ471" s="190">
        <f t="shared" ref="CJ471:CJ472" si="5279">SUM(CI471)*BW471*5</f>
        <v>0</v>
      </c>
      <c r="CK471" s="191">
        <f t="shared" ref="CK471" si="5280">SUM(BW471*DK471*2+BX471*DM471*2)</f>
        <v>0</v>
      </c>
      <c r="CL471" s="191">
        <f t="shared" ref="CL471:CL472" si="5281">BY471*BW471*0.05</f>
        <v>3.5</v>
      </c>
      <c r="CM471" s="189"/>
      <c r="CN471" s="190"/>
      <c r="CO471" s="189"/>
      <c r="CP471" s="191">
        <f t="shared" ref="CP471" si="5282">SUM(CO471)*3*BU471/5</f>
        <v>0</v>
      </c>
      <c r="CQ471" s="189"/>
      <c r="CR471" s="193">
        <f t="shared" ref="CR471" si="5283">SUM(CQ471*BU471*(30+4))</f>
        <v>0</v>
      </c>
      <c r="CS471" s="189"/>
      <c r="CT471" s="142">
        <f t="shared" si="5248"/>
        <v>0</v>
      </c>
      <c r="CU471" s="190"/>
      <c r="CV471" s="191">
        <f t="shared" ref="CV471" si="5284">SUM(CU471*BU471/3)</f>
        <v>0</v>
      </c>
      <c r="CW471" s="189"/>
      <c r="CX471" s="191">
        <f t="shared" ref="CX471" si="5285">SUM(CW471*BU471*2/3)</f>
        <v>0</v>
      </c>
      <c r="CY471" s="189">
        <v>1</v>
      </c>
      <c r="CZ471" s="142">
        <v>24</v>
      </c>
      <c r="DA471" s="189"/>
      <c r="DB471" s="190">
        <f t="shared" ref="DB471" si="5286">SUM(DA471*BW471*2)</f>
        <v>0</v>
      </c>
      <c r="DC471" s="189"/>
      <c r="DD471" s="191">
        <f t="shared" ref="DD471" si="5287">SUM(DC471*BU471*2)</f>
        <v>0</v>
      </c>
      <c r="DE471" s="189">
        <v>1</v>
      </c>
      <c r="DF471" s="191">
        <f>DE471*BW471*6</f>
        <v>6</v>
      </c>
      <c r="DG471" s="32"/>
      <c r="DH471" s="194">
        <f t="shared" si="5254"/>
        <v>0</v>
      </c>
      <c r="DI471" s="190"/>
      <c r="DJ471" s="190">
        <f t="shared" ref="DJ471" si="5288">SUM(BW471*DI471*6)</f>
        <v>0</v>
      </c>
      <c r="DK471" s="190"/>
      <c r="DL471" s="191">
        <f t="shared" ref="DL471" si="5289">SUM(BW471*DK471*8)</f>
        <v>0</v>
      </c>
      <c r="DM471" s="190"/>
      <c r="DN471" s="191">
        <f t="shared" ref="DN471" si="5290">SUM(DM471*BX471*5*6)</f>
        <v>0</v>
      </c>
      <c r="DO471" s="189"/>
      <c r="DP471" s="191">
        <f t="shared" ref="DP471" si="5291">SUM(DO471*BX471*4*6)</f>
        <v>0</v>
      </c>
      <c r="DQ471" s="189"/>
      <c r="DR471" s="195">
        <f t="shared" si="5259"/>
        <v>0</v>
      </c>
      <c r="DS471" s="20">
        <f t="shared" si="5260"/>
        <v>97.5</v>
      </c>
      <c r="DT471" s="20">
        <f t="shared" si="5261"/>
        <v>70</v>
      </c>
      <c r="DU471" s="7"/>
      <c r="DV471" s="7"/>
      <c r="DW471" s="7"/>
      <c r="DX471" s="52"/>
      <c r="DY471" s="51"/>
      <c r="DZ471" s="20"/>
      <c r="EA471" s="71"/>
      <c r="EB471" s="71"/>
      <c r="EC471" s="7"/>
      <c r="ED471" s="7"/>
      <c r="EE471" s="7"/>
      <c r="EF471" s="7"/>
      <c r="EG471" s="7"/>
      <c r="EH471" s="7"/>
      <c r="EI471" s="7"/>
      <c r="EJ471" s="7">
        <f t="shared" si="5181"/>
        <v>70</v>
      </c>
      <c r="EK471" s="7">
        <f t="shared" si="5182"/>
        <v>70</v>
      </c>
      <c r="EL471" s="7">
        <f t="shared" si="5183"/>
        <v>6</v>
      </c>
      <c r="EM471" s="18">
        <f t="shared" si="5184"/>
        <v>0</v>
      </c>
      <c r="EN471" s="7">
        <f t="shared" si="5185"/>
        <v>0</v>
      </c>
      <c r="EO471" s="7">
        <f t="shared" si="5186"/>
        <v>0</v>
      </c>
      <c r="EP471" s="7">
        <f t="shared" si="5187"/>
        <v>64</v>
      </c>
      <c r="EQ471" s="7">
        <f t="shared" si="5188"/>
        <v>64</v>
      </c>
      <c r="ER471" s="7">
        <f t="shared" si="5189"/>
        <v>0</v>
      </c>
      <c r="ES471" s="7">
        <f t="shared" si="5190"/>
        <v>0</v>
      </c>
      <c r="ET471" s="7">
        <f t="shared" si="5191"/>
        <v>0</v>
      </c>
      <c r="EU471" s="7">
        <f t="shared" si="5192"/>
        <v>0</v>
      </c>
      <c r="EV471" s="7">
        <f t="shared" si="5193"/>
        <v>0</v>
      </c>
      <c r="EW471" s="18">
        <f t="shared" si="5194"/>
        <v>3.5</v>
      </c>
      <c r="EX471" s="7">
        <f t="shared" si="5195"/>
        <v>0</v>
      </c>
      <c r="EY471" s="7">
        <f t="shared" si="5196"/>
        <v>0</v>
      </c>
      <c r="EZ471" s="7">
        <f t="shared" si="5197"/>
        <v>0</v>
      </c>
      <c r="FA471" s="7">
        <f t="shared" si="5198"/>
        <v>0</v>
      </c>
      <c r="FB471" s="7">
        <f t="shared" si="5199"/>
        <v>0</v>
      </c>
      <c r="FC471" s="7">
        <f t="shared" si="5200"/>
        <v>0</v>
      </c>
      <c r="FD471" s="7">
        <f t="shared" si="5201"/>
        <v>0</v>
      </c>
      <c r="FE471" s="7">
        <f t="shared" si="5202"/>
        <v>0</v>
      </c>
      <c r="FF471" s="7">
        <f t="shared" si="5203"/>
        <v>0</v>
      </c>
      <c r="FG471" s="18">
        <f t="shared" si="5204"/>
        <v>0</v>
      </c>
      <c r="FH471" s="7">
        <f t="shared" si="5205"/>
        <v>0</v>
      </c>
      <c r="FI471" s="7">
        <f t="shared" si="5206"/>
        <v>0</v>
      </c>
      <c r="FJ471" s="7">
        <f t="shared" si="5207"/>
        <v>1</v>
      </c>
      <c r="FK471" s="7">
        <f t="shared" si="5208"/>
        <v>24</v>
      </c>
      <c r="FL471" s="7">
        <f t="shared" si="5209"/>
        <v>0</v>
      </c>
      <c r="FM471" s="7">
        <f t="shared" si="5210"/>
        <v>0</v>
      </c>
      <c r="FN471" s="7">
        <f t="shared" si="5211"/>
        <v>0</v>
      </c>
      <c r="FO471" s="7">
        <f t="shared" si="5212"/>
        <v>0</v>
      </c>
      <c r="FP471" s="7">
        <f t="shared" si="5213"/>
        <v>1</v>
      </c>
      <c r="FQ471" s="7">
        <f t="shared" si="5214"/>
        <v>6</v>
      </c>
      <c r="FR471" s="7"/>
      <c r="FS471" s="7">
        <f t="shared" si="5215"/>
        <v>0</v>
      </c>
      <c r="FT471" s="7">
        <f t="shared" si="5216"/>
        <v>0</v>
      </c>
      <c r="FU471" s="7">
        <f t="shared" si="5217"/>
        <v>0</v>
      </c>
      <c r="FV471" s="7">
        <f t="shared" si="5218"/>
        <v>0</v>
      </c>
      <c r="FW471" s="7">
        <f t="shared" si="5219"/>
        <v>0</v>
      </c>
      <c r="FX471" s="7">
        <f t="shared" si="5220"/>
        <v>0</v>
      </c>
      <c r="FY471" s="7">
        <f t="shared" si="5221"/>
        <v>0</v>
      </c>
      <c r="FZ471" s="7">
        <f t="shared" si="5222"/>
        <v>0</v>
      </c>
      <c r="GA471" s="7">
        <f t="shared" si="5223"/>
        <v>0</v>
      </c>
      <c r="GB471" s="7">
        <f t="shared" si="5224"/>
        <v>0</v>
      </c>
      <c r="GC471" s="7">
        <f t="shared" si="5225"/>
        <v>0</v>
      </c>
      <c r="GD471" s="116">
        <f t="shared" si="5226"/>
        <v>97.5</v>
      </c>
      <c r="GE471" s="117">
        <f t="shared" si="5227"/>
        <v>70</v>
      </c>
      <c r="GF471" s="7"/>
      <c r="GG471" s="7"/>
      <c r="GH471" s="7"/>
      <c r="GI471" s="52"/>
      <c r="GK471" s="18"/>
      <c r="GL471" s="18"/>
      <c r="GM471" s="1"/>
      <c r="GN471" s="23"/>
      <c r="GO471" s="61"/>
      <c r="GP471" s="7"/>
      <c r="GQ471" s="7"/>
    </row>
    <row r="472" spans="1:199" ht="24.95" customHeight="1" x14ac:dyDescent="0.35">
      <c r="A472" s="51"/>
      <c r="B472" s="20" t="s">
        <v>224</v>
      </c>
      <c r="C472" s="71"/>
      <c r="D472" s="71" t="s">
        <v>225</v>
      </c>
      <c r="E472" s="71"/>
      <c r="F472" s="71"/>
      <c r="G472" s="79"/>
      <c r="H472" s="79">
        <v>3</v>
      </c>
      <c r="I472" s="79"/>
      <c r="J472" s="79"/>
      <c r="K472" s="79"/>
      <c r="L472" s="187"/>
      <c r="M472" s="188">
        <f t="shared" ref="M472" si="5292">SUM(N472+P472+R472+T472+V472)</f>
        <v>0</v>
      </c>
      <c r="N472" s="189"/>
      <c r="O472" s="262">
        <f t="shared" ref="O472" si="5293">SUM(N472)*I472</f>
        <v>0</v>
      </c>
      <c r="P472" s="189"/>
      <c r="Q472" s="190">
        <f t="shared" ref="Q472" si="5294">P472*J472</f>
        <v>0</v>
      </c>
      <c r="R472" s="189"/>
      <c r="S472" s="190">
        <f t="shared" ref="S472" si="5295">SUM(R472)*J472</f>
        <v>0</v>
      </c>
      <c r="T472" s="189"/>
      <c r="U472" s="190">
        <f t="shared" ref="U472" si="5296">SUM(T472)*K472</f>
        <v>0</v>
      </c>
      <c r="V472" s="189"/>
      <c r="W472" s="190">
        <f t="shared" ref="W472" si="5297">SUM(V472)*J472*5</f>
        <v>0</v>
      </c>
      <c r="X472" s="191"/>
      <c r="Y472" s="191">
        <f t="shared" ref="Y472" si="5298">L472*J472*0.05</f>
        <v>0</v>
      </c>
      <c r="Z472" s="189"/>
      <c r="AA472" s="190"/>
      <c r="AB472" s="189"/>
      <c r="AC472" s="191">
        <f t="shared" ref="AC472" si="5299">SUM(AB472)*3*H472/5</f>
        <v>0</v>
      </c>
      <c r="AD472" s="189">
        <v>1</v>
      </c>
      <c r="AE472" s="193">
        <f t="shared" ref="AE472" si="5300">SUM(AD472*H472*(15))</f>
        <v>45</v>
      </c>
      <c r="AF472" s="189"/>
      <c r="AG472" s="190">
        <f t="shared" ref="AG472" si="5301">SUM(AF472*H472*3)</f>
        <v>0</v>
      </c>
      <c r="AH472" s="190"/>
      <c r="AI472" s="191">
        <f t="shared" ref="AI472" si="5302">SUM(AH472*H472/3)</f>
        <v>0</v>
      </c>
      <c r="AJ472" s="189"/>
      <c r="AK472" s="191">
        <f t="shared" ref="AK472" si="5303">SUM(AJ472*H472*2/3)</f>
        <v>0</v>
      </c>
      <c r="AL472" s="189"/>
      <c r="AM472" s="262">
        <f>SUM(AL472*H472)</f>
        <v>0</v>
      </c>
      <c r="AN472" s="189"/>
      <c r="AO472" s="190">
        <f>SUM(AN472*J472)</f>
        <v>0</v>
      </c>
      <c r="AP472" s="189"/>
      <c r="AQ472" s="191">
        <f t="shared" ref="AQ472" si="5304">SUM(AP472*H472*2)</f>
        <v>0</v>
      </c>
      <c r="AR472" s="189"/>
      <c r="AS472" s="191">
        <f t="shared" ref="AS472" si="5305">SUM(J472*AR472*6)</f>
        <v>0</v>
      </c>
      <c r="AT472" s="32"/>
      <c r="AU472" s="194">
        <f t="shared" ref="AU472" si="5306">AT472*H472/3</f>
        <v>0</v>
      </c>
      <c r="AV472" s="189"/>
      <c r="AW472" s="190">
        <f>SUM(AV472*H472/3)</f>
        <v>0</v>
      </c>
      <c r="AX472" s="189"/>
      <c r="AY472" s="191">
        <f t="shared" ref="AY472" si="5307">SUM(J472*AX472*8)</f>
        <v>0</v>
      </c>
      <c r="AZ472" s="190"/>
      <c r="BA472" s="191">
        <f>SUM(AZ472*K472*3*8)</f>
        <v>0</v>
      </c>
      <c r="BB472" s="189"/>
      <c r="BC472" s="191">
        <f t="shared" ref="BC472" si="5308">SUM(BB472*K472*4*6)</f>
        <v>0</v>
      </c>
      <c r="BD472" s="189"/>
      <c r="BE472" s="195">
        <f t="shared" ref="BE472" si="5309">SUM(BD472*50)</f>
        <v>0</v>
      </c>
      <c r="BF472" s="194">
        <f t="shared" ref="BF472" si="5310">O472+Q472+S472+U472+W472+X472+Y472+AA472+AC472+AE472+AG472+AI472+AK472+AM472+AO472+AQ472+AS472+AU472+AW472+AY472+BA472+BC472+BE472</f>
        <v>45</v>
      </c>
      <c r="BG472" s="194"/>
      <c r="BH472" s="194">
        <f t="shared" ref="BH472" si="5311">BC472+BA472+AY472+AW472+AS472+AQ472+X472+W472+U472+S472+Q472+O472</f>
        <v>0</v>
      </c>
      <c r="BI472" s="1"/>
      <c r="BJ472" s="1"/>
      <c r="BK472" s="1"/>
      <c r="BL472" s="1"/>
      <c r="BM472" s="55"/>
      <c r="BN472" s="51"/>
      <c r="BO472" s="20" t="s">
        <v>224</v>
      </c>
      <c r="BP472" s="71"/>
      <c r="BQ472" s="71" t="s">
        <v>225</v>
      </c>
      <c r="BR472" s="71"/>
      <c r="BS472" s="71"/>
      <c r="BT472" s="79"/>
      <c r="BU472" s="326">
        <v>3</v>
      </c>
      <c r="BV472" s="79"/>
      <c r="BW472" s="79"/>
      <c r="BX472" s="79"/>
      <c r="BY472" s="187"/>
      <c r="BZ472" s="188">
        <f t="shared" ref="BZ472" si="5312">SUM(CA472+CC472+CE472+CG472+CI472)</f>
        <v>0</v>
      </c>
      <c r="CA472" s="189"/>
      <c r="CB472" s="142">
        <f t="shared" ref="CB472" si="5313">SUM(CA472)*BV472</f>
        <v>0</v>
      </c>
      <c r="CC472" s="189"/>
      <c r="CD472" s="190">
        <f t="shared" si="5276"/>
        <v>0</v>
      </c>
      <c r="CE472" s="189"/>
      <c r="CF472" s="190">
        <f t="shared" si="5277"/>
        <v>0</v>
      </c>
      <c r="CG472" s="189"/>
      <c r="CH472" s="190">
        <f t="shared" si="5278"/>
        <v>0</v>
      </c>
      <c r="CI472" s="189"/>
      <c r="CJ472" s="190">
        <f t="shared" si="5279"/>
        <v>0</v>
      </c>
      <c r="CK472" s="191"/>
      <c r="CL472" s="191">
        <f t="shared" si="5281"/>
        <v>0</v>
      </c>
      <c r="CM472" s="189"/>
      <c r="CN472" s="190"/>
      <c r="CO472" s="189"/>
      <c r="CP472" s="191">
        <f t="shared" ref="CP472" si="5314">SUM(CO472)*3*BU472/5</f>
        <v>0</v>
      </c>
      <c r="CQ472" s="189">
        <v>1</v>
      </c>
      <c r="CR472" s="193">
        <f t="shared" ref="CR472" si="5315">SUM(CQ472*BU472*(15))</f>
        <v>45</v>
      </c>
      <c r="CS472" s="189"/>
      <c r="CT472" s="142">
        <f t="shared" si="5248"/>
        <v>0</v>
      </c>
      <c r="CU472" s="190"/>
      <c r="CV472" s="191">
        <f t="shared" ref="CV472" si="5316">SUM(CU472*BU472/3)</f>
        <v>0</v>
      </c>
      <c r="CW472" s="189"/>
      <c r="CX472" s="191">
        <f t="shared" ref="CX472" si="5317">SUM(CW472*BU472*2/3)</f>
        <v>0</v>
      </c>
      <c r="CY472" s="189"/>
      <c r="CZ472" s="142">
        <f>SUM(CY472*BU472)</f>
        <v>0</v>
      </c>
      <c r="DA472" s="189"/>
      <c r="DB472" s="190">
        <f>SUM(DA472*BW472)</f>
        <v>0</v>
      </c>
      <c r="DC472" s="189"/>
      <c r="DD472" s="191">
        <f t="shared" ref="DD472" si="5318">SUM(DC472*BU472*2)</f>
        <v>0</v>
      </c>
      <c r="DE472" s="189"/>
      <c r="DF472" s="191">
        <f t="shared" ref="DF472" si="5319">SUM(BW472*DE472*6)</f>
        <v>0</v>
      </c>
      <c r="DG472" s="32"/>
      <c r="DH472" s="194">
        <f t="shared" si="5254"/>
        <v>0</v>
      </c>
      <c r="DI472" s="189"/>
      <c r="DJ472" s="190">
        <f>SUM(DI472*BU472/3)</f>
        <v>0</v>
      </c>
      <c r="DK472" s="189"/>
      <c r="DL472" s="191">
        <f t="shared" ref="DL472" si="5320">SUM(BW472*DK472*8)</f>
        <v>0</v>
      </c>
      <c r="DM472" s="190"/>
      <c r="DN472" s="191">
        <f>SUM(DM472*BX472*3*8)</f>
        <v>0</v>
      </c>
      <c r="DO472" s="189"/>
      <c r="DP472" s="191">
        <f t="shared" ref="DP472" si="5321">SUM(DO472*BX472*4*6)</f>
        <v>0</v>
      </c>
      <c r="DQ472" s="189"/>
      <c r="DR472" s="195">
        <f t="shared" si="5259"/>
        <v>0</v>
      </c>
      <c r="DS472" s="20">
        <f t="shared" si="5260"/>
        <v>45</v>
      </c>
      <c r="DT472" s="20">
        <f t="shared" si="5261"/>
        <v>0</v>
      </c>
      <c r="DU472" s="7"/>
      <c r="DV472" s="7"/>
      <c r="DW472" s="7"/>
      <c r="DX472" s="52"/>
      <c r="DY472" s="51"/>
      <c r="DZ472" s="33"/>
      <c r="EA472" s="78"/>
      <c r="EB472" s="71"/>
      <c r="EC472" s="7"/>
      <c r="ED472" s="7"/>
      <c r="EE472" s="7"/>
      <c r="EF472" s="7"/>
      <c r="EG472" s="7"/>
      <c r="EH472" s="7"/>
      <c r="EI472" s="7"/>
      <c r="EJ472" s="7">
        <f t="shared" si="5181"/>
        <v>0</v>
      </c>
      <c r="EK472" s="7">
        <f t="shared" si="5182"/>
        <v>0</v>
      </c>
      <c r="EL472" s="7">
        <f t="shared" si="5183"/>
        <v>0</v>
      </c>
      <c r="EM472" s="18">
        <f t="shared" si="5184"/>
        <v>0</v>
      </c>
      <c r="EN472" s="7">
        <f t="shared" si="5185"/>
        <v>0</v>
      </c>
      <c r="EO472" s="7">
        <f t="shared" si="5186"/>
        <v>0</v>
      </c>
      <c r="EP472" s="7">
        <f t="shared" si="5187"/>
        <v>0</v>
      </c>
      <c r="EQ472" s="7">
        <f t="shared" si="5188"/>
        <v>0</v>
      </c>
      <c r="ER472" s="7">
        <f t="shared" si="5189"/>
        <v>0</v>
      </c>
      <c r="ES472" s="7">
        <f t="shared" si="5190"/>
        <v>0</v>
      </c>
      <c r="ET472" s="7">
        <f t="shared" si="5191"/>
        <v>0</v>
      </c>
      <c r="EU472" s="7">
        <f t="shared" si="5192"/>
        <v>0</v>
      </c>
      <c r="EV472" s="7">
        <f t="shared" si="5193"/>
        <v>0</v>
      </c>
      <c r="EW472" s="18">
        <f t="shared" si="5194"/>
        <v>0</v>
      </c>
      <c r="EX472" s="7">
        <f t="shared" si="5195"/>
        <v>0</v>
      </c>
      <c r="EY472" s="7">
        <f t="shared" si="5196"/>
        <v>0</v>
      </c>
      <c r="EZ472" s="7">
        <f t="shared" si="5197"/>
        <v>0</v>
      </c>
      <c r="FA472" s="7">
        <f t="shared" si="5198"/>
        <v>0</v>
      </c>
      <c r="FB472" s="7">
        <f t="shared" si="5199"/>
        <v>2</v>
      </c>
      <c r="FC472" s="7">
        <f t="shared" si="5200"/>
        <v>90</v>
      </c>
      <c r="FD472" s="7">
        <f t="shared" si="5201"/>
        <v>0</v>
      </c>
      <c r="FE472" s="7">
        <f t="shared" si="5202"/>
        <v>0</v>
      </c>
      <c r="FF472" s="7">
        <f t="shared" si="5203"/>
        <v>0</v>
      </c>
      <c r="FG472" s="18">
        <f t="shared" si="5204"/>
        <v>0</v>
      </c>
      <c r="FH472" s="7">
        <f t="shared" si="5205"/>
        <v>0</v>
      </c>
      <c r="FI472" s="7">
        <f t="shared" si="5206"/>
        <v>0</v>
      </c>
      <c r="FJ472" s="7">
        <f t="shared" si="5207"/>
        <v>0</v>
      </c>
      <c r="FK472" s="7">
        <f t="shared" si="5208"/>
        <v>0</v>
      </c>
      <c r="FL472" s="7">
        <f t="shared" si="5209"/>
        <v>0</v>
      </c>
      <c r="FM472" s="7">
        <f t="shared" si="5210"/>
        <v>0</v>
      </c>
      <c r="FN472" s="7">
        <f t="shared" si="5211"/>
        <v>0</v>
      </c>
      <c r="FO472" s="7">
        <f t="shared" si="5212"/>
        <v>0</v>
      </c>
      <c r="FP472" s="7">
        <f t="shared" si="5213"/>
        <v>0</v>
      </c>
      <c r="FQ472" s="7">
        <f t="shared" si="5214"/>
        <v>0</v>
      </c>
      <c r="FR472" s="7"/>
      <c r="FS472" s="7">
        <f t="shared" si="5215"/>
        <v>0</v>
      </c>
      <c r="FT472" s="7">
        <f t="shared" si="5216"/>
        <v>0</v>
      </c>
      <c r="FU472" s="7">
        <f t="shared" si="5217"/>
        <v>0</v>
      </c>
      <c r="FV472" s="7">
        <f t="shared" si="5218"/>
        <v>0</v>
      </c>
      <c r="FW472" s="7">
        <f t="shared" si="5219"/>
        <v>0</v>
      </c>
      <c r="FX472" s="7">
        <f t="shared" si="5220"/>
        <v>0</v>
      </c>
      <c r="FY472" s="7">
        <f t="shared" si="5221"/>
        <v>0</v>
      </c>
      <c r="FZ472" s="7">
        <f t="shared" si="5222"/>
        <v>0</v>
      </c>
      <c r="GA472" s="7">
        <f t="shared" si="5223"/>
        <v>0</v>
      </c>
      <c r="GB472" s="7">
        <f t="shared" si="5224"/>
        <v>0</v>
      </c>
      <c r="GC472" s="7">
        <f t="shared" si="5225"/>
        <v>0</v>
      </c>
      <c r="GD472" s="116">
        <f t="shared" si="5226"/>
        <v>90</v>
      </c>
      <c r="GE472" s="117">
        <f t="shared" si="5227"/>
        <v>0</v>
      </c>
      <c r="GF472" s="7"/>
      <c r="GG472" s="7"/>
      <c r="GH472" s="7"/>
      <c r="GI472" s="52"/>
      <c r="GK472" s="18"/>
      <c r="GL472" s="18"/>
      <c r="GM472" s="1"/>
      <c r="GN472" s="23"/>
      <c r="GO472" s="61"/>
      <c r="GP472" s="7"/>
      <c r="GQ472" s="7"/>
    </row>
    <row r="473" spans="1:199" ht="24.95" customHeight="1" x14ac:dyDescent="0.35">
      <c r="A473" s="51"/>
      <c r="B473" s="20"/>
      <c r="C473" s="44"/>
      <c r="D473" s="44"/>
      <c r="E473" s="44"/>
      <c r="F473" s="23"/>
      <c r="G473" s="44"/>
      <c r="H473" s="44"/>
      <c r="I473" s="44"/>
      <c r="J473" s="44"/>
      <c r="K473" s="44"/>
      <c r="L473" s="48"/>
      <c r="M473" s="73">
        <f t="shared" si="5272"/>
        <v>0</v>
      </c>
      <c r="N473" s="32"/>
      <c r="O473" s="263"/>
      <c r="P473" s="32"/>
      <c r="Q473" s="20"/>
      <c r="R473" s="32"/>
      <c r="S473" s="20"/>
      <c r="T473" s="32"/>
      <c r="U473" s="20"/>
      <c r="V473" s="74"/>
      <c r="W473" s="20"/>
      <c r="X473" s="20"/>
      <c r="Y473" s="20"/>
      <c r="Z473" s="74"/>
      <c r="AA473" s="20"/>
      <c r="AB473" s="74"/>
      <c r="AC473" s="20"/>
      <c r="AD473" s="74"/>
      <c r="AE473" s="24"/>
      <c r="AF473" s="74"/>
      <c r="AG473" s="20"/>
      <c r="AH473" s="74"/>
      <c r="AI473" s="20"/>
      <c r="AJ473" s="74"/>
      <c r="AK473" s="20"/>
      <c r="AL473" s="74"/>
      <c r="AM473" s="263"/>
      <c r="AN473" s="74"/>
      <c r="AO473" s="20"/>
      <c r="AP473" s="74"/>
      <c r="AQ473" s="20"/>
      <c r="AR473" s="74"/>
      <c r="AS473" s="20"/>
      <c r="AT473" s="74"/>
      <c r="AU473" s="20"/>
      <c r="AV473" s="74"/>
      <c r="AW473" s="20"/>
      <c r="AX473" s="74"/>
      <c r="AY473" s="20"/>
      <c r="AZ473" s="74"/>
      <c r="BA473" s="20"/>
      <c r="BB473" s="74"/>
      <c r="BC473" s="20"/>
      <c r="BD473" s="74"/>
      <c r="BE473" s="20"/>
      <c r="BF473" s="20">
        <f t="shared" si="5273"/>
        <v>0</v>
      </c>
      <c r="BG473" s="20"/>
      <c r="BH473" s="20">
        <f t="shared" si="5274"/>
        <v>0</v>
      </c>
      <c r="BI473" s="1"/>
      <c r="BJ473" s="1"/>
      <c r="BK473" s="1"/>
      <c r="BL473" s="1"/>
      <c r="BM473" s="55"/>
      <c r="BN473" s="51"/>
      <c r="BO473" s="20"/>
      <c r="BP473" s="44"/>
      <c r="BQ473" s="44"/>
      <c r="BR473" s="44"/>
      <c r="BS473" s="23"/>
      <c r="BT473" s="44"/>
      <c r="BU473" s="44"/>
      <c r="BV473" s="44"/>
      <c r="BW473" s="44"/>
      <c r="BX473" s="44"/>
      <c r="BY473" s="48"/>
      <c r="BZ473" s="73">
        <f t="shared" ref="BZ473:BZ483" si="5322">SUM(CA473+CC473+CG473+CI473+DE473*2)</f>
        <v>0</v>
      </c>
      <c r="CA473" s="32"/>
      <c r="CB473" s="334"/>
      <c r="CC473" s="32"/>
      <c r="CD473" s="20"/>
      <c r="CE473" s="32"/>
      <c r="CF473" s="20"/>
      <c r="CG473" s="32"/>
      <c r="CH473" s="20"/>
      <c r="CI473" s="74"/>
      <c r="CJ473" s="20"/>
      <c r="CK473" s="20"/>
      <c r="CL473" s="20"/>
      <c r="CM473" s="74"/>
      <c r="CN473" s="20"/>
      <c r="CO473" s="74"/>
      <c r="CP473" s="20"/>
      <c r="CQ473" s="74"/>
      <c r="CR473" s="24"/>
      <c r="CS473" s="74"/>
      <c r="CT473" s="334"/>
      <c r="CU473" s="74"/>
      <c r="CV473" s="20"/>
      <c r="CW473" s="74"/>
      <c r="CX473" s="20"/>
      <c r="CY473" s="74"/>
      <c r="CZ473" s="334"/>
      <c r="DA473" s="74"/>
      <c r="DB473" s="20"/>
      <c r="DC473" s="74"/>
      <c r="DD473" s="20"/>
      <c r="DE473" s="74"/>
      <c r="DF473" s="20"/>
      <c r="DG473" s="74"/>
      <c r="DH473" s="20"/>
      <c r="DI473" s="74"/>
      <c r="DJ473" s="20"/>
      <c r="DK473" s="74"/>
      <c r="DL473" s="20"/>
      <c r="DM473" s="74"/>
      <c r="DN473" s="20"/>
      <c r="DO473" s="74"/>
      <c r="DP473" s="20"/>
      <c r="DQ473" s="74"/>
      <c r="DR473" s="20"/>
      <c r="DS473" s="20">
        <f t="shared" si="5260"/>
        <v>0</v>
      </c>
      <c r="DT473" s="20">
        <f t="shared" si="5261"/>
        <v>0</v>
      </c>
      <c r="DU473" s="7"/>
      <c r="DV473" s="7"/>
      <c r="DW473" s="7"/>
      <c r="DX473" s="52"/>
      <c r="DY473" s="51"/>
      <c r="DZ473" s="20"/>
      <c r="EA473" s="44"/>
      <c r="EB473" s="44"/>
      <c r="EC473" s="7"/>
      <c r="ED473" s="7"/>
      <c r="EE473" s="7"/>
      <c r="EF473" s="7"/>
      <c r="EG473" s="7"/>
      <c r="EH473" s="7"/>
      <c r="EI473" s="7"/>
      <c r="EJ473" s="7">
        <f t="shared" si="5181"/>
        <v>0</v>
      </c>
      <c r="EK473" s="7">
        <f t="shared" si="5182"/>
        <v>0</v>
      </c>
      <c r="EL473" s="7">
        <f t="shared" si="5183"/>
        <v>0</v>
      </c>
      <c r="EM473" s="18">
        <f t="shared" si="5184"/>
        <v>0</v>
      </c>
      <c r="EN473" s="7">
        <f t="shared" si="5185"/>
        <v>0</v>
      </c>
      <c r="EO473" s="7">
        <f t="shared" si="5186"/>
        <v>0</v>
      </c>
      <c r="EP473" s="7">
        <f t="shared" si="5187"/>
        <v>0</v>
      </c>
      <c r="EQ473" s="7">
        <f t="shared" si="5188"/>
        <v>0</v>
      </c>
      <c r="ER473" s="7">
        <f t="shared" si="5189"/>
        <v>0</v>
      </c>
      <c r="ES473" s="7">
        <f t="shared" si="5190"/>
        <v>0</v>
      </c>
      <c r="ET473" s="7">
        <f t="shared" si="5191"/>
        <v>0</v>
      </c>
      <c r="EU473" s="7">
        <f t="shared" si="5192"/>
        <v>0</v>
      </c>
      <c r="EV473" s="7">
        <f t="shared" si="5193"/>
        <v>0</v>
      </c>
      <c r="EW473" s="18">
        <f t="shared" si="5194"/>
        <v>0</v>
      </c>
      <c r="EX473" s="7">
        <f t="shared" si="5195"/>
        <v>0</v>
      </c>
      <c r="EY473" s="7">
        <f t="shared" si="5196"/>
        <v>0</v>
      </c>
      <c r="EZ473" s="7">
        <f t="shared" si="5197"/>
        <v>0</v>
      </c>
      <c r="FA473" s="7">
        <f t="shared" si="5198"/>
        <v>0</v>
      </c>
      <c r="FB473" s="7">
        <f t="shared" si="5199"/>
        <v>0</v>
      </c>
      <c r="FC473" s="7">
        <f t="shared" si="5200"/>
        <v>0</v>
      </c>
      <c r="FD473" s="7">
        <f t="shared" si="5201"/>
        <v>0</v>
      </c>
      <c r="FE473" s="7">
        <f t="shared" si="5202"/>
        <v>0</v>
      </c>
      <c r="FF473" s="7">
        <f t="shared" si="5203"/>
        <v>0</v>
      </c>
      <c r="FG473" s="18">
        <f t="shared" si="5204"/>
        <v>0</v>
      </c>
      <c r="FH473" s="7">
        <f t="shared" si="5205"/>
        <v>0</v>
      </c>
      <c r="FI473" s="7">
        <f t="shared" si="5206"/>
        <v>0</v>
      </c>
      <c r="FJ473" s="7">
        <f t="shared" si="5207"/>
        <v>0</v>
      </c>
      <c r="FK473" s="7">
        <f t="shared" si="5208"/>
        <v>0</v>
      </c>
      <c r="FL473" s="7">
        <f t="shared" si="5209"/>
        <v>0</v>
      </c>
      <c r="FM473" s="7">
        <f t="shared" si="5210"/>
        <v>0</v>
      </c>
      <c r="FN473" s="7">
        <f t="shared" si="5211"/>
        <v>0</v>
      </c>
      <c r="FO473" s="7">
        <f t="shared" si="5212"/>
        <v>0</v>
      </c>
      <c r="FP473" s="7">
        <f t="shared" si="5213"/>
        <v>0</v>
      </c>
      <c r="FQ473" s="7">
        <f t="shared" si="5214"/>
        <v>0</v>
      </c>
      <c r="FR473" s="7"/>
      <c r="FS473" s="7">
        <f t="shared" si="5215"/>
        <v>0</v>
      </c>
      <c r="FT473" s="7">
        <f t="shared" si="5216"/>
        <v>0</v>
      </c>
      <c r="FU473" s="7">
        <f t="shared" si="5217"/>
        <v>0</v>
      </c>
      <c r="FV473" s="7">
        <f t="shared" si="5218"/>
        <v>0</v>
      </c>
      <c r="FW473" s="7">
        <f t="shared" si="5219"/>
        <v>0</v>
      </c>
      <c r="FX473" s="7">
        <f t="shared" si="5220"/>
        <v>0</v>
      </c>
      <c r="FY473" s="7">
        <f t="shared" si="5221"/>
        <v>0</v>
      </c>
      <c r="FZ473" s="7">
        <f t="shared" si="5222"/>
        <v>0</v>
      </c>
      <c r="GA473" s="7">
        <f t="shared" si="5223"/>
        <v>0</v>
      </c>
      <c r="GB473" s="7">
        <f t="shared" si="5224"/>
        <v>0</v>
      </c>
      <c r="GC473" s="7">
        <f t="shared" si="5225"/>
        <v>0</v>
      </c>
      <c r="GD473" s="116">
        <f t="shared" si="5226"/>
        <v>0</v>
      </c>
      <c r="GE473" s="117">
        <f t="shared" si="5227"/>
        <v>0</v>
      </c>
      <c r="GF473" s="7"/>
      <c r="GG473" s="7"/>
      <c r="GH473" s="7"/>
      <c r="GI473" s="52"/>
      <c r="GK473" s="18"/>
      <c r="GL473" s="18"/>
      <c r="GM473" s="1"/>
      <c r="GN473" s="23"/>
      <c r="GO473" s="61"/>
      <c r="GP473" s="7"/>
      <c r="GQ473" s="7"/>
    </row>
    <row r="474" spans="1:199" ht="24.95" customHeight="1" x14ac:dyDescent="0.35">
      <c r="A474" s="51"/>
      <c r="B474" s="20" t="s">
        <v>333</v>
      </c>
      <c r="C474" s="23"/>
      <c r="D474" s="23" t="s">
        <v>225</v>
      </c>
      <c r="E474" s="23"/>
      <c r="F474" s="23"/>
      <c r="G474" s="23"/>
      <c r="H474" s="23"/>
      <c r="I474" s="49"/>
      <c r="J474" s="23"/>
      <c r="K474" s="23"/>
      <c r="L474" s="1"/>
      <c r="M474" s="73">
        <f t="shared" si="5272"/>
        <v>0</v>
      </c>
      <c r="N474" s="32"/>
      <c r="O474" s="263"/>
      <c r="P474" s="32"/>
      <c r="Q474" s="20"/>
      <c r="R474" s="32"/>
      <c r="S474" s="20">
        <v>8</v>
      </c>
      <c r="T474" s="32"/>
      <c r="U474" s="20"/>
      <c r="V474" s="74"/>
      <c r="W474" s="20"/>
      <c r="X474" s="20"/>
      <c r="Y474" s="20"/>
      <c r="Z474" s="74"/>
      <c r="AA474" s="20"/>
      <c r="AB474" s="74"/>
      <c r="AC474" s="20"/>
      <c r="AD474" s="74"/>
      <c r="AE474" s="24"/>
      <c r="AF474" s="74"/>
      <c r="AG474" s="20"/>
      <c r="AH474" s="74"/>
      <c r="AI474" s="20"/>
      <c r="AJ474" s="74"/>
      <c r="AK474" s="20"/>
      <c r="AL474" s="74"/>
      <c r="AM474" s="263"/>
      <c r="AN474" s="74"/>
      <c r="AO474" s="20"/>
      <c r="AP474" s="74"/>
      <c r="AQ474" s="20"/>
      <c r="AR474" s="74"/>
      <c r="AS474" s="20"/>
      <c r="AT474" s="74"/>
      <c r="AU474" s="20"/>
      <c r="AV474" s="74"/>
      <c r="AW474" s="20"/>
      <c r="AX474" s="74"/>
      <c r="AY474" s="20"/>
      <c r="AZ474" s="74"/>
      <c r="BA474" s="20"/>
      <c r="BB474" s="74"/>
      <c r="BC474" s="20"/>
      <c r="BD474" s="74"/>
      <c r="BE474" s="20"/>
      <c r="BF474" s="20">
        <f t="shared" si="5273"/>
        <v>8</v>
      </c>
      <c r="BG474" s="20"/>
      <c r="BH474" s="20">
        <f t="shared" si="5274"/>
        <v>8</v>
      </c>
      <c r="BI474" s="7"/>
      <c r="BJ474" s="1"/>
      <c r="BK474" s="1"/>
      <c r="BL474" s="1"/>
      <c r="BM474" s="55"/>
      <c r="BN474" s="51"/>
      <c r="BO474" s="1"/>
      <c r="BP474" s="23"/>
      <c r="BQ474" s="23"/>
      <c r="BR474" s="23"/>
      <c r="BS474" s="23"/>
      <c r="BT474" s="23"/>
      <c r="BU474" s="23"/>
      <c r="BV474" s="49"/>
      <c r="BW474" s="23"/>
      <c r="BX474" s="23"/>
      <c r="BY474" s="1"/>
      <c r="BZ474" s="73">
        <f t="shared" si="5322"/>
        <v>0</v>
      </c>
      <c r="CA474" s="32"/>
      <c r="CB474" s="334"/>
      <c r="CC474" s="32"/>
      <c r="CD474" s="20"/>
      <c r="CE474" s="32"/>
      <c r="CF474" s="20"/>
      <c r="CG474" s="32"/>
      <c r="CH474" s="20"/>
      <c r="CI474" s="74"/>
      <c r="CJ474" s="20"/>
      <c r="CK474" s="20"/>
      <c r="CL474" s="20"/>
      <c r="CM474" s="74"/>
      <c r="CN474" s="20"/>
      <c r="CO474" s="74"/>
      <c r="CP474" s="20"/>
      <c r="CQ474" s="74"/>
      <c r="CR474" s="24"/>
      <c r="CS474" s="74"/>
      <c r="CT474" s="334"/>
      <c r="CU474" s="74"/>
      <c r="CV474" s="20"/>
      <c r="CW474" s="74"/>
      <c r="CX474" s="20"/>
      <c r="CY474" s="74"/>
      <c r="CZ474" s="334"/>
      <c r="DA474" s="74"/>
      <c r="DB474" s="20"/>
      <c r="DC474" s="74"/>
      <c r="DD474" s="20"/>
      <c r="DE474" s="74"/>
      <c r="DF474" s="20"/>
      <c r="DG474" s="74"/>
      <c r="DH474" s="20"/>
      <c r="DI474" s="74"/>
      <c r="DJ474" s="20"/>
      <c r="DK474" s="74"/>
      <c r="DL474" s="20"/>
      <c r="DM474" s="74"/>
      <c r="DN474" s="20"/>
      <c r="DO474" s="74"/>
      <c r="DP474" s="20"/>
      <c r="DQ474" s="74"/>
      <c r="DR474" s="20"/>
      <c r="DS474" s="20">
        <f t="shared" si="5260"/>
        <v>0</v>
      </c>
      <c r="DT474" s="20">
        <f t="shared" si="5261"/>
        <v>0</v>
      </c>
      <c r="DU474" s="7"/>
      <c r="DV474" s="7"/>
      <c r="DW474" s="7"/>
      <c r="DX474" s="52"/>
      <c r="DY474" s="51"/>
      <c r="DZ474" s="1"/>
      <c r="EA474" s="23"/>
      <c r="EB474" s="23"/>
      <c r="EC474" s="7"/>
      <c r="ED474" s="7"/>
      <c r="EE474" s="7"/>
      <c r="EF474" s="7"/>
      <c r="EG474" s="7"/>
      <c r="EH474" s="7"/>
      <c r="EI474" s="7"/>
      <c r="EJ474" s="7">
        <f t="shared" si="5181"/>
        <v>0</v>
      </c>
      <c r="EK474" s="7">
        <f t="shared" si="5182"/>
        <v>0</v>
      </c>
      <c r="EL474" s="7">
        <f t="shared" si="5183"/>
        <v>0</v>
      </c>
      <c r="EM474" s="18">
        <f t="shared" si="5184"/>
        <v>0</v>
      </c>
      <c r="EN474" s="7">
        <f t="shared" si="5185"/>
        <v>0</v>
      </c>
      <c r="EO474" s="7">
        <f t="shared" si="5186"/>
        <v>0</v>
      </c>
      <c r="EP474" s="7">
        <f t="shared" si="5187"/>
        <v>0</v>
      </c>
      <c r="EQ474" s="7">
        <f t="shared" si="5188"/>
        <v>8</v>
      </c>
      <c r="ER474" s="7">
        <f t="shared" si="5189"/>
        <v>0</v>
      </c>
      <c r="ES474" s="7">
        <f t="shared" si="5190"/>
        <v>0</v>
      </c>
      <c r="ET474" s="7">
        <f t="shared" si="5191"/>
        <v>0</v>
      </c>
      <c r="EU474" s="7">
        <f t="shared" si="5192"/>
        <v>0</v>
      </c>
      <c r="EV474" s="7">
        <f t="shared" si="5193"/>
        <v>0</v>
      </c>
      <c r="EW474" s="18">
        <f t="shared" si="5194"/>
        <v>0</v>
      </c>
      <c r="EX474" s="7">
        <f t="shared" si="5195"/>
        <v>0</v>
      </c>
      <c r="EY474" s="7">
        <f t="shared" si="5196"/>
        <v>0</v>
      </c>
      <c r="EZ474" s="7">
        <f t="shared" si="5197"/>
        <v>0</v>
      </c>
      <c r="FA474" s="7">
        <f t="shared" si="5198"/>
        <v>0</v>
      </c>
      <c r="FB474" s="7">
        <f t="shared" si="5199"/>
        <v>0</v>
      </c>
      <c r="FC474" s="7">
        <f t="shared" si="5200"/>
        <v>0</v>
      </c>
      <c r="FD474" s="7">
        <f t="shared" si="5201"/>
        <v>0</v>
      </c>
      <c r="FE474" s="7">
        <f t="shared" si="5202"/>
        <v>0</v>
      </c>
      <c r="FF474" s="7">
        <f t="shared" si="5203"/>
        <v>0</v>
      </c>
      <c r="FG474" s="18">
        <f t="shared" si="5204"/>
        <v>0</v>
      </c>
      <c r="FH474" s="7">
        <f t="shared" si="5205"/>
        <v>0</v>
      </c>
      <c r="FI474" s="7">
        <f t="shared" si="5206"/>
        <v>0</v>
      </c>
      <c r="FJ474" s="7">
        <f t="shared" si="5207"/>
        <v>0</v>
      </c>
      <c r="FK474" s="7">
        <f t="shared" si="5208"/>
        <v>0</v>
      </c>
      <c r="FL474" s="7">
        <f t="shared" si="5209"/>
        <v>0</v>
      </c>
      <c r="FM474" s="7">
        <f t="shared" si="5210"/>
        <v>0</v>
      </c>
      <c r="FN474" s="7">
        <f t="shared" si="5211"/>
        <v>0</v>
      </c>
      <c r="FO474" s="7">
        <f t="shared" si="5212"/>
        <v>0</v>
      </c>
      <c r="FP474" s="7">
        <f t="shared" si="5213"/>
        <v>0</v>
      </c>
      <c r="FQ474" s="7">
        <f t="shared" si="5214"/>
        <v>0</v>
      </c>
      <c r="FR474" s="7"/>
      <c r="FS474" s="7">
        <f t="shared" si="5215"/>
        <v>0</v>
      </c>
      <c r="FT474" s="7">
        <f t="shared" si="5216"/>
        <v>0</v>
      </c>
      <c r="FU474" s="7">
        <f t="shared" si="5217"/>
        <v>0</v>
      </c>
      <c r="FV474" s="7">
        <f t="shared" si="5218"/>
        <v>0</v>
      </c>
      <c r="FW474" s="7">
        <f t="shared" si="5219"/>
        <v>0</v>
      </c>
      <c r="FX474" s="7">
        <f t="shared" si="5220"/>
        <v>0</v>
      </c>
      <c r="FY474" s="7">
        <f t="shared" si="5221"/>
        <v>0</v>
      </c>
      <c r="FZ474" s="7">
        <f t="shared" si="5222"/>
        <v>0</v>
      </c>
      <c r="GA474" s="7">
        <f t="shared" si="5223"/>
        <v>0</v>
      </c>
      <c r="GB474" s="7">
        <f t="shared" si="5224"/>
        <v>0</v>
      </c>
      <c r="GC474" s="7">
        <f t="shared" si="5225"/>
        <v>0</v>
      </c>
      <c r="GD474" s="116">
        <f t="shared" si="5226"/>
        <v>8</v>
      </c>
      <c r="GE474" s="117">
        <f t="shared" si="5227"/>
        <v>8</v>
      </c>
      <c r="GF474" s="7"/>
      <c r="GG474" s="7"/>
      <c r="GH474" s="7"/>
      <c r="GI474" s="52"/>
      <c r="GK474" s="18"/>
      <c r="GL474" s="18"/>
      <c r="GM474" s="1"/>
      <c r="GN474" s="23"/>
      <c r="GO474" s="61"/>
      <c r="GP474" s="7"/>
      <c r="GQ474" s="7"/>
    </row>
    <row r="475" spans="1:199" ht="24.95" customHeight="1" x14ac:dyDescent="0.35">
      <c r="A475" s="51"/>
      <c r="B475" s="1"/>
      <c r="C475" s="23"/>
      <c r="D475" s="23"/>
      <c r="E475" s="23"/>
      <c r="F475" s="23"/>
      <c r="G475" s="23"/>
      <c r="H475" s="23"/>
      <c r="I475" s="23"/>
      <c r="J475" s="23"/>
      <c r="K475" s="23"/>
      <c r="L475" s="22"/>
      <c r="M475" s="73">
        <f t="shared" si="5272"/>
        <v>0</v>
      </c>
      <c r="N475" s="32"/>
      <c r="O475" s="263"/>
      <c r="P475" s="32"/>
      <c r="Q475" s="20"/>
      <c r="R475" s="32"/>
      <c r="S475" s="20"/>
      <c r="T475" s="32"/>
      <c r="U475" s="20"/>
      <c r="V475" s="74"/>
      <c r="W475" s="20"/>
      <c r="X475" s="20"/>
      <c r="Y475" s="20"/>
      <c r="Z475" s="74"/>
      <c r="AA475" s="20"/>
      <c r="AB475" s="74"/>
      <c r="AC475" s="20"/>
      <c r="AD475" s="74"/>
      <c r="AE475" s="24"/>
      <c r="AF475" s="74"/>
      <c r="AG475" s="20"/>
      <c r="AH475" s="74"/>
      <c r="AI475" s="20"/>
      <c r="AJ475" s="74"/>
      <c r="AK475" s="20"/>
      <c r="AL475" s="74"/>
      <c r="AM475" s="263"/>
      <c r="AN475" s="74"/>
      <c r="AO475" s="20"/>
      <c r="AP475" s="74"/>
      <c r="AQ475" s="20"/>
      <c r="AR475" s="74"/>
      <c r="AS475" s="20"/>
      <c r="AT475" s="74"/>
      <c r="AU475" s="20"/>
      <c r="AV475" s="74"/>
      <c r="AW475" s="20"/>
      <c r="AX475" s="74"/>
      <c r="AY475" s="20"/>
      <c r="AZ475" s="74"/>
      <c r="BA475" s="20"/>
      <c r="BB475" s="74"/>
      <c r="BC475" s="20"/>
      <c r="BD475" s="74"/>
      <c r="BE475" s="20"/>
      <c r="BF475" s="20">
        <f t="shared" si="5273"/>
        <v>0</v>
      </c>
      <c r="BG475" s="20"/>
      <c r="BH475" s="20">
        <f t="shared" si="5274"/>
        <v>0</v>
      </c>
      <c r="BI475" s="7"/>
      <c r="BJ475" s="1"/>
      <c r="BK475" s="1"/>
      <c r="BL475" s="1"/>
      <c r="BM475" s="55"/>
      <c r="BN475" s="51"/>
      <c r="BO475" s="1"/>
      <c r="BP475" s="23"/>
      <c r="BQ475" s="23"/>
      <c r="BR475" s="23"/>
      <c r="BS475" s="23"/>
      <c r="BT475" s="23"/>
      <c r="BU475" s="23"/>
      <c r="BV475" s="23"/>
      <c r="BW475" s="23"/>
      <c r="BX475" s="23"/>
      <c r="BY475" s="22"/>
      <c r="BZ475" s="73">
        <f t="shared" si="5322"/>
        <v>0</v>
      </c>
      <c r="CA475" s="32"/>
      <c r="CB475" s="334"/>
      <c r="CC475" s="32"/>
      <c r="CD475" s="20"/>
      <c r="CE475" s="32"/>
      <c r="CF475" s="20"/>
      <c r="CG475" s="32"/>
      <c r="CH475" s="20"/>
      <c r="CI475" s="74"/>
      <c r="CJ475" s="20"/>
      <c r="CK475" s="20"/>
      <c r="CL475" s="20"/>
      <c r="CM475" s="74"/>
      <c r="CN475" s="20"/>
      <c r="CO475" s="74"/>
      <c r="CP475" s="20"/>
      <c r="CQ475" s="74"/>
      <c r="CR475" s="24"/>
      <c r="CS475" s="74"/>
      <c r="CT475" s="334"/>
      <c r="CU475" s="74"/>
      <c r="CV475" s="20"/>
      <c r="CW475" s="74"/>
      <c r="CX475" s="20"/>
      <c r="CY475" s="74"/>
      <c r="CZ475" s="334"/>
      <c r="DA475" s="74"/>
      <c r="DB475" s="20"/>
      <c r="DC475" s="74"/>
      <c r="DD475" s="20"/>
      <c r="DE475" s="74"/>
      <c r="DF475" s="20"/>
      <c r="DG475" s="74"/>
      <c r="DH475" s="20"/>
      <c r="DI475" s="74"/>
      <c r="DJ475" s="20"/>
      <c r="DK475" s="74"/>
      <c r="DL475" s="20"/>
      <c r="DM475" s="74"/>
      <c r="DN475" s="20"/>
      <c r="DO475" s="74"/>
      <c r="DP475" s="20"/>
      <c r="DQ475" s="74"/>
      <c r="DR475" s="20"/>
      <c r="DS475" s="20">
        <f t="shared" si="5260"/>
        <v>0</v>
      </c>
      <c r="DT475" s="20">
        <f t="shared" si="5261"/>
        <v>0</v>
      </c>
      <c r="DU475" s="7"/>
      <c r="DV475" s="7"/>
      <c r="DW475" s="7"/>
      <c r="DX475" s="52"/>
      <c r="DY475" s="51"/>
      <c r="DZ475" s="1"/>
      <c r="EA475" s="23"/>
      <c r="EB475" s="23"/>
      <c r="EC475" s="7"/>
      <c r="ED475" s="7"/>
      <c r="EE475" s="7"/>
      <c r="EF475" s="7"/>
      <c r="EG475" s="7"/>
      <c r="EH475" s="7"/>
      <c r="EI475" s="7"/>
      <c r="EJ475" s="7">
        <f t="shared" si="5181"/>
        <v>0</v>
      </c>
      <c r="EK475" s="7">
        <f t="shared" si="5182"/>
        <v>0</v>
      </c>
      <c r="EL475" s="7">
        <f t="shared" si="5183"/>
        <v>0</v>
      </c>
      <c r="EM475" s="18">
        <f t="shared" si="5184"/>
        <v>0</v>
      </c>
      <c r="EN475" s="7">
        <f t="shared" si="5185"/>
        <v>0</v>
      </c>
      <c r="EO475" s="7">
        <f t="shared" si="5186"/>
        <v>0</v>
      </c>
      <c r="EP475" s="7">
        <f t="shared" si="5187"/>
        <v>0</v>
      </c>
      <c r="EQ475" s="7">
        <f t="shared" si="5188"/>
        <v>0</v>
      </c>
      <c r="ER475" s="7">
        <f t="shared" si="5189"/>
        <v>0</v>
      </c>
      <c r="ES475" s="7">
        <f t="shared" si="5190"/>
        <v>0</v>
      </c>
      <c r="ET475" s="7">
        <f t="shared" si="5191"/>
        <v>0</v>
      </c>
      <c r="EU475" s="7">
        <f t="shared" si="5192"/>
        <v>0</v>
      </c>
      <c r="EV475" s="7">
        <f t="shared" si="5193"/>
        <v>0</v>
      </c>
      <c r="EW475" s="18">
        <f t="shared" si="5194"/>
        <v>0</v>
      </c>
      <c r="EX475" s="7">
        <f t="shared" si="5195"/>
        <v>0</v>
      </c>
      <c r="EY475" s="7">
        <f t="shared" si="5196"/>
        <v>0</v>
      </c>
      <c r="EZ475" s="7">
        <f t="shared" si="5197"/>
        <v>0</v>
      </c>
      <c r="FA475" s="7">
        <f t="shared" si="5198"/>
        <v>0</v>
      </c>
      <c r="FB475" s="7">
        <f t="shared" si="5199"/>
        <v>0</v>
      </c>
      <c r="FC475" s="7">
        <f t="shared" si="5200"/>
        <v>0</v>
      </c>
      <c r="FD475" s="7">
        <f t="shared" si="5201"/>
        <v>0</v>
      </c>
      <c r="FE475" s="7">
        <f t="shared" si="5202"/>
        <v>0</v>
      </c>
      <c r="FF475" s="7">
        <f t="shared" si="5203"/>
        <v>0</v>
      </c>
      <c r="FG475" s="18">
        <f t="shared" si="5204"/>
        <v>0</v>
      </c>
      <c r="FH475" s="7">
        <f t="shared" si="5205"/>
        <v>0</v>
      </c>
      <c r="FI475" s="7">
        <f t="shared" si="5206"/>
        <v>0</v>
      </c>
      <c r="FJ475" s="7">
        <f t="shared" si="5207"/>
        <v>0</v>
      </c>
      <c r="FK475" s="7">
        <f t="shared" si="5208"/>
        <v>0</v>
      </c>
      <c r="FL475" s="7">
        <f t="shared" si="5209"/>
        <v>0</v>
      </c>
      <c r="FM475" s="7">
        <f t="shared" si="5210"/>
        <v>0</v>
      </c>
      <c r="FN475" s="7">
        <f t="shared" si="5211"/>
        <v>0</v>
      </c>
      <c r="FO475" s="7">
        <f t="shared" si="5212"/>
        <v>0</v>
      </c>
      <c r="FP475" s="7">
        <f t="shared" si="5213"/>
        <v>0</v>
      </c>
      <c r="FQ475" s="7">
        <f t="shared" si="5214"/>
        <v>0</v>
      </c>
      <c r="FR475" s="7"/>
      <c r="FS475" s="7">
        <f t="shared" si="5215"/>
        <v>0</v>
      </c>
      <c r="FT475" s="7">
        <f t="shared" si="5216"/>
        <v>0</v>
      </c>
      <c r="FU475" s="7">
        <f t="shared" si="5217"/>
        <v>0</v>
      </c>
      <c r="FV475" s="7">
        <f t="shared" si="5218"/>
        <v>0</v>
      </c>
      <c r="FW475" s="7">
        <f t="shared" si="5219"/>
        <v>0</v>
      </c>
      <c r="FX475" s="7">
        <f t="shared" si="5220"/>
        <v>0</v>
      </c>
      <c r="FY475" s="7">
        <f t="shared" si="5221"/>
        <v>0</v>
      </c>
      <c r="FZ475" s="7">
        <f t="shared" si="5222"/>
        <v>0</v>
      </c>
      <c r="GA475" s="7">
        <f t="shared" si="5223"/>
        <v>0</v>
      </c>
      <c r="GB475" s="7">
        <f t="shared" si="5224"/>
        <v>0</v>
      </c>
      <c r="GC475" s="7">
        <f t="shared" si="5225"/>
        <v>0</v>
      </c>
      <c r="GD475" s="116">
        <f t="shared" si="5226"/>
        <v>0</v>
      </c>
      <c r="GE475" s="117">
        <f t="shared" si="5227"/>
        <v>0</v>
      </c>
      <c r="GF475" s="7"/>
      <c r="GG475" s="7"/>
      <c r="GH475" s="7"/>
      <c r="GI475" s="52"/>
      <c r="GK475" s="18"/>
      <c r="GL475" s="18"/>
      <c r="GM475" s="1"/>
      <c r="GN475" s="23"/>
      <c r="GO475" s="61"/>
      <c r="GP475" s="7"/>
      <c r="GQ475" s="7"/>
    </row>
    <row r="476" spans="1:199" ht="24.95" customHeight="1" x14ac:dyDescent="0.35">
      <c r="A476" s="51"/>
      <c r="B476" s="1"/>
      <c r="C476" s="23"/>
      <c r="D476" s="23"/>
      <c r="E476" s="23"/>
      <c r="F476" s="23"/>
      <c r="G476" s="23"/>
      <c r="H476" s="23"/>
      <c r="I476" s="23"/>
      <c r="J476" s="23"/>
      <c r="K476" s="23"/>
      <c r="L476" s="1"/>
      <c r="M476" s="73">
        <f t="shared" si="5272"/>
        <v>0</v>
      </c>
      <c r="N476" s="32"/>
      <c r="O476" s="263"/>
      <c r="P476" s="32"/>
      <c r="Q476" s="20"/>
      <c r="R476" s="32"/>
      <c r="S476" s="20"/>
      <c r="T476" s="32"/>
      <c r="U476" s="20"/>
      <c r="V476" s="74"/>
      <c r="W476" s="20"/>
      <c r="X476" s="20"/>
      <c r="Y476" s="20"/>
      <c r="Z476" s="74"/>
      <c r="AA476" s="20"/>
      <c r="AB476" s="74"/>
      <c r="AC476" s="20"/>
      <c r="AD476" s="74"/>
      <c r="AE476" s="24"/>
      <c r="AF476" s="74"/>
      <c r="AG476" s="20"/>
      <c r="AH476" s="74"/>
      <c r="AI476" s="20"/>
      <c r="AJ476" s="74"/>
      <c r="AK476" s="20"/>
      <c r="AL476" s="74"/>
      <c r="AM476" s="263"/>
      <c r="AN476" s="74"/>
      <c r="AO476" s="20"/>
      <c r="AP476" s="74"/>
      <c r="AQ476" s="20"/>
      <c r="AR476" s="74"/>
      <c r="AS476" s="20"/>
      <c r="AT476" s="74"/>
      <c r="AU476" s="20"/>
      <c r="AV476" s="74"/>
      <c r="AW476" s="20"/>
      <c r="AX476" s="74"/>
      <c r="AY476" s="20"/>
      <c r="AZ476" s="74"/>
      <c r="BA476" s="20"/>
      <c r="BB476" s="74"/>
      <c r="BC476" s="20"/>
      <c r="BD476" s="74"/>
      <c r="BE476" s="20"/>
      <c r="BF476" s="20">
        <f t="shared" si="5273"/>
        <v>0</v>
      </c>
      <c r="BG476" s="20"/>
      <c r="BH476" s="20">
        <f t="shared" si="5274"/>
        <v>0</v>
      </c>
      <c r="BI476" s="7"/>
      <c r="BJ476" s="1"/>
      <c r="BK476" s="1"/>
      <c r="BL476" s="1"/>
      <c r="BM476" s="55"/>
      <c r="BN476" s="51"/>
      <c r="BO476" s="1"/>
      <c r="BP476" s="23"/>
      <c r="BQ476" s="23"/>
      <c r="BR476" s="23"/>
      <c r="BS476" s="23"/>
      <c r="BT476" s="23"/>
      <c r="BU476" s="23"/>
      <c r="BV476" s="23"/>
      <c r="BW476" s="23"/>
      <c r="BX476" s="23"/>
      <c r="BY476" s="1"/>
      <c r="BZ476" s="73">
        <f t="shared" si="5322"/>
        <v>0</v>
      </c>
      <c r="CA476" s="32"/>
      <c r="CB476" s="334"/>
      <c r="CC476" s="32"/>
      <c r="CD476" s="20"/>
      <c r="CE476" s="32"/>
      <c r="CF476" s="20"/>
      <c r="CG476" s="32"/>
      <c r="CH476" s="20"/>
      <c r="CI476" s="74"/>
      <c r="CJ476" s="20"/>
      <c r="CK476" s="20"/>
      <c r="CL476" s="20"/>
      <c r="CM476" s="74"/>
      <c r="CN476" s="20"/>
      <c r="CO476" s="74"/>
      <c r="CP476" s="20"/>
      <c r="CQ476" s="74"/>
      <c r="CR476" s="24"/>
      <c r="CS476" s="74"/>
      <c r="CT476" s="334"/>
      <c r="CU476" s="74"/>
      <c r="CV476" s="20"/>
      <c r="CW476" s="74"/>
      <c r="CX476" s="20"/>
      <c r="CY476" s="74"/>
      <c r="CZ476" s="334"/>
      <c r="DA476" s="74"/>
      <c r="DB476" s="20"/>
      <c r="DC476" s="74"/>
      <c r="DD476" s="20"/>
      <c r="DE476" s="74"/>
      <c r="DF476" s="20"/>
      <c r="DG476" s="74"/>
      <c r="DH476" s="20"/>
      <c r="DI476" s="74"/>
      <c r="DJ476" s="20"/>
      <c r="DK476" s="74"/>
      <c r="DL476" s="20"/>
      <c r="DM476" s="74"/>
      <c r="DN476" s="20"/>
      <c r="DO476" s="74"/>
      <c r="DP476" s="20"/>
      <c r="DQ476" s="74"/>
      <c r="DR476" s="20"/>
      <c r="DS476" s="20">
        <f t="shared" si="5260"/>
        <v>0</v>
      </c>
      <c r="DT476" s="20">
        <f t="shared" si="5261"/>
        <v>0</v>
      </c>
      <c r="DU476" s="7"/>
      <c r="DV476" s="7"/>
      <c r="DW476" s="7"/>
      <c r="DX476" s="52"/>
      <c r="DY476" s="51"/>
      <c r="DZ476" s="1"/>
      <c r="EA476" s="23"/>
      <c r="EB476" s="23"/>
      <c r="EC476" s="7"/>
      <c r="ED476" s="7"/>
      <c r="EE476" s="7"/>
      <c r="EF476" s="7"/>
      <c r="EG476" s="7"/>
      <c r="EH476" s="7"/>
      <c r="EI476" s="7"/>
      <c r="EJ476" s="7">
        <f t="shared" si="5181"/>
        <v>0</v>
      </c>
      <c r="EK476" s="7">
        <f t="shared" si="5182"/>
        <v>0</v>
      </c>
      <c r="EL476" s="7">
        <f t="shared" si="5183"/>
        <v>0</v>
      </c>
      <c r="EM476" s="18">
        <f t="shared" si="5184"/>
        <v>0</v>
      </c>
      <c r="EN476" s="7">
        <f t="shared" si="5185"/>
        <v>0</v>
      </c>
      <c r="EO476" s="7">
        <f t="shared" si="5186"/>
        <v>0</v>
      </c>
      <c r="EP476" s="7">
        <f t="shared" si="5187"/>
        <v>0</v>
      </c>
      <c r="EQ476" s="7">
        <f t="shared" si="5188"/>
        <v>0</v>
      </c>
      <c r="ER476" s="7">
        <f t="shared" si="5189"/>
        <v>0</v>
      </c>
      <c r="ES476" s="7">
        <f t="shared" si="5190"/>
        <v>0</v>
      </c>
      <c r="ET476" s="7">
        <f t="shared" si="5191"/>
        <v>0</v>
      </c>
      <c r="EU476" s="7">
        <f t="shared" si="5192"/>
        <v>0</v>
      </c>
      <c r="EV476" s="7">
        <f t="shared" si="5193"/>
        <v>0</v>
      </c>
      <c r="EW476" s="18">
        <f t="shared" si="5194"/>
        <v>0</v>
      </c>
      <c r="EX476" s="7">
        <f t="shared" si="5195"/>
        <v>0</v>
      </c>
      <c r="EY476" s="7">
        <f t="shared" si="5196"/>
        <v>0</v>
      </c>
      <c r="EZ476" s="7">
        <f t="shared" si="5197"/>
        <v>0</v>
      </c>
      <c r="FA476" s="7">
        <f t="shared" si="5198"/>
        <v>0</v>
      </c>
      <c r="FB476" s="7">
        <f t="shared" si="5199"/>
        <v>0</v>
      </c>
      <c r="FC476" s="7">
        <f t="shared" si="5200"/>
        <v>0</v>
      </c>
      <c r="FD476" s="7">
        <f t="shared" si="5201"/>
        <v>0</v>
      </c>
      <c r="FE476" s="7">
        <f t="shared" si="5202"/>
        <v>0</v>
      </c>
      <c r="FF476" s="7">
        <f t="shared" si="5203"/>
        <v>0</v>
      </c>
      <c r="FG476" s="18">
        <f t="shared" si="5204"/>
        <v>0</v>
      </c>
      <c r="FH476" s="7">
        <f t="shared" si="5205"/>
        <v>0</v>
      </c>
      <c r="FI476" s="7">
        <f t="shared" si="5206"/>
        <v>0</v>
      </c>
      <c r="FJ476" s="7">
        <f t="shared" si="5207"/>
        <v>0</v>
      </c>
      <c r="FK476" s="7">
        <f t="shared" si="5208"/>
        <v>0</v>
      </c>
      <c r="FL476" s="7">
        <f t="shared" si="5209"/>
        <v>0</v>
      </c>
      <c r="FM476" s="7">
        <f t="shared" si="5210"/>
        <v>0</v>
      </c>
      <c r="FN476" s="7">
        <f t="shared" si="5211"/>
        <v>0</v>
      </c>
      <c r="FO476" s="7">
        <f t="shared" si="5212"/>
        <v>0</v>
      </c>
      <c r="FP476" s="7">
        <f t="shared" si="5213"/>
        <v>0</v>
      </c>
      <c r="FQ476" s="7">
        <f t="shared" si="5214"/>
        <v>0</v>
      </c>
      <c r="FR476" s="7"/>
      <c r="FS476" s="7">
        <f t="shared" si="5215"/>
        <v>0</v>
      </c>
      <c r="FT476" s="7">
        <f t="shared" si="5216"/>
        <v>0</v>
      </c>
      <c r="FU476" s="7">
        <f t="shared" si="5217"/>
        <v>0</v>
      </c>
      <c r="FV476" s="7">
        <f t="shared" si="5218"/>
        <v>0</v>
      </c>
      <c r="FW476" s="7">
        <f t="shared" si="5219"/>
        <v>0</v>
      </c>
      <c r="FX476" s="7">
        <f t="shared" si="5220"/>
        <v>0</v>
      </c>
      <c r="FY476" s="7">
        <f t="shared" si="5221"/>
        <v>0</v>
      </c>
      <c r="FZ476" s="7">
        <f t="shared" si="5222"/>
        <v>0</v>
      </c>
      <c r="GA476" s="7">
        <f t="shared" si="5223"/>
        <v>0</v>
      </c>
      <c r="GB476" s="7">
        <f t="shared" si="5224"/>
        <v>0</v>
      </c>
      <c r="GC476" s="7">
        <f t="shared" si="5225"/>
        <v>0</v>
      </c>
      <c r="GD476" s="116">
        <f t="shared" si="5226"/>
        <v>0</v>
      </c>
      <c r="GE476" s="117">
        <f t="shared" si="5227"/>
        <v>0</v>
      </c>
      <c r="GF476" s="7"/>
      <c r="GG476" s="7"/>
      <c r="GH476" s="7"/>
      <c r="GI476" s="52"/>
      <c r="GK476" s="18"/>
      <c r="GL476" s="18"/>
      <c r="GM476" s="1"/>
      <c r="GN476" s="23"/>
      <c r="GO476" s="61"/>
      <c r="GP476" s="7"/>
      <c r="GQ476" s="7"/>
    </row>
    <row r="477" spans="1:199" ht="24.95" customHeight="1" x14ac:dyDescent="0.35">
      <c r="A477" s="51"/>
      <c r="B477" s="1"/>
      <c r="C477" s="23"/>
      <c r="D477" s="23"/>
      <c r="E477" s="23"/>
      <c r="F477" s="23"/>
      <c r="G477" s="23"/>
      <c r="H477" s="23"/>
      <c r="I477" s="23"/>
      <c r="J477" s="23"/>
      <c r="K477" s="23"/>
      <c r="L477" s="22"/>
      <c r="M477" s="73">
        <f t="shared" si="5272"/>
        <v>0</v>
      </c>
      <c r="N477" s="32"/>
      <c r="O477" s="263"/>
      <c r="P477" s="32"/>
      <c r="Q477" s="20"/>
      <c r="R477" s="32"/>
      <c r="S477" s="20"/>
      <c r="T477" s="32"/>
      <c r="U477" s="20"/>
      <c r="V477" s="74"/>
      <c r="W477" s="20"/>
      <c r="X477" s="20"/>
      <c r="Y477" s="20"/>
      <c r="Z477" s="74"/>
      <c r="AA477" s="20"/>
      <c r="AB477" s="74"/>
      <c r="AC477" s="20"/>
      <c r="AD477" s="74"/>
      <c r="AE477" s="24"/>
      <c r="AF477" s="74"/>
      <c r="AG477" s="20"/>
      <c r="AH477" s="74"/>
      <c r="AI477" s="20"/>
      <c r="AJ477" s="74"/>
      <c r="AK477" s="20"/>
      <c r="AL477" s="74"/>
      <c r="AM477" s="263"/>
      <c r="AN477" s="74"/>
      <c r="AO477" s="20"/>
      <c r="AP477" s="74"/>
      <c r="AQ477" s="20"/>
      <c r="AR477" s="74"/>
      <c r="AS477" s="20"/>
      <c r="AT477" s="74"/>
      <c r="AU477" s="20"/>
      <c r="AV477" s="74"/>
      <c r="AW477" s="20"/>
      <c r="AX477" s="74"/>
      <c r="AY477" s="20"/>
      <c r="AZ477" s="74"/>
      <c r="BA477" s="20"/>
      <c r="BB477" s="74"/>
      <c r="BC477" s="20"/>
      <c r="BD477" s="74"/>
      <c r="BE477" s="20"/>
      <c r="BF477" s="20">
        <f t="shared" si="5273"/>
        <v>0</v>
      </c>
      <c r="BG477" s="20"/>
      <c r="BH477" s="20">
        <f t="shared" si="5274"/>
        <v>0</v>
      </c>
      <c r="BI477" s="7"/>
      <c r="BJ477" s="1"/>
      <c r="BK477" s="1"/>
      <c r="BL477" s="1"/>
      <c r="BM477" s="55"/>
      <c r="BN477" s="51"/>
      <c r="BO477" s="1"/>
      <c r="BP477" s="23"/>
      <c r="BQ477" s="23"/>
      <c r="BR477" s="23"/>
      <c r="BS477" s="23"/>
      <c r="BT477" s="23"/>
      <c r="BU477" s="23"/>
      <c r="BV477" s="23"/>
      <c r="BW477" s="23"/>
      <c r="BX477" s="23"/>
      <c r="BY477" s="22"/>
      <c r="BZ477" s="73">
        <f t="shared" si="5322"/>
        <v>0</v>
      </c>
      <c r="CA477" s="32"/>
      <c r="CB477" s="334"/>
      <c r="CC477" s="32"/>
      <c r="CD477" s="20"/>
      <c r="CE477" s="32"/>
      <c r="CF477" s="20"/>
      <c r="CG477" s="32"/>
      <c r="CH477" s="20"/>
      <c r="CI477" s="74"/>
      <c r="CJ477" s="20"/>
      <c r="CK477" s="20"/>
      <c r="CL477" s="20"/>
      <c r="CM477" s="74"/>
      <c r="CN477" s="20"/>
      <c r="CO477" s="74"/>
      <c r="CP477" s="20"/>
      <c r="CQ477" s="74"/>
      <c r="CR477" s="24"/>
      <c r="CS477" s="74"/>
      <c r="CT477" s="334"/>
      <c r="CU477" s="74"/>
      <c r="CV477" s="20"/>
      <c r="CW477" s="74"/>
      <c r="CX477" s="20"/>
      <c r="CY477" s="74"/>
      <c r="CZ477" s="334"/>
      <c r="DA477" s="74"/>
      <c r="DB477" s="20"/>
      <c r="DC477" s="74"/>
      <c r="DD477" s="20"/>
      <c r="DE477" s="74"/>
      <c r="DF477" s="20"/>
      <c r="DG477" s="74"/>
      <c r="DH477" s="20"/>
      <c r="DI477" s="74"/>
      <c r="DJ477" s="20"/>
      <c r="DK477" s="74"/>
      <c r="DL477" s="20"/>
      <c r="DM477" s="74"/>
      <c r="DN477" s="20"/>
      <c r="DO477" s="74"/>
      <c r="DP477" s="20"/>
      <c r="DQ477" s="74"/>
      <c r="DR477" s="20"/>
      <c r="DS477" s="20">
        <f t="shared" si="5260"/>
        <v>0</v>
      </c>
      <c r="DT477" s="20">
        <f t="shared" si="5261"/>
        <v>0</v>
      </c>
      <c r="DU477" s="7"/>
      <c r="DV477" s="7"/>
      <c r="DW477" s="7"/>
      <c r="DX477" s="52"/>
      <c r="DY477" s="51"/>
      <c r="DZ477" s="1"/>
      <c r="EA477" s="23"/>
      <c r="EB477" s="23"/>
      <c r="EC477" s="7"/>
      <c r="ED477" s="7"/>
      <c r="EE477" s="7"/>
      <c r="EF477" s="7"/>
      <c r="EG477" s="7"/>
      <c r="EH477" s="7"/>
      <c r="EI477" s="7"/>
      <c r="EJ477" s="7">
        <f t="shared" si="5181"/>
        <v>0</v>
      </c>
      <c r="EK477" s="7">
        <f t="shared" si="5182"/>
        <v>0</v>
      </c>
      <c r="EL477" s="7">
        <f t="shared" si="5183"/>
        <v>0</v>
      </c>
      <c r="EM477" s="18">
        <f t="shared" si="5184"/>
        <v>0</v>
      </c>
      <c r="EN477" s="7">
        <f t="shared" si="5185"/>
        <v>0</v>
      </c>
      <c r="EO477" s="7">
        <f t="shared" si="5186"/>
        <v>0</v>
      </c>
      <c r="EP477" s="7">
        <f t="shared" si="5187"/>
        <v>0</v>
      </c>
      <c r="EQ477" s="7">
        <f t="shared" si="5188"/>
        <v>0</v>
      </c>
      <c r="ER477" s="7">
        <f t="shared" si="5189"/>
        <v>0</v>
      </c>
      <c r="ES477" s="7">
        <f t="shared" si="5190"/>
        <v>0</v>
      </c>
      <c r="ET477" s="7">
        <f t="shared" si="5191"/>
        <v>0</v>
      </c>
      <c r="EU477" s="7">
        <f t="shared" si="5192"/>
        <v>0</v>
      </c>
      <c r="EV477" s="7">
        <f t="shared" si="5193"/>
        <v>0</v>
      </c>
      <c r="EW477" s="18">
        <f t="shared" si="5194"/>
        <v>0</v>
      </c>
      <c r="EX477" s="7">
        <f t="shared" si="5195"/>
        <v>0</v>
      </c>
      <c r="EY477" s="7">
        <f t="shared" si="5196"/>
        <v>0</v>
      </c>
      <c r="EZ477" s="7">
        <f t="shared" si="5197"/>
        <v>0</v>
      </c>
      <c r="FA477" s="7">
        <f t="shared" si="5198"/>
        <v>0</v>
      </c>
      <c r="FB477" s="7">
        <f t="shared" si="5199"/>
        <v>0</v>
      </c>
      <c r="FC477" s="7">
        <f t="shared" si="5200"/>
        <v>0</v>
      </c>
      <c r="FD477" s="7">
        <f t="shared" si="5201"/>
        <v>0</v>
      </c>
      <c r="FE477" s="7">
        <f t="shared" si="5202"/>
        <v>0</v>
      </c>
      <c r="FF477" s="7">
        <f t="shared" si="5203"/>
        <v>0</v>
      </c>
      <c r="FG477" s="18">
        <f t="shared" si="5204"/>
        <v>0</v>
      </c>
      <c r="FH477" s="7">
        <f t="shared" si="5205"/>
        <v>0</v>
      </c>
      <c r="FI477" s="7">
        <f t="shared" si="5206"/>
        <v>0</v>
      </c>
      <c r="FJ477" s="7">
        <f t="shared" si="5207"/>
        <v>0</v>
      </c>
      <c r="FK477" s="7">
        <f t="shared" si="5208"/>
        <v>0</v>
      </c>
      <c r="FL477" s="7">
        <f t="shared" si="5209"/>
        <v>0</v>
      </c>
      <c r="FM477" s="7">
        <f t="shared" si="5210"/>
        <v>0</v>
      </c>
      <c r="FN477" s="7">
        <f t="shared" si="5211"/>
        <v>0</v>
      </c>
      <c r="FO477" s="7">
        <f t="shared" si="5212"/>
        <v>0</v>
      </c>
      <c r="FP477" s="7">
        <f t="shared" si="5213"/>
        <v>0</v>
      </c>
      <c r="FQ477" s="7">
        <f t="shared" si="5214"/>
        <v>0</v>
      </c>
      <c r="FR477" s="7"/>
      <c r="FS477" s="7">
        <f t="shared" si="5215"/>
        <v>0</v>
      </c>
      <c r="FT477" s="7">
        <f t="shared" si="5216"/>
        <v>0</v>
      </c>
      <c r="FU477" s="7">
        <f t="shared" si="5217"/>
        <v>0</v>
      </c>
      <c r="FV477" s="7">
        <f t="shared" si="5218"/>
        <v>0</v>
      </c>
      <c r="FW477" s="7">
        <f t="shared" si="5219"/>
        <v>0</v>
      </c>
      <c r="FX477" s="7">
        <f t="shared" si="5220"/>
        <v>0</v>
      </c>
      <c r="FY477" s="7">
        <f t="shared" si="5221"/>
        <v>0</v>
      </c>
      <c r="FZ477" s="7">
        <f t="shared" si="5222"/>
        <v>0</v>
      </c>
      <c r="GA477" s="7">
        <f t="shared" si="5223"/>
        <v>0</v>
      </c>
      <c r="GB477" s="7">
        <f t="shared" si="5224"/>
        <v>0</v>
      </c>
      <c r="GC477" s="7">
        <f t="shared" si="5225"/>
        <v>0</v>
      </c>
      <c r="GD477" s="116">
        <f t="shared" si="5226"/>
        <v>0</v>
      </c>
      <c r="GE477" s="117">
        <f t="shared" si="5227"/>
        <v>0</v>
      </c>
      <c r="GF477" s="7"/>
      <c r="GG477" s="7"/>
      <c r="GH477" s="7"/>
      <c r="GI477" s="52"/>
      <c r="GK477" s="18"/>
      <c r="GL477" s="18"/>
      <c r="GM477" s="1"/>
      <c r="GN477" s="23"/>
      <c r="GO477" s="61"/>
      <c r="GP477" s="7"/>
      <c r="GQ477" s="7"/>
    </row>
    <row r="478" spans="1:199" ht="24.95" customHeight="1" x14ac:dyDescent="0.35">
      <c r="A478" s="51"/>
      <c r="B478" s="1"/>
      <c r="C478" s="23"/>
      <c r="D478" s="23"/>
      <c r="E478" s="23"/>
      <c r="F478" s="23"/>
      <c r="G478" s="23"/>
      <c r="H478" s="23"/>
      <c r="I478" s="23"/>
      <c r="J478" s="23"/>
      <c r="K478" s="23"/>
      <c r="L478" s="1"/>
      <c r="M478" s="73">
        <f t="shared" si="5272"/>
        <v>0</v>
      </c>
      <c r="N478" s="32"/>
      <c r="O478" s="263"/>
      <c r="P478" s="32"/>
      <c r="Q478" s="20"/>
      <c r="R478" s="32"/>
      <c r="S478" s="20"/>
      <c r="T478" s="32"/>
      <c r="U478" s="20"/>
      <c r="V478" s="74"/>
      <c r="W478" s="20"/>
      <c r="X478" s="20"/>
      <c r="Y478" s="20"/>
      <c r="Z478" s="74"/>
      <c r="AA478" s="20"/>
      <c r="AB478" s="74"/>
      <c r="AC478" s="20"/>
      <c r="AD478" s="74"/>
      <c r="AE478" s="24"/>
      <c r="AF478" s="74"/>
      <c r="AG478" s="20"/>
      <c r="AH478" s="74"/>
      <c r="AI478" s="20"/>
      <c r="AJ478" s="74"/>
      <c r="AK478" s="20"/>
      <c r="AL478" s="74"/>
      <c r="AM478" s="263"/>
      <c r="AN478" s="74"/>
      <c r="AO478" s="20"/>
      <c r="AP478" s="74"/>
      <c r="AQ478" s="20"/>
      <c r="AR478" s="74"/>
      <c r="AS478" s="20"/>
      <c r="AT478" s="74"/>
      <c r="AU478" s="20"/>
      <c r="AV478" s="74"/>
      <c r="AW478" s="20"/>
      <c r="AX478" s="74"/>
      <c r="AY478" s="20"/>
      <c r="AZ478" s="74"/>
      <c r="BA478" s="20"/>
      <c r="BB478" s="74"/>
      <c r="BC478" s="20"/>
      <c r="BD478" s="74"/>
      <c r="BE478" s="20"/>
      <c r="BF478" s="20">
        <f t="shared" si="5273"/>
        <v>0</v>
      </c>
      <c r="BG478" s="20"/>
      <c r="BH478" s="20">
        <f t="shared" si="5274"/>
        <v>0</v>
      </c>
      <c r="BI478" s="7"/>
      <c r="BJ478" s="1"/>
      <c r="BK478" s="1"/>
      <c r="BL478" s="1"/>
      <c r="BM478" s="55"/>
      <c r="BN478" s="51"/>
      <c r="BO478" s="1"/>
      <c r="BP478" s="23"/>
      <c r="BQ478" s="23"/>
      <c r="BR478" s="23"/>
      <c r="BS478" s="23"/>
      <c r="BT478" s="23"/>
      <c r="BU478" s="23"/>
      <c r="BV478" s="23"/>
      <c r="BW478" s="23"/>
      <c r="BX478" s="23"/>
      <c r="BY478" s="1"/>
      <c r="BZ478" s="73">
        <f t="shared" si="5322"/>
        <v>0</v>
      </c>
      <c r="CA478" s="32"/>
      <c r="CB478" s="334"/>
      <c r="CC478" s="32"/>
      <c r="CD478" s="20"/>
      <c r="CE478" s="32"/>
      <c r="CF478" s="20"/>
      <c r="CG478" s="32"/>
      <c r="CH478" s="20"/>
      <c r="CI478" s="74"/>
      <c r="CJ478" s="20"/>
      <c r="CK478" s="20"/>
      <c r="CL478" s="20"/>
      <c r="CM478" s="74"/>
      <c r="CN478" s="20"/>
      <c r="CO478" s="74"/>
      <c r="CP478" s="20"/>
      <c r="CQ478" s="74"/>
      <c r="CR478" s="24"/>
      <c r="CS478" s="74"/>
      <c r="CT478" s="334"/>
      <c r="CU478" s="74"/>
      <c r="CV478" s="20"/>
      <c r="CW478" s="74"/>
      <c r="CX478" s="20"/>
      <c r="CY478" s="74"/>
      <c r="CZ478" s="334"/>
      <c r="DA478" s="74"/>
      <c r="DB478" s="20"/>
      <c r="DC478" s="74"/>
      <c r="DD478" s="20"/>
      <c r="DE478" s="74"/>
      <c r="DF478" s="20"/>
      <c r="DG478" s="74"/>
      <c r="DH478" s="20"/>
      <c r="DI478" s="74"/>
      <c r="DJ478" s="20"/>
      <c r="DK478" s="74"/>
      <c r="DL478" s="20"/>
      <c r="DM478" s="74"/>
      <c r="DN478" s="20"/>
      <c r="DO478" s="74"/>
      <c r="DP478" s="20"/>
      <c r="DQ478" s="74"/>
      <c r="DR478" s="20"/>
      <c r="DS478" s="20">
        <f t="shared" si="5260"/>
        <v>0</v>
      </c>
      <c r="DT478" s="20">
        <f t="shared" si="5261"/>
        <v>0</v>
      </c>
      <c r="DU478" s="7"/>
      <c r="DV478" s="7"/>
      <c r="DW478" s="7"/>
      <c r="DX478" s="52"/>
      <c r="DY478" s="51"/>
      <c r="DZ478" s="1"/>
      <c r="EA478" s="23"/>
      <c r="EB478" s="23"/>
      <c r="EC478" s="7"/>
      <c r="ED478" s="7"/>
      <c r="EE478" s="7"/>
      <c r="EF478" s="7"/>
      <c r="EG478" s="7"/>
      <c r="EH478" s="7"/>
      <c r="EI478" s="7"/>
      <c r="EJ478" s="7">
        <f t="shared" si="5181"/>
        <v>0</v>
      </c>
      <c r="EK478" s="7">
        <f t="shared" si="5182"/>
        <v>0</v>
      </c>
      <c r="EL478" s="7">
        <f t="shared" si="5183"/>
        <v>0</v>
      </c>
      <c r="EM478" s="18">
        <f t="shared" si="5184"/>
        <v>0</v>
      </c>
      <c r="EN478" s="7">
        <f t="shared" si="5185"/>
        <v>0</v>
      </c>
      <c r="EO478" s="7">
        <f t="shared" si="5186"/>
        <v>0</v>
      </c>
      <c r="EP478" s="7">
        <f t="shared" si="5187"/>
        <v>0</v>
      </c>
      <c r="EQ478" s="7">
        <f t="shared" si="5188"/>
        <v>0</v>
      </c>
      <c r="ER478" s="7">
        <f t="shared" si="5189"/>
        <v>0</v>
      </c>
      <c r="ES478" s="7">
        <f t="shared" si="5190"/>
        <v>0</v>
      </c>
      <c r="ET478" s="7">
        <f t="shared" si="5191"/>
        <v>0</v>
      </c>
      <c r="EU478" s="7">
        <f t="shared" si="5192"/>
        <v>0</v>
      </c>
      <c r="EV478" s="7">
        <f t="shared" si="5193"/>
        <v>0</v>
      </c>
      <c r="EW478" s="18">
        <f t="shared" si="5194"/>
        <v>0</v>
      </c>
      <c r="EX478" s="7">
        <f t="shared" si="5195"/>
        <v>0</v>
      </c>
      <c r="EY478" s="7">
        <f t="shared" si="5196"/>
        <v>0</v>
      </c>
      <c r="EZ478" s="7">
        <f t="shared" si="5197"/>
        <v>0</v>
      </c>
      <c r="FA478" s="7">
        <f t="shared" si="5198"/>
        <v>0</v>
      </c>
      <c r="FB478" s="7">
        <f t="shared" si="5199"/>
        <v>0</v>
      </c>
      <c r="FC478" s="7">
        <f t="shared" si="5200"/>
        <v>0</v>
      </c>
      <c r="FD478" s="7">
        <f t="shared" si="5201"/>
        <v>0</v>
      </c>
      <c r="FE478" s="7">
        <f t="shared" si="5202"/>
        <v>0</v>
      </c>
      <c r="FF478" s="7">
        <f t="shared" si="5203"/>
        <v>0</v>
      </c>
      <c r="FG478" s="18">
        <f t="shared" si="5204"/>
        <v>0</v>
      </c>
      <c r="FH478" s="7">
        <f t="shared" si="5205"/>
        <v>0</v>
      </c>
      <c r="FI478" s="7">
        <f t="shared" si="5206"/>
        <v>0</v>
      </c>
      <c r="FJ478" s="7">
        <f t="shared" si="5207"/>
        <v>0</v>
      </c>
      <c r="FK478" s="7">
        <f t="shared" si="5208"/>
        <v>0</v>
      </c>
      <c r="FL478" s="7">
        <f t="shared" si="5209"/>
        <v>0</v>
      </c>
      <c r="FM478" s="7">
        <f t="shared" si="5210"/>
        <v>0</v>
      </c>
      <c r="FN478" s="7">
        <f t="shared" si="5211"/>
        <v>0</v>
      </c>
      <c r="FO478" s="7">
        <f t="shared" si="5212"/>
        <v>0</v>
      </c>
      <c r="FP478" s="7">
        <f t="shared" si="5213"/>
        <v>0</v>
      </c>
      <c r="FQ478" s="7">
        <f t="shared" si="5214"/>
        <v>0</v>
      </c>
      <c r="FR478" s="7"/>
      <c r="FS478" s="7">
        <f t="shared" si="5215"/>
        <v>0</v>
      </c>
      <c r="FT478" s="7">
        <f t="shared" si="5216"/>
        <v>0</v>
      </c>
      <c r="FU478" s="7">
        <f t="shared" si="5217"/>
        <v>0</v>
      </c>
      <c r="FV478" s="7">
        <f t="shared" si="5218"/>
        <v>0</v>
      </c>
      <c r="FW478" s="7">
        <f t="shared" si="5219"/>
        <v>0</v>
      </c>
      <c r="FX478" s="7">
        <f t="shared" si="5220"/>
        <v>0</v>
      </c>
      <c r="FY478" s="7">
        <f t="shared" si="5221"/>
        <v>0</v>
      </c>
      <c r="FZ478" s="7">
        <f t="shared" si="5222"/>
        <v>0</v>
      </c>
      <c r="GA478" s="7">
        <f t="shared" si="5223"/>
        <v>0</v>
      </c>
      <c r="GB478" s="7">
        <f t="shared" si="5224"/>
        <v>0</v>
      </c>
      <c r="GC478" s="7">
        <f t="shared" si="5225"/>
        <v>0</v>
      </c>
      <c r="GD478" s="116">
        <f t="shared" si="5226"/>
        <v>0</v>
      </c>
      <c r="GE478" s="117">
        <f t="shared" si="5227"/>
        <v>0</v>
      </c>
      <c r="GF478" s="7"/>
      <c r="GG478" s="7"/>
      <c r="GH478" s="7"/>
      <c r="GI478" s="52"/>
      <c r="GK478" s="18"/>
      <c r="GL478" s="18"/>
      <c r="GM478" s="1"/>
      <c r="GN478" s="23"/>
      <c r="GO478" s="61"/>
      <c r="GP478" s="7"/>
      <c r="GQ478" s="7"/>
    </row>
    <row r="479" spans="1:199" ht="24.95" customHeight="1" x14ac:dyDescent="0.35">
      <c r="A479" s="51"/>
      <c r="D479" s="7"/>
      <c r="E479" s="7"/>
      <c r="F479" s="7"/>
      <c r="G479" s="7"/>
      <c r="H479" s="7"/>
      <c r="I479" s="7"/>
      <c r="J479" s="7"/>
      <c r="K479" s="7"/>
      <c r="L479" s="7"/>
      <c r="M479" s="73">
        <f t="shared" si="5272"/>
        <v>0</v>
      </c>
      <c r="N479" s="32"/>
      <c r="O479" s="263"/>
      <c r="P479" s="32"/>
      <c r="Q479" s="20"/>
      <c r="R479" s="32"/>
      <c r="S479" s="20"/>
      <c r="T479" s="32"/>
      <c r="U479" s="20"/>
      <c r="V479" s="74"/>
      <c r="W479" s="20"/>
      <c r="X479" s="20"/>
      <c r="Y479" s="20"/>
      <c r="Z479" s="74"/>
      <c r="AA479" s="20"/>
      <c r="AB479" s="74"/>
      <c r="AC479" s="20"/>
      <c r="AD479" s="74"/>
      <c r="AE479" s="24"/>
      <c r="AF479" s="74"/>
      <c r="AG479" s="20"/>
      <c r="AH479" s="74"/>
      <c r="AI479" s="20"/>
      <c r="AJ479" s="74"/>
      <c r="AK479" s="20"/>
      <c r="AL479" s="74"/>
      <c r="AM479" s="263"/>
      <c r="AN479" s="74"/>
      <c r="AO479" s="20"/>
      <c r="AP479" s="74"/>
      <c r="AQ479" s="20"/>
      <c r="AR479" s="74"/>
      <c r="AS479" s="20"/>
      <c r="AT479" s="74"/>
      <c r="AU479" s="20"/>
      <c r="AV479" s="74"/>
      <c r="AW479" s="20"/>
      <c r="AX479" s="74"/>
      <c r="AY479" s="20"/>
      <c r="AZ479" s="74"/>
      <c r="BA479" s="20"/>
      <c r="BB479" s="74"/>
      <c r="BC479" s="20"/>
      <c r="BD479" s="74"/>
      <c r="BE479" s="20"/>
      <c r="BF479" s="20">
        <f t="shared" si="5273"/>
        <v>0</v>
      </c>
      <c r="BG479" s="20"/>
      <c r="BH479" s="20">
        <f t="shared" si="5274"/>
        <v>0</v>
      </c>
      <c r="BI479" s="7"/>
      <c r="BJ479" s="1"/>
      <c r="BK479" s="1"/>
      <c r="BL479" s="1"/>
      <c r="BM479" s="55"/>
      <c r="BN479" s="51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3">
        <f t="shared" si="5322"/>
        <v>0</v>
      </c>
      <c r="CA479" s="32"/>
      <c r="CB479" s="334"/>
      <c r="CC479" s="32"/>
      <c r="CD479" s="20"/>
      <c r="CE479" s="32"/>
      <c r="CF479" s="20"/>
      <c r="CG479" s="32"/>
      <c r="CH479" s="20"/>
      <c r="CI479" s="74"/>
      <c r="CJ479" s="20"/>
      <c r="CK479" s="20"/>
      <c r="CL479" s="20"/>
      <c r="CM479" s="74"/>
      <c r="CN479" s="20"/>
      <c r="CO479" s="74"/>
      <c r="CP479" s="20"/>
      <c r="CQ479" s="74"/>
      <c r="CR479" s="24"/>
      <c r="CS479" s="74"/>
      <c r="CT479" s="334"/>
      <c r="CU479" s="74"/>
      <c r="CV479" s="20"/>
      <c r="CW479" s="74"/>
      <c r="CX479" s="20"/>
      <c r="CY479" s="74"/>
      <c r="CZ479" s="334"/>
      <c r="DA479" s="74"/>
      <c r="DB479" s="20"/>
      <c r="DC479" s="74"/>
      <c r="DD479" s="20"/>
      <c r="DE479" s="74"/>
      <c r="DF479" s="20"/>
      <c r="DG479" s="74"/>
      <c r="DH479" s="20"/>
      <c r="DI479" s="74"/>
      <c r="DJ479" s="20"/>
      <c r="DK479" s="74"/>
      <c r="DL479" s="20"/>
      <c r="DM479" s="74"/>
      <c r="DN479" s="20"/>
      <c r="DO479" s="74"/>
      <c r="DP479" s="20"/>
      <c r="DQ479" s="74"/>
      <c r="DR479" s="20"/>
      <c r="DS479" s="20">
        <f t="shared" si="5260"/>
        <v>0</v>
      </c>
      <c r="DT479" s="20">
        <f t="shared" si="5261"/>
        <v>0</v>
      </c>
      <c r="DU479" s="7"/>
      <c r="DV479" s="7"/>
      <c r="DW479" s="7"/>
      <c r="DX479" s="52"/>
      <c r="DY479" s="51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>
        <f t="shared" si="5181"/>
        <v>0</v>
      </c>
      <c r="EK479" s="7">
        <f t="shared" si="5182"/>
        <v>0</v>
      </c>
      <c r="EL479" s="7">
        <f t="shared" si="5183"/>
        <v>0</v>
      </c>
      <c r="EM479" s="18">
        <f t="shared" si="5184"/>
        <v>0</v>
      </c>
      <c r="EN479" s="7">
        <f t="shared" si="5185"/>
        <v>0</v>
      </c>
      <c r="EO479" s="7">
        <f t="shared" si="5186"/>
        <v>0</v>
      </c>
      <c r="EP479" s="7">
        <f t="shared" si="5187"/>
        <v>0</v>
      </c>
      <c r="EQ479" s="7">
        <f t="shared" si="5188"/>
        <v>0</v>
      </c>
      <c r="ER479" s="7">
        <f t="shared" si="5189"/>
        <v>0</v>
      </c>
      <c r="ES479" s="7">
        <f t="shared" si="5190"/>
        <v>0</v>
      </c>
      <c r="ET479" s="7">
        <f t="shared" si="5191"/>
        <v>0</v>
      </c>
      <c r="EU479" s="7">
        <f t="shared" si="5192"/>
        <v>0</v>
      </c>
      <c r="EV479" s="7">
        <f t="shared" si="5193"/>
        <v>0</v>
      </c>
      <c r="EW479" s="18">
        <f t="shared" si="5194"/>
        <v>0</v>
      </c>
      <c r="EX479" s="7">
        <f t="shared" si="5195"/>
        <v>0</v>
      </c>
      <c r="EY479" s="7">
        <f t="shared" si="5196"/>
        <v>0</v>
      </c>
      <c r="EZ479" s="7">
        <f t="shared" si="5197"/>
        <v>0</v>
      </c>
      <c r="FA479" s="7">
        <f t="shared" si="5198"/>
        <v>0</v>
      </c>
      <c r="FB479" s="7">
        <f t="shared" si="5199"/>
        <v>0</v>
      </c>
      <c r="FC479" s="7">
        <f t="shared" si="5200"/>
        <v>0</v>
      </c>
      <c r="FD479" s="7">
        <f t="shared" si="5201"/>
        <v>0</v>
      </c>
      <c r="FE479" s="7">
        <f t="shared" si="5202"/>
        <v>0</v>
      </c>
      <c r="FF479" s="7">
        <f t="shared" si="5203"/>
        <v>0</v>
      </c>
      <c r="FG479" s="18">
        <f t="shared" si="5204"/>
        <v>0</v>
      </c>
      <c r="FH479" s="7">
        <f t="shared" si="5205"/>
        <v>0</v>
      </c>
      <c r="FI479" s="7">
        <f t="shared" si="5206"/>
        <v>0</v>
      </c>
      <c r="FJ479" s="7">
        <f t="shared" si="5207"/>
        <v>0</v>
      </c>
      <c r="FK479" s="7">
        <f t="shared" si="5208"/>
        <v>0</v>
      </c>
      <c r="FL479" s="7">
        <f t="shared" si="5209"/>
        <v>0</v>
      </c>
      <c r="FM479" s="7">
        <f t="shared" si="5210"/>
        <v>0</v>
      </c>
      <c r="FN479" s="7">
        <f t="shared" si="5211"/>
        <v>0</v>
      </c>
      <c r="FO479" s="7">
        <f t="shared" si="5212"/>
        <v>0</v>
      </c>
      <c r="FP479" s="7">
        <f t="shared" si="5213"/>
        <v>0</v>
      </c>
      <c r="FQ479" s="7">
        <f t="shared" si="5214"/>
        <v>0</v>
      </c>
      <c r="FR479" s="7"/>
      <c r="FS479" s="7">
        <f t="shared" si="5215"/>
        <v>0</v>
      </c>
      <c r="FT479" s="7">
        <f t="shared" si="5216"/>
        <v>0</v>
      </c>
      <c r="FU479" s="7">
        <f t="shared" si="5217"/>
        <v>0</v>
      </c>
      <c r="FV479" s="7">
        <f t="shared" si="5218"/>
        <v>0</v>
      </c>
      <c r="FW479" s="7">
        <f t="shared" si="5219"/>
        <v>0</v>
      </c>
      <c r="FX479" s="7">
        <f t="shared" si="5220"/>
        <v>0</v>
      </c>
      <c r="FY479" s="7">
        <f t="shared" si="5221"/>
        <v>0</v>
      </c>
      <c r="FZ479" s="7">
        <f t="shared" si="5222"/>
        <v>0</v>
      </c>
      <c r="GA479" s="7">
        <f t="shared" si="5223"/>
        <v>0</v>
      </c>
      <c r="GB479" s="7">
        <f t="shared" si="5224"/>
        <v>0</v>
      </c>
      <c r="GC479" s="7">
        <f t="shared" si="5225"/>
        <v>0</v>
      </c>
      <c r="GD479" s="116">
        <f t="shared" si="5226"/>
        <v>0</v>
      </c>
      <c r="GE479" s="117">
        <f t="shared" si="5227"/>
        <v>0</v>
      </c>
      <c r="GF479" s="7"/>
      <c r="GG479" s="7"/>
      <c r="GH479" s="7"/>
      <c r="GI479" s="52"/>
      <c r="GK479" s="18"/>
      <c r="GL479" s="18"/>
      <c r="GM479" s="1"/>
      <c r="GN479" s="23"/>
      <c r="GO479" s="61"/>
      <c r="GP479" s="7"/>
      <c r="GQ479" s="7"/>
    </row>
    <row r="480" spans="1:199" ht="24.95" customHeight="1" x14ac:dyDescent="0.35">
      <c r="A480" s="51"/>
      <c r="D480" s="7"/>
      <c r="E480" s="7"/>
      <c r="F480" s="7"/>
      <c r="G480" s="7"/>
      <c r="H480" s="7"/>
      <c r="I480" s="7"/>
      <c r="J480" s="7"/>
      <c r="K480" s="7"/>
      <c r="L480" s="7"/>
      <c r="M480" s="73">
        <f t="shared" si="5272"/>
        <v>0</v>
      </c>
      <c r="N480" s="32"/>
      <c r="O480" s="263"/>
      <c r="P480" s="32"/>
      <c r="Q480" s="20"/>
      <c r="R480" s="32"/>
      <c r="S480" s="20"/>
      <c r="T480" s="32"/>
      <c r="U480" s="20"/>
      <c r="V480" s="74"/>
      <c r="W480" s="20"/>
      <c r="X480" s="20"/>
      <c r="Y480" s="20"/>
      <c r="Z480" s="74"/>
      <c r="AA480" s="20"/>
      <c r="AB480" s="74"/>
      <c r="AC480" s="20"/>
      <c r="AD480" s="74"/>
      <c r="AE480" s="24"/>
      <c r="AF480" s="74"/>
      <c r="AG480" s="20"/>
      <c r="AH480" s="74"/>
      <c r="AI480" s="20"/>
      <c r="AJ480" s="74"/>
      <c r="AK480" s="20"/>
      <c r="AL480" s="74"/>
      <c r="AM480" s="263"/>
      <c r="AN480" s="74"/>
      <c r="AO480" s="20"/>
      <c r="AP480" s="74"/>
      <c r="AQ480" s="20"/>
      <c r="AR480" s="74"/>
      <c r="AS480" s="20"/>
      <c r="AT480" s="74"/>
      <c r="AU480" s="20"/>
      <c r="AV480" s="74"/>
      <c r="AW480" s="20"/>
      <c r="AX480" s="74"/>
      <c r="AY480" s="20"/>
      <c r="AZ480" s="74"/>
      <c r="BA480" s="20"/>
      <c r="BB480" s="74"/>
      <c r="BC480" s="20"/>
      <c r="BD480" s="74"/>
      <c r="BE480" s="20"/>
      <c r="BF480" s="20">
        <f t="shared" si="5273"/>
        <v>0</v>
      </c>
      <c r="BG480" s="20"/>
      <c r="BH480" s="20">
        <f t="shared" si="5274"/>
        <v>0</v>
      </c>
      <c r="BI480" s="7"/>
      <c r="BJ480" s="1"/>
      <c r="BK480" s="1"/>
      <c r="BL480" s="1"/>
      <c r="BM480" s="55"/>
      <c r="BN480" s="51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3">
        <f t="shared" si="5322"/>
        <v>0</v>
      </c>
      <c r="CA480" s="32"/>
      <c r="CB480" s="334"/>
      <c r="CC480" s="32"/>
      <c r="CD480" s="20"/>
      <c r="CE480" s="32"/>
      <c r="CF480" s="20"/>
      <c r="CG480" s="32"/>
      <c r="CH480" s="20"/>
      <c r="CI480" s="74"/>
      <c r="CJ480" s="20"/>
      <c r="CK480" s="20"/>
      <c r="CL480" s="20"/>
      <c r="CM480" s="74"/>
      <c r="CN480" s="20"/>
      <c r="CO480" s="74"/>
      <c r="CP480" s="20"/>
      <c r="CQ480" s="74"/>
      <c r="CR480" s="24"/>
      <c r="CS480" s="74"/>
      <c r="CT480" s="334"/>
      <c r="CU480" s="74"/>
      <c r="CV480" s="20"/>
      <c r="CW480" s="74"/>
      <c r="CX480" s="20"/>
      <c r="CY480" s="74"/>
      <c r="CZ480" s="334"/>
      <c r="DA480" s="74"/>
      <c r="DB480" s="20"/>
      <c r="DC480" s="74"/>
      <c r="DD480" s="20"/>
      <c r="DE480" s="74"/>
      <c r="DF480" s="20"/>
      <c r="DG480" s="74"/>
      <c r="DH480" s="20"/>
      <c r="DI480" s="74"/>
      <c r="DJ480" s="20"/>
      <c r="DK480" s="74"/>
      <c r="DL480" s="20"/>
      <c r="DM480" s="74"/>
      <c r="DN480" s="20"/>
      <c r="DO480" s="74"/>
      <c r="DP480" s="20"/>
      <c r="DQ480" s="74"/>
      <c r="DR480" s="20"/>
      <c r="DS480" s="20">
        <f t="shared" si="5260"/>
        <v>0</v>
      </c>
      <c r="DT480" s="20">
        <f t="shared" si="5261"/>
        <v>0</v>
      </c>
      <c r="DU480" s="7"/>
      <c r="DV480" s="7"/>
      <c r="DW480" s="7"/>
      <c r="DX480" s="52"/>
      <c r="DY480" s="51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>
        <f t="shared" si="5181"/>
        <v>0</v>
      </c>
      <c r="EK480" s="7">
        <f t="shared" si="5182"/>
        <v>0</v>
      </c>
      <c r="EL480" s="7">
        <f t="shared" si="5183"/>
        <v>0</v>
      </c>
      <c r="EM480" s="18">
        <f t="shared" si="5184"/>
        <v>0</v>
      </c>
      <c r="EN480" s="7">
        <f t="shared" si="5185"/>
        <v>0</v>
      </c>
      <c r="EO480" s="7">
        <f t="shared" si="5186"/>
        <v>0</v>
      </c>
      <c r="EP480" s="7">
        <f t="shared" si="5187"/>
        <v>0</v>
      </c>
      <c r="EQ480" s="7">
        <f t="shared" si="5188"/>
        <v>0</v>
      </c>
      <c r="ER480" s="7">
        <f t="shared" si="5189"/>
        <v>0</v>
      </c>
      <c r="ES480" s="7">
        <f t="shared" si="5190"/>
        <v>0</v>
      </c>
      <c r="ET480" s="7">
        <f t="shared" si="5191"/>
        <v>0</v>
      </c>
      <c r="EU480" s="7">
        <f t="shared" si="5192"/>
        <v>0</v>
      </c>
      <c r="EV480" s="7">
        <f t="shared" si="5193"/>
        <v>0</v>
      </c>
      <c r="EW480" s="18">
        <f t="shared" si="5194"/>
        <v>0</v>
      </c>
      <c r="EX480" s="7">
        <f t="shared" si="5195"/>
        <v>0</v>
      </c>
      <c r="EY480" s="7">
        <f t="shared" si="5196"/>
        <v>0</v>
      </c>
      <c r="EZ480" s="7">
        <f t="shared" si="5197"/>
        <v>0</v>
      </c>
      <c r="FA480" s="7">
        <f t="shared" si="5198"/>
        <v>0</v>
      </c>
      <c r="FB480" s="7">
        <f t="shared" si="5199"/>
        <v>0</v>
      </c>
      <c r="FC480" s="7">
        <f t="shared" si="5200"/>
        <v>0</v>
      </c>
      <c r="FD480" s="7">
        <f t="shared" si="5201"/>
        <v>0</v>
      </c>
      <c r="FE480" s="7">
        <f t="shared" si="5202"/>
        <v>0</v>
      </c>
      <c r="FF480" s="7">
        <f t="shared" si="5203"/>
        <v>0</v>
      </c>
      <c r="FG480" s="18">
        <f t="shared" si="5204"/>
        <v>0</v>
      </c>
      <c r="FH480" s="7">
        <f t="shared" si="5205"/>
        <v>0</v>
      </c>
      <c r="FI480" s="7">
        <f t="shared" si="5206"/>
        <v>0</v>
      </c>
      <c r="FJ480" s="7">
        <f t="shared" si="5207"/>
        <v>0</v>
      </c>
      <c r="FK480" s="7">
        <f t="shared" si="5208"/>
        <v>0</v>
      </c>
      <c r="FL480" s="7">
        <f t="shared" si="5209"/>
        <v>0</v>
      </c>
      <c r="FM480" s="7">
        <f t="shared" si="5210"/>
        <v>0</v>
      </c>
      <c r="FN480" s="7">
        <f t="shared" si="5211"/>
        <v>0</v>
      </c>
      <c r="FO480" s="7">
        <f t="shared" si="5212"/>
        <v>0</v>
      </c>
      <c r="FP480" s="7">
        <f t="shared" si="5213"/>
        <v>0</v>
      </c>
      <c r="FQ480" s="7">
        <f t="shared" si="5214"/>
        <v>0</v>
      </c>
      <c r="FR480" s="7"/>
      <c r="FS480" s="7">
        <f t="shared" si="5215"/>
        <v>0</v>
      </c>
      <c r="FT480" s="7">
        <f t="shared" si="5216"/>
        <v>0</v>
      </c>
      <c r="FU480" s="7">
        <f t="shared" si="5217"/>
        <v>0</v>
      </c>
      <c r="FV480" s="7">
        <f t="shared" si="5218"/>
        <v>0</v>
      </c>
      <c r="FW480" s="7">
        <f t="shared" si="5219"/>
        <v>0</v>
      </c>
      <c r="FX480" s="7">
        <f t="shared" si="5220"/>
        <v>0</v>
      </c>
      <c r="FY480" s="7">
        <f t="shared" si="5221"/>
        <v>0</v>
      </c>
      <c r="FZ480" s="7">
        <f t="shared" si="5222"/>
        <v>0</v>
      </c>
      <c r="GA480" s="7">
        <f t="shared" si="5223"/>
        <v>0</v>
      </c>
      <c r="GB480" s="7">
        <f t="shared" si="5224"/>
        <v>0</v>
      </c>
      <c r="GC480" s="7">
        <f t="shared" si="5225"/>
        <v>0</v>
      </c>
      <c r="GD480" s="116">
        <f t="shared" si="5226"/>
        <v>0</v>
      </c>
      <c r="GE480" s="117">
        <f t="shared" si="5227"/>
        <v>0</v>
      </c>
      <c r="GF480" s="7"/>
      <c r="GG480" s="7"/>
      <c r="GH480" s="7"/>
      <c r="GI480" s="52"/>
      <c r="GK480" s="18"/>
      <c r="GL480" s="18"/>
      <c r="GM480" s="1"/>
      <c r="GN480" s="23"/>
      <c r="GO480" s="61"/>
      <c r="GP480" s="7"/>
      <c r="GQ480" s="7"/>
    </row>
    <row r="481" spans="1:199" ht="24.95" customHeight="1" x14ac:dyDescent="0.35">
      <c r="A481" s="51"/>
      <c r="D481" s="7"/>
      <c r="E481" s="7"/>
      <c r="F481" s="7"/>
      <c r="G481" s="7"/>
      <c r="H481" s="7"/>
      <c r="I481" s="7"/>
      <c r="J481" s="7"/>
      <c r="K481" s="7"/>
      <c r="L481" s="7"/>
      <c r="M481" s="73">
        <f t="shared" si="5272"/>
        <v>0</v>
      </c>
      <c r="N481" s="32"/>
      <c r="O481" s="263"/>
      <c r="P481" s="32"/>
      <c r="Q481" s="20"/>
      <c r="R481" s="32"/>
      <c r="S481" s="20"/>
      <c r="T481" s="32"/>
      <c r="U481" s="20"/>
      <c r="V481" s="74"/>
      <c r="W481" s="20"/>
      <c r="X481" s="20"/>
      <c r="Y481" s="20"/>
      <c r="Z481" s="74"/>
      <c r="AA481" s="20"/>
      <c r="AB481" s="74"/>
      <c r="AC481" s="20"/>
      <c r="AD481" s="74"/>
      <c r="AE481" s="24"/>
      <c r="AF481" s="74"/>
      <c r="AG481" s="20"/>
      <c r="AH481" s="74"/>
      <c r="AI481" s="20"/>
      <c r="AJ481" s="74"/>
      <c r="AK481" s="20"/>
      <c r="AL481" s="74"/>
      <c r="AM481" s="263"/>
      <c r="AN481" s="74"/>
      <c r="AO481" s="20"/>
      <c r="AP481" s="74"/>
      <c r="AQ481" s="20"/>
      <c r="AR481" s="74"/>
      <c r="AS481" s="20"/>
      <c r="AT481" s="74"/>
      <c r="AU481" s="20"/>
      <c r="AV481" s="74"/>
      <c r="AW481" s="20"/>
      <c r="AX481" s="74"/>
      <c r="AY481" s="20"/>
      <c r="AZ481" s="74"/>
      <c r="BA481" s="20"/>
      <c r="BB481" s="74"/>
      <c r="BC481" s="20"/>
      <c r="BD481" s="74"/>
      <c r="BE481" s="20"/>
      <c r="BF481" s="20">
        <f t="shared" si="5273"/>
        <v>0</v>
      </c>
      <c r="BG481" s="20"/>
      <c r="BH481" s="20">
        <f t="shared" si="5274"/>
        <v>0</v>
      </c>
      <c r="BI481" s="7"/>
      <c r="BJ481" s="1"/>
      <c r="BK481" s="1"/>
      <c r="BL481" s="1"/>
      <c r="BM481" s="55"/>
      <c r="BN481" s="51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3">
        <f t="shared" si="5322"/>
        <v>0</v>
      </c>
      <c r="CA481" s="32"/>
      <c r="CB481" s="334"/>
      <c r="CC481" s="32"/>
      <c r="CD481" s="20"/>
      <c r="CE481" s="32"/>
      <c r="CF481" s="20"/>
      <c r="CG481" s="32"/>
      <c r="CH481" s="20"/>
      <c r="CI481" s="74"/>
      <c r="CJ481" s="20"/>
      <c r="CK481" s="20"/>
      <c r="CL481" s="20"/>
      <c r="CM481" s="74"/>
      <c r="CN481" s="20"/>
      <c r="CO481" s="74"/>
      <c r="CP481" s="20"/>
      <c r="CQ481" s="74"/>
      <c r="CR481" s="24"/>
      <c r="CS481" s="74"/>
      <c r="CT481" s="334"/>
      <c r="CU481" s="74"/>
      <c r="CV481" s="20"/>
      <c r="CW481" s="74"/>
      <c r="CX481" s="20"/>
      <c r="CY481" s="74"/>
      <c r="CZ481" s="334"/>
      <c r="DA481" s="74"/>
      <c r="DB481" s="20"/>
      <c r="DC481" s="74"/>
      <c r="DD481" s="20"/>
      <c r="DE481" s="74"/>
      <c r="DF481" s="20"/>
      <c r="DG481" s="74"/>
      <c r="DH481" s="20"/>
      <c r="DI481" s="74"/>
      <c r="DJ481" s="20"/>
      <c r="DK481" s="74"/>
      <c r="DL481" s="20"/>
      <c r="DM481" s="74"/>
      <c r="DN481" s="20"/>
      <c r="DO481" s="74"/>
      <c r="DP481" s="20"/>
      <c r="DQ481" s="74"/>
      <c r="DR481" s="20"/>
      <c r="DS481" s="20">
        <f t="shared" si="5260"/>
        <v>0</v>
      </c>
      <c r="DT481" s="20">
        <f t="shared" si="5261"/>
        <v>0</v>
      </c>
      <c r="DU481" s="7"/>
      <c r="DV481" s="7"/>
      <c r="DW481" s="7"/>
      <c r="DX481" s="52"/>
      <c r="DY481" s="51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>
        <f t="shared" si="5181"/>
        <v>0</v>
      </c>
      <c r="EK481" s="7">
        <f t="shared" si="5182"/>
        <v>0</v>
      </c>
      <c r="EL481" s="7">
        <f t="shared" si="5183"/>
        <v>0</v>
      </c>
      <c r="EM481" s="18">
        <f t="shared" si="5184"/>
        <v>0</v>
      </c>
      <c r="EN481" s="7">
        <f t="shared" si="5185"/>
        <v>0</v>
      </c>
      <c r="EO481" s="7">
        <f t="shared" si="5186"/>
        <v>0</v>
      </c>
      <c r="EP481" s="7">
        <f t="shared" si="5187"/>
        <v>0</v>
      </c>
      <c r="EQ481" s="7">
        <f t="shared" si="5188"/>
        <v>0</v>
      </c>
      <c r="ER481" s="7">
        <f t="shared" si="5189"/>
        <v>0</v>
      </c>
      <c r="ES481" s="7">
        <f t="shared" si="5190"/>
        <v>0</v>
      </c>
      <c r="ET481" s="7">
        <f t="shared" si="5191"/>
        <v>0</v>
      </c>
      <c r="EU481" s="7">
        <f t="shared" si="5192"/>
        <v>0</v>
      </c>
      <c r="EV481" s="7">
        <f t="shared" si="5193"/>
        <v>0</v>
      </c>
      <c r="EW481" s="18">
        <f t="shared" si="5194"/>
        <v>0</v>
      </c>
      <c r="EX481" s="7">
        <f t="shared" si="5195"/>
        <v>0</v>
      </c>
      <c r="EY481" s="7">
        <f t="shared" si="5196"/>
        <v>0</v>
      </c>
      <c r="EZ481" s="7">
        <f t="shared" si="5197"/>
        <v>0</v>
      </c>
      <c r="FA481" s="7">
        <f t="shared" si="5198"/>
        <v>0</v>
      </c>
      <c r="FB481" s="7">
        <f t="shared" si="5199"/>
        <v>0</v>
      </c>
      <c r="FC481" s="7">
        <f t="shared" si="5200"/>
        <v>0</v>
      </c>
      <c r="FD481" s="7">
        <f t="shared" si="5201"/>
        <v>0</v>
      </c>
      <c r="FE481" s="7">
        <f t="shared" si="5202"/>
        <v>0</v>
      </c>
      <c r="FF481" s="7">
        <f t="shared" si="5203"/>
        <v>0</v>
      </c>
      <c r="FG481" s="18">
        <f t="shared" si="5204"/>
        <v>0</v>
      </c>
      <c r="FH481" s="7">
        <f t="shared" si="5205"/>
        <v>0</v>
      </c>
      <c r="FI481" s="7">
        <f t="shared" si="5206"/>
        <v>0</v>
      </c>
      <c r="FJ481" s="7">
        <f t="shared" si="5207"/>
        <v>0</v>
      </c>
      <c r="FK481" s="7">
        <f t="shared" si="5208"/>
        <v>0</v>
      </c>
      <c r="FL481" s="7">
        <f t="shared" si="5209"/>
        <v>0</v>
      </c>
      <c r="FM481" s="7">
        <f t="shared" si="5210"/>
        <v>0</v>
      </c>
      <c r="FN481" s="7">
        <f t="shared" si="5211"/>
        <v>0</v>
      </c>
      <c r="FO481" s="7">
        <f t="shared" si="5212"/>
        <v>0</v>
      </c>
      <c r="FP481" s="7">
        <f t="shared" si="5213"/>
        <v>0</v>
      </c>
      <c r="FQ481" s="7">
        <f t="shared" si="5214"/>
        <v>0</v>
      </c>
      <c r="FR481" s="7"/>
      <c r="FS481" s="7">
        <f t="shared" si="5215"/>
        <v>0</v>
      </c>
      <c r="FT481" s="7">
        <f t="shared" si="5216"/>
        <v>0</v>
      </c>
      <c r="FU481" s="7">
        <f t="shared" si="5217"/>
        <v>0</v>
      </c>
      <c r="FV481" s="7">
        <f t="shared" si="5218"/>
        <v>0</v>
      </c>
      <c r="FW481" s="7">
        <f t="shared" si="5219"/>
        <v>0</v>
      </c>
      <c r="FX481" s="7">
        <f t="shared" si="5220"/>
        <v>0</v>
      </c>
      <c r="FY481" s="7">
        <f t="shared" si="5221"/>
        <v>0</v>
      </c>
      <c r="FZ481" s="7">
        <f t="shared" si="5222"/>
        <v>0</v>
      </c>
      <c r="GA481" s="7">
        <f t="shared" si="5223"/>
        <v>0</v>
      </c>
      <c r="GB481" s="7">
        <f t="shared" si="5224"/>
        <v>0</v>
      </c>
      <c r="GC481" s="7">
        <f t="shared" si="5225"/>
        <v>0</v>
      </c>
      <c r="GD481" s="116">
        <f t="shared" si="5226"/>
        <v>0</v>
      </c>
      <c r="GE481" s="117">
        <f t="shared" si="5227"/>
        <v>0</v>
      </c>
      <c r="GF481" s="7"/>
      <c r="GG481" s="7"/>
      <c r="GH481" s="7"/>
      <c r="GI481" s="52"/>
      <c r="GK481" s="18"/>
      <c r="GL481" s="18"/>
      <c r="GM481" s="1"/>
      <c r="GN481" s="23"/>
      <c r="GO481" s="61"/>
      <c r="GP481" s="7"/>
      <c r="GQ481" s="7"/>
    </row>
    <row r="482" spans="1:199" ht="24.95" customHeight="1" x14ac:dyDescent="0.35">
      <c r="A482" s="51"/>
      <c r="D482" s="7"/>
      <c r="E482" s="7"/>
      <c r="F482" s="7"/>
      <c r="G482" s="7"/>
      <c r="H482" s="7"/>
      <c r="I482" s="7"/>
      <c r="J482" s="7"/>
      <c r="K482" s="7"/>
      <c r="L482" s="7"/>
      <c r="M482" s="73">
        <f t="shared" si="5272"/>
        <v>0</v>
      </c>
      <c r="N482" s="32"/>
      <c r="O482" s="263"/>
      <c r="P482" s="32"/>
      <c r="Q482" s="20"/>
      <c r="R482" s="32"/>
      <c r="S482" s="20"/>
      <c r="T482" s="32"/>
      <c r="U482" s="20"/>
      <c r="V482" s="74"/>
      <c r="W482" s="20"/>
      <c r="X482" s="20"/>
      <c r="Y482" s="20"/>
      <c r="Z482" s="74"/>
      <c r="AA482" s="20"/>
      <c r="AB482" s="74"/>
      <c r="AC482" s="20"/>
      <c r="AD482" s="74"/>
      <c r="AE482" s="24"/>
      <c r="AF482" s="74"/>
      <c r="AG482" s="20"/>
      <c r="AH482" s="74"/>
      <c r="AI482" s="20"/>
      <c r="AJ482" s="74"/>
      <c r="AK482" s="20"/>
      <c r="AL482" s="74"/>
      <c r="AM482" s="263"/>
      <c r="AN482" s="74"/>
      <c r="AO482" s="20"/>
      <c r="AP482" s="74"/>
      <c r="AQ482" s="20"/>
      <c r="AR482" s="74"/>
      <c r="AS482" s="20"/>
      <c r="AT482" s="74"/>
      <c r="AU482" s="20"/>
      <c r="AV482" s="74"/>
      <c r="AW482" s="20"/>
      <c r="AX482" s="74"/>
      <c r="AY482" s="20"/>
      <c r="AZ482" s="74"/>
      <c r="BA482" s="20"/>
      <c r="BB482" s="74"/>
      <c r="BC482" s="20"/>
      <c r="BD482" s="74"/>
      <c r="BE482" s="20"/>
      <c r="BF482" s="20">
        <f t="shared" si="5273"/>
        <v>0</v>
      </c>
      <c r="BG482" s="20"/>
      <c r="BH482" s="20">
        <f t="shared" si="5274"/>
        <v>0</v>
      </c>
      <c r="BI482" s="7"/>
      <c r="BJ482" s="1"/>
      <c r="BK482" s="1"/>
      <c r="BL482" s="1"/>
      <c r="BM482" s="55"/>
      <c r="BN482" s="51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3">
        <f t="shared" si="5322"/>
        <v>0</v>
      </c>
      <c r="CA482" s="32"/>
      <c r="CB482" s="334"/>
      <c r="CC482" s="32"/>
      <c r="CD482" s="20"/>
      <c r="CE482" s="32"/>
      <c r="CF482" s="20"/>
      <c r="CG482" s="32"/>
      <c r="CH482" s="20"/>
      <c r="CI482" s="74"/>
      <c r="CJ482" s="20"/>
      <c r="CK482" s="20"/>
      <c r="CL482" s="20"/>
      <c r="CM482" s="74"/>
      <c r="CN482" s="20"/>
      <c r="CO482" s="74"/>
      <c r="CP482" s="20"/>
      <c r="CQ482" s="74"/>
      <c r="CR482" s="24"/>
      <c r="CS482" s="74"/>
      <c r="CT482" s="334"/>
      <c r="CU482" s="74"/>
      <c r="CV482" s="20"/>
      <c r="CW482" s="74"/>
      <c r="CX482" s="20"/>
      <c r="CY482" s="74"/>
      <c r="CZ482" s="334"/>
      <c r="DA482" s="74"/>
      <c r="DB482" s="20"/>
      <c r="DC482" s="74"/>
      <c r="DD482" s="20"/>
      <c r="DE482" s="74"/>
      <c r="DF482" s="20"/>
      <c r="DG482" s="74"/>
      <c r="DH482" s="20"/>
      <c r="DI482" s="74"/>
      <c r="DJ482" s="20"/>
      <c r="DK482" s="74"/>
      <c r="DL482" s="20"/>
      <c r="DM482" s="74"/>
      <c r="DN482" s="20"/>
      <c r="DO482" s="74"/>
      <c r="DP482" s="20"/>
      <c r="DQ482" s="74"/>
      <c r="DR482" s="20"/>
      <c r="DS482" s="20">
        <f t="shared" si="5260"/>
        <v>0</v>
      </c>
      <c r="DT482" s="20">
        <f t="shared" si="5261"/>
        <v>0</v>
      </c>
      <c r="DU482" s="7"/>
      <c r="DV482" s="7"/>
      <c r="DW482" s="7"/>
      <c r="DX482" s="52"/>
      <c r="DY482" s="51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>
        <f t="shared" si="5181"/>
        <v>0</v>
      </c>
      <c r="EK482" s="7">
        <f t="shared" si="5182"/>
        <v>0</v>
      </c>
      <c r="EL482" s="7">
        <f t="shared" si="5183"/>
        <v>0</v>
      </c>
      <c r="EM482" s="18">
        <f t="shared" si="5184"/>
        <v>0</v>
      </c>
      <c r="EN482" s="7">
        <f t="shared" si="5185"/>
        <v>0</v>
      </c>
      <c r="EO482" s="7">
        <f t="shared" si="5186"/>
        <v>0</v>
      </c>
      <c r="EP482" s="7">
        <f t="shared" si="5187"/>
        <v>0</v>
      </c>
      <c r="EQ482" s="7">
        <f t="shared" si="5188"/>
        <v>0</v>
      </c>
      <c r="ER482" s="7">
        <f t="shared" si="5189"/>
        <v>0</v>
      </c>
      <c r="ES482" s="7">
        <f t="shared" si="5190"/>
        <v>0</v>
      </c>
      <c r="ET482" s="7">
        <f t="shared" si="5191"/>
        <v>0</v>
      </c>
      <c r="EU482" s="7">
        <f t="shared" si="5192"/>
        <v>0</v>
      </c>
      <c r="EV482" s="7">
        <f t="shared" si="5193"/>
        <v>0</v>
      </c>
      <c r="EW482" s="18">
        <f t="shared" si="5194"/>
        <v>0</v>
      </c>
      <c r="EX482" s="7">
        <f t="shared" si="5195"/>
        <v>0</v>
      </c>
      <c r="EY482" s="7">
        <f t="shared" si="5196"/>
        <v>0</v>
      </c>
      <c r="EZ482" s="7">
        <f t="shared" si="5197"/>
        <v>0</v>
      </c>
      <c r="FA482" s="7">
        <f t="shared" si="5198"/>
        <v>0</v>
      </c>
      <c r="FB482" s="7">
        <f t="shared" si="5199"/>
        <v>0</v>
      </c>
      <c r="FC482" s="7">
        <f t="shared" si="5200"/>
        <v>0</v>
      </c>
      <c r="FD482" s="7">
        <f t="shared" si="5201"/>
        <v>0</v>
      </c>
      <c r="FE482" s="7">
        <f t="shared" si="5202"/>
        <v>0</v>
      </c>
      <c r="FF482" s="7">
        <f t="shared" si="5203"/>
        <v>0</v>
      </c>
      <c r="FG482" s="18">
        <f t="shared" si="5204"/>
        <v>0</v>
      </c>
      <c r="FH482" s="7">
        <f t="shared" si="5205"/>
        <v>0</v>
      </c>
      <c r="FI482" s="7">
        <f t="shared" si="5206"/>
        <v>0</v>
      </c>
      <c r="FJ482" s="7">
        <f t="shared" si="5207"/>
        <v>0</v>
      </c>
      <c r="FK482" s="7">
        <f t="shared" si="5208"/>
        <v>0</v>
      </c>
      <c r="FL482" s="7">
        <f t="shared" si="5209"/>
        <v>0</v>
      </c>
      <c r="FM482" s="7">
        <f t="shared" si="5210"/>
        <v>0</v>
      </c>
      <c r="FN482" s="7">
        <f t="shared" si="5211"/>
        <v>0</v>
      </c>
      <c r="FO482" s="7">
        <f t="shared" si="5212"/>
        <v>0</v>
      </c>
      <c r="FP482" s="7">
        <f t="shared" si="5213"/>
        <v>0</v>
      </c>
      <c r="FQ482" s="7">
        <f t="shared" si="5214"/>
        <v>0</v>
      </c>
      <c r="FR482" s="7"/>
      <c r="FS482" s="7">
        <f t="shared" si="5215"/>
        <v>0</v>
      </c>
      <c r="FT482" s="7">
        <f t="shared" si="5216"/>
        <v>0</v>
      </c>
      <c r="FU482" s="7">
        <f t="shared" si="5217"/>
        <v>0</v>
      </c>
      <c r="FV482" s="7">
        <f t="shared" si="5218"/>
        <v>0</v>
      </c>
      <c r="FW482" s="7">
        <f t="shared" si="5219"/>
        <v>0</v>
      </c>
      <c r="FX482" s="7">
        <f t="shared" si="5220"/>
        <v>0</v>
      </c>
      <c r="FY482" s="7">
        <f t="shared" si="5221"/>
        <v>0</v>
      </c>
      <c r="FZ482" s="7">
        <f t="shared" si="5222"/>
        <v>0</v>
      </c>
      <c r="GA482" s="7">
        <f t="shared" si="5223"/>
        <v>0</v>
      </c>
      <c r="GB482" s="7">
        <f t="shared" si="5224"/>
        <v>0</v>
      </c>
      <c r="GC482" s="7">
        <f t="shared" si="5225"/>
        <v>0</v>
      </c>
      <c r="GD482" s="116">
        <f t="shared" si="5226"/>
        <v>0</v>
      </c>
      <c r="GE482" s="117">
        <f t="shared" si="5227"/>
        <v>0</v>
      </c>
      <c r="GF482" s="7"/>
      <c r="GG482" s="7"/>
      <c r="GH482" s="7"/>
      <c r="GI482" s="52"/>
      <c r="GK482" s="18"/>
      <c r="GL482" s="18"/>
      <c r="GM482" s="1"/>
      <c r="GN482" s="23"/>
      <c r="GO482" s="61"/>
      <c r="GP482" s="7"/>
      <c r="GQ482" s="7"/>
    </row>
    <row r="483" spans="1:199" ht="24.95" customHeight="1" thickBot="1" x14ac:dyDescent="0.4">
      <c r="A483" s="51"/>
      <c r="D483" s="7"/>
      <c r="E483" s="7"/>
      <c r="F483" s="7"/>
      <c r="G483" s="7"/>
      <c r="H483" s="7"/>
      <c r="I483" s="7"/>
      <c r="J483" s="7"/>
      <c r="K483" s="7"/>
      <c r="L483" s="7"/>
      <c r="M483" s="73">
        <f t="shared" si="5272"/>
        <v>0</v>
      </c>
      <c r="N483" s="32"/>
      <c r="O483" s="263"/>
      <c r="P483" s="32"/>
      <c r="Q483" s="20"/>
      <c r="R483" s="32"/>
      <c r="S483" s="20"/>
      <c r="T483" s="32"/>
      <c r="U483" s="20"/>
      <c r="V483" s="74"/>
      <c r="W483" s="20"/>
      <c r="X483" s="20"/>
      <c r="Y483" s="20"/>
      <c r="Z483" s="74"/>
      <c r="AA483" s="20"/>
      <c r="AB483" s="74"/>
      <c r="AC483" s="20"/>
      <c r="AD483" s="74"/>
      <c r="AE483" s="24"/>
      <c r="AF483" s="74"/>
      <c r="AG483" s="20"/>
      <c r="AH483" s="74"/>
      <c r="AI483" s="20"/>
      <c r="AJ483" s="74"/>
      <c r="AK483" s="20"/>
      <c r="AL483" s="74"/>
      <c r="AM483" s="263"/>
      <c r="AN483" s="74"/>
      <c r="AO483" s="20"/>
      <c r="AP483" s="74"/>
      <c r="AQ483" s="20"/>
      <c r="AR483" s="74"/>
      <c r="AS483" s="20"/>
      <c r="AT483" s="74"/>
      <c r="AU483" s="20"/>
      <c r="AV483" s="74"/>
      <c r="AW483" s="20"/>
      <c r="AX483" s="74"/>
      <c r="AY483" s="20"/>
      <c r="AZ483" s="74"/>
      <c r="BA483" s="20"/>
      <c r="BB483" s="74"/>
      <c r="BC483" s="20"/>
      <c r="BD483" s="74"/>
      <c r="BE483" s="20"/>
      <c r="BF483" s="20">
        <f t="shared" si="5273"/>
        <v>0</v>
      </c>
      <c r="BG483" s="20"/>
      <c r="BH483" s="20">
        <f t="shared" si="5274"/>
        <v>0</v>
      </c>
      <c r="BI483" s="7"/>
      <c r="BJ483" s="1"/>
      <c r="BK483" s="1"/>
      <c r="BL483" s="1"/>
      <c r="BM483" s="55"/>
      <c r="BN483" s="51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3">
        <f t="shared" si="5322"/>
        <v>0</v>
      </c>
      <c r="CA483" s="32"/>
      <c r="CB483" s="334"/>
      <c r="CC483" s="32"/>
      <c r="CD483" s="20"/>
      <c r="CE483" s="32"/>
      <c r="CF483" s="20"/>
      <c r="CG483" s="32"/>
      <c r="CH483" s="20"/>
      <c r="CI483" s="74"/>
      <c r="CJ483" s="20"/>
      <c r="CK483" s="20"/>
      <c r="CL483" s="20"/>
      <c r="CM483" s="74"/>
      <c r="CN483" s="20"/>
      <c r="CO483" s="74"/>
      <c r="CP483" s="20"/>
      <c r="CQ483" s="74"/>
      <c r="CR483" s="24"/>
      <c r="CS483" s="74"/>
      <c r="CT483" s="334"/>
      <c r="CU483" s="74"/>
      <c r="CV483" s="20"/>
      <c r="CW483" s="74"/>
      <c r="CX483" s="20"/>
      <c r="CY483" s="74"/>
      <c r="CZ483" s="334"/>
      <c r="DA483" s="74"/>
      <c r="DB483" s="20"/>
      <c r="DC483" s="74"/>
      <c r="DD483" s="20"/>
      <c r="DE483" s="74"/>
      <c r="DF483" s="20"/>
      <c r="DG483" s="74"/>
      <c r="DH483" s="20"/>
      <c r="DI483" s="74"/>
      <c r="DJ483" s="20"/>
      <c r="DK483" s="74"/>
      <c r="DL483" s="20"/>
      <c r="DM483" s="74"/>
      <c r="DN483" s="20"/>
      <c r="DO483" s="74"/>
      <c r="DP483" s="20"/>
      <c r="DQ483" s="74"/>
      <c r="DR483" s="20"/>
      <c r="DS483" s="20">
        <f t="shared" si="5260"/>
        <v>0</v>
      </c>
      <c r="DT483" s="20">
        <f t="shared" si="5261"/>
        <v>0</v>
      </c>
      <c r="DU483" s="7"/>
      <c r="DV483" s="7"/>
      <c r="DW483" s="7"/>
      <c r="DX483" s="52"/>
      <c r="DY483" s="51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>
        <f t="shared" si="5181"/>
        <v>0</v>
      </c>
      <c r="EK483" s="7">
        <f t="shared" si="5182"/>
        <v>0</v>
      </c>
      <c r="EL483" s="7">
        <f t="shared" si="5183"/>
        <v>0</v>
      </c>
      <c r="EM483" s="18">
        <f t="shared" si="5184"/>
        <v>0</v>
      </c>
      <c r="EN483" s="7">
        <f t="shared" si="5185"/>
        <v>0</v>
      </c>
      <c r="EO483" s="7">
        <f t="shared" si="5186"/>
        <v>0</v>
      </c>
      <c r="EP483" s="7">
        <f t="shared" si="5187"/>
        <v>0</v>
      </c>
      <c r="EQ483" s="7">
        <f t="shared" si="5188"/>
        <v>0</v>
      </c>
      <c r="ER483" s="7">
        <f t="shared" si="5189"/>
        <v>0</v>
      </c>
      <c r="ES483" s="7">
        <f t="shared" si="5190"/>
        <v>0</v>
      </c>
      <c r="ET483" s="7">
        <f t="shared" si="5191"/>
        <v>0</v>
      </c>
      <c r="EU483" s="7">
        <f t="shared" si="5192"/>
        <v>0</v>
      </c>
      <c r="EV483" s="7">
        <f t="shared" si="5193"/>
        <v>0</v>
      </c>
      <c r="EW483" s="18">
        <f t="shared" si="5194"/>
        <v>0</v>
      </c>
      <c r="EX483" s="7">
        <f t="shared" si="5195"/>
        <v>0</v>
      </c>
      <c r="EY483" s="7">
        <f t="shared" si="5196"/>
        <v>0</v>
      </c>
      <c r="EZ483" s="7">
        <f t="shared" si="5197"/>
        <v>0</v>
      </c>
      <c r="FA483" s="7">
        <f t="shared" si="5198"/>
        <v>0</v>
      </c>
      <c r="FB483" s="7">
        <f t="shared" si="5199"/>
        <v>0</v>
      </c>
      <c r="FC483" s="7">
        <f t="shared" si="5200"/>
        <v>0</v>
      </c>
      <c r="FD483" s="7">
        <f t="shared" si="5201"/>
        <v>0</v>
      </c>
      <c r="FE483" s="7">
        <f t="shared" si="5202"/>
        <v>0</v>
      </c>
      <c r="FF483" s="7">
        <f t="shared" si="5203"/>
        <v>0</v>
      </c>
      <c r="FG483" s="18">
        <f t="shared" si="5204"/>
        <v>0</v>
      </c>
      <c r="FH483" s="7">
        <f t="shared" si="5205"/>
        <v>0</v>
      </c>
      <c r="FI483" s="7">
        <f t="shared" si="5206"/>
        <v>0</v>
      </c>
      <c r="FJ483" s="7">
        <f t="shared" si="5207"/>
        <v>0</v>
      </c>
      <c r="FK483" s="7">
        <f t="shared" si="5208"/>
        <v>0</v>
      </c>
      <c r="FL483" s="7">
        <f t="shared" si="5209"/>
        <v>0</v>
      </c>
      <c r="FM483" s="7">
        <f t="shared" si="5210"/>
        <v>0</v>
      </c>
      <c r="FN483" s="7">
        <f t="shared" si="5211"/>
        <v>0</v>
      </c>
      <c r="FO483" s="7">
        <f t="shared" si="5212"/>
        <v>0</v>
      </c>
      <c r="FP483" s="7">
        <f t="shared" si="5213"/>
        <v>0</v>
      </c>
      <c r="FQ483" s="7">
        <f t="shared" si="5214"/>
        <v>0</v>
      </c>
      <c r="FR483" s="7"/>
      <c r="FS483" s="7">
        <f t="shared" si="5215"/>
        <v>0</v>
      </c>
      <c r="FT483" s="7">
        <f t="shared" si="5216"/>
        <v>0</v>
      </c>
      <c r="FU483" s="7">
        <f t="shared" si="5217"/>
        <v>0</v>
      </c>
      <c r="FV483" s="7">
        <f t="shared" si="5218"/>
        <v>0</v>
      </c>
      <c r="FW483" s="7">
        <f t="shared" si="5219"/>
        <v>0</v>
      </c>
      <c r="FX483" s="7">
        <f t="shared" si="5220"/>
        <v>0</v>
      </c>
      <c r="FY483" s="7">
        <f t="shared" si="5221"/>
        <v>0</v>
      </c>
      <c r="FZ483" s="7">
        <f t="shared" si="5222"/>
        <v>0</v>
      </c>
      <c r="GA483" s="7">
        <f t="shared" si="5223"/>
        <v>0</v>
      </c>
      <c r="GB483" s="7">
        <f t="shared" si="5224"/>
        <v>0</v>
      </c>
      <c r="GC483" s="7">
        <f t="shared" si="5225"/>
        <v>0</v>
      </c>
      <c r="GD483" s="116">
        <f t="shared" si="5226"/>
        <v>0</v>
      </c>
      <c r="GE483" s="117">
        <f t="shared" si="5227"/>
        <v>0</v>
      </c>
      <c r="GF483" s="7"/>
      <c r="GG483" s="7"/>
      <c r="GH483" s="7"/>
      <c r="GI483" s="52"/>
      <c r="GK483" s="18"/>
      <c r="GL483" s="18"/>
      <c r="GM483" s="1"/>
      <c r="GN483" s="23"/>
      <c r="GO483" s="61"/>
      <c r="GP483" s="7"/>
      <c r="GQ483" s="7"/>
    </row>
    <row r="484" spans="1:199" s="346" customFormat="1" ht="24.75" customHeight="1" x14ac:dyDescent="0.35">
      <c r="A484" s="351">
        <v>32</v>
      </c>
      <c r="B484" s="131" t="s">
        <v>93</v>
      </c>
      <c r="C484" s="132" t="s">
        <v>53</v>
      </c>
      <c r="D484" s="131">
        <v>1</v>
      </c>
      <c r="E484" s="131"/>
      <c r="F484" s="131"/>
      <c r="G484" s="131"/>
      <c r="H484" s="131"/>
      <c r="I484" s="131"/>
      <c r="J484" s="131"/>
      <c r="K484" s="131"/>
      <c r="L484" s="353">
        <f t="shared" ref="L484:N484" si="5323">SUM(L485:L494)</f>
        <v>110</v>
      </c>
      <c r="M484" s="353">
        <f t="shared" si="5323"/>
        <v>110</v>
      </c>
      <c r="N484" s="353">
        <f t="shared" si="5323"/>
        <v>56</v>
      </c>
      <c r="O484" s="425">
        <f>SUM(O485:O500)</f>
        <v>46</v>
      </c>
      <c r="P484" s="2">
        <f t="shared" ref="P484:BH484" si="5324">SUM(P485:P500)</f>
        <v>20</v>
      </c>
      <c r="Q484" s="131">
        <f t="shared" si="5324"/>
        <v>44</v>
      </c>
      <c r="R484" s="2">
        <f t="shared" si="5324"/>
        <v>34</v>
      </c>
      <c r="S484" s="425">
        <f>SUM(S485:S500)</f>
        <v>76</v>
      </c>
      <c r="T484" s="2">
        <f t="shared" si="5324"/>
        <v>0</v>
      </c>
      <c r="U484" s="131">
        <f t="shared" si="5324"/>
        <v>0</v>
      </c>
      <c r="V484" s="2">
        <f t="shared" si="5324"/>
        <v>0</v>
      </c>
      <c r="W484" s="131">
        <f t="shared" si="5324"/>
        <v>0</v>
      </c>
      <c r="X484" s="131">
        <f t="shared" si="5324"/>
        <v>0</v>
      </c>
      <c r="Y484" s="433">
        <f t="shared" si="5324"/>
        <v>11</v>
      </c>
      <c r="Z484" s="2">
        <f t="shared" si="5324"/>
        <v>0</v>
      </c>
      <c r="AA484" s="131">
        <f t="shared" si="5324"/>
        <v>0</v>
      </c>
      <c r="AB484" s="2">
        <f t="shared" si="5324"/>
        <v>0</v>
      </c>
      <c r="AC484" s="131">
        <f t="shared" si="5324"/>
        <v>0</v>
      </c>
      <c r="AD484" s="2">
        <f t="shared" si="5324"/>
        <v>1</v>
      </c>
      <c r="AE484" s="131">
        <f t="shared" si="5324"/>
        <v>75</v>
      </c>
      <c r="AF484" s="2">
        <f t="shared" si="5324"/>
        <v>0</v>
      </c>
      <c r="AG484" s="131">
        <f t="shared" si="5324"/>
        <v>0</v>
      </c>
      <c r="AH484" s="2">
        <f t="shared" si="5324"/>
        <v>0</v>
      </c>
      <c r="AI484" s="131">
        <f t="shared" si="5324"/>
        <v>0</v>
      </c>
      <c r="AJ484" s="2">
        <f t="shared" si="5324"/>
        <v>0</v>
      </c>
      <c r="AK484" s="433">
        <f t="shared" si="5324"/>
        <v>0</v>
      </c>
      <c r="AL484" s="2">
        <f t="shared" si="5324"/>
        <v>0</v>
      </c>
      <c r="AM484" s="131">
        <f t="shared" si="5324"/>
        <v>0</v>
      </c>
      <c r="AN484" s="2">
        <f t="shared" si="5324"/>
        <v>0</v>
      </c>
      <c r="AO484" s="131">
        <f t="shared" si="5324"/>
        <v>0</v>
      </c>
      <c r="AP484" s="2">
        <f t="shared" si="5324"/>
        <v>0</v>
      </c>
      <c r="AQ484" s="131">
        <f t="shared" si="5324"/>
        <v>0</v>
      </c>
      <c r="AR484" s="131">
        <f t="shared" si="5324"/>
        <v>1</v>
      </c>
      <c r="AS484" s="433">
        <f t="shared" si="5324"/>
        <v>12</v>
      </c>
      <c r="AT484" s="2">
        <f t="shared" si="5324"/>
        <v>1</v>
      </c>
      <c r="AU484" s="433">
        <f t="shared" si="5324"/>
        <v>15.333333333333334</v>
      </c>
      <c r="AV484" s="2">
        <f t="shared" si="5324"/>
        <v>0</v>
      </c>
      <c r="AW484" s="131">
        <f t="shared" si="5324"/>
        <v>0</v>
      </c>
      <c r="AX484" s="2">
        <f t="shared" si="5324"/>
        <v>0</v>
      </c>
      <c r="AY484" s="433">
        <f t="shared" si="5324"/>
        <v>0</v>
      </c>
      <c r="AZ484" s="2">
        <f t="shared" si="5324"/>
        <v>0</v>
      </c>
      <c r="BA484" s="433">
        <f t="shared" si="5324"/>
        <v>0</v>
      </c>
      <c r="BB484" s="131">
        <f t="shared" si="5324"/>
        <v>0</v>
      </c>
      <c r="BC484" s="433">
        <f t="shared" si="5324"/>
        <v>0</v>
      </c>
      <c r="BD484" s="131">
        <f t="shared" si="5324"/>
        <v>0</v>
      </c>
      <c r="BE484" s="131">
        <f t="shared" si="5324"/>
        <v>0</v>
      </c>
      <c r="BF484" s="433">
        <f t="shared" si="5324"/>
        <v>279.33333333333331</v>
      </c>
      <c r="BG484" s="434">
        <f>Расчет!BF480</f>
        <v>251.33333333333331</v>
      </c>
      <c r="BH484" s="433">
        <f t="shared" si="5324"/>
        <v>178</v>
      </c>
      <c r="BI484" s="2"/>
      <c r="BJ484" s="25"/>
      <c r="BK484" s="25"/>
      <c r="BL484" s="554">
        <f>Расчет!BG480</f>
        <v>150</v>
      </c>
      <c r="BM484" s="373"/>
      <c r="BN484" s="351">
        <v>32</v>
      </c>
      <c r="BO484" s="131" t="s">
        <v>93</v>
      </c>
      <c r="BP484" s="132" t="s">
        <v>53</v>
      </c>
      <c r="BQ484" s="131">
        <v>1</v>
      </c>
      <c r="BR484" s="131"/>
      <c r="BS484" s="131"/>
      <c r="BT484" s="131"/>
      <c r="BU484" s="131"/>
      <c r="BV484" s="131"/>
      <c r="BW484" s="131"/>
      <c r="BX484" s="131"/>
      <c r="BY484" s="353">
        <f t="shared" ref="BY484:CA484" si="5325">SUM(BY485:BY494)</f>
        <v>132</v>
      </c>
      <c r="BZ484" s="353">
        <f t="shared" si="5325"/>
        <v>132</v>
      </c>
      <c r="CA484" s="353">
        <f t="shared" si="5325"/>
        <v>46</v>
      </c>
      <c r="CB484" s="131">
        <f t="shared" ref="CB484:DT484" si="5326">SUM(CB485:CB500)</f>
        <v>44</v>
      </c>
      <c r="CC484" s="131">
        <f t="shared" si="5326"/>
        <v>8</v>
      </c>
      <c r="CD484" s="131">
        <f t="shared" si="5326"/>
        <v>12</v>
      </c>
      <c r="CE484" s="131">
        <f t="shared" si="5326"/>
        <v>78</v>
      </c>
      <c r="CF484" s="131">
        <f t="shared" si="5326"/>
        <v>152</v>
      </c>
      <c r="CG484" s="131">
        <f t="shared" si="5326"/>
        <v>0</v>
      </c>
      <c r="CH484" s="131">
        <f t="shared" si="5326"/>
        <v>0</v>
      </c>
      <c r="CI484" s="131">
        <f t="shared" si="5326"/>
        <v>0</v>
      </c>
      <c r="CJ484" s="131">
        <f t="shared" si="5326"/>
        <v>0</v>
      </c>
      <c r="CK484" s="131">
        <f t="shared" si="5326"/>
        <v>4</v>
      </c>
      <c r="CL484" s="353">
        <f t="shared" si="5326"/>
        <v>12.7</v>
      </c>
      <c r="CM484" s="131">
        <f t="shared" si="5326"/>
        <v>0</v>
      </c>
      <c r="CN484" s="131">
        <f t="shared" si="5326"/>
        <v>0</v>
      </c>
      <c r="CO484" s="131">
        <f t="shared" si="5326"/>
        <v>0</v>
      </c>
      <c r="CP484" s="131">
        <f t="shared" si="5326"/>
        <v>0</v>
      </c>
      <c r="CQ484" s="131">
        <f t="shared" si="5326"/>
        <v>1</v>
      </c>
      <c r="CR484" s="131">
        <f t="shared" si="5326"/>
        <v>75</v>
      </c>
      <c r="CS484" s="131">
        <f t="shared" si="5326"/>
        <v>1</v>
      </c>
      <c r="CT484" s="131">
        <f t="shared" si="5326"/>
        <v>138</v>
      </c>
      <c r="CU484" s="131">
        <f t="shared" si="5326"/>
        <v>0</v>
      </c>
      <c r="CV484" s="131">
        <f t="shared" si="5326"/>
        <v>0</v>
      </c>
      <c r="CW484" s="131">
        <f t="shared" si="5326"/>
        <v>0</v>
      </c>
      <c r="CX484" s="131">
        <f t="shared" si="5326"/>
        <v>0</v>
      </c>
      <c r="CY484" s="131">
        <f t="shared" si="5326"/>
        <v>1</v>
      </c>
      <c r="CZ484" s="131">
        <f t="shared" si="5326"/>
        <v>88</v>
      </c>
      <c r="DA484" s="131">
        <f t="shared" si="5326"/>
        <v>0</v>
      </c>
      <c r="DB484" s="131">
        <f t="shared" si="5326"/>
        <v>0</v>
      </c>
      <c r="DC484" s="131">
        <f t="shared" si="5326"/>
        <v>0</v>
      </c>
      <c r="DD484" s="131">
        <f t="shared" si="5326"/>
        <v>0</v>
      </c>
      <c r="DE484" s="131">
        <f t="shared" si="5326"/>
        <v>1</v>
      </c>
      <c r="DF484" s="433">
        <f t="shared" si="5326"/>
        <v>12</v>
      </c>
      <c r="DG484" s="131">
        <f t="shared" si="5326"/>
        <v>0</v>
      </c>
      <c r="DH484" s="131">
        <f t="shared" si="5326"/>
        <v>0</v>
      </c>
      <c r="DI484" s="131">
        <f t="shared" si="5326"/>
        <v>0</v>
      </c>
      <c r="DJ484" s="131">
        <f t="shared" si="5326"/>
        <v>0</v>
      </c>
      <c r="DK484" s="131">
        <f t="shared" si="5326"/>
        <v>1</v>
      </c>
      <c r="DL484" s="433">
        <f t="shared" si="5326"/>
        <v>15.333333333333334</v>
      </c>
      <c r="DM484" s="131">
        <f t="shared" si="5326"/>
        <v>0</v>
      </c>
      <c r="DN484" s="131">
        <f t="shared" si="5326"/>
        <v>0</v>
      </c>
      <c r="DO484" s="131">
        <f t="shared" si="5326"/>
        <v>0</v>
      </c>
      <c r="DP484" s="131">
        <f t="shared" si="5326"/>
        <v>0</v>
      </c>
      <c r="DQ484" s="131">
        <f t="shared" si="5326"/>
        <v>0</v>
      </c>
      <c r="DR484" s="131">
        <f t="shared" si="5326"/>
        <v>0</v>
      </c>
      <c r="DS484" s="433">
        <f t="shared" si="5326"/>
        <v>553.0333333333333</v>
      </c>
      <c r="DT484" s="433">
        <f t="shared" si="5326"/>
        <v>239.33333333333331</v>
      </c>
      <c r="DU484" s="2"/>
      <c r="DV484" s="2"/>
      <c r="DW484" s="2"/>
      <c r="DX484" s="344"/>
      <c r="DY484" s="351">
        <v>32</v>
      </c>
      <c r="DZ484" s="131" t="s">
        <v>93</v>
      </c>
      <c r="EA484" s="132" t="s">
        <v>53</v>
      </c>
      <c r="EB484" s="131">
        <v>1</v>
      </c>
      <c r="EC484" s="43"/>
      <c r="ED484" s="43"/>
      <c r="EE484" s="43"/>
      <c r="EF484" s="43"/>
      <c r="EG484" s="43"/>
      <c r="EH484" s="43"/>
      <c r="EI484" s="43"/>
      <c r="EJ484" s="43">
        <f t="shared" ref="EJ484:EL484" si="5327">SUM(EJ485:EJ500)</f>
        <v>242</v>
      </c>
      <c r="EK484" s="43">
        <f t="shared" si="5327"/>
        <v>242</v>
      </c>
      <c r="EL484" s="43">
        <f t="shared" si="5327"/>
        <v>102</v>
      </c>
      <c r="EM484" s="340">
        <f>SUM(EM485:EM500)</f>
        <v>90</v>
      </c>
      <c r="EN484" s="43">
        <f t="shared" ref="EN484:GE484" si="5328">SUM(EN485:EN500)</f>
        <v>28</v>
      </c>
      <c r="EO484" s="340">
        <f t="shared" si="5328"/>
        <v>56</v>
      </c>
      <c r="EP484" s="43">
        <f t="shared" si="5328"/>
        <v>112</v>
      </c>
      <c r="EQ484" s="340">
        <f t="shared" si="5328"/>
        <v>228</v>
      </c>
      <c r="ER484" s="43">
        <f t="shared" si="5328"/>
        <v>0</v>
      </c>
      <c r="ES484" s="340">
        <f t="shared" si="5328"/>
        <v>0</v>
      </c>
      <c r="ET484" s="43">
        <f t="shared" si="5328"/>
        <v>0</v>
      </c>
      <c r="EU484" s="340">
        <f t="shared" si="5328"/>
        <v>0</v>
      </c>
      <c r="EV484" s="340">
        <f t="shared" si="5328"/>
        <v>4</v>
      </c>
      <c r="EW484" s="342">
        <f t="shared" si="5328"/>
        <v>23.7</v>
      </c>
      <c r="EX484" s="43">
        <f t="shared" si="5328"/>
        <v>0</v>
      </c>
      <c r="EY484" s="340">
        <f t="shared" si="5328"/>
        <v>0</v>
      </c>
      <c r="EZ484" s="43">
        <f t="shared" si="5328"/>
        <v>0</v>
      </c>
      <c r="FA484" s="340">
        <f t="shared" si="5328"/>
        <v>0</v>
      </c>
      <c r="FB484" s="43">
        <f t="shared" si="5328"/>
        <v>2</v>
      </c>
      <c r="FC484" s="340">
        <f t="shared" si="5328"/>
        <v>150</v>
      </c>
      <c r="FD484" s="43">
        <f t="shared" si="5328"/>
        <v>1</v>
      </c>
      <c r="FE484" s="340">
        <f t="shared" si="5328"/>
        <v>138</v>
      </c>
      <c r="FF484" s="43">
        <f t="shared" si="5328"/>
        <v>0</v>
      </c>
      <c r="FG484" s="342">
        <f t="shared" si="5328"/>
        <v>0</v>
      </c>
      <c r="FH484" s="43">
        <f t="shared" si="5328"/>
        <v>0</v>
      </c>
      <c r="FI484" s="434">
        <f t="shared" si="5328"/>
        <v>0</v>
      </c>
      <c r="FJ484" s="43">
        <f t="shared" si="5328"/>
        <v>1</v>
      </c>
      <c r="FK484" s="340">
        <f t="shared" si="5328"/>
        <v>88</v>
      </c>
      <c r="FL484" s="43">
        <f t="shared" si="5328"/>
        <v>0</v>
      </c>
      <c r="FM484" s="340">
        <f t="shared" si="5328"/>
        <v>0</v>
      </c>
      <c r="FN484" s="43">
        <f t="shared" si="5328"/>
        <v>0</v>
      </c>
      <c r="FO484" s="340">
        <f t="shared" si="5328"/>
        <v>0</v>
      </c>
      <c r="FP484" s="43">
        <f t="shared" si="5328"/>
        <v>2</v>
      </c>
      <c r="FQ484" s="340">
        <f t="shared" si="5328"/>
        <v>24</v>
      </c>
      <c r="FR484" s="43"/>
      <c r="FS484" s="434">
        <f t="shared" ref="FS484" si="5329">SUM(FS485:FS500)</f>
        <v>15.333333333333334</v>
      </c>
      <c r="FT484" s="340">
        <f t="shared" si="5328"/>
        <v>0</v>
      </c>
      <c r="FU484" s="340">
        <f t="shared" si="5328"/>
        <v>0</v>
      </c>
      <c r="FV484" s="43">
        <f t="shared" si="5328"/>
        <v>1</v>
      </c>
      <c r="FW484" s="434">
        <f t="shared" si="5328"/>
        <v>15.333333333333334</v>
      </c>
      <c r="FX484" s="43">
        <f t="shared" si="5328"/>
        <v>0</v>
      </c>
      <c r="FY484" s="434">
        <f t="shared" si="5328"/>
        <v>0</v>
      </c>
      <c r="FZ484" s="43">
        <f t="shared" si="5328"/>
        <v>0</v>
      </c>
      <c r="GA484" s="340">
        <f t="shared" si="5328"/>
        <v>0</v>
      </c>
      <c r="GB484" s="43">
        <f t="shared" si="5328"/>
        <v>0</v>
      </c>
      <c r="GC484" s="340">
        <f t="shared" si="5328"/>
        <v>0</v>
      </c>
      <c r="GD484" s="438">
        <f t="shared" si="5328"/>
        <v>832.36666666666656</v>
      </c>
      <c r="GE484" s="439">
        <f t="shared" si="5328"/>
        <v>417.33333333333331</v>
      </c>
      <c r="GF484" s="43"/>
      <c r="GG484" s="43"/>
      <c r="GH484" s="43"/>
      <c r="GI484" s="366"/>
      <c r="GK484" s="347"/>
      <c r="GL484" s="347"/>
      <c r="GM484" s="348"/>
      <c r="GN484" s="357"/>
      <c r="GO484" s="358"/>
      <c r="GP484" s="348"/>
      <c r="GQ484" s="350"/>
    </row>
    <row r="485" spans="1:199" ht="24.75" customHeight="1" x14ac:dyDescent="0.35">
      <c r="A485" s="51"/>
      <c r="B485" s="187" t="s">
        <v>100</v>
      </c>
      <c r="C485" s="185" t="s">
        <v>110</v>
      </c>
      <c r="D485" s="185" t="s">
        <v>102</v>
      </c>
      <c r="E485" s="184" t="s">
        <v>150</v>
      </c>
      <c r="F485" s="138" t="s">
        <v>153</v>
      </c>
      <c r="G485" s="184">
        <v>5</v>
      </c>
      <c r="H485" s="184">
        <v>46</v>
      </c>
      <c r="I485" s="184">
        <v>1</v>
      </c>
      <c r="J485" s="184">
        <v>2</v>
      </c>
      <c r="K485" s="184">
        <f t="shared" ref="K485" si="5330">SUM(J485)*2</f>
        <v>4</v>
      </c>
      <c r="L485" s="187">
        <v>60</v>
      </c>
      <c r="M485" s="188">
        <f t="shared" ref="M485:M486" si="5331">SUM(N485+P485+R485+T485+V485)</f>
        <v>60</v>
      </c>
      <c r="N485" s="189">
        <v>30</v>
      </c>
      <c r="O485" s="262">
        <f t="shared" ref="O485:O486" si="5332">SUM(N485)*I485</f>
        <v>30</v>
      </c>
      <c r="P485" s="189">
        <v>4</v>
      </c>
      <c r="Q485" s="190">
        <f t="shared" ref="Q485" si="5333">P485*J485</f>
        <v>8</v>
      </c>
      <c r="R485" s="189">
        <v>26</v>
      </c>
      <c r="S485" s="190">
        <f t="shared" ref="S485" si="5334">SUM(R485)*J485</f>
        <v>52</v>
      </c>
      <c r="T485" s="189"/>
      <c r="U485" s="190">
        <f t="shared" ref="U485" si="5335">SUM(T485)*K485</f>
        <v>0</v>
      </c>
      <c r="V485" s="189"/>
      <c r="W485" s="190">
        <f t="shared" ref="W485" si="5336">SUM(V485)*J485*5</f>
        <v>0</v>
      </c>
      <c r="X485" s="191">
        <f t="shared" ref="X485" si="5337">SUM(J485*AX485*2+K485*AZ485*2)</f>
        <v>0</v>
      </c>
      <c r="Y485" s="191">
        <f t="shared" ref="Y485" si="5338">SUM(L485*5/100*J485)</f>
        <v>6</v>
      </c>
      <c r="Z485" s="189"/>
      <c r="AA485" s="190"/>
      <c r="AB485" s="189"/>
      <c r="AC485" s="191">
        <f t="shared" ref="AC485:AC486" si="5339">SUM(AB485)*3*H485/5</f>
        <v>0</v>
      </c>
      <c r="AD485" s="189"/>
      <c r="AE485" s="193">
        <f t="shared" ref="AE485" si="5340">SUM(AD485*H485*(30+4))</f>
        <v>0</v>
      </c>
      <c r="AF485" s="189"/>
      <c r="AG485" s="190">
        <f t="shared" ref="AG485:AG486" si="5341">SUM(AF485*H485*3)</f>
        <v>0</v>
      </c>
      <c r="AH485" s="190"/>
      <c r="AI485" s="191">
        <f t="shared" ref="AI485:AI486" si="5342">SUM(AH485*H485/3)</f>
        <v>0</v>
      </c>
      <c r="AJ485" s="189"/>
      <c r="AK485" s="191">
        <f t="shared" ref="AK485" si="5343">SUM(AJ485*H485*2/3)</f>
        <v>0</v>
      </c>
      <c r="AL485" s="189"/>
      <c r="AM485" s="262">
        <f t="shared" ref="AM485" si="5344">SUM(AL485*H485*2)</f>
        <v>0</v>
      </c>
      <c r="AN485" s="189"/>
      <c r="AO485" s="190">
        <f t="shared" ref="AO485" si="5345">SUM(AN485*J485*2)</f>
        <v>0</v>
      </c>
      <c r="AP485" s="189"/>
      <c r="AQ485" s="191">
        <f t="shared" ref="AQ485:AQ486" si="5346">SUM(AP485*H485*2)</f>
        <v>0</v>
      </c>
      <c r="AR485" s="189"/>
      <c r="AS485" s="191">
        <f>SUM(J485*AR485*8)</f>
        <v>0</v>
      </c>
      <c r="AT485" s="32">
        <v>1</v>
      </c>
      <c r="AU485" s="194">
        <f t="shared" ref="AU485:AU486" si="5347">AT485*H485/3</f>
        <v>15.333333333333334</v>
      </c>
      <c r="AV485" s="189"/>
      <c r="AW485" s="190">
        <f t="shared" ref="AW485" si="5348">SUM(J485*AV485*6)</f>
        <v>0</v>
      </c>
      <c r="AX485" s="189"/>
      <c r="AY485" s="191">
        <f t="shared" ref="AY485" si="5349">SUM(J485*AX485*8)</f>
        <v>0</v>
      </c>
      <c r="AZ485" s="190"/>
      <c r="BA485" s="191">
        <f t="shared" ref="BA485" si="5350">SUM(AZ485*K485*5*6)</f>
        <v>0</v>
      </c>
      <c r="BB485" s="189"/>
      <c r="BC485" s="191">
        <f t="shared" ref="BC485" si="5351">SUM(BB485*K485*4*6)</f>
        <v>0</v>
      </c>
      <c r="BD485" s="189"/>
      <c r="BE485" s="195">
        <f t="shared" ref="BE485:BE486" si="5352">SUM(BD485*50)</f>
        <v>0</v>
      </c>
      <c r="BF485" s="194">
        <f t="shared" ref="BF485:BF486" si="5353">O485+Q485+S485+U485+W485+X485+Y485+AA485+AC485+AE485+AG485+AI485+AK485+AM485+AO485+AQ485+AS485+AU485+AW485+AY485+BA485+BC485+BE485</f>
        <v>111.33333333333333</v>
      </c>
      <c r="BG485" s="194"/>
      <c r="BH485" s="194">
        <f t="shared" ref="BH485:BH486" si="5354">BC485+BA485+AY485+AW485+AS485+AQ485+X485+W485+U485+S485+Q485+O485</f>
        <v>90</v>
      </c>
      <c r="BI485" s="7"/>
      <c r="BJ485" s="7"/>
      <c r="BK485" s="7"/>
      <c r="BL485" s="7"/>
      <c r="BM485" s="52"/>
      <c r="BN485" s="51"/>
      <c r="BO485" s="187" t="s">
        <v>100</v>
      </c>
      <c r="BP485" s="185" t="s">
        <v>110</v>
      </c>
      <c r="BQ485" s="185" t="s">
        <v>102</v>
      </c>
      <c r="BR485" s="184" t="s">
        <v>150</v>
      </c>
      <c r="BS485" s="184" t="s">
        <v>153</v>
      </c>
      <c r="BT485" s="184">
        <v>6</v>
      </c>
      <c r="BU485" s="184">
        <v>46</v>
      </c>
      <c r="BV485" s="184">
        <v>1</v>
      </c>
      <c r="BW485" s="184">
        <v>2</v>
      </c>
      <c r="BX485" s="185">
        <f t="shared" ref="BX485" si="5355">SUM(BW485)*2</f>
        <v>4</v>
      </c>
      <c r="BY485" s="187">
        <v>82</v>
      </c>
      <c r="BZ485" s="188">
        <f t="shared" ref="BZ485:BZ486" si="5356">SUM(CA485+CC485+CE485+CG485+CI485)</f>
        <v>82</v>
      </c>
      <c r="CA485" s="189">
        <v>44</v>
      </c>
      <c r="CB485" s="142">
        <f t="shared" ref="CB485:CB486" si="5357">SUM(CA485)*BV485</f>
        <v>44</v>
      </c>
      <c r="CC485" s="189">
        <v>4</v>
      </c>
      <c r="CD485" s="190">
        <f t="shared" ref="CD485" si="5358">CC485*BW485</f>
        <v>8</v>
      </c>
      <c r="CE485" s="189">
        <v>34</v>
      </c>
      <c r="CF485" s="190">
        <f t="shared" ref="CF485:CF486" si="5359">SUM(CE485)*BW485</f>
        <v>68</v>
      </c>
      <c r="CG485" s="189"/>
      <c r="CH485" s="190">
        <f t="shared" ref="CH485:CH486" si="5360">SUM(CG485)*BX485</f>
        <v>0</v>
      </c>
      <c r="CI485" s="189"/>
      <c r="CJ485" s="190">
        <f t="shared" ref="CJ485" si="5361">SUM(CI485)*BW485*5</f>
        <v>0</v>
      </c>
      <c r="CK485" s="191">
        <f t="shared" ref="CK485" si="5362">SUM(BW485*DK485*2+BX485*DM485*2)</f>
        <v>4</v>
      </c>
      <c r="CL485" s="191">
        <f t="shared" ref="CL485:CL487" si="5363">SUM(BY485*5/100*BW485)</f>
        <v>8.1999999999999993</v>
      </c>
      <c r="CM485" s="189"/>
      <c r="CN485" s="190"/>
      <c r="CO485" s="189"/>
      <c r="CP485" s="191">
        <f t="shared" ref="CP485:CP486" si="5364">SUM(CO485)*3*BU485/5</f>
        <v>0</v>
      </c>
      <c r="CQ485" s="189"/>
      <c r="CR485" s="193">
        <f t="shared" ref="CR485" si="5365">SUM(CQ485*BU485*(30+4))</f>
        <v>0</v>
      </c>
      <c r="CS485" s="189">
        <v>1</v>
      </c>
      <c r="CT485" s="334">
        <f t="shared" ref="CT485:CT488" si="5366">SUM(CS485*BU485*3)</f>
        <v>138</v>
      </c>
      <c r="CU485" s="190"/>
      <c r="CV485" s="191">
        <f t="shared" ref="CV485:CV486" si="5367">SUM(CU485*BU485/3)</f>
        <v>0</v>
      </c>
      <c r="CW485" s="189"/>
      <c r="CX485" s="191">
        <f t="shared" ref="CX485" si="5368">SUM(CW485*BU485*2/3)</f>
        <v>0</v>
      </c>
      <c r="CY485" s="189"/>
      <c r="CZ485" s="142">
        <f t="shared" ref="CZ485:CZ487" si="5369">SUM(CY485*BU485)*2</f>
        <v>0</v>
      </c>
      <c r="DA485" s="189"/>
      <c r="DB485" s="190">
        <f t="shared" ref="DB485" si="5370">SUM(DA485*BW485*2)</f>
        <v>0</v>
      </c>
      <c r="DC485" s="189"/>
      <c r="DD485" s="191">
        <f t="shared" ref="DD485" si="5371">SUM(DC485*BU485*2)</f>
        <v>0</v>
      </c>
      <c r="DE485" s="189"/>
      <c r="DF485" s="191">
        <f>SUM(BW485*DE485*8)</f>
        <v>0</v>
      </c>
      <c r="DG485" s="32"/>
      <c r="DH485" s="194">
        <f t="shared" ref="DH485:DH488" si="5372">DG485*BU485/3</f>
        <v>0</v>
      </c>
      <c r="DI485" s="189"/>
      <c r="DJ485" s="190">
        <f t="shared" ref="DJ485" si="5373">SUM(BW485*DI485*6)</f>
        <v>0</v>
      </c>
      <c r="DK485" s="189">
        <v>1</v>
      </c>
      <c r="DL485" s="191">
        <f>DK485*BU485/3</f>
        <v>15.333333333333334</v>
      </c>
      <c r="DM485" s="190"/>
      <c r="DN485" s="191">
        <f t="shared" ref="DN485" si="5374">SUM(DM485*BX485*5*6)</f>
        <v>0</v>
      </c>
      <c r="DO485" s="189"/>
      <c r="DP485" s="191">
        <f t="shared" ref="DP485" si="5375">SUM(DO485*BX485*4*6)</f>
        <v>0</v>
      </c>
      <c r="DQ485" s="189"/>
      <c r="DR485" s="195">
        <f t="shared" ref="DR485:DR488" si="5376">SUM(DQ485*50)</f>
        <v>0</v>
      </c>
      <c r="DS485" s="20">
        <f t="shared" ref="DS485" si="5377">SUM(DB485+DR485+DP485+DN485+DL485+DJ485+DF485+DD485+CX485+CZ485+CV485+CT485+CR485+CP485+CN485+CL485+CK485+CJ485+CH485+CD485+CB485+CF485+DH485)</f>
        <v>285.5333333333333</v>
      </c>
      <c r="DT485" s="20">
        <f t="shared" ref="DT485" si="5378">SUM(CB485+CD485+CH485+CJ485+CK485+DF485+DJ485+DL485+DN485+DP485+CF485+DD485)</f>
        <v>139.33333333333331</v>
      </c>
      <c r="DU485" s="7"/>
      <c r="DV485" s="7"/>
      <c r="DW485" s="7"/>
      <c r="DX485" s="52"/>
      <c r="DY485" s="51"/>
      <c r="DZ485" s="20"/>
      <c r="EA485" s="71"/>
      <c r="EB485" s="71"/>
      <c r="EC485" s="7"/>
      <c r="ED485" s="7"/>
      <c r="EE485" s="7"/>
      <c r="EF485" s="7"/>
      <c r="EG485" s="7"/>
      <c r="EH485" s="7"/>
      <c r="EI485" s="7"/>
      <c r="EJ485" s="7">
        <f t="shared" ref="EJ485:EJ500" si="5379">SUM(L485+BY485)</f>
        <v>142</v>
      </c>
      <c r="EK485" s="7">
        <f t="shared" ref="EK485:EK500" si="5380">SUM(M485+BZ485)</f>
        <v>142</v>
      </c>
      <c r="EL485" s="7">
        <f t="shared" ref="EL485:EL500" si="5381">SUM(N485+CA485)</f>
        <v>74</v>
      </c>
      <c r="EM485" s="18">
        <f t="shared" ref="EM485:EM500" si="5382">SUM(O485+CB485)</f>
        <v>74</v>
      </c>
      <c r="EN485" s="7">
        <f t="shared" ref="EN485:EN500" si="5383">SUM(P485+CC485)</f>
        <v>8</v>
      </c>
      <c r="EO485" s="7">
        <f t="shared" ref="EO485:EO500" si="5384">SUM(Q485+CD485)</f>
        <v>16</v>
      </c>
      <c r="EP485" s="7">
        <f t="shared" ref="EP485:EP500" si="5385">SUM(R485+CE485)</f>
        <v>60</v>
      </c>
      <c r="EQ485" s="7">
        <f t="shared" ref="EQ485:EQ500" si="5386">SUM(S485+CF485)</f>
        <v>120</v>
      </c>
      <c r="ER485" s="7">
        <f t="shared" ref="ER485:ER500" si="5387">SUM(T485+CG485)</f>
        <v>0</v>
      </c>
      <c r="ES485" s="7">
        <f t="shared" ref="ES485:ES500" si="5388">SUM(U485+CH485)</f>
        <v>0</v>
      </c>
      <c r="ET485" s="7">
        <f t="shared" ref="ET485:ET500" si="5389">SUM(V485+CI485)</f>
        <v>0</v>
      </c>
      <c r="EU485" s="7">
        <f t="shared" ref="EU485:EU500" si="5390">SUM(W485+CJ485)</f>
        <v>0</v>
      </c>
      <c r="EV485" s="7">
        <f t="shared" ref="EV485:EV500" si="5391">SUM(X485+CK485)</f>
        <v>4</v>
      </c>
      <c r="EW485" s="18">
        <f t="shared" ref="EW485:EW500" si="5392">SUM(Y485+CL485)</f>
        <v>14.2</v>
      </c>
      <c r="EX485" s="7">
        <f t="shared" ref="EX485:EX500" si="5393">SUM(Z485+CM485)</f>
        <v>0</v>
      </c>
      <c r="EY485" s="7">
        <f t="shared" ref="EY485:EY500" si="5394">SUM(AA485+CN485)</f>
        <v>0</v>
      </c>
      <c r="EZ485" s="7">
        <f t="shared" ref="EZ485:EZ500" si="5395">SUM(AB485+CO485)</f>
        <v>0</v>
      </c>
      <c r="FA485" s="7">
        <f t="shared" ref="FA485:FA500" si="5396">SUM(AC485+CP485)</f>
        <v>0</v>
      </c>
      <c r="FB485" s="7">
        <f t="shared" ref="FB485:FB500" si="5397">SUM(AD485+CQ485)</f>
        <v>0</v>
      </c>
      <c r="FC485" s="7">
        <f t="shared" ref="FC485:FC500" si="5398">SUM(AE485+CR485)</f>
        <v>0</v>
      </c>
      <c r="FD485" s="7">
        <f t="shared" ref="FD485:FD500" si="5399">SUM(AF485+CS485)</f>
        <v>1</v>
      </c>
      <c r="FE485" s="7">
        <f t="shared" ref="FE485:FE500" si="5400">SUM(AG485+CT485)</f>
        <v>138</v>
      </c>
      <c r="FF485" s="7">
        <f t="shared" ref="FF485:FF500" si="5401">SUM(AH485+CU485)</f>
        <v>0</v>
      </c>
      <c r="FG485" s="18">
        <f t="shared" ref="FG485:FG500" si="5402">SUM(AI485+CV485)</f>
        <v>0</v>
      </c>
      <c r="FH485" s="7">
        <f t="shared" ref="FH485:FH500" si="5403">SUM(AJ485+CW485)</f>
        <v>0</v>
      </c>
      <c r="FI485" s="7">
        <f t="shared" ref="FI485:FI500" si="5404">SUM(AK485+CX485)</f>
        <v>0</v>
      </c>
      <c r="FJ485" s="7">
        <f t="shared" ref="FJ485:FJ500" si="5405">SUM(AL485+CY485)</f>
        <v>0</v>
      </c>
      <c r="FK485" s="7">
        <f t="shared" ref="FK485:FK500" si="5406">SUM(AM485+CZ485)</f>
        <v>0</v>
      </c>
      <c r="FL485" s="7">
        <f t="shared" ref="FL485:FL500" si="5407">SUM(AN485+DA485)</f>
        <v>0</v>
      </c>
      <c r="FM485" s="7">
        <f t="shared" ref="FM485:FM500" si="5408">SUM(AO485+DB485)</f>
        <v>0</v>
      </c>
      <c r="FN485" s="7">
        <f t="shared" ref="FN485:FN500" si="5409">SUM(AP485+DC485)</f>
        <v>0</v>
      </c>
      <c r="FO485" s="7">
        <f t="shared" ref="FO485:FO500" si="5410">SUM(AQ485+DD485)</f>
        <v>0</v>
      </c>
      <c r="FP485" s="7">
        <f t="shared" ref="FP485:FP500" si="5411">SUM(AR485+DE485)</f>
        <v>0</v>
      </c>
      <c r="FQ485" s="7">
        <f t="shared" ref="FQ485:FQ500" si="5412">SUM(AS485+DF485)</f>
        <v>0</v>
      </c>
      <c r="FR485" s="7"/>
      <c r="FS485" s="7">
        <f t="shared" ref="FS485:FS500" si="5413">SUM(AU485+DH485)</f>
        <v>15.333333333333334</v>
      </c>
      <c r="FT485" s="7">
        <f t="shared" ref="FT485:FT500" si="5414">SUM(AV485+DI485)</f>
        <v>0</v>
      </c>
      <c r="FU485" s="7">
        <f t="shared" ref="FU485:FU500" si="5415">SUM(AW485+DJ485)</f>
        <v>0</v>
      </c>
      <c r="FV485" s="7">
        <f t="shared" ref="FV485:FV500" si="5416">SUM(AX485+DK485)</f>
        <v>1</v>
      </c>
      <c r="FW485" s="7">
        <f t="shared" ref="FW485:FW500" si="5417">SUM(AY485+DL485)</f>
        <v>15.333333333333334</v>
      </c>
      <c r="FX485" s="7">
        <f t="shared" ref="FX485:FX500" si="5418">SUM(AZ485+DM485)</f>
        <v>0</v>
      </c>
      <c r="FY485" s="7">
        <f t="shared" ref="FY485:FY500" si="5419">SUM(BA485+DN485)</f>
        <v>0</v>
      </c>
      <c r="FZ485" s="7">
        <f t="shared" ref="FZ485:FZ500" si="5420">SUM(BB485+DO485)</f>
        <v>0</v>
      </c>
      <c r="GA485" s="7">
        <f t="shared" ref="GA485:GA500" si="5421">SUM(BC485+DP485)</f>
        <v>0</v>
      </c>
      <c r="GB485" s="7">
        <f t="shared" ref="GB485:GB500" si="5422">SUM(BD485+DQ485)</f>
        <v>0</v>
      </c>
      <c r="GC485" s="7">
        <f t="shared" ref="GC485:GC500" si="5423">SUM(BE485+DR485)</f>
        <v>0</v>
      </c>
      <c r="GD485" s="116">
        <f t="shared" ref="GD485:GD500" si="5424">SUM(BF485+DS485)</f>
        <v>396.86666666666662</v>
      </c>
      <c r="GE485" s="117">
        <f t="shared" ref="GE485:GE500" si="5425">SUM(BH485+DT485)</f>
        <v>229.33333333333331</v>
      </c>
      <c r="GF485" s="7"/>
      <c r="GG485" s="7"/>
      <c r="GH485" s="7"/>
      <c r="GI485" s="52"/>
      <c r="GK485" s="18"/>
      <c r="GL485" s="18"/>
      <c r="GM485" s="1"/>
      <c r="GN485" s="23"/>
      <c r="GO485" s="61"/>
      <c r="GP485" s="7"/>
      <c r="GQ485" s="7"/>
    </row>
    <row r="486" spans="1:199" ht="24.95" customHeight="1" x14ac:dyDescent="0.35">
      <c r="A486" s="51"/>
      <c r="B486" s="175" t="s">
        <v>104</v>
      </c>
      <c r="C486" s="182" t="s">
        <v>110</v>
      </c>
      <c r="D486" s="176" t="s">
        <v>102</v>
      </c>
      <c r="E486" s="176" t="s">
        <v>150</v>
      </c>
      <c r="F486" s="198" t="s">
        <v>182</v>
      </c>
      <c r="G486" s="176">
        <v>1</v>
      </c>
      <c r="H486" s="182">
        <v>45</v>
      </c>
      <c r="I486" s="182"/>
      <c r="J486" s="182">
        <v>2</v>
      </c>
      <c r="K486" s="176">
        <f t="shared" ref="K486" si="5426">SUM(J486)*2</f>
        <v>4</v>
      </c>
      <c r="L486" s="178">
        <v>50</v>
      </c>
      <c r="M486" s="153">
        <f t="shared" si="5331"/>
        <v>50</v>
      </c>
      <c r="N486" s="178">
        <v>26</v>
      </c>
      <c r="O486" s="255">
        <f t="shared" si="5332"/>
        <v>0</v>
      </c>
      <c r="P486" s="178">
        <v>16</v>
      </c>
      <c r="Q486" s="179">
        <f t="shared" ref="Q486" si="5427">J486*P486</f>
        <v>32</v>
      </c>
      <c r="R486" s="178">
        <v>8</v>
      </c>
      <c r="S486" s="179">
        <f t="shared" ref="S486" si="5428">SUM(R486)*J486</f>
        <v>16</v>
      </c>
      <c r="T486" s="172"/>
      <c r="U486" s="180">
        <f t="shared" ref="U486" si="5429">SUM(T486)*K486</f>
        <v>0</v>
      </c>
      <c r="V486" s="172"/>
      <c r="W486" s="180">
        <f>SUM(V486)*J486*3</f>
        <v>0</v>
      </c>
      <c r="X486" s="146">
        <f>2/8*J486*AX486</f>
        <v>0</v>
      </c>
      <c r="Y486" s="146">
        <f>SUM(L486*5/100*J486)</f>
        <v>5</v>
      </c>
      <c r="Z486" s="172"/>
      <c r="AA486" s="180"/>
      <c r="AB486" s="172"/>
      <c r="AC486" s="181">
        <f t="shared" si="5339"/>
        <v>0</v>
      </c>
      <c r="AD486" s="172"/>
      <c r="AE486" s="180">
        <f t="shared" ref="AE486" si="5430">SUM(AD486*H486*(30+4))</f>
        <v>0</v>
      </c>
      <c r="AF486" s="172"/>
      <c r="AG486" s="180">
        <f t="shared" si="5341"/>
        <v>0</v>
      </c>
      <c r="AH486" s="172"/>
      <c r="AI486" s="146">
        <f t="shared" si="5342"/>
        <v>0</v>
      </c>
      <c r="AJ486" s="172"/>
      <c r="AK486" s="146">
        <f t="shared" ref="AK486" si="5431">SUM(AJ486*H486*2/3)</f>
        <v>0</v>
      </c>
      <c r="AL486" s="172"/>
      <c r="AM486" s="258">
        <f t="shared" ref="AM486" si="5432">SUM(AL486*H486)</f>
        <v>0</v>
      </c>
      <c r="AN486" s="172"/>
      <c r="AO486" s="180">
        <f t="shared" ref="AO486" si="5433">SUM(AN486*J486)</f>
        <v>0</v>
      </c>
      <c r="AP486" s="172"/>
      <c r="AQ486" s="181">
        <f t="shared" si="5346"/>
        <v>0</v>
      </c>
      <c r="AR486" s="172">
        <v>1</v>
      </c>
      <c r="AS486" s="146">
        <f t="shared" ref="AS486" si="5434">SUM(J486*AR486*6)</f>
        <v>12</v>
      </c>
      <c r="AT486" s="144"/>
      <c r="AU486" s="146">
        <f t="shared" si="5347"/>
        <v>0</v>
      </c>
      <c r="AV486" s="172"/>
      <c r="AW486" s="145">
        <f>SUM(AV486*H486/3)</f>
        <v>0</v>
      </c>
      <c r="AX486" s="144"/>
      <c r="AY486" s="146">
        <f>AX486*J486*8/2</f>
        <v>0</v>
      </c>
      <c r="AZ486" s="172"/>
      <c r="BA486" s="146">
        <f t="shared" ref="BA486" si="5435">SUM(AZ486*K486*5*6)</f>
        <v>0</v>
      </c>
      <c r="BB486" s="172"/>
      <c r="BC486" s="181">
        <f t="shared" ref="BC486" si="5436">SUM(BB486*K486*4*6)</f>
        <v>0</v>
      </c>
      <c r="BD486" s="172"/>
      <c r="BE486" s="148">
        <f t="shared" si="5352"/>
        <v>0</v>
      </c>
      <c r="BF486" s="146">
        <f t="shared" si="5353"/>
        <v>65</v>
      </c>
      <c r="BG486" s="146"/>
      <c r="BH486" s="146">
        <f t="shared" si="5354"/>
        <v>60</v>
      </c>
      <c r="BI486" s="7"/>
      <c r="BJ486" s="7"/>
      <c r="BK486" s="7"/>
      <c r="BL486" s="7"/>
      <c r="BM486" s="52"/>
      <c r="BN486" s="51"/>
      <c r="BO486" s="175" t="s">
        <v>104</v>
      </c>
      <c r="BP486" s="182" t="s">
        <v>110</v>
      </c>
      <c r="BQ486" s="176" t="s">
        <v>102</v>
      </c>
      <c r="BR486" s="176" t="s">
        <v>150</v>
      </c>
      <c r="BS486" s="182" t="s">
        <v>249</v>
      </c>
      <c r="BT486" s="176">
        <v>2</v>
      </c>
      <c r="BU486" s="182">
        <v>91</v>
      </c>
      <c r="BV486" s="182"/>
      <c r="BW486" s="182">
        <v>1</v>
      </c>
      <c r="BX486" s="176">
        <f t="shared" ref="BX486" si="5437">SUM(BW486)*2</f>
        <v>2</v>
      </c>
      <c r="BY486" s="178">
        <v>10</v>
      </c>
      <c r="BZ486" s="153">
        <f t="shared" si="5356"/>
        <v>10</v>
      </c>
      <c r="CA486" s="178">
        <v>2</v>
      </c>
      <c r="CB486" s="222">
        <f t="shared" si="5357"/>
        <v>0</v>
      </c>
      <c r="CC486" s="178">
        <v>4</v>
      </c>
      <c r="CD486" s="179">
        <f t="shared" ref="CD486" si="5438">BW486*CC486</f>
        <v>4</v>
      </c>
      <c r="CE486" s="178">
        <v>4</v>
      </c>
      <c r="CF486" s="179">
        <f t="shared" si="5359"/>
        <v>4</v>
      </c>
      <c r="CG486" s="172"/>
      <c r="CH486" s="180">
        <f t="shared" si="5360"/>
        <v>0</v>
      </c>
      <c r="CI486" s="172"/>
      <c r="CJ486" s="180">
        <f>SUM(CI486)*BW486*3</f>
        <v>0</v>
      </c>
      <c r="CK486" s="146">
        <f>2/8*BW486*DK486</f>
        <v>0</v>
      </c>
      <c r="CL486" s="146">
        <f>SUM(BY486*5/100*BW486)</f>
        <v>0.5</v>
      </c>
      <c r="CM486" s="172"/>
      <c r="CN486" s="180"/>
      <c r="CO486" s="172"/>
      <c r="CP486" s="181">
        <f t="shared" si="5364"/>
        <v>0</v>
      </c>
      <c r="CQ486" s="172"/>
      <c r="CR486" s="180">
        <f t="shared" ref="CR486" si="5439">SUM(CQ486*BU486*(30+4))</f>
        <v>0</v>
      </c>
      <c r="CS486" s="172"/>
      <c r="CT486" s="333">
        <f t="shared" si="5366"/>
        <v>0</v>
      </c>
      <c r="CU486" s="172"/>
      <c r="CV486" s="146">
        <f t="shared" si="5367"/>
        <v>0</v>
      </c>
      <c r="CW486" s="172"/>
      <c r="CX486" s="146">
        <f t="shared" ref="CX486" si="5440">SUM(CW486*BU486*2/3)</f>
        <v>0</v>
      </c>
      <c r="CY486" s="172"/>
      <c r="CZ486" s="331">
        <f t="shared" ref="CZ486" si="5441">SUM(CY486*BU486)</f>
        <v>0</v>
      </c>
      <c r="DA486" s="172"/>
      <c r="DB486" s="180">
        <f t="shared" ref="DB486" si="5442">SUM(DA486*BW486)</f>
        <v>0</v>
      </c>
      <c r="DC486" s="172"/>
      <c r="DD486" s="181">
        <f t="shared" ref="DD486" si="5443">SUM(DC486*BU486*2)</f>
        <v>0</v>
      </c>
      <c r="DE486" s="172"/>
      <c r="DF486" s="146">
        <f t="shared" ref="DF486" si="5444">SUM(BW486*DE486*6)</f>
        <v>0</v>
      </c>
      <c r="DG486" s="144"/>
      <c r="DH486" s="146">
        <f t="shared" si="5372"/>
        <v>0</v>
      </c>
      <c r="DI486" s="172"/>
      <c r="DJ486" s="148">
        <f>SUM(DI486*BU486/3)</f>
        <v>0</v>
      </c>
      <c r="DK486" s="144"/>
      <c r="DL486" s="146">
        <f>DK486*BW486*8/2</f>
        <v>0</v>
      </c>
      <c r="DM486" s="172"/>
      <c r="DN486" s="146">
        <f t="shared" ref="DN486" si="5445">SUM(DM486*BX486*5*6)</f>
        <v>0</v>
      </c>
      <c r="DO486" s="172"/>
      <c r="DP486" s="181">
        <f t="shared" ref="DP486" si="5446">SUM(DO486*BX486*4*6)</f>
        <v>0</v>
      </c>
      <c r="DQ486" s="172"/>
      <c r="DR486" s="148">
        <f t="shared" si="5376"/>
        <v>0</v>
      </c>
      <c r="DS486" s="20">
        <f t="shared" ref="DS486:DS500" si="5447">SUM(DB486+DR486+DP486+DN486+DL486+DJ486+DF486+DD486+CX486+CZ486+CV486+CT486+CR486+CP486+CN486+CL486+CK486+CJ486+CH486+CD486+CB486+CF486+DH486)</f>
        <v>8.5</v>
      </c>
      <c r="DT486" s="20">
        <f t="shared" ref="DT486:DT500" si="5448">SUM(CB486+CD486+CH486+CJ486+CK486+DF486+DJ486+DL486+DN486+DP486+CF486+DD486)</f>
        <v>8</v>
      </c>
      <c r="DU486" s="7"/>
      <c r="DV486" s="7"/>
      <c r="DW486" s="7"/>
      <c r="DX486" s="52"/>
      <c r="DY486" s="51"/>
      <c r="DZ486" s="20"/>
      <c r="EA486" s="71"/>
      <c r="EB486" s="71"/>
      <c r="EC486" s="7"/>
      <c r="ED486" s="7"/>
      <c r="EE486" s="7"/>
      <c r="EF486" s="7"/>
      <c r="EG486" s="7"/>
      <c r="EH486" s="7"/>
      <c r="EI486" s="7"/>
      <c r="EJ486" s="7">
        <f t="shared" si="5379"/>
        <v>60</v>
      </c>
      <c r="EK486" s="7">
        <f t="shared" si="5380"/>
        <v>60</v>
      </c>
      <c r="EL486" s="7">
        <f t="shared" si="5381"/>
        <v>28</v>
      </c>
      <c r="EM486" s="18">
        <f t="shared" si="5382"/>
        <v>0</v>
      </c>
      <c r="EN486" s="7">
        <f t="shared" si="5383"/>
        <v>20</v>
      </c>
      <c r="EO486" s="7">
        <f t="shared" si="5384"/>
        <v>36</v>
      </c>
      <c r="EP486" s="7">
        <f t="shared" si="5385"/>
        <v>12</v>
      </c>
      <c r="EQ486" s="7">
        <f t="shared" si="5386"/>
        <v>20</v>
      </c>
      <c r="ER486" s="7">
        <f t="shared" si="5387"/>
        <v>0</v>
      </c>
      <c r="ES486" s="7">
        <f t="shared" si="5388"/>
        <v>0</v>
      </c>
      <c r="ET486" s="7">
        <f t="shared" si="5389"/>
        <v>0</v>
      </c>
      <c r="EU486" s="7">
        <f t="shared" si="5390"/>
        <v>0</v>
      </c>
      <c r="EV486" s="7">
        <f t="shared" si="5391"/>
        <v>0</v>
      </c>
      <c r="EW486" s="18">
        <f t="shared" si="5392"/>
        <v>5.5</v>
      </c>
      <c r="EX486" s="7">
        <f t="shared" si="5393"/>
        <v>0</v>
      </c>
      <c r="EY486" s="7">
        <f t="shared" si="5394"/>
        <v>0</v>
      </c>
      <c r="EZ486" s="7">
        <f t="shared" si="5395"/>
        <v>0</v>
      </c>
      <c r="FA486" s="7">
        <f t="shared" si="5396"/>
        <v>0</v>
      </c>
      <c r="FB486" s="7">
        <f t="shared" si="5397"/>
        <v>0</v>
      </c>
      <c r="FC486" s="7">
        <f t="shared" si="5398"/>
        <v>0</v>
      </c>
      <c r="FD486" s="7">
        <f t="shared" si="5399"/>
        <v>0</v>
      </c>
      <c r="FE486" s="7">
        <f t="shared" si="5400"/>
        <v>0</v>
      </c>
      <c r="FF486" s="7">
        <f t="shared" si="5401"/>
        <v>0</v>
      </c>
      <c r="FG486" s="18">
        <f t="shared" si="5402"/>
        <v>0</v>
      </c>
      <c r="FH486" s="7">
        <f t="shared" si="5403"/>
        <v>0</v>
      </c>
      <c r="FI486" s="7">
        <f t="shared" si="5404"/>
        <v>0</v>
      </c>
      <c r="FJ486" s="7">
        <f t="shared" si="5405"/>
        <v>0</v>
      </c>
      <c r="FK486" s="7">
        <f t="shared" si="5406"/>
        <v>0</v>
      </c>
      <c r="FL486" s="7">
        <f t="shared" si="5407"/>
        <v>0</v>
      </c>
      <c r="FM486" s="7">
        <f t="shared" si="5408"/>
        <v>0</v>
      </c>
      <c r="FN486" s="7">
        <f t="shared" si="5409"/>
        <v>0</v>
      </c>
      <c r="FO486" s="7">
        <f t="shared" si="5410"/>
        <v>0</v>
      </c>
      <c r="FP486" s="7">
        <f t="shared" si="5411"/>
        <v>1</v>
      </c>
      <c r="FQ486" s="7">
        <f t="shared" si="5412"/>
        <v>12</v>
      </c>
      <c r="FR486" s="7"/>
      <c r="FS486" s="7">
        <f t="shared" si="5413"/>
        <v>0</v>
      </c>
      <c r="FT486" s="7">
        <f t="shared" si="5414"/>
        <v>0</v>
      </c>
      <c r="FU486" s="7">
        <f t="shared" si="5415"/>
        <v>0</v>
      </c>
      <c r="FV486" s="7">
        <f t="shared" si="5416"/>
        <v>0</v>
      </c>
      <c r="FW486" s="7">
        <f t="shared" si="5417"/>
        <v>0</v>
      </c>
      <c r="FX486" s="7">
        <f t="shared" si="5418"/>
        <v>0</v>
      </c>
      <c r="FY486" s="7">
        <f t="shared" si="5419"/>
        <v>0</v>
      </c>
      <c r="FZ486" s="7">
        <f t="shared" si="5420"/>
        <v>0</v>
      </c>
      <c r="GA486" s="7">
        <f t="shared" si="5421"/>
        <v>0</v>
      </c>
      <c r="GB486" s="7">
        <f t="shared" si="5422"/>
        <v>0</v>
      </c>
      <c r="GC486" s="7">
        <f t="shared" si="5423"/>
        <v>0</v>
      </c>
      <c r="GD486" s="116">
        <f t="shared" si="5424"/>
        <v>73.5</v>
      </c>
      <c r="GE486" s="117">
        <f t="shared" si="5425"/>
        <v>68</v>
      </c>
      <c r="GF486" s="7"/>
      <c r="GG486" s="7"/>
      <c r="GH486" s="7"/>
      <c r="GI486" s="52"/>
      <c r="GK486" s="18"/>
      <c r="GL486" s="18"/>
      <c r="GM486" s="1"/>
      <c r="GN486" s="23"/>
      <c r="GO486" s="61"/>
      <c r="GP486" s="7"/>
      <c r="GQ486" s="7"/>
    </row>
    <row r="487" spans="1:199" ht="24.95" customHeight="1" x14ac:dyDescent="0.35">
      <c r="A487" s="51"/>
      <c r="B487" s="20"/>
      <c r="C487" s="71"/>
      <c r="D487" s="71"/>
      <c r="E487" s="71"/>
      <c r="F487" s="71"/>
      <c r="G487" s="72"/>
      <c r="H487" s="79"/>
      <c r="I487" s="92"/>
      <c r="J487" s="72"/>
      <c r="K487" s="72"/>
      <c r="L487" s="72"/>
      <c r="M487" s="73">
        <f t="shared" ref="M487:M500" si="5449">SUM(N487+P487+T487+V487+AR487*2)</f>
        <v>0</v>
      </c>
      <c r="N487" s="32"/>
      <c r="O487" s="263"/>
      <c r="P487" s="32"/>
      <c r="Q487" s="20"/>
      <c r="R487" s="32"/>
      <c r="S487" s="20"/>
      <c r="T487" s="32"/>
      <c r="U487" s="20"/>
      <c r="V487" s="74"/>
      <c r="W487" s="20"/>
      <c r="X487" s="20"/>
      <c r="Y487" s="20"/>
      <c r="Z487" s="74"/>
      <c r="AA487" s="20"/>
      <c r="AB487" s="74"/>
      <c r="AC487" s="20"/>
      <c r="AD487" s="74"/>
      <c r="AE487" s="24"/>
      <c r="AF487" s="74"/>
      <c r="AG487" s="20"/>
      <c r="AH487" s="74"/>
      <c r="AI487" s="20"/>
      <c r="AJ487" s="74"/>
      <c r="AK487" s="20"/>
      <c r="AL487" s="74"/>
      <c r="AM487" s="263"/>
      <c r="AN487" s="74"/>
      <c r="AO487" s="20"/>
      <c r="AP487" s="74"/>
      <c r="AQ487" s="20"/>
      <c r="AR487" s="74"/>
      <c r="AS487" s="20"/>
      <c r="AT487" s="74"/>
      <c r="AU487" s="20"/>
      <c r="AV487" s="74"/>
      <c r="AW487" s="20"/>
      <c r="AX487" s="74"/>
      <c r="AY487" s="20"/>
      <c r="AZ487" s="74"/>
      <c r="BA487" s="20"/>
      <c r="BB487" s="74"/>
      <c r="BC487" s="20"/>
      <c r="BD487" s="74"/>
      <c r="BE487" s="20"/>
      <c r="BF487" s="20">
        <f t="shared" ref="BF487:BF500" si="5450">SUM(AO487+BE487+BC487+BA487+AY487+AW487+AS487+AQ487+AK487+AM487+AI487+AG487+AE487+AC487+AA487+Y487+X487+W487+U487+Q487+O487+S487+AU487)</f>
        <v>0</v>
      </c>
      <c r="BG487" s="20"/>
      <c r="BH487" s="20">
        <f t="shared" ref="BH487:BH500" si="5451">SUM(O487+Q487+U487+W487+X487+AS487+AW487+AY487+BA487+BC487+S487+AQ487)</f>
        <v>0</v>
      </c>
      <c r="BI487" s="1"/>
      <c r="BJ487" s="7"/>
      <c r="BK487" s="7"/>
      <c r="BL487" s="7"/>
      <c r="BM487" s="52"/>
      <c r="BN487" s="51"/>
      <c r="BO487" s="225" t="s">
        <v>165</v>
      </c>
      <c r="BP487" s="161" t="s">
        <v>110</v>
      </c>
      <c r="BQ487" s="161" t="s">
        <v>102</v>
      </c>
      <c r="BR487" s="162" t="s">
        <v>150</v>
      </c>
      <c r="BS487" s="227" t="s">
        <v>227</v>
      </c>
      <c r="BT487" s="161">
        <v>10</v>
      </c>
      <c r="BU487" s="162">
        <v>44</v>
      </c>
      <c r="BV487" s="162"/>
      <c r="BW487" s="162">
        <v>2</v>
      </c>
      <c r="BX487" s="161">
        <f t="shared" ref="BX487" si="5452">SUM(BW487)*2</f>
        <v>4</v>
      </c>
      <c r="BY487" s="227">
        <v>40</v>
      </c>
      <c r="BZ487" s="228">
        <f t="shared" ref="BZ487" si="5453">SUM(CA487+CC487+CE487+CG487+CI487)</f>
        <v>40</v>
      </c>
      <c r="CA487" s="166"/>
      <c r="CB487" s="142">
        <f t="shared" ref="CB487:CB488" si="5454">SUM(CA487)*BV487</f>
        <v>0</v>
      </c>
      <c r="CC487" s="166"/>
      <c r="CD487" s="167">
        <f t="shared" ref="CD487:CD488" si="5455">CC487*BW487</f>
        <v>0</v>
      </c>
      <c r="CE487" s="166">
        <v>40</v>
      </c>
      <c r="CF487" s="167">
        <f t="shared" ref="CF487:CF488" si="5456">SUM(CE487)*BW487</f>
        <v>80</v>
      </c>
      <c r="CG487" s="166"/>
      <c r="CH487" s="167">
        <f t="shared" ref="CH487:CH488" si="5457">SUM(CG487)*BX487</f>
        <v>0</v>
      </c>
      <c r="CI487" s="166"/>
      <c r="CJ487" s="167">
        <f t="shared" ref="CJ487:CJ488" si="5458">SUM(CI487)*BW487*5</f>
        <v>0</v>
      </c>
      <c r="CK487" s="165">
        <f t="shared" ref="CK487" si="5459">SUM(BW487*DK487*2+BX487*DM487*2)</f>
        <v>0</v>
      </c>
      <c r="CL487" s="229">
        <f t="shared" si="5363"/>
        <v>4</v>
      </c>
      <c r="CM487" s="166"/>
      <c r="CN487" s="167"/>
      <c r="CO487" s="166"/>
      <c r="CP487" s="165">
        <f t="shared" ref="CP487" si="5460">SUM(CO487)*3*BU487/5</f>
        <v>0</v>
      </c>
      <c r="CQ487" s="166"/>
      <c r="CR487" s="230">
        <f t="shared" ref="CR487" si="5461">SUM(CQ487*BU487*(30+4))</f>
        <v>0</v>
      </c>
      <c r="CS487" s="166"/>
      <c r="CT487" s="142">
        <f t="shared" si="5366"/>
        <v>0</v>
      </c>
      <c r="CU487" s="167"/>
      <c r="CV487" s="165">
        <f t="shared" ref="CV487" si="5462">SUM(CU487*BU487/3)</f>
        <v>0</v>
      </c>
      <c r="CW487" s="166"/>
      <c r="CX487" s="165">
        <f t="shared" ref="CX487" si="5463">SUM(CW487*BU487*2/3)</f>
        <v>0</v>
      </c>
      <c r="CY487" s="166">
        <v>1</v>
      </c>
      <c r="CZ487" s="142">
        <f t="shared" si="5369"/>
        <v>88</v>
      </c>
      <c r="DA487" s="166"/>
      <c r="DB487" s="167">
        <f t="shared" ref="DB487" si="5464">SUM(DA487*BW487*2)</f>
        <v>0</v>
      </c>
      <c r="DC487" s="166"/>
      <c r="DD487" s="165">
        <f t="shared" ref="DD487" si="5465">SUM(DC487*BU487*2)</f>
        <v>0</v>
      </c>
      <c r="DE487" s="166">
        <v>1</v>
      </c>
      <c r="DF487" s="165">
        <f t="shared" ref="DF487" si="5466">DE487*BW487*6</f>
        <v>12</v>
      </c>
      <c r="DG487" s="166"/>
      <c r="DH487" s="165">
        <f t="shared" si="5372"/>
        <v>0</v>
      </c>
      <c r="DI487" s="167"/>
      <c r="DJ487" s="167">
        <f t="shared" ref="DJ487" si="5467">SUM(BW487*DI487*6)</f>
        <v>0</v>
      </c>
      <c r="DK487" s="167"/>
      <c r="DL487" s="165">
        <f t="shared" ref="DL487" si="5468">SUM(BW487*DK487*8)</f>
        <v>0</v>
      </c>
      <c r="DM487" s="167"/>
      <c r="DN487" s="165">
        <f t="shared" ref="DN487" si="5469">SUM(DM487*BX487*5*6)</f>
        <v>0</v>
      </c>
      <c r="DO487" s="166"/>
      <c r="DP487" s="165">
        <f t="shared" ref="DP487" si="5470">SUM(DO487*BX487*4*6)</f>
        <v>0</v>
      </c>
      <c r="DQ487" s="166"/>
      <c r="DR487" s="168">
        <f t="shared" si="5376"/>
        <v>0</v>
      </c>
      <c r="DS487" s="20">
        <f t="shared" si="5447"/>
        <v>184</v>
      </c>
      <c r="DT487" s="20">
        <f t="shared" si="5448"/>
        <v>92</v>
      </c>
      <c r="DU487" s="7"/>
      <c r="DV487" s="7"/>
      <c r="DW487" s="7"/>
      <c r="DX487" s="52"/>
      <c r="DY487" s="51"/>
      <c r="DZ487" s="20"/>
      <c r="EA487" s="71"/>
      <c r="EB487" s="71"/>
      <c r="EC487" s="7"/>
      <c r="ED487" s="7"/>
      <c r="EE487" s="7"/>
      <c r="EF487" s="7"/>
      <c r="EG487" s="7"/>
      <c r="EH487" s="7"/>
      <c r="EI487" s="7"/>
      <c r="EJ487" s="7">
        <f t="shared" si="5379"/>
        <v>40</v>
      </c>
      <c r="EK487" s="7">
        <f t="shared" si="5380"/>
        <v>40</v>
      </c>
      <c r="EL487" s="7">
        <f t="shared" si="5381"/>
        <v>0</v>
      </c>
      <c r="EM487" s="18">
        <f t="shared" si="5382"/>
        <v>0</v>
      </c>
      <c r="EN487" s="7">
        <f t="shared" si="5383"/>
        <v>0</v>
      </c>
      <c r="EO487" s="7">
        <f t="shared" si="5384"/>
        <v>0</v>
      </c>
      <c r="EP487" s="7">
        <f t="shared" si="5385"/>
        <v>40</v>
      </c>
      <c r="EQ487" s="7">
        <f t="shared" si="5386"/>
        <v>80</v>
      </c>
      <c r="ER487" s="7">
        <f t="shared" si="5387"/>
        <v>0</v>
      </c>
      <c r="ES487" s="7">
        <f t="shared" si="5388"/>
        <v>0</v>
      </c>
      <c r="ET487" s="7">
        <f t="shared" si="5389"/>
        <v>0</v>
      </c>
      <c r="EU487" s="7">
        <f t="shared" si="5390"/>
        <v>0</v>
      </c>
      <c r="EV487" s="7">
        <f t="shared" si="5391"/>
        <v>0</v>
      </c>
      <c r="EW487" s="18">
        <f t="shared" si="5392"/>
        <v>4</v>
      </c>
      <c r="EX487" s="7">
        <f t="shared" si="5393"/>
        <v>0</v>
      </c>
      <c r="EY487" s="7">
        <f t="shared" si="5394"/>
        <v>0</v>
      </c>
      <c r="EZ487" s="7">
        <f t="shared" si="5395"/>
        <v>0</v>
      </c>
      <c r="FA487" s="7">
        <f t="shared" si="5396"/>
        <v>0</v>
      </c>
      <c r="FB487" s="7">
        <f t="shared" si="5397"/>
        <v>0</v>
      </c>
      <c r="FC487" s="7">
        <f t="shared" si="5398"/>
        <v>0</v>
      </c>
      <c r="FD487" s="7">
        <f t="shared" si="5399"/>
        <v>0</v>
      </c>
      <c r="FE487" s="7">
        <f t="shared" si="5400"/>
        <v>0</v>
      </c>
      <c r="FF487" s="7">
        <f t="shared" si="5401"/>
        <v>0</v>
      </c>
      <c r="FG487" s="18">
        <f t="shared" si="5402"/>
        <v>0</v>
      </c>
      <c r="FH487" s="7">
        <f t="shared" si="5403"/>
        <v>0</v>
      </c>
      <c r="FI487" s="7">
        <f t="shared" si="5404"/>
        <v>0</v>
      </c>
      <c r="FJ487" s="7">
        <f t="shared" si="5405"/>
        <v>1</v>
      </c>
      <c r="FK487" s="7">
        <f t="shared" si="5406"/>
        <v>88</v>
      </c>
      <c r="FL487" s="7">
        <f t="shared" si="5407"/>
        <v>0</v>
      </c>
      <c r="FM487" s="7">
        <f t="shared" si="5408"/>
        <v>0</v>
      </c>
      <c r="FN487" s="7">
        <f t="shared" si="5409"/>
        <v>0</v>
      </c>
      <c r="FO487" s="7">
        <f t="shared" si="5410"/>
        <v>0</v>
      </c>
      <c r="FP487" s="7">
        <f t="shared" si="5411"/>
        <v>1</v>
      </c>
      <c r="FQ487" s="7">
        <f t="shared" si="5412"/>
        <v>12</v>
      </c>
      <c r="FR487" s="7"/>
      <c r="FS487" s="7">
        <f t="shared" si="5413"/>
        <v>0</v>
      </c>
      <c r="FT487" s="7">
        <f t="shared" si="5414"/>
        <v>0</v>
      </c>
      <c r="FU487" s="7">
        <f t="shared" si="5415"/>
        <v>0</v>
      </c>
      <c r="FV487" s="7">
        <f t="shared" si="5416"/>
        <v>0</v>
      </c>
      <c r="FW487" s="7">
        <f t="shared" si="5417"/>
        <v>0</v>
      </c>
      <c r="FX487" s="7">
        <f t="shared" si="5418"/>
        <v>0</v>
      </c>
      <c r="FY487" s="7">
        <f t="shared" si="5419"/>
        <v>0</v>
      </c>
      <c r="FZ487" s="7">
        <f t="shared" si="5420"/>
        <v>0</v>
      </c>
      <c r="GA487" s="7">
        <f t="shared" si="5421"/>
        <v>0</v>
      </c>
      <c r="GB487" s="7">
        <f t="shared" si="5422"/>
        <v>0</v>
      </c>
      <c r="GC487" s="7">
        <f t="shared" si="5423"/>
        <v>0</v>
      </c>
      <c r="GD487" s="116">
        <f t="shared" si="5424"/>
        <v>184</v>
      </c>
      <c r="GE487" s="117">
        <f t="shared" si="5425"/>
        <v>92</v>
      </c>
      <c r="GF487" s="7"/>
      <c r="GG487" s="7"/>
      <c r="GH487" s="7"/>
      <c r="GI487" s="52"/>
      <c r="GK487" s="18"/>
      <c r="GL487" s="18"/>
      <c r="GM487" s="1"/>
      <c r="GN487" s="23"/>
      <c r="GO487" s="61"/>
      <c r="GP487" s="7"/>
      <c r="GQ487" s="7"/>
    </row>
    <row r="488" spans="1:199" ht="24.95" customHeight="1" x14ac:dyDescent="0.35">
      <c r="A488" s="51"/>
      <c r="B488" s="20" t="s">
        <v>224</v>
      </c>
      <c r="C488" s="71"/>
      <c r="D488" s="71" t="s">
        <v>225</v>
      </c>
      <c r="E488" s="71"/>
      <c r="F488" s="71"/>
      <c r="G488" s="79"/>
      <c r="H488" s="79">
        <v>5</v>
      </c>
      <c r="I488" s="92"/>
      <c r="J488" s="72"/>
      <c r="K488" s="79"/>
      <c r="L488" s="187"/>
      <c r="M488" s="188">
        <f t="shared" ref="M488" si="5471">SUM(N488+P488+R488+T488+V488)</f>
        <v>0</v>
      </c>
      <c r="N488" s="189"/>
      <c r="O488" s="262">
        <f t="shared" ref="O488" si="5472">SUM(N488)*I488</f>
        <v>0</v>
      </c>
      <c r="P488" s="189"/>
      <c r="Q488" s="190">
        <f t="shared" ref="Q488" si="5473">P488*J488</f>
        <v>0</v>
      </c>
      <c r="R488" s="189"/>
      <c r="S488" s="190">
        <f t="shared" ref="S488" si="5474">SUM(R488)*J488</f>
        <v>0</v>
      </c>
      <c r="T488" s="189"/>
      <c r="U488" s="190">
        <f t="shared" ref="U488" si="5475">SUM(T488)*K488</f>
        <v>0</v>
      </c>
      <c r="V488" s="189"/>
      <c r="W488" s="190">
        <f t="shared" ref="W488" si="5476">SUM(V488)*J488*5</f>
        <v>0</v>
      </c>
      <c r="X488" s="191"/>
      <c r="Y488" s="191">
        <f t="shared" ref="Y488" si="5477">L488*J488*0.05</f>
        <v>0</v>
      </c>
      <c r="Z488" s="189"/>
      <c r="AA488" s="190"/>
      <c r="AB488" s="189"/>
      <c r="AC488" s="191">
        <f t="shared" ref="AC488" si="5478">SUM(AB488)*3*H488/5</f>
        <v>0</v>
      </c>
      <c r="AD488" s="189">
        <v>1</v>
      </c>
      <c r="AE488" s="193">
        <f t="shared" ref="AE488" si="5479">SUM(AD488*H488*(15))</f>
        <v>75</v>
      </c>
      <c r="AF488" s="189"/>
      <c r="AG488" s="190">
        <f t="shared" ref="AG488" si="5480">SUM(AF488*H488*3)</f>
        <v>0</v>
      </c>
      <c r="AH488" s="190"/>
      <c r="AI488" s="191">
        <f t="shared" ref="AI488" si="5481">SUM(AH488*H488/3)</f>
        <v>0</v>
      </c>
      <c r="AJ488" s="189"/>
      <c r="AK488" s="191">
        <f t="shared" ref="AK488" si="5482">SUM(AJ488*H488*2/3)</f>
        <v>0</v>
      </c>
      <c r="AL488" s="189"/>
      <c r="AM488" s="262">
        <f>SUM(AL488*H488)</f>
        <v>0</v>
      </c>
      <c r="AN488" s="189"/>
      <c r="AO488" s="190">
        <f>SUM(AN488*J488)</f>
        <v>0</v>
      </c>
      <c r="AP488" s="189"/>
      <c r="AQ488" s="191">
        <f t="shared" ref="AQ488" si="5483">SUM(AP488*H488*2)</f>
        <v>0</v>
      </c>
      <c r="AR488" s="189"/>
      <c r="AS488" s="191">
        <f t="shared" ref="AS488" si="5484">SUM(J488*AR488*6)</f>
        <v>0</v>
      </c>
      <c r="AT488" s="32"/>
      <c r="AU488" s="194">
        <f t="shared" ref="AU488" si="5485">AT488*H488/3</f>
        <v>0</v>
      </c>
      <c r="AV488" s="189"/>
      <c r="AW488" s="190">
        <f>SUM(AV488*H488/3)</f>
        <v>0</v>
      </c>
      <c r="AX488" s="189"/>
      <c r="AY488" s="191">
        <f t="shared" ref="AY488" si="5486">SUM(J488*AX488*8)</f>
        <v>0</v>
      </c>
      <c r="AZ488" s="190"/>
      <c r="BA488" s="191">
        <f>SUM(AZ488*K488*3*8)</f>
        <v>0</v>
      </c>
      <c r="BB488" s="189"/>
      <c r="BC488" s="191">
        <f t="shared" ref="BC488" si="5487">SUM(BB488*K488*4*6)</f>
        <v>0</v>
      </c>
      <c r="BD488" s="189"/>
      <c r="BE488" s="195">
        <f t="shared" ref="BE488" si="5488">SUM(BD488*50)</f>
        <v>0</v>
      </c>
      <c r="BF488" s="194">
        <f t="shared" ref="BF488" si="5489">O488+Q488+S488+U488+W488+X488+Y488+AA488+AC488+AE488+AG488+AI488+AK488+AM488+AO488+AQ488+AS488+AU488+AW488+AY488+BA488+BC488+BE488</f>
        <v>75</v>
      </c>
      <c r="BG488" s="194"/>
      <c r="BH488" s="194">
        <f t="shared" ref="BH488" si="5490">BC488+BA488+AY488+AW488+AS488+AQ488+X488+W488+U488+S488+Q488+O488</f>
        <v>0</v>
      </c>
      <c r="BI488" s="1"/>
      <c r="BJ488" s="1"/>
      <c r="BK488" s="1"/>
      <c r="BL488" s="1"/>
      <c r="BM488" s="55"/>
      <c r="BN488" s="51"/>
      <c r="BO488" s="20" t="s">
        <v>224</v>
      </c>
      <c r="BP488" s="71"/>
      <c r="BQ488" s="71" t="s">
        <v>225</v>
      </c>
      <c r="BR488" s="71"/>
      <c r="BS488" s="71"/>
      <c r="BT488" s="79"/>
      <c r="BU488" s="326">
        <v>5</v>
      </c>
      <c r="BV488" s="92"/>
      <c r="BW488" s="72"/>
      <c r="BX488" s="79"/>
      <c r="BY488" s="187"/>
      <c r="BZ488" s="188">
        <f t="shared" ref="BZ488" si="5491">SUM(CA488+CC488+CE488+CG488+CI488)</f>
        <v>0</v>
      </c>
      <c r="CA488" s="189"/>
      <c r="CB488" s="142">
        <f t="shared" si="5454"/>
        <v>0</v>
      </c>
      <c r="CC488" s="189"/>
      <c r="CD488" s="190">
        <f t="shared" si="5455"/>
        <v>0</v>
      </c>
      <c r="CE488" s="189"/>
      <c r="CF488" s="190">
        <f t="shared" si="5456"/>
        <v>0</v>
      </c>
      <c r="CG488" s="189"/>
      <c r="CH488" s="190">
        <f t="shared" si="5457"/>
        <v>0</v>
      </c>
      <c r="CI488" s="189"/>
      <c r="CJ488" s="190">
        <f t="shared" si="5458"/>
        <v>0</v>
      </c>
      <c r="CK488" s="191"/>
      <c r="CL488" s="191">
        <f t="shared" ref="CL488" si="5492">BY488*BW488*0.05</f>
        <v>0</v>
      </c>
      <c r="CM488" s="189"/>
      <c r="CN488" s="190"/>
      <c r="CO488" s="189"/>
      <c r="CP488" s="191">
        <f t="shared" ref="CP488" si="5493">SUM(CO488)*3*BU488/5</f>
        <v>0</v>
      </c>
      <c r="CQ488" s="189">
        <v>1</v>
      </c>
      <c r="CR488" s="193">
        <f t="shared" ref="CR488" si="5494">SUM(CQ488*BU488*(15))</f>
        <v>75</v>
      </c>
      <c r="CS488" s="189"/>
      <c r="CT488" s="142">
        <f t="shared" si="5366"/>
        <v>0</v>
      </c>
      <c r="CU488" s="190"/>
      <c r="CV488" s="191">
        <f t="shared" ref="CV488" si="5495">SUM(CU488*BU488/3)</f>
        <v>0</v>
      </c>
      <c r="CW488" s="189"/>
      <c r="CX488" s="191">
        <f t="shared" ref="CX488" si="5496">SUM(CW488*BU488*2/3)</f>
        <v>0</v>
      </c>
      <c r="CY488" s="189"/>
      <c r="CZ488" s="142">
        <f>SUM(CY488*BU488)</f>
        <v>0</v>
      </c>
      <c r="DA488" s="189"/>
      <c r="DB488" s="190">
        <f>SUM(DA488*BW488)</f>
        <v>0</v>
      </c>
      <c r="DC488" s="189"/>
      <c r="DD488" s="191">
        <f t="shared" ref="DD488" si="5497">SUM(DC488*BU488*2)</f>
        <v>0</v>
      </c>
      <c r="DE488" s="189"/>
      <c r="DF488" s="191">
        <f t="shared" ref="DF488" si="5498">SUM(BW488*DE488*6)</f>
        <v>0</v>
      </c>
      <c r="DG488" s="32"/>
      <c r="DH488" s="194">
        <f t="shared" si="5372"/>
        <v>0</v>
      </c>
      <c r="DI488" s="189"/>
      <c r="DJ488" s="190">
        <f>SUM(DI488*BU488/3)</f>
        <v>0</v>
      </c>
      <c r="DK488" s="189"/>
      <c r="DL488" s="191">
        <f t="shared" ref="DL488" si="5499">SUM(BW488*DK488*8)</f>
        <v>0</v>
      </c>
      <c r="DM488" s="190"/>
      <c r="DN488" s="191">
        <f>SUM(DM488*BX488*3*8)</f>
        <v>0</v>
      </c>
      <c r="DO488" s="189"/>
      <c r="DP488" s="191">
        <f t="shared" ref="DP488" si="5500">SUM(DO488*BX488*4*6)</f>
        <v>0</v>
      </c>
      <c r="DQ488" s="189"/>
      <c r="DR488" s="195">
        <f t="shared" si="5376"/>
        <v>0</v>
      </c>
      <c r="DS488" s="20">
        <f t="shared" si="5447"/>
        <v>75</v>
      </c>
      <c r="DT488" s="20">
        <f t="shared" si="5448"/>
        <v>0</v>
      </c>
      <c r="DU488" s="7"/>
      <c r="DV488" s="7"/>
      <c r="DW488" s="7"/>
      <c r="DX488" s="52"/>
      <c r="DY488" s="51"/>
      <c r="DZ488" s="20"/>
      <c r="EA488" s="71"/>
      <c r="EB488" s="71"/>
      <c r="EC488" s="7"/>
      <c r="ED488" s="7"/>
      <c r="EE488" s="7"/>
      <c r="EF488" s="7"/>
      <c r="EG488" s="7"/>
      <c r="EH488" s="7"/>
      <c r="EI488" s="7"/>
      <c r="EJ488" s="7">
        <f t="shared" si="5379"/>
        <v>0</v>
      </c>
      <c r="EK488" s="7">
        <f t="shared" si="5380"/>
        <v>0</v>
      </c>
      <c r="EL488" s="7">
        <f t="shared" si="5381"/>
        <v>0</v>
      </c>
      <c r="EM488" s="18">
        <f t="shared" si="5382"/>
        <v>0</v>
      </c>
      <c r="EN488" s="7">
        <f t="shared" si="5383"/>
        <v>0</v>
      </c>
      <c r="EO488" s="7">
        <f t="shared" si="5384"/>
        <v>0</v>
      </c>
      <c r="EP488" s="7">
        <f t="shared" si="5385"/>
        <v>0</v>
      </c>
      <c r="EQ488" s="7">
        <f t="shared" si="5386"/>
        <v>0</v>
      </c>
      <c r="ER488" s="7">
        <f t="shared" si="5387"/>
        <v>0</v>
      </c>
      <c r="ES488" s="7">
        <f t="shared" si="5388"/>
        <v>0</v>
      </c>
      <c r="ET488" s="7">
        <f t="shared" si="5389"/>
        <v>0</v>
      </c>
      <c r="EU488" s="7">
        <f t="shared" si="5390"/>
        <v>0</v>
      </c>
      <c r="EV488" s="7">
        <f t="shared" si="5391"/>
        <v>0</v>
      </c>
      <c r="EW488" s="18">
        <f t="shared" si="5392"/>
        <v>0</v>
      </c>
      <c r="EX488" s="7">
        <f t="shared" si="5393"/>
        <v>0</v>
      </c>
      <c r="EY488" s="7">
        <f t="shared" si="5394"/>
        <v>0</v>
      </c>
      <c r="EZ488" s="7">
        <f t="shared" si="5395"/>
        <v>0</v>
      </c>
      <c r="FA488" s="7">
        <f t="shared" si="5396"/>
        <v>0</v>
      </c>
      <c r="FB488" s="7">
        <f t="shared" si="5397"/>
        <v>2</v>
      </c>
      <c r="FC488" s="7">
        <f t="shared" si="5398"/>
        <v>150</v>
      </c>
      <c r="FD488" s="7">
        <f t="shared" si="5399"/>
        <v>0</v>
      </c>
      <c r="FE488" s="7">
        <f t="shared" si="5400"/>
        <v>0</v>
      </c>
      <c r="FF488" s="7">
        <f t="shared" si="5401"/>
        <v>0</v>
      </c>
      <c r="FG488" s="18">
        <f t="shared" si="5402"/>
        <v>0</v>
      </c>
      <c r="FH488" s="7">
        <f t="shared" si="5403"/>
        <v>0</v>
      </c>
      <c r="FI488" s="7">
        <f t="shared" si="5404"/>
        <v>0</v>
      </c>
      <c r="FJ488" s="7">
        <f t="shared" si="5405"/>
        <v>0</v>
      </c>
      <c r="FK488" s="7">
        <f t="shared" si="5406"/>
        <v>0</v>
      </c>
      <c r="FL488" s="7">
        <f t="shared" si="5407"/>
        <v>0</v>
      </c>
      <c r="FM488" s="7">
        <f t="shared" si="5408"/>
        <v>0</v>
      </c>
      <c r="FN488" s="7">
        <f t="shared" si="5409"/>
        <v>0</v>
      </c>
      <c r="FO488" s="7">
        <f t="shared" si="5410"/>
        <v>0</v>
      </c>
      <c r="FP488" s="7">
        <f t="shared" si="5411"/>
        <v>0</v>
      </c>
      <c r="FQ488" s="7">
        <f t="shared" si="5412"/>
        <v>0</v>
      </c>
      <c r="FR488" s="7"/>
      <c r="FS488" s="7">
        <f t="shared" si="5413"/>
        <v>0</v>
      </c>
      <c r="FT488" s="7">
        <f t="shared" si="5414"/>
        <v>0</v>
      </c>
      <c r="FU488" s="7">
        <f t="shared" si="5415"/>
        <v>0</v>
      </c>
      <c r="FV488" s="7">
        <f t="shared" si="5416"/>
        <v>0</v>
      </c>
      <c r="FW488" s="7">
        <f t="shared" si="5417"/>
        <v>0</v>
      </c>
      <c r="FX488" s="7">
        <f t="shared" si="5418"/>
        <v>0</v>
      </c>
      <c r="FY488" s="7">
        <f t="shared" si="5419"/>
        <v>0</v>
      </c>
      <c r="FZ488" s="7">
        <f t="shared" si="5420"/>
        <v>0</v>
      </c>
      <c r="GA488" s="7">
        <f t="shared" si="5421"/>
        <v>0</v>
      </c>
      <c r="GB488" s="7">
        <f t="shared" si="5422"/>
        <v>0</v>
      </c>
      <c r="GC488" s="7">
        <f t="shared" si="5423"/>
        <v>0</v>
      </c>
      <c r="GD488" s="116">
        <f t="shared" si="5424"/>
        <v>150</v>
      </c>
      <c r="GE488" s="117">
        <f t="shared" si="5425"/>
        <v>0</v>
      </c>
      <c r="GF488" s="7"/>
      <c r="GG488" s="7"/>
      <c r="GH488" s="7"/>
      <c r="GI488" s="52"/>
      <c r="GK488" s="18"/>
      <c r="GL488" s="18"/>
      <c r="GM488" s="1"/>
      <c r="GN488" s="23"/>
      <c r="GO488" s="61"/>
      <c r="GP488" s="7"/>
      <c r="GQ488" s="7"/>
    </row>
    <row r="489" spans="1:199" ht="24.95" customHeight="1" x14ac:dyDescent="0.35">
      <c r="A489" s="51"/>
      <c r="B489" s="33"/>
      <c r="C489" s="78"/>
      <c r="D489" s="71"/>
      <c r="E489" s="78"/>
      <c r="F489" s="78"/>
      <c r="G489" s="79"/>
      <c r="H489" s="79"/>
      <c r="I489" s="79"/>
      <c r="J489" s="79"/>
      <c r="K489" s="79"/>
      <c r="L489" s="72"/>
      <c r="M489" s="73">
        <f t="shared" si="5449"/>
        <v>0</v>
      </c>
      <c r="N489" s="32"/>
      <c r="O489" s="263"/>
      <c r="P489" s="32"/>
      <c r="Q489" s="20"/>
      <c r="R489" s="32"/>
      <c r="S489" s="20"/>
      <c r="T489" s="32"/>
      <c r="U489" s="20"/>
      <c r="V489" s="74"/>
      <c r="W489" s="20"/>
      <c r="X489" s="20"/>
      <c r="Y489" s="20"/>
      <c r="Z489" s="74"/>
      <c r="AA489" s="20"/>
      <c r="AB489" s="74"/>
      <c r="AC489" s="20"/>
      <c r="AD489" s="74"/>
      <c r="AE489" s="24"/>
      <c r="AF489" s="74"/>
      <c r="AG489" s="20"/>
      <c r="AH489" s="74"/>
      <c r="AI489" s="20"/>
      <c r="AJ489" s="74"/>
      <c r="AK489" s="20"/>
      <c r="AL489" s="74"/>
      <c r="AM489" s="263"/>
      <c r="AN489" s="74"/>
      <c r="AO489" s="20"/>
      <c r="AP489" s="74"/>
      <c r="AQ489" s="20"/>
      <c r="AR489" s="74"/>
      <c r="AS489" s="20"/>
      <c r="AT489" s="74"/>
      <c r="AU489" s="20"/>
      <c r="AV489" s="74"/>
      <c r="AW489" s="20"/>
      <c r="AX489" s="74"/>
      <c r="AY489" s="20"/>
      <c r="AZ489" s="74"/>
      <c r="BA489" s="20"/>
      <c r="BB489" s="74"/>
      <c r="BC489" s="20"/>
      <c r="BD489" s="74"/>
      <c r="BE489" s="20"/>
      <c r="BF489" s="20">
        <f t="shared" si="5450"/>
        <v>0</v>
      </c>
      <c r="BG489" s="20"/>
      <c r="BH489" s="20">
        <f t="shared" si="5451"/>
        <v>0</v>
      </c>
      <c r="BI489" s="1"/>
      <c r="BJ489" s="1"/>
      <c r="BK489" s="1"/>
      <c r="BL489" s="1"/>
      <c r="BM489" s="55"/>
      <c r="BN489" s="51"/>
      <c r="BO489" s="33"/>
      <c r="BP489" s="78"/>
      <c r="BQ489" s="71"/>
      <c r="BR489" s="78"/>
      <c r="BS489" s="78"/>
      <c r="BT489" s="79"/>
      <c r="BU489" s="79"/>
      <c r="BV489" s="79"/>
      <c r="BW489" s="79"/>
      <c r="BX489" s="79"/>
      <c r="BY489" s="72"/>
      <c r="BZ489" s="73">
        <f t="shared" ref="BZ489:BZ500" si="5501">SUM(CA489+CC489+CG489+CI489+DE489*2)</f>
        <v>0</v>
      </c>
      <c r="CA489" s="32"/>
      <c r="CB489" s="334"/>
      <c r="CC489" s="32"/>
      <c r="CD489" s="20"/>
      <c r="CE489" s="32"/>
      <c r="CF489" s="20"/>
      <c r="CG489" s="32"/>
      <c r="CH489" s="20"/>
      <c r="CI489" s="74"/>
      <c r="CJ489" s="20"/>
      <c r="CK489" s="20"/>
      <c r="CL489" s="20"/>
      <c r="CM489" s="74"/>
      <c r="CN489" s="20"/>
      <c r="CO489" s="74"/>
      <c r="CP489" s="20"/>
      <c r="CQ489" s="74"/>
      <c r="CR489" s="24"/>
      <c r="CS489" s="74"/>
      <c r="CT489" s="334"/>
      <c r="CU489" s="74"/>
      <c r="CV489" s="20"/>
      <c r="CW489" s="74"/>
      <c r="CX489" s="20"/>
      <c r="CY489" s="74"/>
      <c r="CZ489" s="334"/>
      <c r="DA489" s="74"/>
      <c r="DB489" s="20"/>
      <c r="DC489" s="74"/>
      <c r="DD489" s="20"/>
      <c r="DE489" s="74"/>
      <c r="DF489" s="20"/>
      <c r="DG489" s="74"/>
      <c r="DH489" s="20"/>
      <c r="DI489" s="74"/>
      <c r="DJ489" s="20"/>
      <c r="DK489" s="74"/>
      <c r="DL489" s="20"/>
      <c r="DM489" s="74"/>
      <c r="DN489" s="20"/>
      <c r="DO489" s="74"/>
      <c r="DP489" s="20"/>
      <c r="DQ489" s="74"/>
      <c r="DR489" s="20"/>
      <c r="DS489" s="20">
        <f t="shared" si="5447"/>
        <v>0</v>
      </c>
      <c r="DT489" s="20">
        <f t="shared" si="5448"/>
        <v>0</v>
      </c>
      <c r="DU489" s="7"/>
      <c r="DV489" s="7"/>
      <c r="DW489" s="7"/>
      <c r="DX489" s="52"/>
      <c r="DY489" s="51"/>
      <c r="DZ489" s="33"/>
      <c r="EA489" s="78"/>
      <c r="EB489" s="71"/>
      <c r="EC489" s="7"/>
      <c r="ED489" s="7"/>
      <c r="EE489" s="7"/>
      <c r="EF489" s="7"/>
      <c r="EG489" s="7"/>
      <c r="EH489" s="7"/>
      <c r="EI489" s="7"/>
      <c r="EJ489" s="7">
        <f t="shared" si="5379"/>
        <v>0</v>
      </c>
      <c r="EK489" s="7">
        <f t="shared" si="5380"/>
        <v>0</v>
      </c>
      <c r="EL489" s="7">
        <f t="shared" si="5381"/>
        <v>0</v>
      </c>
      <c r="EM489" s="18">
        <f t="shared" si="5382"/>
        <v>0</v>
      </c>
      <c r="EN489" s="7">
        <f t="shared" si="5383"/>
        <v>0</v>
      </c>
      <c r="EO489" s="7">
        <f t="shared" si="5384"/>
        <v>0</v>
      </c>
      <c r="EP489" s="7">
        <f t="shared" si="5385"/>
        <v>0</v>
      </c>
      <c r="EQ489" s="7">
        <f t="shared" si="5386"/>
        <v>0</v>
      </c>
      <c r="ER489" s="7">
        <f t="shared" si="5387"/>
        <v>0</v>
      </c>
      <c r="ES489" s="7">
        <f t="shared" si="5388"/>
        <v>0</v>
      </c>
      <c r="ET489" s="7">
        <f t="shared" si="5389"/>
        <v>0</v>
      </c>
      <c r="EU489" s="7">
        <f t="shared" si="5390"/>
        <v>0</v>
      </c>
      <c r="EV489" s="7">
        <f t="shared" si="5391"/>
        <v>0</v>
      </c>
      <c r="EW489" s="18">
        <f t="shared" si="5392"/>
        <v>0</v>
      </c>
      <c r="EX489" s="7">
        <f t="shared" si="5393"/>
        <v>0</v>
      </c>
      <c r="EY489" s="7">
        <f t="shared" si="5394"/>
        <v>0</v>
      </c>
      <c r="EZ489" s="7">
        <f t="shared" si="5395"/>
        <v>0</v>
      </c>
      <c r="FA489" s="7">
        <f t="shared" si="5396"/>
        <v>0</v>
      </c>
      <c r="FB489" s="7">
        <f t="shared" si="5397"/>
        <v>0</v>
      </c>
      <c r="FC489" s="7">
        <f t="shared" si="5398"/>
        <v>0</v>
      </c>
      <c r="FD489" s="7">
        <f t="shared" si="5399"/>
        <v>0</v>
      </c>
      <c r="FE489" s="7">
        <f t="shared" si="5400"/>
        <v>0</v>
      </c>
      <c r="FF489" s="7">
        <f t="shared" si="5401"/>
        <v>0</v>
      </c>
      <c r="FG489" s="18">
        <f t="shared" si="5402"/>
        <v>0</v>
      </c>
      <c r="FH489" s="7">
        <f t="shared" si="5403"/>
        <v>0</v>
      </c>
      <c r="FI489" s="7">
        <f t="shared" si="5404"/>
        <v>0</v>
      </c>
      <c r="FJ489" s="7">
        <f t="shared" si="5405"/>
        <v>0</v>
      </c>
      <c r="FK489" s="7">
        <f t="shared" si="5406"/>
        <v>0</v>
      </c>
      <c r="FL489" s="7">
        <f t="shared" si="5407"/>
        <v>0</v>
      </c>
      <c r="FM489" s="7">
        <f t="shared" si="5408"/>
        <v>0</v>
      </c>
      <c r="FN489" s="7">
        <f t="shared" si="5409"/>
        <v>0</v>
      </c>
      <c r="FO489" s="7">
        <f t="shared" si="5410"/>
        <v>0</v>
      </c>
      <c r="FP489" s="7">
        <f t="shared" si="5411"/>
        <v>0</v>
      </c>
      <c r="FQ489" s="7">
        <f t="shared" si="5412"/>
        <v>0</v>
      </c>
      <c r="FR489" s="7"/>
      <c r="FS489" s="7">
        <f t="shared" si="5413"/>
        <v>0</v>
      </c>
      <c r="FT489" s="7">
        <f t="shared" si="5414"/>
        <v>0</v>
      </c>
      <c r="FU489" s="7">
        <f t="shared" si="5415"/>
        <v>0</v>
      </c>
      <c r="FV489" s="7">
        <f t="shared" si="5416"/>
        <v>0</v>
      </c>
      <c r="FW489" s="7">
        <f t="shared" si="5417"/>
        <v>0</v>
      </c>
      <c r="FX489" s="7">
        <f t="shared" si="5418"/>
        <v>0</v>
      </c>
      <c r="FY489" s="7">
        <f t="shared" si="5419"/>
        <v>0</v>
      </c>
      <c r="FZ489" s="7">
        <f t="shared" si="5420"/>
        <v>0</v>
      </c>
      <c r="GA489" s="7">
        <f t="shared" si="5421"/>
        <v>0</v>
      </c>
      <c r="GB489" s="7">
        <f t="shared" si="5422"/>
        <v>0</v>
      </c>
      <c r="GC489" s="7">
        <f t="shared" si="5423"/>
        <v>0</v>
      </c>
      <c r="GD489" s="116">
        <f t="shared" si="5424"/>
        <v>0</v>
      </c>
      <c r="GE489" s="117">
        <f t="shared" si="5425"/>
        <v>0</v>
      </c>
      <c r="GF489" s="7"/>
      <c r="GG489" s="7"/>
      <c r="GH489" s="7"/>
      <c r="GI489" s="52"/>
      <c r="GK489" s="18"/>
      <c r="GL489" s="18"/>
      <c r="GM489" s="1"/>
      <c r="GN489" s="23"/>
      <c r="GO489" s="61"/>
      <c r="GP489" s="7"/>
      <c r="GQ489" s="7"/>
    </row>
    <row r="490" spans="1:199" ht="24.95" customHeight="1" x14ac:dyDescent="0.35">
      <c r="A490" s="51"/>
      <c r="B490" s="20" t="s">
        <v>333</v>
      </c>
      <c r="C490" s="44"/>
      <c r="D490" s="44" t="s">
        <v>225</v>
      </c>
      <c r="E490" s="44"/>
      <c r="F490" s="23"/>
      <c r="G490" s="44"/>
      <c r="H490" s="44"/>
      <c r="I490" s="44"/>
      <c r="J490" s="44"/>
      <c r="K490" s="44"/>
      <c r="L490" s="48"/>
      <c r="M490" s="73">
        <f t="shared" si="5449"/>
        <v>0</v>
      </c>
      <c r="N490" s="32"/>
      <c r="O490" s="263">
        <v>16</v>
      </c>
      <c r="P490" s="32"/>
      <c r="Q490" s="20">
        <v>4</v>
      </c>
      <c r="R490" s="32"/>
      <c r="S490" s="20">
        <v>8</v>
      </c>
      <c r="T490" s="32"/>
      <c r="U490" s="20"/>
      <c r="V490" s="74"/>
      <c r="W490" s="20"/>
      <c r="X490" s="20"/>
      <c r="Y490" s="20"/>
      <c r="Z490" s="74"/>
      <c r="AA490" s="20"/>
      <c r="AB490" s="74"/>
      <c r="AC490" s="20"/>
      <c r="AD490" s="74"/>
      <c r="AE490" s="24"/>
      <c r="AF490" s="74"/>
      <c r="AG490" s="20"/>
      <c r="AH490" s="74"/>
      <c r="AI490" s="20"/>
      <c r="AJ490" s="74"/>
      <c r="AK490" s="20"/>
      <c r="AL490" s="74"/>
      <c r="AM490" s="263"/>
      <c r="AN490" s="74"/>
      <c r="AO490" s="20"/>
      <c r="AP490" s="74"/>
      <c r="AQ490" s="20"/>
      <c r="AR490" s="74"/>
      <c r="AS490" s="20"/>
      <c r="AT490" s="74"/>
      <c r="AU490" s="20"/>
      <c r="AV490" s="74"/>
      <c r="AW490" s="20"/>
      <c r="AX490" s="74"/>
      <c r="AY490" s="20"/>
      <c r="AZ490" s="74"/>
      <c r="BA490" s="20"/>
      <c r="BB490" s="74"/>
      <c r="BC490" s="20"/>
      <c r="BD490" s="74"/>
      <c r="BE490" s="20"/>
      <c r="BF490" s="20">
        <f t="shared" si="5450"/>
        <v>28</v>
      </c>
      <c r="BG490" s="20"/>
      <c r="BH490" s="20">
        <f t="shared" si="5451"/>
        <v>28</v>
      </c>
      <c r="BI490" s="1"/>
      <c r="BJ490" s="1"/>
      <c r="BK490" s="1"/>
      <c r="BL490" s="1"/>
      <c r="BM490" s="55"/>
      <c r="BN490" s="51"/>
      <c r="BO490" s="20"/>
      <c r="BP490" s="44"/>
      <c r="BQ490" s="44"/>
      <c r="BR490" s="44"/>
      <c r="BS490" s="23"/>
      <c r="BT490" s="44"/>
      <c r="BU490" s="44"/>
      <c r="BV490" s="44"/>
      <c r="BW490" s="44"/>
      <c r="BX490" s="44"/>
      <c r="BY490" s="48"/>
      <c r="BZ490" s="73">
        <f t="shared" si="5501"/>
        <v>0</v>
      </c>
      <c r="CA490" s="32"/>
      <c r="CB490" s="334"/>
      <c r="CC490" s="32"/>
      <c r="CD490" s="20"/>
      <c r="CE490" s="32"/>
      <c r="CF490" s="20"/>
      <c r="CG490" s="32"/>
      <c r="CH490" s="20"/>
      <c r="CI490" s="74"/>
      <c r="CJ490" s="20"/>
      <c r="CK490" s="20"/>
      <c r="CL490" s="20"/>
      <c r="CM490" s="74"/>
      <c r="CN490" s="20"/>
      <c r="CO490" s="74"/>
      <c r="CP490" s="20"/>
      <c r="CQ490" s="74"/>
      <c r="CR490" s="24"/>
      <c r="CS490" s="74"/>
      <c r="CT490" s="334"/>
      <c r="CU490" s="74"/>
      <c r="CV490" s="20"/>
      <c r="CW490" s="74"/>
      <c r="CX490" s="20"/>
      <c r="CY490" s="74"/>
      <c r="CZ490" s="334"/>
      <c r="DA490" s="74"/>
      <c r="DB490" s="20"/>
      <c r="DC490" s="74"/>
      <c r="DD490" s="20"/>
      <c r="DE490" s="74"/>
      <c r="DF490" s="20"/>
      <c r="DG490" s="74"/>
      <c r="DH490" s="20"/>
      <c r="DI490" s="74"/>
      <c r="DJ490" s="20"/>
      <c r="DK490" s="74"/>
      <c r="DL490" s="20"/>
      <c r="DM490" s="74"/>
      <c r="DN490" s="20"/>
      <c r="DO490" s="74"/>
      <c r="DP490" s="20"/>
      <c r="DQ490" s="74"/>
      <c r="DR490" s="20"/>
      <c r="DS490" s="20">
        <f t="shared" si="5447"/>
        <v>0</v>
      </c>
      <c r="DT490" s="20">
        <f t="shared" si="5448"/>
        <v>0</v>
      </c>
      <c r="DU490" s="7"/>
      <c r="DV490" s="7"/>
      <c r="DW490" s="7"/>
      <c r="DX490" s="52"/>
      <c r="DY490" s="51"/>
      <c r="DZ490" s="20"/>
      <c r="EA490" s="44"/>
      <c r="EB490" s="44"/>
      <c r="EC490" s="7"/>
      <c r="ED490" s="7"/>
      <c r="EE490" s="7"/>
      <c r="EF490" s="7"/>
      <c r="EG490" s="7"/>
      <c r="EH490" s="7"/>
      <c r="EI490" s="7"/>
      <c r="EJ490" s="7">
        <f t="shared" si="5379"/>
        <v>0</v>
      </c>
      <c r="EK490" s="7">
        <f t="shared" si="5380"/>
        <v>0</v>
      </c>
      <c r="EL490" s="7">
        <f t="shared" si="5381"/>
        <v>0</v>
      </c>
      <c r="EM490" s="18">
        <f t="shared" si="5382"/>
        <v>16</v>
      </c>
      <c r="EN490" s="7">
        <f t="shared" si="5383"/>
        <v>0</v>
      </c>
      <c r="EO490" s="7">
        <f t="shared" si="5384"/>
        <v>4</v>
      </c>
      <c r="EP490" s="7">
        <f t="shared" si="5385"/>
        <v>0</v>
      </c>
      <c r="EQ490" s="7">
        <f t="shared" si="5386"/>
        <v>8</v>
      </c>
      <c r="ER490" s="7">
        <f t="shared" si="5387"/>
        <v>0</v>
      </c>
      <c r="ES490" s="7">
        <f t="shared" si="5388"/>
        <v>0</v>
      </c>
      <c r="ET490" s="7">
        <f t="shared" si="5389"/>
        <v>0</v>
      </c>
      <c r="EU490" s="7">
        <f t="shared" si="5390"/>
        <v>0</v>
      </c>
      <c r="EV490" s="7">
        <f t="shared" si="5391"/>
        <v>0</v>
      </c>
      <c r="EW490" s="18">
        <f t="shared" si="5392"/>
        <v>0</v>
      </c>
      <c r="EX490" s="7">
        <f t="shared" si="5393"/>
        <v>0</v>
      </c>
      <c r="EY490" s="7">
        <f t="shared" si="5394"/>
        <v>0</v>
      </c>
      <c r="EZ490" s="7">
        <f t="shared" si="5395"/>
        <v>0</v>
      </c>
      <c r="FA490" s="7">
        <f t="shared" si="5396"/>
        <v>0</v>
      </c>
      <c r="FB490" s="7">
        <f t="shared" si="5397"/>
        <v>0</v>
      </c>
      <c r="FC490" s="7">
        <f t="shared" si="5398"/>
        <v>0</v>
      </c>
      <c r="FD490" s="7">
        <f t="shared" si="5399"/>
        <v>0</v>
      </c>
      <c r="FE490" s="7">
        <f t="shared" si="5400"/>
        <v>0</v>
      </c>
      <c r="FF490" s="7">
        <f t="shared" si="5401"/>
        <v>0</v>
      </c>
      <c r="FG490" s="18">
        <f t="shared" si="5402"/>
        <v>0</v>
      </c>
      <c r="FH490" s="7">
        <f t="shared" si="5403"/>
        <v>0</v>
      </c>
      <c r="FI490" s="7">
        <f t="shared" si="5404"/>
        <v>0</v>
      </c>
      <c r="FJ490" s="7">
        <f t="shared" si="5405"/>
        <v>0</v>
      </c>
      <c r="FK490" s="7">
        <f t="shared" si="5406"/>
        <v>0</v>
      </c>
      <c r="FL490" s="7">
        <f t="shared" si="5407"/>
        <v>0</v>
      </c>
      <c r="FM490" s="7">
        <f t="shared" si="5408"/>
        <v>0</v>
      </c>
      <c r="FN490" s="7">
        <f t="shared" si="5409"/>
        <v>0</v>
      </c>
      <c r="FO490" s="7">
        <f t="shared" si="5410"/>
        <v>0</v>
      </c>
      <c r="FP490" s="7">
        <f t="shared" si="5411"/>
        <v>0</v>
      </c>
      <c r="FQ490" s="7">
        <f t="shared" si="5412"/>
        <v>0</v>
      </c>
      <c r="FR490" s="7"/>
      <c r="FS490" s="7">
        <f t="shared" si="5413"/>
        <v>0</v>
      </c>
      <c r="FT490" s="7">
        <f t="shared" si="5414"/>
        <v>0</v>
      </c>
      <c r="FU490" s="7">
        <f t="shared" si="5415"/>
        <v>0</v>
      </c>
      <c r="FV490" s="7">
        <f t="shared" si="5416"/>
        <v>0</v>
      </c>
      <c r="FW490" s="7">
        <f t="shared" si="5417"/>
        <v>0</v>
      </c>
      <c r="FX490" s="7">
        <f t="shared" si="5418"/>
        <v>0</v>
      </c>
      <c r="FY490" s="7">
        <f t="shared" si="5419"/>
        <v>0</v>
      </c>
      <c r="FZ490" s="7">
        <f t="shared" si="5420"/>
        <v>0</v>
      </c>
      <c r="GA490" s="7">
        <f t="shared" si="5421"/>
        <v>0</v>
      </c>
      <c r="GB490" s="7">
        <f t="shared" si="5422"/>
        <v>0</v>
      </c>
      <c r="GC490" s="7">
        <f t="shared" si="5423"/>
        <v>0</v>
      </c>
      <c r="GD490" s="116">
        <f t="shared" si="5424"/>
        <v>28</v>
      </c>
      <c r="GE490" s="117">
        <f t="shared" si="5425"/>
        <v>28</v>
      </c>
      <c r="GF490" s="7"/>
      <c r="GG490" s="7"/>
      <c r="GH490" s="7"/>
      <c r="GI490" s="52"/>
      <c r="GK490" s="18"/>
      <c r="GL490" s="18"/>
      <c r="GM490" s="1"/>
      <c r="GN490" s="23"/>
      <c r="GO490" s="61"/>
      <c r="GP490" s="7"/>
      <c r="GQ490" s="7"/>
    </row>
    <row r="491" spans="1:199" ht="24.95" customHeight="1" x14ac:dyDescent="0.35">
      <c r="A491" s="51"/>
      <c r="B491" s="1"/>
      <c r="C491" s="23"/>
      <c r="D491" s="23"/>
      <c r="E491" s="23"/>
      <c r="F491" s="23"/>
      <c r="G491" s="23"/>
      <c r="H491" s="23"/>
      <c r="I491" s="49"/>
      <c r="J491" s="23"/>
      <c r="K491" s="23"/>
      <c r="L491" s="1"/>
      <c r="M491" s="73">
        <f t="shared" si="5449"/>
        <v>0</v>
      </c>
      <c r="N491" s="32"/>
      <c r="O491" s="263"/>
      <c r="P491" s="32"/>
      <c r="Q491" s="20"/>
      <c r="R491" s="32"/>
      <c r="S491" s="20"/>
      <c r="T491" s="32"/>
      <c r="U491" s="20"/>
      <c r="V491" s="74"/>
      <c r="W491" s="20"/>
      <c r="X491" s="20"/>
      <c r="Y491" s="20"/>
      <c r="Z491" s="74"/>
      <c r="AA491" s="20"/>
      <c r="AB491" s="74"/>
      <c r="AC491" s="20"/>
      <c r="AD491" s="74"/>
      <c r="AE491" s="24"/>
      <c r="AF491" s="74"/>
      <c r="AG491" s="20"/>
      <c r="AH491" s="74"/>
      <c r="AI491" s="20"/>
      <c r="AJ491" s="74"/>
      <c r="AK491" s="20"/>
      <c r="AL491" s="74"/>
      <c r="AM491" s="263"/>
      <c r="AN491" s="74"/>
      <c r="AO491" s="20"/>
      <c r="AP491" s="74"/>
      <c r="AQ491" s="20"/>
      <c r="AR491" s="74"/>
      <c r="AS491" s="20"/>
      <c r="AT491" s="74"/>
      <c r="AU491" s="20"/>
      <c r="AV491" s="74"/>
      <c r="AW491" s="20"/>
      <c r="AX491" s="74"/>
      <c r="AY491" s="20"/>
      <c r="AZ491" s="74"/>
      <c r="BA491" s="20"/>
      <c r="BB491" s="74"/>
      <c r="BC491" s="20"/>
      <c r="BD491" s="74"/>
      <c r="BE491" s="20"/>
      <c r="BF491" s="20">
        <f t="shared" si="5450"/>
        <v>0</v>
      </c>
      <c r="BG491" s="20"/>
      <c r="BH491" s="20">
        <f t="shared" si="5451"/>
        <v>0</v>
      </c>
      <c r="BI491" s="7"/>
      <c r="BJ491" s="1"/>
      <c r="BK491" s="1"/>
      <c r="BL491" s="1"/>
      <c r="BM491" s="55"/>
      <c r="BN491" s="51"/>
      <c r="BO491" s="1"/>
      <c r="BP491" s="23"/>
      <c r="BQ491" s="23"/>
      <c r="BR491" s="23"/>
      <c r="BS491" s="23"/>
      <c r="BT491" s="23"/>
      <c r="BU491" s="23"/>
      <c r="BV491" s="49"/>
      <c r="BW491" s="23"/>
      <c r="BX491" s="23"/>
      <c r="BY491" s="1"/>
      <c r="BZ491" s="73">
        <f t="shared" si="5501"/>
        <v>0</v>
      </c>
      <c r="CA491" s="32"/>
      <c r="CB491" s="334"/>
      <c r="CC491" s="32"/>
      <c r="CD491" s="20"/>
      <c r="CE491" s="32"/>
      <c r="CF491" s="20"/>
      <c r="CG491" s="32"/>
      <c r="CH491" s="20"/>
      <c r="CI491" s="74"/>
      <c r="CJ491" s="20"/>
      <c r="CK491" s="20"/>
      <c r="CL491" s="20"/>
      <c r="CM491" s="74"/>
      <c r="CN491" s="20"/>
      <c r="CO491" s="74"/>
      <c r="CP491" s="20"/>
      <c r="CQ491" s="74"/>
      <c r="CR491" s="24"/>
      <c r="CS491" s="74"/>
      <c r="CT491" s="334"/>
      <c r="CU491" s="74"/>
      <c r="CV491" s="20"/>
      <c r="CW491" s="74"/>
      <c r="CX491" s="20"/>
      <c r="CY491" s="74"/>
      <c r="CZ491" s="334"/>
      <c r="DA491" s="74"/>
      <c r="DB491" s="20"/>
      <c r="DC491" s="74"/>
      <c r="DD491" s="20"/>
      <c r="DE491" s="74"/>
      <c r="DF491" s="20"/>
      <c r="DG491" s="74"/>
      <c r="DH491" s="20"/>
      <c r="DI491" s="74"/>
      <c r="DJ491" s="20"/>
      <c r="DK491" s="74"/>
      <c r="DL491" s="20"/>
      <c r="DM491" s="74"/>
      <c r="DN491" s="20"/>
      <c r="DO491" s="74"/>
      <c r="DP491" s="20"/>
      <c r="DQ491" s="74"/>
      <c r="DR491" s="20"/>
      <c r="DS491" s="20">
        <f t="shared" si="5447"/>
        <v>0</v>
      </c>
      <c r="DT491" s="20">
        <f t="shared" si="5448"/>
        <v>0</v>
      </c>
      <c r="DU491" s="7"/>
      <c r="DV491" s="7"/>
      <c r="DW491" s="7"/>
      <c r="DX491" s="52"/>
      <c r="DY491" s="51"/>
      <c r="DZ491" s="1"/>
      <c r="EA491" s="23"/>
      <c r="EB491" s="23"/>
      <c r="EC491" s="7"/>
      <c r="ED491" s="7"/>
      <c r="EE491" s="7"/>
      <c r="EF491" s="7"/>
      <c r="EG491" s="7"/>
      <c r="EH491" s="7"/>
      <c r="EI491" s="7"/>
      <c r="EJ491" s="7">
        <f t="shared" si="5379"/>
        <v>0</v>
      </c>
      <c r="EK491" s="7">
        <f t="shared" si="5380"/>
        <v>0</v>
      </c>
      <c r="EL491" s="7">
        <f t="shared" si="5381"/>
        <v>0</v>
      </c>
      <c r="EM491" s="18">
        <f t="shared" si="5382"/>
        <v>0</v>
      </c>
      <c r="EN491" s="7">
        <f t="shared" si="5383"/>
        <v>0</v>
      </c>
      <c r="EO491" s="7">
        <f t="shared" si="5384"/>
        <v>0</v>
      </c>
      <c r="EP491" s="7">
        <f t="shared" si="5385"/>
        <v>0</v>
      </c>
      <c r="EQ491" s="7">
        <f t="shared" si="5386"/>
        <v>0</v>
      </c>
      <c r="ER491" s="7">
        <f t="shared" si="5387"/>
        <v>0</v>
      </c>
      <c r="ES491" s="7">
        <f t="shared" si="5388"/>
        <v>0</v>
      </c>
      <c r="ET491" s="7">
        <f t="shared" si="5389"/>
        <v>0</v>
      </c>
      <c r="EU491" s="7">
        <f t="shared" si="5390"/>
        <v>0</v>
      </c>
      <c r="EV491" s="7">
        <f t="shared" si="5391"/>
        <v>0</v>
      </c>
      <c r="EW491" s="18">
        <f t="shared" si="5392"/>
        <v>0</v>
      </c>
      <c r="EX491" s="7">
        <f t="shared" si="5393"/>
        <v>0</v>
      </c>
      <c r="EY491" s="7">
        <f t="shared" si="5394"/>
        <v>0</v>
      </c>
      <c r="EZ491" s="7">
        <f t="shared" si="5395"/>
        <v>0</v>
      </c>
      <c r="FA491" s="7">
        <f t="shared" si="5396"/>
        <v>0</v>
      </c>
      <c r="FB491" s="7">
        <f t="shared" si="5397"/>
        <v>0</v>
      </c>
      <c r="FC491" s="7">
        <f t="shared" si="5398"/>
        <v>0</v>
      </c>
      <c r="FD491" s="7">
        <f t="shared" si="5399"/>
        <v>0</v>
      </c>
      <c r="FE491" s="7">
        <f t="shared" si="5400"/>
        <v>0</v>
      </c>
      <c r="FF491" s="7">
        <f t="shared" si="5401"/>
        <v>0</v>
      </c>
      <c r="FG491" s="18">
        <f t="shared" si="5402"/>
        <v>0</v>
      </c>
      <c r="FH491" s="7">
        <f t="shared" si="5403"/>
        <v>0</v>
      </c>
      <c r="FI491" s="7">
        <f t="shared" si="5404"/>
        <v>0</v>
      </c>
      <c r="FJ491" s="7">
        <f t="shared" si="5405"/>
        <v>0</v>
      </c>
      <c r="FK491" s="7">
        <f t="shared" si="5406"/>
        <v>0</v>
      </c>
      <c r="FL491" s="7">
        <f t="shared" si="5407"/>
        <v>0</v>
      </c>
      <c r="FM491" s="7">
        <f t="shared" si="5408"/>
        <v>0</v>
      </c>
      <c r="FN491" s="7">
        <f t="shared" si="5409"/>
        <v>0</v>
      </c>
      <c r="FO491" s="7">
        <f t="shared" si="5410"/>
        <v>0</v>
      </c>
      <c r="FP491" s="7">
        <f t="shared" si="5411"/>
        <v>0</v>
      </c>
      <c r="FQ491" s="7">
        <f t="shared" si="5412"/>
        <v>0</v>
      </c>
      <c r="FR491" s="7"/>
      <c r="FS491" s="7">
        <f t="shared" si="5413"/>
        <v>0</v>
      </c>
      <c r="FT491" s="7">
        <f t="shared" si="5414"/>
        <v>0</v>
      </c>
      <c r="FU491" s="7">
        <f t="shared" si="5415"/>
        <v>0</v>
      </c>
      <c r="FV491" s="7">
        <f t="shared" si="5416"/>
        <v>0</v>
      </c>
      <c r="FW491" s="7">
        <f t="shared" si="5417"/>
        <v>0</v>
      </c>
      <c r="FX491" s="7">
        <f t="shared" si="5418"/>
        <v>0</v>
      </c>
      <c r="FY491" s="7">
        <f t="shared" si="5419"/>
        <v>0</v>
      </c>
      <c r="FZ491" s="7">
        <f t="shared" si="5420"/>
        <v>0</v>
      </c>
      <c r="GA491" s="7">
        <f t="shared" si="5421"/>
        <v>0</v>
      </c>
      <c r="GB491" s="7">
        <f t="shared" si="5422"/>
        <v>0</v>
      </c>
      <c r="GC491" s="7">
        <f t="shared" si="5423"/>
        <v>0</v>
      </c>
      <c r="GD491" s="116">
        <f t="shared" si="5424"/>
        <v>0</v>
      </c>
      <c r="GE491" s="117">
        <f t="shared" si="5425"/>
        <v>0</v>
      </c>
      <c r="GF491" s="7"/>
      <c r="GG491" s="7"/>
      <c r="GH491" s="7"/>
      <c r="GI491" s="52"/>
      <c r="GK491" s="18"/>
      <c r="GL491" s="18"/>
      <c r="GM491" s="1"/>
      <c r="GN491" s="23"/>
      <c r="GO491" s="61"/>
      <c r="GP491" s="7"/>
      <c r="GQ491" s="7"/>
    </row>
    <row r="492" spans="1:199" ht="24.95" customHeight="1" x14ac:dyDescent="0.35">
      <c r="A492" s="51"/>
      <c r="B492" s="1"/>
      <c r="C492" s="23"/>
      <c r="D492" s="23"/>
      <c r="E492" s="23"/>
      <c r="F492" s="23"/>
      <c r="G492" s="23"/>
      <c r="H492" s="23"/>
      <c r="I492" s="23"/>
      <c r="J492" s="23"/>
      <c r="K492" s="23"/>
      <c r="L492" s="22"/>
      <c r="M492" s="73">
        <f t="shared" si="5449"/>
        <v>0</v>
      </c>
      <c r="N492" s="32"/>
      <c r="O492" s="263"/>
      <c r="P492" s="32"/>
      <c r="Q492" s="20"/>
      <c r="R492" s="32"/>
      <c r="S492" s="20"/>
      <c r="T492" s="32"/>
      <c r="U492" s="20"/>
      <c r="V492" s="74"/>
      <c r="W492" s="20"/>
      <c r="X492" s="20"/>
      <c r="Y492" s="20"/>
      <c r="Z492" s="74"/>
      <c r="AA492" s="20"/>
      <c r="AB492" s="74"/>
      <c r="AC492" s="20"/>
      <c r="AD492" s="74"/>
      <c r="AE492" s="24"/>
      <c r="AF492" s="74"/>
      <c r="AG492" s="20"/>
      <c r="AH492" s="74"/>
      <c r="AI492" s="20"/>
      <c r="AJ492" s="74"/>
      <c r="AK492" s="20"/>
      <c r="AL492" s="74"/>
      <c r="AM492" s="263"/>
      <c r="AN492" s="74"/>
      <c r="AO492" s="20"/>
      <c r="AP492" s="74"/>
      <c r="AQ492" s="20"/>
      <c r="AR492" s="74"/>
      <c r="AS492" s="20"/>
      <c r="AT492" s="74"/>
      <c r="AU492" s="20"/>
      <c r="AV492" s="74"/>
      <c r="AW492" s="20"/>
      <c r="AX492" s="74"/>
      <c r="AY492" s="20"/>
      <c r="AZ492" s="74"/>
      <c r="BA492" s="20"/>
      <c r="BB492" s="74"/>
      <c r="BC492" s="20"/>
      <c r="BD492" s="74"/>
      <c r="BE492" s="20"/>
      <c r="BF492" s="20">
        <f t="shared" si="5450"/>
        <v>0</v>
      </c>
      <c r="BG492" s="20"/>
      <c r="BH492" s="20">
        <f t="shared" si="5451"/>
        <v>0</v>
      </c>
      <c r="BI492" s="7"/>
      <c r="BJ492" s="1"/>
      <c r="BK492" s="1"/>
      <c r="BL492" s="1"/>
      <c r="BM492" s="55"/>
      <c r="BN492" s="51"/>
      <c r="BO492" s="1"/>
      <c r="BP492" s="23"/>
      <c r="BQ492" s="23"/>
      <c r="BR492" s="23"/>
      <c r="BS492" s="23"/>
      <c r="BT492" s="23"/>
      <c r="BU492" s="23"/>
      <c r="BV492" s="23"/>
      <c r="BW492" s="23"/>
      <c r="BX492" s="23"/>
      <c r="BY492" s="22"/>
      <c r="BZ492" s="73">
        <f t="shared" si="5501"/>
        <v>0</v>
      </c>
      <c r="CA492" s="32"/>
      <c r="CB492" s="334"/>
      <c r="CC492" s="32"/>
      <c r="CD492" s="20"/>
      <c r="CE492" s="32"/>
      <c r="CF492" s="20"/>
      <c r="CG492" s="32"/>
      <c r="CH492" s="20"/>
      <c r="CI492" s="74"/>
      <c r="CJ492" s="20"/>
      <c r="CK492" s="20"/>
      <c r="CL492" s="20"/>
      <c r="CM492" s="74"/>
      <c r="CN492" s="20"/>
      <c r="CO492" s="74"/>
      <c r="CP492" s="20"/>
      <c r="CQ492" s="74"/>
      <c r="CR492" s="24"/>
      <c r="CS492" s="74"/>
      <c r="CT492" s="334"/>
      <c r="CU492" s="74"/>
      <c r="CV492" s="20"/>
      <c r="CW492" s="74"/>
      <c r="CX492" s="20"/>
      <c r="CY492" s="74"/>
      <c r="CZ492" s="334"/>
      <c r="DA492" s="74"/>
      <c r="DB492" s="20"/>
      <c r="DC492" s="74"/>
      <c r="DD492" s="20"/>
      <c r="DE492" s="74"/>
      <c r="DF492" s="20"/>
      <c r="DG492" s="74"/>
      <c r="DH492" s="20"/>
      <c r="DI492" s="74"/>
      <c r="DJ492" s="20"/>
      <c r="DK492" s="74"/>
      <c r="DL492" s="20"/>
      <c r="DM492" s="74"/>
      <c r="DN492" s="20"/>
      <c r="DO492" s="74"/>
      <c r="DP492" s="20"/>
      <c r="DQ492" s="74"/>
      <c r="DR492" s="20"/>
      <c r="DS492" s="20">
        <f t="shared" si="5447"/>
        <v>0</v>
      </c>
      <c r="DT492" s="20">
        <f t="shared" si="5448"/>
        <v>0</v>
      </c>
      <c r="DU492" s="7"/>
      <c r="DV492" s="7"/>
      <c r="DW492" s="7"/>
      <c r="DX492" s="52"/>
      <c r="DY492" s="51"/>
      <c r="DZ492" s="1"/>
      <c r="EA492" s="23"/>
      <c r="EB492" s="23"/>
      <c r="EC492" s="7"/>
      <c r="ED492" s="7"/>
      <c r="EE492" s="7"/>
      <c r="EF492" s="7"/>
      <c r="EG492" s="7"/>
      <c r="EH492" s="7"/>
      <c r="EI492" s="7"/>
      <c r="EJ492" s="7">
        <f t="shared" si="5379"/>
        <v>0</v>
      </c>
      <c r="EK492" s="7">
        <f t="shared" si="5380"/>
        <v>0</v>
      </c>
      <c r="EL492" s="7">
        <f t="shared" si="5381"/>
        <v>0</v>
      </c>
      <c r="EM492" s="18">
        <f t="shared" si="5382"/>
        <v>0</v>
      </c>
      <c r="EN492" s="7">
        <f t="shared" si="5383"/>
        <v>0</v>
      </c>
      <c r="EO492" s="7">
        <f t="shared" si="5384"/>
        <v>0</v>
      </c>
      <c r="EP492" s="7">
        <f t="shared" si="5385"/>
        <v>0</v>
      </c>
      <c r="EQ492" s="7">
        <f t="shared" si="5386"/>
        <v>0</v>
      </c>
      <c r="ER492" s="7">
        <f t="shared" si="5387"/>
        <v>0</v>
      </c>
      <c r="ES492" s="7">
        <f t="shared" si="5388"/>
        <v>0</v>
      </c>
      <c r="ET492" s="7">
        <f t="shared" si="5389"/>
        <v>0</v>
      </c>
      <c r="EU492" s="7">
        <f t="shared" si="5390"/>
        <v>0</v>
      </c>
      <c r="EV492" s="7">
        <f t="shared" si="5391"/>
        <v>0</v>
      </c>
      <c r="EW492" s="18">
        <f t="shared" si="5392"/>
        <v>0</v>
      </c>
      <c r="EX492" s="7">
        <f t="shared" si="5393"/>
        <v>0</v>
      </c>
      <c r="EY492" s="7">
        <f t="shared" si="5394"/>
        <v>0</v>
      </c>
      <c r="EZ492" s="7">
        <f t="shared" si="5395"/>
        <v>0</v>
      </c>
      <c r="FA492" s="7">
        <f t="shared" si="5396"/>
        <v>0</v>
      </c>
      <c r="FB492" s="7">
        <f t="shared" si="5397"/>
        <v>0</v>
      </c>
      <c r="FC492" s="7">
        <f t="shared" si="5398"/>
        <v>0</v>
      </c>
      <c r="FD492" s="7">
        <f t="shared" si="5399"/>
        <v>0</v>
      </c>
      <c r="FE492" s="7">
        <f t="shared" si="5400"/>
        <v>0</v>
      </c>
      <c r="FF492" s="7">
        <f t="shared" si="5401"/>
        <v>0</v>
      </c>
      <c r="FG492" s="18">
        <f t="shared" si="5402"/>
        <v>0</v>
      </c>
      <c r="FH492" s="7">
        <f t="shared" si="5403"/>
        <v>0</v>
      </c>
      <c r="FI492" s="7">
        <f t="shared" si="5404"/>
        <v>0</v>
      </c>
      <c r="FJ492" s="7">
        <f t="shared" si="5405"/>
        <v>0</v>
      </c>
      <c r="FK492" s="7">
        <f t="shared" si="5406"/>
        <v>0</v>
      </c>
      <c r="FL492" s="7">
        <f t="shared" si="5407"/>
        <v>0</v>
      </c>
      <c r="FM492" s="7">
        <f t="shared" si="5408"/>
        <v>0</v>
      </c>
      <c r="FN492" s="7">
        <f t="shared" si="5409"/>
        <v>0</v>
      </c>
      <c r="FO492" s="7">
        <f t="shared" si="5410"/>
        <v>0</v>
      </c>
      <c r="FP492" s="7">
        <f t="shared" si="5411"/>
        <v>0</v>
      </c>
      <c r="FQ492" s="7">
        <f t="shared" si="5412"/>
        <v>0</v>
      </c>
      <c r="FR492" s="7"/>
      <c r="FS492" s="7">
        <f t="shared" si="5413"/>
        <v>0</v>
      </c>
      <c r="FT492" s="7">
        <f t="shared" si="5414"/>
        <v>0</v>
      </c>
      <c r="FU492" s="7">
        <f t="shared" si="5415"/>
        <v>0</v>
      </c>
      <c r="FV492" s="7">
        <f t="shared" si="5416"/>
        <v>0</v>
      </c>
      <c r="FW492" s="7">
        <f t="shared" si="5417"/>
        <v>0</v>
      </c>
      <c r="FX492" s="7">
        <f t="shared" si="5418"/>
        <v>0</v>
      </c>
      <c r="FY492" s="7">
        <f t="shared" si="5419"/>
        <v>0</v>
      </c>
      <c r="FZ492" s="7">
        <f t="shared" si="5420"/>
        <v>0</v>
      </c>
      <c r="GA492" s="7">
        <f t="shared" si="5421"/>
        <v>0</v>
      </c>
      <c r="GB492" s="7">
        <f t="shared" si="5422"/>
        <v>0</v>
      </c>
      <c r="GC492" s="7">
        <f t="shared" si="5423"/>
        <v>0</v>
      </c>
      <c r="GD492" s="116">
        <f t="shared" si="5424"/>
        <v>0</v>
      </c>
      <c r="GE492" s="117">
        <f t="shared" si="5425"/>
        <v>0</v>
      </c>
      <c r="GF492" s="7"/>
      <c r="GG492" s="7"/>
      <c r="GH492" s="7"/>
      <c r="GI492" s="52"/>
      <c r="GK492" s="18"/>
      <c r="GL492" s="18"/>
      <c r="GM492" s="1"/>
      <c r="GN492" s="23"/>
      <c r="GO492" s="61"/>
      <c r="GP492" s="7"/>
      <c r="GQ492" s="7"/>
    </row>
    <row r="493" spans="1:199" ht="24.95" customHeight="1" x14ac:dyDescent="0.35">
      <c r="A493" s="51"/>
      <c r="B493" s="1"/>
      <c r="C493" s="23"/>
      <c r="D493" s="23"/>
      <c r="E493" s="23"/>
      <c r="F493" s="23"/>
      <c r="G493" s="23"/>
      <c r="H493" s="23"/>
      <c r="I493" s="23"/>
      <c r="J493" s="23"/>
      <c r="K493" s="23"/>
      <c r="L493" s="1"/>
      <c r="M493" s="73">
        <f t="shared" si="5449"/>
        <v>0</v>
      </c>
      <c r="N493" s="32"/>
      <c r="O493" s="263"/>
      <c r="P493" s="32"/>
      <c r="Q493" s="20"/>
      <c r="R493" s="32"/>
      <c r="S493" s="20"/>
      <c r="T493" s="32"/>
      <c r="U493" s="20"/>
      <c r="V493" s="74"/>
      <c r="W493" s="20"/>
      <c r="X493" s="20"/>
      <c r="Y493" s="20"/>
      <c r="Z493" s="74"/>
      <c r="AA493" s="20"/>
      <c r="AB493" s="74"/>
      <c r="AC493" s="20"/>
      <c r="AD493" s="74"/>
      <c r="AE493" s="24"/>
      <c r="AF493" s="74"/>
      <c r="AG493" s="20"/>
      <c r="AH493" s="74"/>
      <c r="AI493" s="20"/>
      <c r="AJ493" s="74"/>
      <c r="AK493" s="20"/>
      <c r="AL493" s="74"/>
      <c r="AM493" s="263"/>
      <c r="AN493" s="74"/>
      <c r="AO493" s="20"/>
      <c r="AP493" s="74"/>
      <c r="AQ493" s="20"/>
      <c r="AR493" s="74"/>
      <c r="AS493" s="20"/>
      <c r="AT493" s="74"/>
      <c r="AU493" s="20"/>
      <c r="AV493" s="74"/>
      <c r="AW493" s="20"/>
      <c r="AX493" s="74"/>
      <c r="AY493" s="20"/>
      <c r="AZ493" s="74"/>
      <c r="BA493" s="20"/>
      <c r="BB493" s="74"/>
      <c r="BC493" s="20"/>
      <c r="BD493" s="74"/>
      <c r="BE493" s="20"/>
      <c r="BF493" s="20">
        <f t="shared" si="5450"/>
        <v>0</v>
      </c>
      <c r="BG493" s="20"/>
      <c r="BH493" s="20">
        <f t="shared" si="5451"/>
        <v>0</v>
      </c>
      <c r="BI493" s="7"/>
      <c r="BJ493" s="1"/>
      <c r="BK493" s="1"/>
      <c r="BL493" s="1"/>
      <c r="BM493" s="55"/>
      <c r="BN493" s="51"/>
      <c r="BO493" s="1"/>
      <c r="BP493" s="23"/>
      <c r="BQ493" s="23"/>
      <c r="BR493" s="23"/>
      <c r="BS493" s="23"/>
      <c r="BT493" s="23"/>
      <c r="BU493" s="23"/>
      <c r="BV493" s="23"/>
      <c r="BW493" s="23"/>
      <c r="BX493" s="23"/>
      <c r="BY493" s="1"/>
      <c r="BZ493" s="73">
        <f t="shared" si="5501"/>
        <v>0</v>
      </c>
      <c r="CA493" s="32"/>
      <c r="CB493" s="334"/>
      <c r="CC493" s="32"/>
      <c r="CD493" s="20"/>
      <c r="CE493" s="32"/>
      <c r="CF493" s="20"/>
      <c r="CG493" s="32"/>
      <c r="CH493" s="20"/>
      <c r="CI493" s="74"/>
      <c r="CJ493" s="20"/>
      <c r="CK493" s="20"/>
      <c r="CL493" s="20"/>
      <c r="CM493" s="74"/>
      <c r="CN493" s="20"/>
      <c r="CO493" s="74"/>
      <c r="CP493" s="20"/>
      <c r="CQ493" s="74"/>
      <c r="CR493" s="24"/>
      <c r="CS493" s="74"/>
      <c r="CT493" s="334"/>
      <c r="CU493" s="74"/>
      <c r="CV493" s="20"/>
      <c r="CW493" s="74"/>
      <c r="CX493" s="20"/>
      <c r="CY493" s="74"/>
      <c r="CZ493" s="334"/>
      <c r="DA493" s="74"/>
      <c r="DB493" s="20"/>
      <c r="DC493" s="74"/>
      <c r="DD493" s="20"/>
      <c r="DE493" s="74"/>
      <c r="DF493" s="20"/>
      <c r="DG493" s="74"/>
      <c r="DH493" s="20"/>
      <c r="DI493" s="74"/>
      <c r="DJ493" s="20"/>
      <c r="DK493" s="74"/>
      <c r="DL493" s="20"/>
      <c r="DM493" s="74"/>
      <c r="DN493" s="20"/>
      <c r="DO493" s="74"/>
      <c r="DP493" s="20"/>
      <c r="DQ493" s="74"/>
      <c r="DR493" s="20"/>
      <c r="DS493" s="20">
        <f t="shared" si="5447"/>
        <v>0</v>
      </c>
      <c r="DT493" s="20">
        <f t="shared" si="5448"/>
        <v>0</v>
      </c>
      <c r="DU493" s="7"/>
      <c r="DV493" s="7"/>
      <c r="DW493" s="7"/>
      <c r="DX493" s="52"/>
      <c r="DY493" s="51"/>
      <c r="DZ493" s="1"/>
      <c r="EA493" s="23"/>
      <c r="EB493" s="23"/>
      <c r="EC493" s="7"/>
      <c r="ED493" s="7"/>
      <c r="EE493" s="7"/>
      <c r="EF493" s="7"/>
      <c r="EG493" s="7"/>
      <c r="EH493" s="7"/>
      <c r="EI493" s="7"/>
      <c r="EJ493" s="7">
        <f t="shared" si="5379"/>
        <v>0</v>
      </c>
      <c r="EK493" s="7">
        <f t="shared" si="5380"/>
        <v>0</v>
      </c>
      <c r="EL493" s="7">
        <f t="shared" si="5381"/>
        <v>0</v>
      </c>
      <c r="EM493" s="18">
        <f t="shared" si="5382"/>
        <v>0</v>
      </c>
      <c r="EN493" s="7">
        <f t="shared" si="5383"/>
        <v>0</v>
      </c>
      <c r="EO493" s="7">
        <f t="shared" si="5384"/>
        <v>0</v>
      </c>
      <c r="EP493" s="7">
        <f t="shared" si="5385"/>
        <v>0</v>
      </c>
      <c r="EQ493" s="7">
        <f t="shared" si="5386"/>
        <v>0</v>
      </c>
      <c r="ER493" s="7">
        <f t="shared" si="5387"/>
        <v>0</v>
      </c>
      <c r="ES493" s="7">
        <f t="shared" si="5388"/>
        <v>0</v>
      </c>
      <c r="ET493" s="7">
        <f t="shared" si="5389"/>
        <v>0</v>
      </c>
      <c r="EU493" s="7">
        <f t="shared" si="5390"/>
        <v>0</v>
      </c>
      <c r="EV493" s="7">
        <f t="shared" si="5391"/>
        <v>0</v>
      </c>
      <c r="EW493" s="18">
        <f t="shared" si="5392"/>
        <v>0</v>
      </c>
      <c r="EX493" s="7">
        <f t="shared" si="5393"/>
        <v>0</v>
      </c>
      <c r="EY493" s="7">
        <f t="shared" si="5394"/>
        <v>0</v>
      </c>
      <c r="EZ493" s="7">
        <f t="shared" si="5395"/>
        <v>0</v>
      </c>
      <c r="FA493" s="7">
        <f t="shared" si="5396"/>
        <v>0</v>
      </c>
      <c r="FB493" s="7">
        <f t="shared" si="5397"/>
        <v>0</v>
      </c>
      <c r="FC493" s="7">
        <f t="shared" si="5398"/>
        <v>0</v>
      </c>
      <c r="FD493" s="7">
        <f t="shared" si="5399"/>
        <v>0</v>
      </c>
      <c r="FE493" s="7">
        <f t="shared" si="5400"/>
        <v>0</v>
      </c>
      <c r="FF493" s="7">
        <f t="shared" si="5401"/>
        <v>0</v>
      </c>
      <c r="FG493" s="18">
        <f t="shared" si="5402"/>
        <v>0</v>
      </c>
      <c r="FH493" s="7">
        <f t="shared" si="5403"/>
        <v>0</v>
      </c>
      <c r="FI493" s="7">
        <f t="shared" si="5404"/>
        <v>0</v>
      </c>
      <c r="FJ493" s="7">
        <f t="shared" si="5405"/>
        <v>0</v>
      </c>
      <c r="FK493" s="7">
        <f t="shared" si="5406"/>
        <v>0</v>
      </c>
      <c r="FL493" s="7">
        <f t="shared" si="5407"/>
        <v>0</v>
      </c>
      <c r="FM493" s="7">
        <f t="shared" si="5408"/>
        <v>0</v>
      </c>
      <c r="FN493" s="7">
        <f t="shared" si="5409"/>
        <v>0</v>
      </c>
      <c r="FO493" s="7">
        <f t="shared" si="5410"/>
        <v>0</v>
      </c>
      <c r="FP493" s="7">
        <f t="shared" si="5411"/>
        <v>0</v>
      </c>
      <c r="FQ493" s="7">
        <f t="shared" si="5412"/>
        <v>0</v>
      </c>
      <c r="FR493" s="7"/>
      <c r="FS493" s="7">
        <f t="shared" si="5413"/>
        <v>0</v>
      </c>
      <c r="FT493" s="7">
        <f t="shared" si="5414"/>
        <v>0</v>
      </c>
      <c r="FU493" s="7">
        <f t="shared" si="5415"/>
        <v>0</v>
      </c>
      <c r="FV493" s="7">
        <f t="shared" si="5416"/>
        <v>0</v>
      </c>
      <c r="FW493" s="7">
        <f t="shared" si="5417"/>
        <v>0</v>
      </c>
      <c r="FX493" s="7">
        <f t="shared" si="5418"/>
        <v>0</v>
      </c>
      <c r="FY493" s="7">
        <f t="shared" si="5419"/>
        <v>0</v>
      </c>
      <c r="FZ493" s="7">
        <f t="shared" si="5420"/>
        <v>0</v>
      </c>
      <c r="GA493" s="7">
        <f t="shared" si="5421"/>
        <v>0</v>
      </c>
      <c r="GB493" s="7">
        <f t="shared" si="5422"/>
        <v>0</v>
      </c>
      <c r="GC493" s="7">
        <f t="shared" si="5423"/>
        <v>0</v>
      </c>
      <c r="GD493" s="116">
        <f t="shared" si="5424"/>
        <v>0</v>
      </c>
      <c r="GE493" s="117">
        <f t="shared" si="5425"/>
        <v>0</v>
      </c>
      <c r="GF493" s="7"/>
      <c r="GG493" s="7"/>
      <c r="GH493" s="7"/>
      <c r="GI493" s="52"/>
      <c r="GK493" s="18"/>
      <c r="GL493" s="18"/>
      <c r="GM493" s="1"/>
      <c r="GN493" s="23"/>
      <c r="GO493" s="61"/>
      <c r="GP493" s="7"/>
      <c r="GQ493" s="7"/>
    </row>
    <row r="494" spans="1:199" ht="24.95" customHeight="1" x14ac:dyDescent="0.35">
      <c r="A494" s="51"/>
      <c r="B494" s="1"/>
      <c r="C494" s="23"/>
      <c r="D494" s="23"/>
      <c r="E494" s="23"/>
      <c r="F494" s="23"/>
      <c r="G494" s="23"/>
      <c r="H494" s="23"/>
      <c r="I494" s="23"/>
      <c r="J494" s="23"/>
      <c r="K494" s="23"/>
      <c r="L494" s="22"/>
      <c r="M494" s="73">
        <f t="shared" si="5449"/>
        <v>0</v>
      </c>
      <c r="N494" s="32"/>
      <c r="O494" s="263"/>
      <c r="P494" s="32"/>
      <c r="Q494" s="20"/>
      <c r="R494" s="32"/>
      <c r="S494" s="20"/>
      <c r="T494" s="32"/>
      <c r="U494" s="20"/>
      <c r="V494" s="74"/>
      <c r="W494" s="20"/>
      <c r="X494" s="20"/>
      <c r="Y494" s="20"/>
      <c r="Z494" s="74"/>
      <c r="AA494" s="20"/>
      <c r="AB494" s="74"/>
      <c r="AC494" s="20"/>
      <c r="AD494" s="74"/>
      <c r="AE494" s="24"/>
      <c r="AF494" s="74"/>
      <c r="AG494" s="20"/>
      <c r="AH494" s="74"/>
      <c r="AI494" s="20"/>
      <c r="AJ494" s="74"/>
      <c r="AK494" s="20"/>
      <c r="AL494" s="74"/>
      <c r="AM494" s="263"/>
      <c r="AN494" s="74"/>
      <c r="AO494" s="20"/>
      <c r="AP494" s="74"/>
      <c r="AQ494" s="20"/>
      <c r="AR494" s="74"/>
      <c r="AS494" s="20"/>
      <c r="AT494" s="74"/>
      <c r="AU494" s="20"/>
      <c r="AV494" s="74"/>
      <c r="AW494" s="20"/>
      <c r="AX494" s="74"/>
      <c r="AY494" s="20"/>
      <c r="AZ494" s="74"/>
      <c r="BA494" s="20"/>
      <c r="BB494" s="74"/>
      <c r="BC494" s="20"/>
      <c r="BD494" s="74"/>
      <c r="BE494" s="20"/>
      <c r="BF494" s="20">
        <f t="shared" si="5450"/>
        <v>0</v>
      </c>
      <c r="BG494" s="20"/>
      <c r="BH494" s="20">
        <f t="shared" si="5451"/>
        <v>0</v>
      </c>
      <c r="BI494" s="7"/>
      <c r="BJ494" s="1"/>
      <c r="BK494" s="1"/>
      <c r="BL494" s="1"/>
      <c r="BM494" s="55"/>
      <c r="BN494" s="51"/>
      <c r="BO494" s="1"/>
      <c r="BP494" s="23"/>
      <c r="BQ494" s="23"/>
      <c r="BR494" s="23"/>
      <c r="BS494" s="23"/>
      <c r="BT494" s="23"/>
      <c r="BU494" s="23"/>
      <c r="BV494" s="23"/>
      <c r="BW494" s="23"/>
      <c r="BX494" s="23"/>
      <c r="BY494" s="22"/>
      <c r="BZ494" s="73">
        <f t="shared" si="5501"/>
        <v>0</v>
      </c>
      <c r="CA494" s="32"/>
      <c r="CB494" s="334"/>
      <c r="CC494" s="32"/>
      <c r="CD494" s="20"/>
      <c r="CE494" s="32"/>
      <c r="CF494" s="20"/>
      <c r="CG494" s="32"/>
      <c r="CH494" s="20"/>
      <c r="CI494" s="74"/>
      <c r="CJ494" s="20"/>
      <c r="CK494" s="20"/>
      <c r="CL494" s="20"/>
      <c r="CM494" s="74"/>
      <c r="CN494" s="20"/>
      <c r="CO494" s="74"/>
      <c r="CP494" s="20"/>
      <c r="CQ494" s="74"/>
      <c r="CR494" s="24"/>
      <c r="CS494" s="74"/>
      <c r="CT494" s="334"/>
      <c r="CU494" s="74"/>
      <c r="CV494" s="20"/>
      <c r="CW494" s="74"/>
      <c r="CX494" s="20"/>
      <c r="CY494" s="74"/>
      <c r="CZ494" s="334"/>
      <c r="DA494" s="74"/>
      <c r="DB494" s="20"/>
      <c r="DC494" s="74"/>
      <c r="DD494" s="20"/>
      <c r="DE494" s="74"/>
      <c r="DF494" s="20"/>
      <c r="DG494" s="74"/>
      <c r="DH494" s="20"/>
      <c r="DI494" s="74"/>
      <c r="DJ494" s="20"/>
      <c r="DK494" s="74"/>
      <c r="DL494" s="20"/>
      <c r="DM494" s="74"/>
      <c r="DN494" s="20"/>
      <c r="DO494" s="74"/>
      <c r="DP494" s="20"/>
      <c r="DQ494" s="74"/>
      <c r="DR494" s="20"/>
      <c r="DS494" s="20">
        <f t="shared" si="5447"/>
        <v>0</v>
      </c>
      <c r="DT494" s="20">
        <f t="shared" si="5448"/>
        <v>0</v>
      </c>
      <c r="DU494" s="7"/>
      <c r="DV494" s="7"/>
      <c r="DW494" s="7"/>
      <c r="DX494" s="52"/>
      <c r="DY494" s="51"/>
      <c r="DZ494" s="1"/>
      <c r="EA494" s="23"/>
      <c r="EB494" s="23"/>
      <c r="EC494" s="7"/>
      <c r="ED494" s="7"/>
      <c r="EE494" s="7"/>
      <c r="EF494" s="7"/>
      <c r="EG494" s="7"/>
      <c r="EH494" s="7"/>
      <c r="EI494" s="7"/>
      <c r="EJ494" s="7">
        <f t="shared" si="5379"/>
        <v>0</v>
      </c>
      <c r="EK494" s="7">
        <f t="shared" si="5380"/>
        <v>0</v>
      </c>
      <c r="EL494" s="7">
        <f t="shared" si="5381"/>
        <v>0</v>
      </c>
      <c r="EM494" s="18">
        <f t="shared" si="5382"/>
        <v>0</v>
      </c>
      <c r="EN494" s="7">
        <f t="shared" si="5383"/>
        <v>0</v>
      </c>
      <c r="EO494" s="7">
        <f t="shared" si="5384"/>
        <v>0</v>
      </c>
      <c r="EP494" s="7">
        <f t="shared" si="5385"/>
        <v>0</v>
      </c>
      <c r="EQ494" s="7">
        <f t="shared" si="5386"/>
        <v>0</v>
      </c>
      <c r="ER494" s="7">
        <f t="shared" si="5387"/>
        <v>0</v>
      </c>
      <c r="ES494" s="7">
        <f t="shared" si="5388"/>
        <v>0</v>
      </c>
      <c r="ET494" s="7">
        <f t="shared" si="5389"/>
        <v>0</v>
      </c>
      <c r="EU494" s="7">
        <f t="shared" si="5390"/>
        <v>0</v>
      </c>
      <c r="EV494" s="7">
        <f t="shared" si="5391"/>
        <v>0</v>
      </c>
      <c r="EW494" s="18">
        <f t="shared" si="5392"/>
        <v>0</v>
      </c>
      <c r="EX494" s="7">
        <f t="shared" si="5393"/>
        <v>0</v>
      </c>
      <c r="EY494" s="7">
        <f t="shared" si="5394"/>
        <v>0</v>
      </c>
      <c r="EZ494" s="7">
        <f t="shared" si="5395"/>
        <v>0</v>
      </c>
      <c r="FA494" s="7">
        <f t="shared" si="5396"/>
        <v>0</v>
      </c>
      <c r="FB494" s="7">
        <f t="shared" si="5397"/>
        <v>0</v>
      </c>
      <c r="FC494" s="7">
        <f t="shared" si="5398"/>
        <v>0</v>
      </c>
      <c r="FD494" s="7">
        <f t="shared" si="5399"/>
        <v>0</v>
      </c>
      <c r="FE494" s="7">
        <f t="shared" si="5400"/>
        <v>0</v>
      </c>
      <c r="FF494" s="7">
        <f t="shared" si="5401"/>
        <v>0</v>
      </c>
      <c r="FG494" s="18">
        <f t="shared" si="5402"/>
        <v>0</v>
      </c>
      <c r="FH494" s="7">
        <f t="shared" si="5403"/>
        <v>0</v>
      </c>
      <c r="FI494" s="7">
        <f t="shared" si="5404"/>
        <v>0</v>
      </c>
      <c r="FJ494" s="7">
        <f t="shared" si="5405"/>
        <v>0</v>
      </c>
      <c r="FK494" s="7">
        <f t="shared" si="5406"/>
        <v>0</v>
      </c>
      <c r="FL494" s="7">
        <f t="shared" si="5407"/>
        <v>0</v>
      </c>
      <c r="FM494" s="7">
        <f t="shared" si="5408"/>
        <v>0</v>
      </c>
      <c r="FN494" s="7">
        <f t="shared" si="5409"/>
        <v>0</v>
      </c>
      <c r="FO494" s="7">
        <f t="shared" si="5410"/>
        <v>0</v>
      </c>
      <c r="FP494" s="7">
        <f t="shared" si="5411"/>
        <v>0</v>
      </c>
      <c r="FQ494" s="7">
        <f t="shared" si="5412"/>
        <v>0</v>
      </c>
      <c r="FR494" s="7"/>
      <c r="FS494" s="7">
        <f t="shared" si="5413"/>
        <v>0</v>
      </c>
      <c r="FT494" s="7">
        <f t="shared" si="5414"/>
        <v>0</v>
      </c>
      <c r="FU494" s="7">
        <f t="shared" si="5415"/>
        <v>0</v>
      </c>
      <c r="FV494" s="7">
        <f t="shared" si="5416"/>
        <v>0</v>
      </c>
      <c r="FW494" s="7">
        <f t="shared" si="5417"/>
        <v>0</v>
      </c>
      <c r="FX494" s="7">
        <f t="shared" si="5418"/>
        <v>0</v>
      </c>
      <c r="FY494" s="7">
        <f t="shared" si="5419"/>
        <v>0</v>
      </c>
      <c r="FZ494" s="7">
        <f t="shared" si="5420"/>
        <v>0</v>
      </c>
      <c r="GA494" s="7">
        <f t="shared" si="5421"/>
        <v>0</v>
      </c>
      <c r="GB494" s="7">
        <f t="shared" si="5422"/>
        <v>0</v>
      </c>
      <c r="GC494" s="7">
        <f t="shared" si="5423"/>
        <v>0</v>
      </c>
      <c r="GD494" s="116">
        <f t="shared" si="5424"/>
        <v>0</v>
      </c>
      <c r="GE494" s="117">
        <f t="shared" si="5425"/>
        <v>0</v>
      </c>
      <c r="GF494" s="7"/>
      <c r="GG494" s="7"/>
      <c r="GH494" s="7"/>
      <c r="GI494" s="52"/>
      <c r="GK494" s="18"/>
      <c r="GL494" s="18"/>
      <c r="GM494" s="1"/>
      <c r="GN494" s="23"/>
      <c r="GO494" s="61"/>
      <c r="GP494" s="7"/>
      <c r="GQ494" s="7"/>
    </row>
    <row r="495" spans="1:199" ht="24.95" customHeight="1" x14ac:dyDescent="0.35">
      <c r="A495" s="51"/>
      <c r="B495" s="1"/>
      <c r="C495" s="23"/>
      <c r="D495" s="23"/>
      <c r="E495" s="23"/>
      <c r="F495" s="23"/>
      <c r="G495" s="23"/>
      <c r="H495" s="23"/>
      <c r="I495" s="23"/>
      <c r="J495" s="23"/>
      <c r="K495" s="23"/>
      <c r="L495" s="1"/>
      <c r="M495" s="73">
        <f t="shared" si="5449"/>
        <v>0</v>
      </c>
      <c r="N495" s="32"/>
      <c r="O495" s="263"/>
      <c r="P495" s="32"/>
      <c r="Q495" s="20"/>
      <c r="R495" s="32"/>
      <c r="S495" s="20"/>
      <c r="T495" s="32"/>
      <c r="U495" s="20"/>
      <c r="V495" s="74"/>
      <c r="W495" s="20"/>
      <c r="X495" s="20"/>
      <c r="Y495" s="20"/>
      <c r="Z495" s="74"/>
      <c r="AA495" s="20"/>
      <c r="AB495" s="74"/>
      <c r="AC495" s="20"/>
      <c r="AD495" s="74"/>
      <c r="AE495" s="24"/>
      <c r="AF495" s="74"/>
      <c r="AG495" s="20"/>
      <c r="AH495" s="74"/>
      <c r="AI495" s="20"/>
      <c r="AJ495" s="74"/>
      <c r="AK495" s="20"/>
      <c r="AL495" s="74"/>
      <c r="AM495" s="263"/>
      <c r="AN495" s="74"/>
      <c r="AO495" s="20"/>
      <c r="AP495" s="74"/>
      <c r="AQ495" s="20"/>
      <c r="AR495" s="74"/>
      <c r="AS495" s="20"/>
      <c r="AT495" s="74"/>
      <c r="AU495" s="20"/>
      <c r="AV495" s="74"/>
      <c r="AW495" s="20"/>
      <c r="AX495" s="74"/>
      <c r="AY495" s="20"/>
      <c r="AZ495" s="74"/>
      <c r="BA495" s="20"/>
      <c r="BB495" s="74"/>
      <c r="BC495" s="20"/>
      <c r="BD495" s="74"/>
      <c r="BE495" s="20"/>
      <c r="BF495" s="20">
        <f t="shared" si="5450"/>
        <v>0</v>
      </c>
      <c r="BG495" s="20"/>
      <c r="BH495" s="20">
        <f t="shared" si="5451"/>
        <v>0</v>
      </c>
      <c r="BI495" s="7"/>
      <c r="BJ495" s="1"/>
      <c r="BK495" s="1"/>
      <c r="BL495" s="1"/>
      <c r="BM495" s="55"/>
      <c r="BN495" s="51"/>
      <c r="BO495" s="1"/>
      <c r="BP495" s="23"/>
      <c r="BQ495" s="23"/>
      <c r="BR495" s="23"/>
      <c r="BS495" s="23"/>
      <c r="BT495" s="23"/>
      <c r="BU495" s="23"/>
      <c r="BV495" s="23"/>
      <c r="BW495" s="23"/>
      <c r="BX495" s="23"/>
      <c r="BY495" s="1"/>
      <c r="BZ495" s="73">
        <f t="shared" si="5501"/>
        <v>0</v>
      </c>
      <c r="CA495" s="32"/>
      <c r="CB495" s="334"/>
      <c r="CC495" s="32"/>
      <c r="CD495" s="20"/>
      <c r="CE495" s="32"/>
      <c r="CF495" s="20"/>
      <c r="CG495" s="32"/>
      <c r="CH495" s="20"/>
      <c r="CI495" s="74"/>
      <c r="CJ495" s="20"/>
      <c r="CK495" s="20"/>
      <c r="CL495" s="20"/>
      <c r="CM495" s="74"/>
      <c r="CN495" s="20"/>
      <c r="CO495" s="74"/>
      <c r="CP495" s="20"/>
      <c r="CQ495" s="74"/>
      <c r="CR495" s="24"/>
      <c r="CS495" s="74"/>
      <c r="CT495" s="334"/>
      <c r="CU495" s="74"/>
      <c r="CV495" s="20"/>
      <c r="CW495" s="74"/>
      <c r="CX495" s="20"/>
      <c r="CY495" s="74"/>
      <c r="CZ495" s="334"/>
      <c r="DA495" s="74"/>
      <c r="DB495" s="20"/>
      <c r="DC495" s="74"/>
      <c r="DD495" s="20"/>
      <c r="DE495" s="74"/>
      <c r="DF495" s="20"/>
      <c r="DG495" s="74"/>
      <c r="DH495" s="20"/>
      <c r="DI495" s="74"/>
      <c r="DJ495" s="20"/>
      <c r="DK495" s="74"/>
      <c r="DL495" s="20"/>
      <c r="DM495" s="74"/>
      <c r="DN495" s="20"/>
      <c r="DO495" s="74"/>
      <c r="DP495" s="20"/>
      <c r="DQ495" s="74"/>
      <c r="DR495" s="20"/>
      <c r="DS495" s="20">
        <f t="shared" si="5447"/>
        <v>0</v>
      </c>
      <c r="DT495" s="20">
        <f t="shared" si="5448"/>
        <v>0</v>
      </c>
      <c r="DU495" s="7"/>
      <c r="DV495" s="7"/>
      <c r="DW495" s="7"/>
      <c r="DX495" s="52"/>
      <c r="DY495" s="51"/>
      <c r="DZ495" s="1"/>
      <c r="EA495" s="23"/>
      <c r="EB495" s="23"/>
      <c r="EC495" s="7"/>
      <c r="ED495" s="7"/>
      <c r="EE495" s="7"/>
      <c r="EF495" s="7"/>
      <c r="EG495" s="7"/>
      <c r="EH495" s="7"/>
      <c r="EI495" s="7"/>
      <c r="EJ495" s="7">
        <f t="shared" si="5379"/>
        <v>0</v>
      </c>
      <c r="EK495" s="7">
        <f t="shared" si="5380"/>
        <v>0</v>
      </c>
      <c r="EL495" s="7">
        <f t="shared" si="5381"/>
        <v>0</v>
      </c>
      <c r="EM495" s="18">
        <f t="shared" si="5382"/>
        <v>0</v>
      </c>
      <c r="EN495" s="7">
        <f t="shared" si="5383"/>
        <v>0</v>
      </c>
      <c r="EO495" s="7">
        <f t="shared" si="5384"/>
        <v>0</v>
      </c>
      <c r="EP495" s="7">
        <f t="shared" si="5385"/>
        <v>0</v>
      </c>
      <c r="EQ495" s="7">
        <f t="shared" si="5386"/>
        <v>0</v>
      </c>
      <c r="ER495" s="7">
        <f t="shared" si="5387"/>
        <v>0</v>
      </c>
      <c r="ES495" s="7">
        <f t="shared" si="5388"/>
        <v>0</v>
      </c>
      <c r="ET495" s="7">
        <f t="shared" si="5389"/>
        <v>0</v>
      </c>
      <c r="EU495" s="7">
        <f t="shared" si="5390"/>
        <v>0</v>
      </c>
      <c r="EV495" s="7">
        <f t="shared" si="5391"/>
        <v>0</v>
      </c>
      <c r="EW495" s="18">
        <f t="shared" si="5392"/>
        <v>0</v>
      </c>
      <c r="EX495" s="7">
        <f t="shared" si="5393"/>
        <v>0</v>
      </c>
      <c r="EY495" s="7">
        <f t="shared" si="5394"/>
        <v>0</v>
      </c>
      <c r="EZ495" s="7">
        <f t="shared" si="5395"/>
        <v>0</v>
      </c>
      <c r="FA495" s="7">
        <f t="shared" si="5396"/>
        <v>0</v>
      </c>
      <c r="FB495" s="7">
        <f t="shared" si="5397"/>
        <v>0</v>
      </c>
      <c r="FC495" s="7">
        <f t="shared" si="5398"/>
        <v>0</v>
      </c>
      <c r="FD495" s="7">
        <f t="shared" si="5399"/>
        <v>0</v>
      </c>
      <c r="FE495" s="7">
        <f t="shared" si="5400"/>
        <v>0</v>
      </c>
      <c r="FF495" s="7">
        <f t="shared" si="5401"/>
        <v>0</v>
      </c>
      <c r="FG495" s="18">
        <f t="shared" si="5402"/>
        <v>0</v>
      </c>
      <c r="FH495" s="7">
        <f t="shared" si="5403"/>
        <v>0</v>
      </c>
      <c r="FI495" s="7">
        <f t="shared" si="5404"/>
        <v>0</v>
      </c>
      <c r="FJ495" s="7">
        <f t="shared" si="5405"/>
        <v>0</v>
      </c>
      <c r="FK495" s="7">
        <f t="shared" si="5406"/>
        <v>0</v>
      </c>
      <c r="FL495" s="7">
        <f t="shared" si="5407"/>
        <v>0</v>
      </c>
      <c r="FM495" s="7">
        <f t="shared" si="5408"/>
        <v>0</v>
      </c>
      <c r="FN495" s="7">
        <f t="shared" si="5409"/>
        <v>0</v>
      </c>
      <c r="FO495" s="7">
        <f t="shared" si="5410"/>
        <v>0</v>
      </c>
      <c r="FP495" s="7">
        <f t="shared" si="5411"/>
        <v>0</v>
      </c>
      <c r="FQ495" s="7">
        <f t="shared" si="5412"/>
        <v>0</v>
      </c>
      <c r="FR495" s="7"/>
      <c r="FS495" s="7">
        <f t="shared" si="5413"/>
        <v>0</v>
      </c>
      <c r="FT495" s="7">
        <f t="shared" si="5414"/>
        <v>0</v>
      </c>
      <c r="FU495" s="7">
        <f t="shared" si="5415"/>
        <v>0</v>
      </c>
      <c r="FV495" s="7">
        <f t="shared" si="5416"/>
        <v>0</v>
      </c>
      <c r="FW495" s="7">
        <f t="shared" si="5417"/>
        <v>0</v>
      </c>
      <c r="FX495" s="7">
        <f t="shared" si="5418"/>
        <v>0</v>
      </c>
      <c r="FY495" s="7">
        <f t="shared" si="5419"/>
        <v>0</v>
      </c>
      <c r="FZ495" s="7">
        <f t="shared" si="5420"/>
        <v>0</v>
      </c>
      <c r="GA495" s="7">
        <f t="shared" si="5421"/>
        <v>0</v>
      </c>
      <c r="GB495" s="7">
        <f t="shared" si="5422"/>
        <v>0</v>
      </c>
      <c r="GC495" s="7">
        <f t="shared" si="5423"/>
        <v>0</v>
      </c>
      <c r="GD495" s="116">
        <f t="shared" si="5424"/>
        <v>0</v>
      </c>
      <c r="GE495" s="117">
        <f t="shared" si="5425"/>
        <v>0</v>
      </c>
      <c r="GF495" s="7"/>
      <c r="GG495" s="7"/>
      <c r="GH495" s="7"/>
      <c r="GI495" s="52"/>
      <c r="GK495" s="18"/>
      <c r="GL495" s="18"/>
      <c r="GM495" s="1"/>
      <c r="GN495" s="23"/>
      <c r="GO495" s="61"/>
      <c r="GP495" s="7"/>
      <c r="GQ495" s="7"/>
    </row>
    <row r="496" spans="1:199" ht="24.95" customHeight="1" x14ac:dyDescent="0.35">
      <c r="A496" s="51"/>
      <c r="D496" s="7"/>
      <c r="E496" s="7"/>
      <c r="F496" s="7"/>
      <c r="G496" s="7"/>
      <c r="H496" s="7"/>
      <c r="I496" s="7"/>
      <c r="J496" s="7"/>
      <c r="K496" s="7"/>
      <c r="L496" s="7"/>
      <c r="M496" s="73">
        <f t="shared" si="5449"/>
        <v>0</v>
      </c>
      <c r="N496" s="32"/>
      <c r="O496" s="263"/>
      <c r="P496" s="32"/>
      <c r="Q496" s="20"/>
      <c r="R496" s="32"/>
      <c r="S496" s="20"/>
      <c r="T496" s="32"/>
      <c r="U496" s="20"/>
      <c r="V496" s="74"/>
      <c r="W496" s="20"/>
      <c r="X496" s="20"/>
      <c r="Y496" s="20"/>
      <c r="Z496" s="74"/>
      <c r="AA496" s="20"/>
      <c r="AB496" s="74"/>
      <c r="AC496" s="20"/>
      <c r="AD496" s="74"/>
      <c r="AE496" s="24"/>
      <c r="AF496" s="74"/>
      <c r="AG496" s="20"/>
      <c r="AH496" s="74"/>
      <c r="AI496" s="20"/>
      <c r="AJ496" s="74"/>
      <c r="AK496" s="20"/>
      <c r="AL496" s="74"/>
      <c r="AM496" s="263"/>
      <c r="AN496" s="74"/>
      <c r="AO496" s="20"/>
      <c r="AP496" s="74"/>
      <c r="AQ496" s="20"/>
      <c r="AR496" s="74"/>
      <c r="AS496" s="20"/>
      <c r="AT496" s="74"/>
      <c r="AU496" s="20"/>
      <c r="AV496" s="74"/>
      <c r="AW496" s="20"/>
      <c r="AX496" s="74"/>
      <c r="AY496" s="20"/>
      <c r="AZ496" s="74"/>
      <c r="BA496" s="20"/>
      <c r="BB496" s="74"/>
      <c r="BC496" s="20"/>
      <c r="BD496" s="74"/>
      <c r="BE496" s="20"/>
      <c r="BF496" s="20">
        <f t="shared" si="5450"/>
        <v>0</v>
      </c>
      <c r="BG496" s="20"/>
      <c r="BH496" s="20">
        <f t="shared" si="5451"/>
        <v>0</v>
      </c>
      <c r="BI496" s="7"/>
      <c r="BJ496" s="1"/>
      <c r="BK496" s="1"/>
      <c r="BL496" s="1"/>
      <c r="BM496" s="55"/>
      <c r="BN496" s="51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3">
        <f t="shared" si="5501"/>
        <v>0</v>
      </c>
      <c r="CA496" s="32"/>
      <c r="CB496" s="334"/>
      <c r="CC496" s="32"/>
      <c r="CD496" s="20"/>
      <c r="CE496" s="32"/>
      <c r="CF496" s="20"/>
      <c r="CG496" s="32"/>
      <c r="CH496" s="20"/>
      <c r="CI496" s="74"/>
      <c r="CJ496" s="20"/>
      <c r="CK496" s="20"/>
      <c r="CL496" s="20"/>
      <c r="CM496" s="74"/>
      <c r="CN496" s="20"/>
      <c r="CO496" s="74"/>
      <c r="CP496" s="20"/>
      <c r="CQ496" s="74"/>
      <c r="CR496" s="24"/>
      <c r="CS496" s="74"/>
      <c r="CT496" s="334"/>
      <c r="CU496" s="74"/>
      <c r="CV496" s="20"/>
      <c r="CW496" s="74"/>
      <c r="CX496" s="20"/>
      <c r="CY496" s="74"/>
      <c r="CZ496" s="334"/>
      <c r="DA496" s="74"/>
      <c r="DB496" s="20"/>
      <c r="DC496" s="74"/>
      <c r="DD496" s="20"/>
      <c r="DE496" s="74"/>
      <c r="DF496" s="20"/>
      <c r="DG496" s="74"/>
      <c r="DH496" s="20"/>
      <c r="DI496" s="74"/>
      <c r="DJ496" s="20"/>
      <c r="DK496" s="74"/>
      <c r="DL496" s="20"/>
      <c r="DM496" s="74"/>
      <c r="DN496" s="20"/>
      <c r="DO496" s="74"/>
      <c r="DP496" s="20"/>
      <c r="DQ496" s="74"/>
      <c r="DR496" s="20"/>
      <c r="DS496" s="20">
        <f t="shared" si="5447"/>
        <v>0</v>
      </c>
      <c r="DT496" s="20">
        <f t="shared" si="5448"/>
        <v>0</v>
      </c>
      <c r="DU496" s="7"/>
      <c r="DV496" s="7"/>
      <c r="DW496" s="7"/>
      <c r="DX496" s="52"/>
      <c r="DY496" s="51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>
        <f t="shared" si="5379"/>
        <v>0</v>
      </c>
      <c r="EK496" s="7">
        <f t="shared" si="5380"/>
        <v>0</v>
      </c>
      <c r="EL496" s="7">
        <f t="shared" si="5381"/>
        <v>0</v>
      </c>
      <c r="EM496" s="18">
        <f t="shared" si="5382"/>
        <v>0</v>
      </c>
      <c r="EN496" s="7">
        <f t="shared" si="5383"/>
        <v>0</v>
      </c>
      <c r="EO496" s="7">
        <f t="shared" si="5384"/>
        <v>0</v>
      </c>
      <c r="EP496" s="7">
        <f t="shared" si="5385"/>
        <v>0</v>
      </c>
      <c r="EQ496" s="7">
        <f t="shared" si="5386"/>
        <v>0</v>
      </c>
      <c r="ER496" s="7">
        <f t="shared" si="5387"/>
        <v>0</v>
      </c>
      <c r="ES496" s="7">
        <f t="shared" si="5388"/>
        <v>0</v>
      </c>
      <c r="ET496" s="7">
        <f t="shared" si="5389"/>
        <v>0</v>
      </c>
      <c r="EU496" s="7">
        <f t="shared" si="5390"/>
        <v>0</v>
      </c>
      <c r="EV496" s="7">
        <f t="shared" si="5391"/>
        <v>0</v>
      </c>
      <c r="EW496" s="18">
        <f t="shared" si="5392"/>
        <v>0</v>
      </c>
      <c r="EX496" s="7">
        <f t="shared" si="5393"/>
        <v>0</v>
      </c>
      <c r="EY496" s="7">
        <f t="shared" si="5394"/>
        <v>0</v>
      </c>
      <c r="EZ496" s="7">
        <f t="shared" si="5395"/>
        <v>0</v>
      </c>
      <c r="FA496" s="7">
        <f t="shared" si="5396"/>
        <v>0</v>
      </c>
      <c r="FB496" s="7">
        <f t="shared" si="5397"/>
        <v>0</v>
      </c>
      <c r="FC496" s="7">
        <f t="shared" si="5398"/>
        <v>0</v>
      </c>
      <c r="FD496" s="7">
        <f t="shared" si="5399"/>
        <v>0</v>
      </c>
      <c r="FE496" s="7">
        <f t="shared" si="5400"/>
        <v>0</v>
      </c>
      <c r="FF496" s="7">
        <f t="shared" si="5401"/>
        <v>0</v>
      </c>
      <c r="FG496" s="18">
        <f t="shared" si="5402"/>
        <v>0</v>
      </c>
      <c r="FH496" s="7">
        <f t="shared" si="5403"/>
        <v>0</v>
      </c>
      <c r="FI496" s="7">
        <f t="shared" si="5404"/>
        <v>0</v>
      </c>
      <c r="FJ496" s="7">
        <f t="shared" si="5405"/>
        <v>0</v>
      </c>
      <c r="FK496" s="7">
        <f t="shared" si="5406"/>
        <v>0</v>
      </c>
      <c r="FL496" s="7">
        <f t="shared" si="5407"/>
        <v>0</v>
      </c>
      <c r="FM496" s="7">
        <f t="shared" si="5408"/>
        <v>0</v>
      </c>
      <c r="FN496" s="7">
        <f t="shared" si="5409"/>
        <v>0</v>
      </c>
      <c r="FO496" s="7">
        <f t="shared" si="5410"/>
        <v>0</v>
      </c>
      <c r="FP496" s="7">
        <f t="shared" si="5411"/>
        <v>0</v>
      </c>
      <c r="FQ496" s="7">
        <f t="shared" si="5412"/>
        <v>0</v>
      </c>
      <c r="FR496" s="7"/>
      <c r="FS496" s="7">
        <f t="shared" si="5413"/>
        <v>0</v>
      </c>
      <c r="FT496" s="7">
        <f t="shared" si="5414"/>
        <v>0</v>
      </c>
      <c r="FU496" s="7">
        <f t="shared" si="5415"/>
        <v>0</v>
      </c>
      <c r="FV496" s="7">
        <f t="shared" si="5416"/>
        <v>0</v>
      </c>
      <c r="FW496" s="7">
        <f t="shared" si="5417"/>
        <v>0</v>
      </c>
      <c r="FX496" s="7">
        <f t="shared" si="5418"/>
        <v>0</v>
      </c>
      <c r="FY496" s="7">
        <f t="shared" si="5419"/>
        <v>0</v>
      </c>
      <c r="FZ496" s="7">
        <f t="shared" si="5420"/>
        <v>0</v>
      </c>
      <c r="GA496" s="7">
        <f t="shared" si="5421"/>
        <v>0</v>
      </c>
      <c r="GB496" s="7">
        <f t="shared" si="5422"/>
        <v>0</v>
      </c>
      <c r="GC496" s="7">
        <f t="shared" si="5423"/>
        <v>0</v>
      </c>
      <c r="GD496" s="116">
        <f t="shared" si="5424"/>
        <v>0</v>
      </c>
      <c r="GE496" s="117">
        <f t="shared" si="5425"/>
        <v>0</v>
      </c>
      <c r="GF496" s="7"/>
      <c r="GG496" s="7"/>
      <c r="GH496" s="7"/>
      <c r="GI496" s="52"/>
      <c r="GK496" s="18"/>
      <c r="GL496" s="18"/>
      <c r="GM496" s="1"/>
      <c r="GN496" s="23"/>
      <c r="GO496" s="61"/>
      <c r="GP496" s="7"/>
      <c r="GQ496" s="7"/>
    </row>
    <row r="497" spans="1:199" ht="24.95" customHeight="1" x14ac:dyDescent="0.35">
      <c r="A497" s="51"/>
      <c r="D497" s="7"/>
      <c r="E497" s="7"/>
      <c r="F497" s="7"/>
      <c r="G497" s="7"/>
      <c r="H497" s="7"/>
      <c r="I497" s="7"/>
      <c r="J497" s="7"/>
      <c r="K497" s="7"/>
      <c r="L497" s="7"/>
      <c r="M497" s="73">
        <f t="shared" si="5449"/>
        <v>0</v>
      </c>
      <c r="N497" s="32"/>
      <c r="O497" s="263"/>
      <c r="P497" s="32"/>
      <c r="Q497" s="20"/>
      <c r="R497" s="32"/>
      <c r="S497" s="20"/>
      <c r="T497" s="32"/>
      <c r="U497" s="20"/>
      <c r="V497" s="74"/>
      <c r="W497" s="20"/>
      <c r="X497" s="20"/>
      <c r="Y497" s="20"/>
      <c r="Z497" s="74"/>
      <c r="AA497" s="20"/>
      <c r="AB497" s="74"/>
      <c r="AC497" s="20"/>
      <c r="AD497" s="74"/>
      <c r="AE497" s="24"/>
      <c r="AF497" s="74"/>
      <c r="AG497" s="20"/>
      <c r="AH497" s="74"/>
      <c r="AI497" s="20"/>
      <c r="AJ497" s="74"/>
      <c r="AK497" s="20"/>
      <c r="AL497" s="74"/>
      <c r="AM497" s="263"/>
      <c r="AN497" s="74"/>
      <c r="AO497" s="20"/>
      <c r="AP497" s="74"/>
      <c r="AQ497" s="20"/>
      <c r="AR497" s="74"/>
      <c r="AS497" s="20"/>
      <c r="AT497" s="74"/>
      <c r="AU497" s="20"/>
      <c r="AV497" s="74"/>
      <c r="AW497" s="20"/>
      <c r="AX497" s="74"/>
      <c r="AY497" s="20"/>
      <c r="AZ497" s="74"/>
      <c r="BA497" s="20"/>
      <c r="BB497" s="74"/>
      <c r="BC497" s="20"/>
      <c r="BD497" s="74"/>
      <c r="BE497" s="20"/>
      <c r="BF497" s="20">
        <f t="shared" si="5450"/>
        <v>0</v>
      </c>
      <c r="BG497" s="20"/>
      <c r="BH497" s="20">
        <f t="shared" si="5451"/>
        <v>0</v>
      </c>
      <c r="BI497" s="7"/>
      <c r="BJ497" s="1"/>
      <c r="BK497" s="1"/>
      <c r="BL497" s="1"/>
      <c r="BM497" s="55"/>
      <c r="BN497" s="51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3">
        <f t="shared" si="5501"/>
        <v>0</v>
      </c>
      <c r="CA497" s="32"/>
      <c r="CB497" s="334"/>
      <c r="CC497" s="32"/>
      <c r="CD497" s="20"/>
      <c r="CE497" s="32"/>
      <c r="CF497" s="20"/>
      <c r="CG497" s="32"/>
      <c r="CH497" s="20"/>
      <c r="CI497" s="74"/>
      <c r="CJ497" s="20"/>
      <c r="CK497" s="20"/>
      <c r="CL497" s="20"/>
      <c r="CM497" s="74"/>
      <c r="CN497" s="20"/>
      <c r="CO497" s="74"/>
      <c r="CP497" s="20"/>
      <c r="CQ497" s="74"/>
      <c r="CR497" s="24"/>
      <c r="CS497" s="74"/>
      <c r="CT497" s="334"/>
      <c r="CU497" s="74"/>
      <c r="CV497" s="20"/>
      <c r="CW497" s="74"/>
      <c r="CX497" s="20"/>
      <c r="CY497" s="74"/>
      <c r="CZ497" s="334"/>
      <c r="DA497" s="74"/>
      <c r="DB497" s="20"/>
      <c r="DC497" s="74"/>
      <c r="DD497" s="20"/>
      <c r="DE497" s="74"/>
      <c r="DF497" s="20"/>
      <c r="DG497" s="74"/>
      <c r="DH497" s="20"/>
      <c r="DI497" s="74"/>
      <c r="DJ497" s="20"/>
      <c r="DK497" s="74"/>
      <c r="DL497" s="20"/>
      <c r="DM497" s="74"/>
      <c r="DN497" s="20"/>
      <c r="DO497" s="74"/>
      <c r="DP497" s="20"/>
      <c r="DQ497" s="74"/>
      <c r="DR497" s="20"/>
      <c r="DS497" s="20">
        <f t="shared" si="5447"/>
        <v>0</v>
      </c>
      <c r="DT497" s="20">
        <f t="shared" si="5448"/>
        <v>0</v>
      </c>
      <c r="DU497" s="7"/>
      <c r="DV497" s="7"/>
      <c r="DW497" s="7"/>
      <c r="DX497" s="52"/>
      <c r="DY497" s="51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>
        <f t="shared" si="5379"/>
        <v>0</v>
      </c>
      <c r="EK497" s="7">
        <f t="shared" si="5380"/>
        <v>0</v>
      </c>
      <c r="EL497" s="7">
        <f t="shared" si="5381"/>
        <v>0</v>
      </c>
      <c r="EM497" s="18">
        <f t="shared" si="5382"/>
        <v>0</v>
      </c>
      <c r="EN497" s="7">
        <f t="shared" si="5383"/>
        <v>0</v>
      </c>
      <c r="EO497" s="7">
        <f t="shared" si="5384"/>
        <v>0</v>
      </c>
      <c r="EP497" s="7">
        <f t="shared" si="5385"/>
        <v>0</v>
      </c>
      <c r="EQ497" s="7">
        <f t="shared" si="5386"/>
        <v>0</v>
      </c>
      <c r="ER497" s="7">
        <f t="shared" si="5387"/>
        <v>0</v>
      </c>
      <c r="ES497" s="7">
        <f t="shared" si="5388"/>
        <v>0</v>
      </c>
      <c r="ET497" s="7">
        <f t="shared" si="5389"/>
        <v>0</v>
      </c>
      <c r="EU497" s="7">
        <f t="shared" si="5390"/>
        <v>0</v>
      </c>
      <c r="EV497" s="7">
        <f t="shared" si="5391"/>
        <v>0</v>
      </c>
      <c r="EW497" s="18">
        <f t="shared" si="5392"/>
        <v>0</v>
      </c>
      <c r="EX497" s="7">
        <f t="shared" si="5393"/>
        <v>0</v>
      </c>
      <c r="EY497" s="7">
        <f t="shared" si="5394"/>
        <v>0</v>
      </c>
      <c r="EZ497" s="7">
        <f t="shared" si="5395"/>
        <v>0</v>
      </c>
      <c r="FA497" s="7">
        <f t="shared" si="5396"/>
        <v>0</v>
      </c>
      <c r="FB497" s="7">
        <f t="shared" si="5397"/>
        <v>0</v>
      </c>
      <c r="FC497" s="7">
        <f t="shared" si="5398"/>
        <v>0</v>
      </c>
      <c r="FD497" s="7">
        <f t="shared" si="5399"/>
        <v>0</v>
      </c>
      <c r="FE497" s="7">
        <f t="shared" si="5400"/>
        <v>0</v>
      </c>
      <c r="FF497" s="7">
        <f t="shared" si="5401"/>
        <v>0</v>
      </c>
      <c r="FG497" s="18">
        <f t="shared" si="5402"/>
        <v>0</v>
      </c>
      <c r="FH497" s="7">
        <f t="shared" si="5403"/>
        <v>0</v>
      </c>
      <c r="FI497" s="7">
        <f t="shared" si="5404"/>
        <v>0</v>
      </c>
      <c r="FJ497" s="7">
        <f t="shared" si="5405"/>
        <v>0</v>
      </c>
      <c r="FK497" s="7">
        <f t="shared" si="5406"/>
        <v>0</v>
      </c>
      <c r="FL497" s="7">
        <f t="shared" si="5407"/>
        <v>0</v>
      </c>
      <c r="FM497" s="7">
        <f t="shared" si="5408"/>
        <v>0</v>
      </c>
      <c r="FN497" s="7">
        <f t="shared" si="5409"/>
        <v>0</v>
      </c>
      <c r="FO497" s="7">
        <f t="shared" si="5410"/>
        <v>0</v>
      </c>
      <c r="FP497" s="7">
        <f t="shared" si="5411"/>
        <v>0</v>
      </c>
      <c r="FQ497" s="7">
        <f t="shared" si="5412"/>
        <v>0</v>
      </c>
      <c r="FR497" s="7"/>
      <c r="FS497" s="7">
        <f t="shared" si="5413"/>
        <v>0</v>
      </c>
      <c r="FT497" s="7">
        <f t="shared" si="5414"/>
        <v>0</v>
      </c>
      <c r="FU497" s="7">
        <f t="shared" si="5415"/>
        <v>0</v>
      </c>
      <c r="FV497" s="7">
        <f t="shared" si="5416"/>
        <v>0</v>
      </c>
      <c r="FW497" s="7">
        <f t="shared" si="5417"/>
        <v>0</v>
      </c>
      <c r="FX497" s="7">
        <f t="shared" si="5418"/>
        <v>0</v>
      </c>
      <c r="FY497" s="7">
        <f t="shared" si="5419"/>
        <v>0</v>
      </c>
      <c r="FZ497" s="7">
        <f t="shared" si="5420"/>
        <v>0</v>
      </c>
      <c r="GA497" s="7">
        <f t="shared" si="5421"/>
        <v>0</v>
      </c>
      <c r="GB497" s="7">
        <f t="shared" si="5422"/>
        <v>0</v>
      </c>
      <c r="GC497" s="7">
        <f t="shared" si="5423"/>
        <v>0</v>
      </c>
      <c r="GD497" s="116">
        <f t="shared" si="5424"/>
        <v>0</v>
      </c>
      <c r="GE497" s="117">
        <f t="shared" si="5425"/>
        <v>0</v>
      </c>
      <c r="GF497" s="7"/>
      <c r="GG497" s="7"/>
      <c r="GH497" s="7"/>
      <c r="GI497" s="52"/>
      <c r="GK497" s="18"/>
      <c r="GL497" s="18"/>
      <c r="GM497" s="1"/>
      <c r="GN497" s="23"/>
      <c r="GO497" s="61"/>
      <c r="GP497" s="7"/>
      <c r="GQ497" s="7"/>
    </row>
    <row r="498" spans="1:199" ht="24.95" customHeight="1" x14ac:dyDescent="0.35">
      <c r="A498" s="51"/>
      <c r="D498" s="7"/>
      <c r="E498" s="7"/>
      <c r="F498" s="7"/>
      <c r="G498" s="7"/>
      <c r="H498" s="7"/>
      <c r="I498" s="7"/>
      <c r="J498" s="7"/>
      <c r="K498" s="7"/>
      <c r="L498" s="7"/>
      <c r="M498" s="73">
        <f t="shared" si="5449"/>
        <v>0</v>
      </c>
      <c r="N498" s="32"/>
      <c r="O498" s="263"/>
      <c r="P498" s="32"/>
      <c r="Q498" s="20"/>
      <c r="R498" s="32"/>
      <c r="S498" s="20"/>
      <c r="T498" s="32"/>
      <c r="U498" s="20"/>
      <c r="V498" s="74"/>
      <c r="W498" s="20"/>
      <c r="X498" s="20"/>
      <c r="Y498" s="20"/>
      <c r="Z498" s="74"/>
      <c r="AA498" s="20"/>
      <c r="AB498" s="74"/>
      <c r="AC498" s="20"/>
      <c r="AD498" s="74"/>
      <c r="AE498" s="24"/>
      <c r="AF498" s="74"/>
      <c r="AG498" s="20"/>
      <c r="AH498" s="74"/>
      <c r="AI498" s="20"/>
      <c r="AJ498" s="74"/>
      <c r="AK498" s="20"/>
      <c r="AL498" s="74"/>
      <c r="AM498" s="263"/>
      <c r="AN498" s="74"/>
      <c r="AO498" s="20"/>
      <c r="AP498" s="74"/>
      <c r="AQ498" s="20"/>
      <c r="AR498" s="74"/>
      <c r="AS498" s="20"/>
      <c r="AT498" s="74"/>
      <c r="AU498" s="20"/>
      <c r="AV498" s="74"/>
      <c r="AW498" s="20"/>
      <c r="AX498" s="74"/>
      <c r="AY498" s="20"/>
      <c r="AZ498" s="74"/>
      <c r="BA498" s="20"/>
      <c r="BB498" s="74"/>
      <c r="BC498" s="20"/>
      <c r="BD498" s="74"/>
      <c r="BE498" s="20"/>
      <c r="BF498" s="20">
        <f t="shared" si="5450"/>
        <v>0</v>
      </c>
      <c r="BG498" s="20"/>
      <c r="BH498" s="20">
        <f t="shared" si="5451"/>
        <v>0</v>
      </c>
      <c r="BI498" s="7"/>
      <c r="BJ498" s="1"/>
      <c r="BK498" s="1"/>
      <c r="BL498" s="1"/>
      <c r="BM498" s="55"/>
      <c r="BN498" s="51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3">
        <f t="shared" si="5501"/>
        <v>0</v>
      </c>
      <c r="CA498" s="32"/>
      <c r="CB498" s="334"/>
      <c r="CC498" s="32"/>
      <c r="CD498" s="20"/>
      <c r="CE498" s="32"/>
      <c r="CF498" s="20"/>
      <c r="CG498" s="32"/>
      <c r="CH498" s="20"/>
      <c r="CI498" s="74"/>
      <c r="CJ498" s="20"/>
      <c r="CK498" s="20"/>
      <c r="CL498" s="20"/>
      <c r="CM498" s="74"/>
      <c r="CN498" s="20"/>
      <c r="CO498" s="74"/>
      <c r="CP498" s="20"/>
      <c r="CQ498" s="74"/>
      <c r="CR498" s="24"/>
      <c r="CS498" s="74"/>
      <c r="CT498" s="334"/>
      <c r="CU498" s="74"/>
      <c r="CV498" s="20"/>
      <c r="CW498" s="74"/>
      <c r="CX498" s="20"/>
      <c r="CY498" s="74"/>
      <c r="CZ498" s="334"/>
      <c r="DA498" s="74"/>
      <c r="DB498" s="20"/>
      <c r="DC498" s="74"/>
      <c r="DD498" s="20"/>
      <c r="DE498" s="74"/>
      <c r="DF498" s="20"/>
      <c r="DG498" s="74"/>
      <c r="DH498" s="20"/>
      <c r="DI498" s="74"/>
      <c r="DJ498" s="20"/>
      <c r="DK498" s="74"/>
      <c r="DL498" s="20"/>
      <c r="DM498" s="74"/>
      <c r="DN498" s="20"/>
      <c r="DO498" s="74"/>
      <c r="DP498" s="20"/>
      <c r="DQ498" s="74"/>
      <c r="DR498" s="20"/>
      <c r="DS498" s="20">
        <f t="shared" si="5447"/>
        <v>0</v>
      </c>
      <c r="DT498" s="20">
        <f t="shared" si="5448"/>
        <v>0</v>
      </c>
      <c r="DU498" s="7"/>
      <c r="DV498" s="7"/>
      <c r="DW498" s="7"/>
      <c r="DX498" s="52"/>
      <c r="DY498" s="51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>
        <f t="shared" si="5379"/>
        <v>0</v>
      </c>
      <c r="EK498" s="7">
        <f t="shared" si="5380"/>
        <v>0</v>
      </c>
      <c r="EL498" s="7">
        <f t="shared" si="5381"/>
        <v>0</v>
      </c>
      <c r="EM498" s="18">
        <f t="shared" si="5382"/>
        <v>0</v>
      </c>
      <c r="EN498" s="7">
        <f t="shared" si="5383"/>
        <v>0</v>
      </c>
      <c r="EO498" s="7">
        <f t="shared" si="5384"/>
        <v>0</v>
      </c>
      <c r="EP498" s="7">
        <f t="shared" si="5385"/>
        <v>0</v>
      </c>
      <c r="EQ498" s="7">
        <f t="shared" si="5386"/>
        <v>0</v>
      </c>
      <c r="ER498" s="7">
        <f t="shared" si="5387"/>
        <v>0</v>
      </c>
      <c r="ES498" s="7">
        <f t="shared" si="5388"/>
        <v>0</v>
      </c>
      <c r="ET498" s="7">
        <f t="shared" si="5389"/>
        <v>0</v>
      </c>
      <c r="EU498" s="7">
        <f t="shared" si="5390"/>
        <v>0</v>
      </c>
      <c r="EV498" s="7">
        <f t="shared" si="5391"/>
        <v>0</v>
      </c>
      <c r="EW498" s="18">
        <f t="shared" si="5392"/>
        <v>0</v>
      </c>
      <c r="EX498" s="7">
        <f t="shared" si="5393"/>
        <v>0</v>
      </c>
      <c r="EY498" s="7">
        <f t="shared" si="5394"/>
        <v>0</v>
      </c>
      <c r="EZ498" s="7">
        <f t="shared" si="5395"/>
        <v>0</v>
      </c>
      <c r="FA498" s="7">
        <f t="shared" si="5396"/>
        <v>0</v>
      </c>
      <c r="FB498" s="7">
        <f t="shared" si="5397"/>
        <v>0</v>
      </c>
      <c r="FC498" s="7">
        <f t="shared" si="5398"/>
        <v>0</v>
      </c>
      <c r="FD498" s="7">
        <f t="shared" si="5399"/>
        <v>0</v>
      </c>
      <c r="FE498" s="7">
        <f t="shared" si="5400"/>
        <v>0</v>
      </c>
      <c r="FF498" s="7">
        <f t="shared" si="5401"/>
        <v>0</v>
      </c>
      <c r="FG498" s="18">
        <f t="shared" si="5402"/>
        <v>0</v>
      </c>
      <c r="FH498" s="7">
        <f t="shared" si="5403"/>
        <v>0</v>
      </c>
      <c r="FI498" s="7">
        <f t="shared" si="5404"/>
        <v>0</v>
      </c>
      <c r="FJ498" s="7">
        <f t="shared" si="5405"/>
        <v>0</v>
      </c>
      <c r="FK498" s="7">
        <f t="shared" si="5406"/>
        <v>0</v>
      </c>
      <c r="FL498" s="7">
        <f t="shared" si="5407"/>
        <v>0</v>
      </c>
      <c r="FM498" s="7">
        <f t="shared" si="5408"/>
        <v>0</v>
      </c>
      <c r="FN498" s="7">
        <f t="shared" si="5409"/>
        <v>0</v>
      </c>
      <c r="FO498" s="7">
        <f t="shared" si="5410"/>
        <v>0</v>
      </c>
      <c r="FP498" s="7">
        <f t="shared" si="5411"/>
        <v>0</v>
      </c>
      <c r="FQ498" s="7">
        <f t="shared" si="5412"/>
        <v>0</v>
      </c>
      <c r="FR498" s="7"/>
      <c r="FS498" s="7">
        <f t="shared" si="5413"/>
        <v>0</v>
      </c>
      <c r="FT498" s="7">
        <f t="shared" si="5414"/>
        <v>0</v>
      </c>
      <c r="FU498" s="7">
        <f t="shared" si="5415"/>
        <v>0</v>
      </c>
      <c r="FV498" s="7">
        <f t="shared" si="5416"/>
        <v>0</v>
      </c>
      <c r="FW498" s="7">
        <f t="shared" si="5417"/>
        <v>0</v>
      </c>
      <c r="FX498" s="7">
        <f t="shared" si="5418"/>
        <v>0</v>
      </c>
      <c r="FY498" s="7">
        <f t="shared" si="5419"/>
        <v>0</v>
      </c>
      <c r="FZ498" s="7">
        <f t="shared" si="5420"/>
        <v>0</v>
      </c>
      <c r="GA498" s="7">
        <f t="shared" si="5421"/>
        <v>0</v>
      </c>
      <c r="GB498" s="7">
        <f t="shared" si="5422"/>
        <v>0</v>
      </c>
      <c r="GC498" s="7">
        <f t="shared" si="5423"/>
        <v>0</v>
      </c>
      <c r="GD498" s="116">
        <f t="shared" si="5424"/>
        <v>0</v>
      </c>
      <c r="GE498" s="117">
        <f t="shared" si="5425"/>
        <v>0</v>
      </c>
      <c r="GF498" s="7"/>
      <c r="GG498" s="7"/>
      <c r="GH498" s="7"/>
      <c r="GI498" s="52"/>
      <c r="GK498" s="18"/>
      <c r="GL498" s="18"/>
      <c r="GM498" s="1"/>
      <c r="GN498" s="23"/>
      <c r="GO498" s="61"/>
      <c r="GP498" s="7"/>
      <c r="GQ498" s="7"/>
    </row>
    <row r="499" spans="1:199" ht="24.95" customHeight="1" x14ac:dyDescent="0.35">
      <c r="A499" s="51"/>
      <c r="D499" s="7"/>
      <c r="E499" s="7"/>
      <c r="F499" s="7"/>
      <c r="G499" s="7"/>
      <c r="H499" s="7"/>
      <c r="I499" s="7"/>
      <c r="J499" s="7"/>
      <c r="K499" s="7"/>
      <c r="L499" s="7"/>
      <c r="M499" s="73">
        <f t="shared" si="5449"/>
        <v>0</v>
      </c>
      <c r="N499" s="32"/>
      <c r="O499" s="263"/>
      <c r="P499" s="32"/>
      <c r="Q499" s="20"/>
      <c r="R499" s="32"/>
      <c r="S499" s="20"/>
      <c r="T499" s="32"/>
      <c r="U499" s="20"/>
      <c r="V499" s="74"/>
      <c r="W499" s="20"/>
      <c r="X499" s="20"/>
      <c r="Y499" s="20"/>
      <c r="Z499" s="74"/>
      <c r="AA499" s="20"/>
      <c r="AB499" s="74"/>
      <c r="AC499" s="20"/>
      <c r="AD499" s="74"/>
      <c r="AE499" s="24"/>
      <c r="AF499" s="74"/>
      <c r="AG499" s="20"/>
      <c r="AH499" s="74"/>
      <c r="AI499" s="20"/>
      <c r="AJ499" s="74"/>
      <c r="AK499" s="20"/>
      <c r="AL499" s="74"/>
      <c r="AM499" s="263"/>
      <c r="AN499" s="74"/>
      <c r="AO499" s="20"/>
      <c r="AP499" s="74"/>
      <c r="AQ499" s="20"/>
      <c r="AR499" s="74"/>
      <c r="AS499" s="20"/>
      <c r="AT499" s="74"/>
      <c r="AU499" s="20"/>
      <c r="AV499" s="74"/>
      <c r="AW499" s="20"/>
      <c r="AX499" s="74"/>
      <c r="AY499" s="20"/>
      <c r="AZ499" s="74"/>
      <c r="BA499" s="20"/>
      <c r="BB499" s="74"/>
      <c r="BC499" s="20"/>
      <c r="BD499" s="74"/>
      <c r="BE499" s="20"/>
      <c r="BF499" s="20">
        <f t="shared" si="5450"/>
        <v>0</v>
      </c>
      <c r="BG499" s="20"/>
      <c r="BH499" s="20">
        <f t="shared" si="5451"/>
        <v>0</v>
      </c>
      <c r="BI499" s="7"/>
      <c r="BJ499" s="1"/>
      <c r="BK499" s="1"/>
      <c r="BL499" s="1"/>
      <c r="BM499" s="55"/>
      <c r="BN499" s="51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3">
        <f t="shared" si="5501"/>
        <v>0</v>
      </c>
      <c r="CA499" s="32"/>
      <c r="CB499" s="334"/>
      <c r="CC499" s="32"/>
      <c r="CD499" s="20"/>
      <c r="CE499" s="32"/>
      <c r="CF499" s="20"/>
      <c r="CG499" s="32"/>
      <c r="CH499" s="20"/>
      <c r="CI499" s="74"/>
      <c r="CJ499" s="20"/>
      <c r="CK499" s="20"/>
      <c r="CL499" s="20"/>
      <c r="CM499" s="74"/>
      <c r="CN499" s="20"/>
      <c r="CO499" s="74"/>
      <c r="CP499" s="20"/>
      <c r="CQ499" s="74"/>
      <c r="CR499" s="24"/>
      <c r="CS499" s="74"/>
      <c r="CT499" s="334"/>
      <c r="CU499" s="74"/>
      <c r="CV499" s="20"/>
      <c r="CW499" s="74"/>
      <c r="CX499" s="20"/>
      <c r="CY499" s="74"/>
      <c r="CZ499" s="334"/>
      <c r="DA499" s="74"/>
      <c r="DB499" s="20"/>
      <c r="DC499" s="74"/>
      <c r="DD499" s="20"/>
      <c r="DE499" s="74"/>
      <c r="DF499" s="20"/>
      <c r="DG499" s="74"/>
      <c r="DH499" s="20"/>
      <c r="DI499" s="74"/>
      <c r="DJ499" s="20"/>
      <c r="DK499" s="74"/>
      <c r="DL499" s="20"/>
      <c r="DM499" s="74"/>
      <c r="DN499" s="20"/>
      <c r="DO499" s="74"/>
      <c r="DP499" s="20"/>
      <c r="DQ499" s="74"/>
      <c r="DR499" s="20"/>
      <c r="DS499" s="20">
        <f t="shared" si="5447"/>
        <v>0</v>
      </c>
      <c r="DT499" s="20">
        <f t="shared" si="5448"/>
        <v>0</v>
      </c>
      <c r="DU499" s="7"/>
      <c r="DV499" s="7"/>
      <c r="DW499" s="7"/>
      <c r="DX499" s="52"/>
      <c r="DY499" s="51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>
        <f t="shared" si="5379"/>
        <v>0</v>
      </c>
      <c r="EK499" s="7">
        <f t="shared" si="5380"/>
        <v>0</v>
      </c>
      <c r="EL499" s="7">
        <f t="shared" si="5381"/>
        <v>0</v>
      </c>
      <c r="EM499" s="18">
        <f t="shared" si="5382"/>
        <v>0</v>
      </c>
      <c r="EN499" s="7">
        <f t="shared" si="5383"/>
        <v>0</v>
      </c>
      <c r="EO499" s="7">
        <f t="shared" si="5384"/>
        <v>0</v>
      </c>
      <c r="EP499" s="7">
        <f t="shared" si="5385"/>
        <v>0</v>
      </c>
      <c r="EQ499" s="7">
        <f t="shared" si="5386"/>
        <v>0</v>
      </c>
      <c r="ER499" s="7">
        <f t="shared" si="5387"/>
        <v>0</v>
      </c>
      <c r="ES499" s="7">
        <f t="shared" si="5388"/>
        <v>0</v>
      </c>
      <c r="ET499" s="7">
        <f t="shared" si="5389"/>
        <v>0</v>
      </c>
      <c r="EU499" s="7">
        <f t="shared" si="5390"/>
        <v>0</v>
      </c>
      <c r="EV499" s="7">
        <f t="shared" si="5391"/>
        <v>0</v>
      </c>
      <c r="EW499" s="18">
        <f t="shared" si="5392"/>
        <v>0</v>
      </c>
      <c r="EX499" s="7">
        <f t="shared" si="5393"/>
        <v>0</v>
      </c>
      <c r="EY499" s="7">
        <f t="shared" si="5394"/>
        <v>0</v>
      </c>
      <c r="EZ499" s="7">
        <f t="shared" si="5395"/>
        <v>0</v>
      </c>
      <c r="FA499" s="7">
        <f t="shared" si="5396"/>
        <v>0</v>
      </c>
      <c r="FB499" s="7">
        <f t="shared" si="5397"/>
        <v>0</v>
      </c>
      <c r="FC499" s="7">
        <f t="shared" si="5398"/>
        <v>0</v>
      </c>
      <c r="FD499" s="7">
        <f t="shared" si="5399"/>
        <v>0</v>
      </c>
      <c r="FE499" s="7">
        <f t="shared" si="5400"/>
        <v>0</v>
      </c>
      <c r="FF499" s="7">
        <f t="shared" si="5401"/>
        <v>0</v>
      </c>
      <c r="FG499" s="18">
        <f t="shared" si="5402"/>
        <v>0</v>
      </c>
      <c r="FH499" s="7">
        <f t="shared" si="5403"/>
        <v>0</v>
      </c>
      <c r="FI499" s="7">
        <f t="shared" si="5404"/>
        <v>0</v>
      </c>
      <c r="FJ499" s="7">
        <f t="shared" si="5405"/>
        <v>0</v>
      </c>
      <c r="FK499" s="7">
        <f t="shared" si="5406"/>
        <v>0</v>
      </c>
      <c r="FL499" s="7">
        <f t="shared" si="5407"/>
        <v>0</v>
      </c>
      <c r="FM499" s="7">
        <f t="shared" si="5408"/>
        <v>0</v>
      </c>
      <c r="FN499" s="7">
        <f t="shared" si="5409"/>
        <v>0</v>
      </c>
      <c r="FO499" s="7">
        <f t="shared" si="5410"/>
        <v>0</v>
      </c>
      <c r="FP499" s="7">
        <f t="shared" si="5411"/>
        <v>0</v>
      </c>
      <c r="FQ499" s="7">
        <f t="shared" si="5412"/>
        <v>0</v>
      </c>
      <c r="FR499" s="7"/>
      <c r="FS499" s="7">
        <f t="shared" si="5413"/>
        <v>0</v>
      </c>
      <c r="FT499" s="7">
        <f t="shared" si="5414"/>
        <v>0</v>
      </c>
      <c r="FU499" s="7">
        <f t="shared" si="5415"/>
        <v>0</v>
      </c>
      <c r="FV499" s="7">
        <f t="shared" si="5416"/>
        <v>0</v>
      </c>
      <c r="FW499" s="7">
        <f t="shared" si="5417"/>
        <v>0</v>
      </c>
      <c r="FX499" s="7">
        <f t="shared" si="5418"/>
        <v>0</v>
      </c>
      <c r="FY499" s="7">
        <f t="shared" si="5419"/>
        <v>0</v>
      </c>
      <c r="FZ499" s="7">
        <f t="shared" si="5420"/>
        <v>0</v>
      </c>
      <c r="GA499" s="7">
        <f t="shared" si="5421"/>
        <v>0</v>
      </c>
      <c r="GB499" s="7">
        <f t="shared" si="5422"/>
        <v>0</v>
      </c>
      <c r="GC499" s="7">
        <f t="shared" si="5423"/>
        <v>0</v>
      </c>
      <c r="GD499" s="116">
        <f t="shared" si="5424"/>
        <v>0</v>
      </c>
      <c r="GE499" s="117">
        <f t="shared" si="5425"/>
        <v>0</v>
      </c>
      <c r="GF499" s="7"/>
      <c r="GG499" s="7"/>
      <c r="GH499" s="7"/>
      <c r="GI499" s="52"/>
      <c r="GK499" s="18"/>
      <c r="GL499" s="18"/>
      <c r="GM499" s="1"/>
      <c r="GN499" s="23"/>
      <c r="GO499" s="61"/>
      <c r="GP499" s="7"/>
      <c r="GQ499" s="7"/>
    </row>
    <row r="500" spans="1:199" ht="24.95" customHeight="1" thickBot="1" x14ac:dyDescent="0.4">
      <c r="A500" s="51"/>
      <c r="D500" s="7"/>
      <c r="E500" s="7"/>
      <c r="F500" s="7"/>
      <c r="G500" s="7"/>
      <c r="H500" s="7"/>
      <c r="I500" s="7"/>
      <c r="J500" s="7"/>
      <c r="K500" s="7"/>
      <c r="L500" s="7"/>
      <c r="M500" s="73">
        <f t="shared" si="5449"/>
        <v>0</v>
      </c>
      <c r="N500" s="32"/>
      <c r="O500" s="263"/>
      <c r="P500" s="32"/>
      <c r="Q500" s="20"/>
      <c r="R500" s="32"/>
      <c r="S500" s="20"/>
      <c r="T500" s="32"/>
      <c r="U500" s="20"/>
      <c r="V500" s="74"/>
      <c r="W500" s="20"/>
      <c r="X500" s="20"/>
      <c r="Y500" s="20"/>
      <c r="Z500" s="74"/>
      <c r="AA500" s="20"/>
      <c r="AB500" s="74"/>
      <c r="AC500" s="20"/>
      <c r="AD500" s="74"/>
      <c r="AE500" s="24"/>
      <c r="AF500" s="74"/>
      <c r="AG500" s="20"/>
      <c r="AH500" s="74"/>
      <c r="AI500" s="20"/>
      <c r="AJ500" s="74"/>
      <c r="AK500" s="20"/>
      <c r="AL500" s="74"/>
      <c r="AM500" s="263"/>
      <c r="AN500" s="74"/>
      <c r="AO500" s="20"/>
      <c r="AP500" s="74"/>
      <c r="AQ500" s="20"/>
      <c r="AR500" s="74"/>
      <c r="AS500" s="20"/>
      <c r="AT500" s="74"/>
      <c r="AU500" s="20"/>
      <c r="AV500" s="74"/>
      <c r="AW500" s="20"/>
      <c r="AX500" s="74"/>
      <c r="AY500" s="20"/>
      <c r="AZ500" s="74"/>
      <c r="BA500" s="20"/>
      <c r="BB500" s="74"/>
      <c r="BC500" s="20"/>
      <c r="BD500" s="74"/>
      <c r="BE500" s="20"/>
      <c r="BF500" s="20">
        <f t="shared" si="5450"/>
        <v>0</v>
      </c>
      <c r="BG500" s="20"/>
      <c r="BH500" s="20">
        <f t="shared" si="5451"/>
        <v>0</v>
      </c>
      <c r="BI500" s="7"/>
      <c r="BJ500" s="1"/>
      <c r="BK500" s="1"/>
      <c r="BL500" s="1"/>
      <c r="BM500" s="55"/>
      <c r="BN500" s="51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3">
        <f t="shared" si="5501"/>
        <v>0</v>
      </c>
      <c r="CA500" s="32"/>
      <c r="CB500" s="334"/>
      <c r="CC500" s="32"/>
      <c r="CD500" s="20"/>
      <c r="CE500" s="32"/>
      <c r="CF500" s="20"/>
      <c r="CG500" s="32"/>
      <c r="CH500" s="20"/>
      <c r="CI500" s="74"/>
      <c r="CJ500" s="20"/>
      <c r="CK500" s="20"/>
      <c r="CL500" s="20"/>
      <c r="CM500" s="74"/>
      <c r="CN500" s="20"/>
      <c r="CO500" s="74"/>
      <c r="CP500" s="20"/>
      <c r="CQ500" s="74"/>
      <c r="CR500" s="24"/>
      <c r="CS500" s="74"/>
      <c r="CT500" s="334"/>
      <c r="CU500" s="74"/>
      <c r="CV500" s="20"/>
      <c r="CW500" s="74"/>
      <c r="CX500" s="20"/>
      <c r="CY500" s="74"/>
      <c r="CZ500" s="334"/>
      <c r="DA500" s="74"/>
      <c r="DB500" s="20"/>
      <c r="DC500" s="74"/>
      <c r="DD500" s="20"/>
      <c r="DE500" s="74"/>
      <c r="DF500" s="20"/>
      <c r="DG500" s="74"/>
      <c r="DH500" s="20"/>
      <c r="DI500" s="74"/>
      <c r="DJ500" s="20"/>
      <c r="DK500" s="74"/>
      <c r="DL500" s="20"/>
      <c r="DM500" s="74"/>
      <c r="DN500" s="20"/>
      <c r="DO500" s="74"/>
      <c r="DP500" s="20"/>
      <c r="DQ500" s="74"/>
      <c r="DR500" s="20"/>
      <c r="DS500" s="20">
        <f t="shared" si="5447"/>
        <v>0</v>
      </c>
      <c r="DT500" s="20">
        <f t="shared" si="5448"/>
        <v>0</v>
      </c>
      <c r="DU500" s="7"/>
      <c r="DV500" s="7"/>
      <c r="DW500" s="7"/>
      <c r="DX500" s="52"/>
      <c r="DY500" s="51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>
        <f t="shared" si="5379"/>
        <v>0</v>
      </c>
      <c r="EK500" s="7">
        <f t="shared" si="5380"/>
        <v>0</v>
      </c>
      <c r="EL500" s="7">
        <f t="shared" si="5381"/>
        <v>0</v>
      </c>
      <c r="EM500" s="18">
        <f t="shared" si="5382"/>
        <v>0</v>
      </c>
      <c r="EN500" s="7">
        <f t="shared" si="5383"/>
        <v>0</v>
      </c>
      <c r="EO500" s="7">
        <f t="shared" si="5384"/>
        <v>0</v>
      </c>
      <c r="EP500" s="7">
        <f t="shared" si="5385"/>
        <v>0</v>
      </c>
      <c r="EQ500" s="7">
        <f t="shared" si="5386"/>
        <v>0</v>
      </c>
      <c r="ER500" s="7">
        <f t="shared" si="5387"/>
        <v>0</v>
      </c>
      <c r="ES500" s="7">
        <f t="shared" si="5388"/>
        <v>0</v>
      </c>
      <c r="ET500" s="7">
        <f t="shared" si="5389"/>
        <v>0</v>
      </c>
      <c r="EU500" s="7">
        <f t="shared" si="5390"/>
        <v>0</v>
      </c>
      <c r="EV500" s="7">
        <f t="shared" si="5391"/>
        <v>0</v>
      </c>
      <c r="EW500" s="18">
        <f t="shared" si="5392"/>
        <v>0</v>
      </c>
      <c r="EX500" s="7">
        <f t="shared" si="5393"/>
        <v>0</v>
      </c>
      <c r="EY500" s="7">
        <f t="shared" si="5394"/>
        <v>0</v>
      </c>
      <c r="EZ500" s="7">
        <f t="shared" si="5395"/>
        <v>0</v>
      </c>
      <c r="FA500" s="7">
        <f t="shared" si="5396"/>
        <v>0</v>
      </c>
      <c r="FB500" s="7">
        <f t="shared" si="5397"/>
        <v>0</v>
      </c>
      <c r="FC500" s="7">
        <f t="shared" si="5398"/>
        <v>0</v>
      </c>
      <c r="FD500" s="7">
        <f t="shared" si="5399"/>
        <v>0</v>
      </c>
      <c r="FE500" s="7">
        <f t="shared" si="5400"/>
        <v>0</v>
      </c>
      <c r="FF500" s="7">
        <f t="shared" si="5401"/>
        <v>0</v>
      </c>
      <c r="FG500" s="18">
        <f t="shared" si="5402"/>
        <v>0</v>
      </c>
      <c r="FH500" s="7">
        <f t="shared" si="5403"/>
        <v>0</v>
      </c>
      <c r="FI500" s="7">
        <f t="shared" si="5404"/>
        <v>0</v>
      </c>
      <c r="FJ500" s="7">
        <f t="shared" si="5405"/>
        <v>0</v>
      </c>
      <c r="FK500" s="7">
        <f t="shared" si="5406"/>
        <v>0</v>
      </c>
      <c r="FL500" s="7">
        <f t="shared" si="5407"/>
        <v>0</v>
      </c>
      <c r="FM500" s="7">
        <f t="shared" si="5408"/>
        <v>0</v>
      </c>
      <c r="FN500" s="7">
        <f t="shared" si="5409"/>
        <v>0</v>
      </c>
      <c r="FO500" s="7">
        <f t="shared" si="5410"/>
        <v>0</v>
      </c>
      <c r="FP500" s="7">
        <f t="shared" si="5411"/>
        <v>0</v>
      </c>
      <c r="FQ500" s="7">
        <f t="shared" si="5412"/>
        <v>0</v>
      </c>
      <c r="FR500" s="7"/>
      <c r="FS500" s="7">
        <f t="shared" si="5413"/>
        <v>0</v>
      </c>
      <c r="FT500" s="7">
        <f t="shared" si="5414"/>
        <v>0</v>
      </c>
      <c r="FU500" s="7">
        <f t="shared" si="5415"/>
        <v>0</v>
      </c>
      <c r="FV500" s="7">
        <f t="shared" si="5416"/>
        <v>0</v>
      </c>
      <c r="FW500" s="7">
        <f t="shared" si="5417"/>
        <v>0</v>
      </c>
      <c r="FX500" s="7">
        <f t="shared" si="5418"/>
        <v>0</v>
      </c>
      <c r="FY500" s="7">
        <f t="shared" si="5419"/>
        <v>0</v>
      </c>
      <c r="FZ500" s="7">
        <f t="shared" si="5420"/>
        <v>0</v>
      </c>
      <c r="GA500" s="7">
        <f t="shared" si="5421"/>
        <v>0</v>
      </c>
      <c r="GB500" s="7">
        <f t="shared" si="5422"/>
        <v>0</v>
      </c>
      <c r="GC500" s="7">
        <f t="shared" si="5423"/>
        <v>0</v>
      </c>
      <c r="GD500" s="116">
        <f t="shared" si="5424"/>
        <v>0</v>
      </c>
      <c r="GE500" s="117">
        <f t="shared" si="5425"/>
        <v>0</v>
      </c>
      <c r="GF500" s="7"/>
      <c r="GG500" s="7"/>
      <c r="GH500" s="7"/>
      <c r="GI500" s="52"/>
      <c r="GK500" s="18"/>
      <c r="GL500" s="18"/>
      <c r="GM500" s="1"/>
      <c r="GN500" s="23"/>
      <c r="GO500" s="61"/>
      <c r="GP500" s="7"/>
      <c r="GQ500" s="7"/>
    </row>
    <row r="501" spans="1:199" s="346" customFormat="1" ht="24.75" customHeight="1" x14ac:dyDescent="0.35">
      <c r="A501" s="351">
        <v>33</v>
      </c>
      <c r="B501" s="131" t="s">
        <v>94</v>
      </c>
      <c r="C501" s="130" t="s">
        <v>53</v>
      </c>
      <c r="D501" s="131">
        <v>1</v>
      </c>
      <c r="E501" s="131"/>
      <c r="F501" s="131"/>
      <c r="G501" s="131"/>
      <c r="H501" s="131"/>
      <c r="I501" s="131"/>
      <c r="J501" s="131"/>
      <c r="K501" s="131"/>
      <c r="L501" s="353">
        <f t="shared" ref="L501:N501" si="5502">SUM(L502:L511)</f>
        <v>136</v>
      </c>
      <c r="M501" s="353">
        <f t="shared" si="5502"/>
        <v>136</v>
      </c>
      <c r="N501" s="353">
        <f t="shared" si="5502"/>
        <v>48</v>
      </c>
      <c r="O501" s="425">
        <f>SUM(O502:O517)</f>
        <v>50</v>
      </c>
      <c r="P501" s="2">
        <f t="shared" ref="P501:BH501" si="5503">SUM(P502:P517)</f>
        <v>40</v>
      </c>
      <c r="Q501" s="131">
        <f t="shared" si="5503"/>
        <v>46</v>
      </c>
      <c r="R501" s="2">
        <f t="shared" si="5503"/>
        <v>48</v>
      </c>
      <c r="S501" s="425">
        <f>SUM(S502:S517)</f>
        <v>52</v>
      </c>
      <c r="T501" s="2">
        <f t="shared" si="5503"/>
        <v>0</v>
      </c>
      <c r="U501" s="131">
        <f t="shared" si="5503"/>
        <v>0</v>
      </c>
      <c r="V501" s="2">
        <f t="shared" si="5503"/>
        <v>0</v>
      </c>
      <c r="W501" s="131">
        <f t="shared" si="5503"/>
        <v>0</v>
      </c>
      <c r="X501" s="131">
        <f t="shared" si="5503"/>
        <v>0</v>
      </c>
      <c r="Y501" s="433">
        <f t="shared" si="5503"/>
        <v>6.8</v>
      </c>
      <c r="Z501" s="2">
        <f t="shared" si="5503"/>
        <v>0</v>
      </c>
      <c r="AA501" s="131">
        <f t="shared" si="5503"/>
        <v>0</v>
      </c>
      <c r="AB501" s="2">
        <f t="shared" si="5503"/>
        <v>0</v>
      </c>
      <c r="AC501" s="131">
        <f t="shared" si="5503"/>
        <v>0</v>
      </c>
      <c r="AD501" s="2">
        <f t="shared" si="5503"/>
        <v>1</v>
      </c>
      <c r="AE501" s="131">
        <f t="shared" si="5503"/>
        <v>75</v>
      </c>
      <c r="AF501" s="2">
        <f t="shared" si="5503"/>
        <v>0</v>
      </c>
      <c r="AG501" s="131">
        <f t="shared" si="5503"/>
        <v>0</v>
      </c>
      <c r="AH501" s="2">
        <f t="shared" si="5503"/>
        <v>0</v>
      </c>
      <c r="AI501" s="131">
        <f t="shared" si="5503"/>
        <v>0</v>
      </c>
      <c r="AJ501" s="2">
        <f t="shared" si="5503"/>
        <v>0</v>
      </c>
      <c r="AK501" s="433">
        <f t="shared" si="5503"/>
        <v>0</v>
      </c>
      <c r="AL501" s="2">
        <f t="shared" si="5503"/>
        <v>0</v>
      </c>
      <c r="AM501" s="131">
        <f t="shared" si="5503"/>
        <v>0</v>
      </c>
      <c r="AN501" s="2">
        <f t="shared" si="5503"/>
        <v>0</v>
      </c>
      <c r="AO501" s="131">
        <f t="shared" si="5503"/>
        <v>0</v>
      </c>
      <c r="AP501" s="2">
        <f t="shared" si="5503"/>
        <v>0</v>
      </c>
      <c r="AQ501" s="131">
        <f t="shared" si="5503"/>
        <v>0</v>
      </c>
      <c r="AR501" s="131">
        <f t="shared" si="5503"/>
        <v>0</v>
      </c>
      <c r="AS501" s="433">
        <f t="shared" si="5503"/>
        <v>0</v>
      </c>
      <c r="AT501" s="2">
        <f t="shared" si="5503"/>
        <v>1</v>
      </c>
      <c r="AU501" s="433">
        <f t="shared" si="5503"/>
        <v>18.333333333333332</v>
      </c>
      <c r="AV501" s="2">
        <f t="shared" si="5503"/>
        <v>0</v>
      </c>
      <c r="AW501" s="131">
        <f t="shared" si="5503"/>
        <v>0</v>
      </c>
      <c r="AX501" s="2">
        <f t="shared" si="5503"/>
        <v>0</v>
      </c>
      <c r="AY501" s="433">
        <f t="shared" si="5503"/>
        <v>0</v>
      </c>
      <c r="AZ501" s="2">
        <f t="shared" si="5503"/>
        <v>0</v>
      </c>
      <c r="BA501" s="433">
        <f t="shared" si="5503"/>
        <v>0</v>
      </c>
      <c r="BB501" s="131">
        <f t="shared" si="5503"/>
        <v>0</v>
      </c>
      <c r="BC501" s="433">
        <f t="shared" si="5503"/>
        <v>0</v>
      </c>
      <c r="BD501" s="131">
        <f t="shared" si="5503"/>
        <v>0</v>
      </c>
      <c r="BE501" s="131">
        <f t="shared" si="5503"/>
        <v>0</v>
      </c>
      <c r="BF501" s="433">
        <f t="shared" si="5503"/>
        <v>248.13333333333333</v>
      </c>
      <c r="BG501" s="434">
        <f>Расчет!BF497</f>
        <v>236.13333333333333</v>
      </c>
      <c r="BH501" s="433">
        <f t="shared" si="5503"/>
        <v>148</v>
      </c>
      <c r="BI501" s="2"/>
      <c r="BJ501" s="25"/>
      <c r="BK501" s="25"/>
      <c r="BL501" s="554">
        <f>Расчет!BG497</f>
        <v>136</v>
      </c>
      <c r="BM501" s="373"/>
      <c r="BN501" s="351">
        <v>33</v>
      </c>
      <c r="BO501" s="131" t="s">
        <v>94</v>
      </c>
      <c r="BP501" s="130" t="s">
        <v>53</v>
      </c>
      <c r="BQ501" s="131">
        <v>1</v>
      </c>
      <c r="BR501" s="131"/>
      <c r="BS501" s="131"/>
      <c r="BT501" s="131"/>
      <c r="BU501" s="131"/>
      <c r="BV501" s="131"/>
      <c r="BW501" s="131"/>
      <c r="BX501" s="131"/>
      <c r="BY501" s="353">
        <f t="shared" ref="BY501:CA501" si="5504">SUM(BY502:BY511)</f>
        <v>210</v>
      </c>
      <c r="BZ501" s="353">
        <f t="shared" si="5504"/>
        <v>210</v>
      </c>
      <c r="CA501" s="353">
        <f t="shared" si="5504"/>
        <v>68</v>
      </c>
      <c r="CB501" s="131">
        <f t="shared" ref="CB501:DW501" si="5505">SUM(CB502:CB517)</f>
        <v>66</v>
      </c>
      <c r="CC501" s="131">
        <f t="shared" si="5505"/>
        <v>44</v>
      </c>
      <c r="CD501" s="131">
        <f t="shared" si="5505"/>
        <v>40</v>
      </c>
      <c r="CE501" s="131">
        <f t="shared" si="5505"/>
        <v>108</v>
      </c>
      <c r="CF501" s="131">
        <f t="shared" si="5505"/>
        <v>168</v>
      </c>
      <c r="CG501" s="131">
        <f t="shared" si="5505"/>
        <v>0</v>
      </c>
      <c r="CH501" s="131">
        <f t="shared" si="5505"/>
        <v>0</v>
      </c>
      <c r="CI501" s="131">
        <f t="shared" si="5505"/>
        <v>0</v>
      </c>
      <c r="CJ501" s="131">
        <f t="shared" si="5505"/>
        <v>0</v>
      </c>
      <c r="CK501" s="131">
        <f t="shared" si="5505"/>
        <v>4</v>
      </c>
      <c r="CL501" s="353">
        <f t="shared" si="5505"/>
        <v>14</v>
      </c>
      <c r="CM501" s="131">
        <f t="shared" si="5505"/>
        <v>0</v>
      </c>
      <c r="CN501" s="131">
        <f t="shared" si="5505"/>
        <v>0</v>
      </c>
      <c r="CO501" s="131">
        <f t="shared" si="5505"/>
        <v>0</v>
      </c>
      <c r="CP501" s="131">
        <f t="shared" si="5505"/>
        <v>0</v>
      </c>
      <c r="CQ501" s="131">
        <f t="shared" si="5505"/>
        <v>1</v>
      </c>
      <c r="CR501" s="131">
        <f t="shared" si="5505"/>
        <v>75</v>
      </c>
      <c r="CS501" s="131">
        <f t="shared" si="5505"/>
        <v>0</v>
      </c>
      <c r="CT501" s="131">
        <f t="shared" si="5505"/>
        <v>0</v>
      </c>
      <c r="CU501" s="131">
        <f t="shared" si="5505"/>
        <v>0</v>
      </c>
      <c r="CV501" s="131">
        <f t="shared" si="5505"/>
        <v>0</v>
      </c>
      <c r="CW501" s="131">
        <f t="shared" si="5505"/>
        <v>0</v>
      </c>
      <c r="CX501" s="131">
        <f t="shared" si="5505"/>
        <v>0</v>
      </c>
      <c r="CY501" s="131">
        <f t="shared" si="5505"/>
        <v>2</v>
      </c>
      <c r="CZ501" s="131">
        <f t="shared" si="5505"/>
        <v>204</v>
      </c>
      <c r="DA501" s="131">
        <f t="shared" si="5505"/>
        <v>0</v>
      </c>
      <c r="DB501" s="131">
        <f t="shared" si="5505"/>
        <v>0</v>
      </c>
      <c r="DC501" s="131">
        <f t="shared" si="5505"/>
        <v>0</v>
      </c>
      <c r="DD501" s="131">
        <f t="shared" si="5505"/>
        <v>0</v>
      </c>
      <c r="DE501" s="131">
        <f t="shared" si="5505"/>
        <v>1</v>
      </c>
      <c r="DF501" s="433">
        <f t="shared" si="5505"/>
        <v>12</v>
      </c>
      <c r="DG501" s="131">
        <f t="shared" si="5505"/>
        <v>0</v>
      </c>
      <c r="DH501" s="131">
        <f t="shared" si="5505"/>
        <v>0</v>
      </c>
      <c r="DI501" s="131">
        <f t="shared" si="5505"/>
        <v>0</v>
      </c>
      <c r="DJ501" s="131">
        <f t="shared" si="5505"/>
        <v>0</v>
      </c>
      <c r="DK501" s="131">
        <f t="shared" si="5505"/>
        <v>2</v>
      </c>
      <c r="DL501" s="433">
        <f t="shared" si="5505"/>
        <v>16</v>
      </c>
      <c r="DM501" s="131">
        <f t="shared" si="5505"/>
        <v>0</v>
      </c>
      <c r="DN501" s="131">
        <f t="shared" si="5505"/>
        <v>0</v>
      </c>
      <c r="DO501" s="131">
        <f t="shared" si="5505"/>
        <v>0</v>
      </c>
      <c r="DP501" s="131">
        <f t="shared" si="5505"/>
        <v>0</v>
      </c>
      <c r="DQ501" s="131">
        <f t="shared" si="5505"/>
        <v>0</v>
      </c>
      <c r="DR501" s="131">
        <f t="shared" si="5505"/>
        <v>0</v>
      </c>
      <c r="DS501" s="433">
        <f t="shared" si="5505"/>
        <v>599</v>
      </c>
      <c r="DT501" s="433">
        <f t="shared" si="5505"/>
        <v>306</v>
      </c>
      <c r="DU501" s="131">
        <f t="shared" si="5505"/>
        <v>0</v>
      </c>
      <c r="DV501" s="131">
        <f t="shared" si="5505"/>
        <v>0</v>
      </c>
      <c r="DW501" s="131">
        <f t="shared" si="5505"/>
        <v>0</v>
      </c>
      <c r="DX501" s="344"/>
      <c r="DY501" s="351">
        <v>33</v>
      </c>
      <c r="DZ501" s="131" t="s">
        <v>94</v>
      </c>
      <c r="EA501" s="130" t="s">
        <v>53</v>
      </c>
      <c r="EB501" s="131">
        <v>1</v>
      </c>
      <c r="EC501" s="43"/>
      <c r="ED501" s="43"/>
      <c r="EE501" s="43"/>
      <c r="EF501" s="43"/>
      <c r="EG501" s="43"/>
      <c r="EH501" s="43"/>
      <c r="EI501" s="43"/>
      <c r="EJ501" s="43">
        <f t="shared" ref="EJ501:EL501" si="5506">SUM(EJ502:EJ517)</f>
        <v>346</v>
      </c>
      <c r="EK501" s="43">
        <f t="shared" si="5506"/>
        <v>346</v>
      </c>
      <c r="EL501" s="43">
        <f t="shared" si="5506"/>
        <v>116</v>
      </c>
      <c r="EM501" s="340">
        <f>SUM(EM502:EM517)</f>
        <v>116</v>
      </c>
      <c r="EN501" s="43">
        <f t="shared" ref="EN501:GE501" si="5507">SUM(EN502:EN517)</f>
        <v>84</v>
      </c>
      <c r="EO501" s="340">
        <f t="shared" si="5507"/>
        <v>86</v>
      </c>
      <c r="EP501" s="43">
        <f t="shared" si="5507"/>
        <v>156</v>
      </c>
      <c r="EQ501" s="340">
        <f t="shared" si="5507"/>
        <v>220</v>
      </c>
      <c r="ER501" s="43">
        <f t="shared" si="5507"/>
        <v>0</v>
      </c>
      <c r="ES501" s="340">
        <f t="shared" si="5507"/>
        <v>0</v>
      </c>
      <c r="ET501" s="43">
        <f t="shared" si="5507"/>
        <v>0</v>
      </c>
      <c r="EU501" s="340">
        <f t="shared" si="5507"/>
        <v>0</v>
      </c>
      <c r="EV501" s="340">
        <f t="shared" si="5507"/>
        <v>4</v>
      </c>
      <c r="EW501" s="342">
        <f t="shared" si="5507"/>
        <v>20.8</v>
      </c>
      <c r="EX501" s="43">
        <f t="shared" si="5507"/>
        <v>0</v>
      </c>
      <c r="EY501" s="340">
        <f t="shared" si="5507"/>
        <v>0</v>
      </c>
      <c r="EZ501" s="43">
        <f t="shared" si="5507"/>
        <v>0</v>
      </c>
      <c r="FA501" s="340">
        <f t="shared" si="5507"/>
        <v>0</v>
      </c>
      <c r="FB501" s="43">
        <f t="shared" si="5507"/>
        <v>2</v>
      </c>
      <c r="FC501" s="340">
        <f t="shared" si="5507"/>
        <v>150</v>
      </c>
      <c r="FD501" s="43">
        <f t="shared" si="5507"/>
        <v>0</v>
      </c>
      <c r="FE501" s="340">
        <f t="shared" si="5507"/>
        <v>0</v>
      </c>
      <c r="FF501" s="43">
        <f t="shared" si="5507"/>
        <v>0</v>
      </c>
      <c r="FG501" s="342">
        <f t="shared" si="5507"/>
        <v>0</v>
      </c>
      <c r="FH501" s="43">
        <f t="shared" si="5507"/>
        <v>0</v>
      </c>
      <c r="FI501" s="434">
        <f t="shared" si="5507"/>
        <v>0</v>
      </c>
      <c r="FJ501" s="43">
        <f t="shared" si="5507"/>
        <v>2</v>
      </c>
      <c r="FK501" s="340">
        <f t="shared" si="5507"/>
        <v>204</v>
      </c>
      <c r="FL501" s="43">
        <f t="shared" si="5507"/>
        <v>0</v>
      </c>
      <c r="FM501" s="340">
        <f t="shared" si="5507"/>
        <v>0</v>
      </c>
      <c r="FN501" s="43">
        <f t="shared" si="5507"/>
        <v>0</v>
      </c>
      <c r="FO501" s="340">
        <f t="shared" si="5507"/>
        <v>0</v>
      </c>
      <c r="FP501" s="43">
        <f t="shared" si="5507"/>
        <v>1</v>
      </c>
      <c r="FQ501" s="340">
        <f t="shared" si="5507"/>
        <v>12</v>
      </c>
      <c r="FR501" s="43"/>
      <c r="FS501" s="434">
        <f t="shared" ref="FS501" si="5508">SUM(FS502:FS517)</f>
        <v>18.333333333333332</v>
      </c>
      <c r="FT501" s="340">
        <f t="shared" si="5507"/>
        <v>0</v>
      </c>
      <c r="FU501" s="340">
        <f t="shared" si="5507"/>
        <v>0</v>
      </c>
      <c r="FV501" s="43">
        <f t="shared" si="5507"/>
        <v>2</v>
      </c>
      <c r="FW501" s="434">
        <f t="shared" si="5507"/>
        <v>16</v>
      </c>
      <c r="FX501" s="43">
        <f t="shared" si="5507"/>
        <v>0</v>
      </c>
      <c r="FY501" s="434">
        <f t="shared" si="5507"/>
        <v>0</v>
      </c>
      <c r="FZ501" s="43">
        <f t="shared" si="5507"/>
        <v>0</v>
      </c>
      <c r="GA501" s="340">
        <f t="shared" si="5507"/>
        <v>0</v>
      </c>
      <c r="GB501" s="43">
        <f t="shared" si="5507"/>
        <v>0</v>
      </c>
      <c r="GC501" s="340">
        <f t="shared" si="5507"/>
        <v>0</v>
      </c>
      <c r="GD501" s="438">
        <f t="shared" si="5507"/>
        <v>847.13333333333333</v>
      </c>
      <c r="GE501" s="439">
        <f t="shared" si="5507"/>
        <v>454</v>
      </c>
      <c r="GF501" s="43"/>
      <c r="GG501" s="43"/>
      <c r="GH501" s="43"/>
      <c r="GI501" s="366"/>
      <c r="GK501" s="347"/>
      <c r="GL501" s="347"/>
      <c r="GM501" s="348"/>
      <c r="GN501" s="357"/>
      <c r="GO501" s="358"/>
      <c r="GP501" s="348"/>
      <c r="GQ501" s="350"/>
    </row>
    <row r="502" spans="1:199" ht="24.75" customHeight="1" x14ac:dyDescent="0.35">
      <c r="A502" s="51"/>
      <c r="B502" s="213" t="s">
        <v>100</v>
      </c>
      <c r="C502" s="214" t="s">
        <v>114</v>
      </c>
      <c r="D502" s="197" t="s">
        <v>102</v>
      </c>
      <c r="E502" s="199" t="s">
        <v>158</v>
      </c>
      <c r="F502" s="198" t="s">
        <v>204</v>
      </c>
      <c r="G502" s="197">
        <v>3</v>
      </c>
      <c r="H502" s="199">
        <v>55</v>
      </c>
      <c r="I502" s="200">
        <v>1</v>
      </c>
      <c r="J502" s="200">
        <v>2</v>
      </c>
      <c r="K502" s="200">
        <f t="shared" ref="K502" si="5509">SUM(J502)*2</f>
        <v>4</v>
      </c>
      <c r="L502" s="222">
        <v>68</v>
      </c>
      <c r="M502" s="140">
        <f t="shared" ref="M502:M503" si="5510">SUM(N502+P502+R502+T502+V502)</f>
        <v>68</v>
      </c>
      <c r="N502" s="452">
        <v>24</v>
      </c>
      <c r="O502" s="142">
        <f t="shared" ref="O502:O503" si="5511">SUM(N502)*I502</f>
        <v>24</v>
      </c>
      <c r="P502" s="144">
        <v>20</v>
      </c>
      <c r="Q502" s="142">
        <f t="shared" ref="Q502:Q503" si="5512">P502*J502</f>
        <v>40</v>
      </c>
      <c r="R502" s="452">
        <v>24</v>
      </c>
      <c r="S502" s="142">
        <f t="shared" ref="S502" si="5513">SUM(R502)*J502</f>
        <v>48</v>
      </c>
      <c r="T502" s="208"/>
      <c r="U502" s="210">
        <f>SUM(T502)*K502</f>
        <v>0</v>
      </c>
      <c r="V502" s="208"/>
      <c r="W502" s="210">
        <f>SUM(V502)*J502*5</f>
        <v>0</v>
      </c>
      <c r="X502" s="206">
        <f>SUM(J502*AX502*2+K502*AZ502*2)</f>
        <v>0</v>
      </c>
      <c r="Y502" s="207">
        <f>SUM(L502*5/100*J502)</f>
        <v>6.8</v>
      </c>
      <c r="Z502" s="208"/>
      <c r="AA502" s="210"/>
      <c r="AB502" s="208"/>
      <c r="AC502" s="206">
        <f>SUM(AB502)*3*H502/5</f>
        <v>0</v>
      </c>
      <c r="AD502" s="208"/>
      <c r="AE502" s="209">
        <f>SUM(AD502*H502*(30+4))</f>
        <v>0</v>
      </c>
      <c r="AF502" s="208"/>
      <c r="AG502" s="210">
        <f>SUM(AF502*H502*3)</f>
        <v>0</v>
      </c>
      <c r="AH502" s="210"/>
      <c r="AI502" s="206">
        <f>SUM(AH502*H502/3)</f>
        <v>0</v>
      </c>
      <c r="AJ502" s="208"/>
      <c r="AK502" s="206">
        <f t="shared" ref="AK502" si="5514">SUM(AJ502*H502*2/3)</f>
        <v>0</v>
      </c>
      <c r="AL502" s="208"/>
      <c r="AM502" s="262">
        <f t="shared" ref="AM502:AM503" si="5515">SUM(AL502*H502)</f>
        <v>0</v>
      </c>
      <c r="AN502" s="208"/>
      <c r="AO502" s="210">
        <f t="shared" ref="AO502:AO503" si="5516">SUM(AN502*J502)</f>
        <v>0</v>
      </c>
      <c r="AP502" s="208"/>
      <c r="AQ502" s="206">
        <f>SUM(AP502*H502*2)</f>
        <v>0</v>
      </c>
      <c r="AR502" s="208"/>
      <c r="AS502" s="206">
        <f>SUM(J502*AR502*6)</f>
        <v>0</v>
      </c>
      <c r="AT502" s="32">
        <v>1</v>
      </c>
      <c r="AU502" s="194">
        <f t="shared" ref="AU502:AU503" si="5517">AT502*H502/3</f>
        <v>18.333333333333332</v>
      </c>
      <c r="AV502" s="190"/>
      <c r="AW502" s="190">
        <f t="shared" ref="AW502:AW503" si="5518">SUM(J502*AV502*6)</f>
        <v>0</v>
      </c>
      <c r="AX502" s="189"/>
      <c r="AY502" s="191">
        <f t="shared" ref="AY502:AY503" si="5519">AX502*H502/3</f>
        <v>0</v>
      </c>
      <c r="AZ502" s="190"/>
      <c r="BA502" s="191">
        <f t="shared" ref="BA502" si="5520">SUM(AZ502*K502*5*6)</f>
        <v>0</v>
      </c>
      <c r="BB502" s="189"/>
      <c r="BC502" s="191">
        <f t="shared" ref="BC502" si="5521">SUM(BB502*K502*4*6)</f>
        <v>0</v>
      </c>
      <c r="BD502" s="189"/>
      <c r="BE502" s="195">
        <f t="shared" ref="BE502:BE503" si="5522">SUM(BD502*50)</f>
        <v>0</v>
      </c>
      <c r="BF502" s="194">
        <f t="shared" ref="BF502:BF503" si="5523">O502+Q502+S502+U502+W502+X502+Y502+AA502+AC502+AE502+AG502+AI502+AK502+AM502+AO502+AQ502+AS502+AU502+AW502+AY502+BA502+BC502+BE502</f>
        <v>137.13333333333333</v>
      </c>
      <c r="BG502" s="194"/>
      <c r="BH502" s="194">
        <f t="shared" ref="BH502:BH503" si="5524">BC502+BA502+AY502+AW502+AS502+AQ502+X502+W502+U502+S502+Q502+O502</f>
        <v>112</v>
      </c>
      <c r="BI502" s="7"/>
      <c r="BJ502" s="7"/>
      <c r="BK502" s="7"/>
      <c r="BL502" s="7"/>
      <c r="BM502" s="52"/>
      <c r="BN502" s="51"/>
      <c r="BO502" s="213" t="s">
        <v>100</v>
      </c>
      <c r="BP502" s="214" t="s">
        <v>114</v>
      </c>
      <c r="BQ502" s="197" t="s">
        <v>102</v>
      </c>
      <c r="BR502" s="199" t="s">
        <v>158</v>
      </c>
      <c r="BS502" s="199" t="s">
        <v>204</v>
      </c>
      <c r="BT502" s="197">
        <v>4</v>
      </c>
      <c r="BU502" s="199">
        <v>55</v>
      </c>
      <c r="BV502" s="200">
        <v>1</v>
      </c>
      <c r="BW502" s="200">
        <v>2</v>
      </c>
      <c r="BX502" s="200">
        <f t="shared" ref="BX502" si="5525">SUM(BW502)*2</f>
        <v>4</v>
      </c>
      <c r="BY502" s="222">
        <v>70</v>
      </c>
      <c r="BZ502" s="140">
        <f t="shared" ref="BZ502:BZ504" si="5526">SUM(CA502+CC502+CE502+CG502+CI502)</f>
        <v>70</v>
      </c>
      <c r="CA502" s="141">
        <v>30</v>
      </c>
      <c r="CB502" s="141">
        <f t="shared" ref="CB502:CB506" si="5527">SUM(CA502)*BV502</f>
        <v>30</v>
      </c>
      <c r="CC502" s="141">
        <v>20</v>
      </c>
      <c r="CD502" s="141">
        <f t="shared" ref="CD502:CD503" si="5528">CC502*BW502</f>
        <v>40</v>
      </c>
      <c r="CE502" s="141">
        <v>20</v>
      </c>
      <c r="CF502" s="141">
        <f t="shared" ref="CF502:CF503" si="5529">SUM(CE502)*BW502</f>
        <v>40</v>
      </c>
      <c r="CG502" s="208"/>
      <c r="CH502" s="210">
        <f t="shared" ref="CH502:CH503" si="5530">SUM(CG502)*BX502</f>
        <v>0</v>
      </c>
      <c r="CI502" s="208"/>
      <c r="CJ502" s="210">
        <f t="shared" ref="CJ502:CJ503" si="5531">SUM(CI502)*BW502*5</f>
        <v>0</v>
      </c>
      <c r="CK502" s="206">
        <f>SUM(BW502*DK502*2+BX502*DM502*2)</f>
        <v>4</v>
      </c>
      <c r="CL502" s="207">
        <f>SUM(BY502*5/100*BW502)</f>
        <v>7</v>
      </c>
      <c r="CM502" s="208"/>
      <c r="CN502" s="210"/>
      <c r="CO502" s="208"/>
      <c r="CP502" s="206">
        <f>SUM(CO502)*3*BU502/5</f>
        <v>0</v>
      </c>
      <c r="CQ502" s="208"/>
      <c r="CR502" s="209">
        <f>SUM(CQ502*BU502*(30+4))</f>
        <v>0</v>
      </c>
      <c r="CS502" s="208"/>
      <c r="CT502" s="334">
        <f t="shared" ref="CT502:CT506" si="5532">SUM(CS502*BU502*3)</f>
        <v>0</v>
      </c>
      <c r="CU502" s="210"/>
      <c r="CV502" s="206">
        <f t="shared" ref="CV502" si="5533">SUM(CU502*BU502/3)</f>
        <v>0</v>
      </c>
      <c r="CW502" s="208"/>
      <c r="CX502" s="206">
        <f t="shared" ref="CX502" si="5534">SUM(CW502*BU502*2/3)</f>
        <v>0</v>
      </c>
      <c r="CY502" s="208">
        <v>1</v>
      </c>
      <c r="CZ502" s="142">
        <f t="shared" ref="CZ502" si="5535">SUM(CY502*BU502)*2</f>
        <v>110</v>
      </c>
      <c r="DA502" s="208"/>
      <c r="DB502" s="210">
        <f t="shared" ref="DB502:DB503" si="5536">SUM(DA502*BW502)</f>
        <v>0</v>
      </c>
      <c r="DC502" s="208"/>
      <c r="DD502" s="206">
        <f t="shared" ref="DD502:DD503" si="5537">SUM(DC502*BU502*2)</f>
        <v>0</v>
      </c>
      <c r="DE502" s="208"/>
      <c r="DF502" s="206">
        <f>SUM(BW502*DE502*6)</f>
        <v>0</v>
      </c>
      <c r="DG502" s="32"/>
      <c r="DH502" s="194">
        <f t="shared" ref="DH502:DH506" si="5538">DG502*BU502/3</f>
        <v>0</v>
      </c>
      <c r="DI502" s="208"/>
      <c r="DJ502" s="210">
        <f>SUM(DI502*BU502/3)</f>
        <v>0</v>
      </c>
      <c r="DK502" s="208">
        <v>1</v>
      </c>
      <c r="DL502" s="206">
        <f>SUM(BW502*DK502*8)</f>
        <v>16</v>
      </c>
      <c r="DM502" s="210"/>
      <c r="DN502" s="206">
        <f>SUM(DM502*BX502*5*6)</f>
        <v>0</v>
      </c>
      <c r="DO502" s="208"/>
      <c r="DP502" s="206">
        <f t="shared" ref="DP502" si="5539">SUM(DO502*BX502*4*6)</f>
        <v>0</v>
      </c>
      <c r="DQ502" s="208"/>
      <c r="DR502" s="212">
        <f t="shared" ref="DR502:DR506" si="5540">SUM(DQ502*50)</f>
        <v>0</v>
      </c>
      <c r="DS502" s="20">
        <f t="shared" ref="DS502" si="5541">SUM(DB502+DR502+DP502+DN502+DL502+DJ502+DF502+DD502+CX502+CZ502+CV502+CT502+CR502+CP502+CN502+CL502+CK502+CJ502+CH502+CD502+CB502+CF502+DH502)</f>
        <v>247</v>
      </c>
      <c r="DT502" s="20">
        <f t="shared" ref="DT502" si="5542">SUM(CB502+CD502+CH502+CJ502+CK502+DF502+DJ502+DL502+DN502+DP502+CF502+DD502)</f>
        <v>130</v>
      </c>
      <c r="DU502" s="7"/>
      <c r="DV502" s="7"/>
      <c r="DW502" s="7"/>
      <c r="DX502" s="52"/>
      <c r="DY502" s="51"/>
      <c r="DZ502" s="20"/>
      <c r="EA502" s="71"/>
      <c r="EB502" s="71"/>
      <c r="EC502" s="7"/>
      <c r="ED502" s="7"/>
      <c r="EE502" s="7"/>
      <c r="EF502" s="7"/>
      <c r="EG502" s="7"/>
      <c r="EH502" s="7"/>
      <c r="EI502" s="7"/>
      <c r="EJ502" s="7">
        <f t="shared" ref="EJ502:EJ517" si="5543">SUM(L502+BY502)</f>
        <v>138</v>
      </c>
      <c r="EK502" s="7">
        <f t="shared" ref="EK502:EK517" si="5544">SUM(M502+BZ502)</f>
        <v>138</v>
      </c>
      <c r="EL502" s="7">
        <f t="shared" ref="EL502:EL517" si="5545">SUM(N502+CA502)</f>
        <v>54</v>
      </c>
      <c r="EM502" s="18">
        <f t="shared" ref="EM502:EM517" si="5546">SUM(O502+CB502)</f>
        <v>54</v>
      </c>
      <c r="EN502" s="7">
        <f t="shared" ref="EN502:EN517" si="5547">SUM(P502+CC502)</f>
        <v>40</v>
      </c>
      <c r="EO502" s="7">
        <f t="shared" ref="EO502:EO517" si="5548">SUM(Q502+CD502)</f>
        <v>80</v>
      </c>
      <c r="EP502" s="7">
        <f t="shared" ref="EP502:EP517" si="5549">SUM(R502+CE502)</f>
        <v>44</v>
      </c>
      <c r="EQ502" s="7">
        <f t="shared" ref="EQ502:EQ517" si="5550">SUM(S502+CF502)</f>
        <v>88</v>
      </c>
      <c r="ER502" s="7">
        <f t="shared" ref="ER502:ER517" si="5551">SUM(T502+CG502)</f>
        <v>0</v>
      </c>
      <c r="ES502" s="7">
        <f t="shared" ref="ES502:ES517" si="5552">SUM(U502+CH502)</f>
        <v>0</v>
      </c>
      <c r="ET502" s="7">
        <f t="shared" ref="ET502:ET517" si="5553">SUM(V502+CI502)</f>
        <v>0</v>
      </c>
      <c r="EU502" s="7">
        <f t="shared" ref="EU502:EU517" si="5554">SUM(W502+CJ502)</f>
        <v>0</v>
      </c>
      <c r="EV502" s="7">
        <f t="shared" ref="EV502:EV517" si="5555">SUM(X502+CK502)</f>
        <v>4</v>
      </c>
      <c r="EW502" s="18">
        <f t="shared" ref="EW502:EW517" si="5556">SUM(Y502+CL502)</f>
        <v>13.8</v>
      </c>
      <c r="EX502" s="7">
        <f t="shared" ref="EX502:EX517" si="5557">SUM(Z502+CM502)</f>
        <v>0</v>
      </c>
      <c r="EY502" s="7">
        <f t="shared" ref="EY502:EY517" si="5558">SUM(AA502+CN502)</f>
        <v>0</v>
      </c>
      <c r="EZ502" s="7">
        <f t="shared" ref="EZ502:EZ517" si="5559">SUM(AB502+CO502)</f>
        <v>0</v>
      </c>
      <c r="FA502" s="7">
        <f t="shared" ref="FA502:FA517" si="5560">SUM(AC502+CP502)</f>
        <v>0</v>
      </c>
      <c r="FB502" s="7">
        <f t="shared" ref="FB502:FB517" si="5561">SUM(AD502+CQ502)</f>
        <v>0</v>
      </c>
      <c r="FC502" s="7">
        <f t="shared" ref="FC502:FC517" si="5562">SUM(AE502+CR502)</f>
        <v>0</v>
      </c>
      <c r="FD502" s="7">
        <f t="shared" ref="FD502:FD517" si="5563">SUM(AF502+CS502)</f>
        <v>0</v>
      </c>
      <c r="FE502" s="7">
        <f t="shared" ref="FE502:FE517" si="5564">SUM(AG502+CT502)</f>
        <v>0</v>
      </c>
      <c r="FF502" s="7">
        <f t="shared" ref="FF502:FF517" si="5565">SUM(AH502+CU502)</f>
        <v>0</v>
      </c>
      <c r="FG502" s="18">
        <f t="shared" ref="FG502:FG517" si="5566">SUM(AI502+CV502)</f>
        <v>0</v>
      </c>
      <c r="FH502" s="7">
        <f t="shared" ref="FH502:FH517" si="5567">SUM(AJ502+CW502)</f>
        <v>0</v>
      </c>
      <c r="FI502" s="7">
        <f t="shared" ref="FI502:FI517" si="5568">SUM(AK502+CX502)</f>
        <v>0</v>
      </c>
      <c r="FJ502" s="7">
        <f t="shared" ref="FJ502:FJ517" si="5569">SUM(AL502+CY502)</f>
        <v>1</v>
      </c>
      <c r="FK502" s="7">
        <f t="shared" ref="FK502:FK517" si="5570">SUM(AM502+CZ502)</f>
        <v>110</v>
      </c>
      <c r="FL502" s="7">
        <f t="shared" ref="FL502:FL517" si="5571">SUM(AN502+DA502)</f>
        <v>0</v>
      </c>
      <c r="FM502" s="7">
        <f t="shared" ref="FM502:FM517" si="5572">SUM(AO502+DB502)</f>
        <v>0</v>
      </c>
      <c r="FN502" s="7">
        <f t="shared" ref="FN502:FN517" si="5573">SUM(AP502+DC502)</f>
        <v>0</v>
      </c>
      <c r="FO502" s="7">
        <f t="shared" ref="FO502:FO517" si="5574">SUM(AQ502+DD502)</f>
        <v>0</v>
      </c>
      <c r="FP502" s="7">
        <f t="shared" ref="FP502:FP517" si="5575">SUM(AR502+DE502)</f>
        <v>0</v>
      </c>
      <c r="FQ502" s="7">
        <f t="shared" ref="FQ502:FQ517" si="5576">SUM(AS502+DF502)</f>
        <v>0</v>
      </c>
      <c r="FR502" s="7"/>
      <c r="FS502" s="7">
        <f t="shared" ref="FS502:FS517" si="5577">SUM(AU502+DH502)</f>
        <v>18.333333333333332</v>
      </c>
      <c r="FT502" s="7">
        <f t="shared" ref="FT502:FT517" si="5578">SUM(AV502+DI502)</f>
        <v>0</v>
      </c>
      <c r="FU502" s="7">
        <f t="shared" ref="FU502:FU517" si="5579">SUM(AW502+DJ502)</f>
        <v>0</v>
      </c>
      <c r="FV502" s="7">
        <f t="shared" ref="FV502:FV517" si="5580">SUM(AX502+DK502)</f>
        <v>1</v>
      </c>
      <c r="FW502" s="7">
        <f t="shared" ref="FW502:FW517" si="5581">SUM(AY502+DL502)</f>
        <v>16</v>
      </c>
      <c r="FX502" s="7">
        <f t="shared" ref="FX502:FX517" si="5582">SUM(AZ502+DM502)</f>
        <v>0</v>
      </c>
      <c r="FY502" s="7">
        <f t="shared" ref="FY502:FY517" si="5583">SUM(BA502+DN502)</f>
        <v>0</v>
      </c>
      <c r="FZ502" s="7">
        <f t="shared" ref="FZ502:FZ517" si="5584">SUM(BB502+DO502)</f>
        <v>0</v>
      </c>
      <c r="GA502" s="7">
        <f t="shared" ref="GA502:GA517" si="5585">SUM(BC502+DP502)</f>
        <v>0</v>
      </c>
      <c r="GB502" s="7">
        <f t="shared" ref="GB502:GB517" si="5586">SUM(BD502+DQ502)</f>
        <v>0</v>
      </c>
      <c r="GC502" s="7">
        <f t="shared" ref="GC502:GC517" si="5587">SUM(BE502+DR502)</f>
        <v>0</v>
      </c>
      <c r="GD502" s="116">
        <f t="shared" ref="GD502:GD517" si="5588">SUM(BF502+DS502)</f>
        <v>384.13333333333333</v>
      </c>
      <c r="GE502" s="117">
        <f t="shared" ref="GE502:GE517" si="5589">SUM(BH502+DT502)</f>
        <v>242</v>
      </c>
      <c r="GF502" s="7"/>
      <c r="GG502" s="7"/>
      <c r="GH502" s="7"/>
      <c r="GI502" s="52"/>
      <c r="GK502" s="18"/>
      <c r="GL502" s="18"/>
      <c r="GM502" s="1"/>
      <c r="GN502" s="23"/>
      <c r="GO502" s="61"/>
      <c r="GP502" s="7"/>
      <c r="GQ502" s="7"/>
    </row>
    <row r="503" spans="1:199" ht="24.95" customHeight="1" x14ac:dyDescent="0.35">
      <c r="A503" s="51"/>
      <c r="B503" s="213" t="s">
        <v>100</v>
      </c>
      <c r="C503" s="214" t="s">
        <v>114</v>
      </c>
      <c r="D503" s="214" t="s">
        <v>102</v>
      </c>
      <c r="E503" s="200" t="s">
        <v>158</v>
      </c>
      <c r="F503" s="199" t="s">
        <v>205</v>
      </c>
      <c r="G503" s="214">
        <v>3</v>
      </c>
      <c r="H503" s="197">
        <v>204</v>
      </c>
      <c r="I503" s="197">
        <v>1</v>
      </c>
      <c r="J503" s="200"/>
      <c r="K503" s="200">
        <f>SUM(J503)*2</f>
        <v>0</v>
      </c>
      <c r="L503" s="215">
        <v>68</v>
      </c>
      <c r="M503" s="140">
        <f t="shared" si="5510"/>
        <v>68</v>
      </c>
      <c r="N503" s="452">
        <v>24</v>
      </c>
      <c r="O503" s="142">
        <f t="shared" si="5511"/>
        <v>24</v>
      </c>
      <c r="P503" s="144">
        <v>20</v>
      </c>
      <c r="Q503" s="142">
        <f t="shared" si="5512"/>
        <v>0</v>
      </c>
      <c r="R503" s="452">
        <v>24</v>
      </c>
      <c r="S503" s="142">
        <f t="shared" ref="S503" si="5590">SUM(R503)*J503</f>
        <v>0</v>
      </c>
      <c r="T503" s="208"/>
      <c r="U503" s="210">
        <f t="shared" ref="U503" si="5591">SUM(T503)*K503</f>
        <v>0</v>
      </c>
      <c r="V503" s="208"/>
      <c r="W503" s="210">
        <f t="shared" ref="W503" si="5592">SUM(V503)*J503*5</f>
        <v>0</v>
      </c>
      <c r="X503" s="206">
        <f t="shared" ref="X503" si="5593">SUM(J503*AX503*2+K503*AZ503*2)</f>
        <v>0</v>
      </c>
      <c r="Y503" s="207">
        <f t="shared" ref="Y503" si="5594">SUM(L503*5/100*J503)</f>
        <v>0</v>
      </c>
      <c r="Z503" s="208"/>
      <c r="AA503" s="210"/>
      <c r="AB503" s="208"/>
      <c r="AC503" s="206">
        <f t="shared" ref="AC503" si="5595">SUM(AB503)*3*H503/5</f>
        <v>0</v>
      </c>
      <c r="AD503" s="208"/>
      <c r="AE503" s="209">
        <f t="shared" ref="AE503" si="5596">SUM(AD503*H503*(30+4))</f>
        <v>0</v>
      </c>
      <c r="AF503" s="208"/>
      <c r="AG503" s="210">
        <f t="shared" ref="AG503" si="5597">SUM(AF503*H503*3)</f>
        <v>0</v>
      </c>
      <c r="AH503" s="210"/>
      <c r="AI503" s="206">
        <f t="shared" ref="AI503" si="5598">SUM(AH503*H503/3)</f>
        <v>0</v>
      </c>
      <c r="AJ503" s="208"/>
      <c r="AK503" s="206">
        <f t="shared" ref="AK503" si="5599">SUM(AJ503*H503*2/3)</f>
        <v>0</v>
      </c>
      <c r="AL503" s="208"/>
      <c r="AM503" s="262">
        <f t="shared" si="5515"/>
        <v>0</v>
      </c>
      <c r="AN503" s="208"/>
      <c r="AO503" s="210">
        <f t="shared" si="5516"/>
        <v>0</v>
      </c>
      <c r="AP503" s="208"/>
      <c r="AQ503" s="206">
        <f t="shared" ref="AQ503" si="5600">SUM(AP503*H503*2)</f>
        <v>0</v>
      </c>
      <c r="AR503" s="208"/>
      <c r="AS503" s="206">
        <f>SUM(J503*AR503*6)</f>
        <v>0</v>
      </c>
      <c r="AT503" s="32"/>
      <c r="AU503" s="194">
        <f t="shared" si="5517"/>
        <v>0</v>
      </c>
      <c r="AV503" s="190"/>
      <c r="AW503" s="190">
        <f t="shared" si="5518"/>
        <v>0</v>
      </c>
      <c r="AX503" s="189"/>
      <c r="AY503" s="191">
        <f t="shared" si="5519"/>
        <v>0</v>
      </c>
      <c r="AZ503" s="190"/>
      <c r="BA503" s="191">
        <f t="shared" ref="BA503" si="5601">SUM(AZ503*K503*5*6)</f>
        <v>0</v>
      </c>
      <c r="BB503" s="189"/>
      <c r="BC503" s="191">
        <f t="shared" ref="BC503" si="5602">SUM(BB503*K503*4*6)</f>
        <v>0</v>
      </c>
      <c r="BD503" s="189"/>
      <c r="BE503" s="195">
        <f t="shared" si="5522"/>
        <v>0</v>
      </c>
      <c r="BF503" s="194">
        <f t="shared" si="5523"/>
        <v>24</v>
      </c>
      <c r="BG503" s="194"/>
      <c r="BH503" s="194">
        <f t="shared" si="5524"/>
        <v>24</v>
      </c>
      <c r="BI503" s="7"/>
      <c r="BJ503" s="7"/>
      <c r="BK503" s="7"/>
      <c r="BL503" s="7"/>
      <c r="BM503" s="52"/>
      <c r="BN503" s="51"/>
      <c r="BO503" s="213" t="s">
        <v>100</v>
      </c>
      <c r="BP503" s="214" t="s">
        <v>114</v>
      </c>
      <c r="BQ503" s="214" t="s">
        <v>102</v>
      </c>
      <c r="BR503" s="200" t="s">
        <v>158</v>
      </c>
      <c r="BS503" s="199" t="s">
        <v>205</v>
      </c>
      <c r="BT503" s="214">
        <v>4</v>
      </c>
      <c r="BU503" s="197">
        <v>204</v>
      </c>
      <c r="BV503" s="197">
        <v>1</v>
      </c>
      <c r="BW503" s="200"/>
      <c r="BX503" s="200">
        <f>SUM(BW503)*2</f>
        <v>0</v>
      </c>
      <c r="BY503" s="215">
        <v>70</v>
      </c>
      <c r="BZ503" s="140">
        <f t="shared" ref="BZ503" si="5603">SUM(CA503+CC503+CE503+CG503+CI503)</f>
        <v>70</v>
      </c>
      <c r="CA503" s="141">
        <v>30</v>
      </c>
      <c r="CB503" s="142">
        <f t="shared" si="5527"/>
        <v>30</v>
      </c>
      <c r="CC503" s="141">
        <v>20</v>
      </c>
      <c r="CD503" s="142">
        <f t="shared" si="5528"/>
        <v>0</v>
      </c>
      <c r="CE503" s="141">
        <v>20</v>
      </c>
      <c r="CF503" s="142">
        <f t="shared" si="5529"/>
        <v>0</v>
      </c>
      <c r="CG503" s="208"/>
      <c r="CH503" s="210">
        <f t="shared" si="5530"/>
        <v>0</v>
      </c>
      <c r="CI503" s="208"/>
      <c r="CJ503" s="210">
        <f t="shared" si="5531"/>
        <v>0</v>
      </c>
      <c r="CK503" s="206">
        <f t="shared" ref="CK503" si="5604">SUM(BW503*DK503*2+BX503*DM503*2)</f>
        <v>0</v>
      </c>
      <c r="CL503" s="207">
        <f t="shared" ref="CL503" si="5605">SUM(BY503*5/100*BW503)</f>
        <v>0</v>
      </c>
      <c r="CM503" s="208"/>
      <c r="CN503" s="210"/>
      <c r="CO503" s="208"/>
      <c r="CP503" s="206">
        <f t="shared" ref="CP503" si="5606">SUM(CO503)*3*BU503/5</f>
        <v>0</v>
      </c>
      <c r="CQ503" s="208"/>
      <c r="CR503" s="209">
        <f t="shared" ref="CR503" si="5607">SUM(CQ503*BU503*(30+4))</f>
        <v>0</v>
      </c>
      <c r="CS503" s="208"/>
      <c r="CT503" s="334">
        <f t="shared" si="5532"/>
        <v>0</v>
      </c>
      <c r="CU503" s="210"/>
      <c r="CV503" s="206">
        <f>SUM(CU503*BU503/3)</f>
        <v>0</v>
      </c>
      <c r="CW503" s="208"/>
      <c r="CX503" s="206">
        <f t="shared" ref="CX503" si="5608">SUM(CW503*BU503*2/3)</f>
        <v>0</v>
      </c>
      <c r="CY503" s="208"/>
      <c r="CZ503" s="142">
        <f t="shared" ref="CZ503" si="5609">SUM(CY503*BU503)*2</f>
        <v>0</v>
      </c>
      <c r="DA503" s="208"/>
      <c r="DB503" s="210">
        <f t="shared" si="5536"/>
        <v>0</v>
      </c>
      <c r="DC503" s="208"/>
      <c r="DD503" s="206">
        <f t="shared" si="5537"/>
        <v>0</v>
      </c>
      <c r="DE503" s="208"/>
      <c r="DF503" s="206">
        <f t="shared" ref="DF503" si="5610">SUM(BW503*DE503*6)</f>
        <v>0</v>
      </c>
      <c r="DG503" s="32"/>
      <c r="DH503" s="194">
        <f t="shared" si="5538"/>
        <v>0</v>
      </c>
      <c r="DI503" s="208"/>
      <c r="DJ503" s="210">
        <f t="shared" ref="DJ503" si="5611">SUM(DI503*BU503/3)</f>
        <v>0</v>
      </c>
      <c r="DK503" s="208">
        <v>1</v>
      </c>
      <c r="DL503" s="206">
        <f t="shared" ref="DL503" si="5612">SUM(BW503*DK503*8)</f>
        <v>0</v>
      </c>
      <c r="DM503" s="210"/>
      <c r="DN503" s="206">
        <f t="shared" ref="DN503" si="5613">SUM(DM503*BX503*5*6)</f>
        <v>0</v>
      </c>
      <c r="DO503" s="208"/>
      <c r="DP503" s="206">
        <f t="shared" ref="DP503" si="5614">SUM(DO503*BX503*4*6)</f>
        <v>0</v>
      </c>
      <c r="DQ503" s="208"/>
      <c r="DR503" s="212">
        <f t="shared" si="5540"/>
        <v>0</v>
      </c>
      <c r="DS503" s="20">
        <f t="shared" ref="DS503:DS517" si="5615">SUM(DB503+DR503+DP503+DN503+DL503+DJ503+DF503+DD503+CX503+CZ503+CV503+CT503+CR503+CP503+CN503+CL503+CK503+CJ503+CH503+CD503+CB503+CF503+DH503)</f>
        <v>30</v>
      </c>
      <c r="DT503" s="20">
        <f t="shared" ref="DT503:DT517" si="5616">SUM(CB503+CD503+CH503+CJ503+CK503+DF503+DJ503+DL503+DN503+DP503+CF503+DD503)</f>
        <v>30</v>
      </c>
      <c r="DU503" s="7"/>
      <c r="DV503" s="7"/>
      <c r="DW503" s="7"/>
      <c r="DX503" s="52"/>
      <c r="DY503" s="51"/>
      <c r="DZ503" s="20"/>
      <c r="EA503" s="71"/>
      <c r="EB503" s="71"/>
      <c r="EC503" s="7"/>
      <c r="ED503" s="7"/>
      <c r="EE503" s="7"/>
      <c r="EF503" s="7"/>
      <c r="EG503" s="7"/>
      <c r="EH503" s="7"/>
      <c r="EI503" s="7"/>
      <c r="EJ503" s="7">
        <f t="shared" si="5543"/>
        <v>138</v>
      </c>
      <c r="EK503" s="7">
        <f t="shared" si="5544"/>
        <v>138</v>
      </c>
      <c r="EL503" s="7">
        <f t="shared" si="5545"/>
        <v>54</v>
      </c>
      <c r="EM503" s="18">
        <f t="shared" si="5546"/>
        <v>54</v>
      </c>
      <c r="EN503" s="7">
        <f t="shared" si="5547"/>
        <v>40</v>
      </c>
      <c r="EO503" s="7">
        <f t="shared" si="5548"/>
        <v>0</v>
      </c>
      <c r="EP503" s="7">
        <f t="shared" si="5549"/>
        <v>44</v>
      </c>
      <c r="EQ503" s="7">
        <f t="shared" si="5550"/>
        <v>0</v>
      </c>
      <c r="ER503" s="7">
        <f t="shared" si="5551"/>
        <v>0</v>
      </c>
      <c r="ES503" s="7">
        <f t="shared" si="5552"/>
        <v>0</v>
      </c>
      <c r="ET503" s="7">
        <f t="shared" si="5553"/>
        <v>0</v>
      </c>
      <c r="EU503" s="7">
        <f t="shared" si="5554"/>
        <v>0</v>
      </c>
      <c r="EV503" s="7">
        <f t="shared" si="5555"/>
        <v>0</v>
      </c>
      <c r="EW503" s="18">
        <f t="shared" si="5556"/>
        <v>0</v>
      </c>
      <c r="EX503" s="7">
        <f t="shared" si="5557"/>
        <v>0</v>
      </c>
      <c r="EY503" s="7">
        <f t="shared" si="5558"/>
        <v>0</v>
      </c>
      <c r="EZ503" s="7">
        <f t="shared" si="5559"/>
        <v>0</v>
      </c>
      <c r="FA503" s="7">
        <f t="shared" si="5560"/>
        <v>0</v>
      </c>
      <c r="FB503" s="7">
        <f t="shared" si="5561"/>
        <v>0</v>
      </c>
      <c r="FC503" s="7">
        <f t="shared" si="5562"/>
        <v>0</v>
      </c>
      <c r="FD503" s="7">
        <f t="shared" si="5563"/>
        <v>0</v>
      </c>
      <c r="FE503" s="7">
        <f t="shared" si="5564"/>
        <v>0</v>
      </c>
      <c r="FF503" s="7">
        <f t="shared" si="5565"/>
        <v>0</v>
      </c>
      <c r="FG503" s="18">
        <f t="shared" si="5566"/>
        <v>0</v>
      </c>
      <c r="FH503" s="7">
        <f t="shared" si="5567"/>
        <v>0</v>
      </c>
      <c r="FI503" s="7">
        <f t="shared" si="5568"/>
        <v>0</v>
      </c>
      <c r="FJ503" s="7">
        <f t="shared" si="5569"/>
        <v>0</v>
      </c>
      <c r="FK503" s="7">
        <f t="shared" si="5570"/>
        <v>0</v>
      </c>
      <c r="FL503" s="7">
        <f t="shared" si="5571"/>
        <v>0</v>
      </c>
      <c r="FM503" s="7">
        <f t="shared" si="5572"/>
        <v>0</v>
      </c>
      <c r="FN503" s="7">
        <f t="shared" si="5573"/>
        <v>0</v>
      </c>
      <c r="FO503" s="7">
        <f t="shared" si="5574"/>
        <v>0</v>
      </c>
      <c r="FP503" s="7">
        <f t="shared" si="5575"/>
        <v>0</v>
      </c>
      <c r="FQ503" s="7">
        <f t="shared" si="5576"/>
        <v>0</v>
      </c>
      <c r="FR503" s="7"/>
      <c r="FS503" s="7">
        <f t="shared" si="5577"/>
        <v>0</v>
      </c>
      <c r="FT503" s="7">
        <f t="shared" si="5578"/>
        <v>0</v>
      </c>
      <c r="FU503" s="7">
        <f t="shared" si="5579"/>
        <v>0</v>
      </c>
      <c r="FV503" s="7">
        <f t="shared" si="5580"/>
        <v>1</v>
      </c>
      <c r="FW503" s="7">
        <f t="shared" si="5581"/>
        <v>0</v>
      </c>
      <c r="FX503" s="7">
        <f t="shared" si="5582"/>
        <v>0</v>
      </c>
      <c r="FY503" s="7">
        <f t="shared" si="5583"/>
        <v>0</v>
      </c>
      <c r="FZ503" s="7">
        <f t="shared" si="5584"/>
        <v>0</v>
      </c>
      <c r="GA503" s="7">
        <f t="shared" si="5585"/>
        <v>0</v>
      </c>
      <c r="GB503" s="7">
        <f t="shared" si="5586"/>
        <v>0</v>
      </c>
      <c r="GC503" s="7">
        <f t="shared" si="5587"/>
        <v>0</v>
      </c>
      <c r="GD503" s="116">
        <f t="shared" si="5588"/>
        <v>54</v>
      </c>
      <c r="GE503" s="117">
        <f t="shared" si="5589"/>
        <v>54</v>
      </c>
      <c r="GF503" s="7"/>
      <c r="GG503" s="7"/>
      <c r="GH503" s="7"/>
      <c r="GI503" s="52"/>
      <c r="GK503" s="18"/>
      <c r="GL503" s="18"/>
      <c r="GM503" s="1"/>
      <c r="GN503" s="23"/>
      <c r="GO503" s="61"/>
      <c r="GP503" s="7"/>
      <c r="GQ503" s="7"/>
    </row>
    <row r="504" spans="1:199" ht="24.95" customHeight="1" x14ac:dyDescent="0.35">
      <c r="A504" s="51"/>
      <c r="B504" s="20"/>
      <c r="C504" s="71"/>
      <c r="D504" s="71"/>
      <c r="E504" s="71"/>
      <c r="F504" s="71"/>
      <c r="G504" s="72"/>
      <c r="H504" s="79"/>
      <c r="I504" s="92"/>
      <c r="J504" s="72"/>
      <c r="K504" s="72"/>
      <c r="L504" s="72"/>
      <c r="M504" s="73">
        <f t="shared" ref="M504:M517" si="5617">SUM(N504+P504+T504+V504+AR504*2)</f>
        <v>0</v>
      </c>
      <c r="N504" s="32"/>
      <c r="O504" s="263"/>
      <c r="P504" s="32"/>
      <c r="Q504" s="20"/>
      <c r="R504" s="32"/>
      <c r="S504" s="20"/>
      <c r="T504" s="32"/>
      <c r="U504" s="20"/>
      <c r="V504" s="74"/>
      <c r="W504" s="20"/>
      <c r="X504" s="20"/>
      <c r="Y504" s="20"/>
      <c r="Z504" s="74"/>
      <c r="AA504" s="20"/>
      <c r="AB504" s="74"/>
      <c r="AC504" s="20"/>
      <c r="AD504" s="74"/>
      <c r="AE504" s="24"/>
      <c r="AF504" s="74"/>
      <c r="AG504" s="20"/>
      <c r="AH504" s="74"/>
      <c r="AI504" s="20"/>
      <c r="AJ504" s="74"/>
      <c r="AK504" s="20"/>
      <c r="AL504" s="74"/>
      <c r="AM504" s="263"/>
      <c r="AN504" s="74"/>
      <c r="AO504" s="20"/>
      <c r="AP504" s="74"/>
      <c r="AQ504" s="20"/>
      <c r="AR504" s="74"/>
      <c r="AS504" s="20"/>
      <c r="AT504" s="74"/>
      <c r="AU504" s="20"/>
      <c r="AV504" s="74"/>
      <c r="AW504" s="20"/>
      <c r="AX504" s="74"/>
      <c r="AY504" s="20"/>
      <c r="AZ504" s="74"/>
      <c r="BA504" s="20"/>
      <c r="BB504" s="74"/>
      <c r="BC504" s="20"/>
      <c r="BD504" s="74"/>
      <c r="BE504" s="20"/>
      <c r="BF504" s="20">
        <f t="shared" ref="BF504:BF517" si="5618">SUM(AO504+BE504+BC504+BA504+AY504+AW504+AS504+AQ504+AK504+AM504+AI504+AG504+AE504+AC504+AA504+Y504+X504+W504+U504+Q504+O504+S504+AU504)</f>
        <v>0</v>
      </c>
      <c r="BG504" s="20"/>
      <c r="BH504" s="20">
        <f t="shared" ref="BH504:BH517" si="5619">SUM(O504+Q504+U504+W504+X504+AS504+AW504+AY504+BA504+BC504+S504+AQ504)</f>
        <v>0</v>
      </c>
      <c r="BI504" s="1"/>
      <c r="BJ504" s="7"/>
      <c r="BK504" s="7"/>
      <c r="BL504" s="7"/>
      <c r="BM504" s="52"/>
      <c r="BN504" s="51"/>
      <c r="BO504" s="183" t="s">
        <v>165</v>
      </c>
      <c r="BP504" s="185" t="s">
        <v>114</v>
      </c>
      <c r="BQ504" s="185" t="s">
        <v>102</v>
      </c>
      <c r="BR504" s="184" t="s">
        <v>158</v>
      </c>
      <c r="BS504" s="184" t="s">
        <v>213</v>
      </c>
      <c r="BT504" s="185">
        <v>10</v>
      </c>
      <c r="BU504" s="185">
        <v>47</v>
      </c>
      <c r="BV504" s="185">
        <v>1</v>
      </c>
      <c r="BW504" s="185">
        <v>2</v>
      </c>
      <c r="BX504" s="185">
        <f t="shared" ref="BX504" si="5620">SUM(BW504)*2</f>
        <v>4</v>
      </c>
      <c r="BY504" s="187">
        <v>70</v>
      </c>
      <c r="BZ504" s="188">
        <f t="shared" si="5526"/>
        <v>70</v>
      </c>
      <c r="CA504" s="189">
        <v>6</v>
      </c>
      <c r="CB504" s="142">
        <f t="shared" si="5527"/>
        <v>6</v>
      </c>
      <c r="CC504" s="189"/>
      <c r="CD504" s="190">
        <f t="shared" ref="CD504:CD505" si="5621">CC504*BW504</f>
        <v>0</v>
      </c>
      <c r="CE504" s="189">
        <v>64</v>
      </c>
      <c r="CF504" s="190">
        <f t="shared" ref="CF504:CF506" si="5622">SUM(CE504)*BW504</f>
        <v>128</v>
      </c>
      <c r="CG504" s="189"/>
      <c r="CH504" s="190">
        <f t="shared" ref="CH504:CH506" si="5623">SUM(CG504)*BX504</f>
        <v>0</v>
      </c>
      <c r="CI504" s="189"/>
      <c r="CJ504" s="190">
        <f>SUM(CI504)*BW504*5</f>
        <v>0</v>
      </c>
      <c r="CK504" s="191">
        <f>SUM(BW504*DK504*2+BX504*DM504*2)</f>
        <v>0</v>
      </c>
      <c r="CL504" s="191">
        <f t="shared" ref="CL504:CL505" si="5624">BY504*BW504*0.05</f>
        <v>7</v>
      </c>
      <c r="CM504" s="189"/>
      <c r="CN504" s="190"/>
      <c r="CO504" s="189"/>
      <c r="CP504" s="191">
        <f t="shared" ref="CP504" si="5625">SUM(CO504)*3*BU504/5</f>
        <v>0</v>
      </c>
      <c r="CQ504" s="189"/>
      <c r="CR504" s="193">
        <f t="shared" ref="CR504" si="5626">SUM(CQ504*BU504*(30+4))</f>
        <v>0</v>
      </c>
      <c r="CS504" s="189"/>
      <c r="CT504" s="142">
        <f t="shared" si="5532"/>
        <v>0</v>
      </c>
      <c r="CU504" s="190"/>
      <c r="CV504" s="191">
        <f>SUM(CU504*BU504/3)</f>
        <v>0</v>
      </c>
      <c r="CW504" s="189"/>
      <c r="CX504" s="191">
        <f t="shared" ref="CX504" si="5627">SUM(CW504*BU504*2/3)</f>
        <v>0</v>
      </c>
      <c r="CY504" s="189">
        <v>1</v>
      </c>
      <c r="CZ504" s="142">
        <f t="shared" ref="CZ504" si="5628">SUM(CY504*BU504*2)</f>
        <v>94</v>
      </c>
      <c r="DA504" s="189"/>
      <c r="DB504" s="190">
        <f t="shared" ref="DB504" si="5629">SUM(DA504*BW504*2)</f>
        <v>0</v>
      </c>
      <c r="DC504" s="189"/>
      <c r="DD504" s="191">
        <f t="shared" ref="DD504" si="5630">SUM(DC504*BU504*2)</f>
        <v>0</v>
      </c>
      <c r="DE504" s="189">
        <v>1</v>
      </c>
      <c r="DF504" s="191">
        <f t="shared" ref="DF504" si="5631">DE504*BW504*6</f>
        <v>12</v>
      </c>
      <c r="DG504" s="32"/>
      <c r="DH504" s="194">
        <f t="shared" si="5538"/>
        <v>0</v>
      </c>
      <c r="DI504" s="190"/>
      <c r="DJ504" s="190">
        <f t="shared" ref="DJ504" si="5632">SUM(BW504*DI504*6)</f>
        <v>0</v>
      </c>
      <c r="DK504" s="190"/>
      <c r="DL504" s="191">
        <f t="shared" ref="DL504" si="5633">SUM(BW504*DK504*8)</f>
        <v>0</v>
      </c>
      <c r="DM504" s="190"/>
      <c r="DN504" s="191">
        <f t="shared" ref="DN504" si="5634">SUM(DM504*BX504*5*6)</f>
        <v>0</v>
      </c>
      <c r="DO504" s="189"/>
      <c r="DP504" s="191">
        <f t="shared" ref="DP504" si="5635">SUM(DO504*BX504*4*6)</f>
        <v>0</v>
      </c>
      <c r="DQ504" s="189"/>
      <c r="DR504" s="195">
        <f t="shared" si="5540"/>
        <v>0</v>
      </c>
      <c r="DS504" s="20">
        <f t="shared" si="5615"/>
        <v>247</v>
      </c>
      <c r="DT504" s="20">
        <f t="shared" si="5616"/>
        <v>146</v>
      </c>
      <c r="DU504" s="7"/>
      <c r="DV504" s="7"/>
      <c r="DW504" s="7"/>
      <c r="DX504" s="52"/>
      <c r="DY504" s="51"/>
      <c r="DZ504" s="20"/>
      <c r="EA504" s="71"/>
      <c r="EB504" s="71"/>
      <c r="EC504" s="7"/>
      <c r="ED504" s="7"/>
      <c r="EE504" s="7"/>
      <c r="EF504" s="7"/>
      <c r="EG504" s="7"/>
      <c r="EH504" s="7"/>
      <c r="EI504" s="7"/>
      <c r="EJ504" s="7">
        <f t="shared" si="5543"/>
        <v>70</v>
      </c>
      <c r="EK504" s="7">
        <f t="shared" si="5544"/>
        <v>70</v>
      </c>
      <c r="EL504" s="7">
        <f t="shared" si="5545"/>
        <v>6</v>
      </c>
      <c r="EM504" s="18">
        <f t="shared" si="5546"/>
        <v>6</v>
      </c>
      <c r="EN504" s="7">
        <f t="shared" si="5547"/>
        <v>0</v>
      </c>
      <c r="EO504" s="7">
        <f t="shared" si="5548"/>
        <v>0</v>
      </c>
      <c r="EP504" s="7">
        <f t="shared" si="5549"/>
        <v>64</v>
      </c>
      <c r="EQ504" s="7">
        <f t="shared" si="5550"/>
        <v>128</v>
      </c>
      <c r="ER504" s="7">
        <f t="shared" si="5551"/>
        <v>0</v>
      </c>
      <c r="ES504" s="7">
        <f t="shared" si="5552"/>
        <v>0</v>
      </c>
      <c r="ET504" s="7">
        <f t="shared" si="5553"/>
        <v>0</v>
      </c>
      <c r="EU504" s="7">
        <f t="shared" si="5554"/>
        <v>0</v>
      </c>
      <c r="EV504" s="7">
        <f t="shared" si="5555"/>
        <v>0</v>
      </c>
      <c r="EW504" s="18">
        <f t="shared" si="5556"/>
        <v>7</v>
      </c>
      <c r="EX504" s="7">
        <f t="shared" si="5557"/>
        <v>0</v>
      </c>
      <c r="EY504" s="7">
        <f t="shared" si="5558"/>
        <v>0</v>
      </c>
      <c r="EZ504" s="7">
        <f t="shared" si="5559"/>
        <v>0</v>
      </c>
      <c r="FA504" s="7">
        <f t="shared" si="5560"/>
        <v>0</v>
      </c>
      <c r="FB504" s="7">
        <f t="shared" si="5561"/>
        <v>0</v>
      </c>
      <c r="FC504" s="7">
        <f t="shared" si="5562"/>
        <v>0</v>
      </c>
      <c r="FD504" s="7">
        <f t="shared" si="5563"/>
        <v>0</v>
      </c>
      <c r="FE504" s="7">
        <f t="shared" si="5564"/>
        <v>0</v>
      </c>
      <c r="FF504" s="7">
        <f t="shared" si="5565"/>
        <v>0</v>
      </c>
      <c r="FG504" s="18">
        <f t="shared" si="5566"/>
        <v>0</v>
      </c>
      <c r="FH504" s="7">
        <f t="shared" si="5567"/>
        <v>0</v>
      </c>
      <c r="FI504" s="7">
        <f t="shared" si="5568"/>
        <v>0</v>
      </c>
      <c r="FJ504" s="7">
        <f t="shared" si="5569"/>
        <v>1</v>
      </c>
      <c r="FK504" s="7">
        <f t="shared" si="5570"/>
        <v>94</v>
      </c>
      <c r="FL504" s="7">
        <f t="shared" si="5571"/>
        <v>0</v>
      </c>
      <c r="FM504" s="7">
        <f t="shared" si="5572"/>
        <v>0</v>
      </c>
      <c r="FN504" s="7">
        <f t="shared" si="5573"/>
        <v>0</v>
      </c>
      <c r="FO504" s="7">
        <f t="shared" si="5574"/>
        <v>0</v>
      </c>
      <c r="FP504" s="7">
        <f t="shared" si="5575"/>
        <v>1</v>
      </c>
      <c r="FQ504" s="7">
        <f t="shared" si="5576"/>
        <v>12</v>
      </c>
      <c r="FR504" s="7"/>
      <c r="FS504" s="7">
        <f t="shared" si="5577"/>
        <v>0</v>
      </c>
      <c r="FT504" s="7">
        <f t="shared" si="5578"/>
        <v>0</v>
      </c>
      <c r="FU504" s="7">
        <f t="shared" si="5579"/>
        <v>0</v>
      </c>
      <c r="FV504" s="7">
        <f t="shared" si="5580"/>
        <v>0</v>
      </c>
      <c r="FW504" s="7">
        <f t="shared" si="5581"/>
        <v>0</v>
      </c>
      <c r="FX504" s="7">
        <f t="shared" si="5582"/>
        <v>0</v>
      </c>
      <c r="FY504" s="7">
        <f t="shared" si="5583"/>
        <v>0</v>
      </c>
      <c r="FZ504" s="7">
        <f t="shared" si="5584"/>
        <v>0</v>
      </c>
      <c r="GA504" s="7">
        <f t="shared" si="5585"/>
        <v>0</v>
      </c>
      <c r="GB504" s="7">
        <f t="shared" si="5586"/>
        <v>0</v>
      </c>
      <c r="GC504" s="7">
        <f t="shared" si="5587"/>
        <v>0</v>
      </c>
      <c r="GD504" s="116">
        <f t="shared" si="5588"/>
        <v>247</v>
      </c>
      <c r="GE504" s="117">
        <f t="shared" si="5589"/>
        <v>146</v>
      </c>
      <c r="GF504" s="7"/>
      <c r="GG504" s="7"/>
      <c r="GH504" s="7"/>
      <c r="GI504" s="52"/>
      <c r="GK504" s="18"/>
      <c r="GL504" s="18"/>
      <c r="GM504" s="1"/>
      <c r="GN504" s="23"/>
      <c r="GO504" s="61"/>
      <c r="GP504" s="7"/>
      <c r="GQ504" s="7"/>
    </row>
    <row r="505" spans="1:199" ht="24.95" customHeight="1" x14ac:dyDescent="0.35">
      <c r="A505" s="51"/>
      <c r="B505" s="20" t="s">
        <v>224</v>
      </c>
      <c r="C505" s="71"/>
      <c r="D505" s="71" t="s">
        <v>225</v>
      </c>
      <c r="E505" s="71"/>
      <c r="F505" s="71"/>
      <c r="G505" s="79"/>
      <c r="H505" s="79">
        <v>5</v>
      </c>
      <c r="I505" s="92"/>
      <c r="J505" s="72"/>
      <c r="K505" s="79"/>
      <c r="L505" s="187"/>
      <c r="M505" s="188">
        <f t="shared" ref="M505" si="5636">SUM(N505+P505+R505+T505+V505)</f>
        <v>0</v>
      </c>
      <c r="N505" s="189"/>
      <c r="O505" s="262">
        <f t="shared" ref="O505" si="5637">SUM(N505)*I505</f>
        <v>0</v>
      </c>
      <c r="P505" s="189"/>
      <c r="Q505" s="190">
        <f t="shared" ref="Q505" si="5638">P505*J505</f>
        <v>0</v>
      </c>
      <c r="R505" s="189"/>
      <c r="S505" s="190">
        <f t="shared" ref="S505" si="5639">SUM(R505)*J505</f>
        <v>0</v>
      </c>
      <c r="T505" s="189"/>
      <c r="U505" s="190">
        <f t="shared" ref="U505" si="5640">SUM(T505)*K505</f>
        <v>0</v>
      </c>
      <c r="V505" s="189"/>
      <c r="W505" s="190">
        <f t="shared" ref="W505" si="5641">SUM(V505)*J505*5</f>
        <v>0</v>
      </c>
      <c r="X505" s="191"/>
      <c r="Y505" s="191">
        <f t="shared" ref="Y505" si="5642">L505*J505*0.05</f>
        <v>0</v>
      </c>
      <c r="Z505" s="189"/>
      <c r="AA505" s="190"/>
      <c r="AB505" s="189"/>
      <c r="AC505" s="191">
        <f t="shared" ref="AC505" si="5643">SUM(AB505)*3*H505/5</f>
        <v>0</v>
      </c>
      <c r="AD505" s="189">
        <v>1</v>
      </c>
      <c r="AE505" s="193">
        <f t="shared" ref="AE505" si="5644">SUM(AD505*H505*(15))</f>
        <v>75</v>
      </c>
      <c r="AF505" s="189"/>
      <c r="AG505" s="190">
        <f t="shared" ref="AG505" si="5645">SUM(AF505*H505*3)</f>
        <v>0</v>
      </c>
      <c r="AH505" s="190"/>
      <c r="AI505" s="191">
        <f t="shared" ref="AI505" si="5646">SUM(AH505*H505/3)</f>
        <v>0</v>
      </c>
      <c r="AJ505" s="189"/>
      <c r="AK505" s="191">
        <f t="shared" ref="AK505" si="5647">SUM(AJ505*H505*2/3)</f>
        <v>0</v>
      </c>
      <c r="AL505" s="189"/>
      <c r="AM505" s="262">
        <f>SUM(AL505*H505)</f>
        <v>0</v>
      </c>
      <c r="AN505" s="189"/>
      <c r="AO505" s="190">
        <f>SUM(AN505*J505)</f>
        <v>0</v>
      </c>
      <c r="AP505" s="189"/>
      <c r="AQ505" s="191">
        <f t="shared" ref="AQ505" si="5648">SUM(AP505*H505*2)</f>
        <v>0</v>
      </c>
      <c r="AR505" s="189"/>
      <c r="AS505" s="191">
        <f t="shared" ref="AS505" si="5649">SUM(J505*AR505*6)</f>
        <v>0</v>
      </c>
      <c r="AT505" s="32"/>
      <c r="AU505" s="194">
        <f t="shared" ref="AU505" si="5650">AT505*H505/3</f>
        <v>0</v>
      </c>
      <c r="AV505" s="189"/>
      <c r="AW505" s="190">
        <f>SUM(AV505*H505/3)</f>
        <v>0</v>
      </c>
      <c r="AX505" s="189"/>
      <c r="AY505" s="191">
        <f t="shared" ref="AY505" si="5651">SUM(J505*AX505*8)</f>
        <v>0</v>
      </c>
      <c r="AZ505" s="190"/>
      <c r="BA505" s="191">
        <f>SUM(AZ505*K505*3*8)</f>
        <v>0</v>
      </c>
      <c r="BB505" s="189"/>
      <c r="BC505" s="191">
        <f t="shared" ref="BC505" si="5652">SUM(BB505*K505*4*6)</f>
        <v>0</v>
      </c>
      <c r="BD505" s="189"/>
      <c r="BE505" s="195">
        <f t="shared" ref="BE505" si="5653">SUM(BD505*50)</f>
        <v>0</v>
      </c>
      <c r="BF505" s="194">
        <f t="shared" ref="BF505" si="5654">O505+Q505+S505+U505+W505+X505+Y505+AA505+AC505+AE505+AG505+AI505+AK505+AM505+AO505+AQ505+AS505+AU505+AW505+AY505+BA505+BC505+BE505</f>
        <v>75</v>
      </c>
      <c r="BG505" s="194"/>
      <c r="BH505" s="194">
        <f t="shared" ref="BH505" si="5655">BC505+BA505+AY505+AW505+AS505+AQ505+X505+W505+U505+S505+Q505+O505</f>
        <v>0</v>
      </c>
      <c r="BI505" s="1"/>
      <c r="BJ505" s="1"/>
      <c r="BK505" s="1"/>
      <c r="BL505" s="1"/>
      <c r="BM505" s="55"/>
      <c r="BN505" s="51"/>
      <c r="BO505" s="20" t="s">
        <v>224</v>
      </c>
      <c r="BP505" s="71"/>
      <c r="BQ505" s="71" t="s">
        <v>225</v>
      </c>
      <c r="BR505" s="71"/>
      <c r="BS505" s="71"/>
      <c r="BT505" s="79"/>
      <c r="BU505" s="326">
        <v>5</v>
      </c>
      <c r="BV505" s="92"/>
      <c r="BW505" s="72"/>
      <c r="BX505" s="79"/>
      <c r="BY505" s="187"/>
      <c r="BZ505" s="188">
        <f t="shared" ref="BZ505" si="5656">SUM(CA505+CC505+CE505+CG505+CI505)</f>
        <v>0</v>
      </c>
      <c r="CA505" s="189"/>
      <c r="CB505" s="142">
        <f t="shared" si="5527"/>
        <v>0</v>
      </c>
      <c r="CC505" s="189"/>
      <c r="CD505" s="190">
        <f t="shared" si="5621"/>
        <v>0</v>
      </c>
      <c r="CE505" s="189"/>
      <c r="CF505" s="190">
        <f t="shared" si="5622"/>
        <v>0</v>
      </c>
      <c r="CG505" s="189"/>
      <c r="CH505" s="190">
        <f t="shared" si="5623"/>
        <v>0</v>
      </c>
      <c r="CI505" s="189"/>
      <c r="CJ505" s="190">
        <f t="shared" ref="CJ505" si="5657">SUM(CI505)*BW505*5</f>
        <v>0</v>
      </c>
      <c r="CK505" s="191"/>
      <c r="CL505" s="191">
        <f t="shared" si="5624"/>
        <v>0</v>
      </c>
      <c r="CM505" s="189"/>
      <c r="CN505" s="190"/>
      <c r="CO505" s="189"/>
      <c r="CP505" s="191">
        <f t="shared" ref="CP505" si="5658">SUM(CO505)*3*BU505/5</f>
        <v>0</v>
      </c>
      <c r="CQ505" s="189">
        <v>1</v>
      </c>
      <c r="CR505" s="193">
        <f t="shared" ref="CR505" si="5659">SUM(CQ505*BU505*(15))</f>
        <v>75</v>
      </c>
      <c r="CS505" s="189"/>
      <c r="CT505" s="142">
        <f t="shared" si="5532"/>
        <v>0</v>
      </c>
      <c r="CU505" s="190"/>
      <c r="CV505" s="191">
        <f t="shared" ref="CV505" si="5660">SUM(CU505*BU505/3)</f>
        <v>0</v>
      </c>
      <c r="CW505" s="189"/>
      <c r="CX505" s="191">
        <f t="shared" ref="CX505" si="5661">SUM(CW505*BU505*2/3)</f>
        <v>0</v>
      </c>
      <c r="CY505" s="189"/>
      <c r="CZ505" s="142">
        <f>SUM(CY505*BU505)</f>
        <v>0</v>
      </c>
      <c r="DA505" s="189"/>
      <c r="DB505" s="190">
        <f>SUM(DA505*BW505)</f>
        <v>0</v>
      </c>
      <c r="DC505" s="189"/>
      <c r="DD505" s="191">
        <f t="shared" ref="DD505:DD506" si="5662">SUM(DC505*BU505*2)</f>
        <v>0</v>
      </c>
      <c r="DE505" s="189"/>
      <c r="DF505" s="191">
        <f t="shared" ref="DF505:DF506" si="5663">SUM(BW505*DE505*6)</f>
        <v>0</v>
      </c>
      <c r="DG505" s="32"/>
      <c r="DH505" s="194">
        <f t="shared" si="5538"/>
        <v>0</v>
      </c>
      <c r="DI505" s="189"/>
      <c r="DJ505" s="190">
        <f>SUM(DI505*BU505/3)</f>
        <v>0</v>
      </c>
      <c r="DK505" s="189"/>
      <c r="DL505" s="191">
        <f t="shared" ref="DL505" si="5664">SUM(BW505*DK505*8)</f>
        <v>0</v>
      </c>
      <c r="DM505" s="190"/>
      <c r="DN505" s="191">
        <f>SUM(DM505*BX505*3*8)</f>
        <v>0</v>
      </c>
      <c r="DO505" s="189"/>
      <c r="DP505" s="191">
        <f t="shared" ref="DP505" si="5665">SUM(DO505*BX505*4*6)</f>
        <v>0</v>
      </c>
      <c r="DQ505" s="189"/>
      <c r="DR505" s="195">
        <f t="shared" si="5540"/>
        <v>0</v>
      </c>
      <c r="DS505" s="20">
        <f t="shared" si="5615"/>
        <v>75</v>
      </c>
      <c r="DT505" s="20">
        <f t="shared" si="5616"/>
        <v>0</v>
      </c>
      <c r="DU505" s="7"/>
      <c r="DV505" s="7"/>
      <c r="DW505" s="7"/>
      <c r="DX505" s="52"/>
      <c r="DY505" s="51"/>
      <c r="DZ505" s="20"/>
      <c r="EA505" s="71"/>
      <c r="EB505" s="71"/>
      <c r="EC505" s="7"/>
      <c r="ED505" s="7"/>
      <c r="EE505" s="7"/>
      <c r="EF505" s="7"/>
      <c r="EG505" s="7"/>
      <c r="EH505" s="7"/>
      <c r="EI505" s="7"/>
      <c r="EJ505" s="7">
        <f t="shared" si="5543"/>
        <v>0</v>
      </c>
      <c r="EK505" s="7">
        <f t="shared" si="5544"/>
        <v>0</v>
      </c>
      <c r="EL505" s="7">
        <f t="shared" si="5545"/>
        <v>0</v>
      </c>
      <c r="EM505" s="18">
        <f t="shared" si="5546"/>
        <v>0</v>
      </c>
      <c r="EN505" s="7">
        <f t="shared" si="5547"/>
        <v>0</v>
      </c>
      <c r="EO505" s="7">
        <f t="shared" si="5548"/>
        <v>0</v>
      </c>
      <c r="EP505" s="7">
        <f t="shared" si="5549"/>
        <v>0</v>
      </c>
      <c r="EQ505" s="7">
        <f t="shared" si="5550"/>
        <v>0</v>
      </c>
      <c r="ER505" s="7">
        <f t="shared" si="5551"/>
        <v>0</v>
      </c>
      <c r="ES505" s="7">
        <f t="shared" si="5552"/>
        <v>0</v>
      </c>
      <c r="ET505" s="7">
        <f t="shared" si="5553"/>
        <v>0</v>
      </c>
      <c r="EU505" s="7">
        <f t="shared" si="5554"/>
        <v>0</v>
      </c>
      <c r="EV505" s="7">
        <f t="shared" si="5555"/>
        <v>0</v>
      </c>
      <c r="EW505" s="18">
        <f t="shared" si="5556"/>
        <v>0</v>
      </c>
      <c r="EX505" s="7">
        <f t="shared" si="5557"/>
        <v>0</v>
      </c>
      <c r="EY505" s="7">
        <f t="shared" si="5558"/>
        <v>0</v>
      </c>
      <c r="EZ505" s="7">
        <f t="shared" si="5559"/>
        <v>0</v>
      </c>
      <c r="FA505" s="7">
        <f t="shared" si="5560"/>
        <v>0</v>
      </c>
      <c r="FB505" s="7">
        <f t="shared" si="5561"/>
        <v>2</v>
      </c>
      <c r="FC505" s="7">
        <f t="shared" si="5562"/>
        <v>150</v>
      </c>
      <c r="FD505" s="7">
        <f t="shared" si="5563"/>
        <v>0</v>
      </c>
      <c r="FE505" s="7">
        <f t="shared" si="5564"/>
        <v>0</v>
      </c>
      <c r="FF505" s="7">
        <f t="shared" si="5565"/>
        <v>0</v>
      </c>
      <c r="FG505" s="18">
        <f t="shared" si="5566"/>
        <v>0</v>
      </c>
      <c r="FH505" s="7">
        <f t="shared" si="5567"/>
        <v>0</v>
      </c>
      <c r="FI505" s="7">
        <f t="shared" si="5568"/>
        <v>0</v>
      </c>
      <c r="FJ505" s="7">
        <f t="shared" si="5569"/>
        <v>0</v>
      </c>
      <c r="FK505" s="7">
        <f t="shared" si="5570"/>
        <v>0</v>
      </c>
      <c r="FL505" s="7">
        <f t="shared" si="5571"/>
        <v>0</v>
      </c>
      <c r="FM505" s="7">
        <f t="shared" si="5572"/>
        <v>0</v>
      </c>
      <c r="FN505" s="7">
        <f t="shared" si="5573"/>
        <v>0</v>
      </c>
      <c r="FO505" s="7">
        <f t="shared" si="5574"/>
        <v>0</v>
      </c>
      <c r="FP505" s="7">
        <f t="shared" si="5575"/>
        <v>0</v>
      </c>
      <c r="FQ505" s="7">
        <f t="shared" si="5576"/>
        <v>0</v>
      </c>
      <c r="FR505" s="7"/>
      <c r="FS505" s="7">
        <f t="shared" si="5577"/>
        <v>0</v>
      </c>
      <c r="FT505" s="7">
        <f t="shared" si="5578"/>
        <v>0</v>
      </c>
      <c r="FU505" s="7">
        <f t="shared" si="5579"/>
        <v>0</v>
      </c>
      <c r="FV505" s="7">
        <f t="shared" si="5580"/>
        <v>0</v>
      </c>
      <c r="FW505" s="7">
        <f t="shared" si="5581"/>
        <v>0</v>
      </c>
      <c r="FX505" s="7">
        <f t="shared" si="5582"/>
        <v>0</v>
      </c>
      <c r="FY505" s="7">
        <f t="shared" si="5583"/>
        <v>0</v>
      </c>
      <c r="FZ505" s="7">
        <f t="shared" si="5584"/>
        <v>0</v>
      </c>
      <c r="GA505" s="7">
        <f t="shared" si="5585"/>
        <v>0</v>
      </c>
      <c r="GB505" s="7">
        <f t="shared" si="5586"/>
        <v>0</v>
      </c>
      <c r="GC505" s="7">
        <f t="shared" si="5587"/>
        <v>0</v>
      </c>
      <c r="GD505" s="116">
        <f t="shared" si="5588"/>
        <v>150</v>
      </c>
      <c r="GE505" s="117">
        <f t="shared" si="5589"/>
        <v>0</v>
      </c>
      <c r="GF505" s="7"/>
      <c r="GG505" s="7"/>
      <c r="GH505" s="7"/>
      <c r="GI505" s="52"/>
      <c r="GK505" s="18"/>
      <c r="GL505" s="18"/>
      <c r="GM505" s="1"/>
      <c r="GN505" s="23"/>
      <c r="GO505" s="61"/>
      <c r="GP505" s="7"/>
      <c r="GQ505" s="7"/>
    </row>
    <row r="506" spans="1:199" ht="24.95" customHeight="1" x14ac:dyDescent="0.35">
      <c r="A506" s="51"/>
      <c r="B506" s="33"/>
      <c r="C506" s="78"/>
      <c r="D506" s="71"/>
      <c r="E506" s="78"/>
      <c r="F506" s="78"/>
      <c r="G506" s="79"/>
      <c r="H506" s="79"/>
      <c r="I506" s="79"/>
      <c r="J506" s="79"/>
      <c r="K506" s="79"/>
      <c r="L506" s="72"/>
      <c r="M506" s="73">
        <f t="shared" si="5617"/>
        <v>0</v>
      </c>
      <c r="N506" s="32"/>
      <c r="O506" s="263"/>
      <c r="P506" s="32"/>
      <c r="Q506" s="20"/>
      <c r="R506" s="32"/>
      <c r="S506" s="20"/>
      <c r="T506" s="32"/>
      <c r="U506" s="20"/>
      <c r="V506" s="74"/>
      <c r="W506" s="20"/>
      <c r="X506" s="20"/>
      <c r="Y506" s="20"/>
      <c r="Z506" s="74"/>
      <c r="AA506" s="20"/>
      <c r="AB506" s="74"/>
      <c r="AC506" s="20"/>
      <c r="AD506" s="74"/>
      <c r="AE506" s="24"/>
      <c r="AF506" s="74"/>
      <c r="AG506" s="20"/>
      <c r="AH506" s="74"/>
      <c r="AI506" s="20"/>
      <c r="AJ506" s="74"/>
      <c r="AK506" s="20"/>
      <c r="AL506" s="74"/>
      <c r="AM506" s="263"/>
      <c r="AN506" s="74"/>
      <c r="AO506" s="20"/>
      <c r="AP506" s="74"/>
      <c r="AQ506" s="20"/>
      <c r="AR506" s="74"/>
      <c r="AS506" s="20"/>
      <c r="AT506" s="74"/>
      <c r="AU506" s="20"/>
      <c r="AV506" s="74"/>
      <c r="AW506" s="20"/>
      <c r="AX506" s="74"/>
      <c r="AY506" s="20"/>
      <c r="AZ506" s="74"/>
      <c r="BA506" s="20"/>
      <c r="BB506" s="74"/>
      <c r="BC506" s="20"/>
      <c r="BD506" s="74"/>
      <c r="BE506" s="20"/>
      <c r="BF506" s="20">
        <f t="shared" si="5618"/>
        <v>0</v>
      </c>
      <c r="BG506" s="20"/>
      <c r="BH506" s="20">
        <f t="shared" si="5619"/>
        <v>0</v>
      </c>
      <c r="BI506" s="1"/>
      <c r="BJ506" s="1"/>
      <c r="BK506" s="1"/>
      <c r="BL506" s="1"/>
      <c r="BM506" s="55"/>
      <c r="BN506" s="51"/>
      <c r="BO506" s="175"/>
      <c r="BP506" s="182"/>
      <c r="BQ506" s="176"/>
      <c r="BR506" s="182"/>
      <c r="BS506" s="182"/>
      <c r="BT506" s="176"/>
      <c r="BU506" s="137"/>
      <c r="BV506" s="137"/>
      <c r="BW506" s="137"/>
      <c r="BX506" s="137"/>
      <c r="BY506" s="178"/>
      <c r="BZ506" s="153"/>
      <c r="CA506" s="178">
        <v>2</v>
      </c>
      <c r="CB506" s="222">
        <f t="shared" si="5527"/>
        <v>0</v>
      </c>
      <c r="CC506" s="178">
        <v>4</v>
      </c>
      <c r="CD506" s="179">
        <f t="shared" ref="CD506" si="5666">BW506*CC506</f>
        <v>0</v>
      </c>
      <c r="CE506" s="178">
        <v>4</v>
      </c>
      <c r="CF506" s="179">
        <f t="shared" si="5622"/>
        <v>0</v>
      </c>
      <c r="CG506" s="172"/>
      <c r="CH506" s="180">
        <f t="shared" si="5623"/>
        <v>0</v>
      </c>
      <c r="CI506" s="172"/>
      <c r="CJ506" s="180">
        <f t="shared" ref="CJ506" si="5667">SUM(CI506)*BW506*3</f>
        <v>0</v>
      </c>
      <c r="CK506" s="146">
        <f t="shared" ref="CK506" si="5668">2/8*BW506*DK506</f>
        <v>0</v>
      </c>
      <c r="CL506" s="146">
        <f t="shared" ref="CL506" si="5669">SUM(BY506*5/100*BW506)</f>
        <v>0</v>
      </c>
      <c r="CM506" s="172"/>
      <c r="CN506" s="180"/>
      <c r="CO506" s="172"/>
      <c r="CP506" s="181">
        <f t="shared" ref="CP506" si="5670">SUM(CO506)*3*BU506/5</f>
        <v>0</v>
      </c>
      <c r="CQ506" s="172"/>
      <c r="CR506" s="180">
        <f t="shared" ref="CR506" si="5671">SUM(CQ506*BU506*(30+4))</f>
        <v>0</v>
      </c>
      <c r="CS506" s="172"/>
      <c r="CT506" s="333">
        <f t="shared" si="5532"/>
        <v>0</v>
      </c>
      <c r="CU506" s="172"/>
      <c r="CV506" s="146">
        <f t="shared" ref="CV506" si="5672">SUM(CU506*BU506/3)</f>
        <v>0</v>
      </c>
      <c r="CW506" s="172"/>
      <c r="CX506" s="146">
        <f t="shared" ref="CX506" si="5673">SUM(CW506*BU506*2/3)</f>
        <v>0</v>
      </c>
      <c r="CY506" s="172"/>
      <c r="CZ506" s="331">
        <f t="shared" ref="CZ506" si="5674">SUM(CY506*BU506)</f>
        <v>0</v>
      </c>
      <c r="DA506" s="172"/>
      <c r="DB506" s="180">
        <f t="shared" ref="DB506" si="5675">SUM(DA506*BW506)</f>
        <v>0</v>
      </c>
      <c r="DC506" s="172"/>
      <c r="DD506" s="181">
        <f t="shared" si="5662"/>
        <v>0</v>
      </c>
      <c r="DE506" s="172"/>
      <c r="DF506" s="146">
        <f t="shared" si="5663"/>
        <v>0</v>
      </c>
      <c r="DG506" s="144"/>
      <c r="DH506" s="146">
        <f t="shared" si="5538"/>
        <v>0</v>
      </c>
      <c r="DI506" s="172"/>
      <c r="DJ506" s="148">
        <f t="shared" ref="DJ506" si="5676">SUM(DI506*BU506/3)</f>
        <v>0</v>
      </c>
      <c r="DK506" s="144"/>
      <c r="DL506" s="146">
        <f t="shared" ref="DL506" si="5677">DK506*BW506*8/2</f>
        <v>0</v>
      </c>
      <c r="DM506" s="172"/>
      <c r="DN506" s="146">
        <f t="shared" ref="DN506" si="5678">SUM(DM506*BX506*5*6)</f>
        <v>0</v>
      </c>
      <c r="DO506" s="172"/>
      <c r="DP506" s="181">
        <f t="shared" ref="DP506" si="5679">SUM(DO506*BX506*4*6)</f>
        <v>0</v>
      </c>
      <c r="DQ506" s="172"/>
      <c r="DR506" s="148">
        <f t="shared" si="5540"/>
        <v>0</v>
      </c>
      <c r="DS506" s="20">
        <f t="shared" si="5615"/>
        <v>0</v>
      </c>
      <c r="DT506" s="20">
        <f t="shared" si="5616"/>
        <v>0</v>
      </c>
      <c r="DU506" s="7"/>
      <c r="DV506" s="7"/>
      <c r="DW506" s="7"/>
      <c r="DX506" s="52"/>
      <c r="DY506" s="51"/>
      <c r="DZ506" s="33"/>
      <c r="EA506" s="78"/>
      <c r="EB506" s="71"/>
      <c r="EC506" s="7"/>
      <c r="ED506" s="7"/>
      <c r="EE506" s="7"/>
      <c r="EF506" s="7"/>
      <c r="EG506" s="7"/>
      <c r="EH506" s="7"/>
      <c r="EI506" s="7"/>
      <c r="EJ506" s="7">
        <f t="shared" si="5543"/>
        <v>0</v>
      </c>
      <c r="EK506" s="7">
        <f t="shared" si="5544"/>
        <v>0</v>
      </c>
      <c r="EL506" s="7">
        <f t="shared" si="5545"/>
        <v>2</v>
      </c>
      <c r="EM506" s="18">
        <f t="shared" si="5546"/>
        <v>0</v>
      </c>
      <c r="EN506" s="7">
        <f t="shared" si="5547"/>
        <v>4</v>
      </c>
      <c r="EO506" s="7">
        <f t="shared" si="5548"/>
        <v>0</v>
      </c>
      <c r="EP506" s="7">
        <f t="shared" si="5549"/>
        <v>4</v>
      </c>
      <c r="EQ506" s="7">
        <f t="shared" si="5550"/>
        <v>0</v>
      </c>
      <c r="ER506" s="7">
        <f t="shared" si="5551"/>
        <v>0</v>
      </c>
      <c r="ES506" s="7">
        <f t="shared" si="5552"/>
        <v>0</v>
      </c>
      <c r="ET506" s="7">
        <f t="shared" si="5553"/>
        <v>0</v>
      </c>
      <c r="EU506" s="7">
        <f t="shared" si="5554"/>
        <v>0</v>
      </c>
      <c r="EV506" s="7">
        <f t="shared" si="5555"/>
        <v>0</v>
      </c>
      <c r="EW506" s="18">
        <f t="shared" si="5556"/>
        <v>0</v>
      </c>
      <c r="EX506" s="7">
        <f t="shared" si="5557"/>
        <v>0</v>
      </c>
      <c r="EY506" s="7">
        <f t="shared" si="5558"/>
        <v>0</v>
      </c>
      <c r="EZ506" s="7">
        <f t="shared" si="5559"/>
        <v>0</v>
      </c>
      <c r="FA506" s="7">
        <f t="shared" si="5560"/>
        <v>0</v>
      </c>
      <c r="FB506" s="7">
        <f t="shared" si="5561"/>
        <v>0</v>
      </c>
      <c r="FC506" s="7">
        <f t="shared" si="5562"/>
        <v>0</v>
      </c>
      <c r="FD506" s="7">
        <f t="shared" si="5563"/>
        <v>0</v>
      </c>
      <c r="FE506" s="7">
        <f t="shared" si="5564"/>
        <v>0</v>
      </c>
      <c r="FF506" s="7">
        <f t="shared" si="5565"/>
        <v>0</v>
      </c>
      <c r="FG506" s="18">
        <f t="shared" si="5566"/>
        <v>0</v>
      </c>
      <c r="FH506" s="7">
        <f t="shared" si="5567"/>
        <v>0</v>
      </c>
      <c r="FI506" s="7">
        <f t="shared" si="5568"/>
        <v>0</v>
      </c>
      <c r="FJ506" s="7">
        <f t="shared" si="5569"/>
        <v>0</v>
      </c>
      <c r="FK506" s="7">
        <f t="shared" si="5570"/>
        <v>0</v>
      </c>
      <c r="FL506" s="7">
        <f t="shared" si="5571"/>
        <v>0</v>
      </c>
      <c r="FM506" s="7">
        <f t="shared" si="5572"/>
        <v>0</v>
      </c>
      <c r="FN506" s="7">
        <f t="shared" si="5573"/>
        <v>0</v>
      </c>
      <c r="FO506" s="7">
        <f t="shared" si="5574"/>
        <v>0</v>
      </c>
      <c r="FP506" s="7">
        <f t="shared" si="5575"/>
        <v>0</v>
      </c>
      <c r="FQ506" s="7">
        <f t="shared" si="5576"/>
        <v>0</v>
      </c>
      <c r="FR506" s="7"/>
      <c r="FS506" s="7">
        <f t="shared" si="5577"/>
        <v>0</v>
      </c>
      <c r="FT506" s="7">
        <f t="shared" si="5578"/>
        <v>0</v>
      </c>
      <c r="FU506" s="7">
        <f t="shared" si="5579"/>
        <v>0</v>
      </c>
      <c r="FV506" s="7">
        <f t="shared" si="5580"/>
        <v>0</v>
      </c>
      <c r="FW506" s="7">
        <f t="shared" si="5581"/>
        <v>0</v>
      </c>
      <c r="FX506" s="7">
        <f t="shared" si="5582"/>
        <v>0</v>
      </c>
      <c r="FY506" s="7">
        <f t="shared" si="5583"/>
        <v>0</v>
      </c>
      <c r="FZ506" s="7">
        <f t="shared" si="5584"/>
        <v>0</v>
      </c>
      <c r="GA506" s="7">
        <f t="shared" si="5585"/>
        <v>0</v>
      </c>
      <c r="GB506" s="7">
        <f t="shared" si="5586"/>
        <v>0</v>
      </c>
      <c r="GC506" s="7">
        <f t="shared" si="5587"/>
        <v>0</v>
      </c>
      <c r="GD506" s="116">
        <f t="shared" si="5588"/>
        <v>0</v>
      </c>
      <c r="GE506" s="117">
        <f t="shared" si="5589"/>
        <v>0</v>
      </c>
      <c r="GF506" s="7"/>
      <c r="GG506" s="7"/>
      <c r="GH506" s="7"/>
      <c r="GI506" s="52"/>
      <c r="GK506" s="18"/>
      <c r="GL506" s="18"/>
      <c r="GM506" s="1"/>
      <c r="GN506" s="23"/>
      <c r="GO506" s="61"/>
      <c r="GP506" s="7"/>
      <c r="GQ506" s="7"/>
    </row>
    <row r="507" spans="1:199" ht="24.95" customHeight="1" x14ac:dyDescent="0.35">
      <c r="A507" s="51"/>
      <c r="B507" s="20" t="s">
        <v>333</v>
      </c>
      <c r="C507" s="44"/>
      <c r="D507" s="44" t="s">
        <v>225</v>
      </c>
      <c r="E507" s="44"/>
      <c r="F507" s="23"/>
      <c r="G507" s="44"/>
      <c r="H507" s="44"/>
      <c r="I507" s="44"/>
      <c r="J507" s="44"/>
      <c r="K507" s="44"/>
      <c r="L507" s="48"/>
      <c r="M507" s="73">
        <f t="shared" si="5617"/>
        <v>0</v>
      </c>
      <c r="N507" s="32"/>
      <c r="O507" s="263">
        <v>2</v>
      </c>
      <c r="P507" s="32"/>
      <c r="Q507" s="20">
        <v>6</v>
      </c>
      <c r="R507" s="32"/>
      <c r="S507" s="20">
        <v>4</v>
      </c>
      <c r="T507" s="32"/>
      <c r="U507" s="20"/>
      <c r="V507" s="74"/>
      <c r="W507" s="20"/>
      <c r="X507" s="20"/>
      <c r="Y507" s="20"/>
      <c r="Z507" s="74"/>
      <c r="AA507" s="20"/>
      <c r="AB507" s="74"/>
      <c r="AC507" s="20"/>
      <c r="AD507" s="74"/>
      <c r="AE507" s="24"/>
      <c r="AF507" s="74"/>
      <c r="AG507" s="20"/>
      <c r="AH507" s="74"/>
      <c r="AI507" s="20"/>
      <c r="AJ507" s="74"/>
      <c r="AK507" s="20"/>
      <c r="AL507" s="74"/>
      <c r="AM507" s="263"/>
      <c r="AN507" s="74"/>
      <c r="AO507" s="20"/>
      <c r="AP507" s="74"/>
      <c r="AQ507" s="20"/>
      <c r="AR507" s="74"/>
      <c r="AS507" s="20"/>
      <c r="AT507" s="74"/>
      <c r="AU507" s="20"/>
      <c r="AV507" s="74"/>
      <c r="AW507" s="20"/>
      <c r="AX507" s="74"/>
      <c r="AY507" s="20"/>
      <c r="AZ507" s="74"/>
      <c r="BA507" s="20"/>
      <c r="BB507" s="74"/>
      <c r="BC507" s="20"/>
      <c r="BD507" s="74"/>
      <c r="BE507" s="20"/>
      <c r="BF507" s="20">
        <f t="shared" si="5618"/>
        <v>12</v>
      </c>
      <c r="BG507" s="20"/>
      <c r="BH507" s="20">
        <f t="shared" si="5619"/>
        <v>12</v>
      </c>
      <c r="BI507" s="1"/>
      <c r="BJ507" s="1"/>
      <c r="BK507" s="1"/>
      <c r="BL507" s="1"/>
      <c r="BM507" s="55"/>
      <c r="BN507" s="51"/>
      <c r="BO507" s="20"/>
      <c r="BP507" s="44"/>
      <c r="BQ507" s="44"/>
      <c r="BR507" s="44"/>
      <c r="BS507" s="23"/>
      <c r="BT507" s="44"/>
      <c r="BU507" s="44"/>
      <c r="BV507" s="44"/>
      <c r="BW507" s="44"/>
      <c r="BX507" s="44"/>
      <c r="BY507" s="48"/>
      <c r="BZ507" s="73">
        <f t="shared" ref="BZ507:BZ517" si="5680">SUM(CA507+CC507+CG507+CI507+DE507*2)</f>
        <v>0</v>
      </c>
      <c r="CA507" s="32"/>
      <c r="CB507" s="334"/>
      <c r="CC507" s="32"/>
      <c r="CD507" s="20"/>
      <c r="CE507" s="32"/>
      <c r="CF507" s="20"/>
      <c r="CG507" s="32"/>
      <c r="CH507" s="20"/>
      <c r="CI507" s="74"/>
      <c r="CJ507" s="20"/>
      <c r="CK507" s="20"/>
      <c r="CL507" s="20"/>
      <c r="CM507" s="74"/>
      <c r="CN507" s="20"/>
      <c r="CO507" s="74"/>
      <c r="CP507" s="20"/>
      <c r="CQ507" s="74"/>
      <c r="CR507" s="24"/>
      <c r="CS507" s="74"/>
      <c r="CT507" s="334"/>
      <c r="CU507" s="74"/>
      <c r="CV507" s="20"/>
      <c r="CW507" s="74"/>
      <c r="CX507" s="20"/>
      <c r="CY507" s="74"/>
      <c r="CZ507" s="334"/>
      <c r="DA507" s="74"/>
      <c r="DB507" s="20"/>
      <c r="DC507" s="74"/>
      <c r="DD507" s="20"/>
      <c r="DE507" s="74"/>
      <c r="DF507" s="20"/>
      <c r="DG507" s="74"/>
      <c r="DH507" s="20"/>
      <c r="DI507" s="74"/>
      <c r="DJ507" s="20"/>
      <c r="DK507" s="74"/>
      <c r="DL507" s="20"/>
      <c r="DM507" s="74"/>
      <c r="DN507" s="20"/>
      <c r="DO507" s="74"/>
      <c r="DP507" s="20"/>
      <c r="DQ507" s="74"/>
      <c r="DR507" s="20"/>
      <c r="DS507" s="20">
        <f t="shared" si="5615"/>
        <v>0</v>
      </c>
      <c r="DT507" s="20">
        <f t="shared" si="5616"/>
        <v>0</v>
      </c>
      <c r="DU507" s="7"/>
      <c r="DV507" s="7"/>
      <c r="DW507" s="7"/>
      <c r="DX507" s="52"/>
      <c r="DY507" s="51"/>
      <c r="DZ507" s="20"/>
      <c r="EA507" s="44"/>
      <c r="EB507" s="44"/>
      <c r="EC507" s="7"/>
      <c r="ED507" s="7"/>
      <c r="EE507" s="7"/>
      <c r="EF507" s="7"/>
      <c r="EG507" s="7"/>
      <c r="EH507" s="7"/>
      <c r="EI507" s="7"/>
      <c r="EJ507" s="7">
        <f t="shared" si="5543"/>
        <v>0</v>
      </c>
      <c r="EK507" s="7">
        <f t="shared" si="5544"/>
        <v>0</v>
      </c>
      <c r="EL507" s="7">
        <f t="shared" si="5545"/>
        <v>0</v>
      </c>
      <c r="EM507" s="18">
        <f t="shared" si="5546"/>
        <v>2</v>
      </c>
      <c r="EN507" s="7">
        <f t="shared" si="5547"/>
        <v>0</v>
      </c>
      <c r="EO507" s="7">
        <f t="shared" si="5548"/>
        <v>6</v>
      </c>
      <c r="EP507" s="7">
        <f t="shared" si="5549"/>
        <v>0</v>
      </c>
      <c r="EQ507" s="7">
        <f t="shared" si="5550"/>
        <v>4</v>
      </c>
      <c r="ER507" s="7">
        <f t="shared" si="5551"/>
        <v>0</v>
      </c>
      <c r="ES507" s="7">
        <f t="shared" si="5552"/>
        <v>0</v>
      </c>
      <c r="ET507" s="7">
        <f t="shared" si="5553"/>
        <v>0</v>
      </c>
      <c r="EU507" s="7">
        <f t="shared" si="5554"/>
        <v>0</v>
      </c>
      <c r="EV507" s="7">
        <f t="shared" si="5555"/>
        <v>0</v>
      </c>
      <c r="EW507" s="18">
        <f t="shared" si="5556"/>
        <v>0</v>
      </c>
      <c r="EX507" s="7">
        <f t="shared" si="5557"/>
        <v>0</v>
      </c>
      <c r="EY507" s="7">
        <f t="shared" si="5558"/>
        <v>0</v>
      </c>
      <c r="EZ507" s="7">
        <f t="shared" si="5559"/>
        <v>0</v>
      </c>
      <c r="FA507" s="7">
        <f t="shared" si="5560"/>
        <v>0</v>
      </c>
      <c r="FB507" s="7">
        <f t="shared" si="5561"/>
        <v>0</v>
      </c>
      <c r="FC507" s="7">
        <f t="shared" si="5562"/>
        <v>0</v>
      </c>
      <c r="FD507" s="7">
        <f t="shared" si="5563"/>
        <v>0</v>
      </c>
      <c r="FE507" s="7">
        <f t="shared" si="5564"/>
        <v>0</v>
      </c>
      <c r="FF507" s="7">
        <f t="shared" si="5565"/>
        <v>0</v>
      </c>
      <c r="FG507" s="18">
        <f t="shared" si="5566"/>
        <v>0</v>
      </c>
      <c r="FH507" s="7">
        <f t="shared" si="5567"/>
        <v>0</v>
      </c>
      <c r="FI507" s="7">
        <f t="shared" si="5568"/>
        <v>0</v>
      </c>
      <c r="FJ507" s="7">
        <f t="shared" si="5569"/>
        <v>0</v>
      </c>
      <c r="FK507" s="7">
        <f t="shared" si="5570"/>
        <v>0</v>
      </c>
      <c r="FL507" s="7">
        <f t="shared" si="5571"/>
        <v>0</v>
      </c>
      <c r="FM507" s="7">
        <f t="shared" si="5572"/>
        <v>0</v>
      </c>
      <c r="FN507" s="7">
        <f t="shared" si="5573"/>
        <v>0</v>
      </c>
      <c r="FO507" s="7">
        <f t="shared" si="5574"/>
        <v>0</v>
      </c>
      <c r="FP507" s="7">
        <f t="shared" si="5575"/>
        <v>0</v>
      </c>
      <c r="FQ507" s="7">
        <f t="shared" si="5576"/>
        <v>0</v>
      </c>
      <c r="FR507" s="7"/>
      <c r="FS507" s="7">
        <f t="shared" si="5577"/>
        <v>0</v>
      </c>
      <c r="FT507" s="7">
        <f t="shared" si="5578"/>
        <v>0</v>
      </c>
      <c r="FU507" s="7">
        <f t="shared" si="5579"/>
        <v>0</v>
      </c>
      <c r="FV507" s="7">
        <f t="shared" si="5580"/>
        <v>0</v>
      </c>
      <c r="FW507" s="7">
        <f t="shared" si="5581"/>
        <v>0</v>
      </c>
      <c r="FX507" s="7">
        <f t="shared" si="5582"/>
        <v>0</v>
      </c>
      <c r="FY507" s="7">
        <f t="shared" si="5583"/>
        <v>0</v>
      </c>
      <c r="FZ507" s="7">
        <f t="shared" si="5584"/>
        <v>0</v>
      </c>
      <c r="GA507" s="7">
        <f t="shared" si="5585"/>
        <v>0</v>
      </c>
      <c r="GB507" s="7">
        <f t="shared" si="5586"/>
        <v>0</v>
      </c>
      <c r="GC507" s="7">
        <f t="shared" si="5587"/>
        <v>0</v>
      </c>
      <c r="GD507" s="116">
        <f t="shared" si="5588"/>
        <v>12</v>
      </c>
      <c r="GE507" s="117">
        <f t="shared" si="5589"/>
        <v>12</v>
      </c>
      <c r="GF507" s="7"/>
      <c r="GG507" s="7"/>
      <c r="GH507" s="7"/>
      <c r="GI507" s="52"/>
      <c r="GK507" s="18"/>
      <c r="GL507" s="18"/>
      <c r="GM507" s="1"/>
      <c r="GN507" s="23"/>
      <c r="GO507" s="61"/>
      <c r="GP507" s="7"/>
      <c r="GQ507" s="7"/>
    </row>
    <row r="508" spans="1:199" ht="24.95" customHeight="1" x14ac:dyDescent="0.35">
      <c r="A508" s="51"/>
      <c r="B508" s="1"/>
      <c r="C508" s="23"/>
      <c r="D508" s="23"/>
      <c r="E508" s="23"/>
      <c r="F508" s="23"/>
      <c r="G508" s="23"/>
      <c r="H508" s="23"/>
      <c r="I508" s="49"/>
      <c r="J508" s="23"/>
      <c r="K508" s="23"/>
      <c r="L508" s="1"/>
      <c r="M508" s="73">
        <f t="shared" si="5617"/>
        <v>0</v>
      </c>
      <c r="N508" s="32"/>
      <c r="O508" s="263"/>
      <c r="P508" s="32"/>
      <c r="Q508" s="20"/>
      <c r="R508" s="32"/>
      <c r="S508" s="20"/>
      <c r="T508" s="32"/>
      <c r="U508" s="20"/>
      <c r="V508" s="74"/>
      <c r="W508" s="20"/>
      <c r="X508" s="20"/>
      <c r="Y508" s="20"/>
      <c r="Z508" s="74"/>
      <c r="AA508" s="20"/>
      <c r="AB508" s="74"/>
      <c r="AC508" s="20"/>
      <c r="AD508" s="74"/>
      <c r="AE508" s="24"/>
      <c r="AF508" s="74"/>
      <c r="AG508" s="20"/>
      <c r="AH508" s="74"/>
      <c r="AI508" s="20"/>
      <c r="AJ508" s="74"/>
      <c r="AK508" s="20"/>
      <c r="AL508" s="74"/>
      <c r="AM508" s="263"/>
      <c r="AN508" s="74"/>
      <c r="AO508" s="20"/>
      <c r="AP508" s="74"/>
      <c r="AQ508" s="20"/>
      <c r="AR508" s="74"/>
      <c r="AS508" s="20"/>
      <c r="AT508" s="74"/>
      <c r="AU508" s="20"/>
      <c r="AV508" s="74"/>
      <c r="AW508" s="20"/>
      <c r="AX508" s="74"/>
      <c r="AY508" s="20"/>
      <c r="AZ508" s="74"/>
      <c r="BA508" s="20"/>
      <c r="BB508" s="74"/>
      <c r="BC508" s="20"/>
      <c r="BD508" s="74"/>
      <c r="BE508" s="20"/>
      <c r="BF508" s="20">
        <f t="shared" si="5618"/>
        <v>0</v>
      </c>
      <c r="BG508" s="20"/>
      <c r="BH508" s="20">
        <f t="shared" si="5619"/>
        <v>0</v>
      </c>
      <c r="BI508" s="7"/>
      <c r="BJ508" s="1"/>
      <c r="BK508" s="1"/>
      <c r="BL508" s="1"/>
      <c r="BM508" s="55"/>
      <c r="BN508" s="51"/>
      <c r="BO508" s="1"/>
      <c r="BP508" s="23"/>
      <c r="BQ508" s="23"/>
      <c r="BR508" s="23"/>
      <c r="BS508" s="23"/>
      <c r="BT508" s="23"/>
      <c r="BU508" s="23"/>
      <c r="BV508" s="49"/>
      <c r="BW508" s="23"/>
      <c r="BX508" s="23"/>
      <c r="BY508" s="1"/>
      <c r="BZ508" s="73">
        <f t="shared" si="5680"/>
        <v>0</v>
      </c>
      <c r="CA508" s="32"/>
      <c r="CB508" s="334"/>
      <c r="CC508" s="32"/>
      <c r="CD508" s="20"/>
      <c r="CE508" s="32"/>
      <c r="CF508" s="20"/>
      <c r="CG508" s="32"/>
      <c r="CH508" s="20"/>
      <c r="CI508" s="74"/>
      <c r="CJ508" s="20"/>
      <c r="CK508" s="20"/>
      <c r="CL508" s="20"/>
      <c r="CM508" s="74"/>
      <c r="CN508" s="20"/>
      <c r="CO508" s="74"/>
      <c r="CP508" s="20"/>
      <c r="CQ508" s="74"/>
      <c r="CR508" s="24"/>
      <c r="CS508" s="74"/>
      <c r="CT508" s="334"/>
      <c r="CU508" s="74"/>
      <c r="CV508" s="20"/>
      <c r="CW508" s="74"/>
      <c r="CX508" s="20"/>
      <c r="CY508" s="74"/>
      <c r="CZ508" s="334"/>
      <c r="DA508" s="74"/>
      <c r="DB508" s="20"/>
      <c r="DC508" s="74"/>
      <c r="DD508" s="20"/>
      <c r="DE508" s="74"/>
      <c r="DF508" s="20"/>
      <c r="DG508" s="74"/>
      <c r="DH508" s="20"/>
      <c r="DI508" s="74"/>
      <c r="DJ508" s="20"/>
      <c r="DK508" s="74"/>
      <c r="DL508" s="20"/>
      <c r="DM508" s="74"/>
      <c r="DN508" s="20"/>
      <c r="DO508" s="74"/>
      <c r="DP508" s="20"/>
      <c r="DQ508" s="74"/>
      <c r="DR508" s="20"/>
      <c r="DS508" s="20">
        <f t="shared" si="5615"/>
        <v>0</v>
      </c>
      <c r="DT508" s="20">
        <f t="shared" si="5616"/>
        <v>0</v>
      </c>
      <c r="DU508" s="7"/>
      <c r="DV508" s="7"/>
      <c r="DW508" s="7"/>
      <c r="DX508" s="52"/>
      <c r="DY508" s="51"/>
      <c r="DZ508" s="1"/>
      <c r="EA508" s="23"/>
      <c r="EB508" s="23"/>
      <c r="EC508" s="7"/>
      <c r="ED508" s="7"/>
      <c r="EE508" s="7"/>
      <c r="EF508" s="7"/>
      <c r="EG508" s="7"/>
      <c r="EH508" s="7"/>
      <c r="EI508" s="7"/>
      <c r="EJ508" s="7">
        <f t="shared" si="5543"/>
        <v>0</v>
      </c>
      <c r="EK508" s="7">
        <f t="shared" si="5544"/>
        <v>0</v>
      </c>
      <c r="EL508" s="7">
        <f t="shared" si="5545"/>
        <v>0</v>
      </c>
      <c r="EM508" s="18">
        <f t="shared" si="5546"/>
        <v>0</v>
      </c>
      <c r="EN508" s="7">
        <f t="shared" si="5547"/>
        <v>0</v>
      </c>
      <c r="EO508" s="7">
        <f t="shared" si="5548"/>
        <v>0</v>
      </c>
      <c r="EP508" s="7">
        <f t="shared" si="5549"/>
        <v>0</v>
      </c>
      <c r="EQ508" s="7">
        <f t="shared" si="5550"/>
        <v>0</v>
      </c>
      <c r="ER508" s="7">
        <f t="shared" si="5551"/>
        <v>0</v>
      </c>
      <c r="ES508" s="7">
        <f t="shared" si="5552"/>
        <v>0</v>
      </c>
      <c r="ET508" s="7">
        <f t="shared" si="5553"/>
        <v>0</v>
      </c>
      <c r="EU508" s="7">
        <f t="shared" si="5554"/>
        <v>0</v>
      </c>
      <c r="EV508" s="7">
        <f t="shared" si="5555"/>
        <v>0</v>
      </c>
      <c r="EW508" s="18">
        <f t="shared" si="5556"/>
        <v>0</v>
      </c>
      <c r="EX508" s="7">
        <f t="shared" si="5557"/>
        <v>0</v>
      </c>
      <c r="EY508" s="7">
        <f t="shared" si="5558"/>
        <v>0</v>
      </c>
      <c r="EZ508" s="7">
        <f t="shared" si="5559"/>
        <v>0</v>
      </c>
      <c r="FA508" s="7">
        <f t="shared" si="5560"/>
        <v>0</v>
      </c>
      <c r="FB508" s="7">
        <f t="shared" si="5561"/>
        <v>0</v>
      </c>
      <c r="FC508" s="7">
        <f t="shared" si="5562"/>
        <v>0</v>
      </c>
      <c r="FD508" s="7">
        <f t="shared" si="5563"/>
        <v>0</v>
      </c>
      <c r="FE508" s="7">
        <f t="shared" si="5564"/>
        <v>0</v>
      </c>
      <c r="FF508" s="7">
        <f t="shared" si="5565"/>
        <v>0</v>
      </c>
      <c r="FG508" s="18">
        <f t="shared" si="5566"/>
        <v>0</v>
      </c>
      <c r="FH508" s="7">
        <f t="shared" si="5567"/>
        <v>0</v>
      </c>
      <c r="FI508" s="7">
        <f t="shared" si="5568"/>
        <v>0</v>
      </c>
      <c r="FJ508" s="7">
        <f t="shared" si="5569"/>
        <v>0</v>
      </c>
      <c r="FK508" s="7">
        <f t="shared" si="5570"/>
        <v>0</v>
      </c>
      <c r="FL508" s="7">
        <f t="shared" si="5571"/>
        <v>0</v>
      </c>
      <c r="FM508" s="7">
        <f t="shared" si="5572"/>
        <v>0</v>
      </c>
      <c r="FN508" s="7">
        <f t="shared" si="5573"/>
        <v>0</v>
      </c>
      <c r="FO508" s="7">
        <f t="shared" si="5574"/>
        <v>0</v>
      </c>
      <c r="FP508" s="7">
        <f t="shared" si="5575"/>
        <v>0</v>
      </c>
      <c r="FQ508" s="7">
        <f t="shared" si="5576"/>
        <v>0</v>
      </c>
      <c r="FR508" s="7"/>
      <c r="FS508" s="7">
        <f t="shared" si="5577"/>
        <v>0</v>
      </c>
      <c r="FT508" s="7">
        <f t="shared" si="5578"/>
        <v>0</v>
      </c>
      <c r="FU508" s="7">
        <f t="shared" si="5579"/>
        <v>0</v>
      </c>
      <c r="FV508" s="7">
        <f t="shared" si="5580"/>
        <v>0</v>
      </c>
      <c r="FW508" s="7">
        <f t="shared" si="5581"/>
        <v>0</v>
      </c>
      <c r="FX508" s="7">
        <f t="shared" si="5582"/>
        <v>0</v>
      </c>
      <c r="FY508" s="7">
        <f t="shared" si="5583"/>
        <v>0</v>
      </c>
      <c r="FZ508" s="7">
        <f t="shared" si="5584"/>
        <v>0</v>
      </c>
      <c r="GA508" s="7">
        <f t="shared" si="5585"/>
        <v>0</v>
      </c>
      <c r="GB508" s="7">
        <f t="shared" si="5586"/>
        <v>0</v>
      </c>
      <c r="GC508" s="7">
        <f t="shared" si="5587"/>
        <v>0</v>
      </c>
      <c r="GD508" s="116">
        <f t="shared" si="5588"/>
        <v>0</v>
      </c>
      <c r="GE508" s="117">
        <f t="shared" si="5589"/>
        <v>0</v>
      </c>
      <c r="GF508" s="7"/>
      <c r="GG508" s="7"/>
      <c r="GH508" s="7"/>
      <c r="GI508" s="52"/>
      <c r="GK508" s="18"/>
      <c r="GL508" s="18"/>
      <c r="GM508" s="1"/>
      <c r="GN508" s="23"/>
      <c r="GO508" s="61"/>
      <c r="GP508" s="7"/>
      <c r="GQ508" s="7"/>
    </row>
    <row r="509" spans="1:199" ht="24.95" customHeight="1" x14ac:dyDescent="0.35">
      <c r="A509" s="51"/>
      <c r="B509" s="1"/>
      <c r="C509" s="23"/>
      <c r="D509" s="23"/>
      <c r="E509" s="23"/>
      <c r="F509" s="23"/>
      <c r="G509" s="23"/>
      <c r="H509" s="23"/>
      <c r="I509" s="23"/>
      <c r="J509" s="23"/>
      <c r="K509" s="23"/>
      <c r="L509" s="22"/>
      <c r="M509" s="73">
        <f t="shared" si="5617"/>
        <v>0</v>
      </c>
      <c r="N509" s="32"/>
      <c r="O509" s="263"/>
      <c r="P509" s="32"/>
      <c r="Q509" s="20"/>
      <c r="R509" s="32"/>
      <c r="S509" s="20"/>
      <c r="T509" s="32"/>
      <c r="U509" s="20"/>
      <c r="V509" s="74"/>
      <c r="W509" s="20"/>
      <c r="X509" s="20"/>
      <c r="Y509" s="20"/>
      <c r="Z509" s="74"/>
      <c r="AA509" s="20"/>
      <c r="AB509" s="74"/>
      <c r="AC509" s="20"/>
      <c r="AD509" s="74"/>
      <c r="AE509" s="24"/>
      <c r="AF509" s="74"/>
      <c r="AG509" s="20"/>
      <c r="AH509" s="74"/>
      <c r="AI509" s="20"/>
      <c r="AJ509" s="74"/>
      <c r="AK509" s="20"/>
      <c r="AL509" s="74"/>
      <c r="AM509" s="263"/>
      <c r="AN509" s="74"/>
      <c r="AO509" s="20"/>
      <c r="AP509" s="74"/>
      <c r="AQ509" s="20"/>
      <c r="AR509" s="74"/>
      <c r="AS509" s="20"/>
      <c r="AT509" s="74"/>
      <c r="AU509" s="20"/>
      <c r="AV509" s="74"/>
      <c r="AW509" s="20"/>
      <c r="AX509" s="74"/>
      <c r="AY509" s="20"/>
      <c r="AZ509" s="74"/>
      <c r="BA509" s="20"/>
      <c r="BB509" s="74"/>
      <c r="BC509" s="20"/>
      <c r="BD509" s="74"/>
      <c r="BE509" s="20"/>
      <c r="BF509" s="20">
        <f t="shared" si="5618"/>
        <v>0</v>
      </c>
      <c r="BG509" s="20"/>
      <c r="BH509" s="20">
        <f t="shared" si="5619"/>
        <v>0</v>
      </c>
      <c r="BI509" s="7"/>
      <c r="BJ509" s="1"/>
      <c r="BK509" s="1"/>
      <c r="BL509" s="1"/>
      <c r="BM509" s="55"/>
      <c r="BN509" s="51"/>
      <c r="BO509" s="1"/>
      <c r="BP509" s="23"/>
      <c r="BQ509" s="23"/>
      <c r="BR509" s="23"/>
      <c r="BS509" s="23"/>
      <c r="BT509" s="23"/>
      <c r="BU509" s="23"/>
      <c r="BV509" s="23"/>
      <c r="BW509" s="23"/>
      <c r="BX509" s="23"/>
      <c r="BY509" s="22"/>
      <c r="BZ509" s="73">
        <f t="shared" si="5680"/>
        <v>0</v>
      </c>
      <c r="CA509" s="32"/>
      <c r="CB509" s="334"/>
      <c r="CC509" s="32"/>
      <c r="CD509" s="20"/>
      <c r="CE509" s="32"/>
      <c r="CF509" s="20"/>
      <c r="CG509" s="32"/>
      <c r="CH509" s="20"/>
      <c r="CI509" s="74"/>
      <c r="CJ509" s="20"/>
      <c r="CK509" s="20"/>
      <c r="CL509" s="20"/>
      <c r="CM509" s="74"/>
      <c r="CN509" s="20"/>
      <c r="CO509" s="74"/>
      <c r="CP509" s="20"/>
      <c r="CQ509" s="74"/>
      <c r="CR509" s="24"/>
      <c r="CS509" s="74"/>
      <c r="CT509" s="334"/>
      <c r="CU509" s="74"/>
      <c r="CV509" s="20"/>
      <c r="CW509" s="74"/>
      <c r="CX509" s="20"/>
      <c r="CY509" s="74"/>
      <c r="CZ509" s="334"/>
      <c r="DA509" s="74"/>
      <c r="DB509" s="20"/>
      <c r="DC509" s="74"/>
      <c r="DD509" s="20"/>
      <c r="DE509" s="74"/>
      <c r="DF509" s="20"/>
      <c r="DG509" s="74"/>
      <c r="DH509" s="20"/>
      <c r="DI509" s="74"/>
      <c r="DJ509" s="20"/>
      <c r="DK509" s="74"/>
      <c r="DL509" s="20"/>
      <c r="DM509" s="74"/>
      <c r="DN509" s="20"/>
      <c r="DO509" s="74"/>
      <c r="DP509" s="20"/>
      <c r="DQ509" s="74"/>
      <c r="DR509" s="20"/>
      <c r="DS509" s="20">
        <f t="shared" si="5615"/>
        <v>0</v>
      </c>
      <c r="DT509" s="20">
        <f t="shared" si="5616"/>
        <v>0</v>
      </c>
      <c r="DU509" s="7"/>
      <c r="DV509" s="7"/>
      <c r="DW509" s="7"/>
      <c r="DX509" s="52"/>
      <c r="DY509" s="51"/>
      <c r="DZ509" s="1"/>
      <c r="EA509" s="23"/>
      <c r="EB509" s="23"/>
      <c r="EC509" s="7"/>
      <c r="ED509" s="7"/>
      <c r="EE509" s="7"/>
      <c r="EF509" s="7"/>
      <c r="EG509" s="7"/>
      <c r="EH509" s="7"/>
      <c r="EI509" s="7"/>
      <c r="EJ509" s="7">
        <f t="shared" si="5543"/>
        <v>0</v>
      </c>
      <c r="EK509" s="7">
        <f t="shared" si="5544"/>
        <v>0</v>
      </c>
      <c r="EL509" s="7">
        <f t="shared" si="5545"/>
        <v>0</v>
      </c>
      <c r="EM509" s="18">
        <f t="shared" si="5546"/>
        <v>0</v>
      </c>
      <c r="EN509" s="7">
        <f t="shared" si="5547"/>
        <v>0</v>
      </c>
      <c r="EO509" s="7">
        <f t="shared" si="5548"/>
        <v>0</v>
      </c>
      <c r="EP509" s="7">
        <f t="shared" si="5549"/>
        <v>0</v>
      </c>
      <c r="EQ509" s="7">
        <f t="shared" si="5550"/>
        <v>0</v>
      </c>
      <c r="ER509" s="7">
        <f t="shared" si="5551"/>
        <v>0</v>
      </c>
      <c r="ES509" s="7">
        <f t="shared" si="5552"/>
        <v>0</v>
      </c>
      <c r="ET509" s="7">
        <f t="shared" si="5553"/>
        <v>0</v>
      </c>
      <c r="EU509" s="7">
        <f t="shared" si="5554"/>
        <v>0</v>
      </c>
      <c r="EV509" s="7">
        <f t="shared" si="5555"/>
        <v>0</v>
      </c>
      <c r="EW509" s="18">
        <f t="shared" si="5556"/>
        <v>0</v>
      </c>
      <c r="EX509" s="7">
        <f t="shared" si="5557"/>
        <v>0</v>
      </c>
      <c r="EY509" s="7">
        <f t="shared" si="5558"/>
        <v>0</v>
      </c>
      <c r="EZ509" s="7">
        <f t="shared" si="5559"/>
        <v>0</v>
      </c>
      <c r="FA509" s="7">
        <f t="shared" si="5560"/>
        <v>0</v>
      </c>
      <c r="FB509" s="7">
        <f t="shared" si="5561"/>
        <v>0</v>
      </c>
      <c r="FC509" s="7">
        <f t="shared" si="5562"/>
        <v>0</v>
      </c>
      <c r="FD509" s="7">
        <f t="shared" si="5563"/>
        <v>0</v>
      </c>
      <c r="FE509" s="7">
        <f t="shared" si="5564"/>
        <v>0</v>
      </c>
      <c r="FF509" s="7">
        <f t="shared" si="5565"/>
        <v>0</v>
      </c>
      <c r="FG509" s="18">
        <f t="shared" si="5566"/>
        <v>0</v>
      </c>
      <c r="FH509" s="7">
        <f t="shared" si="5567"/>
        <v>0</v>
      </c>
      <c r="FI509" s="7">
        <f t="shared" si="5568"/>
        <v>0</v>
      </c>
      <c r="FJ509" s="7">
        <f t="shared" si="5569"/>
        <v>0</v>
      </c>
      <c r="FK509" s="7">
        <f t="shared" si="5570"/>
        <v>0</v>
      </c>
      <c r="FL509" s="7">
        <f t="shared" si="5571"/>
        <v>0</v>
      </c>
      <c r="FM509" s="7">
        <f t="shared" si="5572"/>
        <v>0</v>
      </c>
      <c r="FN509" s="7">
        <f t="shared" si="5573"/>
        <v>0</v>
      </c>
      <c r="FO509" s="7">
        <f t="shared" si="5574"/>
        <v>0</v>
      </c>
      <c r="FP509" s="7">
        <f t="shared" si="5575"/>
        <v>0</v>
      </c>
      <c r="FQ509" s="7">
        <f t="shared" si="5576"/>
        <v>0</v>
      </c>
      <c r="FR509" s="7"/>
      <c r="FS509" s="7">
        <f t="shared" si="5577"/>
        <v>0</v>
      </c>
      <c r="FT509" s="7">
        <f t="shared" si="5578"/>
        <v>0</v>
      </c>
      <c r="FU509" s="7">
        <f t="shared" si="5579"/>
        <v>0</v>
      </c>
      <c r="FV509" s="7">
        <f t="shared" si="5580"/>
        <v>0</v>
      </c>
      <c r="FW509" s="7">
        <f t="shared" si="5581"/>
        <v>0</v>
      </c>
      <c r="FX509" s="7">
        <f t="shared" si="5582"/>
        <v>0</v>
      </c>
      <c r="FY509" s="7">
        <f t="shared" si="5583"/>
        <v>0</v>
      </c>
      <c r="FZ509" s="7">
        <f t="shared" si="5584"/>
        <v>0</v>
      </c>
      <c r="GA509" s="7">
        <f t="shared" si="5585"/>
        <v>0</v>
      </c>
      <c r="GB509" s="7">
        <f t="shared" si="5586"/>
        <v>0</v>
      </c>
      <c r="GC509" s="7">
        <f t="shared" si="5587"/>
        <v>0</v>
      </c>
      <c r="GD509" s="116">
        <f t="shared" si="5588"/>
        <v>0</v>
      </c>
      <c r="GE509" s="117">
        <f t="shared" si="5589"/>
        <v>0</v>
      </c>
      <c r="GF509" s="7"/>
      <c r="GG509" s="7"/>
      <c r="GH509" s="7"/>
      <c r="GI509" s="52"/>
      <c r="GK509" s="18"/>
      <c r="GL509" s="18"/>
      <c r="GM509" s="1"/>
      <c r="GN509" s="23"/>
      <c r="GO509" s="61"/>
      <c r="GP509" s="7"/>
      <c r="GQ509" s="7"/>
    </row>
    <row r="510" spans="1:199" ht="24.95" customHeight="1" x14ac:dyDescent="0.35">
      <c r="A510" s="51"/>
      <c r="B510" s="1"/>
      <c r="C510" s="23"/>
      <c r="D510" s="23"/>
      <c r="E510" s="23"/>
      <c r="F510" s="23"/>
      <c r="G510" s="23"/>
      <c r="H510" s="23"/>
      <c r="I510" s="23"/>
      <c r="J510" s="23"/>
      <c r="K510" s="23"/>
      <c r="L510" s="1"/>
      <c r="M510" s="73">
        <f t="shared" si="5617"/>
        <v>0</v>
      </c>
      <c r="N510" s="32"/>
      <c r="O510" s="263"/>
      <c r="P510" s="32"/>
      <c r="Q510" s="20"/>
      <c r="R510" s="32"/>
      <c r="S510" s="20"/>
      <c r="T510" s="32"/>
      <c r="U510" s="20"/>
      <c r="V510" s="74"/>
      <c r="W510" s="20"/>
      <c r="X510" s="20"/>
      <c r="Y510" s="20"/>
      <c r="Z510" s="74"/>
      <c r="AA510" s="20"/>
      <c r="AB510" s="74"/>
      <c r="AC510" s="20"/>
      <c r="AD510" s="74"/>
      <c r="AE510" s="24"/>
      <c r="AF510" s="74"/>
      <c r="AG510" s="20"/>
      <c r="AH510" s="74"/>
      <c r="AI510" s="20"/>
      <c r="AJ510" s="74"/>
      <c r="AK510" s="20"/>
      <c r="AL510" s="74"/>
      <c r="AM510" s="263"/>
      <c r="AN510" s="74"/>
      <c r="AO510" s="20"/>
      <c r="AP510" s="74"/>
      <c r="AQ510" s="20"/>
      <c r="AR510" s="74"/>
      <c r="AS510" s="20"/>
      <c r="AT510" s="74"/>
      <c r="AU510" s="20"/>
      <c r="AV510" s="74"/>
      <c r="AW510" s="20"/>
      <c r="AX510" s="74"/>
      <c r="AY510" s="20"/>
      <c r="AZ510" s="74"/>
      <c r="BA510" s="20"/>
      <c r="BB510" s="74"/>
      <c r="BC510" s="20"/>
      <c r="BD510" s="74"/>
      <c r="BE510" s="20"/>
      <c r="BF510" s="20">
        <f t="shared" si="5618"/>
        <v>0</v>
      </c>
      <c r="BG510" s="20"/>
      <c r="BH510" s="20">
        <f t="shared" si="5619"/>
        <v>0</v>
      </c>
      <c r="BI510" s="7"/>
      <c r="BJ510" s="1"/>
      <c r="BK510" s="1"/>
      <c r="BL510" s="1"/>
      <c r="BM510" s="55"/>
      <c r="BN510" s="51"/>
      <c r="BO510" s="1"/>
      <c r="BP510" s="23"/>
      <c r="BQ510" s="23"/>
      <c r="BR510" s="23"/>
      <c r="BS510" s="23"/>
      <c r="BT510" s="23"/>
      <c r="BU510" s="23"/>
      <c r="BV510" s="23"/>
      <c r="BW510" s="23"/>
      <c r="BX510" s="23"/>
      <c r="BY510" s="1"/>
      <c r="BZ510" s="73">
        <f t="shared" si="5680"/>
        <v>0</v>
      </c>
      <c r="CA510" s="32"/>
      <c r="CB510" s="334"/>
      <c r="CC510" s="32"/>
      <c r="CD510" s="20"/>
      <c r="CE510" s="32"/>
      <c r="CF510" s="20"/>
      <c r="CG510" s="32"/>
      <c r="CH510" s="20"/>
      <c r="CI510" s="74"/>
      <c r="CJ510" s="20"/>
      <c r="CK510" s="20"/>
      <c r="CL510" s="20"/>
      <c r="CM510" s="74"/>
      <c r="CN510" s="20"/>
      <c r="CO510" s="74"/>
      <c r="CP510" s="20"/>
      <c r="CQ510" s="74"/>
      <c r="CR510" s="24"/>
      <c r="CS510" s="74"/>
      <c r="CT510" s="334"/>
      <c r="CU510" s="74"/>
      <c r="CV510" s="20"/>
      <c r="CW510" s="74"/>
      <c r="CX510" s="20"/>
      <c r="CY510" s="74"/>
      <c r="CZ510" s="334"/>
      <c r="DA510" s="74"/>
      <c r="DB510" s="20"/>
      <c r="DC510" s="74"/>
      <c r="DD510" s="20"/>
      <c r="DE510" s="74"/>
      <c r="DF510" s="20"/>
      <c r="DG510" s="74"/>
      <c r="DH510" s="20"/>
      <c r="DI510" s="74"/>
      <c r="DJ510" s="20"/>
      <c r="DK510" s="74"/>
      <c r="DL510" s="20"/>
      <c r="DM510" s="74"/>
      <c r="DN510" s="20"/>
      <c r="DO510" s="74"/>
      <c r="DP510" s="20"/>
      <c r="DQ510" s="74"/>
      <c r="DR510" s="20"/>
      <c r="DS510" s="20">
        <f t="shared" si="5615"/>
        <v>0</v>
      </c>
      <c r="DT510" s="20">
        <f t="shared" si="5616"/>
        <v>0</v>
      </c>
      <c r="DU510" s="7"/>
      <c r="DV510" s="7"/>
      <c r="DW510" s="7"/>
      <c r="DX510" s="52"/>
      <c r="DY510" s="51"/>
      <c r="DZ510" s="1"/>
      <c r="EA510" s="23"/>
      <c r="EB510" s="23"/>
      <c r="EC510" s="7"/>
      <c r="ED510" s="7"/>
      <c r="EE510" s="7"/>
      <c r="EF510" s="7"/>
      <c r="EG510" s="7"/>
      <c r="EH510" s="7"/>
      <c r="EI510" s="7"/>
      <c r="EJ510" s="7">
        <f t="shared" si="5543"/>
        <v>0</v>
      </c>
      <c r="EK510" s="7">
        <f t="shared" si="5544"/>
        <v>0</v>
      </c>
      <c r="EL510" s="7">
        <f t="shared" si="5545"/>
        <v>0</v>
      </c>
      <c r="EM510" s="18">
        <f t="shared" si="5546"/>
        <v>0</v>
      </c>
      <c r="EN510" s="7">
        <f t="shared" si="5547"/>
        <v>0</v>
      </c>
      <c r="EO510" s="7">
        <f t="shared" si="5548"/>
        <v>0</v>
      </c>
      <c r="EP510" s="7">
        <f t="shared" si="5549"/>
        <v>0</v>
      </c>
      <c r="EQ510" s="7">
        <f t="shared" si="5550"/>
        <v>0</v>
      </c>
      <c r="ER510" s="7">
        <f t="shared" si="5551"/>
        <v>0</v>
      </c>
      <c r="ES510" s="7">
        <f t="shared" si="5552"/>
        <v>0</v>
      </c>
      <c r="ET510" s="7">
        <f t="shared" si="5553"/>
        <v>0</v>
      </c>
      <c r="EU510" s="7">
        <f t="shared" si="5554"/>
        <v>0</v>
      </c>
      <c r="EV510" s="7">
        <f t="shared" si="5555"/>
        <v>0</v>
      </c>
      <c r="EW510" s="18">
        <f t="shared" si="5556"/>
        <v>0</v>
      </c>
      <c r="EX510" s="7">
        <f t="shared" si="5557"/>
        <v>0</v>
      </c>
      <c r="EY510" s="7">
        <f t="shared" si="5558"/>
        <v>0</v>
      </c>
      <c r="EZ510" s="7">
        <f t="shared" si="5559"/>
        <v>0</v>
      </c>
      <c r="FA510" s="7">
        <f t="shared" si="5560"/>
        <v>0</v>
      </c>
      <c r="FB510" s="7">
        <f t="shared" si="5561"/>
        <v>0</v>
      </c>
      <c r="FC510" s="7">
        <f t="shared" si="5562"/>
        <v>0</v>
      </c>
      <c r="FD510" s="7">
        <f t="shared" si="5563"/>
        <v>0</v>
      </c>
      <c r="FE510" s="7">
        <f t="shared" si="5564"/>
        <v>0</v>
      </c>
      <c r="FF510" s="7">
        <f t="shared" si="5565"/>
        <v>0</v>
      </c>
      <c r="FG510" s="18">
        <f t="shared" si="5566"/>
        <v>0</v>
      </c>
      <c r="FH510" s="7">
        <f t="shared" si="5567"/>
        <v>0</v>
      </c>
      <c r="FI510" s="7">
        <f t="shared" si="5568"/>
        <v>0</v>
      </c>
      <c r="FJ510" s="7">
        <f t="shared" si="5569"/>
        <v>0</v>
      </c>
      <c r="FK510" s="7">
        <f t="shared" si="5570"/>
        <v>0</v>
      </c>
      <c r="FL510" s="7">
        <f t="shared" si="5571"/>
        <v>0</v>
      </c>
      <c r="FM510" s="7">
        <f t="shared" si="5572"/>
        <v>0</v>
      </c>
      <c r="FN510" s="7">
        <f t="shared" si="5573"/>
        <v>0</v>
      </c>
      <c r="FO510" s="7">
        <f t="shared" si="5574"/>
        <v>0</v>
      </c>
      <c r="FP510" s="7">
        <f t="shared" si="5575"/>
        <v>0</v>
      </c>
      <c r="FQ510" s="7">
        <f t="shared" si="5576"/>
        <v>0</v>
      </c>
      <c r="FR510" s="7"/>
      <c r="FS510" s="7">
        <f t="shared" si="5577"/>
        <v>0</v>
      </c>
      <c r="FT510" s="7">
        <f t="shared" si="5578"/>
        <v>0</v>
      </c>
      <c r="FU510" s="7">
        <f t="shared" si="5579"/>
        <v>0</v>
      </c>
      <c r="FV510" s="7">
        <f t="shared" si="5580"/>
        <v>0</v>
      </c>
      <c r="FW510" s="7">
        <f t="shared" si="5581"/>
        <v>0</v>
      </c>
      <c r="FX510" s="7">
        <f t="shared" si="5582"/>
        <v>0</v>
      </c>
      <c r="FY510" s="7">
        <f t="shared" si="5583"/>
        <v>0</v>
      </c>
      <c r="FZ510" s="7">
        <f t="shared" si="5584"/>
        <v>0</v>
      </c>
      <c r="GA510" s="7">
        <f t="shared" si="5585"/>
        <v>0</v>
      </c>
      <c r="GB510" s="7">
        <f t="shared" si="5586"/>
        <v>0</v>
      </c>
      <c r="GC510" s="7">
        <f t="shared" si="5587"/>
        <v>0</v>
      </c>
      <c r="GD510" s="116">
        <f t="shared" si="5588"/>
        <v>0</v>
      </c>
      <c r="GE510" s="117">
        <f t="shared" si="5589"/>
        <v>0</v>
      </c>
      <c r="GF510" s="7"/>
      <c r="GG510" s="7"/>
      <c r="GH510" s="7"/>
      <c r="GI510" s="52"/>
      <c r="GK510" s="18"/>
      <c r="GL510" s="18"/>
      <c r="GM510" s="1"/>
      <c r="GN510" s="23"/>
      <c r="GO510" s="61"/>
      <c r="GP510" s="7"/>
      <c r="GQ510" s="7"/>
    </row>
    <row r="511" spans="1:199" ht="24.95" customHeight="1" x14ac:dyDescent="0.35">
      <c r="A511" s="51"/>
      <c r="B511" s="1"/>
      <c r="C511" s="23"/>
      <c r="D511" s="23"/>
      <c r="E511" s="23"/>
      <c r="F511" s="23"/>
      <c r="G511" s="23"/>
      <c r="H511" s="23"/>
      <c r="I511" s="23"/>
      <c r="J511" s="23"/>
      <c r="K511" s="23"/>
      <c r="L511" s="22"/>
      <c r="M511" s="73">
        <f t="shared" si="5617"/>
        <v>0</v>
      </c>
      <c r="N511" s="32"/>
      <c r="O511" s="263"/>
      <c r="P511" s="32"/>
      <c r="Q511" s="20"/>
      <c r="R511" s="32"/>
      <c r="S511" s="20"/>
      <c r="T511" s="32"/>
      <c r="U511" s="20"/>
      <c r="V511" s="74"/>
      <c r="W511" s="20"/>
      <c r="X511" s="20"/>
      <c r="Y511" s="20"/>
      <c r="Z511" s="74"/>
      <c r="AA511" s="20"/>
      <c r="AB511" s="74"/>
      <c r="AC511" s="20"/>
      <c r="AD511" s="74"/>
      <c r="AE511" s="24"/>
      <c r="AF511" s="74"/>
      <c r="AG511" s="20"/>
      <c r="AH511" s="74"/>
      <c r="AI511" s="20"/>
      <c r="AJ511" s="74"/>
      <c r="AK511" s="20"/>
      <c r="AL511" s="74"/>
      <c r="AM511" s="263"/>
      <c r="AN511" s="74"/>
      <c r="AO511" s="20"/>
      <c r="AP511" s="74"/>
      <c r="AQ511" s="20"/>
      <c r="AR511" s="74"/>
      <c r="AS511" s="20"/>
      <c r="AT511" s="74"/>
      <c r="AU511" s="20"/>
      <c r="AV511" s="74"/>
      <c r="AW511" s="20"/>
      <c r="AX511" s="74"/>
      <c r="AY511" s="20"/>
      <c r="AZ511" s="74"/>
      <c r="BA511" s="20"/>
      <c r="BB511" s="74"/>
      <c r="BC511" s="20"/>
      <c r="BD511" s="74"/>
      <c r="BE511" s="20"/>
      <c r="BF511" s="20">
        <f t="shared" si="5618"/>
        <v>0</v>
      </c>
      <c r="BG511" s="20"/>
      <c r="BH511" s="20">
        <f t="shared" si="5619"/>
        <v>0</v>
      </c>
      <c r="BI511" s="7"/>
      <c r="BJ511" s="1"/>
      <c r="BK511" s="1"/>
      <c r="BL511" s="1"/>
      <c r="BM511" s="55"/>
      <c r="BN511" s="51"/>
      <c r="BO511" s="1"/>
      <c r="BP511" s="23"/>
      <c r="BQ511" s="23"/>
      <c r="BR511" s="23"/>
      <c r="BS511" s="23"/>
      <c r="BT511" s="23"/>
      <c r="BU511" s="23"/>
      <c r="BV511" s="23"/>
      <c r="BW511" s="23"/>
      <c r="BX511" s="23"/>
      <c r="BY511" s="22"/>
      <c r="BZ511" s="73">
        <f t="shared" si="5680"/>
        <v>0</v>
      </c>
      <c r="CA511" s="32"/>
      <c r="CB511" s="334"/>
      <c r="CC511" s="32"/>
      <c r="CD511" s="20"/>
      <c r="CE511" s="32"/>
      <c r="CF511" s="20"/>
      <c r="CG511" s="32"/>
      <c r="CH511" s="20"/>
      <c r="CI511" s="74"/>
      <c r="CJ511" s="20"/>
      <c r="CK511" s="20"/>
      <c r="CL511" s="20"/>
      <c r="CM511" s="74"/>
      <c r="CN511" s="20"/>
      <c r="CO511" s="74"/>
      <c r="CP511" s="20"/>
      <c r="CQ511" s="74"/>
      <c r="CR511" s="24"/>
      <c r="CS511" s="74"/>
      <c r="CT511" s="334"/>
      <c r="CU511" s="74"/>
      <c r="CV511" s="20"/>
      <c r="CW511" s="74"/>
      <c r="CX511" s="20"/>
      <c r="CY511" s="74"/>
      <c r="CZ511" s="334"/>
      <c r="DA511" s="74"/>
      <c r="DB511" s="20"/>
      <c r="DC511" s="74"/>
      <c r="DD511" s="20"/>
      <c r="DE511" s="74"/>
      <c r="DF511" s="20"/>
      <c r="DG511" s="74"/>
      <c r="DH511" s="20"/>
      <c r="DI511" s="74"/>
      <c r="DJ511" s="20"/>
      <c r="DK511" s="74"/>
      <c r="DL511" s="20"/>
      <c r="DM511" s="74"/>
      <c r="DN511" s="20"/>
      <c r="DO511" s="74"/>
      <c r="DP511" s="20"/>
      <c r="DQ511" s="74"/>
      <c r="DR511" s="20"/>
      <c r="DS511" s="20">
        <f t="shared" si="5615"/>
        <v>0</v>
      </c>
      <c r="DT511" s="20">
        <f t="shared" si="5616"/>
        <v>0</v>
      </c>
      <c r="DU511" s="7"/>
      <c r="DV511" s="7"/>
      <c r="DW511" s="7"/>
      <c r="DX511" s="52"/>
      <c r="DY511" s="51"/>
      <c r="DZ511" s="1"/>
      <c r="EA511" s="23"/>
      <c r="EB511" s="23"/>
      <c r="EC511" s="7"/>
      <c r="ED511" s="7"/>
      <c r="EE511" s="7"/>
      <c r="EF511" s="7"/>
      <c r="EG511" s="7"/>
      <c r="EH511" s="7"/>
      <c r="EI511" s="7"/>
      <c r="EJ511" s="7">
        <f t="shared" si="5543"/>
        <v>0</v>
      </c>
      <c r="EK511" s="7">
        <f t="shared" si="5544"/>
        <v>0</v>
      </c>
      <c r="EL511" s="7">
        <f t="shared" si="5545"/>
        <v>0</v>
      </c>
      <c r="EM511" s="18">
        <f t="shared" si="5546"/>
        <v>0</v>
      </c>
      <c r="EN511" s="7">
        <f t="shared" si="5547"/>
        <v>0</v>
      </c>
      <c r="EO511" s="7">
        <f t="shared" si="5548"/>
        <v>0</v>
      </c>
      <c r="EP511" s="7">
        <f t="shared" si="5549"/>
        <v>0</v>
      </c>
      <c r="EQ511" s="7">
        <f t="shared" si="5550"/>
        <v>0</v>
      </c>
      <c r="ER511" s="7">
        <f t="shared" si="5551"/>
        <v>0</v>
      </c>
      <c r="ES511" s="7">
        <f t="shared" si="5552"/>
        <v>0</v>
      </c>
      <c r="ET511" s="7">
        <f t="shared" si="5553"/>
        <v>0</v>
      </c>
      <c r="EU511" s="7">
        <f t="shared" si="5554"/>
        <v>0</v>
      </c>
      <c r="EV511" s="7">
        <f t="shared" si="5555"/>
        <v>0</v>
      </c>
      <c r="EW511" s="18">
        <f t="shared" si="5556"/>
        <v>0</v>
      </c>
      <c r="EX511" s="7">
        <f t="shared" si="5557"/>
        <v>0</v>
      </c>
      <c r="EY511" s="7">
        <f t="shared" si="5558"/>
        <v>0</v>
      </c>
      <c r="EZ511" s="7">
        <f t="shared" si="5559"/>
        <v>0</v>
      </c>
      <c r="FA511" s="7">
        <f t="shared" si="5560"/>
        <v>0</v>
      </c>
      <c r="FB511" s="7">
        <f t="shared" si="5561"/>
        <v>0</v>
      </c>
      <c r="FC511" s="7">
        <f t="shared" si="5562"/>
        <v>0</v>
      </c>
      <c r="FD511" s="7">
        <f t="shared" si="5563"/>
        <v>0</v>
      </c>
      <c r="FE511" s="7">
        <f t="shared" si="5564"/>
        <v>0</v>
      </c>
      <c r="FF511" s="7">
        <f t="shared" si="5565"/>
        <v>0</v>
      </c>
      <c r="FG511" s="18">
        <f t="shared" si="5566"/>
        <v>0</v>
      </c>
      <c r="FH511" s="7">
        <f t="shared" si="5567"/>
        <v>0</v>
      </c>
      <c r="FI511" s="7">
        <f t="shared" si="5568"/>
        <v>0</v>
      </c>
      <c r="FJ511" s="7">
        <f t="shared" si="5569"/>
        <v>0</v>
      </c>
      <c r="FK511" s="7">
        <f t="shared" si="5570"/>
        <v>0</v>
      </c>
      <c r="FL511" s="7">
        <f t="shared" si="5571"/>
        <v>0</v>
      </c>
      <c r="FM511" s="7">
        <f t="shared" si="5572"/>
        <v>0</v>
      </c>
      <c r="FN511" s="7">
        <f t="shared" si="5573"/>
        <v>0</v>
      </c>
      <c r="FO511" s="7">
        <f t="shared" si="5574"/>
        <v>0</v>
      </c>
      <c r="FP511" s="7">
        <f t="shared" si="5575"/>
        <v>0</v>
      </c>
      <c r="FQ511" s="7">
        <f t="shared" si="5576"/>
        <v>0</v>
      </c>
      <c r="FR511" s="7"/>
      <c r="FS511" s="7">
        <f t="shared" si="5577"/>
        <v>0</v>
      </c>
      <c r="FT511" s="7">
        <f t="shared" si="5578"/>
        <v>0</v>
      </c>
      <c r="FU511" s="7">
        <f t="shared" si="5579"/>
        <v>0</v>
      </c>
      <c r="FV511" s="7">
        <f t="shared" si="5580"/>
        <v>0</v>
      </c>
      <c r="FW511" s="7">
        <f t="shared" si="5581"/>
        <v>0</v>
      </c>
      <c r="FX511" s="7">
        <f t="shared" si="5582"/>
        <v>0</v>
      </c>
      <c r="FY511" s="7">
        <f t="shared" si="5583"/>
        <v>0</v>
      </c>
      <c r="FZ511" s="7">
        <f t="shared" si="5584"/>
        <v>0</v>
      </c>
      <c r="GA511" s="7">
        <f t="shared" si="5585"/>
        <v>0</v>
      </c>
      <c r="GB511" s="7">
        <f t="shared" si="5586"/>
        <v>0</v>
      </c>
      <c r="GC511" s="7">
        <f t="shared" si="5587"/>
        <v>0</v>
      </c>
      <c r="GD511" s="116">
        <f t="shared" si="5588"/>
        <v>0</v>
      </c>
      <c r="GE511" s="117">
        <f t="shared" si="5589"/>
        <v>0</v>
      </c>
      <c r="GF511" s="7"/>
      <c r="GG511" s="7"/>
      <c r="GH511" s="7"/>
      <c r="GI511" s="52"/>
      <c r="GK511" s="18"/>
      <c r="GL511" s="18"/>
      <c r="GM511" s="1"/>
      <c r="GN511" s="23"/>
      <c r="GO511" s="61"/>
      <c r="GP511" s="7"/>
      <c r="GQ511" s="7"/>
    </row>
    <row r="512" spans="1:199" ht="24.95" customHeight="1" x14ac:dyDescent="0.35">
      <c r="A512" s="51"/>
      <c r="B512" s="1"/>
      <c r="C512" s="23"/>
      <c r="D512" s="23"/>
      <c r="E512" s="23"/>
      <c r="F512" s="23"/>
      <c r="G512" s="23"/>
      <c r="H512" s="23"/>
      <c r="I512" s="23"/>
      <c r="J512" s="23"/>
      <c r="K512" s="23"/>
      <c r="L512" s="1"/>
      <c r="M512" s="73">
        <f t="shared" si="5617"/>
        <v>0</v>
      </c>
      <c r="N512" s="32"/>
      <c r="O512" s="263"/>
      <c r="P512" s="32"/>
      <c r="Q512" s="20"/>
      <c r="R512" s="32"/>
      <c r="S512" s="20"/>
      <c r="T512" s="32"/>
      <c r="U512" s="20"/>
      <c r="V512" s="74"/>
      <c r="W512" s="20"/>
      <c r="X512" s="20"/>
      <c r="Y512" s="20"/>
      <c r="Z512" s="74"/>
      <c r="AA512" s="20"/>
      <c r="AB512" s="74"/>
      <c r="AC512" s="20"/>
      <c r="AD512" s="74"/>
      <c r="AE512" s="24"/>
      <c r="AF512" s="74"/>
      <c r="AG512" s="20"/>
      <c r="AH512" s="74"/>
      <c r="AI512" s="20"/>
      <c r="AJ512" s="74"/>
      <c r="AK512" s="20"/>
      <c r="AL512" s="74"/>
      <c r="AM512" s="263"/>
      <c r="AN512" s="74"/>
      <c r="AO512" s="20"/>
      <c r="AP512" s="74"/>
      <c r="AQ512" s="20"/>
      <c r="AR512" s="74"/>
      <c r="AS512" s="20"/>
      <c r="AT512" s="74"/>
      <c r="AU512" s="20"/>
      <c r="AV512" s="74"/>
      <c r="AW512" s="20"/>
      <c r="AX512" s="74"/>
      <c r="AY512" s="20"/>
      <c r="AZ512" s="74"/>
      <c r="BA512" s="20"/>
      <c r="BB512" s="74"/>
      <c r="BC512" s="20"/>
      <c r="BD512" s="74"/>
      <c r="BE512" s="20"/>
      <c r="BF512" s="20">
        <f t="shared" si="5618"/>
        <v>0</v>
      </c>
      <c r="BG512" s="20"/>
      <c r="BH512" s="20">
        <f t="shared" si="5619"/>
        <v>0</v>
      </c>
      <c r="BI512" s="7"/>
      <c r="BJ512" s="1"/>
      <c r="BK512" s="1"/>
      <c r="BL512" s="1"/>
      <c r="BM512" s="55"/>
      <c r="BN512" s="51"/>
      <c r="BO512" s="1"/>
      <c r="BP512" s="23"/>
      <c r="BQ512" s="23"/>
      <c r="BR512" s="23"/>
      <c r="BS512" s="23"/>
      <c r="BT512" s="23"/>
      <c r="BU512" s="23"/>
      <c r="BV512" s="23"/>
      <c r="BW512" s="23"/>
      <c r="BX512" s="23"/>
      <c r="BY512" s="1"/>
      <c r="BZ512" s="73">
        <f t="shared" si="5680"/>
        <v>0</v>
      </c>
      <c r="CA512" s="32"/>
      <c r="CB512" s="334"/>
      <c r="CC512" s="32"/>
      <c r="CD512" s="20"/>
      <c r="CE512" s="32"/>
      <c r="CF512" s="20"/>
      <c r="CG512" s="32"/>
      <c r="CH512" s="20"/>
      <c r="CI512" s="74"/>
      <c r="CJ512" s="20"/>
      <c r="CK512" s="20"/>
      <c r="CL512" s="20"/>
      <c r="CM512" s="74"/>
      <c r="CN512" s="20"/>
      <c r="CO512" s="74"/>
      <c r="CP512" s="20"/>
      <c r="CQ512" s="74"/>
      <c r="CR512" s="24"/>
      <c r="CS512" s="74"/>
      <c r="CT512" s="334"/>
      <c r="CU512" s="74"/>
      <c r="CV512" s="20"/>
      <c r="CW512" s="74"/>
      <c r="CX512" s="20"/>
      <c r="CY512" s="74"/>
      <c r="CZ512" s="334"/>
      <c r="DA512" s="74"/>
      <c r="DB512" s="20"/>
      <c r="DC512" s="74"/>
      <c r="DD512" s="20"/>
      <c r="DE512" s="74"/>
      <c r="DF512" s="20"/>
      <c r="DG512" s="74"/>
      <c r="DH512" s="20"/>
      <c r="DI512" s="74"/>
      <c r="DJ512" s="20"/>
      <c r="DK512" s="74"/>
      <c r="DL512" s="20"/>
      <c r="DM512" s="74"/>
      <c r="DN512" s="20"/>
      <c r="DO512" s="74"/>
      <c r="DP512" s="20"/>
      <c r="DQ512" s="74"/>
      <c r="DR512" s="20"/>
      <c r="DS512" s="20">
        <f t="shared" si="5615"/>
        <v>0</v>
      </c>
      <c r="DT512" s="20">
        <f t="shared" si="5616"/>
        <v>0</v>
      </c>
      <c r="DU512" s="7"/>
      <c r="DV512" s="7"/>
      <c r="DW512" s="7"/>
      <c r="DX512" s="52"/>
      <c r="DY512" s="51"/>
      <c r="DZ512" s="1"/>
      <c r="EA512" s="23"/>
      <c r="EB512" s="23"/>
      <c r="EC512" s="7"/>
      <c r="ED512" s="7"/>
      <c r="EE512" s="7"/>
      <c r="EF512" s="7"/>
      <c r="EG512" s="7"/>
      <c r="EH512" s="7"/>
      <c r="EI512" s="7"/>
      <c r="EJ512" s="7">
        <f t="shared" si="5543"/>
        <v>0</v>
      </c>
      <c r="EK512" s="7">
        <f t="shared" si="5544"/>
        <v>0</v>
      </c>
      <c r="EL512" s="7">
        <f t="shared" si="5545"/>
        <v>0</v>
      </c>
      <c r="EM512" s="18">
        <f t="shared" si="5546"/>
        <v>0</v>
      </c>
      <c r="EN512" s="7">
        <f t="shared" si="5547"/>
        <v>0</v>
      </c>
      <c r="EO512" s="7">
        <f t="shared" si="5548"/>
        <v>0</v>
      </c>
      <c r="EP512" s="7">
        <f t="shared" si="5549"/>
        <v>0</v>
      </c>
      <c r="EQ512" s="7">
        <f t="shared" si="5550"/>
        <v>0</v>
      </c>
      <c r="ER512" s="7">
        <f t="shared" si="5551"/>
        <v>0</v>
      </c>
      <c r="ES512" s="7">
        <f t="shared" si="5552"/>
        <v>0</v>
      </c>
      <c r="ET512" s="7">
        <f t="shared" si="5553"/>
        <v>0</v>
      </c>
      <c r="EU512" s="7">
        <f t="shared" si="5554"/>
        <v>0</v>
      </c>
      <c r="EV512" s="7">
        <f t="shared" si="5555"/>
        <v>0</v>
      </c>
      <c r="EW512" s="18">
        <f t="shared" si="5556"/>
        <v>0</v>
      </c>
      <c r="EX512" s="7">
        <f t="shared" si="5557"/>
        <v>0</v>
      </c>
      <c r="EY512" s="7">
        <f t="shared" si="5558"/>
        <v>0</v>
      </c>
      <c r="EZ512" s="7">
        <f t="shared" si="5559"/>
        <v>0</v>
      </c>
      <c r="FA512" s="7">
        <f t="shared" si="5560"/>
        <v>0</v>
      </c>
      <c r="FB512" s="7">
        <f t="shared" si="5561"/>
        <v>0</v>
      </c>
      <c r="FC512" s="7">
        <f t="shared" si="5562"/>
        <v>0</v>
      </c>
      <c r="FD512" s="7">
        <f t="shared" si="5563"/>
        <v>0</v>
      </c>
      <c r="FE512" s="7">
        <f t="shared" si="5564"/>
        <v>0</v>
      </c>
      <c r="FF512" s="7">
        <f t="shared" si="5565"/>
        <v>0</v>
      </c>
      <c r="FG512" s="18">
        <f t="shared" si="5566"/>
        <v>0</v>
      </c>
      <c r="FH512" s="7">
        <f t="shared" si="5567"/>
        <v>0</v>
      </c>
      <c r="FI512" s="7">
        <f t="shared" si="5568"/>
        <v>0</v>
      </c>
      <c r="FJ512" s="7">
        <f t="shared" si="5569"/>
        <v>0</v>
      </c>
      <c r="FK512" s="7">
        <f t="shared" si="5570"/>
        <v>0</v>
      </c>
      <c r="FL512" s="7">
        <f t="shared" si="5571"/>
        <v>0</v>
      </c>
      <c r="FM512" s="7">
        <f t="shared" si="5572"/>
        <v>0</v>
      </c>
      <c r="FN512" s="7">
        <f t="shared" si="5573"/>
        <v>0</v>
      </c>
      <c r="FO512" s="7">
        <f t="shared" si="5574"/>
        <v>0</v>
      </c>
      <c r="FP512" s="7">
        <f t="shared" si="5575"/>
        <v>0</v>
      </c>
      <c r="FQ512" s="7">
        <f t="shared" si="5576"/>
        <v>0</v>
      </c>
      <c r="FR512" s="7"/>
      <c r="FS512" s="7">
        <f t="shared" si="5577"/>
        <v>0</v>
      </c>
      <c r="FT512" s="7">
        <f t="shared" si="5578"/>
        <v>0</v>
      </c>
      <c r="FU512" s="7">
        <f t="shared" si="5579"/>
        <v>0</v>
      </c>
      <c r="FV512" s="7">
        <f t="shared" si="5580"/>
        <v>0</v>
      </c>
      <c r="FW512" s="7">
        <f t="shared" si="5581"/>
        <v>0</v>
      </c>
      <c r="FX512" s="7">
        <f t="shared" si="5582"/>
        <v>0</v>
      </c>
      <c r="FY512" s="7">
        <f t="shared" si="5583"/>
        <v>0</v>
      </c>
      <c r="FZ512" s="7">
        <f t="shared" si="5584"/>
        <v>0</v>
      </c>
      <c r="GA512" s="7">
        <f t="shared" si="5585"/>
        <v>0</v>
      </c>
      <c r="GB512" s="7">
        <f t="shared" si="5586"/>
        <v>0</v>
      </c>
      <c r="GC512" s="7">
        <f t="shared" si="5587"/>
        <v>0</v>
      </c>
      <c r="GD512" s="116">
        <f t="shared" si="5588"/>
        <v>0</v>
      </c>
      <c r="GE512" s="117">
        <f t="shared" si="5589"/>
        <v>0</v>
      </c>
      <c r="GF512" s="7"/>
      <c r="GG512" s="7"/>
      <c r="GH512" s="7"/>
      <c r="GI512" s="52"/>
      <c r="GK512" s="18"/>
      <c r="GL512" s="18"/>
      <c r="GM512" s="1"/>
      <c r="GN512" s="23"/>
      <c r="GO512" s="61"/>
      <c r="GP512" s="7"/>
      <c r="GQ512" s="7"/>
    </row>
    <row r="513" spans="1:199" ht="24.95" customHeight="1" x14ac:dyDescent="0.35">
      <c r="A513" s="51"/>
      <c r="D513" s="7"/>
      <c r="E513" s="7"/>
      <c r="F513" s="7"/>
      <c r="G513" s="7"/>
      <c r="H513" s="7"/>
      <c r="I513" s="7"/>
      <c r="J513" s="7"/>
      <c r="K513" s="7"/>
      <c r="L513" s="7"/>
      <c r="M513" s="73">
        <f t="shared" si="5617"/>
        <v>0</v>
      </c>
      <c r="N513" s="32"/>
      <c r="O513" s="263"/>
      <c r="P513" s="32"/>
      <c r="Q513" s="20"/>
      <c r="R513" s="32"/>
      <c r="S513" s="20"/>
      <c r="T513" s="32"/>
      <c r="U513" s="20"/>
      <c r="V513" s="74"/>
      <c r="W513" s="20"/>
      <c r="X513" s="20"/>
      <c r="Y513" s="20"/>
      <c r="Z513" s="74"/>
      <c r="AA513" s="20"/>
      <c r="AB513" s="74"/>
      <c r="AC513" s="20"/>
      <c r="AD513" s="74"/>
      <c r="AE513" s="24"/>
      <c r="AF513" s="74"/>
      <c r="AG513" s="20"/>
      <c r="AH513" s="74"/>
      <c r="AI513" s="20"/>
      <c r="AJ513" s="74"/>
      <c r="AK513" s="20"/>
      <c r="AL513" s="74"/>
      <c r="AM513" s="263"/>
      <c r="AN513" s="74"/>
      <c r="AO513" s="20"/>
      <c r="AP513" s="74"/>
      <c r="AQ513" s="20"/>
      <c r="AR513" s="74"/>
      <c r="AS513" s="20"/>
      <c r="AT513" s="74"/>
      <c r="AU513" s="20"/>
      <c r="AV513" s="74"/>
      <c r="AW513" s="20"/>
      <c r="AX513" s="74"/>
      <c r="AY513" s="20"/>
      <c r="AZ513" s="74"/>
      <c r="BA513" s="20"/>
      <c r="BB513" s="74"/>
      <c r="BC513" s="20"/>
      <c r="BD513" s="74"/>
      <c r="BE513" s="20"/>
      <c r="BF513" s="20">
        <f t="shared" si="5618"/>
        <v>0</v>
      </c>
      <c r="BG513" s="20"/>
      <c r="BH513" s="20">
        <f t="shared" si="5619"/>
        <v>0</v>
      </c>
      <c r="BI513" s="7"/>
      <c r="BJ513" s="1"/>
      <c r="BK513" s="1"/>
      <c r="BL513" s="1"/>
      <c r="BM513" s="55"/>
      <c r="BN513" s="51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3">
        <f t="shared" si="5680"/>
        <v>0</v>
      </c>
      <c r="CA513" s="32"/>
      <c r="CB513" s="334"/>
      <c r="CC513" s="32"/>
      <c r="CD513" s="20"/>
      <c r="CE513" s="32"/>
      <c r="CF513" s="20"/>
      <c r="CG513" s="32"/>
      <c r="CH513" s="20"/>
      <c r="CI513" s="74"/>
      <c r="CJ513" s="20"/>
      <c r="CK513" s="20"/>
      <c r="CL513" s="20"/>
      <c r="CM513" s="74"/>
      <c r="CN513" s="20"/>
      <c r="CO513" s="74"/>
      <c r="CP513" s="20"/>
      <c r="CQ513" s="74"/>
      <c r="CR513" s="24"/>
      <c r="CS513" s="74"/>
      <c r="CT513" s="334"/>
      <c r="CU513" s="74"/>
      <c r="CV513" s="20"/>
      <c r="CW513" s="74"/>
      <c r="CX513" s="20"/>
      <c r="CY513" s="74"/>
      <c r="CZ513" s="334"/>
      <c r="DA513" s="74"/>
      <c r="DB513" s="20"/>
      <c r="DC513" s="74"/>
      <c r="DD513" s="20"/>
      <c r="DE513" s="74"/>
      <c r="DF513" s="20"/>
      <c r="DG513" s="74"/>
      <c r="DH513" s="20"/>
      <c r="DI513" s="74"/>
      <c r="DJ513" s="20"/>
      <c r="DK513" s="74"/>
      <c r="DL513" s="20"/>
      <c r="DM513" s="74"/>
      <c r="DN513" s="20"/>
      <c r="DO513" s="74"/>
      <c r="DP513" s="20"/>
      <c r="DQ513" s="74"/>
      <c r="DR513" s="20"/>
      <c r="DS513" s="20">
        <f t="shared" si="5615"/>
        <v>0</v>
      </c>
      <c r="DT513" s="20">
        <f t="shared" si="5616"/>
        <v>0</v>
      </c>
      <c r="DU513" s="7"/>
      <c r="DV513" s="7"/>
      <c r="DW513" s="7"/>
      <c r="DX513" s="52"/>
      <c r="DY513" s="51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>
        <f t="shared" si="5543"/>
        <v>0</v>
      </c>
      <c r="EK513" s="7">
        <f t="shared" si="5544"/>
        <v>0</v>
      </c>
      <c r="EL513" s="7">
        <f t="shared" si="5545"/>
        <v>0</v>
      </c>
      <c r="EM513" s="18">
        <f t="shared" si="5546"/>
        <v>0</v>
      </c>
      <c r="EN513" s="7">
        <f t="shared" si="5547"/>
        <v>0</v>
      </c>
      <c r="EO513" s="7">
        <f t="shared" si="5548"/>
        <v>0</v>
      </c>
      <c r="EP513" s="7">
        <f t="shared" si="5549"/>
        <v>0</v>
      </c>
      <c r="EQ513" s="7">
        <f t="shared" si="5550"/>
        <v>0</v>
      </c>
      <c r="ER513" s="7">
        <f t="shared" si="5551"/>
        <v>0</v>
      </c>
      <c r="ES513" s="7">
        <f t="shared" si="5552"/>
        <v>0</v>
      </c>
      <c r="ET513" s="7">
        <f t="shared" si="5553"/>
        <v>0</v>
      </c>
      <c r="EU513" s="7">
        <f t="shared" si="5554"/>
        <v>0</v>
      </c>
      <c r="EV513" s="7">
        <f t="shared" si="5555"/>
        <v>0</v>
      </c>
      <c r="EW513" s="18">
        <f t="shared" si="5556"/>
        <v>0</v>
      </c>
      <c r="EX513" s="7">
        <f t="shared" si="5557"/>
        <v>0</v>
      </c>
      <c r="EY513" s="7">
        <f t="shared" si="5558"/>
        <v>0</v>
      </c>
      <c r="EZ513" s="7">
        <f t="shared" si="5559"/>
        <v>0</v>
      </c>
      <c r="FA513" s="7">
        <f t="shared" si="5560"/>
        <v>0</v>
      </c>
      <c r="FB513" s="7">
        <f t="shared" si="5561"/>
        <v>0</v>
      </c>
      <c r="FC513" s="7">
        <f t="shared" si="5562"/>
        <v>0</v>
      </c>
      <c r="FD513" s="7">
        <f t="shared" si="5563"/>
        <v>0</v>
      </c>
      <c r="FE513" s="7">
        <f t="shared" si="5564"/>
        <v>0</v>
      </c>
      <c r="FF513" s="7">
        <f t="shared" si="5565"/>
        <v>0</v>
      </c>
      <c r="FG513" s="18">
        <f t="shared" si="5566"/>
        <v>0</v>
      </c>
      <c r="FH513" s="7">
        <f t="shared" si="5567"/>
        <v>0</v>
      </c>
      <c r="FI513" s="7">
        <f t="shared" si="5568"/>
        <v>0</v>
      </c>
      <c r="FJ513" s="7">
        <f t="shared" si="5569"/>
        <v>0</v>
      </c>
      <c r="FK513" s="7">
        <f t="shared" si="5570"/>
        <v>0</v>
      </c>
      <c r="FL513" s="7">
        <f t="shared" si="5571"/>
        <v>0</v>
      </c>
      <c r="FM513" s="7">
        <f t="shared" si="5572"/>
        <v>0</v>
      </c>
      <c r="FN513" s="7">
        <f t="shared" si="5573"/>
        <v>0</v>
      </c>
      <c r="FO513" s="7">
        <f t="shared" si="5574"/>
        <v>0</v>
      </c>
      <c r="FP513" s="7">
        <f t="shared" si="5575"/>
        <v>0</v>
      </c>
      <c r="FQ513" s="7">
        <f t="shared" si="5576"/>
        <v>0</v>
      </c>
      <c r="FR513" s="7"/>
      <c r="FS513" s="7">
        <f t="shared" si="5577"/>
        <v>0</v>
      </c>
      <c r="FT513" s="7">
        <f t="shared" si="5578"/>
        <v>0</v>
      </c>
      <c r="FU513" s="7">
        <f t="shared" si="5579"/>
        <v>0</v>
      </c>
      <c r="FV513" s="7">
        <f t="shared" si="5580"/>
        <v>0</v>
      </c>
      <c r="FW513" s="7">
        <f t="shared" si="5581"/>
        <v>0</v>
      </c>
      <c r="FX513" s="7">
        <f t="shared" si="5582"/>
        <v>0</v>
      </c>
      <c r="FY513" s="7">
        <f t="shared" si="5583"/>
        <v>0</v>
      </c>
      <c r="FZ513" s="7">
        <f t="shared" si="5584"/>
        <v>0</v>
      </c>
      <c r="GA513" s="7">
        <f t="shared" si="5585"/>
        <v>0</v>
      </c>
      <c r="GB513" s="7">
        <f t="shared" si="5586"/>
        <v>0</v>
      </c>
      <c r="GC513" s="7">
        <f t="shared" si="5587"/>
        <v>0</v>
      </c>
      <c r="GD513" s="116">
        <f t="shared" si="5588"/>
        <v>0</v>
      </c>
      <c r="GE513" s="117">
        <f t="shared" si="5589"/>
        <v>0</v>
      </c>
      <c r="GF513" s="7"/>
      <c r="GG513" s="7"/>
      <c r="GH513" s="7"/>
      <c r="GI513" s="52"/>
      <c r="GK513" s="18"/>
      <c r="GL513" s="18"/>
      <c r="GM513" s="1"/>
      <c r="GN513" s="23"/>
      <c r="GO513" s="61"/>
      <c r="GP513" s="7"/>
      <c r="GQ513" s="7"/>
    </row>
    <row r="514" spans="1:199" ht="24.95" customHeight="1" x14ac:dyDescent="0.35">
      <c r="A514" s="51"/>
      <c r="D514" s="7"/>
      <c r="E514" s="7"/>
      <c r="F514" s="7"/>
      <c r="G514" s="7"/>
      <c r="H514" s="7"/>
      <c r="I514" s="7"/>
      <c r="J514" s="7"/>
      <c r="K514" s="7"/>
      <c r="L514" s="7"/>
      <c r="M514" s="73">
        <f t="shared" si="5617"/>
        <v>0</v>
      </c>
      <c r="N514" s="32"/>
      <c r="O514" s="263"/>
      <c r="P514" s="32"/>
      <c r="Q514" s="20"/>
      <c r="R514" s="32"/>
      <c r="S514" s="20"/>
      <c r="T514" s="32"/>
      <c r="U514" s="20"/>
      <c r="V514" s="74"/>
      <c r="W514" s="20"/>
      <c r="X514" s="20"/>
      <c r="Y514" s="20"/>
      <c r="Z514" s="74"/>
      <c r="AA514" s="20"/>
      <c r="AB514" s="74"/>
      <c r="AC514" s="20"/>
      <c r="AD514" s="74"/>
      <c r="AE514" s="24"/>
      <c r="AF514" s="74"/>
      <c r="AG514" s="20"/>
      <c r="AH514" s="74"/>
      <c r="AI514" s="20"/>
      <c r="AJ514" s="74"/>
      <c r="AK514" s="20"/>
      <c r="AL514" s="74"/>
      <c r="AM514" s="263"/>
      <c r="AN514" s="74"/>
      <c r="AO514" s="20"/>
      <c r="AP514" s="74"/>
      <c r="AQ514" s="20"/>
      <c r="AR514" s="74"/>
      <c r="AS514" s="20"/>
      <c r="AT514" s="74"/>
      <c r="AU514" s="20"/>
      <c r="AV514" s="74"/>
      <c r="AW514" s="20"/>
      <c r="AX514" s="74"/>
      <c r="AY514" s="20"/>
      <c r="AZ514" s="74"/>
      <c r="BA514" s="20"/>
      <c r="BB514" s="74"/>
      <c r="BC514" s="20"/>
      <c r="BD514" s="74"/>
      <c r="BE514" s="20"/>
      <c r="BF514" s="20">
        <f t="shared" si="5618"/>
        <v>0</v>
      </c>
      <c r="BG514" s="20"/>
      <c r="BH514" s="20">
        <f t="shared" si="5619"/>
        <v>0</v>
      </c>
      <c r="BI514" s="7"/>
      <c r="BJ514" s="1"/>
      <c r="BK514" s="1"/>
      <c r="BL514" s="1"/>
      <c r="BM514" s="55"/>
      <c r="BN514" s="51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3">
        <f t="shared" si="5680"/>
        <v>0</v>
      </c>
      <c r="CA514" s="32"/>
      <c r="CB514" s="334"/>
      <c r="CC514" s="32"/>
      <c r="CD514" s="20"/>
      <c r="CE514" s="32"/>
      <c r="CF514" s="20"/>
      <c r="CG514" s="32"/>
      <c r="CH514" s="20"/>
      <c r="CI514" s="74"/>
      <c r="CJ514" s="20"/>
      <c r="CK514" s="20"/>
      <c r="CL514" s="20"/>
      <c r="CM514" s="74"/>
      <c r="CN514" s="20"/>
      <c r="CO514" s="74"/>
      <c r="CP514" s="20"/>
      <c r="CQ514" s="74"/>
      <c r="CR514" s="24"/>
      <c r="CS514" s="74"/>
      <c r="CT514" s="334"/>
      <c r="CU514" s="74"/>
      <c r="CV514" s="20"/>
      <c r="CW514" s="74"/>
      <c r="CX514" s="20"/>
      <c r="CY514" s="74"/>
      <c r="CZ514" s="334"/>
      <c r="DA514" s="74"/>
      <c r="DB514" s="20"/>
      <c r="DC514" s="74"/>
      <c r="DD514" s="20"/>
      <c r="DE514" s="74"/>
      <c r="DF514" s="20"/>
      <c r="DG514" s="74"/>
      <c r="DH514" s="20"/>
      <c r="DI514" s="74"/>
      <c r="DJ514" s="20"/>
      <c r="DK514" s="74"/>
      <c r="DL514" s="20"/>
      <c r="DM514" s="74"/>
      <c r="DN514" s="20"/>
      <c r="DO514" s="74"/>
      <c r="DP514" s="20"/>
      <c r="DQ514" s="74"/>
      <c r="DR514" s="20"/>
      <c r="DS514" s="20">
        <f t="shared" si="5615"/>
        <v>0</v>
      </c>
      <c r="DT514" s="20">
        <f t="shared" si="5616"/>
        <v>0</v>
      </c>
      <c r="DU514" s="7"/>
      <c r="DV514" s="7"/>
      <c r="DW514" s="7"/>
      <c r="DX514" s="52"/>
      <c r="DY514" s="51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>
        <f t="shared" si="5543"/>
        <v>0</v>
      </c>
      <c r="EK514" s="7">
        <f t="shared" si="5544"/>
        <v>0</v>
      </c>
      <c r="EL514" s="7">
        <f t="shared" si="5545"/>
        <v>0</v>
      </c>
      <c r="EM514" s="18">
        <f t="shared" si="5546"/>
        <v>0</v>
      </c>
      <c r="EN514" s="7">
        <f t="shared" si="5547"/>
        <v>0</v>
      </c>
      <c r="EO514" s="7">
        <f t="shared" si="5548"/>
        <v>0</v>
      </c>
      <c r="EP514" s="7">
        <f t="shared" si="5549"/>
        <v>0</v>
      </c>
      <c r="EQ514" s="7">
        <f t="shared" si="5550"/>
        <v>0</v>
      </c>
      <c r="ER514" s="7">
        <f t="shared" si="5551"/>
        <v>0</v>
      </c>
      <c r="ES514" s="7">
        <f t="shared" si="5552"/>
        <v>0</v>
      </c>
      <c r="ET514" s="7">
        <f t="shared" si="5553"/>
        <v>0</v>
      </c>
      <c r="EU514" s="7">
        <f t="shared" si="5554"/>
        <v>0</v>
      </c>
      <c r="EV514" s="7">
        <f t="shared" si="5555"/>
        <v>0</v>
      </c>
      <c r="EW514" s="18">
        <f t="shared" si="5556"/>
        <v>0</v>
      </c>
      <c r="EX514" s="7">
        <f t="shared" si="5557"/>
        <v>0</v>
      </c>
      <c r="EY514" s="7">
        <f t="shared" si="5558"/>
        <v>0</v>
      </c>
      <c r="EZ514" s="7">
        <f t="shared" si="5559"/>
        <v>0</v>
      </c>
      <c r="FA514" s="7">
        <f t="shared" si="5560"/>
        <v>0</v>
      </c>
      <c r="FB514" s="7">
        <f t="shared" si="5561"/>
        <v>0</v>
      </c>
      <c r="FC514" s="7">
        <f t="shared" si="5562"/>
        <v>0</v>
      </c>
      <c r="FD514" s="7">
        <f t="shared" si="5563"/>
        <v>0</v>
      </c>
      <c r="FE514" s="7">
        <f t="shared" si="5564"/>
        <v>0</v>
      </c>
      <c r="FF514" s="7">
        <f t="shared" si="5565"/>
        <v>0</v>
      </c>
      <c r="FG514" s="18">
        <f t="shared" si="5566"/>
        <v>0</v>
      </c>
      <c r="FH514" s="7">
        <f t="shared" si="5567"/>
        <v>0</v>
      </c>
      <c r="FI514" s="7">
        <f t="shared" si="5568"/>
        <v>0</v>
      </c>
      <c r="FJ514" s="7">
        <f t="shared" si="5569"/>
        <v>0</v>
      </c>
      <c r="FK514" s="7">
        <f t="shared" si="5570"/>
        <v>0</v>
      </c>
      <c r="FL514" s="7">
        <f t="shared" si="5571"/>
        <v>0</v>
      </c>
      <c r="FM514" s="7">
        <f t="shared" si="5572"/>
        <v>0</v>
      </c>
      <c r="FN514" s="7">
        <f t="shared" si="5573"/>
        <v>0</v>
      </c>
      <c r="FO514" s="7">
        <f t="shared" si="5574"/>
        <v>0</v>
      </c>
      <c r="FP514" s="7">
        <f t="shared" si="5575"/>
        <v>0</v>
      </c>
      <c r="FQ514" s="7">
        <f t="shared" si="5576"/>
        <v>0</v>
      </c>
      <c r="FR514" s="7"/>
      <c r="FS514" s="7">
        <f t="shared" si="5577"/>
        <v>0</v>
      </c>
      <c r="FT514" s="7">
        <f t="shared" si="5578"/>
        <v>0</v>
      </c>
      <c r="FU514" s="7">
        <f t="shared" si="5579"/>
        <v>0</v>
      </c>
      <c r="FV514" s="7">
        <f t="shared" si="5580"/>
        <v>0</v>
      </c>
      <c r="FW514" s="7">
        <f t="shared" si="5581"/>
        <v>0</v>
      </c>
      <c r="FX514" s="7">
        <f t="shared" si="5582"/>
        <v>0</v>
      </c>
      <c r="FY514" s="7">
        <f t="shared" si="5583"/>
        <v>0</v>
      </c>
      <c r="FZ514" s="7">
        <f t="shared" si="5584"/>
        <v>0</v>
      </c>
      <c r="GA514" s="7">
        <f t="shared" si="5585"/>
        <v>0</v>
      </c>
      <c r="GB514" s="7">
        <f t="shared" si="5586"/>
        <v>0</v>
      </c>
      <c r="GC514" s="7">
        <f t="shared" si="5587"/>
        <v>0</v>
      </c>
      <c r="GD514" s="116">
        <f t="shared" si="5588"/>
        <v>0</v>
      </c>
      <c r="GE514" s="117">
        <f t="shared" si="5589"/>
        <v>0</v>
      </c>
      <c r="GF514" s="7"/>
      <c r="GG514" s="7"/>
      <c r="GH514" s="7"/>
      <c r="GI514" s="52"/>
      <c r="GK514" s="18"/>
      <c r="GL514" s="18"/>
      <c r="GM514" s="1"/>
      <c r="GN514" s="23"/>
      <c r="GO514" s="61"/>
      <c r="GP514" s="7"/>
      <c r="GQ514" s="7"/>
    </row>
    <row r="515" spans="1:199" ht="24.95" customHeight="1" x14ac:dyDescent="0.35">
      <c r="A515" s="51"/>
      <c r="D515" s="7"/>
      <c r="E515" s="7"/>
      <c r="F515" s="7"/>
      <c r="G515" s="7"/>
      <c r="H515" s="7"/>
      <c r="I515" s="7"/>
      <c r="J515" s="7"/>
      <c r="K515" s="7"/>
      <c r="L515" s="7"/>
      <c r="M515" s="73">
        <f t="shared" si="5617"/>
        <v>0</v>
      </c>
      <c r="N515" s="32"/>
      <c r="O515" s="263"/>
      <c r="P515" s="32"/>
      <c r="Q515" s="20"/>
      <c r="R515" s="32"/>
      <c r="S515" s="20"/>
      <c r="T515" s="32"/>
      <c r="U515" s="20"/>
      <c r="V515" s="74"/>
      <c r="W515" s="20"/>
      <c r="X515" s="20"/>
      <c r="Y515" s="20"/>
      <c r="Z515" s="74"/>
      <c r="AA515" s="20"/>
      <c r="AB515" s="74"/>
      <c r="AC515" s="20"/>
      <c r="AD515" s="74"/>
      <c r="AE515" s="24"/>
      <c r="AF515" s="74"/>
      <c r="AG515" s="20"/>
      <c r="AH515" s="74"/>
      <c r="AI515" s="20"/>
      <c r="AJ515" s="74"/>
      <c r="AK515" s="20"/>
      <c r="AL515" s="74"/>
      <c r="AM515" s="263"/>
      <c r="AN515" s="74"/>
      <c r="AO515" s="20"/>
      <c r="AP515" s="74"/>
      <c r="AQ515" s="20"/>
      <c r="AR515" s="74"/>
      <c r="AS515" s="20"/>
      <c r="AT515" s="74"/>
      <c r="AU515" s="20"/>
      <c r="AV515" s="74"/>
      <c r="AW515" s="20"/>
      <c r="AX515" s="74"/>
      <c r="AY515" s="20"/>
      <c r="AZ515" s="74"/>
      <c r="BA515" s="20"/>
      <c r="BB515" s="74"/>
      <c r="BC515" s="20"/>
      <c r="BD515" s="74"/>
      <c r="BE515" s="20"/>
      <c r="BF515" s="20">
        <f t="shared" si="5618"/>
        <v>0</v>
      </c>
      <c r="BG515" s="20"/>
      <c r="BH515" s="20">
        <f t="shared" si="5619"/>
        <v>0</v>
      </c>
      <c r="BI515" s="7"/>
      <c r="BJ515" s="1"/>
      <c r="BK515" s="1"/>
      <c r="BL515" s="1"/>
      <c r="BM515" s="55"/>
      <c r="BN515" s="51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3">
        <f t="shared" si="5680"/>
        <v>0</v>
      </c>
      <c r="CA515" s="32"/>
      <c r="CB515" s="334"/>
      <c r="CC515" s="32"/>
      <c r="CD515" s="20"/>
      <c r="CE515" s="32"/>
      <c r="CF515" s="20"/>
      <c r="CG515" s="32"/>
      <c r="CH515" s="20"/>
      <c r="CI515" s="74"/>
      <c r="CJ515" s="20"/>
      <c r="CK515" s="20"/>
      <c r="CL515" s="20"/>
      <c r="CM515" s="74"/>
      <c r="CN515" s="20"/>
      <c r="CO515" s="74"/>
      <c r="CP515" s="20"/>
      <c r="CQ515" s="74"/>
      <c r="CR515" s="24"/>
      <c r="CS515" s="74"/>
      <c r="CT515" s="334"/>
      <c r="CU515" s="74"/>
      <c r="CV515" s="20"/>
      <c r="CW515" s="74"/>
      <c r="CX515" s="20"/>
      <c r="CY515" s="74"/>
      <c r="CZ515" s="334"/>
      <c r="DA515" s="74"/>
      <c r="DB515" s="20"/>
      <c r="DC515" s="74"/>
      <c r="DD515" s="20"/>
      <c r="DE515" s="74"/>
      <c r="DF515" s="20"/>
      <c r="DG515" s="74"/>
      <c r="DH515" s="20"/>
      <c r="DI515" s="74"/>
      <c r="DJ515" s="20"/>
      <c r="DK515" s="74"/>
      <c r="DL515" s="20"/>
      <c r="DM515" s="74"/>
      <c r="DN515" s="20"/>
      <c r="DO515" s="74"/>
      <c r="DP515" s="20"/>
      <c r="DQ515" s="74"/>
      <c r="DR515" s="20"/>
      <c r="DS515" s="20">
        <f t="shared" si="5615"/>
        <v>0</v>
      </c>
      <c r="DT515" s="20">
        <f t="shared" si="5616"/>
        <v>0</v>
      </c>
      <c r="DU515" s="7"/>
      <c r="DV515" s="7"/>
      <c r="DW515" s="7"/>
      <c r="DX515" s="52"/>
      <c r="DY515" s="51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>
        <f t="shared" si="5543"/>
        <v>0</v>
      </c>
      <c r="EK515" s="7">
        <f t="shared" si="5544"/>
        <v>0</v>
      </c>
      <c r="EL515" s="7">
        <f t="shared" si="5545"/>
        <v>0</v>
      </c>
      <c r="EM515" s="18">
        <f t="shared" si="5546"/>
        <v>0</v>
      </c>
      <c r="EN515" s="7">
        <f t="shared" si="5547"/>
        <v>0</v>
      </c>
      <c r="EO515" s="7">
        <f t="shared" si="5548"/>
        <v>0</v>
      </c>
      <c r="EP515" s="7">
        <f t="shared" si="5549"/>
        <v>0</v>
      </c>
      <c r="EQ515" s="7">
        <f t="shared" si="5550"/>
        <v>0</v>
      </c>
      <c r="ER515" s="7">
        <f t="shared" si="5551"/>
        <v>0</v>
      </c>
      <c r="ES515" s="7">
        <f t="shared" si="5552"/>
        <v>0</v>
      </c>
      <c r="ET515" s="7">
        <f t="shared" si="5553"/>
        <v>0</v>
      </c>
      <c r="EU515" s="7">
        <f t="shared" si="5554"/>
        <v>0</v>
      </c>
      <c r="EV515" s="7">
        <f t="shared" si="5555"/>
        <v>0</v>
      </c>
      <c r="EW515" s="18">
        <f t="shared" si="5556"/>
        <v>0</v>
      </c>
      <c r="EX515" s="7">
        <f t="shared" si="5557"/>
        <v>0</v>
      </c>
      <c r="EY515" s="7">
        <f t="shared" si="5558"/>
        <v>0</v>
      </c>
      <c r="EZ515" s="7">
        <f t="shared" si="5559"/>
        <v>0</v>
      </c>
      <c r="FA515" s="7">
        <f t="shared" si="5560"/>
        <v>0</v>
      </c>
      <c r="FB515" s="7">
        <f t="shared" si="5561"/>
        <v>0</v>
      </c>
      <c r="FC515" s="7">
        <f t="shared" si="5562"/>
        <v>0</v>
      </c>
      <c r="FD515" s="7">
        <f t="shared" si="5563"/>
        <v>0</v>
      </c>
      <c r="FE515" s="7">
        <f t="shared" si="5564"/>
        <v>0</v>
      </c>
      <c r="FF515" s="7">
        <f t="shared" si="5565"/>
        <v>0</v>
      </c>
      <c r="FG515" s="18">
        <f t="shared" si="5566"/>
        <v>0</v>
      </c>
      <c r="FH515" s="7">
        <f t="shared" si="5567"/>
        <v>0</v>
      </c>
      <c r="FI515" s="7">
        <f t="shared" si="5568"/>
        <v>0</v>
      </c>
      <c r="FJ515" s="7">
        <f t="shared" si="5569"/>
        <v>0</v>
      </c>
      <c r="FK515" s="7">
        <f t="shared" si="5570"/>
        <v>0</v>
      </c>
      <c r="FL515" s="7">
        <f t="shared" si="5571"/>
        <v>0</v>
      </c>
      <c r="FM515" s="7">
        <f t="shared" si="5572"/>
        <v>0</v>
      </c>
      <c r="FN515" s="7">
        <f t="shared" si="5573"/>
        <v>0</v>
      </c>
      <c r="FO515" s="7">
        <f t="shared" si="5574"/>
        <v>0</v>
      </c>
      <c r="FP515" s="7">
        <f t="shared" si="5575"/>
        <v>0</v>
      </c>
      <c r="FQ515" s="7">
        <f t="shared" si="5576"/>
        <v>0</v>
      </c>
      <c r="FR515" s="7"/>
      <c r="FS515" s="7">
        <f t="shared" si="5577"/>
        <v>0</v>
      </c>
      <c r="FT515" s="7">
        <f t="shared" si="5578"/>
        <v>0</v>
      </c>
      <c r="FU515" s="7">
        <f t="shared" si="5579"/>
        <v>0</v>
      </c>
      <c r="FV515" s="7">
        <f t="shared" si="5580"/>
        <v>0</v>
      </c>
      <c r="FW515" s="7">
        <f t="shared" si="5581"/>
        <v>0</v>
      </c>
      <c r="FX515" s="7">
        <f t="shared" si="5582"/>
        <v>0</v>
      </c>
      <c r="FY515" s="7">
        <f t="shared" si="5583"/>
        <v>0</v>
      </c>
      <c r="FZ515" s="7">
        <f t="shared" si="5584"/>
        <v>0</v>
      </c>
      <c r="GA515" s="7">
        <f t="shared" si="5585"/>
        <v>0</v>
      </c>
      <c r="GB515" s="7">
        <f t="shared" si="5586"/>
        <v>0</v>
      </c>
      <c r="GC515" s="7">
        <f t="shared" si="5587"/>
        <v>0</v>
      </c>
      <c r="GD515" s="116">
        <f t="shared" si="5588"/>
        <v>0</v>
      </c>
      <c r="GE515" s="117">
        <f t="shared" si="5589"/>
        <v>0</v>
      </c>
      <c r="GF515" s="7"/>
      <c r="GG515" s="7"/>
      <c r="GH515" s="7"/>
      <c r="GI515" s="52"/>
      <c r="GK515" s="18"/>
      <c r="GL515" s="18"/>
      <c r="GM515" s="1"/>
      <c r="GN515" s="23"/>
      <c r="GO515" s="61"/>
      <c r="GP515" s="7"/>
      <c r="GQ515" s="7"/>
    </row>
    <row r="516" spans="1:199" ht="24.95" customHeight="1" x14ac:dyDescent="0.35">
      <c r="A516" s="51"/>
      <c r="D516" s="7"/>
      <c r="E516" s="7"/>
      <c r="F516" s="7"/>
      <c r="G516" s="7"/>
      <c r="H516" s="7"/>
      <c r="I516" s="7"/>
      <c r="J516" s="7"/>
      <c r="K516" s="7"/>
      <c r="L516" s="7"/>
      <c r="M516" s="73">
        <f t="shared" si="5617"/>
        <v>0</v>
      </c>
      <c r="N516" s="32"/>
      <c r="O516" s="263"/>
      <c r="P516" s="32"/>
      <c r="Q516" s="20"/>
      <c r="R516" s="32"/>
      <c r="S516" s="20"/>
      <c r="T516" s="32"/>
      <c r="U516" s="20"/>
      <c r="V516" s="74"/>
      <c r="W516" s="20"/>
      <c r="X516" s="20"/>
      <c r="Y516" s="20"/>
      <c r="Z516" s="74"/>
      <c r="AA516" s="20"/>
      <c r="AB516" s="74"/>
      <c r="AC516" s="20"/>
      <c r="AD516" s="74"/>
      <c r="AE516" s="24"/>
      <c r="AF516" s="74"/>
      <c r="AG516" s="20"/>
      <c r="AH516" s="74"/>
      <c r="AI516" s="20"/>
      <c r="AJ516" s="74"/>
      <c r="AK516" s="20"/>
      <c r="AL516" s="74"/>
      <c r="AM516" s="263"/>
      <c r="AN516" s="74"/>
      <c r="AO516" s="20"/>
      <c r="AP516" s="74"/>
      <c r="AQ516" s="20"/>
      <c r="AR516" s="74"/>
      <c r="AS516" s="20"/>
      <c r="AT516" s="74"/>
      <c r="AU516" s="20"/>
      <c r="AV516" s="74"/>
      <c r="AW516" s="20"/>
      <c r="AX516" s="74"/>
      <c r="AY516" s="20"/>
      <c r="AZ516" s="74"/>
      <c r="BA516" s="20"/>
      <c r="BB516" s="74"/>
      <c r="BC516" s="20"/>
      <c r="BD516" s="74"/>
      <c r="BE516" s="20"/>
      <c r="BF516" s="20">
        <f t="shared" si="5618"/>
        <v>0</v>
      </c>
      <c r="BG516" s="20"/>
      <c r="BH516" s="20">
        <f t="shared" si="5619"/>
        <v>0</v>
      </c>
      <c r="BI516" s="7"/>
      <c r="BJ516" s="1"/>
      <c r="BK516" s="1"/>
      <c r="BL516" s="1"/>
      <c r="BM516" s="55"/>
      <c r="BN516" s="51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3">
        <f t="shared" si="5680"/>
        <v>0</v>
      </c>
      <c r="CA516" s="32"/>
      <c r="CB516" s="334"/>
      <c r="CC516" s="32"/>
      <c r="CD516" s="20"/>
      <c r="CE516" s="32"/>
      <c r="CF516" s="20"/>
      <c r="CG516" s="32"/>
      <c r="CH516" s="20"/>
      <c r="CI516" s="74"/>
      <c r="CJ516" s="20"/>
      <c r="CK516" s="20"/>
      <c r="CL516" s="20"/>
      <c r="CM516" s="74"/>
      <c r="CN516" s="20"/>
      <c r="CO516" s="74"/>
      <c r="CP516" s="20"/>
      <c r="CQ516" s="74"/>
      <c r="CR516" s="24"/>
      <c r="CS516" s="74"/>
      <c r="CT516" s="334"/>
      <c r="CU516" s="74"/>
      <c r="CV516" s="20"/>
      <c r="CW516" s="74"/>
      <c r="CX516" s="20"/>
      <c r="CY516" s="74"/>
      <c r="CZ516" s="334"/>
      <c r="DA516" s="74"/>
      <c r="DB516" s="20"/>
      <c r="DC516" s="74"/>
      <c r="DD516" s="20"/>
      <c r="DE516" s="74"/>
      <c r="DF516" s="20"/>
      <c r="DG516" s="74"/>
      <c r="DH516" s="20"/>
      <c r="DI516" s="74"/>
      <c r="DJ516" s="20"/>
      <c r="DK516" s="74"/>
      <c r="DL516" s="20"/>
      <c r="DM516" s="74"/>
      <c r="DN516" s="20"/>
      <c r="DO516" s="74"/>
      <c r="DP516" s="20"/>
      <c r="DQ516" s="74"/>
      <c r="DR516" s="20"/>
      <c r="DS516" s="20">
        <f t="shared" si="5615"/>
        <v>0</v>
      </c>
      <c r="DT516" s="20">
        <f t="shared" si="5616"/>
        <v>0</v>
      </c>
      <c r="DU516" s="7"/>
      <c r="DV516" s="7"/>
      <c r="DW516" s="7"/>
      <c r="DX516" s="52"/>
      <c r="DY516" s="51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>
        <f t="shared" si="5543"/>
        <v>0</v>
      </c>
      <c r="EK516" s="7">
        <f t="shared" si="5544"/>
        <v>0</v>
      </c>
      <c r="EL516" s="7">
        <f t="shared" si="5545"/>
        <v>0</v>
      </c>
      <c r="EM516" s="18">
        <f t="shared" si="5546"/>
        <v>0</v>
      </c>
      <c r="EN516" s="7">
        <f t="shared" si="5547"/>
        <v>0</v>
      </c>
      <c r="EO516" s="7">
        <f t="shared" si="5548"/>
        <v>0</v>
      </c>
      <c r="EP516" s="7">
        <f t="shared" si="5549"/>
        <v>0</v>
      </c>
      <c r="EQ516" s="7">
        <f t="shared" si="5550"/>
        <v>0</v>
      </c>
      <c r="ER516" s="7">
        <f t="shared" si="5551"/>
        <v>0</v>
      </c>
      <c r="ES516" s="7">
        <f t="shared" si="5552"/>
        <v>0</v>
      </c>
      <c r="ET516" s="7">
        <f t="shared" si="5553"/>
        <v>0</v>
      </c>
      <c r="EU516" s="7">
        <f t="shared" si="5554"/>
        <v>0</v>
      </c>
      <c r="EV516" s="7">
        <f t="shared" si="5555"/>
        <v>0</v>
      </c>
      <c r="EW516" s="18">
        <f t="shared" si="5556"/>
        <v>0</v>
      </c>
      <c r="EX516" s="7">
        <f t="shared" si="5557"/>
        <v>0</v>
      </c>
      <c r="EY516" s="7">
        <f t="shared" si="5558"/>
        <v>0</v>
      </c>
      <c r="EZ516" s="7">
        <f t="shared" si="5559"/>
        <v>0</v>
      </c>
      <c r="FA516" s="7">
        <f t="shared" si="5560"/>
        <v>0</v>
      </c>
      <c r="FB516" s="7">
        <f t="shared" si="5561"/>
        <v>0</v>
      </c>
      <c r="FC516" s="7">
        <f t="shared" si="5562"/>
        <v>0</v>
      </c>
      <c r="FD516" s="7">
        <f t="shared" si="5563"/>
        <v>0</v>
      </c>
      <c r="FE516" s="7">
        <f t="shared" si="5564"/>
        <v>0</v>
      </c>
      <c r="FF516" s="7">
        <f t="shared" si="5565"/>
        <v>0</v>
      </c>
      <c r="FG516" s="18">
        <f t="shared" si="5566"/>
        <v>0</v>
      </c>
      <c r="FH516" s="7">
        <f t="shared" si="5567"/>
        <v>0</v>
      </c>
      <c r="FI516" s="7">
        <f t="shared" si="5568"/>
        <v>0</v>
      </c>
      <c r="FJ516" s="7">
        <f t="shared" si="5569"/>
        <v>0</v>
      </c>
      <c r="FK516" s="7">
        <f t="shared" si="5570"/>
        <v>0</v>
      </c>
      <c r="FL516" s="7">
        <f t="shared" si="5571"/>
        <v>0</v>
      </c>
      <c r="FM516" s="7">
        <f t="shared" si="5572"/>
        <v>0</v>
      </c>
      <c r="FN516" s="7">
        <f t="shared" si="5573"/>
        <v>0</v>
      </c>
      <c r="FO516" s="7">
        <f t="shared" si="5574"/>
        <v>0</v>
      </c>
      <c r="FP516" s="7">
        <f t="shared" si="5575"/>
        <v>0</v>
      </c>
      <c r="FQ516" s="7">
        <f t="shared" si="5576"/>
        <v>0</v>
      </c>
      <c r="FR516" s="7"/>
      <c r="FS516" s="7">
        <f t="shared" si="5577"/>
        <v>0</v>
      </c>
      <c r="FT516" s="7">
        <f t="shared" si="5578"/>
        <v>0</v>
      </c>
      <c r="FU516" s="7">
        <f t="shared" si="5579"/>
        <v>0</v>
      </c>
      <c r="FV516" s="7">
        <f t="shared" si="5580"/>
        <v>0</v>
      </c>
      <c r="FW516" s="7">
        <f t="shared" si="5581"/>
        <v>0</v>
      </c>
      <c r="FX516" s="7">
        <f t="shared" si="5582"/>
        <v>0</v>
      </c>
      <c r="FY516" s="7">
        <f t="shared" si="5583"/>
        <v>0</v>
      </c>
      <c r="FZ516" s="7">
        <f t="shared" si="5584"/>
        <v>0</v>
      </c>
      <c r="GA516" s="7">
        <f t="shared" si="5585"/>
        <v>0</v>
      </c>
      <c r="GB516" s="7">
        <f t="shared" si="5586"/>
        <v>0</v>
      </c>
      <c r="GC516" s="7">
        <f t="shared" si="5587"/>
        <v>0</v>
      </c>
      <c r="GD516" s="116">
        <f t="shared" si="5588"/>
        <v>0</v>
      </c>
      <c r="GE516" s="117">
        <f t="shared" si="5589"/>
        <v>0</v>
      </c>
      <c r="GF516" s="7"/>
      <c r="GG516" s="7"/>
      <c r="GH516" s="7"/>
      <c r="GI516" s="52"/>
      <c r="GK516" s="18"/>
      <c r="GL516" s="18"/>
      <c r="GM516" s="1"/>
      <c r="GN516" s="23"/>
      <c r="GO516" s="61"/>
      <c r="GP516" s="7"/>
      <c r="GQ516" s="7"/>
    </row>
    <row r="517" spans="1:199" ht="24.95" customHeight="1" thickBot="1" x14ac:dyDescent="0.4">
      <c r="A517" s="51"/>
      <c r="D517" s="7"/>
      <c r="E517" s="7"/>
      <c r="F517" s="7"/>
      <c r="G517" s="7"/>
      <c r="H517" s="7"/>
      <c r="I517" s="7"/>
      <c r="J517" s="7"/>
      <c r="K517" s="7"/>
      <c r="L517" s="7"/>
      <c r="M517" s="73">
        <f t="shared" si="5617"/>
        <v>0</v>
      </c>
      <c r="N517" s="32"/>
      <c r="O517" s="263"/>
      <c r="P517" s="32"/>
      <c r="Q517" s="20"/>
      <c r="R517" s="32"/>
      <c r="S517" s="20"/>
      <c r="T517" s="32"/>
      <c r="U517" s="20"/>
      <c r="V517" s="74"/>
      <c r="W517" s="20"/>
      <c r="X517" s="20"/>
      <c r="Y517" s="20"/>
      <c r="Z517" s="74"/>
      <c r="AA517" s="20"/>
      <c r="AB517" s="74"/>
      <c r="AC517" s="20"/>
      <c r="AD517" s="74"/>
      <c r="AE517" s="24"/>
      <c r="AF517" s="74"/>
      <c r="AG517" s="20"/>
      <c r="AH517" s="74"/>
      <c r="AI517" s="20"/>
      <c r="AJ517" s="74"/>
      <c r="AK517" s="20"/>
      <c r="AL517" s="74"/>
      <c r="AM517" s="263"/>
      <c r="AN517" s="74"/>
      <c r="AO517" s="20"/>
      <c r="AP517" s="74"/>
      <c r="AQ517" s="20"/>
      <c r="AR517" s="74"/>
      <c r="AS517" s="20"/>
      <c r="AT517" s="74"/>
      <c r="AU517" s="20"/>
      <c r="AV517" s="74"/>
      <c r="AW517" s="20"/>
      <c r="AX517" s="74"/>
      <c r="AY517" s="20"/>
      <c r="AZ517" s="74"/>
      <c r="BA517" s="20"/>
      <c r="BB517" s="74"/>
      <c r="BC517" s="20"/>
      <c r="BD517" s="74"/>
      <c r="BE517" s="20"/>
      <c r="BF517" s="20">
        <f t="shared" si="5618"/>
        <v>0</v>
      </c>
      <c r="BG517" s="20"/>
      <c r="BH517" s="20">
        <f t="shared" si="5619"/>
        <v>0</v>
      </c>
      <c r="BI517" s="7"/>
      <c r="BJ517" s="1"/>
      <c r="BK517" s="1"/>
      <c r="BL517" s="1"/>
      <c r="BM517" s="55"/>
      <c r="BN517" s="51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3">
        <f t="shared" si="5680"/>
        <v>0</v>
      </c>
      <c r="CA517" s="32"/>
      <c r="CB517" s="334"/>
      <c r="CC517" s="32"/>
      <c r="CD517" s="20"/>
      <c r="CE517" s="32"/>
      <c r="CF517" s="20"/>
      <c r="CG517" s="32"/>
      <c r="CH517" s="20"/>
      <c r="CI517" s="74"/>
      <c r="CJ517" s="20"/>
      <c r="CK517" s="20"/>
      <c r="CL517" s="20"/>
      <c r="CM517" s="74"/>
      <c r="CN517" s="20"/>
      <c r="CO517" s="74"/>
      <c r="CP517" s="20"/>
      <c r="CQ517" s="74"/>
      <c r="CR517" s="24"/>
      <c r="CS517" s="74"/>
      <c r="CT517" s="334"/>
      <c r="CU517" s="74"/>
      <c r="CV517" s="20"/>
      <c r="CW517" s="74"/>
      <c r="CX517" s="20"/>
      <c r="CY517" s="74"/>
      <c r="CZ517" s="334"/>
      <c r="DA517" s="74"/>
      <c r="DB517" s="20"/>
      <c r="DC517" s="74"/>
      <c r="DD517" s="20"/>
      <c r="DE517" s="74"/>
      <c r="DF517" s="20"/>
      <c r="DG517" s="74"/>
      <c r="DH517" s="20"/>
      <c r="DI517" s="74"/>
      <c r="DJ517" s="20"/>
      <c r="DK517" s="74"/>
      <c r="DL517" s="20"/>
      <c r="DM517" s="74"/>
      <c r="DN517" s="20"/>
      <c r="DO517" s="74"/>
      <c r="DP517" s="20"/>
      <c r="DQ517" s="74"/>
      <c r="DR517" s="20"/>
      <c r="DS517" s="20">
        <f t="shared" si="5615"/>
        <v>0</v>
      </c>
      <c r="DT517" s="20">
        <f t="shared" si="5616"/>
        <v>0</v>
      </c>
      <c r="DU517" s="7"/>
      <c r="DV517" s="7"/>
      <c r="DW517" s="7"/>
      <c r="DX517" s="52"/>
      <c r="DY517" s="51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>
        <f t="shared" si="5543"/>
        <v>0</v>
      </c>
      <c r="EK517" s="7">
        <f t="shared" si="5544"/>
        <v>0</v>
      </c>
      <c r="EL517" s="7">
        <f t="shared" si="5545"/>
        <v>0</v>
      </c>
      <c r="EM517" s="18">
        <f t="shared" si="5546"/>
        <v>0</v>
      </c>
      <c r="EN517" s="7">
        <f t="shared" si="5547"/>
        <v>0</v>
      </c>
      <c r="EO517" s="7">
        <f t="shared" si="5548"/>
        <v>0</v>
      </c>
      <c r="EP517" s="7">
        <f t="shared" si="5549"/>
        <v>0</v>
      </c>
      <c r="EQ517" s="7">
        <f t="shared" si="5550"/>
        <v>0</v>
      </c>
      <c r="ER517" s="7">
        <f t="shared" si="5551"/>
        <v>0</v>
      </c>
      <c r="ES517" s="7">
        <f t="shared" si="5552"/>
        <v>0</v>
      </c>
      <c r="ET517" s="7">
        <f t="shared" si="5553"/>
        <v>0</v>
      </c>
      <c r="EU517" s="7">
        <f t="shared" si="5554"/>
        <v>0</v>
      </c>
      <c r="EV517" s="7">
        <f t="shared" si="5555"/>
        <v>0</v>
      </c>
      <c r="EW517" s="18">
        <f t="shared" si="5556"/>
        <v>0</v>
      </c>
      <c r="EX517" s="7">
        <f t="shared" si="5557"/>
        <v>0</v>
      </c>
      <c r="EY517" s="7">
        <f t="shared" si="5558"/>
        <v>0</v>
      </c>
      <c r="EZ517" s="7">
        <f t="shared" si="5559"/>
        <v>0</v>
      </c>
      <c r="FA517" s="7">
        <f t="shared" si="5560"/>
        <v>0</v>
      </c>
      <c r="FB517" s="7">
        <f t="shared" si="5561"/>
        <v>0</v>
      </c>
      <c r="FC517" s="7">
        <f t="shared" si="5562"/>
        <v>0</v>
      </c>
      <c r="FD517" s="7">
        <f t="shared" si="5563"/>
        <v>0</v>
      </c>
      <c r="FE517" s="7">
        <f t="shared" si="5564"/>
        <v>0</v>
      </c>
      <c r="FF517" s="7">
        <f t="shared" si="5565"/>
        <v>0</v>
      </c>
      <c r="FG517" s="18">
        <f t="shared" si="5566"/>
        <v>0</v>
      </c>
      <c r="FH517" s="7">
        <f t="shared" si="5567"/>
        <v>0</v>
      </c>
      <c r="FI517" s="7">
        <f t="shared" si="5568"/>
        <v>0</v>
      </c>
      <c r="FJ517" s="7">
        <f t="shared" si="5569"/>
        <v>0</v>
      </c>
      <c r="FK517" s="7">
        <f t="shared" si="5570"/>
        <v>0</v>
      </c>
      <c r="FL517" s="7">
        <f t="shared" si="5571"/>
        <v>0</v>
      </c>
      <c r="FM517" s="7">
        <f t="shared" si="5572"/>
        <v>0</v>
      </c>
      <c r="FN517" s="7">
        <f t="shared" si="5573"/>
        <v>0</v>
      </c>
      <c r="FO517" s="7">
        <f t="shared" si="5574"/>
        <v>0</v>
      </c>
      <c r="FP517" s="7">
        <f t="shared" si="5575"/>
        <v>0</v>
      </c>
      <c r="FQ517" s="7">
        <f t="shared" si="5576"/>
        <v>0</v>
      </c>
      <c r="FR517" s="7"/>
      <c r="FS517" s="7">
        <f t="shared" si="5577"/>
        <v>0</v>
      </c>
      <c r="FT517" s="7">
        <f t="shared" si="5578"/>
        <v>0</v>
      </c>
      <c r="FU517" s="7">
        <f t="shared" si="5579"/>
        <v>0</v>
      </c>
      <c r="FV517" s="7">
        <f t="shared" si="5580"/>
        <v>0</v>
      </c>
      <c r="FW517" s="7">
        <f t="shared" si="5581"/>
        <v>0</v>
      </c>
      <c r="FX517" s="7">
        <f t="shared" si="5582"/>
        <v>0</v>
      </c>
      <c r="FY517" s="7">
        <f t="shared" si="5583"/>
        <v>0</v>
      </c>
      <c r="FZ517" s="7">
        <f t="shared" si="5584"/>
        <v>0</v>
      </c>
      <c r="GA517" s="7">
        <f t="shared" si="5585"/>
        <v>0</v>
      </c>
      <c r="GB517" s="7">
        <f t="shared" si="5586"/>
        <v>0</v>
      </c>
      <c r="GC517" s="7">
        <f t="shared" si="5587"/>
        <v>0</v>
      </c>
      <c r="GD517" s="116">
        <f t="shared" si="5588"/>
        <v>0</v>
      </c>
      <c r="GE517" s="117">
        <f t="shared" si="5589"/>
        <v>0</v>
      </c>
      <c r="GF517" s="7"/>
      <c r="GG517" s="7"/>
      <c r="GH517" s="7"/>
      <c r="GI517" s="52"/>
      <c r="GK517" s="18"/>
      <c r="GL517" s="18"/>
      <c r="GM517" s="1"/>
      <c r="GN517" s="23"/>
      <c r="GO517" s="61"/>
      <c r="GP517" s="7"/>
      <c r="GQ517" s="7"/>
    </row>
    <row r="518" spans="1:199" s="346" customFormat="1" ht="24.75" customHeight="1" x14ac:dyDescent="0.35">
      <c r="A518" s="351">
        <v>34</v>
      </c>
      <c r="B518" s="131" t="s">
        <v>95</v>
      </c>
      <c r="C518" s="130" t="s">
        <v>85</v>
      </c>
      <c r="D518" s="131">
        <v>1</v>
      </c>
      <c r="E518" s="131"/>
      <c r="F518" s="131"/>
      <c r="G518" s="131"/>
      <c r="H518" s="131"/>
      <c r="I518" s="131"/>
      <c r="J518" s="131"/>
      <c r="K518" s="131"/>
      <c r="L518" s="353">
        <f t="shared" ref="L518:N518" si="5681">SUM(L519:L528)</f>
        <v>178</v>
      </c>
      <c r="M518" s="353">
        <f t="shared" si="5681"/>
        <v>178</v>
      </c>
      <c r="N518" s="353">
        <f t="shared" si="5681"/>
        <v>82</v>
      </c>
      <c r="O518" s="425">
        <f>SUM(O519:O534)</f>
        <v>50</v>
      </c>
      <c r="P518" s="2">
        <f t="shared" ref="P518:BH518" si="5682">SUM(P519:P534)</f>
        <v>40</v>
      </c>
      <c r="Q518" s="131">
        <f t="shared" si="5682"/>
        <v>56</v>
      </c>
      <c r="R518" s="2">
        <f t="shared" si="5682"/>
        <v>56</v>
      </c>
      <c r="S518" s="425">
        <f>SUM(S519:S534)</f>
        <v>48</v>
      </c>
      <c r="T518" s="2">
        <f t="shared" si="5682"/>
        <v>0</v>
      </c>
      <c r="U518" s="131">
        <f t="shared" si="5682"/>
        <v>0</v>
      </c>
      <c r="V518" s="2">
        <f t="shared" si="5682"/>
        <v>0</v>
      </c>
      <c r="W518" s="131">
        <f t="shared" si="5682"/>
        <v>0</v>
      </c>
      <c r="X518" s="131">
        <f t="shared" si="5682"/>
        <v>0</v>
      </c>
      <c r="Y518" s="433">
        <f t="shared" si="5682"/>
        <v>9.3000000000000007</v>
      </c>
      <c r="Z518" s="2">
        <f t="shared" si="5682"/>
        <v>0</v>
      </c>
      <c r="AA518" s="131">
        <f t="shared" si="5682"/>
        <v>0</v>
      </c>
      <c r="AB518" s="2">
        <f t="shared" si="5682"/>
        <v>0</v>
      </c>
      <c r="AC518" s="131">
        <f t="shared" si="5682"/>
        <v>0</v>
      </c>
      <c r="AD518" s="2">
        <f t="shared" si="5682"/>
        <v>1</v>
      </c>
      <c r="AE518" s="131">
        <f t="shared" si="5682"/>
        <v>60</v>
      </c>
      <c r="AF518" s="2">
        <f t="shared" si="5682"/>
        <v>0</v>
      </c>
      <c r="AG518" s="131">
        <f t="shared" si="5682"/>
        <v>0</v>
      </c>
      <c r="AH518" s="2">
        <f t="shared" si="5682"/>
        <v>0</v>
      </c>
      <c r="AI518" s="131">
        <f t="shared" si="5682"/>
        <v>0</v>
      </c>
      <c r="AJ518" s="2">
        <f t="shared" si="5682"/>
        <v>0</v>
      </c>
      <c r="AK518" s="433">
        <f t="shared" si="5682"/>
        <v>0</v>
      </c>
      <c r="AL518" s="2">
        <f t="shared" si="5682"/>
        <v>0</v>
      </c>
      <c r="AM518" s="131">
        <f t="shared" si="5682"/>
        <v>0</v>
      </c>
      <c r="AN518" s="2">
        <f t="shared" si="5682"/>
        <v>0</v>
      </c>
      <c r="AO518" s="131">
        <f t="shared" si="5682"/>
        <v>0</v>
      </c>
      <c r="AP518" s="2">
        <f t="shared" si="5682"/>
        <v>0</v>
      </c>
      <c r="AQ518" s="131">
        <f t="shared" si="5682"/>
        <v>0</v>
      </c>
      <c r="AR518" s="131">
        <f t="shared" si="5682"/>
        <v>1</v>
      </c>
      <c r="AS518" s="433">
        <f t="shared" si="5682"/>
        <v>6</v>
      </c>
      <c r="AT518" s="2">
        <f t="shared" ref="AT518:AU518" si="5683">SUM(AT519:AT534)</f>
        <v>1</v>
      </c>
      <c r="AU518" s="433">
        <f t="shared" si="5683"/>
        <v>19</v>
      </c>
      <c r="AV518" s="2">
        <f t="shared" si="5682"/>
        <v>0</v>
      </c>
      <c r="AW518" s="131">
        <f t="shared" si="5682"/>
        <v>0</v>
      </c>
      <c r="AX518" s="2">
        <f t="shared" si="5682"/>
        <v>0</v>
      </c>
      <c r="AY518" s="433">
        <f t="shared" si="5682"/>
        <v>0</v>
      </c>
      <c r="AZ518" s="2">
        <f t="shared" si="5682"/>
        <v>0</v>
      </c>
      <c r="BA518" s="433">
        <f t="shared" si="5682"/>
        <v>32</v>
      </c>
      <c r="BB518" s="131">
        <f t="shared" si="5682"/>
        <v>0</v>
      </c>
      <c r="BC518" s="433">
        <f t="shared" si="5682"/>
        <v>0</v>
      </c>
      <c r="BD518" s="131">
        <f t="shared" si="5682"/>
        <v>0</v>
      </c>
      <c r="BE518" s="131">
        <f t="shared" si="5682"/>
        <v>0</v>
      </c>
      <c r="BF518" s="433">
        <f t="shared" si="5682"/>
        <v>280.3</v>
      </c>
      <c r="BG518" s="434">
        <f>Расчет!BF514</f>
        <v>707</v>
      </c>
      <c r="BH518" s="433">
        <f t="shared" si="5682"/>
        <v>192</v>
      </c>
      <c r="BI518" s="2"/>
      <c r="BJ518" s="25"/>
      <c r="BK518" s="25"/>
      <c r="BL518" s="554">
        <f>Расчет!BG514</f>
        <v>170</v>
      </c>
      <c r="BM518" s="373"/>
      <c r="BN518" s="351">
        <v>34</v>
      </c>
      <c r="BO518" s="131" t="s">
        <v>95</v>
      </c>
      <c r="BP518" s="130" t="s">
        <v>85</v>
      </c>
      <c r="BQ518" s="131">
        <v>1</v>
      </c>
      <c r="BR518" s="131"/>
      <c r="BS518" s="131"/>
      <c r="BT518" s="131"/>
      <c r="BU518" s="131"/>
      <c r="BV518" s="131"/>
      <c r="BW518" s="131"/>
      <c r="BX518" s="131"/>
      <c r="BY518" s="353">
        <f t="shared" ref="BY518:CA518" si="5684">SUM(BY519:BY528)</f>
        <v>84</v>
      </c>
      <c r="BZ518" s="353">
        <f t="shared" si="5684"/>
        <v>84</v>
      </c>
      <c r="CA518" s="14">
        <f t="shared" si="5684"/>
        <v>32</v>
      </c>
      <c r="CB518" s="131">
        <f t="shared" ref="CB518:DT518" si="5685">SUM(CB519:CB534)</f>
        <v>32</v>
      </c>
      <c r="CC518" s="131">
        <f t="shared" si="5685"/>
        <v>24</v>
      </c>
      <c r="CD518" s="131">
        <f t="shared" si="5685"/>
        <v>48</v>
      </c>
      <c r="CE518" s="131">
        <f t="shared" si="5685"/>
        <v>28</v>
      </c>
      <c r="CF518" s="131">
        <f t="shared" si="5685"/>
        <v>52</v>
      </c>
      <c r="CG518" s="131">
        <f t="shared" si="5685"/>
        <v>0</v>
      </c>
      <c r="CH518" s="131">
        <f t="shared" si="5685"/>
        <v>0</v>
      </c>
      <c r="CI518" s="131">
        <f t="shared" si="5685"/>
        <v>0</v>
      </c>
      <c r="CJ518" s="131">
        <f t="shared" si="5685"/>
        <v>0</v>
      </c>
      <c r="CK518" s="131">
        <f t="shared" si="5685"/>
        <v>4</v>
      </c>
      <c r="CL518" s="353">
        <f t="shared" si="5685"/>
        <v>8.1999999999999993</v>
      </c>
      <c r="CM518" s="131">
        <f t="shared" si="5685"/>
        <v>0</v>
      </c>
      <c r="CN518" s="131">
        <f t="shared" si="5685"/>
        <v>0</v>
      </c>
      <c r="CO518" s="131">
        <f t="shared" si="5685"/>
        <v>0</v>
      </c>
      <c r="CP518" s="131">
        <f t="shared" si="5685"/>
        <v>0</v>
      </c>
      <c r="CQ518" s="131">
        <f t="shared" si="5685"/>
        <v>1</v>
      </c>
      <c r="CR518" s="131">
        <f t="shared" si="5685"/>
        <v>60</v>
      </c>
      <c r="CS518" s="131">
        <f t="shared" si="5685"/>
        <v>0</v>
      </c>
      <c r="CT518" s="131">
        <f t="shared" si="5685"/>
        <v>0</v>
      </c>
      <c r="CU518" s="131">
        <f t="shared" si="5685"/>
        <v>0</v>
      </c>
      <c r="CV518" s="131">
        <f t="shared" si="5685"/>
        <v>0</v>
      </c>
      <c r="CW518" s="131">
        <f t="shared" si="5685"/>
        <v>0</v>
      </c>
      <c r="CX518" s="131">
        <f t="shared" si="5685"/>
        <v>0</v>
      </c>
      <c r="CY518" s="131">
        <f t="shared" si="5685"/>
        <v>1</v>
      </c>
      <c r="CZ518" s="131">
        <f t="shared" si="5685"/>
        <v>114</v>
      </c>
      <c r="DA518" s="131">
        <f t="shared" si="5685"/>
        <v>0</v>
      </c>
      <c r="DB518" s="131">
        <f t="shared" si="5685"/>
        <v>0</v>
      </c>
      <c r="DC518" s="131">
        <f t="shared" si="5685"/>
        <v>0</v>
      </c>
      <c r="DD518" s="131">
        <f t="shared" si="5685"/>
        <v>0</v>
      </c>
      <c r="DE518" s="131">
        <f t="shared" si="5685"/>
        <v>1</v>
      </c>
      <c r="DF518" s="433">
        <f t="shared" si="5685"/>
        <v>6</v>
      </c>
      <c r="DG518" s="131">
        <f t="shared" si="5685"/>
        <v>0</v>
      </c>
      <c r="DH518" s="131">
        <f t="shared" si="5685"/>
        <v>0</v>
      </c>
      <c r="DI518" s="131">
        <f t="shared" si="5685"/>
        <v>0</v>
      </c>
      <c r="DJ518" s="131">
        <f t="shared" si="5685"/>
        <v>0</v>
      </c>
      <c r="DK518" s="131">
        <f t="shared" si="5685"/>
        <v>1</v>
      </c>
      <c r="DL518" s="433">
        <f t="shared" si="5685"/>
        <v>16</v>
      </c>
      <c r="DM518" s="131">
        <f t="shared" si="5685"/>
        <v>0</v>
      </c>
      <c r="DN518" s="131">
        <f t="shared" si="5685"/>
        <v>0</v>
      </c>
      <c r="DO518" s="131">
        <f t="shared" si="5685"/>
        <v>0</v>
      </c>
      <c r="DP518" s="131">
        <f t="shared" si="5685"/>
        <v>0</v>
      </c>
      <c r="DQ518" s="131">
        <f t="shared" si="5685"/>
        <v>0</v>
      </c>
      <c r="DR518" s="131">
        <f t="shared" si="5685"/>
        <v>0</v>
      </c>
      <c r="DS518" s="433">
        <f t="shared" si="5685"/>
        <v>340.2</v>
      </c>
      <c r="DT518" s="433">
        <f t="shared" si="5685"/>
        <v>158</v>
      </c>
      <c r="DU518" s="2"/>
      <c r="DV518" s="2"/>
      <c r="DW518" s="2"/>
      <c r="DX518" s="344"/>
      <c r="DY518" s="351">
        <v>34</v>
      </c>
      <c r="DZ518" s="131" t="s">
        <v>95</v>
      </c>
      <c r="EA518" s="130" t="s">
        <v>85</v>
      </c>
      <c r="EB518" s="131">
        <v>1</v>
      </c>
      <c r="EC518" s="43"/>
      <c r="ED518" s="43"/>
      <c r="EE518" s="43"/>
      <c r="EF518" s="43"/>
      <c r="EG518" s="43"/>
      <c r="EH518" s="43"/>
      <c r="EI518" s="43"/>
      <c r="EJ518" s="43">
        <f t="shared" ref="EJ518:GE518" si="5686">SUM(EJ519:EJ534)</f>
        <v>344</v>
      </c>
      <c r="EK518" s="43">
        <f t="shared" si="5686"/>
        <v>344</v>
      </c>
      <c r="EL518" s="43">
        <f t="shared" si="5686"/>
        <v>158</v>
      </c>
      <c r="EM518" s="340">
        <f>SUM(EM519:EM534)</f>
        <v>82</v>
      </c>
      <c r="EN518" s="43">
        <f t="shared" si="5686"/>
        <v>64</v>
      </c>
      <c r="EO518" s="340">
        <f t="shared" si="5686"/>
        <v>104</v>
      </c>
      <c r="EP518" s="43">
        <f t="shared" si="5686"/>
        <v>84</v>
      </c>
      <c r="EQ518" s="340">
        <f t="shared" si="5686"/>
        <v>100</v>
      </c>
      <c r="ER518" s="43">
        <f t="shared" si="5686"/>
        <v>0</v>
      </c>
      <c r="ES518" s="340">
        <f t="shared" si="5686"/>
        <v>0</v>
      </c>
      <c r="ET518" s="43">
        <f t="shared" si="5686"/>
        <v>0</v>
      </c>
      <c r="EU518" s="340">
        <f t="shared" si="5686"/>
        <v>0</v>
      </c>
      <c r="EV518" s="340">
        <f t="shared" si="5686"/>
        <v>4</v>
      </c>
      <c r="EW518" s="342">
        <f t="shared" si="5686"/>
        <v>17.5</v>
      </c>
      <c r="EX518" s="43">
        <f t="shared" si="5686"/>
        <v>0</v>
      </c>
      <c r="EY518" s="340">
        <f t="shared" si="5686"/>
        <v>0</v>
      </c>
      <c r="EZ518" s="43">
        <f t="shared" si="5686"/>
        <v>0</v>
      </c>
      <c r="FA518" s="340">
        <f t="shared" si="5686"/>
        <v>0</v>
      </c>
      <c r="FB518" s="43">
        <f t="shared" si="5686"/>
        <v>2</v>
      </c>
      <c r="FC518" s="340">
        <f t="shared" si="5686"/>
        <v>120</v>
      </c>
      <c r="FD518" s="43">
        <f t="shared" si="5686"/>
        <v>0</v>
      </c>
      <c r="FE518" s="340">
        <f t="shared" si="5686"/>
        <v>0</v>
      </c>
      <c r="FF518" s="43">
        <f t="shared" si="5686"/>
        <v>0</v>
      </c>
      <c r="FG518" s="342">
        <f t="shared" si="5686"/>
        <v>0</v>
      </c>
      <c r="FH518" s="43">
        <f t="shared" si="5686"/>
        <v>0</v>
      </c>
      <c r="FI518" s="434">
        <f t="shared" si="5686"/>
        <v>0</v>
      </c>
      <c r="FJ518" s="43">
        <f t="shared" si="5686"/>
        <v>1</v>
      </c>
      <c r="FK518" s="340">
        <f t="shared" si="5686"/>
        <v>114</v>
      </c>
      <c r="FL518" s="43">
        <f t="shared" si="5686"/>
        <v>0</v>
      </c>
      <c r="FM518" s="340">
        <f t="shared" si="5686"/>
        <v>0</v>
      </c>
      <c r="FN518" s="43">
        <f t="shared" si="5686"/>
        <v>0</v>
      </c>
      <c r="FO518" s="340">
        <f t="shared" si="5686"/>
        <v>0</v>
      </c>
      <c r="FP518" s="43">
        <f t="shared" si="5686"/>
        <v>2</v>
      </c>
      <c r="FQ518" s="340">
        <f t="shared" si="5686"/>
        <v>12</v>
      </c>
      <c r="FR518" s="43"/>
      <c r="FS518" s="434">
        <f t="shared" ref="FS518" si="5687">SUM(FS519:FS534)</f>
        <v>19</v>
      </c>
      <c r="FT518" s="340">
        <f t="shared" si="5686"/>
        <v>0</v>
      </c>
      <c r="FU518" s="340">
        <f t="shared" si="5686"/>
        <v>0</v>
      </c>
      <c r="FV518" s="43">
        <f t="shared" si="5686"/>
        <v>1</v>
      </c>
      <c r="FW518" s="434">
        <f t="shared" si="5686"/>
        <v>16</v>
      </c>
      <c r="FX518" s="43">
        <f t="shared" si="5686"/>
        <v>0</v>
      </c>
      <c r="FY518" s="434">
        <f t="shared" si="5686"/>
        <v>32</v>
      </c>
      <c r="FZ518" s="43">
        <f t="shared" si="5686"/>
        <v>0</v>
      </c>
      <c r="GA518" s="340">
        <f t="shared" si="5686"/>
        <v>0</v>
      </c>
      <c r="GB518" s="43">
        <f t="shared" si="5686"/>
        <v>0</v>
      </c>
      <c r="GC518" s="340">
        <f t="shared" si="5686"/>
        <v>0</v>
      </c>
      <c r="GD518" s="438">
        <f t="shared" si="5686"/>
        <v>620.5</v>
      </c>
      <c r="GE518" s="439">
        <f t="shared" si="5686"/>
        <v>350</v>
      </c>
      <c r="GF518" s="43"/>
      <c r="GG518" s="43"/>
      <c r="GH518" s="43"/>
      <c r="GI518" s="366"/>
      <c r="GK518" s="347"/>
      <c r="GL518" s="347"/>
      <c r="GM518" s="348"/>
      <c r="GN518" s="357"/>
      <c r="GO518" s="358"/>
      <c r="GP518" s="348"/>
      <c r="GQ518" s="350"/>
    </row>
    <row r="519" spans="1:199" ht="24.75" customHeight="1" x14ac:dyDescent="0.3">
      <c r="A519" s="51"/>
      <c r="B519" s="196" t="s">
        <v>100</v>
      </c>
      <c r="C519" s="197" t="s">
        <v>110</v>
      </c>
      <c r="D519" s="197" t="s">
        <v>102</v>
      </c>
      <c r="E519" s="197" t="s">
        <v>111</v>
      </c>
      <c r="F519" s="198" t="s">
        <v>112</v>
      </c>
      <c r="G519" s="199">
        <v>3</v>
      </c>
      <c r="H519" s="199">
        <v>57</v>
      </c>
      <c r="I519" s="200">
        <v>1</v>
      </c>
      <c r="J519" s="200">
        <v>2</v>
      </c>
      <c r="K519" s="200">
        <f>SUM(J519)*2</f>
        <v>4</v>
      </c>
      <c r="L519" s="201">
        <v>68</v>
      </c>
      <c r="M519" s="202">
        <f t="shared" ref="M519" si="5688">SUM(N519+P519+R519+T519+V519)</f>
        <v>68</v>
      </c>
      <c r="N519" s="203">
        <v>26</v>
      </c>
      <c r="O519" s="422">
        <v>20</v>
      </c>
      <c r="P519" s="203">
        <v>20</v>
      </c>
      <c r="Q519" s="203">
        <f>P519*J519</f>
        <v>40</v>
      </c>
      <c r="R519" s="203">
        <v>22</v>
      </c>
      <c r="S519" s="203">
        <v>40</v>
      </c>
      <c r="T519" s="204"/>
      <c r="U519" s="205">
        <f t="shared" ref="U519" si="5689">SUM(T519)*K519</f>
        <v>0</v>
      </c>
      <c r="V519" s="204"/>
      <c r="W519" s="205">
        <f t="shared" ref="W519" si="5690">SUM(V519)*J519*5</f>
        <v>0</v>
      </c>
      <c r="X519" s="206">
        <f t="shared" ref="X519" si="5691">SUM(J519*AX519*2+K519*AZ519*2)</f>
        <v>0</v>
      </c>
      <c r="Y519" s="207">
        <f t="shared" ref="Y519" si="5692">SUM(L519*5/100*J519)</f>
        <v>6.8</v>
      </c>
      <c r="Z519" s="204"/>
      <c r="AA519" s="205"/>
      <c r="AB519" s="204"/>
      <c r="AC519" s="206">
        <f t="shared" ref="AC519" si="5693">SUM(AB519)*3*H519/5</f>
        <v>0</v>
      </c>
      <c r="AD519" s="208"/>
      <c r="AE519" s="209">
        <f t="shared" ref="AE519" si="5694">SUM(AD519*H519*(30+4))</f>
        <v>0</v>
      </c>
      <c r="AF519" s="208"/>
      <c r="AG519" s="210">
        <f t="shared" ref="AG519" si="5695">SUM(AF519*H519*3)</f>
        <v>0</v>
      </c>
      <c r="AH519" s="210"/>
      <c r="AI519" s="211">
        <f t="shared" ref="AI519" si="5696">SUM(AH519*H519/3)</f>
        <v>0</v>
      </c>
      <c r="AJ519" s="204"/>
      <c r="AK519" s="206">
        <f t="shared" ref="AK519" si="5697">SUM(AJ519*H519*2/3)</f>
        <v>0</v>
      </c>
      <c r="AL519" s="208"/>
      <c r="AM519" s="262">
        <f t="shared" ref="AM519" si="5698">SUM(AL519*H519)</f>
        <v>0</v>
      </c>
      <c r="AN519" s="208"/>
      <c r="AO519" s="210">
        <f t="shared" ref="AO519" si="5699">SUM(AN519*J519)</f>
        <v>0</v>
      </c>
      <c r="AP519" s="208"/>
      <c r="AQ519" s="206">
        <f t="shared" ref="AQ519" si="5700">SUM(AP519*H519*2)</f>
        <v>0</v>
      </c>
      <c r="AR519" s="208"/>
      <c r="AS519" s="206">
        <f>J519*AR519*6</f>
        <v>0</v>
      </c>
      <c r="AT519" s="32">
        <v>1</v>
      </c>
      <c r="AU519" s="194">
        <f t="shared" ref="AU519" si="5701">AT519*H519/3</f>
        <v>19</v>
      </c>
      <c r="AV519" s="190"/>
      <c r="AW519" s="190">
        <f t="shared" ref="AW519" si="5702">SUM(J519*AV519*6)</f>
        <v>0</v>
      </c>
      <c r="AX519" s="189"/>
      <c r="AY519" s="191">
        <f t="shared" ref="AY519" si="5703">AX519*H519/3</f>
        <v>0</v>
      </c>
      <c r="AZ519" s="190"/>
      <c r="BA519" s="191">
        <f t="shared" ref="BA519" si="5704">SUM(AZ519*K519*5*6)</f>
        <v>0</v>
      </c>
      <c r="BB519" s="189"/>
      <c r="BC519" s="191">
        <f t="shared" ref="BC519" si="5705">SUM(BB519*K519*4*6)</f>
        <v>0</v>
      </c>
      <c r="BD519" s="189"/>
      <c r="BE519" s="195">
        <f t="shared" ref="BE519" si="5706">SUM(BD519*50)</f>
        <v>0</v>
      </c>
      <c r="BF519" s="194">
        <f t="shared" ref="BF519" si="5707">O519+Q519+S519+U519+W519+X519+Y519+AA519+AC519+AE519+AG519+AI519+AK519+AM519+AO519+AQ519+AS519+AU519+AW519+AY519+BA519+BC519+BE519</f>
        <v>125.8</v>
      </c>
      <c r="BG519" s="194"/>
      <c r="BH519" s="194">
        <f t="shared" ref="BH519" si="5708">BC519+BA519+AY519+AW519+AS519+AQ519+X519+W519+U519+S519+Q519+O519</f>
        <v>100</v>
      </c>
      <c r="BI519" s="7"/>
      <c r="BJ519" s="7"/>
      <c r="BK519" s="7"/>
      <c r="BL519" s="7"/>
      <c r="BM519" s="52"/>
      <c r="BN519" s="51"/>
      <c r="BO519" s="196" t="s">
        <v>100</v>
      </c>
      <c r="BP519" s="197" t="s">
        <v>110</v>
      </c>
      <c r="BQ519" s="197" t="s">
        <v>102</v>
      </c>
      <c r="BR519" s="197" t="s">
        <v>111</v>
      </c>
      <c r="BS519" s="199" t="s">
        <v>128</v>
      </c>
      <c r="BT519" s="199">
        <v>4</v>
      </c>
      <c r="BU519" s="199">
        <v>57</v>
      </c>
      <c r="BV519" s="200">
        <v>1</v>
      </c>
      <c r="BW519" s="200">
        <v>2</v>
      </c>
      <c r="BX519" s="200">
        <f>SUM(BW519)*2</f>
        <v>4</v>
      </c>
      <c r="BY519" s="201">
        <v>70</v>
      </c>
      <c r="BZ519" s="202">
        <f t="shared" ref="BZ519" si="5709">SUM(CA519+CC519+CE519+CG519+CI519)</f>
        <v>70</v>
      </c>
      <c r="CA519" s="203">
        <v>30</v>
      </c>
      <c r="CB519" s="203">
        <f t="shared" ref="CB519" si="5710">SUM(CA519)*BV519</f>
        <v>30</v>
      </c>
      <c r="CC519" s="203">
        <v>20</v>
      </c>
      <c r="CD519" s="203">
        <f t="shared" ref="CD519" si="5711">CC519*BW519</f>
        <v>40</v>
      </c>
      <c r="CE519" s="203">
        <v>20</v>
      </c>
      <c r="CF519" s="203">
        <f t="shared" ref="CF519" si="5712">SUM(CE519)*BW519</f>
        <v>40</v>
      </c>
      <c r="CG519" s="204"/>
      <c r="CH519" s="205">
        <f t="shared" ref="CH519" si="5713">SUM(CG519)*BX519</f>
        <v>0</v>
      </c>
      <c r="CI519" s="204"/>
      <c r="CJ519" s="205">
        <f t="shared" ref="CJ519" si="5714">SUM(CI519)*BW519*5</f>
        <v>0</v>
      </c>
      <c r="CK519" s="206">
        <f t="shared" ref="CK519" si="5715">SUM(BW519*DK519*2+BX519*DM519*2)</f>
        <v>4</v>
      </c>
      <c r="CL519" s="207">
        <f t="shared" ref="CL519" si="5716">SUM(BY519*5/100*BW519)</f>
        <v>7</v>
      </c>
      <c r="CM519" s="204"/>
      <c r="CN519" s="205"/>
      <c r="CO519" s="204"/>
      <c r="CP519" s="206">
        <f t="shared" ref="CP519" si="5717">SUM(CO519)*3*BU519/5</f>
        <v>0</v>
      </c>
      <c r="CQ519" s="208"/>
      <c r="CR519" s="209">
        <f t="shared" ref="CR519" si="5718">SUM(CQ519*BU519*(30+4))</f>
        <v>0</v>
      </c>
      <c r="CS519" s="208"/>
      <c r="CT519" s="334">
        <f t="shared" ref="CT519" si="5719">SUM(CS519*BU519*3)</f>
        <v>0</v>
      </c>
      <c r="CU519" s="210"/>
      <c r="CV519" s="211">
        <f t="shared" ref="CV519" si="5720">SUM(CU519*BU519/3)</f>
        <v>0</v>
      </c>
      <c r="CW519" s="204"/>
      <c r="CX519" s="206">
        <f t="shared" ref="CX519" si="5721">SUM(CW519*BU519*2/3)</f>
        <v>0</v>
      </c>
      <c r="CY519" s="208">
        <v>1</v>
      </c>
      <c r="CZ519" s="142">
        <f>SUM(CY519*BU519)*2</f>
        <v>114</v>
      </c>
      <c r="DA519" s="208"/>
      <c r="DB519" s="210">
        <f t="shared" ref="DB519" si="5722">SUM(DA519*BW519)</f>
        <v>0</v>
      </c>
      <c r="DC519" s="208"/>
      <c r="DD519" s="206">
        <f t="shared" ref="DD519" si="5723">SUM(DC519*BU519*2)</f>
        <v>0</v>
      </c>
      <c r="DE519" s="208"/>
      <c r="DF519" s="206">
        <f t="shared" ref="DF519" si="5724">SUM(BW519*DE519*6)</f>
        <v>0</v>
      </c>
      <c r="DG519" s="32"/>
      <c r="DH519" s="194">
        <f t="shared" ref="DH519:DH521" si="5725">DG519*BU519/3</f>
        <v>0</v>
      </c>
      <c r="DI519" s="210"/>
      <c r="DJ519" s="210">
        <f t="shared" ref="DJ519" si="5726">SUM(DI519*BU519/3)</f>
        <v>0</v>
      </c>
      <c r="DK519" s="204">
        <v>1</v>
      </c>
      <c r="DL519" s="206">
        <f t="shared" ref="DL519" si="5727">SUM(BW519*DK519*8)</f>
        <v>16</v>
      </c>
      <c r="DM519" s="210"/>
      <c r="DN519" s="206">
        <f t="shared" ref="DN519" si="5728">SUM(DM519*BX519*5*6)</f>
        <v>0</v>
      </c>
      <c r="DO519" s="208"/>
      <c r="DP519" s="206">
        <f t="shared" ref="DP519" si="5729">SUM(DO519*BX519*4*6)</f>
        <v>0</v>
      </c>
      <c r="DQ519" s="208"/>
      <c r="DR519" s="212">
        <f t="shared" ref="DR519" si="5730">SUM(DQ519*50)</f>
        <v>0</v>
      </c>
      <c r="DS519" s="20">
        <f t="shared" ref="DS519" si="5731">SUM(DB519+DR519+DP519+DN519+DL519+DJ519+DF519+DD519+CX519+CZ519+CV519+CT519+CR519+CP519+CN519+CL519+CK519+CJ519+CH519+CD519+CB519+CF519+DH519)</f>
        <v>251</v>
      </c>
      <c r="DT519" s="20">
        <f t="shared" ref="DT519" si="5732">SUM(CB519+CD519+CH519+CJ519+CK519+DF519+DJ519+DL519+DN519+DP519+CF519+DD519)</f>
        <v>130</v>
      </c>
      <c r="DU519" s="7"/>
      <c r="DV519" s="7"/>
      <c r="DW519" s="7"/>
      <c r="DX519" s="52"/>
      <c r="DY519" s="51"/>
      <c r="DZ519" s="20"/>
      <c r="EA519" s="71"/>
      <c r="EB519" s="71"/>
      <c r="EC519" s="7"/>
      <c r="ED519" s="7"/>
      <c r="EE519" s="7"/>
      <c r="EF519" s="7"/>
      <c r="EG519" s="7"/>
      <c r="EH519" s="7"/>
      <c r="EI519" s="7"/>
      <c r="EJ519" s="7">
        <f t="shared" ref="EJ519:EJ534" si="5733">SUM(L519+BY519)</f>
        <v>138</v>
      </c>
      <c r="EK519" s="7">
        <f t="shared" ref="EK519:EK534" si="5734">SUM(M519+BZ519)</f>
        <v>138</v>
      </c>
      <c r="EL519" s="7">
        <f t="shared" ref="EL519:EL534" si="5735">SUM(N519+CA519)</f>
        <v>56</v>
      </c>
      <c r="EM519" s="18">
        <f t="shared" ref="EM519" si="5736">SUM(O519+CB519)</f>
        <v>50</v>
      </c>
      <c r="EN519" s="18">
        <f t="shared" ref="EN519" si="5737">SUM(P519+CC519)</f>
        <v>40</v>
      </c>
      <c r="EO519" s="18">
        <f t="shared" ref="EO519" si="5738">SUM(Q519+CD519)</f>
        <v>80</v>
      </c>
      <c r="EP519" s="18">
        <f t="shared" ref="EP519" si="5739">SUM(R519+CE519)</f>
        <v>42</v>
      </c>
      <c r="EQ519" s="18">
        <f t="shared" ref="EQ519" si="5740">SUM(S519+CF519)</f>
        <v>80</v>
      </c>
      <c r="ER519" s="18">
        <f t="shared" ref="ER519" si="5741">SUM(T519+CG519)</f>
        <v>0</v>
      </c>
      <c r="ES519" s="18">
        <f t="shared" ref="ES519" si="5742">SUM(U519+CH519)</f>
        <v>0</v>
      </c>
      <c r="ET519" s="18">
        <f t="shared" ref="ET519" si="5743">SUM(V519+CI519)</f>
        <v>0</v>
      </c>
      <c r="EU519" s="18">
        <f t="shared" ref="EU519" si="5744">SUM(W519+CJ519)</f>
        <v>0</v>
      </c>
      <c r="EV519" s="18">
        <f t="shared" ref="EV519" si="5745">SUM(X519+CK519)</f>
        <v>4</v>
      </c>
      <c r="EW519" s="18">
        <f t="shared" ref="EW519" si="5746">SUM(Y519+CL519)</f>
        <v>13.8</v>
      </c>
      <c r="EX519" s="18">
        <f t="shared" ref="EX519" si="5747">SUM(Z519+CM519)</f>
        <v>0</v>
      </c>
      <c r="EY519" s="18">
        <f t="shared" ref="EY519" si="5748">SUM(AA519+CN519)</f>
        <v>0</v>
      </c>
      <c r="EZ519" s="18">
        <f t="shared" ref="EZ519" si="5749">SUM(AB519+CO519)</f>
        <v>0</v>
      </c>
      <c r="FA519" s="18">
        <f t="shared" ref="FA519" si="5750">SUM(AC519+CP519)</f>
        <v>0</v>
      </c>
      <c r="FB519" s="18">
        <f t="shared" ref="FB519" si="5751">SUM(AD519+CQ519)</f>
        <v>0</v>
      </c>
      <c r="FC519" s="18">
        <f t="shared" ref="FC519" si="5752">SUM(AE519+CR519)</f>
        <v>0</v>
      </c>
      <c r="FD519" s="18">
        <f t="shared" ref="FD519" si="5753">SUM(AF519+CS519)</f>
        <v>0</v>
      </c>
      <c r="FE519" s="18">
        <f t="shared" ref="FE519" si="5754">SUM(AG519+CT519)</f>
        <v>0</v>
      </c>
      <c r="FF519" s="18">
        <f t="shared" ref="FF519" si="5755">SUM(AH519+CU519)</f>
        <v>0</v>
      </c>
      <c r="FG519" s="18">
        <f t="shared" ref="FG519" si="5756">SUM(AI519+CV519)</f>
        <v>0</v>
      </c>
      <c r="FH519" s="18">
        <f t="shared" ref="FH519" si="5757">SUM(AJ519+CW519)</f>
        <v>0</v>
      </c>
      <c r="FI519" s="18">
        <f t="shared" ref="FI519" si="5758">SUM(AK519+CX519)</f>
        <v>0</v>
      </c>
      <c r="FJ519" s="18">
        <f t="shared" ref="FJ519" si="5759">SUM(AL519+CY519)</f>
        <v>1</v>
      </c>
      <c r="FK519" s="18">
        <f t="shared" ref="FK519" si="5760">SUM(AM519+CZ519)</f>
        <v>114</v>
      </c>
      <c r="FL519" s="18">
        <f t="shared" ref="FL519" si="5761">SUM(AN519+DA519)</f>
        <v>0</v>
      </c>
      <c r="FM519" s="18">
        <f t="shared" ref="FM519" si="5762">SUM(AO519+DB519)</f>
        <v>0</v>
      </c>
      <c r="FN519" s="18">
        <f t="shared" ref="FN519" si="5763">SUM(AP519+DC519)</f>
        <v>0</v>
      </c>
      <c r="FO519" s="18">
        <f t="shared" ref="FO519" si="5764">SUM(AQ519+DD519)</f>
        <v>0</v>
      </c>
      <c r="FP519" s="18">
        <f t="shared" ref="FP519" si="5765">SUM(AR519+DE519)</f>
        <v>0</v>
      </c>
      <c r="FQ519" s="18">
        <f t="shared" ref="FQ519" si="5766">SUM(AS519+DF519)</f>
        <v>0</v>
      </c>
      <c r="FR519" s="18">
        <f t="shared" ref="FR519" si="5767">SUM(AT519+DG519)</f>
        <v>1</v>
      </c>
      <c r="FS519" s="18">
        <f t="shared" ref="FS519" si="5768">SUM(AU519+DH519)</f>
        <v>19</v>
      </c>
      <c r="FT519" s="18">
        <f t="shared" ref="FT519" si="5769">SUM(AV519+DI519)</f>
        <v>0</v>
      </c>
      <c r="FU519" s="18">
        <f t="shared" ref="FU519" si="5770">SUM(AW519+DJ519)</f>
        <v>0</v>
      </c>
      <c r="FV519" s="18">
        <f t="shared" ref="FV519" si="5771">SUM(AX519+DK519)</f>
        <v>1</v>
      </c>
      <c r="FW519" s="18">
        <f t="shared" ref="FW519" si="5772">SUM(AY519+DL519)</f>
        <v>16</v>
      </c>
      <c r="FX519" s="18">
        <f t="shared" ref="FX519" si="5773">SUM(AZ519+DM519)</f>
        <v>0</v>
      </c>
      <c r="FY519" s="18">
        <f t="shared" ref="FY519" si="5774">SUM(BA519+DN519)</f>
        <v>0</v>
      </c>
      <c r="FZ519" s="18">
        <f t="shared" ref="FZ519" si="5775">SUM(BB519+DO519)</f>
        <v>0</v>
      </c>
      <c r="GA519" s="18">
        <f t="shared" ref="GA519" si="5776">SUM(BC519+DP519)</f>
        <v>0</v>
      </c>
      <c r="GB519" s="18">
        <f t="shared" ref="GB519" si="5777">SUM(BD519+DQ519)</f>
        <v>0</v>
      </c>
      <c r="GC519" s="18">
        <f t="shared" ref="GC519" si="5778">SUM(BE519+DR519)</f>
        <v>0</v>
      </c>
      <c r="GD519" s="18">
        <f t="shared" ref="GD519" si="5779">SUM(BF519+DS519)</f>
        <v>376.8</v>
      </c>
      <c r="GE519" s="18">
        <f t="shared" ref="GE519" si="5780">SUM(BH519+DT519)</f>
        <v>230</v>
      </c>
      <c r="GF519" s="7"/>
      <c r="GG519" s="7"/>
      <c r="GH519" s="7"/>
      <c r="GI519" s="52"/>
      <c r="GK519" s="18"/>
      <c r="GL519" s="18"/>
      <c r="GM519" s="1"/>
      <c r="GN519" s="23"/>
      <c r="GO519" s="61"/>
      <c r="GP519" s="7"/>
      <c r="GQ519" s="7"/>
    </row>
    <row r="520" spans="1:199" ht="24.95" customHeight="1" x14ac:dyDescent="0.3">
      <c r="A520" s="51"/>
      <c r="B520" s="175" t="s">
        <v>104</v>
      </c>
      <c r="C520" s="176" t="s">
        <v>121</v>
      </c>
      <c r="D520" s="176" t="s">
        <v>102</v>
      </c>
      <c r="E520" s="182" t="s">
        <v>122</v>
      </c>
      <c r="F520" s="177" t="s">
        <v>206</v>
      </c>
      <c r="G520" s="176">
        <v>1</v>
      </c>
      <c r="H520" s="182">
        <v>27</v>
      </c>
      <c r="I520" s="182"/>
      <c r="J520" s="182">
        <v>1</v>
      </c>
      <c r="K520" s="176">
        <f t="shared" ref="K520" si="5781">SUM(J520)*2</f>
        <v>2</v>
      </c>
      <c r="L520" s="178">
        <v>50</v>
      </c>
      <c r="M520" s="153">
        <f>SUM(N520+P520+R520+T520+V520)</f>
        <v>50</v>
      </c>
      <c r="N520" s="178">
        <v>26</v>
      </c>
      <c r="O520" s="255">
        <f>SUM(N520)*I520</f>
        <v>0</v>
      </c>
      <c r="P520" s="178">
        <v>16</v>
      </c>
      <c r="Q520" s="179">
        <f>J520*P520</f>
        <v>16</v>
      </c>
      <c r="R520" s="178">
        <v>8</v>
      </c>
      <c r="S520" s="179">
        <v>6</v>
      </c>
      <c r="T520" s="172"/>
      <c r="U520" s="180">
        <f>SUM(T520)*K520</f>
        <v>0</v>
      </c>
      <c r="V520" s="172"/>
      <c r="W520" s="180">
        <f>SUM(V520)*J520*3</f>
        <v>0</v>
      </c>
      <c r="X520" s="146">
        <f>2/8*J520*AX520</f>
        <v>0</v>
      </c>
      <c r="Y520" s="146">
        <f>SUM(L520*5/100*J520)</f>
        <v>2.5</v>
      </c>
      <c r="Z520" s="172"/>
      <c r="AA520" s="180"/>
      <c r="AB520" s="172"/>
      <c r="AC520" s="181">
        <f>SUM(AB520)*3*H520/5</f>
        <v>0</v>
      </c>
      <c r="AD520" s="172"/>
      <c r="AE520" s="180">
        <f>SUM(AD520*H520*(30+4))</f>
        <v>0</v>
      </c>
      <c r="AF520" s="172"/>
      <c r="AG520" s="180">
        <f>SUM(AF520*H520*3)</f>
        <v>0</v>
      </c>
      <c r="AH520" s="172"/>
      <c r="AI520" s="146">
        <f>SUM(AH520*H520/3)</f>
        <v>0</v>
      </c>
      <c r="AJ520" s="172"/>
      <c r="AK520" s="146">
        <f>SUM(AJ520*H520*2/3)</f>
        <v>0</v>
      </c>
      <c r="AL520" s="172"/>
      <c r="AM520" s="258">
        <f>SUM(AL520*H520)</f>
        <v>0</v>
      </c>
      <c r="AN520" s="172"/>
      <c r="AO520" s="180">
        <f>SUM(AN520*J520)</f>
        <v>0</v>
      </c>
      <c r="AP520" s="172"/>
      <c r="AQ520" s="181">
        <f>SUM(AP520*H520*2)</f>
        <v>0</v>
      </c>
      <c r="AR520" s="172">
        <v>1</v>
      </c>
      <c r="AS520" s="146">
        <f>SUM(J520*AR520*6)</f>
        <v>6</v>
      </c>
      <c r="AT520" s="144"/>
      <c r="AU520" s="146">
        <f>AT520*H520/3</f>
        <v>0</v>
      </c>
      <c r="AV520" s="172"/>
      <c r="AW520" s="145">
        <f>SUM(AV520*H520/3)</f>
        <v>0</v>
      </c>
      <c r="AX520" s="144"/>
      <c r="AY520" s="146">
        <f>AX520*J520*8/2</f>
        <v>0</v>
      </c>
      <c r="AZ520" s="172"/>
      <c r="BA520" s="146">
        <f>SUM(AZ520*K520*5*6)</f>
        <v>0</v>
      </c>
      <c r="BB520" s="172"/>
      <c r="BC520" s="181">
        <f>SUM(BB520*K520*4*6)</f>
        <v>0</v>
      </c>
      <c r="BD520" s="172"/>
      <c r="BE520" s="148">
        <f>SUM(BD520*50)</f>
        <v>0</v>
      </c>
      <c r="BF520" s="146">
        <f>O520+Q520+S520+U520+W520+X520+Y520+AA520+AC520+AE520+AG520+AI520+AK520+AM520+AO520+AQ520+AS520+AU520+AW520+AY520+BA520+BC520+BE520</f>
        <v>30.5</v>
      </c>
      <c r="BG520" s="146"/>
      <c r="BH520" s="146">
        <f>BC520+BA520+AY520+AW520+AS520+AQ520+X520+W520+U520+S520+Q520+O520</f>
        <v>28</v>
      </c>
      <c r="BI520" s="7"/>
      <c r="BJ520" s="7"/>
      <c r="BK520" s="7"/>
      <c r="BL520" s="7"/>
      <c r="BM520" s="52"/>
      <c r="BN520" s="51"/>
      <c r="DU520" s="7"/>
      <c r="DV520" s="7"/>
      <c r="DW520" s="7"/>
      <c r="DX520" s="52"/>
      <c r="DY520" s="51"/>
      <c r="DZ520" s="20"/>
      <c r="EA520" s="71"/>
      <c r="EB520" s="71"/>
      <c r="EC520" s="7"/>
      <c r="ED520" s="7"/>
      <c r="EE520" s="7"/>
      <c r="EF520" s="7"/>
      <c r="EG520" s="7"/>
      <c r="EH520" s="7"/>
      <c r="EI520" s="7"/>
      <c r="EJ520" s="7">
        <f>SUM(L520+BY427)</f>
        <v>132</v>
      </c>
      <c r="EK520" s="7">
        <f>SUM(M520+BZ427)</f>
        <v>132</v>
      </c>
      <c r="EL520" s="7">
        <f>SUM(N520+CA427)</f>
        <v>70</v>
      </c>
      <c r="EM520" s="18">
        <f t="shared" ref="EM520:EM534" si="5782">SUM(O520+CB520)</f>
        <v>0</v>
      </c>
      <c r="EN520" s="18">
        <f t="shared" ref="EN520:EN534" si="5783">SUM(P520+CC520)</f>
        <v>16</v>
      </c>
      <c r="EO520" s="18">
        <f t="shared" ref="EO520:EO534" si="5784">SUM(Q520+CD520)</f>
        <v>16</v>
      </c>
      <c r="EP520" s="18">
        <f t="shared" ref="EP520:EP534" si="5785">SUM(R520+CE520)</f>
        <v>8</v>
      </c>
      <c r="EQ520" s="18">
        <f t="shared" ref="EQ520:EQ534" si="5786">SUM(S520+CF520)</f>
        <v>6</v>
      </c>
      <c r="ER520" s="18">
        <f t="shared" ref="ER520:ER534" si="5787">SUM(T520+CG520)</f>
        <v>0</v>
      </c>
      <c r="ES520" s="18">
        <f t="shared" ref="ES520:ES534" si="5788">SUM(U520+CH520)</f>
        <v>0</v>
      </c>
      <c r="ET520" s="18">
        <f t="shared" ref="ET520:ET534" si="5789">SUM(V520+CI520)</f>
        <v>0</v>
      </c>
      <c r="EU520" s="18">
        <f t="shared" ref="EU520:EU534" si="5790">SUM(W520+CJ520)</f>
        <v>0</v>
      </c>
      <c r="EV520" s="18">
        <f t="shared" ref="EV520:EV534" si="5791">SUM(X520+CK520)</f>
        <v>0</v>
      </c>
      <c r="EW520" s="18">
        <f t="shared" ref="EW520:EW534" si="5792">SUM(Y520+CL520)</f>
        <v>2.5</v>
      </c>
      <c r="EX520" s="18">
        <f t="shared" ref="EX520:EX534" si="5793">SUM(Z520+CM520)</f>
        <v>0</v>
      </c>
      <c r="EY520" s="18">
        <f t="shared" ref="EY520:EY534" si="5794">SUM(AA520+CN520)</f>
        <v>0</v>
      </c>
      <c r="EZ520" s="18">
        <f t="shared" ref="EZ520:EZ534" si="5795">SUM(AB520+CO520)</f>
        <v>0</v>
      </c>
      <c r="FA520" s="18">
        <f t="shared" ref="FA520:FA534" si="5796">SUM(AC520+CP520)</f>
        <v>0</v>
      </c>
      <c r="FB520" s="18">
        <f t="shared" ref="FB520:FB534" si="5797">SUM(AD520+CQ520)</f>
        <v>0</v>
      </c>
      <c r="FC520" s="18">
        <f t="shared" ref="FC520:FC534" si="5798">SUM(AE520+CR520)</f>
        <v>0</v>
      </c>
      <c r="FD520" s="18">
        <f t="shared" ref="FD520:FD534" si="5799">SUM(AF520+CS520)</f>
        <v>0</v>
      </c>
      <c r="FE520" s="18">
        <f t="shared" ref="FE520:FE534" si="5800">SUM(AG520+CT520)</f>
        <v>0</v>
      </c>
      <c r="FF520" s="18">
        <f t="shared" ref="FF520:FF534" si="5801">SUM(AH520+CU520)</f>
        <v>0</v>
      </c>
      <c r="FG520" s="18">
        <f t="shared" ref="FG520:FG534" si="5802">SUM(AI520+CV520)</f>
        <v>0</v>
      </c>
      <c r="FH520" s="18">
        <f t="shared" ref="FH520:FH534" si="5803">SUM(AJ520+CW520)</f>
        <v>0</v>
      </c>
      <c r="FI520" s="18">
        <f t="shared" ref="FI520:FI534" si="5804">SUM(AK520+CX520)</f>
        <v>0</v>
      </c>
      <c r="FJ520" s="18">
        <f t="shared" ref="FJ520:FJ534" si="5805">SUM(AL520+CY520)</f>
        <v>0</v>
      </c>
      <c r="FK520" s="18">
        <f t="shared" ref="FK520:FK534" si="5806">SUM(AM520+CZ520)</f>
        <v>0</v>
      </c>
      <c r="FL520" s="18">
        <f t="shared" ref="FL520:FL534" si="5807">SUM(AN520+DA520)</f>
        <v>0</v>
      </c>
      <c r="FM520" s="18">
        <f t="shared" ref="FM520:FM534" si="5808">SUM(AO520+DB520)</f>
        <v>0</v>
      </c>
      <c r="FN520" s="18">
        <f t="shared" ref="FN520:FN534" si="5809">SUM(AP520+DC520)</f>
        <v>0</v>
      </c>
      <c r="FO520" s="18">
        <f t="shared" ref="FO520:FO534" si="5810">SUM(AQ520+DD520)</f>
        <v>0</v>
      </c>
      <c r="FP520" s="18">
        <f t="shared" ref="FP520:FP534" si="5811">SUM(AR520+DE520)</f>
        <v>1</v>
      </c>
      <c r="FQ520" s="18">
        <f t="shared" ref="FQ520:FQ534" si="5812">SUM(AS520+DF520)</f>
        <v>6</v>
      </c>
      <c r="FR520" s="18">
        <f t="shared" ref="FR520:FR534" si="5813">SUM(AT520+DG520)</f>
        <v>0</v>
      </c>
      <c r="FS520" s="18">
        <f t="shared" ref="FS520:FS534" si="5814">SUM(AU520+DH520)</f>
        <v>0</v>
      </c>
      <c r="FT520" s="18">
        <f t="shared" ref="FT520:FT534" si="5815">SUM(AV520+DI520)</f>
        <v>0</v>
      </c>
      <c r="FU520" s="18">
        <f t="shared" ref="FU520:FU534" si="5816">SUM(AW520+DJ520)</f>
        <v>0</v>
      </c>
      <c r="FV520" s="18">
        <f t="shared" ref="FV520:FV534" si="5817">SUM(AX520+DK520)</f>
        <v>0</v>
      </c>
      <c r="FW520" s="18">
        <f t="shared" ref="FW520:FW534" si="5818">SUM(AY520+DL520)</f>
        <v>0</v>
      </c>
      <c r="FX520" s="18">
        <f t="shared" ref="FX520:FX534" si="5819">SUM(AZ520+DM520)</f>
        <v>0</v>
      </c>
      <c r="FY520" s="18">
        <f t="shared" ref="FY520:FY534" si="5820">SUM(BA520+DN520)</f>
        <v>0</v>
      </c>
      <c r="FZ520" s="18">
        <f t="shared" ref="FZ520:FZ534" si="5821">SUM(BB520+DO520)</f>
        <v>0</v>
      </c>
      <c r="GA520" s="18">
        <f t="shared" ref="GA520:GA534" si="5822">SUM(BC520+DP520)</f>
        <v>0</v>
      </c>
      <c r="GB520" s="18">
        <f t="shared" ref="GB520:GB534" si="5823">SUM(BD520+DQ520)</f>
        <v>0</v>
      </c>
      <c r="GC520" s="18">
        <f t="shared" ref="GC520:GC534" si="5824">SUM(BE520+DR520)</f>
        <v>0</v>
      </c>
      <c r="GD520" s="18">
        <f t="shared" ref="GD520:GD534" si="5825">SUM(BF520+DS520)</f>
        <v>30.5</v>
      </c>
      <c r="GE520" s="18">
        <f t="shared" ref="GE520:GE534" si="5826">SUM(BH520+DT520)</f>
        <v>28</v>
      </c>
      <c r="GF520" s="7"/>
      <c r="GG520" s="7"/>
      <c r="GH520" s="7"/>
      <c r="GI520" s="52"/>
      <c r="GK520" s="18"/>
      <c r="GL520" s="18"/>
      <c r="GM520" s="1"/>
      <c r="GN520" s="23"/>
      <c r="GO520" s="61"/>
      <c r="GP520" s="7"/>
      <c r="GQ520" s="7"/>
    </row>
    <row r="521" spans="1:199" ht="24.95" customHeight="1" x14ac:dyDescent="0.3">
      <c r="A521" s="51"/>
      <c r="B521" s="187" t="s">
        <v>100</v>
      </c>
      <c r="C521" s="184" t="s">
        <v>114</v>
      </c>
      <c r="D521" s="184" t="s">
        <v>102</v>
      </c>
      <c r="E521" s="184" t="s">
        <v>115</v>
      </c>
      <c r="F521" s="138" t="s">
        <v>200</v>
      </c>
      <c r="G521" s="184">
        <v>5</v>
      </c>
      <c r="H521" s="184">
        <v>6</v>
      </c>
      <c r="I521" s="184">
        <v>1</v>
      </c>
      <c r="J521" s="184"/>
      <c r="K521" s="184">
        <v>2</v>
      </c>
      <c r="L521" s="187">
        <v>60</v>
      </c>
      <c r="M521" s="188">
        <f t="shared" ref="M521" si="5827">SUM(N521+P521+R521+T521+V521)</f>
        <v>60</v>
      </c>
      <c r="N521" s="189">
        <v>30</v>
      </c>
      <c r="O521" s="262">
        <v>26</v>
      </c>
      <c r="P521" s="189">
        <v>4</v>
      </c>
      <c r="Q521" s="190">
        <f>J521*P521</f>
        <v>0</v>
      </c>
      <c r="R521" s="189">
        <v>26</v>
      </c>
      <c r="S521" s="190">
        <f>SUM(R521)*J521</f>
        <v>0</v>
      </c>
      <c r="T521" s="189"/>
      <c r="U521" s="190">
        <f>SUM(T521)*K521</f>
        <v>0</v>
      </c>
      <c r="V521" s="189"/>
      <c r="W521" s="190">
        <f t="shared" ref="W521" si="5828">SUM(V521)*J521*5</f>
        <v>0</v>
      </c>
      <c r="X521" s="191">
        <f>SUM(J521*AX521*2+K521*AZ521*2)</f>
        <v>0</v>
      </c>
      <c r="Y521" s="191">
        <f t="shared" ref="Y521" si="5829">SUM(L521*5/100*J521)</f>
        <v>0</v>
      </c>
      <c r="Z521" s="189"/>
      <c r="AA521" s="190"/>
      <c r="AB521" s="189"/>
      <c r="AC521" s="191">
        <f>SUM(AB521)*3*H521/5</f>
        <v>0</v>
      </c>
      <c r="AD521" s="189"/>
      <c r="AE521" s="193">
        <f>SUM(AD521*H521*(30+4))</f>
        <v>0</v>
      </c>
      <c r="AF521" s="189"/>
      <c r="AG521" s="190">
        <f>SUM(AF521*H521*3)</f>
        <v>0</v>
      </c>
      <c r="AH521" s="190"/>
      <c r="AI521" s="191">
        <f>SUM(AH521*H521/3)</f>
        <v>0</v>
      </c>
      <c r="AJ521" s="189"/>
      <c r="AK521" s="191">
        <f>SUM(AJ521*H521*2/3)</f>
        <v>0</v>
      </c>
      <c r="AL521" s="189"/>
      <c r="AM521" s="262">
        <f>SUM(AL521*H521*2)</f>
        <v>0</v>
      </c>
      <c r="AN521" s="189"/>
      <c r="AO521" s="190">
        <f t="shared" ref="AO521" si="5830">SUM(AN521*J521*2)</f>
        <v>0</v>
      </c>
      <c r="AP521" s="189"/>
      <c r="AQ521" s="191">
        <f>SUM(AP521*H521*2)</f>
        <v>0</v>
      </c>
      <c r="AR521" s="189"/>
      <c r="AS521" s="191">
        <f>AR521*H521/3</f>
        <v>0</v>
      </c>
      <c r="AT521" s="32"/>
      <c r="AU521" s="194">
        <f t="shared" ref="AU521" si="5831">AT521*H521/3</f>
        <v>0</v>
      </c>
      <c r="AV521" s="189"/>
      <c r="AW521" s="190">
        <f>SUM(J521*AV521*6)</f>
        <v>0</v>
      </c>
      <c r="AX521" s="189"/>
      <c r="AY521" s="191">
        <f>AX521*H521/3</f>
        <v>0</v>
      </c>
      <c r="AZ521" s="190"/>
      <c r="BA521" s="191">
        <f>SUM(AZ521*K521*5*6)</f>
        <v>0</v>
      </c>
      <c r="BB521" s="189"/>
      <c r="BC521" s="191">
        <f>SUM(BB521*K521*4*6)</f>
        <v>0</v>
      </c>
      <c r="BD521" s="189"/>
      <c r="BE521" s="195">
        <f>SUM(BD521*50)</f>
        <v>0</v>
      </c>
      <c r="BF521" s="194">
        <f t="shared" ref="BF521" si="5832">O521+Q521+S521+U521+W521+X521+Y521+AA521+AC521+AE521+AG521+AI521+AK521+AM521+AO521+AQ521+AS521+AU521+AW521+AY521+BA521+BC521+BE521</f>
        <v>26</v>
      </c>
      <c r="BG521" s="194"/>
      <c r="BH521" s="194">
        <f t="shared" ref="BH521" si="5833">BC521+BA521+AY521+AW521+AS521+AQ521+X521+W521+U521+S521+Q521+O521</f>
        <v>26</v>
      </c>
      <c r="BI521" s="1"/>
      <c r="BJ521" s="7"/>
      <c r="BK521" s="7"/>
      <c r="BL521" s="7"/>
      <c r="BM521" s="52"/>
      <c r="BN521" s="51"/>
      <c r="BO521" s="160" t="s">
        <v>181</v>
      </c>
      <c r="BP521" s="226" t="s">
        <v>110</v>
      </c>
      <c r="BQ521" s="226" t="s">
        <v>102</v>
      </c>
      <c r="BR521" s="226" t="s">
        <v>111</v>
      </c>
      <c r="BS521" s="227" t="s">
        <v>172</v>
      </c>
      <c r="BT521" s="226">
        <v>10</v>
      </c>
      <c r="BU521" s="162">
        <v>28</v>
      </c>
      <c r="BV521" s="162"/>
      <c r="BW521" s="162">
        <v>1</v>
      </c>
      <c r="BX521" s="226">
        <f t="shared" ref="BX521:BX522" si="5834">SUM(BW521)*2</f>
        <v>2</v>
      </c>
      <c r="BY521" s="160">
        <v>4</v>
      </c>
      <c r="BZ521" s="228">
        <f>SUM(CA521+CC521+CE521+CG521+CI521)</f>
        <v>4</v>
      </c>
      <c r="CA521" s="166"/>
      <c r="CB521" s="142">
        <f>SUM(CA521)*BV521</f>
        <v>0</v>
      </c>
      <c r="CC521" s="166"/>
      <c r="CD521" s="167">
        <f>CC521*BW521</f>
        <v>0</v>
      </c>
      <c r="CE521" s="166">
        <v>4</v>
      </c>
      <c r="CF521" s="167">
        <f>SUM(CE521)*BW521</f>
        <v>4</v>
      </c>
      <c r="CG521" s="166"/>
      <c r="CH521" s="167">
        <f>SUM(CG521)*BX521</f>
        <v>0</v>
      </c>
      <c r="CI521" s="166"/>
      <c r="CJ521" s="167">
        <f>SUM(CI521)*BW521*4</f>
        <v>0</v>
      </c>
      <c r="CK521" s="165">
        <f t="shared" ref="CK521" si="5835">SUM(BX521*DK521*2+BX521*DM521*2)</f>
        <v>0</v>
      </c>
      <c r="CL521" s="229">
        <f t="shared" ref="CL521" si="5836">SUM(BY521*5/100*BW521)</f>
        <v>0.2</v>
      </c>
      <c r="CM521" s="166"/>
      <c r="CN521" s="167"/>
      <c r="CO521" s="166"/>
      <c r="CP521" s="165">
        <f>SUM(CO521)*3*BU521/5</f>
        <v>0</v>
      </c>
      <c r="CQ521" s="166"/>
      <c r="CR521" s="230">
        <f>SUM(CQ521*BU521*(30+4))</f>
        <v>0</v>
      </c>
      <c r="CS521" s="166"/>
      <c r="CT521" s="142">
        <f>SUM(CS521*BU521*3)</f>
        <v>0</v>
      </c>
      <c r="CU521" s="166"/>
      <c r="CV521" s="165">
        <f>SUM(CU521*BU521/3)</f>
        <v>0</v>
      </c>
      <c r="CW521" s="166"/>
      <c r="CX521" s="165">
        <f>SUM(CW521*BU521*2/3)</f>
        <v>0</v>
      </c>
      <c r="CY521" s="166"/>
      <c r="CZ521" s="142">
        <f>SUM(CY521*BU521)</f>
        <v>0</v>
      </c>
      <c r="DA521" s="166"/>
      <c r="DB521" s="167">
        <f>SUM(DA521*BW521)</f>
        <v>0</v>
      </c>
      <c r="DC521" s="166"/>
      <c r="DD521" s="165">
        <f>SUM(DC521*BU521*2)</f>
        <v>0</v>
      </c>
      <c r="DE521" s="166">
        <v>1</v>
      </c>
      <c r="DF521" s="165">
        <f t="shared" ref="DF521" si="5837">DE521*BW521*6</f>
        <v>6</v>
      </c>
      <c r="DG521" s="166"/>
      <c r="DH521" s="165">
        <f t="shared" si="5725"/>
        <v>0</v>
      </c>
      <c r="DI521" s="166"/>
      <c r="DJ521" s="167">
        <f>SUM(DI521*BU521/3)</f>
        <v>0</v>
      </c>
      <c r="DK521" s="166"/>
      <c r="DL521" s="165">
        <f>SUM(BW521*DK521*8)</f>
        <v>0</v>
      </c>
      <c r="DM521" s="166"/>
      <c r="DN521" s="165">
        <f>SUM(DM521*BX521*5*6)</f>
        <v>0</v>
      </c>
      <c r="DO521" s="166"/>
      <c r="DP521" s="165">
        <f>SUM(DO521*BX521*4*6)</f>
        <v>0</v>
      </c>
      <c r="DQ521" s="166"/>
      <c r="DR521" s="168">
        <f>SUM(DQ521*50)</f>
        <v>0</v>
      </c>
      <c r="DS521" s="20">
        <f t="shared" ref="DS521:DS534" si="5838">SUM(DB521+DR521+DP521+DN521+DL521+DJ521+DF521+DD521+CX521+CZ521+CV521+CT521+CR521+CP521+CN521+CL521+CK521+CJ521+CH521+CD521+CB521+CF521+DH521)</f>
        <v>10.199999999999999</v>
      </c>
      <c r="DT521" s="20">
        <f t="shared" ref="DT521:DT534" si="5839">SUM(CB521+CD521+CH521+CJ521+CK521+DF521+DJ521+DL521+DN521+DP521+CF521+DD521)</f>
        <v>10</v>
      </c>
      <c r="DU521" s="7"/>
      <c r="DV521" s="7"/>
      <c r="DW521" s="7"/>
      <c r="DX521" s="52"/>
      <c r="DY521" s="51"/>
      <c r="DZ521" s="20"/>
      <c r="EA521" s="71"/>
      <c r="EB521" s="71"/>
      <c r="EC521" s="7"/>
      <c r="ED521" s="7"/>
      <c r="EE521" s="7"/>
      <c r="EF521" s="7"/>
      <c r="EG521" s="7"/>
      <c r="EH521" s="7"/>
      <c r="EI521" s="7"/>
      <c r="EJ521" s="7">
        <f t="shared" si="5733"/>
        <v>64</v>
      </c>
      <c r="EK521" s="7">
        <f t="shared" si="5734"/>
        <v>64</v>
      </c>
      <c r="EL521" s="7">
        <f t="shared" si="5735"/>
        <v>30</v>
      </c>
      <c r="EM521" s="18">
        <f t="shared" si="5782"/>
        <v>26</v>
      </c>
      <c r="EN521" s="18">
        <f t="shared" si="5783"/>
        <v>4</v>
      </c>
      <c r="EO521" s="18">
        <f t="shared" si="5784"/>
        <v>0</v>
      </c>
      <c r="EP521" s="18">
        <f t="shared" si="5785"/>
        <v>30</v>
      </c>
      <c r="EQ521" s="18">
        <f t="shared" si="5786"/>
        <v>4</v>
      </c>
      <c r="ER521" s="18">
        <f t="shared" si="5787"/>
        <v>0</v>
      </c>
      <c r="ES521" s="18">
        <f t="shared" si="5788"/>
        <v>0</v>
      </c>
      <c r="ET521" s="18">
        <f t="shared" si="5789"/>
        <v>0</v>
      </c>
      <c r="EU521" s="18">
        <f t="shared" si="5790"/>
        <v>0</v>
      </c>
      <c r="EV521" s="18">
        <f t="shared" si="5791"/>
        <v>0</v>
      </c>
      <c r="EW521" s="18">
        <f t="shared" si="5792"/>
        <v>0.2</v>
      </c>
      <c r="EX521" s="18">
        <f t="shared" si="5793"/>
        <v>0</v>
      </c>
      <c r="EY521" s="18">
        <f t="shared" si="5794"/>
        <v>0</v>
      </c>
      <c r="EZ521" s="18">
        <f t="shared" si="5795"/>
        <v>0</v>
      </c>
      <c r="FA521" s="18">
        <f t="shared" si="5796"/>
        <v>0</v>
      </c>
      <c r="FB521" s="18">
        <f t="shared" si="5797"/>
        <v>0</v>
      </c>
      <c r="FC521" s="18">
        <f t="shared" si="5798"/>
        <v>0</v>
      </c>
      <c r="FD521" s="18">
        <f t="shared" si="5799"/>
        <v>0</v>
      </c>
      <c r="FE521" s="18">
        <f t="shared" si="5800"/>
        <v>0</v>
      </c>
      <c r="FF521" s="18">
        <f t="shared" si="5801"/>
        <v>0</v>
      </c>
      <c r="FG521" s="18">
        <f t="shared" si="5802"/>
        <v>0</v>
      </c>
      <c r="FH521" s="18">
        <f t="shared" si="5803"/>
        <v>0</v>
      </c>
      <c r="FI521" s="18">
        <f t="shared" si="5804"/>
        <v>0</v>
      </c>
      <c r="FJ521" s="18">
        <f t="shared" si="5805"/>
        <v>0</v>
      </c>
      <c r="FK521" s="18">
        <f t="shared" si="5806"/>
        <v>0</v>
      </c>
      <c r="FL521" s="18">
        <f t="shared" si="5807"/>
        <v>0</v>
      </c>
      <c r="FM521" s="18">
        <f t="shared" si="5808"/>
        <v>0</v>
      </c>
      <c r="FN521" s="18">
        <f t="shared" si="5809"/>
        <v>0</v>
      </c>
      <c r="FO521" s="18">
        <f t="shared" si="5810"/>
        <v>0</v>
      </c>
      <c r="FP521" s="18">
        <f t="shared" si="5811"/>
        <v>1</v>
      </c>
      <c r="FQ521" s="18">
        <f t="shared" si="5812"/>
        <v>6</v>
      </c>
      <c r="FR521" s="18">
        <f t="shared" si="5813"/>
        <v>0</v>
      </c>
      <c r="FS521" s="18">
        <f t="shared" si="5814"/>
        <v>0</v>
      </c>
      <c r="FT521" s="18">
        <f t="shared" si="5815"/>
        <v>0</v>
      </c>
      <c r="FU521" s="18">
        <f t="shared" si="5816"/>
        <v>0</v>
      </c>
      <c r="FV521" s="18">
        <f t="shared" si="5817"/>
        <v>0</v>
      </c>
      <c r="FW521" s="18">
        <f t="shared" si="5818"/>
        <v>0</v>
      </c>
      <c r="FX521" s="18">
        <f t="shared" si="5819"/>
        <v>0</v>
      </c>
      <c r="FY521" s="18">
        <f t="shared" si="5820"/>
        <v>0</v>
      </c>
      <c r="FZ521" s="18">
        <f t="shared" si="5821"/>
        <v>0</v>
      </c>
      <c r="GA521" s="18">
        <f t="shared" si="5822"/>
        <v>0</v>
      </c>
      <c r="GB521" s="18">
        <f t="shared" si="5823"/>
        <v>0</v>
      </c>
      <c r="GC521" s="18">
        <f t="shared" si="5824"/>
        <v>0</v>
      </c>
      <c r="GD521" s="18">
        <f t="shared" si="5825"/>
        <v>36.200000000000003</v>
      </c>
      <c r="GE521" s="18">
        <f t="shared" si="5826"/>
        <v>36</v>
      </c>
      <c r="GF521" s="7"/>
      <c r="GG521" s="7"/>
      <c r="GH521" s="7"/>
      <c r="GI521" s="52"/>
      <c r="GK521" s="18"/>
      <c r="GL521" s="18"/>
      <c r="GM521" s="1"/>
      <c r="GN521" s="23"/>
      <c r="GO521" s="61"/>
      <c r="GP521" s="7"/>
      <c r="GQ521" s="7"/>
    </row>
    <row r="522" spans="1:199" ht="24.95" customHeight="1" x14ac:dyDescent="0.3">
      <c r="A522" s="51"/>
      <c r="B522" s="20" t="s">
        <v>339</v>
      </c>
      <c r="C522" s="71"/>
      <c r="D522" s="71"/>
      <c r="E522" s="71"/>
      <c r="F522" s="71"/>
      <c r="G522" s="79"/>
      <c r="H522" s="79"/>
      <c r="I522" s="92"/>
      <c r="J522" s="72"/>
      <c r="K522" s="79"/>
      <c r="L522" s="26"/>
      <c r="M522" s="73">
        <f t="shared" ref="M522:M534" si="5840">SUM(N522+P522+T522+V522+AR522*2)</f>
        <v>0</v>
      </c>
      <c r="N522" s="32"/>
      <c r="O522" s="263"/>
      <c r="P522" s="32"/>
      <c r="Q522" s="20"/>
      <c r="R522" s="32"/>
      <c r="S522" s="20"/>
      <c r="T522" s="32"/>
      <c r="U522" s="20"/>
      <c r="V522" s="74"/>
      <c r="W522" s="20"/>
      <c r="X522" s="20"/>
      <c r="Y522" s="20"/>
      <c r="Z522" s="74"/>
      <c r="AA522" s="20"/>
      <c r="AB522" s="74"/>
      <c r="AC522" s="20"/>
      <c r="AD522" s="74"/>
      <c r="AE522" s="24"/>
      <c r="AF522" s="74"/>
      <c r="AG522" s="20"/>
      <c r="AH522" s="74"/>
      <c r="AI522" s="20"/>
      <c r="AJ522" s="74"/>
      <c r="AK522" s="20"/>
      <c r="AL522" s="74"/>
      <c r="AM522" s="263"/>
      <c r="AN522" s="74"/>
      <c r="AO522" s="20"/>
      <c r="AP522" s="74"/>
      <c r="AQ522" s="20"/>
      <c r="AR522" s="74"/>
      <c r="AS522" s="20"/>
      <c r="AT522" s="74"/>
      <c r="AU522" s="20"/>
      <c r="AV522" s="74"/>
      <c r="AW522" s="20"/>
      <c r="AX522" s="74"/>
      <c r="AY522" s="20"/>
      <c r="AZ522" s="74"/>
      <c r="BA522" s="20">
        <v>32</v>
      </c>
      <c r="BB522" s="74"/>
      <c r="BC522" s="20"/>
      <c r="BD522" s="74"/>
      <c r="BE522" s="20"/>
      <c r="BF522" s="20">
        <f t="shared" ref="BF522:BF534" si="5841">SUM(AO522+BE522+BC522+BA522+AY522+AW522+AS522+AQ522+AK522+AM522+AI522+AG522+AE522+AC522+AA522+Y522+X522+W522+U522+Q522+O522+S522+AU522)</f>
        <v>32</v>
      </c>
      <c r="BG522" s="20"/>
      <c r="BH522" s="20">
        <f t="shared" ref="BH522:BH534" si="5842">SUM(O522+Q522+U522+W522+X522+AS522+AW522+AY522+BA522+BC522+S522+AQ522)</f>
        <v>32</v>
      </c>
      <c r="BI522" s="1"/>
      <c r="BJ522" s="1"/>
      <c r="BK522" s="1"/>
      <c r="BL522" s="1"/>
      <c r="BM522" s="55"/>
      <c r="BN522" s="51"/>
      <c r="BO522" s="175" t="s">
        <v>104</v>
      </c>
      <c r="BP522" s="176" t="s">
        <v>121</v>
      </c>
      <c r="BQ522" s="176" t="s">
        <v>102</v>
      </c>
      <c r="BR522" s="182" t="s">
        <v>122</v>
      </c>
      <c r="BS522" s="176" t="s">
        <v>257</v>
      </c>
      <c r="BT522" s="176">
        <v>2</v>
      </c>
      <c r="BU522" s="182">
        <v>54</v>
      </c>
      <c r="BV522" s="182">
        <v>1</v>
      </c>
      <c r="BW522" s="182">
        <v>2</v>
      </c>
      <c r="BX522" s="176">
        <f t="shared" si="5834"/>
        <v>4</v>
      </c>
      <c r="BY522" s="178">
        <v>10</v>
      </c>
      <c r="BZ522" s="153">
        <f>SUM(CA522+CC522+CE522+CG522+CI522)</f>
        <v>10</v>
      </c>
      <c r="CA522" s="178">
        <v>2</v>
      </c>
      <c r="CB522" s="222">
        <f>SUM(CA522)*BV522</f>
        <v>2</v>
      </c>
      <c r="CC522" s="178">
        <v>4</v>
      </c>
      <c r="CD522" s="179">
        <f>BW522*CC522</f>
        <v>8</v>
      </c>
      <c r="CE522" s="178">
        <v>4</v>
      </c>
      <c r="CF522" s="179">
        <f>SUM(CE522)*BW522</f>
        <v>8</v>
      </c>
      <c r="CG522" s="172"/>
      <c r="CH522" s="180">
        <f>SUM(CG522)*BX522</f>
        <v>0</v>
      </c>
      <c r="CI522" s="172"/>
      <c r="CJ522" s="180">
        <f>SUM(CI522)*BW522*3</f>
        <v>0</v>
      </c>
      <c r="CK522" s="146">
        <f>2/8*BW522*DK522</f>
        <v>0</v>
      </c>
      <c r="CL522" s="146">
        <f>SUM(BY522*5/100*BW522)</f>
        <v>1</v>
      </c>
      <c r="CM522" s="172"/>
      <c r="CN522" s="180"/>
      <c r="CO522" s="172"/>
      <c r="CP522" s="181">
        <f>SUM(CO522)*3*BU522/5</f>
        <v>0</v>
      </c>
      <c r="CQ522" s="172"/>
      <c r="CR522" s="180">
        <f>SUM(CQ522*BU522*(30+4))</f>
        <v>0</v>
      </c>
      <c r="CS522" s="172"/>
      <c r="CT522" s="333">
        <f>SUM(CS522*BU522*3)</f>
        <v>0</v>
      </c>
      <c r="CU522" s="172"/>
      <c r="CV522" s="146">
        <f>SUM(CU522*BU522/3)</f>
        <v>0</v>
      </c>
      <c r="CW522" s="172"/>
      <c r="CX522" s="146">
        <f>SUM(CW522*BU522*2/3)</f>
        <v>0</v>
      </c>
      <c r="CY522" s="172"/>
      <c r="CZ522" s="331">
        <f>SUM(CY522*BU522)</f>
        <v>0</v>
      </c>
      <c r="DA522" s="172"/>
      <c r="DB522" s="180">
        <f>SUM(DA522*BW522)</f>
        <v>0</v>
      </c>
      <c r="DC522" s="172"/>
      <c r="DD522" s="181">
        <f>SUM(DC522*BU522*2)</f>
        <v>0</v>
      </c>
      <c r="DE522" s="172"/>
      <c r="DF522" s="146">
        <f>SUM(BW522*DE522*6)</f>
        <v>0</v>
      </c>
      <c r="DG522" s="144"/>
      <c r="DH522" s="146">
        <f>DG522*BU522/3</f>
        <v>0</v>
      </c>
      <c r="DI522" s="172"/>
      <c r="DJ522" s="148">
        <f>SUM(DI522*BU522/3)</f>
        <v>0</v>
      </c>
      <c r="DK522" s="144"/>
      <c r="DL522" s="146">
        <f>DK522*BW522*8/2</f>
        <v>0</v>
      </c>
      <c r="DM522" s="172"/>
      <c r="DN522" s="146">
        <f>SUM(DM522*BX522*5*6)</f>
        <v>0</v>
      </c>
      <c r="DO522" s="172"/>
      <c r="DP522" s="181">
        <f>SUM(DO522*BX522*4*6)</f>
        <v>0</v>
      </c>
      <c r="DQ522" s="172"/>
      <c r="DR522" s="148">
        <f>SUM(DQ522*50)</f>
        <v>0</v>
      </c>
      <c r="DS522" s="20">
        <f t="shared" si="5838"/>
        <v>19</v>
      </c>
      <c r="DT522" s="20">
        <f t="shared" si="5839"/>
        <v>18</v>
      </c>
      <c r="DU522" s="7"/>
      <c r="DV522" s="7"/>
      <c r="DW522" s="7"/>
      <c r="DX522" s="52"/>
      <c r="DY522" s="51"/>
      <c r="DZ522" s="20"/>
      <c r="EA522" s="71"/>
      <c r="EB522" s="71"/>
      <c r="EC522" s="7"/>
      <c r="ED522" s="7"/>
      <c r="EE522" s="7"/>
      <c r="EF522" s="7"/>
      <c r="EG522" s="7"/>
      <c r="EH522" s="7"/>
      <c r="EI522" s="7"/>
      <c r="EJ522" s="7">
        <f t="shared" si="5733"/>
        <v>10</v>
      </c>
      <c r="EK522" s="7">
        <f t="shared" si="5734"/>
        <v>10</v>
      </c>
      <c r="EL522" s="7">
        <f t="shared" si="5735"/>
        <v>2</v>
      </c>
      <c r="EM522" s="18">
        <f t="shared" si="5782"/>
        <v>2</v>
      </c>
      <c r="EN522" s="18">
        <f t="shared" si="5783"/>
        <v>4</v>
      </c>
      <c r="EO522" s="18">
        <f t="shared" si="5784"/>
        <v>8</v>
      </c>
      <c r="EP522" s="18">
        <f t="shared" si="5785"/>
        <v>4</v>
      </c>
      <c r="EQ522" s="18">
        <f t="shared" si="5786"/>
        <v>8</v>
      </c>
      <c r="ER522" s="18">
        <f t="shared" si="5787"/>
        <v>0</v>
      </c>
      <c r="ES522" s="18">
        <f t="shared" si="5788"/>
        <v>0</v>
      </c>
      <c r="ET522" s="18">
        <f t="shared" si="5789"/>
        <v>0</v>
      </c>
      <c r="EU522" s="18">
        <f t="shared" si="5790"/>
        <v>0</v>
      </c>
      <c r="EV522" s="18">
        <f t="shared" si="5791"/>
        <v>0</v>
      </c>
      <c r="EW522" s="18">
        <f t="shared" si="5792"/>
        <v>1</v>
      </c>
      <c r="EX522" s="18">
        <f t="shared" si="5793"/>
        <v>0</v>
      </c>
      <c r="EY522" s="18">
        <f t="shared" si="5794"/>
        <v>0</v>
      </c>
      <c r="EZ522" s="18">
        <f t="shared" si="5795"/>
        <v>0</v>
      </c>
      <c r="FA522" s="18">
        <f t="shared" si="5796"/>
        <v>0</v>
      </c>
      <c r="FB522" s="18">
        <f t="shared" si="5797"/>
        <v>0</v>
      </c>
      <c r="FC522" s="18">
        <f t="shared" si="5798"/>
        <v>0</v>
      </c>
      <c r="FD522" s="18">
        <f t="shared" si="5799"/>
        <v>0</v>
      </c>
      <c r="FE522" s="18">
        <f t="shared" si="5800"/>
        <v>0</v>
      </c>
      <c r="FF522" s="18">
        <f t="shared" si="5801"/>
        <v>0</v>
      </c>
      <c r="FG522" s="18">
        <f t="shared" si="5802"/>
        <v>0</v>
      </c>
      <c r="FH522" s="18">
        <f t="shared" si="5803"/>
        <v>0</v>
      </c>
      <c r="FI522" s="18">
        <f t="shared" si="5804"/>
        <v>0</v>
      </c>
      <c r="FJ522" s="18">
        <f t="shared" si="5805"/>
        <v>0</v>
      </c>
      <c r="FK522" s="18">
        <f t="shared" si="5806"/>
        <v>0</v>
      </c>
      <c r="FL522" s="18">
        <f t="shared" si="5807"/>
        <v>0</v>
      </c>
      <c r="FM522" s="18">
        <f t="shared" si="5808"/>
        <v>0</v>
      </c>
      <c r="FN522" s="18">
        <f t="shared" si="5809"/>
        <v>0</v>
      </c>
      <c r="FO522" s="18">
        <f t="shared" si="5810"/>
        <v>0</v>
      </c>
      <c r="FP522" s="18">
        <f t="shared" si="5811"/>
        <v>0</v>
      </c>
      <c r="FQ522" s="18">
        <f t="shared" si="5812"/>
        <v>0</v>
      </c>
      <c r="FR522" s="18">
        <f t="shared" si="5813"/>
        <v>0</v>
      </c>
      <c r="FS522" s="18">
        <f t="shared" si="5814"/>
        <v>0</v>
      </c>
      <c r="FT522" s="18">
        <f t="shared" si="5815"/>
        <v>0</v>
      </c>
      <c r="FU522" s="18">
        <f t="shared" si="5816"/>
        <v>0</v>
      </c>
      <c r="FV522" s="18">
        <f t="shared" si="5817"/>
        <v>0</v>
      </c>
      <c r="FW522" s="18">
        <f t="shared" si="5818"/>
        <v>0</v>
      </c>
      <c r="FX522" s="18">
        <f t="shared" si="5819"/>
        <v>0</v>
      </c>
      <c r="FY522" s="18">
        <f t="shared" si="5820"/>
        <v>32</v>
      </c>
      <c r="FZ522" s="18">
        <f t="shared" si="5821"/>
        <v>0</v>
      </c>
      <c r="GA522" s="18">
        <f t="shared" si="5822"/>
        <v>0</v>
      </c>
      <c r="GB522" s="18">
        <f t="shared" si="5823"/>
        <v>0</v>
      </c>
      <c r="GC522" s="18">
        <f t="shared" si="5824"/>
        <v>0</v>
      </c>
      <c r="GD522" s="18">
        <f t="shared" si="5825"/>
        <v>51</v>
      </c>
      <c r="GE522" s="18">
        <f t="shared" si="5826"/>
        <v>50</v>
      </c>
      <c r="GF522" s="7"/>
      <c r="GG522" s="7"/>
      <c r="GH522" s="7"/>
      <c r="GI522" s="52"/>
      <c r="GK522" s="18"/>
      <c r="GL522" s="18"/>
      <c r="GM522" s="1"/>
      <c r="GN522" s="23"/>
      <c r="GO522" s="61"/>
      <c r="GP522" s="7"/>
      <c r="GQ522" s="7"/>
    </row>
    <row r="523" spans="1:199" ht="24.95" customHeight="1" x14ac:dyDescent="0.3">
      <c r="A523" s="51"/>
      <c r="B523" s="33" t="s">
        <v>224</v>
      </c>
      <c r="C523" s="78"/>
      <c r="D523" s="71" t="s">
        <v>225</v>
      </c>
      <c r="E523" s="78"/>
      <c r="F523" s="78"/>
      <c r="G523" s="79"/>
      <c r="H523" s="79">
        <v>4</v>
      </c>
      <c r="I523" s="79"/>
      <c r="J523" s="79"/>
      <c r="K523" s="79"/>
      <c r="L523" s="187"/>
      <c r="M523" s="188">
        <f t="shared" ref="M523" si="5843">SUM(N523+P523+R523+T523+V523)</f>
        <v>0</v>
      </c>
      <c r="N523" s="189"/>
      <c r="O523" s="262">
        <f t="shared" ref="O523" si="5844">SUM(N523)*I523</f>
        <v>0</v>
      </c>
      <c r="P523" s="189"/>
      <c r="Q523" s="190">
        <f t="shared" ref="Q523" si="5845">P523*J523</f>
        <v>0</v>
      </c>
      <c r="R523" s="189"/>
      <c r="S523" s="190">
        <f t="shared" ref="S523" si="5846">SUM(R523)*J523</f>
        <v>0</v>
      </c>
      <c r="T523" s="189"/>
      <c r="U523" s="190">
        <f t="shared" ref="U523" si="5847">SUM(T523)*K523</f>
        <v>0</v>
      </c>
      <c r="V523" s="189"/>
      <c r="W523" s="190">
        <f t="shared" ref="W523" si="5848">SUM(V523)*J523*5</f>
        <v>0</v>
      </c>
      <c r="X523" s="191"/>
      <c r="Y523" s="191">
        <f t="shared" ref="Y523" si="5849">L523*J523*0.05</f>
        <v>0</v>
      </c>
      <c r="Z523" s="189"/>
      <c r="AA523" s="190"/>
      <c r="AB523" s="189"/>
      <c r="AC523" s="191">
        <f t="shared" ref="AC523" si="5850">SUM(AB523)*3*H523/5</f>
        <v>0</v>
      </c>
      <c r="AD523" s="189">
        <v>1</v>
      </c>
      <c r="AE523" s="193">
        <f t="shared" ref="AE523" si="5851">SUM(AD523*H523*(15))</f>
        <v>60</v>
      </c>
      <c r="AF523" s="189"/>
      <c r="AG523" s="190">
        <f t="shared" ref="AG523" si="5852">SUM(AF523*H523*3)</f>
        <v>0</v>
      </c>
      <c r="AH523" s="190"/>
      <c r="AI523" s="191">
        <f t="shared" ref="AI523" si="5853">SUM(AH523*H523/3)</f>
        <v>0</v>
      </c>
      <c r="AJ523" s="189"/>
      <c r="AK523" s="191">
        <f t="shared" ref="AK523" si="5854">SUM(AJ523*H523*2/3)</f>
        <v>0</v>
      </c>
      <c r="AL523" s="189"/>
      <c r="AM523" s="262">
        <f>SUM(AL523*H523)</f>
        <v>0</v>
      </c>
      <c r="AN523" s="189"/>
      <c r="AO523" s="190">
        <f>SUM(AN523*J523)</f>
        <v>0</v>
      </c>
      <c r="AP523" s="189"/>
      <c r="AQ523" s="191">
        <f t="shared" ref="AQ523" si="5855">SUM(AP523*H523*2)</f>
        <v>0</v>
      </c>
      <c r="AR523" s="189"/>
      <c r="AS523" s="191">
        <f t="shared" ref="AS523" si="5856">SUM(J523*AR523*6)</f>
        <v>0</v>
      </c>
      <c r="AT523" s="32"/>
      <c r="AU523" s="194">
        <f t="shared" ref="AU523" si="5857">AT523*H523/3</f>
        <v>0</v>
      </c>
      <c r="AV523" s="189"/>
      <c r="AW523" s="190">
        <f>SUM(AV523*H523/3)</f>
        <v>0</v>
      </c>
      <c r="AX523" s="189"/>
      <c r="AY523" s="191">
        <f t="shared" ref="AY523" si="5858">SUM(J523*AX523*8)</f>
        <v>0</v>
      </c>
      <c r="AZ523" s="190"/>
      <c r="BA523" s="191">
        <f>SUM(AZ523*K523*3*8)</f>
        <v>0</v>
      </c>
      <c r="BB523" s="189"/>
      <c r="BC523" s="191">
        <f t="shared" ref="BC523" si="5859">SUM(BB523*K523*4*6)</f>
        <v>0</v>
      </c>
      <c r="BD523" s="189"/>
      <c r="BE523" s="195">
        <f t="shared" ref="BE523" si="5860">SUM(BD523*50)</f>
        <v>0</v>
      </c>
      <c r="BF523" s="194">
        <f t="shared" ref="BF523" si="5861">O523+Q523+S523+U523+W523+X523+Y523+AA523+AC523+AE523+AG523+AI523+AK523+AM523+AO523+AQ523+AS523+AU523+AW523+AY523+BA523+BC523+BE523</f>
        <v>60</v>
      </c>
      <c r="BG523" s="194"/>
      <c r="BH523" s="194">
        <f t="shared" ref="BH523" si="5862">BC523+BA523+AY523+AW523+AS523+AQ523+X523+W523+U523+S523+Q523+O523</f>
        <v>0</v>
      </c>
      <c r="BI523" s="1"/>
      <c r="BJ523" s="1"/>
      <c r="BK523" s="1"/>
      <c r="BL523" s="1"/>
      <c r="BM523" s="55"/>
      <c r="BN523" s="51"/>
      <c r="BO523" s="33" t="s">
        <v>224</v>
      </c>
      <c r="BP523" s="78"/>
      <c r="BQ523" s="71" t="s">
        <v>225</v>
      </c>
      <c r="BR523" s="78"/>
      <c r="BS523" s="78"/>
      <c r="BT523" s="79"/>
      <c r="BU523" s="326">
        <v>4</v>
      </c>
      <c r="BV523" s="79"/>
      <c r="BW523" s="79"/>
      <c r="BX523" s="79"/>
      <c r="BY523" s="187"/>
      <c r="BZ523" s="188">
        <f t="shared" ref="BZ523" si="5863">SUM(CA523+CC523+CE523+CG523+CI523)</f>
        <v>0</v>
      </c>
      <c r="CA523" s="189"/>
      <c r="CB523" s="142">
        <f t="shared" ref="CB523" si="5864">SUM(CA523)*BV523</f>
        <v>0</v>
      </c>
      <c r="CC523" s="189"/>
      <c r="CD523" s="190">
        <f t="shared" ref="CD523" si="5865">CC523*BW523</f>
        <v>0</v>
      </c>
      <c r="CE523" s="189"/>
      <c r="CF523" s="190">
        <f t="shared" ref="CF523" si="5866">SUM(CE523)*BW523</f>
        <v>0</v>
      </c>
      <c r="CG523" s="189"/>
      <c r="CH523" s="190">
        <f t="shared" ref="CH523" si="5867">SUM(CG523)*BX523</f>
        <v>0</v>
      </c>
      <c r="CI523" s="189"/>
      <c r="CJ523" s="190">
        <f t="shared" ref="CJ523" si="5868">SUM(CI523)*BW523*5</f>
        <v>0</v>
      </c>
      <c r="CK523" s="191"/>
      <c r="CL523" s="191">
        <f t="shared" ref="CL523" si="5869">BY523*BW523*0.05</f>
        <v>0</v>
      </c>
      <c r="CM523" s="189"/>
      <c r="CN523" s="190"/>
      <c r="CO523" s="189"/>
      <c r="CP523" s="191">
        <f t="shared" ref="CP523" si="5870">SUM(CO523)*3*BU523/5</f>
        <v>0</v>
      </c>
      <c r="CQ523" s="189">
        <v>1</v>
      </c>
      <c r="CR523" s="193">
        <f t="shared" ref="CR523" si="5871">SUM(CQ523*BU523*(15))</f>
        <v>60</v>
      </c>
      <c r="CS523" s="189"/>
      <c r="CT523" s="142">
        <f t="shared" ref="CT523" si="5872">SUM(CS523*BU523*3)</f>
        <v>0</v>
      </c>
      <c r="CU523" s="190"/>
      <c r="CV523" s="191">
        <f t="shared" ref="CV523" si="5873">SUM(CU523*BU523/3)</f>
        <v>0</v>
      </c>
      <c r="CW523" s="189"/>
      <c r="CX523" s="191">
        <f t="shared" ref="CX523" si="5874">SUM(CW523*BU523*2/3)</f>
        <v>0</v>
      </c>
      <c r="CY523" s="189"/>
      <c r="CZ523" s="142">
        <f>SUM(CY523*BU523)</f>
        <v>0</v>
      </c>
      <c r="DA523" s="189"/>
      <c r="DB523" s="190">
        <f>SUM(DA523*BW523)</f>
        <v>0</v>
      </c>
      <c r="DC523" s="189"/>
      <c r="DD523" s="191">
        <f t="shared" ref="DD523" si="5875">SUM(DC523*BU523*2)</f>
        <v>0</v>
      </c>
      <c r="DE523" s="189"/>
      <c r="DF523" s="191">
        <f t="shared" ref="DF523" si="5876">SUM(BW523*DE523*6)</f>
        <v>0</v>
      </c>
      <c r="DG523" s="32"/>
      <c r="DH523" s="194">
        <f t="shared" ref="DH523" si="5877">DG523*BU523/3</f>
        <v>0</v>
      </c>
      <c r="DI523" s="189"/>
      <c r="DJ523" s="190">
        <f>SUM(DI523*BU523/3)</f>
        <v>0</v>
      </c>
      <c r="DK523" s="189"/>
      <c r="DL523" s="191">
        <f t="shared" ref="DL523" si="5878">SUM(BW523*DK523*8)</f>
        <v>0</v>
      </c>
      <c r="DM523" s="190"/>
      <c r="DN523" s="191">
        <f>SUM(DM523*BX523*3*8)</f>
        <v>0</v>
      </c>
      <c r="DO523" s="189"/>
      <c r="DP523" s="191">
        <f t="shared" ref="DP523" si="5879">SUM(DO523*BX523*4*6)</f>
        <v>0</v>
      </c>
      <c r="DQ523" s="189"/>
      <c r="DR523" s="195">
        <f t="shared" ref="DR523" si="5880">SUM(DQ523*50)</f>
        <v>0</v>
      </c>
      <c r="DS523" s="20">
        <f t="shared" si="5838"/>
        <v>60</v>
      </c>
      <c r="DT523" s="20">
        <f t="shared" si="5839"/>
        <v>0</v>
      </c>
      <c r="DU523" s="7"/>
      <c r="DV523" s="7"/>
      <c r="DW523" s="7"/>
      <c r="DX523" s="52"/>
      <c r="DY523" s="51"/>
      <c r="DZ523" s="33"/>
      <c r="EA523" s="78"/>
      <c r="EB523" s="71"/>
      <c r="EC523" s="7"/>
      <c r="ED523" s="7"/>
      <c r="EE523" s="7"/>
      <c r="EF523" s="7"/>
      <c r="EG523" s="7"/>
      <c r="EH523" s="7"/>
      <c r="EI523" s="7"/>
      <c r="EJ523" s="7">
        <f t="shared" si="5733"/>
        <v>0</v>
      </c>
      <c r="EK523" s="7">
        <f t="shared" si="5734"/>
        <v>0</v>
      </c>
      <c r="EL523" s="7">
        <f t="shared" si="5735"/>
        <v>0</v>
      </c>
      <c r="EM523" s="18">
        <f t="shared" si="5782"/>
        <v>0</v>
      </c>
      <c r="EN523" s="18">
        <f t="shared" si="5783"/>
        <v>0</v>
      </c>
      <c r="EO523" s="18">
        <f t="shared" si="5784"/>
        <v>0</v>
      </c>
      <c r="EP523" s="18">
        <f t="shared" si="5785"/>
        <v>0</v>
      </c>
      <c r="EQ523" s="18">
        <f t="shared" si="5786"/>
        <v>0</v>
      </c>
      <c r="ER523" s="18">
        <f t="shared" si="5787"/>
        <v>0</v>
      </c>
      <c r="ES523" s="18">
        <f t="shared" si="5788"/>
        <v>0</v>
      </c>
      <c r="ET523" s="18">
        <f t="shared" si="5789"/>
        <v>0</v>
      </c>
      <c r="EU523" s="18">
        <f t="shared" si="5790"/>
        <v>0</v>
      </c>
      <c r="EV523" s="18">
        <f t="shared" si="5791"/>
        <v>0</v>
      </c>
      <c r="EW523" s="18">
        <f t="shared" si="5792"/>
        <v>0</v>
      </c>
      <c r="EX523" s="18">
        <f t="shared" si="5793"/>
        <v>0</v>
      </c>
      <c r="EY523" s="18">
        <f t="shared" si="5794"/>
        <v>0</v>
      </c>
      <c r="EZ523" s="18">
        <f t="shared" si="5795"/>
        <v>0</v>
      </c>
      <c r="FA523" s="18">
        <f t="shared" si="5796"/>
        <v>0</v>
      </c>
      <c r="FB523" s="18">
        <f t="shared" si="5797"/>
        <v>2</v>
      </c>
      <c r="FC523" s="18">
        <f t="shared" si="5798"/>
        <v>120</v>
      </c>
      <c r="FD523" s="18">
        <f t="shared" si="5799"/>
        <v>0</v>
      </c>
      <c r="FE523" s="18">
        <f t="shared" si="5800"/>
        <v>0</v>
      </c>
      <c r="FF523" s="18">
        <f t="shared" si="5801"/>
        <v>0</v>
      </c>
      <c r="FG523" s="18">
        <f t="shared" si="5802"/>
        <v>0</v>
      </c>
      <c r="FH523" s="18">
        <f t="shared" si="5803"/>
        <v>0</v>
      </c>
      <c r="FI523" s="18">
        <f t="shared" si="5804"/>
        <v>0</v>
      </c>
      <c r="FJ523" s="18">
        <f t="shared" si="5805"/>
        <v>0</v>
      </c>
      <c r="FK523" s="18">
        <f t="shared" si="5806"/>
        <v>0</v>
      </c>
      <c r="FL523" s="18">
        <f t="shared" si="5807"/>
        <v>0</v>
      </c>
      <c r="FM523" s="18">
        <f t="shared" si="5808"/>
        <v>0</v>
      </c>
      <c r="FN523" s="18">
        <f t="shared" si="5809"/>
        <v>0</v>
      </c>
      <c r="FO523" s="18">
        <f t="shared" si="5810"/>
        <v>0</v>
      </c>
      <c r="FP523" s="18">
        <f t="shared" si="5811"/>
        <v>0</v>
      </c>
      <c r="FQ523" s="18">
        <f t="shared" si="5812"/>
        <v>0</v>
      </c>
      <c r="FR523" s="18">
        <f t="shared" si="5813"/>
        <v>0</v>
      </c>
      <c r="FS523" s="18">
        <f t="shared" si="5814"/>
        <v>0</v>
      </c>
      <c r="FT523" s="18">
        <f t="shared" si="5815"/>
        <v>0</v>
      </c>
      <c r="FU523" s="18">
        <f t="shared" si="5816"/>
        <v>0</v>
      </c>
      <c r="FV523" s="18">
        <f t="shared" si="5817"/>
        <v>0</v>
      </c>
      <c r="FW523" s="18">
        <f t="shared" si="5818"/>
        <v>0</v>
      </c>
      <c r="FX523" s="18">
        <f t="shared" si="5819"/>
        <v>0</v>
      </c>
      <c r="FY523" s="18">
        <f t="shared" si="5820"/>
        <v>0</v>
      </c>
      <c r="FZ523" s="18">
        <f t="shared" si="5821"/>
        <v>0</v>
      </c>
      <c r="GA523" s="18">
        <f t="shared" si="5822"/>
        <v>0</v>
      </c>
      <c r="GB523" s="18">
        <f t="shared" si="5823"/>
        <v>0</v>
      </c>
      <c r="GC523" s="18">
        <f t="shared" si="5824"/>
        <v>0</v>
      </c>
      <c r="GD523" s="18">
        <f t="shared" si="5825"/>
        <v>120</v>
      </c>
      <c r="GE523" s="18">
        <f t="shared" si="5826"/>
        <v>0</v>
      </c>
      <c r="GF523" s="7"/>
      <c r="GG523" s="7"/>
      <c r="GH523" s="7"/>
      <c r="GI523" s="52"/>
      <c r="GK523" s="18"/>
      <c r="GL523" s="18"/>
      <c r="GM523" s="1"/>
      <c r="GN523" s="23"/>
      <c r="GO523" s="61"/>
      <c r="GP523" s="7"/>
      <c r="GQ523" s="7"/>
    </row>
    <row r="524" spans="1:199" ht="24.95" customHeight="1" x14ac:dyDescent="0.3">
      <c r="A524" s="51"/>
      <c r="B524" s="20"/>
      <c r="C524" s="44"/>
      <c r="D524" s="44"/>
      <c r="E524" s="44"/>
      <c r="F524" s="23"/>
      <c r="G524" s="44"/>
      <c r="H524" s="44"/>
      <c r="I524" s="44"/>
      <c r="J524" s="44"/>
      <c r="K524" s="44"/>
      <c r="L524" s="48"/>
      <c r="M524" s="73">
        <f t="shared" si="5840"/>
        <v>0</v>
      </c>
      <c r="N524" s="32"/>
      <c r="O524" s="263"/>
      <c r="P524" s="32"/>
      <c r="Q524" s="20"/>
      <c r="R524" s="32"/>
      <c r="S524" s="20"/>
      <c r="T524" s="32"/>
      <c r="U524" s="20"/>
      <c r="V524" s="74"/>
      <c r="W524" s="20"/>
      <c r="X524" s="20"/>
      <c r="Y524" s="20"/>
      <c r="Z524" s="74"/>
      <c r="AA524" s="20"/>
      <c r="AB524" s="74"/>
      <c r="AC524" s="20"/>
      <c r="AD524" s="74"/>
      <c r="AE524" s="24"/>
      <c r="AF524" s="74"/>
      <c r="AG524" s="20"/>
      <c r="AH524" s="74"/>
      <c r="AI524" s="20"/>
      <c r="AJ524" s="74"/>
      <c r="AK524" s="20"/>
      <c r="AL524" s="74"/>
      <c r="AM524" s="263"/>
      <c r="AN524" s="74"/>
      <c r="AO524" s="20"/>
      <c r="AP524" s="74"/>
      <c r="AQ524" s="20"/>
      <c r="AR524" s="74"/>
      <c r="AS524" s="20"/>
      <c r="AT524" s="74"/>
      <c r="AU524" s="20"/>
      <c r="AV524" s="74"/>
      <c r="AW524" s="20"/>
      <c r="AX524" s="74"/>
      <c r="AY524" s="20"/>
      <c r="AZ524" s="74"/>
      <c r="BA524" s="20"/>
      <c r="BB524" s="74"/>
      <c r="BC524" s="20"/>
      <c r="BD524" s="74"/>
      <c r="BE524" s="20"/>
      <c r="BF524" s="20">
        <f t="shared" si="5841"/>
        <v>0</v>
      </c>
      <c r="BG524" s="20"/>
      <c r="BH524" s="20">
        <f t="shared" si="5842"/>
        <v>0</v>
      </c>
      <c r="BI524" s="1"/>
      <c r="BJ524" s="1"/>
      <c r="BK524" s="1"/>
      <c r="BL524" s="1"/>
      <c r="BM524" s="55"/>
      <c r="BN524" s="51"/>
      <c r="BO524" s="20"/>
      <c r="BP524" s="44"/>
      <c r="BQ524" s="44"/>
      <c r="BR524" s="44"/>
      <c r="BS524" s="23"/>
      <c r="BT524" s="44"/>
      <c r="BU524" s="44"/>
      <c r="BV524" s="44"/>
      <c r="BW524" s="44"/>
      <c r="BX524" s="44"/>
      <c r="BY524" s="48"/>
      <c r="BZ524" s="73">
        <f t="shared" ref="BZ524:BZ534" si="5881">SUM(CA524+CC524+CG524+CI524+DE524*2)</f>
        <v>0</v>
      </c>
      <c r="CA524" s="32"/>
      <c r="CB524" s="334"/>
      <c r="CC524" s="32"/>
      <c r="CD524" s="20"/>
      <c r="CE524" s="32"/>
      <c r="CF524" s="20"/>
      <c r="CG524" s="32"/>
      <c r="CH524" s="20"/>
      <c r="CI524" s="74"/>
      <c r="CJ524" s="20"/>
      <c r="CK524" s="20"/>
      <c r="CL524" s="20"/>
      <c r="CM524" s="74"/>
      <c r="CN524" s="20"/>
      <c r="CO524" s="74"/>
      <c r="CP524" s="20"/>
      <c r="CQ524" s="74"/>
      <c r="CR524" s="24"/>
      <c r="CS524" s="74"/>
      <c r="CT524" s="334"/>
      <c r="CU524" s="74"/>
      <c r="CV524" s="20"/>
      <c r="CW524" s="74"/>
      <c r="CX524" s="20"/>
      <c r="CY524" s="74"/>
      <c r="CZ524" s="334"/>
      <c r="DA524" s="74"/>
      <c r="DB524" s="20"/>
      <c r="DC524" s="74"/>
      <c r="DD524" s="20"/>
      <c r="DE524" s="74"/>
      <c r="DF524" s="20"/>
      <c r="DG524" s="74"/>
      <c r="DH524" s="20"/>
      <c r="DI524" s="74"/>
      <c r="DJ524" s="20"/>
      <c r="DK524" s="74"/>
      <c r="DL524" s="20"/>
      <c r="DM524" s="74"/>
      <c r="DN524" s="20"/>
      <c r="DO524" s="74"/>
      <c r="DP524" s="20"/>
      <c r="DQ524" s="74"/>
      <c r="DR524" s="20"/>
      <c r="DS524" s="20">
        <f t="shared" si="5838"/>
        <v>0</v>
      </c>
      <c r="DT524" s="20">
        <f t="shared" si="5839"/>
        <v>0</v>
      </c>
      <c r="DU524" s="7"/>
      <c r="DV524" s="7"/>
      <c r="DW524" s="7"/>
      <c r="DX524" s="52"/>
      <c r="DY524" s="51"/>
      <c r="DZ524" s="20"/>
      <c r="EA524" s="44"/>
      <c r="EB524" s="44"/>
      <c r="EC524" s="7"/>
      <c r="ED524" s="7"/>
      <c r="EE524" s="7"/>
      <c r="EF524" s="7"/>
      <c r="EG524" s="7"/>
      <c r="EH524" s="7"/>
      <c r="EI524" s="7"/>
      <c r="EJ524" s="7">
        <f t="shared" si="5733"/>
        <v>0</v>
      </c>
      <c r="EK524" s="7">
        <f t="shared" si="5734"/>
        <v>0</v>
      </c>
      <c r="EL524" s="7">
        <f t="shared" si="5735"/>
        <v>0</v>
      </c>
      <c r="EM524" s="18">
        <f t="shared" si="5782"/>
        <v>0</v>
      </c>
      <c r="EN524" s="18">
        <f t="shared" si="5783"/>
        <v>0</v>
      </c>
      <c r="EO524" s="18">
        <f t="shared" si="5784"/>
        <v>0</v>
      </c>
      <c r="EP524" s="18">
        <f t="shared" si="5785"/>
        <v>0</v>
      </c>
      <c r="EQ524" s="18">
        <f t="shared" si="5786"/>
        <v>0</v>
      </c>
      <c r="ER524" s="18">
        <f t="shared" si="5787"/>
        <v>0</v>
      </c>
      <c r="ES524" s="18">
        <f t="shared" si="5788"/>
        <v>0</v>
      </c>
      <c r="ET524" s="18">
        <f t="shared" si="5789"/>
        <v>0</v>
      </c>
      <c r="EU524" s="18">
        <f t="shared" si="5790"/>
        <v>0</v>
      </c>
      <c r="EV524" s="18">
        <f t="shared" si="5791"/>
        <v>0</v>
      </c>
      <c r="EW524" s="18">
        <f t="shared" si="5792"/>
        <v>0</v>
      </c>
      <c r="EX524" s="18">
        <f t="shared" si="5793"/>
        <v>0</v>
      </c>
      <c r="EY524" s="18">
        <f t="shared" si="5794"/>
        <v>0</v>
      </c>
      <c r="EZ524" s="18">
        <f t="shared" si="5795"/>
        <v>0</v>
      </c>
      <c r="FA524" s="18">
        <f t="shared" si="5796"/>
        <v>0</v>
      </c>
      <c r="FB524" s="18">
        <f t="shared" si="5797"/>
        <v>0</v>
      </c>
      <c r="FC524" s="18">
        <f t="shared" si="5798"/>
        <v>0</v>
      </c>
      <c r="FD524" s="18">
        <f t="shared" si="5799"/>
        <v>0</v>
      </c>
      <c r="FE524" s="18">
        <f t="shared" si="5800"/>
        <v>0</v>
      </c>
      <c r="FF524" s="18">
        <f t="shared" si="5801"/>
        <v>0</v>
      </c>
      <c r="FG524" s="18">
        <f t="shared" si="5802"/>
        <v>0</v>
      </c>
      <c r="FH524" s="18">
        <f t="shared" si="5803"/>
        <v>0</v>
      </c>
      <c r="FI524" s="18">
        <f t="shared" si="5804"/>
        <v>0</v>
      </c>
      <c r="FJ524" s="18">
        <f t="shared" si="5805"/>
        <v>0</v>
      </c>
      <c r="FK524" s="18">
        <f t="shared" si="5806"/>
        <v>0</v>
      </c>
      <c r="FL524" s="18">
        <f t="shared" si="5807"/>
        <v>0</v>
      </c>
      <c r="FM524" s="18">
        <f t="shared" si="5808"/>
        <v>0</v>
      </c>
      <c r="FN524" s="18">
        <f t="shared" si="5809"/>
        <v>0</v>
      </c>
      <c r="FO524" s="18">
        <f t="shared" si="5810"/>
        <v>0</v>
      </c>
      <c r="FP524" s="18">
        <f t="shared" si="5811"/>
        <v>0</v>
      </c>
      <c r="FQ524" s="18">
        <f t="shared" si="5812"/>
        <v>0</v>
      </c>
      <c r="FR524" s="18">
        <f t="shared" si="5813"/>
        <v>0</v>
      </c>
      <c r="FS524" s="18">
        <f t="shared" si="5814"/>
        <v>0</v>
      </c>
      <c r="FT524" s="18">
        <f t="shared" si="5815"/>
        <v>0</v>
      </c>
      <c r="FU524" s="18">
        <f t="shared" si="5816"/>
        <v>0</v>
      </c>
      <c r="FV524" s="18">
        <f t="shared" si="5817"/>
        <v>0</v>
      </c>
      <c r="FW524" s="18">
        <f t="shared" si="5818"/>
        <v>0</v>
      </c>
      <c r="FX524" s="18">
        <f t="shared" si="5819"/>
        <v>0</v>
      </c>
      <c r="FY524" s="18">
        <f t="shared" si="5820"/>
        <v>0</v>
      </c>
      <c r="FZ524" s="18">
        <f t="shared" si="5821"/>
        <v>0</v>
      </c>
      <c r="GA524" s="18">
        <f t="shared" si="5822"/>
        <v>0</v>
      </c>
      <c r="GB524" s="18">
        <f t="shared" si="5823"/>
        <v>0</v>
      </c>
      <c r="GC524" s="18">
        <f t="shared" si="5824"/>
        <v>0</v>
      </c>
      <c r="GD524" s="18">
        <f t="shared" si="5825"/>
        <v>0</v>
      </c>
      <c r="GE524" s="18">
        <f t="shared" si="5826"/>
        <v>0</v>
      </c>
      <c r="GF524" s="7"/>
      <c r="GG524" s="7"/>
      <c r="GH524" s="7"/>
      <c r="GI524" s="52"/>
      <c r="GK524" s="18"/>
      <c r="GL524" s="18"/>
      <c r="GM524" s="1"/>
      <c r="GN524" s="23"/>
      <c r="GO524" s="61"/>
      <c r="GP524" s="7"/>
      <c r="GQ524" s="7"/>
    </row>
    <row r="525" spans="1:199" ht="24.95" customHeight="1" x14ac:dyDescent="0.3">
      <c r="A525" s="51"/>
      <c r="B525" s="1"/>
      <c r="C525" s="23"/>
      <c r="D525" s="23"/>
      <c r="E525" s="23"/>
      <c r="F525" s="23"/>
      <c r="G525" s="23"/>
      <c r="H525" s="23"/>
      <c r="I525" s="49"/>
      <c r="J525" s="23"/>
      <c r="K525" s="23"/>
      <c r="L525" s="1"/>
      <c r="M525" s="73">
        <f t="shared" si="5840"/>
        <v>0</v>
      </c>
      <c r="N525" s="32"/>
      <c r="O525" s="263"/>
      <c r="P525" s="32"/>
      <c r="Q525" s="20"/>
      <c r="R525" s="32"/>
      <c r="S525" s="20"/>
      <c r="T525" s="32"/>
      <c r="U525" s="20"/>
      <c r="V525" s="74"/>
      <c r="W525" s="20"/>
      <c r="X525" s="20"/>
      <c r="Y525" s="20"/>
      <c r="Z525" s="74"/>
      <c r="AA525" s="20"/>
      <c r="AB525" s="74"/>
      <c r="AC525" s="20"/>
      <c r="AD525" s="74"/>
      <c r="AE525" s="24"/>
      <c r="AF525" s="74"/>
      <c r="AG525" s="20"/>
      <c r="AH525" s="74"/>
      <c r="AI525" s="20"/>
      <c r="AJ525" s="74"/>
      <c r="AK525" s="20"/>
      <c r="AL525" s="74"/>
      <c r="AM525" s="263"/>
      <c r="AN525" s="74"/>
      <c r="AO525" s="20"/>
      <c r="AP525" s="74"/>
      <c r="AQ525" s="20"/>
      <c r="AR525" s="74"/>
      <c r="AS525" s="20"/>
      <c r="AT525" s="74"/>
      <c r="AU525" s="20"/>
      <c r="AV525" s="74"/>
      <c r="AW525" s="20"/>
      <c r="AX525" s="74"/>
      <c r="AY525" s="20"/>
      <c r="AZ525" s="74"/>
      <c r="BA525" s="20"/>
      <c r="BB525" s="74"/>
      <c r="BC525" s="20"/>
      <c r="BD525" s="74"/>
      <c r="BE525" s="20"/>
      <c r="BF525" s="20">
        <f t="shared" si="5841"/>
        <v>0</v>
      </c>
      <c r="BG525" s="20"/>
      <c r="BH525" s="20">
        <f t="shared" si="5842"/>
        <v>0</v>
      </c>
      <c r="BI525" s="7"/>
      <c r="BJ525" s="1"/>
      <c r="BK525" s="1"/>
      <c r="BL525" s="1"/>
      <c r="BM525" s="55"/>
      <c r="BN525" s="51"/>
      <c r="BO525" s="1"/>
      <c r="BP525" s="23"/>
      <c r="BQ525" s="23"/>
      <c r="BR525" s="23"/>
      <c r="BS525" s="23"/>
      <c r="BT525" s="23"/>
      <c r="BU525" s="23"/>
      <c r="BV525" s="49"/>
      <c r="BW525" s="23"/>
      <c r="BX525" s="23"/>
      <c r="BY525" s="1"/>
      <c r="BZ525" s="73">
        <f t="shared" si="5881"/>
        <v>0</v>
      </c>
      <c r="CA525" s="32"/>
      <c r="CB525" s="334"/>
      <c r="CC525" s="32"/>
      <c r="CD525" s="20"/>
      <c r="CE525" s="32"/>
      <c r="CF525" s="20"/>
      <c r="CG525" s="32"/>
      <c r="CH525" s="20"/>
      <c r="CI525" s="74"/>
      <c r="CJ525" s="20"/>
      <c r="CK525" s="20"/>
      <c r="CL525" s="20"/>
      <c r="CM525" s="74"/>
      <c r="CN525" s="20"/>
      <c r="CO525" s="74"/>
      <c r="CP525" s="20"/>
      <c r="CQ525" s="74"/>
      <c r="CR525" s="24"/>
      <c r="CS525" s="74"/>
      <c r="CT525" s="334"/>
      <c r="CU525" s="74"/>
      <c r="CV525" s="20"/>
      <c r="CW525" s="74"/>
      <c r="CX525" s="20"/>
      <c r="CY525" s="74"/>
      <c r="CZ525" s="334"/>
      <c r="DA525" s="74"/>
      <c r="DB525" s="20"/>
      <c r="DC525" s="74"/>
      <c r="DD525" s="20"/>
      <c r="DE525" s="74"/>
      <c r="DF525" s="20"/>
      <c r="DG525" s="74"/>
      <c r="DH525" s="20"/>
      <c r="DI525" s="74"/>
      <c r="DJ525" s="20"/>
      <c r="DK525" s="74"/>
      <c r="DL525" s="20"/>
      <c r="DM525" s="74"/>
      <c r="DN525" s="20"/>
      <c r="DO525" s="74"/>
      <c r="DP525" s="20"/>
      <c r="DQ525" s="74"/>
      <c r="DR525" s="20"/>
      <c r="DS525" s="20">
        <f t="shared" si="5838"/>
        <v>0</v>
      </c>
      <c r="DT525" s="20">
        <f t="shared" si="5839"/>
        <v>0</v>
      </c>
      <c r="DU525" s="7"/>
      <c r="DV525" s="7"/>
      <c r="DW525" s="7"/>
      <c r="DX525" s="52"/>
      <c r="DY525" s="51"/>
      <c r="DZ525" s="1"/>
      <c r="EA525" s="23"/>
      <c r="EB525" s="23"/>
      <c r="EC525" s="7"/>
      <c r="ED525" s="7"/>
      <c r="EE525" s="7"/>
      <c r="EF525" s="7"/>
      <c r="EG525" s="7"/>
      <c r="EH525" s="7"/>
      <c r="EI525" s="7"/>
      <c r="EJ525" s="7">
        <f t="shared" si="5733"/>
        <v>0</v>
      </c>
      <c r="EK525" s="7">
        <f t="shared" si="5734"/>
        <v>0</v>
      </c>
      <c r="EL525" s="7">
        <f t="shared" si="5735"/>
        <v>0</v>
      </c>
      <c r="EM525" s="18">
        <f t="shared" si="5782"/>
        <v>0</v>
      </c>
      <c r="EN525" s="18">
        <f t="shared" si="5783"/>
        <v>0</v>
      </c>
      <c r="EO525" s="18">
        <f t="shared" si="5784"/>
        <v>0</v>
      </c>
      <c r="EP525" s="18">
        <f t="shared" si="5785"/>
        <v>0</v>
      </c>
      <c r="EQ525" s="18">
        <f t="shared" si="5786"/>
        <v>0</v>
      </c>
      <c r="ER525" s="18">
        <f t="shared" si="5787"/>
        <v>0</v>
      </c>
      <c r="ES525" s="18">
        <f t="shared" si="5788"/>
        <v>0</v>
      </c>
      <c r="ET525" s="18">
        <f t="shared" si="5789"/>
        <v>0</v>
      </c>
      <c r="EU525" s="18">
        <f t="shared" si="5790"/>
        <v>0</v>
      </c>
      <c r="EV525" s="18">
        <f t="shared" si="5791"/>
        <v>0</v>
      </c>
      <c r="EW525" s="18">
        <f t="shared" si="5792"/>
        <v>0</v>
      </c>
      <c r="EX525" s="18">
        <f t="shared" si="5793"/>
        <v>0</v>
      </c>
      <c r="EY525" s="18">
        <f t="shared" si="5794"/>
        <v>0</v>
      </c>
      <c r="EZ525" s="18">
        <f t="shared" si="5795"/>
        <v>0</v>
      </c>
      <c r="FA525" s="18">
        <f t="shared" si="5796"/>
        <v>0</v>
      </c>
      <c r="FB525" s="18">
        <f t="shared" si="5797"/>
        <v>0</v>
      </c>
      <c r="FC525" s="18">
        <f t="shared" si="5798"/>
        <v>0</v>
      </c>
      <c r="FD525" s="18">
        <f t="shared" si="5799"/>
        <v>0</v>
      </c>
      <c r="FE525" s="18">
        <f t="shared" si="5800"/>
        <v>0</v>
      </c>
      <c r="FF525" s="18">
        <f t="shared" si="5801"/>
        <v>0</v>
      </c>
      <c r="FG525" s="18">
        <f t="shared" si="5802"/>
        <v>0</v>
      </c>
      <c r="FH525" s="18">
        <f t="shared" si="5803"/>
        <v>0</v>
      </c>
      <c r="FI525" s="18">
        <f t="shared" si="5804"/>
        <v>0</v>
      </c>
      <c r="FJ525" s="18">
        <f t="shared" si="5805"/>
        <v>0</v>
      </c>
      <c r="FK525" s="18">
        <f t="shared" si="5806"/>
        <v>0</v>
      </c>
      <c r="FL525" s="18">
        <f t="shared" si="5807"/>
        <v>0</v>
      </c>
      <c r="FM525" s="18">
        <f t="shared" si="5808"/>
        <v>0</v>
      </c>
      <c r="FN525" s="18">
        <f t="shared" si="5809"/>
        <v>0</v>
      </c>
      <c r="FO525" s="18">
        <f t="shared" si="5810"/>
        <v>0</v>
      </c>
      <c r="FP525" s="18">
        <f t="shared" si="5811"/>
        <v>0</v>
      </c>
      <c r="FQ525" s="18">
        <f t="shared" si="5812"/>
        <v>0</v>
      </c>
      <c r="FR525" s="18">
        <f t="shared" si="5813"/>
        <v>0</v>
      </c>
      <c r="FS525" s="18">
        <f t="shared" si="5814"/>
        <v>0</v>
      </c>
      <c r="FT525" s="18">
        <f t="shared" si="5815"/>
        <v>0</v>
      </c>
      <c r="FU525" s="18">
        <f t="shared" si="5816"/>
        <v>0</v>
      </c>
      <c r="FV525" s="18">
        <f t="shared" si="5817"/>
        <v>0</v>
      </c>
      <c r="FW525" s="18">
        <f t="shared" si="5818"/>
        <v>0</v>
      </c>
      <c r="FX525" s="18">
        <f t="shared" si="5819"/>
        <v>0</v>
      </c>
      <c r="FY525" s="18">
        <f t="shared" si="5820"/>
        <v>0</v>
      </c>
      <c r="FZ525" s="18">
        <f t="shared" si="5821"/>
        <v>0</v>
      </c>
      <c r="GA525" s="18">
        <f t="shared" si="5822"/>
        <v>0</v>
      </c>
      <c r="GB525" s="18">
        <f t="shared" si="5823"/>
        <v>0</v>
      </c>
      <c r="GC525" s="18">
        <f t="shared" si="5824"/>
        <v>0</v>
      </c>
      <c r="GD525" s="18">
        <f t="shared" si="5825"/>
        <v>0</v>
      </c>
      <c r="GE525" s="18">
        <f t="shared" si="5826"/>
        <v>0</v>
      </c>
      <c r="GF525" s="7"/>
      <c r="GG525" s="7"/>
      <c r="GH525" s="7"/>
      <c r="GI525" s="52"/>
      <c r="GK525" s="18"/>
      <c r="GL525" s="18"/>
      <c r="GM525" s="1"/>
      <c r="GN525" s="23"/>
      <c r="GO525" s="61"/>
      <c r="GP525" s="7"/>
      <c r="GQ525" s="7"/>
    </row>
    <row r="526" spans="1:199" ht="24.95" customHeight="1" x14ac:dyDescent="0.3">
      <c r="A526" s="51"/>
      <c r="B526" s="20" t="s">
        <v>333</v>
      </c>
      <c r="C526" s="23"/>
      <c r="D526" s="23" t="s">
        <v>225</v>
      </c>
      <c r="E526" s="23"/>
      <c r="F526" s="23"/>
      <c r="G526" s="23"/>
      <c r="H526" s="23"/>
      <c r="I526" s="23"/>
      <c r="J526" s="23"/>
      <c r="K526" s="23"/>
      <c r="L526" s="22"/>
      <c r="M526" s="73">
        <f t="shared" si="5840"/>
        <v>0</v>
      </c>
      <c r="N526" s="32"/>
      <c r="O526" s="263">
        <v>4</v>
      </c>
      <c r="P526" s="32"/>
      <c r="Q526" s="20"/>
      <c r="R526" s="32"/>
      <c r="S526" s="20">
        <v>2</v>
      </c>
      <c r="T526" s="32"/>
      <c r="U526" s="20"/>
      <c r="V526" s="74"/>
      <c r="W526" s="20"/>
      <c r="X526" s="20"/>
      <c r="Y526" s="20"/>
      <c r="Z526" s="74"/>
      <c r="AA526" s="20"/>
      <c r="AB526" s="74"/>
      <c r="AC526" s="20"/>
      <c r="AD526" s="74"/>
      <c r="AE526" s="24"/>
      <c r="AF526" s="74"/>
      <c r="AG526" s="20"/>
      <c r="AH526" s="74"/>
      <c r="AI526" s="20"/>
      <c r="AJ526" s="74"/>
      <c r="AK526" s="20"/>
      <c r="AL526" s="74"/>
      <c r="AM526" s="263"/>
      <c r="AN526" s="74"/>
      <c r="AO526" s="20"/>
      <c r="AP526" s="74"/>
      <c r="AQ526" s="20"/>
      <c r="AR526" s="74"/>
      <c r="AS526" s="20"/>
      <c r="AT526" s="74"/>
      <c r="AU526" s="20"/>
      <c r="AV526" s="74"/>
      <c r="AW526" s="20"/>
      <c r="AX526" s="74"/>
      <c r="AY526" s="20"/>
      <c r="AZ526" s="74"/>
      <c r="BA526" s="20"/>
      <c r="BB526" s="74"/>
      <c r="BC526" s="20"/>
      <c r="BD526" s="74"/>
      <c r="BE526" s="20"/>
      <c r="BF526" s="20">
        <f t="shared" si="5841"/>
        <v>6</v>
      </c>
      <c r="BG526" s="20"/>
      <c r="BH526" s="20">
        <f t="shared" si="5842"/>
        <v>6</v>
      </c>
      <c r="BI526" s="7"/>
      <c r="BJ526" s="1"/>
      <c r="BK526" s="1"/>
      <c r="BL526" s="1"/>
      <c r="BM526" s="55"/>
      <c r="BN526" s="51"/>
      <c r="BO526" s="1"/>
      <c r="BP526" s="23"/>
      <c r="BQ526" s="23"/>
      <c r="BR526" s="23"/>
      <c r="BS526" s="23"/>
      <c r="BT526" s="23"/>
      <c r="BU526" s="23"/>
      <c r="BV526" s="23"/>
      <c r="BW526" s="23"/>
      <c r="BX526" s="23"/>
      <c r="BY526" s="22"/>
      <c r="BZ526" s="73">
        <f t="shared" si="5881"/>
        <v>0</v>
      </c>
      <c r="CA526" s="32"/>
      <c r="CB526" s="334"/>
      <c r="CC526" s="32"/>
      <c r="CD526" s="20"/>
      <c r="CE526" s="32"/>
      <c r="CF526" s="20"/>
      <c r="CG526" s="32"/>
      <c r="CH526" s="20"/>
      <c r="CI526" s="74"/>
      <c r="CJ526" s="20"/>
      <c r="CK526" s="20"/>
      <c r="CL526" s="20"/>
      <c r="CM526" s="74"/>
      <c r="CN526" s="20"/>
      <c r="CO526" s="74"/>
      <c r="CP526" s="20"/>
      <c r="CQ526" s="74"/>
      <c r="CR526" s="24"/>
      <c r="CS526" s="74"/>
      <c r="CT526" s="334"/>
      <c r="CU526" s="74"/>
      <c r="CV526" s="20"/>
      <c r="CW526" s="74"/>
      <c r="CX526" s="20"/>
      <c r="CY526" s="74"/>
      <c r="CZ526" s="334"/>
      <c r="DA526" s="74"/>
      <c r="DB526" s="20"/>
      <c r="DC526" s="74"/>
      <c r="DD526" s="20"/>
      <c r="DE526" s="74"/>
      <c r="DF526" s="20"/>
      <c r="DG526" s="74"/>
      <c r="DH526" s="20"/>
      <c r="DI526" s="74"/>
      <c r="DJ526" s="20"/>
      <c r="DK526" s="74"/>
      <c r="DL526" s="20"/>
      <c r="DM526" s="74"/>
      <c r="DN526" s="20"/>
      <c r="DO526" s="74"/>
      <c r="DP526" s="20"/>
      <c r="DQ526" s="74"/>
      <c r="DR526" s="20"/>
      <c r="DS526" s="20">
        <f t="shared" si="5838"/>
        <v>0</v>
      </c>
      <c r="DT526" s="20">
        <f t="shared" si="5839"/>
        <v>0</v>
      </c>
      <c r="DU526" s="7"/>
      <c r="DV526" s="7"/>
      <c r="DW526" s="7"/>
      <c r="DX526" s="52"/>
      <c r="DY526" s="51"/>
      <c r="DZ526" s="1"/>
      <c r="EA526" s="23"/>
      <c r="EB526" s="23"/>
      <c r="EC526" s="7"/>
      <c r="ED526" s="7"/>
      <c r="EE526" s="7"/>
      <c r="EF526" s="7"/>
      <c r="EG526" s="7"/>
      <c r="EH526" s="7"/>
      <c r="EI526" s="7"/>
      <c r="EJ526" s="7">
        <f t="shared" si="5733"/>
        <v>0</v>
      </c>
      <c r="EK526" s="7">
        <f t="shared" si="5734"/>
        <v>0</v>
      </c>
      <c r="EL526" s="7">
        <f t="shared" si="5735"/>
        <v>0</v>
      </c>
      <c r="EM526" s="18">
        <f t="shared" si="5782"/>
        <v>4</v>
      </c>
      <c r="EN526" s="18">
        <f t="shared" si="5783"/>
        <v>0</v>
      </c>
      <c r="EO526" s="18">
        <f t="shared" si="5784"/>
        <v>0</v>
      </c>
      <c r="EP526" s="18">
        <f t="shared" si="5785"/>
        <v>0</v>
      </c>
      <c r="EQ526" s="18">
        <f t="shared" si="5786"/>
        <v>2</v>
      </c>
      <c r="ER526" s="18">
        <f t="shared" si="5787"/>
        <v>0</v>
      </c>
      <c r="ES526" s="18">
        <f t="shared" si="5788"/>
        <v>0</v>
      </c>
      <c r="ET526" s="18">
        <f t="shared" si="5789"/>
        <v>0</v>
      </c>
      <c r="EU526" s="18">
        <f t="shared" si="5790"/>
        <v>0</v>
      </c>
      <c r="EV526" s="18">
        <f t="shared" si="5791"/>
        <v>0</v>
      </c>
      <c r="EW526" s="18">
        <f t="shared" si="5792"/>
        <v>0</v>
      </c>
      <c r="EX526" s="18">
        <f t="shared" si="5793"/>
        <v>0</v>
      </c>
      <c r="EY526" s="18">
        <f t="shared" si="5794"/>
        <v>0</v>
      </c>
      <c r="EZ526" s="18">
        <f t="shared" si="5795"/>
        <v>0</v>
      </c>
      <c r="FA526" s="18">
        <f t="shared" si="5796"/>
        <v>0</v>
      </c>
      <c r="FB526" s="18">
        <f t="shared" si="5797"/>
        <v>0</v>
      </c>
      <c r="FC526" s="18">
        <f t="shared" si="5798"/>
        <v>0</v>
      </c>
      <c r="FD526" s="18">
        <f t="shared" si="5799"/>
        <v>0</v>
      </c>
      <c r="FE526" s="18">
        <f t="shared" si="5800"/>
        <v>0</v>
      </c>
      <c r="FF526" s="18">
        <f t="shared" si="5801"/>
        <v>0</v>
      </c>
      <c r="FG526" s="18">
        <f t="shared" si="5802"/>
        <v>0</v>
      </c>
      <c r="FH526" s="18">
        <f t="shared" si="5803"/>
        <v>0</v>
      </c>
      <c r="FI526" s="18">
        <f t="shared" si="5804"/>
        <v>0</v>
      </c>
      <c r="FJ526" s="18">
        <f t="shared" si="5805"/>
        <v>0</v>
      </c>
      <c r="FK526" s="18">
        <f t="shared" si="5806"/>
        <v>0</v>
      </c>
      <c r="FL526" s="18">
        <f t="shared" si="5807"/>
        <v>0</v>
      </c>
      <c r="FM526" s="18">
        <f t="shared" si="5808"/>
        <v>0</v>
      </c>
      <c r="FN526" s="18">
        <f t="shared" si="5809"/>
        <v>0</v>
      </c>
      <c r="FO526" s="18">
        <f t="shared" si="5810"/>
        <v>0</v>
      </c>
      <c r="FP526" s="18">
        <f t="shared" si="5811"/>
        <v>0</v>
      </c>
      <c r="FQ526" s="18">
        <f t="shared" si="5812"/>
        <v>0</v>
      </c>
      <c r="FR526" s="18">
        <f t="shared" si="5813"/>
        <v>0</v>
      </c>
      <c r="FS526" s="18">
        <f t="shared" si="5814"/>
        <v>0</v>
      </c>
      <c r="FT526" s="18">
        <f t="shared" si="5815"/>
        <v>0</v>
      </c>
      <c r="FU526" s="18">
        <f t="shared" si="5816"/>
        <v>0</v>
      </c>
      <c r="FV526" s="18">
        <f t="shared" si="5817"/>
        <v>0</v>
      </c>
      <c r="FW526" s="18">
        <f t="shared" si="5818"/>
        <v>0</v>
      </c>
      <c r="FX526" s="18">
        <f t="shared" si="5819"/>
        <v>0</v>
      </c>
      <c r="FY526" s="18">
        <f t="shared" si="5820"/>
        <v>0</v>
      </c>
      <c r="FZ526" s="18">
        <f t="shared" si="5821"/>
        <v>0</v>
      </c>
      <c r="GA526" s="18">
        <f t="shared" si="5822"/>
        <v>0</v>
      </c>
      <c r="GB526" s="18">
        <f t="shared" si="5823"/>
        <v>0</v>
      </c>
      <c r="GC526" s="18">
        <f t="shared" si="5824"/>
        <v>0</v>
      </c>
      <c r="GD526" s="18">
        <f t="shared" si="5825"/>
        <v>6</v>
      </c>
      <c r="GE526" s="18">
        <f t="shared" si="5826"/>
        <v>6</v>
      </c>
      <c r="GF526" s="7"/>
      <c r="GG526" s="7"/>
      <c r="GH526" s="7"/>
      <c r="GI526" s="52"/>
      <c r="GK526" s="18"/>
      <c r="GL526" s="18"/>
      <c r="GM526" s="1"/>
      <c r="GN526" s="23"/>
      <c r="GO526" s="61"/>
      <c r="GP526" s="7"/>
      <c r="GQ526" s="7"/>
    </row>
    <row r="527" spans="1:199" ht="24.95" customHeight="1" x14ac:dyDescent="0.3">
      <c r="A527" s="51"/>
      <c r="B527" s="1"/>
      <c r="C527" s="23"/>
      <c r="D527" s="23"/>
      <c r="E527" s="23"/>
      <c r="F527" s="23"/>
      <c r="G527" s="23"/>
      <c r="H527" s="23"/>
      <c r="I527" s="23"/>
      <c r="J527" s="23"/>
      <c r="K527" s="23"/>
      <c r="L527" s="1"/>
      <c r="M527" s="73">
        <f t="shared" si="5840"/>
        <v>0</v>
      </c>
      <c r="N527" s="32"/>
      <c r="O527" s="263"/>
      <c r="P527" s="32"/>
      <c r="Q527" s="20"/>
      <c r="R527" s="32"/>
      <c r="S527" s="20"/>
      <c r="T527" s="32"/>
      <c r="U527" s="20"/>
      <c r="V527" s="74"/>
      <c r="W527" s="20"/>
      <c r="X527" s="20"/>
      <c r="Y527" s="20"/>
      <c r="Z527" s="74"/>
      <c r="AA527" s="20"/>
      <c r="AB527" s="74"/>
      <c r="AC527" s="20"/>
      <c r="AD527" s="74"/>
      <c r="AE527" s="24"/>
      <c r="AF527" s="74"/>
      <c r="AG527" s="20"/>
      <c r="AH527" s="74"/>
      <c r="AI527" s="20"/>
      <c r="AJ527" s="74"/>
      <c r="AK527" s="20"/>
      <c r="AL527" s="74"/>
      <c r="AM527" s="263"/>
      <c r="AN527" s="74"/>
      <c r="AO527" s="20"/>
      <c r="AP527" s="74"/>
      <c r="AQ527" s="20"/>
      <c r="AR527" s="74"/>
      <c r="AS527" s="20"/>
      <c r="AT527" s="74"/>
      <c r="AU527" s="20"/>
      <c r="AV527" s="74"/>
      <c r="AW527" s="20"/>
      <c r="AX527" s="74"/>
      <c r="AY527" s="20"/>
      <c r="AZ527" s="74"/>
      <c r="BA527" s="20"/>
      <c r="BB527" s="74"/>
      <c r="BC527" s="20"/>
      <c r="BD527" s="74"/>
      <c r="BE527" s="20"/>
      <c r="BF527" s="20">
        <f t="shared" si="5841"/>
        <v>0</v>
      </c>
      <c r="BG527" s="20"/>
      <c r="BH527" s="20">
        <f t="shared" si="5842"/>
        <v>0</v>
      </c>
      <c r="BI527" s="7"/>
      <c r="BJ527" s="1"/>
      <c r="BK527" s="1"/>
      <c r="BL527" s="1"/>
      <c r="BM527" s="55"/>
      <c r="BN527" s="51"/>
      <c r="BO527" s="1"/>
      <c r="BP527" s="23"/>
      <c r="BQ527" s="23"/>
      <c r="BR527" s="23"/>
      <c r="BS527" s="23"/>
      <c r="BT527" s="23"/>
      <c r="BU527" s="23"/>
      <c r="BV527" s="23"/>
      <c r="BW527" s="23"/>
      <c r="BX527" s="23"/>
      <c r="BY527" s="1"/>
      <c r="BZ527" s="73">
        <f t="shared" si="5881"/>
        <v>0</v>
      </c>
      <c r="CA527" s="32"/>
      <c r="CB527" s="334"/>
      <c r="CC527" s="32"/>
      <c r="CD527" s="20"/>
      <c r="CE527" s="32"/>
      <c r="CF527" s="20"/>
      <c r="CG527" s="32"/>
      <c r="CH527" s="20"/>
      <c r="CI527" s="74"/>
      <c r="CJ527" s="20"/>
      <c r="CK527" s="20"/>
      <c r="CL527" s="20"/>
      <c r="CM527" s="74"/>
      <c r="CN527" s="20"/>
      <c r="CO527" s="74"/>
      <c r="CP527" s="20"/>
      <c r="CQ527" s="74"/>
      <c r="CR527" s="24"/>
      <c r="CS527" s="74"/>
      <c r="CT527" s="334"/>
      <c r="CU527" s="74"/>
      <c r="CV527" s="20"/>
      <c r="CW527" s="74"/>
      <c r="CX527" s="20"/>
      <c r="CY527" s="74"/>
      <c r="CZ527" s="334"/>
      <c r="DA527" s="74"/>
      <c r="DB527" s="20"/>
      <c r="DC527" s="74"/>
      <c r="DD527" s="20"/>
      <c r="DE527" s="74"/>
      <c r="DF527" s="20"/>
      <c r="DG527" s="74"/>
      <c r="DH527" s="20"/>
      <c r="DI527" s="74"/>
      <c r="DJ527" s="20"/>
      <c r="DK527" s="74"/>
      <c r="DL527" s="20"/>
      <c r="DM527" s="74"/>
      <c r="DN527" s="20"/>
      <c r="DO527" s="74"/>
      <c r="DP527" s="20"/>
      <c r="DQ527" s="74"/>
      <c r="DR527" s="20"/>
      <c r="DS527" s="20">
        <f t="shared" si="5838"/>
        <v>0</v>
      </c>
      <c r="DT527" s="20">
        <f t="shared" si="5839"/>
        <v>0</v>
      </c>
      <c r="DU527" s="7"/>
      <c r="DV527" s="7"/>
      <c r="DW527" s="7"/>
      <c r="DX527" s="52"/>
      <c r="DY527" s="51"/>
      <c r="DZ527" s="1"/>
      <c r="EA527" s="23"/>
      <c r="EB527" s="23"/>
      <c r="EC527" s="7"/>
      <c r="ED527" s="7"/>
      <c r="EE527" s="7"/>
      <c r="EF527" s="7"/>
      <c r="EG527" s="7"/>
      <c r="EH527" s="7"/>
      <c r="EI527" s="7"/>
      <c r="EJ527" s="7">
        <f t="shared" si="5733"/>
        <v>0</v>
      </c>
      <c r="EK527" s="7">
        <f t="shared" si="5734"/>
        <v>0</v>
      </c>
      <c r="EL527" s="7">
        <f t="shared" si="5735"/>
        <v>0</v>
      </c>
      <c r="EM527" s="18">
        <f t="shared" si="5782"/>
        <v>0</v>
      </c>
      <c r="EN527" s="18">
        <f t="shared" si="5783"/>
        <v>0</v>
      </c>
      <c r="EO527" s="18">
        <f t="shared" si="5784"/>
        <v>0</v>
      </c>
      <c r="EP527" s="18">
        <f t="shared" si="5785"/>
        <v>0</v>
      </c>
      <c r="EQ527" s="18">
        <f t="shared" si="5786"/>
        <v>0</v>
      </c>
      <c r="ER527" s="18">
        <f t="shared" si="5787"/>
        <v>0</v>
      </c>
      <c r="ES527" s="18">
        <f t="shared" si="5788"/>
        <v>0</v>
      </c>
      <c r="ET527" s="18">
        <f t="shared" si="5789"/>
        <v>0</v>
      </c>
      <c r="EU527" s="18">
        <f t="shared" si="5790"/>
        <v>0</v>
      </c>
      <c r="EV527" s="18">
        <f t="shared" si="5791"/>
        <v>0</v>
      </c>
      <c r="EW527" s="18">
        <f t="shared" si="5792"/>
        <v>0</v>
      </c>
      <c r="EX527" s="18">
        <f t="shared" si="5793"/>
        <v>0</v>
      </c>
      <c r="EY527" s="18">
        <f t="shared" si="5794"/>
        <v>0</v>
      </c>
      <c r="EZ527" s="18">
        <f t="shared" si="5795"/>
        <v>0</v>
      </c>
      <c r="FA527" s="18">
        <f t="shared" si="5796"/>
        <v>0</v>
      </c>
      <c r="FB527" s="18">
        <f t="shared" si="5797"/>
        <v>0</v>
      </c>
      <c r="FC527" s="18">
        <f t="shared" si="5798"/>
        <v>0</v>
      </c>
      <c r="FD527" s="18">
        <f t="shared" si="5799"/>
        <v>0</v>
      </c>
      <c r="FE527" s="18">
        <f t="shared" si="5800"/>
        <v>0</v>
      </c>
      <c r="FF527" s="18">
        <f t="shared" si="5801"/>
        <v>0</v>
      </c>
      <c r="FG527" s="18">
        <f t="shared" si="5802"/>
        <v>0</v>
      </c>
      <c r="FH527" s="18">
        <f t="shared" si="5803"/>
        <v>0</v>
      </c>
      <c r="FI527" s="18">
        <f t="shared" si="5804"/>
        <v>0</v>
      </c>
      <c r="FJ527" s="18">
        <f t="shared" si="5805"/>
        <v>0</v>
      </c>
      <c r="FK527" s="18">
        <f t="shared" si="5806"/>
        <v>0</v>
      </c>
      <c r="FL527" s="18">
        <f t="shared" si="5807"/>
        <v>0</v>
      </c>
      <c r="FM527" s="18">
        <f t="shared" si="5808"/>
        <v>0</v>
      </c>
      <c r="FN527" s="18">
        <f t="shared" si="5809"/>
        <v>0</v>
      </c>
      <c r="FO527" s="18">
        <f t="shared" si="5810"/>
        <v>0</v>
      </c>
      <c r="FP527" s="18">
        <f t="shared" si="5811"/>
        <v>0</v>
      </c>
      <c r="FQ527" s="18">
        <f t="shared" si="5812"/>
        <v>0</v>
      </c>
      <c r="FR527" s="18">
        <f t="shared" si="5813"/>
        <v>0</v>
      </c>
      <c r="FS527" s="18">
        <f t="shared" si="5814"/>
        <v>0</v>
      </c>
      <c r="FT527" s="18">
        <f t="shared" si="5815"/>
        <v>0</v>
      </c>
      <c r="FU527" s="18">
        <f t="shared" si="5816"/>
        <v>0</v>
      </c>
      <c r="FV527" s="18">
        <f t="shared" si="5817"/>
        <v>0</v>
      </c>
      <c r="FW527" s="18">
        <f t="shared" si="5818"/>
        <v>0</v>
      </c>
      <c r="FX527" s="18">
        <f t="shared" si="5819"/>
        <v>0</v>
      </c>
      <c r="FY527" s="18">
        <f t="shared" si="5820"/>
        <v>0</v>
      </c>
      <c r="FZ527" s="18">
        <f t="shared" si="5821"/>
        <v>0</v>
      </c>
      <c r="GA527" s="18">
        <f t="shared" si="5822"/>
        <v>0</v>
      </c>
      <c r="GB527" s="18">
        <f t="shared" si="5823"/>
        <v>0</v>
      </c>
      <c r="GC527" s="18">
        <f t="shared" si="5824"/>
        <v>0</v>
      </c>
      <c r="GD527" s="18">
        <f t="shared" si="5825"/>
        <v>0</v>
      </c>
      <c r="GE527" s="18">
        <f t="shared" si="5826"/>
        <v>0</v>
      </c>
      <c r="GF527" s="7"/>
      <c r="GG527" s="7"/>
      <c r="GH527" s="7"/>
      <c r="GI527" s="52"/>
      <c r="GK527" s="18"/>
      <c r="GL527" s="18"/>
      <c r="GM527" s="1"/>
      <c r="GN527" s="23"/>
      <c r="GO527" s="61"/>
      <c r="GP527" s="7"/>
      <c r="GQ527" s="7"/>
    </row>
    <row r="528" spans="1:199" ht="24.95" customHeight="1" x14ac:dyDescent="0.3">
      <c r="A528" s="51"/>
      <c r="B528" s="1"/>
      <c r="C528" s="23"/>
      <c r="D528" s="23"/>
      <c r="E528" s="23"/>
      <c r="F528" s="23"/>
      <c r="G528" s="23"/>
      <c r="H528" s="23"/>
      <c r="I528" s="23"/>
      <c r="J528" s="23"/>
      <c r="K528" s="23"/>
      <c r="L528" s="22"/>
      <c r="M528" s="73">
        <f t="shared" si="5840"/>
        <v>0</v>
      </c>
      <c r="N528" s="32"/>
      <c r="O528" s="263"/>
      <c r="P528" s="32"/>
      <c r="Q528" s="20"/>
      <c r="R528" s="32"/>
      <c r="S528" s="20"/>
      <c r="T528" s="32"/>
      <c r="U528" s="20"/>
      <c r="V528" s="74"/>
      <c r="W528" s="20"/>
      <c r="X528" s="20"/>
      <c r="Y528" s="20"/>
      <c r="Z528" s="74"/>
      <c r="AA528" s="20"/>
      <c r="AB528" s="74"/>
      <c r="AC528" s="20"/>
      <c r="AD528" s="74"/>
      <c r="AE528" s="24"/>
      <c r="AF528" s="74"/>
      <c r="AG528" s="20"/>
      <c r="AH528" s="74"/>
      <c r="AI528" s="20"/>
      <c r="AJ528" s="74"/>
      <c r="AK528" s="20"/>
      <c r="AL528" s="74"/>
      <c r="AM528" s="263"/>
      <c r="AN528" s="74"/>
      <c r="AO528" s="20"/>
      <c r="AP528" s="74"/>
      <c r="AQ528" s="20"/>
      <c r="AR528" s="74"/>
      <c r="AS528" s="20"/>
      <c r="AT528" s="74"/>
      <c r="AU528" s="20"/>
      <c r="AV528" s="74"/>
      <c r="AW528" s="20"/>
      <c r="AX528" s="74"/>
      <c r="AY528" s="20"/>
      <c r="AZ528" s="74"/>
      <c r="BA528" s="20"/>
      <c r="BB528" s="74"/>
      <c r="BC528" s="20"/>
      <c r="BD528" s="74"/>
      <c r="BE528" s="20"/>
      <c r="BF528" s="20">
        <f t="shared" si="5841"/>
        <v>0</v>
      </c>
      <c r="BG528" s="20"/>
      <c r="BH528" s="20">
        <f t="shared" si="5842"/>
        <v>0</v>
      </c>
      <c r="BI528" s="7"/>
      <c r="BJ528" s="1"/>
      <c r="BK528" s="1"/>
      <c r="BL528" s="1"/>
      <c r="BM528" s="55"/>
      <c r="BN528" s="51"/>
      <c r="BO528" s="1"/>
      <c r="BP528" s="23"/>
      <c r="BQ528" s="23"/>
      <c r="BR528" s="23"/>
      <c r="BS528" s="23"/>
      <c r="BT528" s="23"/>
      <c r="BU528" s="23"/>
      <c r="BV528" s="23"/>
      <c r="BW528" s="23"/>
      <c r="BX528" s="23"/>
      <c r="BY528" s="22"/>
      <c r="BZ528" s="73">
        <f t="shared" si="5881"/>
        <v>0</v>
      </c>
      <c r="CA528" s="32"/>
      <c r="CB528" s="334"/>
      <c r="CC528" s="32"/>
      <c r="CD528" s="20"/>
      <c r="CE528" s="32"/>
      <c r="CF528" s="20"/>
      <c r="CG528" s="32"/>
      <c r="CH528" s="20"/>
      <c r="CI528" s="74"/>
      <c r="CJ528" s="20"/>
      <c r="CK528" s="20"/>
      <c r="CL528" s="20"/>
      <c r="CM528" s="74"/>
      <c r="CN528" s="20"/>
      <c r="CO528" s="74"/>
      <c r="CP528" s="20"/>
      <c r="CQ528" s="74"/>
      <c r="CR528" s="24"/>
      <c r="CS528" s="74"/>
      <c r="CT528" s="334"/>
      <c r="CU528" s="74"/>
      <c r="CV528" s="20"/>
      <c r="CW528" s="74"/>
      <c r="CX528" s="20"/>
      <c r="CY528" s="74"/>
      <c r="CZ528" s="334"/>
      <c r="DA528" s="74"/>
      <c r="DB528" s="20"/>
      <c r="DC528" s="74"/>
      <c r="DD528" s="20"/>
      <c r="DE528" s="74"/>
      <c r="DF528" s="20"/>
      <c r="DG528" s="74"/>
      <c r="DH528" s="20"/>
      <c r="DI528" s="74"/>
      <c r="DJ528" s="20"/>
      <c r="DK528" s="74"/>
      <c r="DL528" s="20"/>
      <c r="DM528" s="74"/>
      <c r="DN528" s="20"/>
      <c r="DO528" s="74"/>
      <c r="DP528" s="20"/>
      <c r="DQ528" s="74"/>
      <c r="DR528" s="20"/>
      <c r="DS528" s="20">
        <f t="shared" si="5838"/>
        <v>0</v>
      </c>
      <c r="DT528" s="20">
        <f t="shared" si="5839"/>
        <v>0</v>
      </c>
      <c r="DU528" s="7"/>
      <c r="DV528" s="7"/>
      <c r="DW528" s="7"/>
      <c r="DX528" s="52"/>
      <c r="DY528" s="51"/>
      <c r="DZ528" s="1"/>
      <c r="EA528" s="23"/>
      <c r="EB528" s="23"/>
      <c r="EC528" s="7"/>
      <c r="ED528" s="7"/>
      <c r="EE528" s="7"/>
      <c r="EF528" s="7"/>
      <c r="EG528" s="7"/>
      <c r="EH528" s="7"/>
      <c r="EI528" s="7"/>
      <c r="EJ528" s="7">
        <f t="shared" si="5733"/>
        <v>0</v>
      </c>
      <c r="EK528" s="7">
        <f t="shared" si="5734"/>
        <v>0</v>
      </c>
      <c r="EL528" s="7">
        <f t="shared" si="5735"/>
        <v>0</v>
      </c>
      <c r="EM528" s="18">
        <f t="shared" si="5782"/>
        <v>0</v>
      </c>
      <c r="EN528" s="18">
        <f t="shared" si="5783"/>
        <v>0</v>
      </c>
      <c r="EO528" s="18">
        <f t="shared" si="5784"/>
        <v>0</v>
      </c>
      <c r="EP528" s="18">
        <f t="shared" si="5785"/>
        <v>0</v>
      </c>
      <c r="EQ528" s="18">
        <f t="shared" si="5786"/>
        <v>0</v>
      </c>
      <c r="ER528" s="18">
        <f t="shared" si="5787"/>
        <v>0</v>
      </c>
      <c r="ES528" s="18">
        <f t="shared" si="5788"/>
        <v>0</v>
      </c>
      <c r="ET528" s="18">
        <f t="shared" si="5789"/>
        <v>0</v>
      </c>
      <c r="EU528" s="18">
        <f t="shared" si="5790"/>
        <v>0</v>
      </c>
      <c r="EV528" s="18">
        <f t="shared" si="5791"/>
        <v>0</v>
      </c>
      <c r="EW528" s="18">
        <f t="shared" si="5792"/>
        <v>0</v>
      </c>
      <c r="EX528" s="18">
        <f t="shared" si="5793"/>
        <v>0</v>
      </c>
      <c r="EY528" s="18">
        <f t="shared" si="5794"/>
        <v>0</v>
      </c>
      <c r="EZ528" s="18">
        <f t="shared" si="5795"/>
        <v>0</v>
      </c>
      <c r="FA528" s="18">
        <f t="shared" si="5796"/>
        <v>0</v>
      </c>
      <c r="FB528" s="18">
        <f t="shared" si="5797"/>
        <v>0</v>
      </c>
      <c r="FC528" s="18">
        <f t="shared" si="5798"/>
        <v>0</v>
      </c>
      <c r="FD528" s="18">
        <f t="shared" si="5799"/>
        <v>0</v>
      </c>
      <c r="FE528" s="18">
        <f t="shared" si="5800"/>
        <v>0</v>
      </c>
      <c r="FF528" s="18">
        <f t="shared" si="5801"/>
        <v>0</v>
      </c>
      <c r="FG528" s="18">
        <f t="shared" si="5802"/>
        <v>0</v>
      </c>
      <c r="FH528" s="18">
        <f t="shared" si="5803"/>
        <v>0</v>
      </c>
      <c r="FI528" s="18">
        <f t="shared" si="5804"/>
        <v>0</v>
      </c>
      <c r="FJ528" s="18">
        <f t="shared" si="5805"/>
        <v>0</v>
      </c>
      <c r="FK528" s="18">
        <f t="shared" si="5806"/>
        <v>0</v>
      </c>
      <c r="FL528" s="18">
        <f t="shared" si="5807"/>
        <v>0</v>
      </c>
      <c r="FM528" s="18">
        <f t="shared" si="5808"/>
        <v>0</v>
      </c>
      <c r="FN528" s="18">
        <f t="shared" si="5809"/>
        <v>0</v>
      </c>
      <c r="FO528" s="18">
        <f t="shared" si="5810"/>
        <v>0</v>
      </c>
      <c r="FP528" s="18">
        <f t="shared" si="5811"/>
        <v>0</v>
      </c>
      <c r="FQ528" s="18">
        <f t="shared" si="5812"/>
        <v>0</v>
      </c>
      <c r="FR528" s="18">
        <f t="shared" si="5813"/>
        <v>0</v>
      </c>
      <c r="FS528" s="18">
        <f t="shared" si="5814"/>
        <v>0</v>
      </c>
      <c r="FT528" s="18">
        <f t="shared" si="5815"/>
        <v>0</v>
      </c>
      <c r="FU528" s="18">
        <f t="shared" si="5816"/>
        <v>0</v>
      </c>
      <c r="FV528" s="18">
        <f t="shared" si="5817"/>
        <v>0</v>
      </c>
      <c r="FW528" s="18">
        <f t="shared" si="5818"/>
        <v>0</v>
      </c>
      <c r="FX528" s="18">
        <f t="shared" si="5819"/>
        <v>0</v>
      </c>
      <c r="FY528" s="18">
        <f t="shared" si="5820"/>
        <v>0</v>
      </c>
      <c r="FZ528" s="18">
        <f t="shared" si="5821"/>
        <v>0</v>
      </c>
      <c r="GA528" s="18">
        <f t="shared" si="5822"/>
        <v>0</v>
      </c>
      <c r="GB528" s="18">
        <f t="shared" si="5823"/>
        <v>0</v>
      </c>
      <c r="GC528" s="18">
        <f t="shared" si="5824"/>
        <v>0</v>
      </c>
      <c r="GD528" s="18">
        <f t="shared" si="5825"/>
        <v>0</v>
      </c>
      <c r="GE528" s="18">
        <f t="shared" si="5826"/>
        <v>0</v>
      </c>
      <c r="GF528" s="7"/>
      <c r="GG528" s="7"/>
      <c r="GH528" s="7"/>
      <c r="GI528" s="52"/>
      <c r="GK528" s="18"/>
      <c r="GL528" s="18"/>
      <c r="GM528" s="1"/>
      <c r="GN528" s="23"/>
      <c r="GO528" s="61"/>
      <c r="GP528" s="7"/>
      <c r="GQ528" s="7"/>
    </row>
    <row r="529" spans="1:199" ht="24.95" customHeight="1" x14ac:dyDescent="0.3">
      <c r="A529" s="51"/>
      <c r="B529" s="1"/>
      <c r="C529" s="23"/>
      <c r="D529" s="23"/>
      <c r="E529" s="23"/>
      <c r="F529" s="23"/>
      <c r="G529" s="23"/>
      <c r="H529" s="23"/>
      <c r="I529" s="23"/>
      <c r="J529" s="23"/>
      <c r="K529" s="23"/>
      <c r="L529" s="1"/>
      <c r="M529" s="73">
        <f t="shared" si="5840"/>
        <v>0</v>
      </c>
      <c r="N529" s="32"/>
      <c r="O529" s="263"/>
      <c r="P529" s="32"/>
      <c r="Q529" s="20"/>
      <c r="R529" s="32"/>
      <c r="S529" s="20"/>
      <c r="T529" s="32"/>
      <c r="U529" s="20"/>
      <c r="V529" s="74"/>
      <c r="W529" s="20"/>
      <c r="X529" s="20"/>
      <c r="Y529" s="20"/>
      <c r="Z529" s="74"/>
      <c r="AA529" s="20"/>
      <c r="AB529" s="74"/>
      <c r="AC529" s="20"/>
      <c r="AD529" s="74"/>
      <c r="AE529" s="24"/>
      <c r="AF529" s="74"/>
      <c r="AG529" s="20"/>
      <c r="AH529" s="74"/>
      <c r="AI529" s="20"/>
      <c r="AJ529" s="74"/>
      <c r="AK529" s="20"/>
      <c r="AL529" s="74"/>
      <c r="AM529" s="263"/>
      <c r="AN529" s="74"/>
      <c r="AO529" s="20"/>
      <c r="AP529" s="74"/>
      <c r="AQ529" s="20"/>
      <c r="AR529" s="74"/>
      <c r="AS529" s="20"/>
      <c r="AT529" s="74"/>
      <c r="AU529" s="20"/>
      <c r="AV529" s="74"/>
      <c r="AW529" s="20"/>
      <c r="AX529" s="74"/>
      <c r="AY529" s="20"/>
      <c r="AZ529" s="74"/>
      <c r="BA529" s="20"/>
      <c r="BB529" s="74"/>
      <c r="BC529" s="20"/>
      <c r="BD529" s="74"/>
      <c r="BE529" s="20"/>
      <c r="BF529" s="20">
        <f t="shared" si="5841"/>
        <v>0</v>
      </c>
      <c r="BG529" s="20"/>
      <c r="BH529" s="20">
        <f t="shared" si="5842"/>
        <v>0</v>
      </c>
      <c r="BI529" s="7"/>
      <c r="BJ529" s="1"/>
      <c r="BK529" s="1"/>
      <c r="BL529" s="1"/>
      <c r="BM529" s="55"/>
      <c r="BN529" s="51"/>
      <c r="BO529" s="1"/>
      <c r="BP529" s="23"/>
      <c r="BQ529" s="23"/>
      <c r="BR529" s="23"/>
      <c r="BS529" s="23"/>
      <c r="BT529" s="23"/>
      <c r="BU529" s="23"/>
      <c r="BV529" s="23"/>
      <c r="BW529" s="23"/>
      <c r="BX529" s="23"/>
      <c r="BY529" s="1"/>
      <c r="BZ529" s="73">
        <f t="shared" si="5881"/>
        <v>0</v>
      </c>
      <c r="CA529" s="32"/>
      <c r="CB529" s="334"/>
      <c r="CC529" s="32"/>
      <c r="CD529" s="20"/>
      <c r="CE529" s="32"/>
      <c r="CF529" s="20"/>
      <c r="CG529" s="32"/>
      <c r="CH529" s="20"/>
      <c r="CI529" s="74"/>
      <c r="CJ529" s="20"/>
      <c r="CK529" s="20"/>
      <c r="CL529" s="20"/>
      <c r="CM529" s="74"/>
      <c r="CN529" s="20"/>
      <c r="CO529" s="74"/>
      <c r="CP529" s="20"/>
      <c r="CQ529" s="74"/>
      <c r="CR529" s="24"/>
      <c r="CS529" s="74"/>
      <c r="CT529" s="334"/>
      <c r="CU529" s="74"/>
      <c r="CV529" s="20"/>
      <c r="CW529" s="74"/>
      <c r="CX529" s="20"/>
      <c r="CY529" s="74"/>
      <c r="CZ529" s="334"/>
      <c r="DA529" s="74"/>
      <c r="DB529" s="20"/>
      <c r="DC529" s="74"/>
      <c r="DD529" s="20"/>
      <c r="DE529" s="74"/>
      <c r="DF529" s="20"/>
      <c r="DG529" s="74"/>
      <c r="DH529" s="20"/>
      <c r="DI529" s="74"/>
      <c r="DJ529" s="20"/>
      <c r="DK529" s="74"/>
      <c r="DL529" s="20"/>
      <c r="DM529" s="74"/>
      <c r="DN529" s="20"/>
      <c r="DO529" s="74"/>
      <c r="DP529" s="20"/>
      <c r="DQ529" s="74"/>
      <c r="DR529" s="20"/>
      <c r="DS529" s="20">
        <f t="shared" si="5838"/>
        <v>0</v>
      </c>
      <c r="DT529" s="20">
        <f t="shared" si="5839"/>
        <v>0</v>
      </c>
      <c r="DU529" s="7"/>
      <c r="DV529" s="7"/>
      <c r="DW529" s="7"/>
      <c r="DX529" s="52"/>
      <c r="DY529" s="51"/>
      <c r="DZ529" s="1"/>
      <c r="EA529" s="23"/>
      <c r="EB529" s="23"/>
      <c r="EC529" s="7"/>
      <c r="ED529" s="7"/>
      <c r="EE529" s="7"/>
      <c r="EF529" s="7"/>
      <c r="EG529" s="7"/>
      <c r="EH529" s="7"/>
      <c r="EI529" s="7"/>
      <c r="EJ529" s="7">
        <f t="shared" si="5733"/>
        <v>0</v>
      </c>
      <c r="EK529" s="7">
        <f t="shared" si="5734"/>
        <v>0</v>
      </c>
      <c r="EL529" s="7">
        <f t="shared" si="5735"/>
        <v>0</v>
      </c>
      <c r="EM529" s="18">
        <f t="shared" si="5782"/>
        <v>0</v>
      </c>
      <c r="EN529" s="18">
        <f t="shared" si="5783"/>
        <v>0</v>
      </c>
      <c r="EO529" s="18">
        <f t="shared" si="5784"/>
        <v>0</v>
      </c>
      <c r="EP529" s="18">
        <f t="shared" si="5785"/>
        <v>0</v>
      </c>
      <c r="EQ529" s="18">
        <f t="shared" si="5786"/>
        <v>0</v>
      </c>
      <c r="ER529" s="18">
        <f t="shared" si="5787"/>
        <v>0</v>
      </c>
      <c r="ES529" s="18">
        <f t="shared" si="5788"/>
        <v>0</v>
      </c>
      <c r="ET529" s="18">
        <f t="shared" si="5789"/>
        <v>0</v>
      </c>
      <c r="EU529" s="18">
        <f t="shared" si="5790"/>
        <v>0</v>
      </c>
      <c r="EV529" s="18">
        <f t="shared" si="5791"/>
        <v>0</v>
      </c>
      <c r="EW529" s="18">
        <f t="shared" si="5792"/>
        <v>0</v>
      </c>
      <c r="EX529" s="18">
        <f t="shared" si="5793"/>
        <v>0</v>
      </c>
      <c r="EY529" s="18">
        <f t="shared" si="5794"/>
        <v>0</v>
      </c>
      <c r="EZ529" s="18">
        <f t="shared" si="5795"/>
        <v>0</v>
      </c>
      <c r="FA529" s="18">
        <f t="shared" si="5796"/>
        <v>0</v>
      </c>
      <c r="FB529" s="18">
        <f t="shared" si="5797"/>
        <v>0</v>
      </c>
      <c r="FC529" s="18">
        <f t="shared" si="5798"/>
        <v>0</v>
      </c>
      <c r="FD529" s="18">
        <f t="shared" si="5799"/>
        <v>0</v>
      </c>
      <c r="FE529" s="18">
        <f t="shared" si="5800"/>
        <v>0</v>
      </c>
      <c r="FF529" s="18">
        <f t="shared" si="5801"/>
        <v>0</v>
      </c>
      <c r="FG529" s="18">
        <f t="shared" si="5802"/>
        <v>0</v>
      </c>
      <c r="FH529" s="18">
        <f t="shared" si="5803"/>
        <v>0</v>
      </c>
      <c r="FI529" s="18">
        <f t="shared" si="5804"/>
        <v>0</v>
      </c>
      <c r="FJ529" s="18">
        <f t="shared" si="5805"/>
        <v>0</v>
      </c>
      <c r="FK529" s="18">
        <f t="shared" si="5806"/>
        <v>0</v>
      </c>
      <c r="FL529" s="18">
        <f t="shared" si="5807"/>
        <v>0</v>
      </c>
      <c r="FM529" s="18">
        <f t="shared" si="5808"/>
        <v>0</v>
      </c>
      <c r="FN529" s="18">
        <f t="shared" si="5809"/>
        <v>0</v>
      </c>
      <c r="FO529" s="18">
        <f t="shared" si="5810"/>
        <v>0</v>
      </c>
      <c r="FP529" s="18">
        <f t="shared" si="5811"/>
        <v>0</v>
      </c>
      <c r="FQ529" s="18">
        <f t="shared" si="5812"/>
        <v>0</v>
      </c>
      <c r="FR529" s="18">
        <f t="shared" si="5813"/>
        <v>0</v>
      </c>
      <c r="FS529" s="18">
        <f t="shared" si="5814"/>
        <v>0</v>
      </c>
      <c r="FT529" s="18">
        <f t="shared" si="5815"/>
        <v>0</v>
      </c>
      <c r="FU529" s="18">
        <f t="shared" si="5816"/>
        <v>0</v>
      </c>
      <c r="FV529" s="18">
        <f t="shared" si="5817"/>
        <v>0</v>
      </c>
      <c r="FW529" s="18">
        <f t="shared" si="5818"/>
        <v>0</v>
      </c>
      <c r="FX529" s="18">
        <f t="shared" si="5819"/>
        <v>0</v>
      </c>
      <c r="FY529" s="18">
        <f t="shared" si="5820"/>
        <v>0</v>
      </c>
      <c r="FZ529" s="18">
        <f t="shared" si="5821"/>
        <v>0</v>
      </c>
      <c r="GA529" s="18">
        <f t="shared" si="5822"/>
        <v>0</v>
      </c>
      <c r="GB529" s="18">
        <f t="shared" si="5823"/>
        <v>0</v>
      </c>
      <c r="GC529" s="18">
        <f t="shared" si="5824"/>
        <v>0</v>
      </c>
      <c r="GD529" s="18">
        <f t="shared" si="5825"/>
        <v>0</v>
      </c>
      <c r="GE529" s="18">
        <f t="shared" si="5826"/>
        <v>0</v>
      </c>
      <c r="GF529" s="7"/>
      <c r="GG529" s="7"/>
      <c r="GH529" s="7"/>
      <c r="GI529" s="52"/>
      <c r="GK529" s="18"/>
      <c r="GL529" s="18"/>
      <c r="GM529" s="1"/>
      <c r="GN529" s="23"/>
      <c r="GO529" s="61"/>
      <c r="GP529" s="7"/>
      <c r="GQ529" s="7"/>
    </row>
    <row r="530" spans="1:199" ht="24.95" customHeight="1" x14ac:dyDescent="0.3">
      <c r="A530" s="51"/>
      <c r="D530" s="7"/>
      <c r="E530" s="7"/>
      <c r="F530" s="7"/>
      <c r="G530" s="7"/>
      <c r="H530" s="7"/>
      <c r="I530" s="7"/>
      <c r="J530" s="7"/>
      <c r="K530" s="7"/>
      <c r="L530" s="7"/>
      <c r="M530" s="73">
        <f t="shared" si="5840"/>
        <v>0</v>
      </c>
      <c r="N530" s="32"/>
      <c r="O530" s="263"/>
      <c r="P530" s="32"/>
      <c r="Q530" s="20"/>
      <c r="R530" s="32"/>
      <c r="S530" s="20"/>
      <c r="T530" s="32"/>
      <c r="U530" s="20"/>
      <c r="V530" s="74"/>
      <c r="W530" s="20"/>
      <c r="X530" s="20"/>
      <c r="Y530" s="20"/>
      <c r="Z530" s="74"/>
      <c r="AA530" s="20"/>
      <c r="AB530" s="74"/>
      <c r="AC530" s="20"/>
      <c r="AD530" s="74"/>
      <c r="AE530" s="24"/>
      <c r="AF530" s="74"/>
      <c r="AG530" s="20"/>
      <c r="AH530" s="74"/>
      <c r="AI530" s="20"/>
      <c r="AJ530" s="74"/>
      <c r="AK530" s="20"/>
      <c r="AL530" s="74"/>
      <c r="AM530" s="263"/>
      <c r="AN530" s="74"/>
      <c r="AO530" s="20"/>
      <c r="AP530" s="74"/>
      <c r="AQ530" s="20"/>
      <c r="AR530" s="74"/>
      <c r="AS530" s="20"/>
      <c r="AT530" s="74"/>
      <c r="AU530" s="20"/>
      <c r="AV530" s="74"/>
      <c r="AW530" s="20"/>
      <c r="AX530" s="74"/>
      <c r="AY530" s="20"/>
      <c r="AZ530" s="74"/>
      <c r="BA530" s="20"/>
      <c r="BB530" s="74"/>
      <c r="BC530" s="20"/>
      <c r="BD530" s="74"/>
      <c r="BE530" s="20"/>
      <c r="BF530" s="20">
        <f t="shared" si="5841"/>
        <v>0</v>
      </c>
      <c r="BG530" s="20"/>
      <c r="BH530" s="20">
        <f t="shared" si="5842"/>
        <v>0</v>
      </c>
      <c r="BI530" s="7"/>
      <c r="BJ530" s="1"/>
      <c r="BK530" s="1"/>
      <c r="BL530" s="1"/>
      <c r="BM530" s="55"/>
      <c r="BN530" s="51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3">
        <f t="shared" si="5881"/>
        <v>0</v>
      </c>
      <c r="CA530" s="32"/>
      <c r="CB530" s="334"/>
      <c r="CC530" s="32"/>
      <c r="CD530" s="20"/>
      <c r="CE530" s="32"/>
      <c r="CF530" s="20"/>
      <c r="CG530" s="32"/>
      <c r="CH530" s="20"/>
      <c r="CI530" s="74"/>
      <c r="CJ530" s="20"/>
      <c r="CK530" s="20"/>
      <c r="CL530" s="20"/>
      <c r="CM530" s="74"/>
      <c r="CN530" s="20"/>
      <c r="CO530" s="74"/>
      <c r="CP530" s="20"/>
      <c r="CQ530" s="74"/>
      <c r="CR530" s="24"/>
      <c r="CS530" s="74"/>
      <c r="CT530" s="334"/>
      <c r="CU530" s="74"/>
      <c r="CV530" s="20"/>
      <c r="CW530" s="74"/>
      <c r="CX530" s="20"/>
      <c r="CY530" s="74"/>
      <c r="CZ530" s="334"/>
      <c r="DA530" s="74"/>
      <c r="DB530" s="20"/>
      <c r="DC530" s="74"/>
      <c r="DD530" s="20"/>
      <c r="DE530" s="74"/>
      <c r="DF530" s="20"/>
      <c r="DG530" s="74"/>
      <c r="DH530" s="20"/>
      <c r="DI530" s="74"/>
      <c r="DJ530" s="20"/>
      <c r="DK530" s="74"/>
      <c r="DL530" s="20"/>
      <c r="DM530" s="74"/>
      <c r="DN530" s="20"/>
      <c r="DO530" s="74"/>
      <c r="DP530" s="20"/>
      <c r="DQ530" s="74"/>
      <c r="DR530" s="20"/>
      <c r="DS530" s="20">
        <f t="shared" si="5838"/>
        <v>0</v>
      </c>
      <c r="DT530" s="20">
        <f t="shared" si="5839"/>
        <v>0</v>
      </c>
      <c r="DU530" s="7"/>
      <c r="DV530" s="7"/>
      <c r="DW530" s="7"/>
      <c r="DX530" s="52"/>
      <c r="DY530" s="51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>
        <f t="shared" si="5733"/>
        <v>0</v>
      </c>
      <c r="EK530" s="7">
        <f t="shared" si="5734"/>
        <v>0</v>
      </c>
      <c r="EL530" s="7">
        <f t="shared" si="5735"/>
        <v>0</v>
      </c>
      <c r="EM530" s="18">
        <f t="shared" si="5782"/>
        <v>0</v>
      </c>
      <c r="EN530" s="18">
        <f t="shared" si="5783"/>
        <v>0</v>
      </c>
      <c r="EO530" s="18">
        <f t="shared" si="5784"/>
        <v>0</v>
      </c>
      <c r="EP530" s="18">
        <f t="shared" si="5785"/>
        <v>0</v>
      </c>
      <c r="EQ530" s="18">
        <f t="shared" si="5786"/>
        <v>0</v>
      </c>
      <c r="ER530" s="18">
        <f t="shared" si="5787"/>
        <v>0</v>
      </c>
      <c r="ES530" s="18">
        <f t="shared" si="5788"/>
        <v>0</v>
      </c>
      <c r="ET530" s="18">
        <f t="shared" si="5789"/>
        <v>0</v>
      </c>
      <c r="EU530" s="18">
        <f t="shared" si="5790"/>
        <v>0</v>
      </c>
      <c r="EV530" s="18">
        <f t="shared" si="5791"/>
        <v>0</v>
      </c>
      <c r="EW530" s="18">
        <f t="shared" si="5792"/>
        <v>0</v>
      </c>
      <c r="EX530" s="18">
        <f t="shared" si="5793"/>
        <v>0</v>
      </c>
      <c r="EY530" s="18">
        <f t="shared" si="5794"/>
        <v>0</v>
      </c>
      <c r="EZ530" s="18">
        <f t="shared" si="5795"/>
        <v>0</v>
      </c>
      <c r="FA530" s="18">
        <f t="shared" si="5796"/>
        <v>0</v>
      </c>
      <c r="FB530" s="18">
        <f t="shared" si="5797"/>
        <v>0</v>
      </c>
      <c r="FC530" s="18">
        <f t="shared" si="5798"/>
        <v>0</v>
      </c>
      <c r="FD530" s="18">
        <f t="shared" si="5799"/>
        <v>0</v>
      </c>
      <c r="FE530" s="18">
        <f t="shared" si="5800"/>
        <v>0</v>
      </c>
      <c r="FF530" s="18">
        <f t="shared" si="5801"/>
        <v>0</v>
      </c>
      <c r="FG530" s="18">
        <f t="shared" si="5802"/>
        <v>0</v>
      </c>
      <c r="FH530" s="18">
        <f t="shared" si="5803"/>
        <v>0</v>
      </c>
      <c r="FI530" s="18">
        <f t="shared" si="5804"/>
        <v>0</v>
      </c>
      <c r="FJ530" s="18">
        <f t="shared" si="5805"/>
        <v>0</v>
      </c>
      <c r="FK530" s="18">
        <f t="shared" si="5806"/>
        <v>0</v>
      </c>
      <c r="FL530" s="18">
        <f t="shared" si="5807"/>
        <v>0</v>
      </c>
      <c r="FM530" s="18">
        <f t="shared" si="5808"/>
        <v>0</v>
      </c>
      <c r="FN530" s="18">
        <f t="shared" si="5809"/>
        <v>0</v>
      </c>
      <c r="FO530" s="18">
        <f t="shared" si="5810"/>
        <v>0</v>
      </c>
      <c r="FP530" s="18">
        <f t="shared" si="5811"/>
        <v>0</v>
      </c>
      <c r="FQ530" s="18">
        <f t="shared" si="5812"/>
        <v>0</v>
      </c>
      <c r="FR530" s="18">
        <f t="shared" si="5813"/>
        <v>0</v>
      </c>
      <c r="FS530" s="18">
        <f t="shared" si="5814"/>
        <v>0</v>
      </c>
      <c r="FT530" s="18">
        <f t="shared" si="5815"/>
        <v>0</v>
      </c>
      <c r="FU530" s="18">
        <f t="shared" si="5816"/>
        <v>0</v>
      </c>
      <c r="FV530" s="18">
        <f t="shared" si="5817"/>
        <v>0</v>
      </c>
      <c r="FW530" s="18">
        <f t="shared" si="5818"/>
        <v>0</v>
      </c>
      <c r="FX530" s="18">
        <f t="shared" si="5819"/>
        <v>0</v>
      </c>
      <c r="FY530" s="18">
        <f t="shared" si="5820"/>
        <v>0</v>
      </c>
      <c r="FZ530" s="18">
        <f t="shared" si="5821"/>
        <v>0</v>
      </c>
      <c r="GA530" s="18">
        <f t="shared" si="5822"/>
        <v>0</v>
      </c>
      <c r="GB530" s="18">
        <f t="shared" si="5823"/>
        <v>0</v>
      </c>
      <c r="GC530" s="18">
        <f t="shared" si="5824"/>
        <v>0</v>
      </c>
      <c r="GD530" s="18">
        <f t="shared" si="5825"/>
        <v>0</v>
      </c>
      <c r="GE530" s="18">
        <f t="shared" si="5826"/>
        <v>0</v>
      </c>
      <c r="GF530" s="7"/>
      <c r="GG530" s="7"/>
      <c r="GH530" s="7"/>
      <c r="GI530" s="52"/>
      <c r="GK530" s="18"/>
      <c r="GL530" s="18"/>
      <c r="GM530" s="1"/>
      <c r="GN530" s="23"/>
      <c r="GO530" s="61"/>
      <c r="GP530" s="7"/>
      <c r="GQ530" s="7"/>
    </row>
    <row r="531" spans="1:199" ht="24.95" customHeight="1" x14ac:dyDescent="0.3">
      <c r="A531" s="51"/>
      <c r="D531" s="7"/>
      <c r="E531" s="7"/>
      <c r="F531" s="7"/>
      <c r="G531" s="7"/>
      <c r="H531" s="7"/>
      <c r="I531" s="7"/>
      <c r="J531" s="7"/>
      <c r="K531" s="7"/>
      <c r="L531" s="7"/>
      <c r="M531" s="73">
        <f t="shared" si="5840"/>
        <v>0</v>
      </c>
      <c r="N531" s="32"/>
      <c r="O531" s="263"/>
      <c r="P531" s="32"/>
      <c r="Q531" s="20"/>
      <c r="R531" s="32"/>
      <c r="S531" s="20"/>
      <c r="T531" s="32"/>
      <c r="U531" s="20"/>
      <c r="V531" s="74"/>
      <c r="W531" s="20"/>
      <c r="X531" s="20"/>
      <c r="Y531" s="20"/>
      <c r="Z531" s="74"/>
      <c r="AA531" s="20"/>
      <c r="AB531" s="74"/>
      <c r="AC531" s="20"/>
      <c r="AD531" s="74"/>
      <c r="AE531" s="24"/>
      <c r="AF531" s="74"/>
      <c r="AG531" s="20"/>
      <c r="AH531" s="74"/>
      <c r="AI531" s="20"/>
      <c r="AJ531" s="74"/>
      <c r="AK531" s="20"/>
      <c r="AL531" s="74"/>
      <c r="AM531" s="263"/>
      <c r="AN531" s="74"/>
      <c r="AO531" s="20"/>
      <c r="AP531" s="74"/>
      <c r="AQ531" s="20"/>
      <c r="AR531" s="74"/>
      <c r="AS531" s="20"/>
      <c r="AT531" s="74"/>
      <c r="AU531" s="20"/>
      <c r="AV531" s="74"/>
      <c r="AW531" s="20"/>
      <c r="AX531" s="74"/>
      <c r="AY531" s="20"/>
      <c r="AZ531" s="74"/>
      <c r="BA531" s="20"/>
      <c r="BB531" s="74"/>
      <c r="BC531" s="20"/>
      <c r="BD531" s="74"/>
      <c r="BE531" s="20"/>
      <c r="BF531" s="20">
        <f t="shared" si="5841"/>
        <v>0</v>
      </c>
      <c r="BG531" s="20"/>
      <c r="BH531" s="20">
        <f t="shared" si="5842"/>
        <v>0</v>
      </c>
      <c r="BI531" s="7"/>
      <c r="BJ531" s="1"/>
      <c r="BK531" s="1"/>
      <c r="BL531" s="1"/>
      <c r="BM531" s="55"/>
      <c r="BN531" s="51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3">
        <f t="shared" si="5881"/>
        <v>0</v>
      </c>
      <c r="CA531" s="32"/>
      <c r="CB531" s="334"/>
      <c r="CC531" s="32"/>
      <c r="CD531" s="20"/>
      <c r="CE531" s="32"/>
      <c r="CF531" s="20"/>
      <c r="CG531" s="32"/>
      <c r="CH531" s="20"/>
      <c r="CI531" s="74"/>
      <c r="CJ531" s="20"/>
      <c r="CK531" s="20"/>
      <c r="CL531" s="20"/>
      <c r="CM531" s="74"/>
      <c r="CN531" s="20"/>
      <c r="CO531" s="74"/>
      <c r="CP531" s="20"/>
      <c r="CQ531" s="74"/>
      <c r="CR531" s="24"/>
      <c r="CS531" s="74"/>
      <c r="CT531" s="334"/>
      <c r="CU531" s="74"/>
      <c r="CV531" s="20"/>
      <c r="CW531" s="74"/>
      <c r="CX531" s="20"/>
      <c r="CY531" s="74"/>
      <c r="CZ531" s="334"/>
      <c r="DA531" s="74"/>
      <c r="DB531" s="20"/>
      <c r="DC531" s="74"/>
      <c r="DD531" s="20"/>
      <c r="DE531" s="74"/>
      <c r="DF531" s="20"/>
      <c r="DG531" s="74"/>
      <c r="DH531" s="20"/>
      <c r="DI531" s="74"/>
      <c r="DJ531" s="20"/>
      <c r="DK531" s="74"/>
      <c r="DL531" s="20"/>
      <c r="DM531" s="74"/>
      <c r="DN531" s="20"/>
      <c r="DO531" s="74"/>
      <c r="DP531" s="20"/>
      <c r="DQ531" s="74"/>
      <c r="DR531" s="20"/>
      <c r="DS531" s="20">
        <f t="shared" si="5838"/>
        <v>0</v>
      </c>
      <c r="DT531" s="20">
        <f t="shared" si="5839"/>
        <v>0</v>
      </c>
      <c r="DU531" s="7"/>
      <c r="DV531" s="7"/>
      <c r="DW531" s="7"/>
      <c r="DX531" s="52"/>
      <c r="DY531" s="51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>
        <f t="shared" si="5733"/>
        <v>0</v>
      </c>
      <c r="EK531" s="7">
        <f t="shared" si="5734"/>
        <v>0</v>
      </c>
      <c r="EL531" s="7">
        <f t="shared" si="5735"/>
        <v>0</v>
      </c>
      <c r="EM531" s="18">
        <f t="shared" si="5782"/>
        <v>0</v>
      </c>
      <c r="EN531" s="18">
        <f t="shared" si="5783"/>
        <v>0</v>
      </c>
      <c r="EO531" s="18">
        <f t="shared" si="5784"/>
        <v>0</v>
      </c>
      <c r="EP531" s="18">
        <f t="shared" si="5785"/>
        <v>0</v>
      </c>
      <c r="EQ531" s="18">
        <f t="shared" si="5786"/>
        <v>0</v>
      </c>
      <c r="ER531" s="18">
        <f t="shared" si="5787"/>
        <v>0</v>
      </c>
      <c r="ES531" s="18">
        <f t="shared" si="5788"/>
        <v>0</v>
      </c>
      <c r="ET531" s="18">
        <f t="shared" si="5789"/>
        <v>0</v>
      </c>
      <c r="EU531" s="18">
        <f t="shared" si="5790"/>
        <v>0</v>
      </c>
      <c r="EV531" s="18">
        <f t="shared" si="5791"/>
        <v>0</v>
      </c>
      <c r="EW531" s="18">
        <f t="shared" si="5792"/>
        <v>0</v>
      </c>
      <c r="EX531" s="18">
        <f t="shared" si="5793"/>
        <v>0</v>
      </c>
      <c r="EY531" s="18">
        <f t="shared" si="5794"/>
        <v>0</v>
      </c>
      <c r="EZ531" s="18">
        <f t="shared" si="5795"/>
        <v>0</v>
      </c>
      <c r="FA531" s="18">
        <f t="shared" si="5796"/>
        <v>0</v>
      </c>
      <c r="FB531" s="18">
        <f t="shared" si="5797"/>
        <v>0</v>
      </c>
      <c r="FC531" s="18">
        <f t="shared" si="5798"/>
        <v>0</v>
      </c>
      <c r="FD531" s="18">
        <f t="shared" si="5799"/>
        <v>0</v>
      </c>
      <c r="FE531" s="18">
        <f t="shared" si="5800"/>
        <v>0</v>
      </c>
      <c r="FF531" s="18">
        <f t="shared" si="5801"/>
        <v>0</v>
      </c>
      <c r="FG531" s="18">
        <f t="shared" si="5802"/>
        <v>0</v>
      </c>
      <c r="FH531" s="18">
        <f t="shared" si="5803"/>
        <v>0</v>
      </c>
      <c r="FI531" s="18">
        <f t="shared" si="5804"/>
        <v>0</v>
      </c>
      <c r="FJ531" s="18">
        <f t="shared" si="5805"/>
        <v>0</v>
      </c>
      <c r="FK531" s="18">
        <f t="shared" si="5806"/>
        <v>0</v>
      </c>
      <c r="FL531" s="18">
        <f t="shared" si="5807"/>
        <v>0</v>
      </c>
      <c r="FM531" s="18">
        <f t="shared" si="5808"/>
        <v>0</v>
      </c>
      <c r="FN531" s="18">
        <f t="shared" si="5809"/>
        <v>0</v>
      </c>
      <c r="FO531" s="18">
        <f t="shared" si="5810"/>
        <v>0</v>
      </c>
      <c r="FP531" s="18">
        <f t="shared" si="5811"/>
        <v>0</v>
      </c>
      <c r="FQ531" s="18">
        <f t="shared" si="5812"/>
        <v>0</v>
      </c>
      <c r="FR531" s="18">
        <f t="shared" si="5813"/>
        <v>0</v>
      </c>
      <c r="FS531" s="18">
        <f t="shared" si="5814"/>
        <v>0</v>
      </c>
      <c r="FT531" s="18">
        <f t="shared" si="5815"/>
        <v>0</v>
      </c>
      <c r="FU531" s="18">
        <f t="shared" si="5816"/>
        <v>0</v>
      </c>
      <c r="FV531" s="18">
        <f t="shared" si="5817"/>
        <v>0</v>
      </c>
      <c r="FW531" s="18">
        <f t="shared" si="5818"/>
        <v>0</v>
      </c>
      <c r="FX531" s="18">
        <f t="shared" si="5819"/>
        <v>0</v>
      </c>
      <c r="FY531" s="18">
        <f t="shared" si="5820"/>
        <v>0</v>
      </c>
      <c r="FZ531" s="18">
        <f t="shared" si="5821"/>
        <v>0</v>
      </c>
      <c r="GA531" s="18">
        <f t="shared" si="5822"/>
        <v>0</v>
      </c>
      <c r="GB531" s="18">
        <f t="shared" si="5823"/>
        <v>0</v>
      </c>
      <c r="GC531" s="18">
        <f t="shared" si="5824"/>
        <v>0</v>
      </c>
      <c r="GD531" s="18">
        <f t="shared" si="5825"/>
        <v>0</v>
      </c>
      <c r="GE531" s="18">
        <f t="shared" si="5826"/>
        <v>0</v>
      </c>
      <c r="GF531" s="7"/>
      <c r="GG531" s="7"/>
      <c r="GH531" s="7"/>
      <c r="GI531" s="52"/>
      <c r="GK531" s="18"/>
      <c r="GL531" s="18"/>
      <c r="GM531" s="1"/>
      <c r="GN531" s="23"/>
      <c r="GO531" s="61"/>
      <c r="GP531" s="7"/>
      <c r="GQ531" s="7"/>
    </row>
    <row r="532" spans="1:199" ht="24.95" customHeight="1" x14ac:dyDescent="0.3">
      <c r="A532" s="51"/>
      <c r="D532" s="7"/>
      <c r="E532" s="7"/>
      <c r="F532" s="7"/>
      <c r="G532" s="7"/>
      <c r="H532" s="7"/>
      <c r="I532" s="7"/>
      <c r="J532" s="7"/>
      <c r="K532" s="7"/>
      <c r="L532" s="7"/>
      <c r="M532" s="73">
        <f t="shared" si="5840"/>
        <v>0</v>
      </c>
      <c r="N532" s="32"/>
      <c r="O532" s="263"/>
      <c r="P532" s="32"/>
      <c r="Q532" s="20"/>
      <c r="R532" s="32"/>
      <c r="S532" s="20"/>
      <c r="T532" s="32"/>
      <c r="U532" s="20"/>
      <c r="V532" s="74"/>
      <c r="W532" s="20"/>
      <c r="X532" s="20"/>
      <c r="Y532" s="20"/>
      <c r="Z532" s="74"/>
      <c r="AA532" s="20"/>
      <c r="AB532" s="74"/>
      <c r="AC532" s="20"/>
      <c r="AD532" s="74"/>
      <c r="AE532" s="24"/>
      <c r="AF532" s="74"/>
      <c r="AG532" s="20"/>
      <c r="AH532" s="74"/>
      <c r="AI532" s="20"/>
      <c r="AJ532" s="74"/>
      <c r="AK532" s="20"/>
      <c r="AL532" s="74"/>
      <c r="AM532" s="263"/>
      <c r="AN532" s="74"/>
      <c r="AO532" s="20"/>
      <c r="AP532" s="74"/>
      <c r="AQ532" s="20"/>
      <c r="AR532" s="74"/>
      <c r="AS532" s="20"/>
      <c r="AT532" s="74"/>
      <c r="AU532" s="20"/>
      <c r="AV532" s="74"/>
      <c r="AW532" s="20"/>
      <c r="AX532" s="74"/>
      <c r="AY532" s="20"/>
      <c r="AZ532" s="74"/>
      <c r="BA532" s="20"/>
      <c r="BB532" s="74"/>
      <c r="BC532" s="20"/>
      <c r="BD532" s="74"/>
      <c r="BE532" s="20"/>
      <c r="BF532" s="20">
        <f t="shared" si="5841"/>
        <v>0</v>
      </c>
      <c r="BG532" s="20"/>
      <c r="BH532" s="20">
        <f t="shared" si="5842"/>
        <v>0</v>
      </c>
      <c r="BI532" s="7"/>
      <c r="BJ532" s="1"/>
      <c r="BK532" s="1"/>
      <c r="BL532" s="1"/>
      <c r="BM532" s="55"/>
      <c r="BN532" s="51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3">
        <f t="shared" si="5881"/>
        <v>0</v>
      </c>
      <c r="CA532" s="32"/>
      <c r="CB532" s="334"/>
      <c r="CC532" s="32"/>
      <c r="CD532" s="20"/>
      <c r="CE532" s="32"/>
      <c r="CF532" s="20"/>
      <c r="CG532" s="32"/>
      <c r="CH532" s="20"/>
      <c r="CI532" s="74"/>
      <c r="CJ532" s="20"/>
      <c r="CK532" s="20"/>
      <c r="CL532" s="20"/>
      <c r="CM532" s="74"/>
      <c r="CN532" s="20"/>
      <c r="CO532" s="74"/>
      <c r="CP532" s="20"/>
      <c r="CQ532" s="74"/>
      <c r="CR532" s="24"/>
      <c r="CS532" s="74"/>
      <c r="CT532" s="334"/>
      <c r="CU532" s="74"/>
      <c r="CV532" s="20"/>
      <c r="CW532" s="74"/>
      <c r="CX532" s="20"/>
      <c r="CY532" s="74"/>
      <c r="CZ532" s="334"/>
      <c r="DA532" s="74"/>
      <c r="DB532" s="20"/>
      <c r="DC532" s="74"/>
      <c r="DD532" s="20"/>
      <c r="DE532" s="74"/>
      <c r="DF532" s="20"/>
      <c r="DG532" s="74"/>
      <c r="DH532" s="20"/>
      <c r="DI532" s="74"/>
      <c r="DJ532" s="20"/>
      <c r="DK532" s="74"/>
      <c r="DL532" s="20"/>
      <c r="DM532" s="74"/>
      <c r="DN532" s="20"/>
      <c r="DO532" s="74"/>
      <c r="DP532" s="20"/>
      <c r="DQ532" s="74"/>
      <c r="DR532" s="20"/>
      <c r="DS532" s="20">
        <f t="shared" si="5838"/>
        <v>0</v>
      </c>
      <c r="DT532" s="20">
        <f t="shared" si="5839"/>
        <v>0</v>
      </c>
      <c r="DU532" s="7"/>
      <c r="DV532" s="7"/>
      <c r="DW532" s="7"/>
      <c r="DX532" s="52"/>
      <c r="DY532" s="51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>
        <f t="shared" si="5733"/>
        <v>0</v>
      </c>
      <c r="EK532" s="7">
        <f t="shared" si="5734"/>
        <v>0</v>
      </c>
      <c r="EL532" s="7">
        <f t="shared" si="5735"/>
        <v>0</v>
      </c>
      <c r="EM532" s="18">
        <f t="shared" si="5782"/>
        <v>0</v>
      </c>
      <c r="EN532" s="18">
        <f t="shared" si="5783"/>
        <v>0</v>
      </c>
      <c r="EO532" s="18">
        <f t="shared" si="5784"/>
        <v>0</v>
      </c>
      <c r="EP532" s="18">
        <f t="shared" si="5785"/>
        <v>0</v>
      </c>
      <c r="EQ532" s="18">
        <f t="shared" si="5786"/>
        <v>0</v>
      </c>
      <c r="ER532" s="18">
        <f t="shared" si="5787"/>
        <v>0</v>
      </c>
      <c r="ES532" s="18">
        <f t="shared" si="5788"/>
        <v>0</v>
      </c>
      <c r="ET532" s="18">
        <f t="shared" si="5789"/>
        <v>0</v>
      </c>
      <c r="EU532" s="18">
        <f t="shared" si="5790"/>
        <v>0</v>
      </c>
      <c r="EV532" s="18">
        <f t="shared" si="5791"/>
        <v>0</v>
      </c>
      <c r="EW532" s="18">
        <f t="shared" si="5792"/>
        <v>0</v>
      </c>
      <c r="EX532" s="18">
        <f t="shared" si="5793"/>
        <v>0</v>
      </c>
      <c r="EY532" s="18">
        <f t="shared" si="5794"/>
        <v>0</v>
      </c>
      <c r="EZ532" s="18">
        <f t="shared" si="5795"/>
        <v>0</v>
      </c>
      <c r="FA532" s="18">
        <f t="shared" si="5796"/>
        <v>0</v>
      </c>
      <c r="FB532" s="18">
        <f t="shared" si="5797"/>
        <v>0</v>
      </c>
      <c r="FC532" s="18">
        <f t="shared" si="5798"/>
        <v>0</v>
      </c>
      <c r="FD532" s="18">
        <f t="shared" si="5799"/>
        <v>0</v>
      </c>
      <c r="FE532" s="18">
        <f t="shared" si="5800"/>
        <v>0</v>
      </c>
      <c r="FF532" s="18">
        <f t="shared" si="5801"/>
        <v>0</v>
      </c>
      <c r="FG532" s="18">
        <f t="shared" si="5802"/>
        <v>0</v>
      </c>
      <c r="FH532" s="18">
        <f t="shared" si="5803"/>
        <v>0</v>
      </c>
      <c r="FI532" s="18">
        <f t="shared" si="5804"/>
        <v>0</v>
      </c>
      <c r="FJ532" s="18">
        <f t="shared" si="5805"/>
        <v>0</v>
      </c>
      <c r="FK532" s="18">
        <f t="shared" si="5806"/>
        <v>0</v>
      </c>
      <c r="FL532" s="18">
        <f t="shared" si="5807"/>
        <v>0</v>
      </c>
      <c r="FM532" s="18">
        <f t="shared" si="5808"/>
        <v>0</v>
      </c>
      <c r="FN532" s="18">
        <f t="shared" si="5809"/>
        <v>0</v>
      </c>
      <c r="FO532" s="18">
        <f t="shared" si="5810"/>
        <v>0</v>
      </c>
      <c r="FP532" s="18">
        <f t="shared" si="5811"/>
        <v>0</v>
      </c>
      <c r="FQ532" s="18">
        <f t="shared" si="5812"/>
        <v>0</v>
      </c>
      <c r="FR532" s="18">
        <f t="shared" si="5813"/>
        <v>0</v>
      </c>
      <c r="FS532" s="18">
        <f t="shared" si="5814"/>
        <v>0</v>
      </c>
      <c r="FT532" s="18">
        <f t="shared" si="5815"/>
        <v>0</v>
      </c>
      <c r="FU532" s="18">
        <f t="shared" si="5816"/>
        <v>0</v>
      </c>
      <c r="FV532" s="18">
        <f t="shared" si="5817"/>
        <v>0</v>
      </c>
      <c r="FW532" s="18">
        <f t="shared" si="5818"/>
        <v>0</v>
      </c>
      <c r="FX532" s="18">
        <f t="shared" si="5819"/>
        <v>0</v>
      </c>
      <c r="FY532" s="18">
        <f t="shared" si="5820"/>
        <v>0</v>
      </c>
      <c r="FZ532" s="18">
        <f t="shared" si="5821"/>
        <v>0</v>
      </c>
      <c r="GA532" s="18">
        <f t="shared" si="5822"/>
        <v>0</v>
      </c>
      <c r="GB532" s="18">
        <f t="shared" si="5823"/>
        <v>0</v>
      </c>
      <c r="GC532" s="18">
        <f t="shared" si="5824"/>
        <v>0</v>
      </c>
      <c r="GD532" s="18">
        <f t="shared" si="5825"/>
        <v>0</v>
      </c>
      <c r="GE532" s="18">
        <f t="shared" si="5826"/>
        <v>0</v>
      </c>
      <c r="GF532" s="7"/>
      <c r="GG532" s="7"/>
      <c r="GH532" s="7"/>
      <c r="GI532" s="52"/>
      <c r="GK532" s="18"/>
      <c r="GL532" s="18"/>
      <c r="GM532" s="1"/>
      <c r="GN532" s="23"/>
      <c r="GO532" s="61"/>
      <c r="GP532" s="7"/>
      <c r="GQ532" s="7"/>
    </row>
    <row r="533" spans="1:199" ht="24.95" customHeight="1" x14ac:dyDescent="0.3">
      <c r="A533" s="51"/>
      <c r="D533" s="7"/>
      <c r="E533" s="7"/>
      <c r="F533" s="7"/>
      <c r="G533" s="7"/>
      <c r="H533" s="7"/>
      <c r="I533" s="7"/>
      <c r="J533" s="7"/>
      <c r="K533" s="7"/>
      <c r="L533" s="7"/>
      <c r="M533" s="73">
        <f t="shared" si="5840"/>
        <v>0</v>
      </c>
      <c r="N533" s="32"/>
      <c r="O533" s="263"/>
      <c r="P533" s="32"/>
      <c r="Q533" s="20"/>
      <c r="R533" s="32"/>
      <c r="S533" s="20"/>
      <c r="T533" s="32"/>
      <c r="U533" s="20"/>
      <c r="V533" s="74"/>
      <c r="W533" s="20"/>
      <c r="X533" s="20"/>
      <c r="Y533" s="20"/>
      <c r="Z533" s="74"/>
      <c r="AA533" s="20"/>
      <c r="AB533" s="74"/>
      <c r="AC533" s="20"/>
      <c r="AD533" s="74"/>
      <c r="AE533" s="24"/>
      <c r="AF533" s="74"/>
      <c r="AG533" s="20"/>
      <c r="AH533" s="74"/>
      <c r="AI533" s="20"/>
      <c r="AJ533" s="74"/>
      <c r="AK533" s="20"/>
      <c r="AL533" s="74"/>
      <c r="AM533" s="263"/>
      <c r="AN533" s="74"/>
      <c r="AO533" s="20"/>
      <c r="AP533" s="74"/>
      <c r="AQ533" s="20"/>
      <c r="AR533" s="74"/>
      <c r="AS533" s="20"/>
      <c r="AT533" s="74"/>
      <c r="AU533" s="20"/>
      <c r="AV533" s="74"/>
      <c r="AW533" s="20"/>
      <c r="AX533" s="74"/>
      <c r="AY533" s="20"/>
      <c r="AZ533" s="74"/>
      <c r="BA533" s="20"/>
      <c r="BB533" s="74"/>
      <c r="BC533" s="20"/>
      <c r="BD533" s="74"/>
      <c r="BE533" s="20"/>
      <c r="BF533" s="20">
        <f t="shared" si="5841"/>
        <v>0</v>
      </c>
      <c r="BG533" s="20"/>
      <c r="BH533" s="20">
        <f t="shared" si="5842"/>
        <v>0</v>
      </c>
      <c r="BI533" s="7"/>
      <c r="BJ533" s="1"/>
      <c r="BK533" s="1"/>
      <c r="BL533" s="1"/>
      <c r="BM533" s="55"/>
      <c r="BN533" s="51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3">
        <f t="shared" si="5881"/>
        <v>0</v>
      </c>
      <c r="CA533" s="32"/>
      <c r="CB533" s="334"/>
      <c r="CC533" s="32"/>
      <c r="CD533" s="20"/>
      <c r="CE533" s="32"/>
      <c r="CF533" s="20"/>
      <c r="CG533" s="32"/>
      <c r="CH533" s="20"/>
      <c r="CI533" s="74"/>
      <c r="CJ533" s="20"/>
      <c r="CK533" s="20"/>
      <c r="CL533" s="20"/>
      <c r="CM533" s="74"/>
      <c r="CN533" s="20"/>
      <c r="CO533" s="74"/>
      <c r="CP533" s="20"/>
      <c r="CQ533" s="74"/>
      <c r="CR533" s="24"/>
      <c r="CS533" s="74"/>
      <c r="CT533" s="334"/>
      <c r="CU533" s="74"/>
      <c r="CV533" s="20"/>
      <c r="CW533" s="74"/>
      <c r="CX533" s="20"/>
      <c r="CY533" s="74"/>
      <c r="CZ533" s="334"/>
      <c r="DA533" s="74"/>
      <c r="DB533" s="20"/>
      <c r="DC533" s="74"/>
      <c r="DD533" s="20"/>
      <c r="DE533" s="74"/>
      <c r="DF533" s="20"/>
      <c r="DG533" s="74"/>
      <c r="DH533" s="20"/>
      <c r="DI533" s="74"/>
      <c r="DJ533" s="20"/>
      <c r="DK533" s="74"/>
      <c r="DL533" s="20"/>
      <c r="DM533" s="74"/>
      <c r="DN533" s="20"/>
      <c r="DO533" s="74"/>
      <c r="DP533" s="20"/>
      <c r="DQ533" s="74"/>
      <c r="DR533" s="20"/>
      <c r="DS533" s="20">
        <f t="shared" si="5838"/>
        <v>0</v>
      </c>
      <c r="DT533" s="20">
        <f t="shared" si="5839"/>
        <v>0</v>
      </c>
      <c r="DU533" s="7"/>
      <c r="DV533" s="7"/>
      <c r="DW533" s="7"/>
      <c r="DX533" s="52"/>
      <c r="DY533" s="51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>
        <f t="shared" si="5733"/>
        <v>0</v>
      </c>
      <c r="EK533" s="7">
        <f t="shared" si="5734"/>
        <v>0</v>
      </c>
      <c r="EL533" s="7">
        <f t="shared" si="5735"/>
        <v>0</v>
      </c>
      <c r="EM533" s="18">
        <f t="shared" si="5782"/>
        <v>0</v>
      </c>
      <c r="EN533" s="18">
        <f t="shared" si="5783"/>
        <v>0</v>
      </c>
      <c r="EO533" s="18">
        <f t="shared" si="5784"/>
        <v>0</v>
      </c>
      <c r="EP533" s="18">
        <f t="shared" si="5785"/>
        <v>0</v>
      </c>
      <c r="EQ533" s="18">
        <f t="shared" si="5786"/>
        <v>0</v>
      </c>
      <c r="ER533" s="18">
        <f t="shared" si="5787"/>
        <v>0</v>
      </c>
      <c r="ES533" s="18">
        <f t="shared" si="5788"/>
        <v>0</v>
      </c>
      <c r="ET533" s="18">
        <f t="shared" si="5789"/>
        <v>0</v>
      </c>
      <c r="EU533" s="18">
        <f t="shared" si="5790"/>
        <v>0</v>
      </c>
      <c r="EV533" s="18">
        <f t="shared" si="5791"/>
        <v>0</v>
      </c>
      <c r="EW533" s="18">
        <f t="shared" si="5792"/>
        <v>0</v>
      </c>
      <c r="EX533" s="18">
        <f t="shared" si="5793"/>
        <v>0</v>
      </c>
      <c r="EY533" s="18">
        <f t="shared" si="5794"/>
        <v>0</v>
      </c>
      <c r="EZ533" s="18">
        <f t="shared" si="5795"/>
        <v>0</v>
      </c>
      <c r="FA533" s="18">
        <f t="shared" si="5796"/>
        <v>0</v>
      </c>
      <c r="FB533" s="18">
        <f t="shared" si="5797"/>
        <v>0</v>
      </c>
      <c r="FC533" s="18">
        <f t="shared" si="5798"/>
        <v>0</v>
      </c>
      <c r="FD533" s="18">
        <f t="shared" si="5799"/>
        <v>0</v>
      </c>
      <c r="FE533" s="18">
        <f t="shared" si="5800"/>
        <v>0</v>
      </c>
      <c r="FF533" s="18">
        <f t="shared" si="5801"/>
        <v>0</v>
      </c>
      <c r="FG533" s="18">
        <f t="shared" si="5802"/>
        <v>0</v>
      </c>
      <c r="FH533" s="18">
        <f t="shared" si="5803"/>
        <v>0</v>
      </c>
      <c r="FI533" s="18">
        <f t="shared" si="5804"/>
        <v>0</v>
      </c>
      <c r="FJ533" s="18">
        <f t="shared" si="5805"/>
        <v>0</v>
      </c>
      <c r="FK533" s="18">
        <f t="shared" si="5806"/>
        <v>0</v>
      </c>
      <c r="FL533" s="18">
        <f t="shared" si="5807"/>
        <v>0</v>
      </c>
      <c r="FM533" s="18">
        <f t="shared" si="5808"/>
        <v>0</v>
      </c>
      <c r="FN533" s="18">
        <f t="shared" si="5809"/>
        <v>0</v>
      </c>
      <c r="FO533" s="18">
        <f t="shared" si="5810"/>
        <v>0</v>
      </c>
      <c r="FP533" s="18">
        <f t="shared" si="5811"/>
        <v>0</v>
      </c>
      <c r="FQ533" s="18">
        <f t="shared" si="5812"/>
        <v>0</v>
      </c>
      <c r="FR533" s="18">
        <f t="shared" si="5813"/>
        <v>0</v>
      </c>
      <c r="FS533" s="18">
        <f t="shared" si="5814"/>
        <v>0</v>
      </c>
      <c r="FT533" s="18">
        <f t="shared" si="5815"/>
        <v>0</v>
      </c>
      <c r="FU533" s="18">
        <f t="shared" si="5816"/>
        <v>0</v>
      </c>
      <c r="FV533" s="18">
        <f t="shared" si="5817"/>
        <v>0</v>
      </c>
      <c r="FW533" s="18">
        <f t="shared" si="5818"/>
        <v>0</v>
      </c>
      <c r="FX533" s="18">
        <f t="shared" si="5819"/>
        <v>0</v>
      </c>
      <c r="FY533" s="18">
        <f t="shared" si="5820"/>
        <v>0</v>
      </c>
      <c r="FZ533" s="18">
        <f t="shared" si="5821"/>
        <v>0</v>
      </c>
      <c r="GA533" s="18">
        <f t="shared" si="5822"/>
        <v>0</v>
      </c>
      <c r="GB533" s="18">
        <f t="shared" si="5823"/>
        <v>0</v>
      </c>
      <c r="GC533" s="18">
        <f t="shared" si="5824"/>
        <v>0</v>
      </c>
      <c r="GD533" s="18">
        <f t="shared" si="5825"/>
        <v>0</v>
      </c>
      <c r="GE533" s="18">
        <f t="shared" si="5826"/>
        <v>0</v>
      </c>
      <c r="GF533" s="7"/>
      <c r="GG533" s="7"/>
      <c r="GH533" s="7"/>
      <c r="GI533" s="52"/>
      <c r="GK533" s="18"/>
      <c r="GL533" s="18"/>
      <c r="GM533" s="1"/>
      <c r="GN533" s="23"/>
      <c r="GO533" s="61"/>
      <c r="GP533" s="7"/>
      <c r="GQ533" s="7"/>
    </row>
    <row r="534" spans="1:199" ht="24.95" customHeight="1" thickBot="1" x14ac:dyDescent="0.35">
      <c r="A534" s="51"/>
      <c r="D534" s="7"/>
      <c r="E534" s="7"/>
      <c r="F534" s="7"/>
      <c r="G534" s="7"/>
      <c r="H534" s="7"/>
      <c r="I534" s="7"/>
      <c r="J534" s="7"/>
      <c r="K534" s="7"/>
      <c r="L534" s="7"/>
      <c r="M534" s="73">
        <f t="shared" si="5840"/>
        <v>0</v>
      </c>
      <c r="N534" s="32"/>
      <c r="O534" s="263"/>
      <c r="P534" s="32"/>
      <c r="Q534" s="20"/>
      <c r="R534" s="32"/>
      <c r="S534" s="20"/>
      <c r="T534" s="32"/>
      <c r="U534" s="20"/>
      <c r="V534" s="74"/>
      <c r="W534" s="20"/>
      <c r="X534" s="20"/>
      <c r="Y534" s="20"/>
      <c r="Z534" s="74"/>
      <c r="AA534" s="20"/>
      <c r="AB534" s="74"/>
      <c r="AC534" s="20"/>
      <c r="AD534" s="74"/>
      <c r="AE534" s="24"/>
      <c r="AF534" s="74"/>
      <c r="AG534" s="20"/>
      <c r="AH534" s="74"/>
      <c r="AI534" s="20"/>
      <c r="AJ534" s="74"/>
      <c r="AK534" s="20"/>
      <c r="AL534" s="74"/>
      <c r="AM534" s="263"/>
      <c r="AN534" s="74"/>
      <c r="AO534" s="20"/>
      <c r="AP534" s="74"/>
      <c r="AQ534" s="20"/>
      <c r="AR534" s="74"/>
      <c r="AS534" s="20"/>
      <c r="AT534" s="74"/>
      <c r="AU534" s="20"/>
      <c r="AV534" s="74"/>
      <c r="AW534" s="20"/>
      <c r="AX534" s="74"/>
      <c r="AY534" s="20"/>
      <c r="AZ534" s="74"/>
      <c r="BA534" s="20"/>
      <c r="BB534" s="74"/>
      <c r="BC534" s="20"/>
      <c r="BD534" s="74"/>
      <c r="BE534" s="20"/>
      <c r="BF534" s="20">
        <f t="shared" si="5841"/>
        <v>0</v>
      </c>
      <c r="BG534" s="20"/>
      <c r="BH534" s="20">
        <f t="shared" si="5842"/>
        <v>0</v>
      </c>
      <c r="BI534" s="7"/>
      <c r="BJ534" s="1"/>
      <c r="BK534" s="1"/>
      <c r="BL534" s="1"/>
      <c r="BM534" s="55"/>
      <c r="BN534" s="51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3">
        <f t="shared" si="5881"/>
        <v>0</v>
      </c>
      <c r="CA534" s="32"/>
      <c r="CB534" s="334"/>
      <c r="CC534" s="32"/>
      <c r="CD534" s="20"/>
      <c r="CE534" s="32"/>
      <c r="CF534" s="20"/>
      <c r="CG534" s="32"/>
      <c r="CH534" s="20"/>
      <c r="CI534" s="74"/>
      <c r="CJ534" s="20"/>
      <c r="CK534" s="20"/>
      <c r="CL534" s="20"/>
      <c r="CM534" s="74"/>
      <c r="CN534" s="20"/>
      <c r="CO534" s="74"/>
      <c r="CP534" s="20"/>
      <c r="CQ534" s="74"/>
      <c r="CR534" s="24"/>
      <c r="CS534" s="74"/>
      <c r="CT534" s="334"/>
      <c r="CU534" s="74"/>
      <c r="CV534" s="20"/>
      <c r="CW534" s="74"/>
      <c r="CX534" s="20"/>
      <c r="CY534" s="74"/>
      <c r="CZ534" s="334"/>
      <c r="DA534" s="74"/>
      <c r="DB534" s="20"/>
      <c r="DC534" s="74"/>
      <c r="DD534" s="20"/>
      <c r="DE534" s="74"/>
      <c r="DF534" s="20"/>
      <c r="DG534" s="74"/>
      <c r="DH534" s="20"/>
      <c r="DI534" s="74"/>
      <c r="DJ534" s="20"/>
      <c r="DK534" s="74"/>
      <c r="DL534" s="20"/>
      <c r="DM534" s="74"/>
      <c r="DN534" s="20"/>
      <c r="DO534" s="74"/>
      <c r="DP534" s="20"/>
      <c r="DQ534" s="74"/>
      <c r="DR534" s="20"/>
      <c r="DS534" s="20">
        <f t="shared" si="5838"/>
        <v>0</v>
      </c>
      <c r="DT534" s="20">
        <f t="shared" si="5839"/>
        <v>0</v>
      </c>
      <c r="DU534" s="7"/>
      <c r="DV534" s="7"/>
      <c r="DW534" s="7"/>
      <c r="DX534" s="52"/>
      <c r="DY534" s="51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>
        <f t="shared" si="5733"/>
        <v>0</v>
      </c>
      <c r="EK534" s="7">
        <f t="shared" si="5734"/>
        <v>0</v>
      </c>
      <c r="EL534" s="7">
        <f t="shared" si="5735"/>
        <v>0</v>
      </c>
      <c r="EM534" s="18">
        <f t="shared" si="5782"/>
        <v>0</v>
      </c>
      <c r="EN534" s="18">
        <f t="shared" si="5783"/>
        <v>0</v>
      </c>
      <c r="EO534" s="18">
        <f t="shared" si="5784"/>
        <v>0</v>
      </c>
      <c r="EP534" s="18">
        <f t="shared" si="5785"/>
        <v>0</v>
      </c>
      <c r="EQ534" s="18">
        <f t="shared" si="5786"/>
        <v>0</v>
      </c>
      <c r="ER534" s="18">
        <f t="shared" si="5787"/>
        <v>0</v>
      </c>
      <c r="ES534" s="18">
        <f t="shared" si="5788"/>
        <v>0</v>
      </c>
      <c r="ET534" s="18">
        <f t="shared" si="5789"/>
        <v>0</v>
      </c>
      <c r="EU534" s="18">
        <f t="shared" si="5790"/>
        <v>0</v>
      </c>
      <c r="EV534" s="18">
        <f t="shared" si="5791"/>
        <v>0</v>
      </c>
      <c r="EW534" s="18">
        <f t="shared" si="5792"/>
        <v>0</v>
      </c>
      <c r="EX534" s="18">
        <f t="shared" si="5793"/>
        <v>0</v>
      </c>
      <c r="EY534" s="18">
        <f t="shared" si="5794"/>
        <v>0</v>
      </c>
      <c r="EZ534" s="18">
        <f t="shared" si="5795"/>
        <v>0</v>
      </c>
      <c r="FA534" s="18">
        <f t="shared" si="5796"/>
        <v>0</v>
      </c>
      <c r="FB534" s="18">
        <f t="shared" si="5797"/>
        <v>0</v>
      </c>
      <c r="FC534" s="18">
        <f t="shared" si="5798"/>
        <v>0</v>
      </c>
      <c r="FD534" s="18">
        <f t="shared" si="5799"/>
        <v>0</v>
      </c>
      <c r="FE534" s="18">
        <f t="shared" si="5800"/>
        <v>0</v>
      </c>
      <c r="FF534" s="18">
        <f t="shared" si="5801"/>
        <v>0</v>
      </c>
      <c r="FG534" s="18">
        <f t="shared" si="5802"/>
        <v>0</v>
      </c>
      <c r="FH534" s="18">
        <f t="shared" si="5803"/>
        <v>0</v>
      </c>
      <c r="FI534" s="18">
        <f t="shared" si="5804"/>
        <v>0</v>
      </c>
      <c r="FJ534" s="18">
        <f t="shared" si="5805"/>
        <v>0</v>
      </c>
      <c r="FK534" s="18">
        <f t="shared" si="5806"/>
        <v>0</v>
      </c>
      <c r="FL534" s="18">
        <f t="shared" si="5807"/>
        <v>0</v>
      </c>
      <c r="FM534" s="18">
        <f t="shared" si="5808"/>
        <v>0</v>
      </c>
      <c r="FN534" s="18">
        <f t="shared" si="5809"/>
        <v>0</v>
      </c>
      <c r="FO534" s="18">
        <f t="shared" si="5810"/>
        <v>0</v>
      </c>
      <c r="FP534" s="18">
        <f t="shared" si="5811"/>
        <v>0</v>
      </c>
      <c r="FQ534" s="18">
        <f t="shared" si="5812"/>
        <v>0</v>
      </c>
      <c r="FR534" s="18">
        <f t="shared" si="5813"/>
        <v>0</v>
      </c>
      <c r="FS534" s="18">
        <f t="shared" si="5814"/>
        <v>0</v>
      </c>
      <c r="FT534" s="18">
        <f t="shared" si="5815"/>
        <v>0</v>
      </c>
      <c r="FU534" s="18">
        <f t="shared" si="5816"/>
        <v>0</v>
      </c>
      <c r="FV534" s="18">
        <f t="shared" si="5817"/>
        <v>0</v>
      </c>
      <c r="FW534" s="18">
        <f t="shared" si="5818"/>
        <v>0</v>
      </c>
      <c r="FX534" s="18">
        <f t="shared" si="5819"/>
        <v>0</v>
      </c>
      <c r="FY534" s="18">
        <f t="shared" si="5820"/>
        <v>0</v>
      </c>
      <c r="FZ534" s="18">
        <f t="shared" si="5821"/>
        <v>0</v>
      </c>
      <c r="GA534" s="18">
        <f t="shared" si="5822"/>
        <v>0</v>
      </c>
      <c r="GB534" s="18">
        <f t="shared" si="5823"/>
        <v>0</v>
      </c>
      <c r="GC534" s="18">
        <f t="shared" si="5824"/>
        <v>0</v>
      </c>
      <c r="GD534" s="18">
        <f t="shared" si="5825"/>
        <v>0</v>
      </c>
      <c r="GE534" s="18">
        <f t="shared" si="5826"/>
        <v>0</v>
      </c>
      <c r="GF534" s="7"/>
      <c r="GG534" s="7"/>
      <c r="GH534" s="7"/>
      <c r="GI534" s="52"/>
      <c r="GK534" s="18"/>
      <c r="GL534" s="18"/>
      <c r="GM534" s="1"/>
      <c r="GN534" s="23"/>
      <c r="GO534" s="61"/>
      <c r="GP534" s="7"/>
      <c r="GQ534" s="7"/>
    </row>
    <row r="535" spans="1:199" s="346" customFormat="1" ht="24.95" customHeight="1" x14ac:dyDescent="0.35">
      <c r="A535" s="351">
        <v>35</v>
      </c>
      <c r="B535" s="131" t="s">
        <v>96</v>
      </c>
      <c r="C535" s="130" t="s">
        <v>55</v>
      </c>
      <c r="D535" s="131">
        <v>1</v>
      </c>
      <c r="E535" s="131"/>
      <c r="F535" s="131"/>
      <c r="G535" s="131"/>
      <c r="H535" s="131"/>
      <c r="I535" s="131"/>
      <c r="J535" s="131"/>
      <c r="K535" s="131"/>
      <c r="L535" s="131">
        <f t="shared" ref="L535:N535" si="5882">SUM(L536:L540)</f>
        <v>178</v>
      </c>
      <c r="M535" s="131">
        <f t="shared" si="5882"/>
        <v>178</v>
      </c>
      <c r="N535" s="131">
        <f t="shared" si="5882"/>
        <v>82</v>
      </c>
      <c r="O535" s="425">
        <f>SUM(O536:O548)</f>
        <v>26</v>
      </c>
      <c r="P535" s="425">
        <f t="shared" ref="P535:BH535" si="5883">SUM(P536:P548)</f>
        <v>40</v>
      </c>
      <c r="Q535" s="425">
        <f>SUM(Q536:Q548)</f>
        <v>50</v>
      </c>
      <c r="R535" s="425">
        <f t="shared" si="5883"/>
        <v>56</v>
      </c>
      <c r="S535" s="425">
        <f>SUM(S536:S548)</f>
        <v>78</v>
      </c>
      <c r="T535" s="425">
        <f t="shared" si="5883"/>
        <v>0</v>
      </c>
      <c r="U535" s="425">
        <f t="shared" si="5883"/>
        <v>0</v>
      </c>
      <c r="V535" s="425">
        <f t="shared" si="5883"/>
        <v>0</v>
      </c>
      <c r="W535" s="425">
        <f t="shared" si="5883"/>
        <v>0</v>
      </c>
      <c r="X535" s="425">
        <f t="shared" si="5883"/>
        <v>0.33</v>
      </c>
      <c r="Y535" s="425">
        <f t="shared" si="5883"/>
        <v>12.9</v>
      </c>
      <c r="Z535" s="425">
        <f t="shared" si="5883"/>
        <v>0</v>
      </c>
      <c r="AA535" s="425">
        <f t="shared" si="5883"/>
        <v>0</v>
      </c>
      <c r="AB535" s="425">
        <f t="shared" si="5883"/>
        <v>0</v>
      </c>
      <c r="AC535" s="425">
        <f t="shared" si="5883"/>
        <v>0</v>
      </c>
      <c r="AD535" s="425">
        <f t="shared" si="5883"/>
        <v>1</v>
      </c>
      <c r="AE535" s="425">
        <f t="shared" si="5883"/>
        <v>75</v>
      </c>
      <c r="AF535" s="425">
        <f t="shared" si="5883"/>
        <v>0</v>
      </c>
      <c r="AG535" s="425">
        <f t="shared" si="5883"/>
        <v>0</v>
      </c>
      <c r="AH535" s="425">
        <f t="shared" si="5883"/>
        <v>0</v>
      </c>
      <c r="AI535" s="425">
        <f t="shared" si="5883"/>
        <v>0</v>
      </c>
      <c r="AJ535" s="425">
        <f t="shared" si="5883"/>
        <v>0</v>
      </c>
      <c r="AK535" s="425">
        <f t="shared" si="5883"/>
        <v>0</v>
      </c>
      <c r="AL535" s="425">
        <f t="shared" si="5883"/>
        <v>0</v>
      </c>
      <c r="AM535" s="425">
        <f t="shared" si="5883"/>
        <v>0</v>
      </c>
      <c r="AN535" s="425">
        <f t="shared" si="5883"/>
        <v>0</v>
      </c>
      <c r="AO535" s="425">
        <f t="shared" si="5883"/>
        <v>0</v>
      </c>
      <c r="AP535" s="425">
        <f t="shared" si="5883"/>
        <v>0</v>
      </c>
      <c r="AQ535" s="425">
        <f t="shared" si="5883"/>
        <v>0</v>
      </c>
      <c r="AR535" s="425">
        <f t="shared" si="5883"/>
        <v>1</v>
      </c>
      <c r="AS535" s="425">
        <f t="shared" si="5883"/>
        <v>6</v>
      </c>
      <c r="AT535" s="425">
        <f t="shared" si="5883"/>
        <v>2</v>
      </c>
      <c r="AU535" s="425">
        <f t="shared" si="5883"/>
        <v>16</v>
      </c>
      <c r="AV535" s="425">
        <f t="shared" si="5883"/>
        <v>0</v>
      </c>
      <c r="AW535" s="425">
        <f t="shared" si="5883"/>
        <v>0</v>
      </c>
      <c r="AX535" s="425">
        <f t="shared" si="5883"/>
        <v>0</v>
      </c>
      <c r="AY535" s="425">
        <f t="shared" si="5883"/>
        <v>0</v>
      </c>
      <c r="AZ535" s="425">
        <f t="shared" si="5883"/>
        <v>0</v>
      </c>
      <c r="BA535" s="425">
        <f t="shared" si="5883"/>
        <v>0</v>
      </c>
      <c r="BB535" s="425">
        <f t="shared" si="5883"/>
        <v>0</v>
      </c>
      <c r="BC535" s="425">
        <f t="shared" si="5883"/>
        <v>0</v>
      </c>
      <c r="BD535" s="425">
        <f t="shared" si="5883"/>
        <v>0</v>
      </c>
      <c r="BE535" s="425">
        <f t="shared" si="5883"/>
        <v>0</v>
      </c>
      <c r="BF535" s="433">
        <f t="shared" si="5883"/>
        <v>264.23</v>
      </c>
      <c r="BG535" s="434">
        <f>Расчет!BF531</f>
        <v>270.23333333333335</v>
      </c>
      <c r="BH535" s="433">
        <f t="shared" si="5883"/>
        <v>160.33000000000001</v>
      </c>
      <c r="BI535" s="2"/>
      <c r="BJ535" s="2"/>
      <c r="BK535" s="2"/>
      <c r="BL535" s="554">
        <f>Расчет!BG531</f>
        <v>158</v>
      </c>
      <c r="BM535" s="356"/>
      <c r="BN535" s="351">
        <v>35</v>
      </c>
      <c r="BO535" s="131" t="s">
        <v>96</v>
      </c>
      <c r="BP535" s="130" t="s">
        <v>55</v>
      </c>
      <c r="BQ535" s="131">
        <v>1</v>
      </c>
      <c r="BR535" s="131"/>
      <c r="BS535" s="131"/>
      <c r="BT535" s="131"/>
      <c r="BU535" s="131"/>
      <c r="BV535" s="131"/>
      <c r="BW535" s="131"/>
      <c r="BX535" s="131"/>
      <c r="BY535" s="131">
        <f t="shared" ref="BY535:CA535" si="5884">SUM(BY536:BY540)</f>
        <v>202</v>
      </c>
      <c r="BZ535" s="131">
        <f t="shared" si="5884"/>
        <v>202</v>
      </c>
      <c r="CA535" s="2">
        <f t="shared" si="5884"/>
        <v>76</v>
      </c>
      <c r="CB535" s="425">
        <f>SUM(CB536:CB548)</f>
        <v>0</v>
      </c>
      <c r="CC535" s="425">
        <f t="shared" ref="CC535:DT535" si="5885">SUM(CC536:CC548)</f>
        <v>28</v>
      </c>
      <c r="CD535" s="425">
        <f t="shared" si="5885"/>
        <v>32</v>
      </c>
      <c r="CE535" s="425">
        <f t="shared" si="5885"/>
        <v>98</v>
      </c>
      <c r="CF535" s="425">
        <f t="shared" si="5885"/>
        <v>212</v>
      </c>
      <c r="CG535" s="425">
        <f t="shared" si="5885"/>
        <v>0</v>
      </c>
      <c r="CH535" s="425">
        <f t="shared" si="5885"/>
        <v>0</v>
      </c>
      <c r="CI535" s="425">
        <f t="shared" si="5885"/>
        <v>0</v>
      </c>
      <c r="CJ535" s="425">
        <f t="shared" si="5885"/>
        <v>0</v>
      </c>
      <c r="CK535" s="425">
        <f t="shared" si="5885"/>
        <v>6</v>
      </c>
      <c r="CL535" s="353">
        <f t="shared" si="5885"/>
        <v>18.2</v>
      </c>
      <c r="CM535" s="425">
        <f t="shared" si="5885"/>
        <v>0</v>
      </c>
      <c r="CN535" s="425">
        <f t="shared" si="5885"/>
        <v>0</v>
      </c>
      <c r="CO535" s="425">
        <f t="shared" si="5885"/>
        <v>0</v>
      </c>
      <c r="CP535" s="425">
        <f t="shared" si="5885"/>
        <v>0</v>
      </c>
      <c r="CQ535" s="425">
        <f t="shared" si="5885"/>
        <v>1</v>
      </c>
      <c r="CR535" s="425">
        <f t="shared" si="5885"/>
        <v>75</v>
      </c>
      <c r="CS535" s="425">
        <f t="shared" si="5885"/>
        <v>1</v>
      </c>
      <c r="CT535" s="425">
        <f t="shared" si="5885"/>
        <v>144</v>
      </c>
      <c r="CU535" s="425">
        <f t="shared" si="5885"/>
        <v>0</v>
      </c>
      <c r="CV535" s="425">
        <f t="shared" si="5885"/>
        <v>0</v>
      </c>
      <c r="CW535" s="425">
        <f t="shared" si="5885"/>
        <v>0</v>
      </c>
      <c r="CX535" s="425">
        <f t="shared" si="5885"/>
        <v>0</v>
      </c>
      <c r="CY535" s="425">
        <f t="shared" si="5885"/>
        <v>0</v>
      </c>
      <c r="CZ535" s="425">
        <f t="shared" si="5885"/>
        <v>46</v>
      </c>
      <c r="DA535" s="425">
        <f t="shared" si="5885"/>
        <v>0</v>
      </c>
      <c r="DB535" s="425">
        <f t="shared" si="5885"/>
        <v>0</v>
      </c>
      <c r="DC535" s="425">
        <f t="shared" si="5885"/>
        <v>0</v>
      </c>
      <c r="DD535" s="425">
        <f t="shared" si="5885"/>
        <v>0</v>
      </c>
      <c r="DE535" s="425">
        <f t="shared" si="5885"/>
        <v>1</v>
      </c>
      <c r="DF535" s="433">
        <f t="shared" si="5885"/>
        <v>18</v>
      </c>
      <c r="DG535" s="425">
        <f t="shared" si="5885"/>
        <v>0</v>
      </c>
      <c r="DH535" s="425">
        <f t="shared" si="5885"/>
        <v>0</v>
      </c>
      <c r="DI535" s="425">
        <f t="shared" si="5885"/>
        <v>0</v>
      </c>
      <c r="DJ535" s="425">
        <f t="shared" si="5885"/>
        <v>0</v>
      </c>
      <c r="DK535" s="425">
        <f t="shared" si="5885"/>
        <v>2</v>
      </c>
      <c r="DL535" s="433">
        <f t="shared" si="5885"/>
        <v>24</v>
      </c>
      <c r="DM535" s="425">
        <f t="shared" si="5885"/>
        <v>0</v>
      </c>
      <c r="DN535" s="425">
        <f t="shared" si="5885"/>
        <v>0</v>
      </c>
      <c r="DO535" s="425">
        <f t="shared" si="5885"/>
        <v>0</v>
      </c>
      <c r="DP535" s="425">
        <f t="shared" si="5885"/>
        <v>0</v>
      </c>
      <c r="DQ535" s="425">
        <f t="shared" si="5885"/>
        <v>0</v>
      </c>
      <c r="DR535" s="425">
        <f t="shared" si="5885"/>
        <v>0</v>
      </c>
      <c r="DS535" s="433">
        <f t="shared" si="5885"/>
        <v>575.20000000000005</v>
      </c>
      <c r="DT535" s="433">
        <f t="shared" si="5885"/>
        <v>292</v>
      </c>
      <c r="DU535" s="2"/>
      <c r="DV535" s="2"/>
      <c r="DW535" s="2"/>
      <c r="DX535" s="344"/>
      <c r="DY535" s="351">
        <v>35</v>
      </c>
      <c r="DZ535" s="131" t="s">
        <v>96</v>
      </c>
      <c r="EA535" s="130" t="s">
        <v>55</v>
      </c>
      <c r="EB535" s="131">
        <v>1</v>
      </c>
      <c r="EC535" s="2"/>
      <c r="ED535" s="2"/>
      <c r="EE535" s="2"/>
      <c r="EF535" s="2"/>
      <c r="EG535" s="2"/>
      <c r="EH535" s="2"/>
      <c r="EI535" s="2"/>
      <c r="EJ535" s="2">
        <f t="shared" ref="EJ535:GE535" si="5886">SUM(EJ536:EJ548)</f>
        <v>380</v>
      </c>
      <c r="EK535" s="2">
        <f t="shared" si="5886"/>
        <v>380</v>
      </c>
      <c r="EL535" s="2">
        <f t="shared" si="5886"/>
        <v>158</v>
      </c>
      <c r="EM535" s="131">
        <f>SUM(EM536:EM548)</f>
        <v>26</v>
      </c>
      <c r="EN535" s="2">
        <f t="shared" si="5886"/>
        <v>68</v>
      </c>
      <c r="EO535" s="131">
        <f t="shared" si="5886"/>
        <v>82</v>
      </c>
      <c r="EP535" s="2">
        <f t="shared" si="5886"/>
        <v>154</v>
      </c>
      <c r="EQ535" s="131">
        <f t="shared" si="5886"/>
        <v>290</v>
      </c>
      <c r="ER535" s="2">
        <f t="shared" si="5886"/>
        <v>0</v>
      </c>
      <c r="ES535" s="131">
        <f t="shared" si="5886"/>
        <v>0</v>
      </c>
      <c r="ET535" s="2">
        <f t="shared" si="5886"/>
        <v>0</v>
      </c>
      <c r="EU535" s="131">
        <f t="shared" si="5886"/>
        <v>0</v>
      </c>
      <c r="EV535" s="131">
        <f t="shared" si="5886"/>
        <v>6.33</v>
      </c>
      <c r="EW535" s="353">
        <f t="shared" si="5886"/>
        <v>31.1</v>
      </c>
      <c r="EX535" s="2">
        <f t="shared" si="5886"/>
        <v>0</v>
      </c>
      <c r="EY535" s="131">
        <f t="shared" si="5886"/>
        <v>0</v>
      </c>
      <c r="EZ535" s="2">
        <f t="shared" si="5886"/>
        <v>0</v>
      </c>
      <c r="FA535" s="131">
        <f t="shared" si="5886"/>
        <v>0</v>
      </c>
      <c r="FB535" s="2">
        <f t="shared" si="5886"/>
        <v>2</v>
      </c>
      <c r="FC535" s="131">
        <f t="shared" si="5886"/>
        <v>150</v>
      </c>
      <c r="FD535" s="2">
        <f t="shared" si="5886"/>
        <v>1</v>
      </c>
      <c r="FE535" s="131">
        <f t="shared" si="5886"/>
        <v>144</v>
      </c>
      <c r="FF535" s="2">
        <f t="shared" si="5886"/>
        <v>0</v>
      </c>
      <c r="FG535" s="353">
        <f t="shared" si="5886"/>
        <v>0</v>
      </c>
      <c r="FH535" s="2">
        <f t="shared" si="5886"/>
        <v>0</v>
      </c>
      <c r="FI535" s="433">
        <f t="shared" si="5886"/>
        <v>0</v>
      </c>
      <c r="FJ535" s="2">
        <f t="shared" si="5886"/>
        <v>0</v>
      </c>
      <c r="FK535" s="131">
        <f t="shared" si="5886"/>
        <v>46</v>
      </c>
      <c r="FL535" s="2">
        <f t="shared" si="5886"/>
        <v>0</v>
      </c>
      <c r="FM535" s="131">
        <f t="shared" si="5886"/>
        <v>0</v>
      </c>
      <c r="FN535" s="2">
        <f t="shared" si="5886"/>
        <v>0</v>
      </c>
      <c r="FO535" s="131">
        <f t="shared" si="5886"/>
        <v>0</v>
      </c>
      <c r="FP535" s="2">
        <f t="shared" si="5886"/>
        <v>2</v>
      </c>
      <c r="FQ535" s="131">
        <f t="shared" si="5886"/>
        <v>24</v>
      </c>
      <c r="FR535" s="2"/>
      <c r="FS535" s="433">
        <f t="shared" ref="FS535" si="5887">SUM(FS536:FS548)</f>
        <v>16</v>
      </c>
      <c r="FT535" s="131">
        <f t="shared" si="5886"/>
        <v>0</v>
      </c>
      <c r="FU535" s="131">
        <f t="shared" si="5886"/>
        <v>0</v>
      </c>
      <c r="FV535" s="2">
        <f t="shared" si="5886"/>
        <v>2</v>
      </c>
      <c r="FW535" s="433">
        <f t="shared" si="5886"/>
        <v>24</v>
      </c>
      <c r="FX535" s="2">
        <f t="shared" si="5886"/>
        <v>0</v>
      </c>
      <c r="FY535" s="433">
        <f t="shared" si="5886"/>
        <v>0</v>
      </c>
      <c r="FZ535" s="2">
        <f t="shared" si="5886"/>
        <v>0</v>
      </c>
      <c r="GA535" s="131">
        <f t="shared" si="5886"/>
        <v>0</v>
      </c>
      <c r="GB535" s="2">
        <f t="shared" si="5886"/>
        <v>0</v>
      </c>
      <c r="GC535" s="131">
        <f t="shared" si="5886"/>
        <v>0</v>
      </c>
      <c r="GD535" s="440">
        <f t="shared" si="5886"/>
        <v>839.43000000000006</v>
      </c>
      <c r="GE535" s="441">
        <f t="shared" si="5886"/>
        <v>452.33000000000004</v>
      </c>
      <c r="GF535" s="2"/>
      <c r="GG535" s="2"/>
      <c r="GH535" s="2"/>
      <c r="GI535" s="356"/>
      <c r="GK535" s="347"/>
      <c r="GL535" s="347"/>
      <c r="GM535" s="357"/>
      <c r="GN535" s="357"/>
      <c r="GO535" s="358"/>
      <c r="GP535" s="348"/>
      <c r="GQ535" s="350"/>
    </row>
    <row r="536" spans="1:199" ht="24.75" customHeight="1" x14ac:dyDescent="0.35">
      <c r="A536" s="51"/>
      <c r="B536" s="213" t="s">
        <v>100</v>
      </c>
      <c r="C536" s="214" t="s">
        <v>110</v>
      </c>
      <c r="D536" s="214" t="s">
        <v>102</v>
      </c>
      <c r="E536" s="200" t="s">
        <v>150</v>
      </c>
      <c r="F536" s="138" t="s">
        <v>152</v>
      </c>
      <c r="G536" s="214">
        <v>3</v>
      </c>
      <c r="H536" s="200">
        <v>28</v>
      </c>
      <c r="I536" s="200"/>
      <c r="J536" s="200">
        <v>1</v>
      </c>
      <c r="K536" s="200">
        <f>SUM(J536)*2</f>
        <v>2</v>
      </c>
      <c r="L536" s="222">
        <v>68</v>
      </c>
      <c r="M536" s="140">
        <f t="shared" ref="M536:M538" si="5888">SUM(N536+P536+R536+T536+V536)</f>
        <v>68</v>
      </c>
      <c r="N536" s="141">
        <v>26</v>
      </c>
      <c r="O536" s="262">
        <f t="shared" ref="O536:O537" si="5889">SUM(N536)*I536</f>
        <v>0</v>
      </c>
      <c r="P536" s="141">
        <v>20</v>
      </c>
      <c r="Q536" s="142">
        <f t="shared" ref="Q536:Q537" si="5890">P536*J536</f>
        <v>20</v>
      </c>
      <c r="R536" s="141">
        <v>22</v>
      </c>
      <c r="S536" s="142">
        <v>18</v>
      </c>
      <c r="T536" s="208"/>
      <c r="U536" s="210">
        <f t="shared" ref="U536" si="5891">SUM(T536)*K536</f>
        <v>0</v>
      </c>
      <c r="V536" s="208"/>
      <c r="W536" s="210">
        <f t="shared" ref="W536" si="5892">SUM(V536)*J536*5</f>
        <v>0</v>
      </c>
      <c r="X536" s="206">
        <f t="shared" ref="X536:X537" si="5893">SUM(J536*AX536*2+K536*AZ536*2)</f>
        <v>0</v>
      </c>
      <c r="Y536" s="206">
        <f t="shared" ref="Y536" si="5894">SUM(L536*5/100*J536)</f>
        <v>3.4</v>
      </c>
      <c r="Z536" s="208"/>
      <c r="AA536" s="210"/>
      <c r="AB536" s="208"/>
      <c r="AC536" s="206">
        <f t="shared" ref="AC536:AC538" si="5895">SUM(AB536)*3*H536/5</f>
        <v>0</v>
      </c>
      <c r="AD536" s="208"/>
      <c r="AE536" s="209">
        <f t="shared" ref="AE536:AE537" si="5896">SUM(AD536*H536*(30+4))</f>
        <v>0</v>
      </c>
      <c r="AF536" s="208"/>
      <c r="AG536" s="210">
        <f t="shared" ref="AG536:AG538" si="5897">SUM(AF536*H536*3)</f>
        <v>0</v>
      </c>
      <c r="AH536" s="208"/>
      <c r="AI536" s="206">
        <f t="shared" ref="AI536:AI538" si="5898">SUM(AH536*H536/3)</f>
        <v>0</v>
      </c>
      <c r="AJ536" s="208"/>
      <c r="AK536" s="206">
        <f t="shared" ref="AK536:AK537" si="5899">SUM(AJ536*H536*2/3)</f>
        <v>0</v>
      </c>
      <c r="AL536" s="208"/>
      <c r="AM536" s="262">
        <f t="shared" ref="AM536" si="5900">SUM(AL536*H536)</f>
        <v>0</v>
      </c>
      <c r="AN536" s="208"/>
      <c r="AO536" s="210">
        <f t="shared" ref="AO536" si="5901">SUM(AN536*J536)</f>
        <v>0</v>
      </c>
      <c r="AP536" s="208"/>
      <c r="AQ536" s="206">
        <f t="shared" ref="AQ536:AQ538" si="5902">SUM(AP536*H536*2)</f>
        <v>0</v>
      </c>
      <c r="AR536" s="208"/>
      <c r="AS536" s="206">
        <f>SUM(J536*AR536*8)</f>
        <v>0</v>
      </c>
      <c r="AT536" s="32">
        <v>1</v>
      </c>
      <c r="AU536" s="194">
        <v>0</v>
      </c>
      <c r="AV536" s="190"/>
      <c r="AW536" s="190">
        <f t="shared" ref="AW536" si="5903">SUM(J536*AV536*6)</f>
        <v>0</v>
      </c>
      <c r="AX536" s="189"/>
      <c r="AY536" s="191">
        <f t="shared" ref="AY536" si="5904">AX536*H536/3</f>
        <v>0</v>
      </c>
      <c r="AZ536" s="190"/>
      <c r="BA536" s="191">
        <f t="shared" ref="BA536:BA537" si="5905">SUM(AZ536*K536*5*6)</f>
        <v>0</v>
      </c>
      <c r="BB536" s="189"/>
      <c r="BC536" s="191">
        <f t="shared" ref="BC536:BC537" si="5906">SUM(BB536*K536*4*6)</f>
        <v>0</v>
      </c>
      <c r="BD536" s="189"/>
      <c r="BE536" s="195">
        <f t="shared" ref="BE536:BE538" si="5907">SUM(BD536*50)</f>
        <v>0</v>
      </c>
      <c r="BF536" s="194">
        <f t="shared" ref="BF536:BF538" si="5908">O536+Q536+S536+U536+W536+X536+Y536+AA536+AC536+AE536+AG536+AI536+AK536+AM536+AO536+AQ536+AS536+AU536+AW536+AY536+BA536+BC536+BE536</f>
        <v>41.4</v>
      </c>
      <c r="BG536" s="194"/>
      <c r="BH536" s="194">
        <f t="shared" ref="BH536:BH538" si="5909">BC536+BA536+AY536+AW536+AS536+AQ536+X536+W536+U536+S536+Q536+O536</f>
        <v>38</v>
      </c>
      <c r="BI536" s="7"/>
      <c r="BJ536" s="7"/>
      <c r="BK536" s="7"/>
      <c r="BL536" s="7"/>
      <c r="BM536" s="52"/>
      <c r="BN536" s="51"/>
      <c r="BO536" s="213" t="s">
        <v>100</v>
      </c>
      <c r="BP536" s="214" t="s">
        <v>110</v>
      </c>
      <c r="BQ536" s="214" t="s">
        <v>102</v>
      </c>
      <c r="BR536" s="200" t="s">
        <v>150</v>
      </c>
      <c r="BS536" s="138" t="s">
        <v>152</v>
      </c>
      <c r="BT536" s="214">
        <v>4</v>
      </c>
      <c r="BU536" s="200">
        <v>28</v>
      </c>
      <c r="BV536" s="200"/>
      <c r="BW536" s="200">
        <v>1</v>
      </c>
      <c r="BX536" s="200">
        <f>SUM(BW536)*2</f>
        <v>2</v>
      </c>
      <c r="BY536" s="222">
        <v>70</v>
      </c>
      <c r="BZ536" s="140">
        <f t="shared" ref="BZ536" si="5910">SUM(CA536+CC536+CE536+CG536+CI536)</f>
        <v>70</v>
      </c>
      <c r="CA536" s="141">
        <v>30</v>
      </c>
      <c r="CB536" s="142">
        <f t="shared" ref="CB536" si="5911">SUM(CA536)*BV536</f>
        <v>0</v>
      </c>
      <c r="CC536" s="141">
        <v>20</v>
      </c>
      <c r="CD536" s="142">
        <f t="shared" ref="CD536" si="5912">CC536*BW536</f>
        <v>20</v>
      </c>
      <c r="CE536" s="141">
        <v>20</v>
      </c>
      <c r="CF536" s="142">
        <f t="shared" ref="CF536" si="5913">SUM(CE536)*BW536</f>
        <v>20</v>
      </c>
      <c r="CG536" s="208"/>
      <c r="CH536" s="210">
        <f t="shared" ref="CH536" si="5914">SUM(CG536)*BX536</f>
        <v>0</v>
      </c>
      <c r="CI536" s="208"/>
      <c r="CJ536" s="210">
        <f t="shared" ref="CJ536" si="5915">SUM(CI536)*BW536*5</f>
        <v>0</v>
      </c>
      <c r="CK536" s="206">
        <f t="shared" ref="CK536" si="5916">SUM(BW536*DK536*2+BX536*DM536*2)</f>
        <v>2</v>
      </c>
      <c r="CL536" s="206">
        <f t="shared" ref="CL536" si="5917">SUM(BY536*5/100*BW536)</f>
        <v>3.5</v>
      </c>
      <c r="CM536" s="208"/>
      <c r="CN536" s="210"/>
      <c r="CO536" s="208"/>
      <c r="CP536" s="206">
        <f t="shared" ref="CP536" si="5918">SUM(CO536)*3*BU536/5</f>
        <v>0</v>
      </c>
      <c r="CQ536" s="208"/>
      <c r="CR536" s="209">
        <f t="shared" ref="CR536" si="5919">SUM(CQ536*BU536*(30+4))</f>
        <v>0</v>
      </c>
      <c r="CS536" s="208"/>
      <c r="CT536" s="334">
        <f t="shared" ref="CT536" si="5920">SUM(CS536*BU536*3)</f>
        <v>0</v>
      </c>
      <c r="CU536" s="208"/>
      <c r="CV536" s="206">
        <f t="shared" ref="CV536" si="5921">SUM(CU536*BU536/3)</f>
        <v>0</v>
      </c>
      <c r="CW536" s="208"/>
      <c r="CX536" s="206">
        <f t="shared" ref="CX536" si="5922">SUM(CW536*BU536*2/3)</f>
        <v>0</v>
      </c>
      <c r="CY536" s="208"/>
      <c r="CZ536" s="142">
        <f>SUM(CY536*BU536)*2</f>
        <v>0</v>
      </c>
      <c r="DA536" s="208"/>
      <c r="DB536" s="210">
        <f t="shared" ref="DB536" si="5923">SUM(DA536*BW536)</f>
        <v>0</v>
      </c>
      <c r="DC536" s="208"/>
      <c r="DD536" s="206">
        <f t="shared" ref="DD536" si="5924">SUM(DC536*BU536*2)</f>
        <v>0</v>
      </c>
      <c r="DE536" s="208"/>
      <c r="DF536" s="206">
        <f>SUM(BW536*DE536*8)</f>
        <v>0</v>
      </c>
      <c r="DG536" s="32"/>
      <c r="DH536" s="194">
        <f t="shared" ref="DH536" si="5925">DG536*BU536/3</f>
        <v>0</v>
      </c>
      <c r="DI536" s="208"/>
      <c r="DJ536" s="210">
        <f t="shared" ref="DJ536" si="5926">SUM(DI536*BU536/3)</f>
        <v>0</v>
      </c>
      <c r="DK536" s="208">
        <v>1</v>
      </c>
      <c r="DL536" s="206">
        <f t="shared" ref="DL536" si="5927">SUM(BW536*DK536*8)</f>
        <v>8</v>
      </c>
      <c r="DM536" s="208"/>
      <c r="DN536" s="206">
        <f t="shared" ref="DN536" si="5928">SUM(DM536*BX536*5*6)</f>
        <v>0</v>
      </c>
      <c r="DO536" s="208"/>
      <c r="DP536" s="206">
        <f t="shared" ref="DP536" si="5929">SUM(DO536*BX536*4*6)</f>
        <v>0</v>
      </c>
      <c r="DQ536" s="208"/>
      <c r="DR536" s="212">
        <f t="shared" ref="DR536" si="5930">SUM(DQ536*50)</f>
        <v>0</v>
      </c>
      <c r="DS536" s="20">
        <f t="shared" ref="DS536" si="5931">SUM(DB536+DR536+DP536+DN536+DL536+DJ536+DF536+DD536+CX536+CZ536+CV536+CT536+CR536+CP536+CN536+CL536+CK536+CJ536+CH536+CD536+CB536+CF536+DH536)</f>
        <v>53.5</v>
      </c>
      <c r="DT536" s="20">
        <f t="shared" ref="DT536" si="5932">SUM(CB536+CD536+CH536+CJ536+CK536+DF536+DJ536+DL536+DN536+DP536+CF536+DD536)</f>
        <v>50</v>
      </c>
      <c r="DU536" s="30"/>
      <c r="DV536" s="1"/>
      <c r="DW536" s="1"/>
      <c r="DX536" s="55"/>
      <c r="DY536" s="51"/>
      <c r="DZ536" s="20"/>
      <c r="EA536" s="78"/>
      <c r="EB536" s="78"/>
      <c r="EC536" s="7"/>
      <c r="ED536" s="7"/>
      <c r="EE536" s="7"/>
      <c r="EF536" s="7"/>
      <c r="EG536" s="7"/>
      <c r="EH536" s="7"/>
      <c r="EI536" s="7"/>
      <c r="EJ536" s="7">
        <f t="shared" ref="EJ536:EJ548" si="5933">SUM(L536+BY536)</f>
        <v>138</v>
      </c>
      <c r="EK536" s="7">
        <f t="shared" ref="EK536:EK548" si="5934">SUM(M536+BZ536)</f>
        <v>138</v>
      </c>
      <c r="EL536" s="7">
        <f t="shared" ref="EL536:EL548" si="5935">SUM(N536+CA536)</f>
        <v>56</v>
      </c>
      <c r="EM536" s="18">
        <f t="shared" ref="EM536:EM548" si="5936">SUM(O536+CB536)</f>
        <v>0</v>
      </c>
      <c r="EN536" s="7">
        <f t="shared" ref="EN536:EN548" si="5937">SUM(P536+CC536)</f>
        <v>40</v>
      </c>
      <c r="EO536" s="7">
        <f t="shared" ref="EO536:EO548" si="5938">SUM(Q536+CD536)</f>
        <v>40</v>
      </c>
      <c r="EP536" s="7">
        <f t="shared" ref="EP536:EP548" si="5939">SUM(R536+CE536)</f>
        <v>42</v>
      </c>
      <c r="EQ536" s="7">
        <f t="shared" ref="EQ536:EQ548" si="5940">SUM(S536+CF536)</f>
        <v>38</v>
      </c>
      <c r="ER536" s="7">
        <f t="shared" ref="ER536:ER548" si="5941">SUM(T536+CG536)</f>
        <v>0</v>
      </c>
      <c r="ES536" s="7">
        <f t="shared" ref="ES536:ES548" si="5942">SUM(U536+CH536)</f>
        <v>0</v>
      </c>
      <c r="ET536" s="7">
        <f t="shared" ref="ET536:ET548" si="5943">SUM(V536+CI536)</f>
        <v>0</v>
      </c>
      <c r="EU536" s="7">
        <f t="shared" ref="EU536:EU548" si="5944">SUM(W536+CJ536)</f>
        <v>0</v>
      </c>
      <c r="EV536" s="7">
        <f t="shared" ref="EV536:EV548" si="5945">SUM(X536+CK536)</f>
        <v>2</v>
      </c>
      <c r="EW536" s="18">
        <f t="shared" ref="EW536:EW548" si="5946">SUM(Y536+CL536)</f>
        <v>6.9</v>
      </c>
      <c r="EX536" s="7">
        <f t="shared" ref="EX536:EX548" si="5947">SUM(Z536+CM536)</f>
        <v>0</v>
      </c>
      <c r="EY536" s="7">
        <f t="shared" ref="EY536:EY548" si="5948">SUM(AA536+CN536)</f>
        <v>0</v>
      </c>
      <c r="EZ536" s="7">
        <f t="shared" ref="EZ536:EZ548" si="5949">SUM(AB536+CO536)</f>
        <v>0</v>
      </c>
      <c r="FA536" s="7">
        <f t="shared" ref="FA536:FA548" si="5950">SUM(AC536+CP536)</f>
        <v>0</v>
      </c>
      <c r="FB536" s="7">
        <f t="shared" ref="FB536:FB548" si="5951">SUM(AD536+CQ536)</f>
        <v>0</v>
      </c>
      <c r="FC536" s="7">
        <f t="shared" ref="FC536:FC548" si="5952">SUM(AE536+CR536)</f>
        <v>0</v>
      </c>
      <c r="FD536" s="7">
        <f t="shared" ref="FD536:FD548" si="5953">SUM(AF536+CS536)</f>
        <v>0</v>
      </c>
      <c r="FE536" s="7">
        <f t="shared" ref="FE536:FE548" si="5954">SUM(AG536+CT536)</f>
        <v>0</v>
      </c>
      <c r="FF536" s="7">
        <f t="shared" ref="FF536:FF548" si="5955">SUM(AH536+CU536)</f>
        <v>0</v>
      </c>
      <c r="FG536" s="18">
        <f t="shared" ref="FG536:FG548" si="5956">SUM(AI536+CV536)</f>
        <v>0</v>
      </c>
      <c r="FH536" s="7">
        <f t="shared" ref="FH536:FH548" si="5957">SUM(AJ536+CW536)</f>
        <v>0</v>
      </c>
      <c r="FI536" s="7">
        <f t="shared" ref="FI536:FI548" si="5958">SUM(AK536+CX536)</f>
        <v>0</v>
      </c>
      <c r="FJ536" s="7">
        <f t="shared" ref="FJ536:FJ548" si="5959">SUM(AL536+CY536)</f>
        <v>0</v>
      </c>
      <c r="FK536" s="7">
        <f t="shared" ref="FK536:FK548" si="5960">SUM(AM536+CZ536)</f>
        <v>0</v>
      </c>
      <c r="FL536" s="7">
        <f t="shared" ref="FL536:FL548" si="5961">SUM(AN536+DA536)</f>
        <v>0</v>
      </c>
      <c r="FM536" s="7">
        <f t="shared" ref="FM536:FM548" si="5962">SUM(AO536+DB536)</f>
        <v>0</v>
      </c>
      <c r="FN536" s="7">
        <f t="shared" ref="FN536:FN548" si="5963">SUM(AP536+DC536)</f>
        <v>0</v>
      </c>
      <c r="FO536" s="7">
        <f t="shared" ref="FO536:FO548" si="5964">SUM(AQ536+DD536)</f>
        <v>0</v>
      </c>
      <c r="FP536" s="7">
        <f t="shared" ref="FP536:FP548" si="5965">SUM(AR536+DE536)</f>
        <v>0</v>
      </c>
      <c r="FQ536" s="7">
        <f t="shared" ref="FQ536:FQ548" si="5966">SUM(AS536+DF536)</f>
        <v>0</v>
      </c>
      <c r="FR536" s="7"/>
      <c r="FS536" s="7">
        <f t="shared" ref="FS536:FS548" si="5967">SUM(AU536+DH536)</f>
        <v>0</v>
      </c>
      <c r="FT536" s="7">
        <f t="shared" ref="FT536:FT548" si="5968">SUM(AV536+DI536)</f>
        <v>0</v>
      </c>
      <c r="FU536" s="7">
        <f t="shared" ref="FU536:FU548" si="5969">SUM(AW536+DJ536)</f>
        <v>0</v>
      </c>
      <c r="FV536" s="7">
        <f t="shared" ref="FV536:FV548" si="5970">SUM(AX536+DK536)</f>
        <v>1</v>
      </c>
      <c r="FW536" s="7">
        <f t="shared" ref="FW536:FW548" si="5971">SUM(AY536+DL536)</f>
        <v>8</v>
      </c>
      <c r="FX536" s="7">
        <f t="shared" ref="FX536:FX548" si="5972">SUM(AZ536+DM536)</f>
        <v>0</v>
      </c>
      <c r="FY536" s="7">
        <f t="shared" ref="FY536:FY548" si="5973">SUM(BA536+DN536)</f>
        <v>0</v>
      </c>
      <c r="FZ536" s="7">
        <f t="shared" ref="FZ536:FZ548" si="5974">SUM(BB536+DO536)</f>
        <v>0</v>
      </c>
      <c r="GA536" s="7">
        <f t="shared" ref="GA536:GA548" si="5975">SUM(BC536+DP536)</f>
        <v>0</v>
      </c>
      <c r="GB536" s="7">
        <f t="shared" ref="GB536:GB548" si="5976">SUM(BD536+DQ536)</f>
        <v>0</v>
      </c>
      <c r="GC536" s="7">
        <f t="shared" ref="GC536:GC548" si="5977">SUM(BE536+DR536)</f>
        <v>0</v>
      </c>
      <c r="GD536" s="116">
        <f t="shared" ref="GD536:GD548" si="5978">SUM(BF536+DS536)</f>
        <v>94.9</v>
      </c>
      <c r="GE536" s="117">
        <f t="shared" ref="GE536:GE548" si="5979">SUM(BH536+DT536)</f>
        <v>88</v>
      </c>
      <c r="GF536" s="12"/>
      <c r="GG536" s="12"/>
      <c r="GH536" s="12"/>
      <c r="GI536" s="52"/>
      <c r="GK536" s="18"/>
      <c r="GL536" s="18"/>
      <c r="GM536" s="1"/>
      <c r="GN536" s="23"/>
      <c r="GO536" s="61"/>
      <c r="GP536" s="7"/>
      <c r="GQ536" s="67"/>
    </row>
    <row r="537" spans="1:199" ht="24.95" customHeight="1" x14ac:dyDescent="0.35">
      <c r="A537" s="51"/>
      <c r="B537" s="187" t="s">
        <v>100</v>
      </c>
      <c r="C537" s="185" t="s">
        <v>110</v>
      </c>
      <c r="D537" s="185" t="s">
        <v>102</v>
      </c>
      <c r="E537" s="184" t="s">
        <v>150</v>
      </c>
      <c r="F537" s="138" t="s">
        <v>154</v>
      </c>
      <c r="G537" s="184">
        <v>5</v>
      </c>
      <c r="H537" s="184">
        <v>48</v>
      </c>
      <c r="I537" s="184"/>
      <c r="J537" s="184">
        <v>2</v>
      </c>
      <c r="K537" s="184">
        <f t="shared" ref="K537" si="5980">SUM(J537)*2</f>
        <v>4</v>
      </c>
      <c r="L537" s="187">
        <v>60</v>
      </c>
      <c r="M537" s="188">
        <f t="shared" si="5888"/>
        <v>60</v>
      </c>
      <c r="N537" s="189">
        <v>30</v>
      </c>
      <c r="O537" s="262">
        <f t="shared" si="5889"/>
        <v>0</v>
      </c>
      <c r="P537" s="189">
        <v>4</v>
      </c>
      <c r="Q537" s="190">
        <f t="shared" si="5890"/>
        <v>8</v>
      </c>
      <c r="R537" s="189">
        <v>26</v>
      </c>
      <c r="S537" s="190">
        <v>52</v>
      </c>
      <c r="T537" s="189"/>
      <c r="U537" s="190">
        <f t="shared" ref="U537" si="5981">SUM(T537)*K537</f>
        <v>0</v>
      </c>
      <c r="V537" s="189"/>
      <c r="W537" s="190">
        <f t="shared" ref="W537" si="5982">SUM(V537)*J537*5</f>
        <v>0</v>
      </c>
      <c r="X537" s="191">
        <f t="shared" si="5893"/>
        <v>0</v>
      </c>
      <c r="Y537" s="191">
        <f t="shared" ref="Y537" si="5983">SUM(L537*5/100*J537)</f>
        <v>6</v>
      </c>
      <c r="Z537" s="189"/>
      <c r="AA537" s="190"/>
      <c r="AB537" s="189"/>
      <c r="AC537" s="191">
        <f t="shared" si="5895"/>
        <v>0</v>
      </c>
      <c r="AD537" s="189"/>
      <c r="AE537" s="193">
        <f t="shared" si="5896"/>
        <v>0</v>
      </c>
      <c r="AF537" s="189"/>
      <c r="AG537" s="190">
        <f t="shared" si="5897"/>
        <v>0</v>
      </c>
      <c r="AH537" s="190"/>
      <c r="AI537" s="191">
        <f t="shared" si="5898"/>
        <v>0</v>
      </c>
      <c r="AJ537" s="189"/>
      <c r="AK537" s="191">
        <f t="shared" si="5899"/>
        <v>0</v>
      </c>
      <c r="AL537" s="189"/>
      <c r="AM537" s="262">
        <f t="shared" ref="AM537" si="5984">SUM(AL537*H537*2)</f>
        <v>0</v>
      </c>
      <c r="AN537" s="189"/>
      <c r="AO537" s="190">
        <f t="shared" ref="AO537" si="5985">SUM(AN537*J537*2)</f>
        <v>0</v>
      </c>
      <c r="AP537" s="189"/>
      <c r="AQ537" s="191">
        <f t="shared" si="5902"/>
        <v>0</v>
      </c>
      <c r="AR537" s="189"/>
      <c r="AS537" s="191">
        <f>SUM(J537*AR537*8)</f>
        <v>0</v>
      </c>
      <c r="AT537" s="32">
        <v>1</v>
      </c>
      <c r="AU537" s="194">
        <f t="shared" ref="AU537:AU538" si="5986">AT537*H537/3</f>
        <v>16</v>
      </c>
      <c r="AV537" s="189"/>
      <c r="AW537" s="190">
        <f t="shared" ref="AW537" si="5987">SUM(J537*AV537*6)</f>
        <v>0</v>
      </c>
      <c r="AX537" s="189"/>
      <c r="AY537" s="191">
        <f t="shared" ref="AY537" si="5988">SUM(J537*AX537*8)</f>
        <v>0</v>
      </c>
      <c r="AZ537" s="190"/>
      <c r="BA537" s="191">
        <f t="shared" si="5905"/>
        <v>0</v>
      </c>
      <c r="BB537" s="189"/>
      <c r="BC537" s="191">
        <f t="shared" si="5906"/>
        <v>0</v>
      </c>
      <c r="BD537" s="189"/>
      <c r="BE537" s="195">
        <f t="shared" si="5907"/>
        <v>0</v>
      </c>
      <c r="BF537" s="194">
        <f t="shared" si="5908"/>
        <v>82</v>
      </c>
      <c r="BG537" s="194"/>
      <c r="BH537" s="194">
        <f t="shared" si="5909"/>
        <v>60</v>
      </c>
      <c r="BI537" s="47"/>
      <c r="BJ537" s="1"/>
      <c r="BK537" s="1"/>
      <c r="BL537" s="1"/>
      <c r="BM537" s="55"/>
      <c r="BN537" s="51"/>
      <c r="BO537" s="187" t="s">
        <v>100</v>
      </c>
      <c r="BP537" s="185" t="s">
        <v>110</v>
      </c>
      <c r="BQ537" s="185" t="s">
        <v>102</v>
      </c>
      <c r="BR537" s="184" t="s">
        <v>150</v>
      </c>
      <c r="BS537" s="184" t="s">
        <v>154</v>
      </c>
      <c r="BT537" s="184">
        <v>6</v>
      </c>
      <c r="BU537" s="184">
        <v>48</v>
      </c>
      <c r="BV537" s="184"/>
      <c r="BW537" s="184">
        <v>2</v>
      </c>
      <c r="BX537" s="185">
        <f t="shared" ref="BX537" si="5989">SUM(BW537)*2</f>
        <v>4</v>
      </c>
      <c r="BY537" s="187">
        <v>82</v>
      </c>
      <c r="BZ537" s="188">
        <f t="shared" ref="BZ537:BZ538" si="5990">SUM(CA537+CC537+CE537+CG537+CI537)</f>
        <v>82</v>
      </c>
      <c r="CA537" s="189">
        <v>44</v>
      </c>
      <c r="CB537" s="142">
        <f t="shared" ref="CB537:CB538" si="5991">SUM(CA537)*BV537</f>
        <v>0</v>
      </c>
      <c r="CC537" s="189">
        <v>4</v>
      </c>
      <c r="CD537" s="190">
        <f t="shared" ref="CD537" si="5992">CC537*BW537</f>
        <v>8</v>
      </c>
      <c r="CE537" s="189">
        <v>34</v>
      </c>
      <c r="CF537" s="190">
        <f t="shared" ref="CF537:CF538" si="5993">SUM(CE537)*BW537</f>
        <v>68</v>
      </c>
      <c r="CG537" s="189"/>
      <c r="CH537" s="190">
        <f t="shared" ref="CH537:CH538" si="5994">SUM(CG537)*BX537</f>
        <v>0</v>
      </c>
      <c r="CI537" s="189"/>
      <c r="CJ537" s="190">
        <f t="shared" ref="CJ537" si="5995">SUM(CI537)*BW537*5</f>
        <v>0</v>
      </c>
      <c r="CK537" s="191">
        <f t="shared" ref="CK537" si="5996">SUM(BW537*DK537*2+BX537*DM537*2)</f>
        <v>4</v>
      </c>
      <c r="CL537" s="191">
        <f t="shared" ref="CL537:CL539" si="5997">SUM(BY537*5/100*BW537)</f>
        <v>8.1999999999999993</v>
      </c>
      <c r="CM537" s="189"/>
      <c r="CN537" s="190"/>
      <c r="CO537" s="189"/>
      <c r="CP537" s="191">
        <f t="shared" ref="CP537:CP538" si="5998">SUM(CO537)*3*BU537/5</f>
        <v>0</v>
      </c>
      <c r="CQ537" s="189"/>
      <c r="CR537" s="193">
        <f t="shared" ref="CR537" si="5999">SUM(CQ537*BU537*(30+4))</f>
        <v>0</v>
      </c>
      <c r="CS537" s="189">
        <v>1</v>
      </c>
      <c r="CT537" s="334">
        <f t="shared" ref="CT537:CT540" si="6000">SUM(CS537*BU537*3)</f>
        <v>144</v>
      </c>
      <c r="CU537" s="190"/>
      <c r="CV537" s="191">
        <f t="shared" ref="CV537:CV538" si="6001">SUM(CU537*BU537/3)</f>
        <v>0</v>
      </c>
      <c r="CW537" s="189"/>
      <c r="CX537" s="191">
        <f t="shared" ref="CX537" si="6002">SUM(CW537*BU537*2/3)</f>
        <v>0</v>
      </c>
      <c r="CY537" s="189"/>
      <c r="CZ537" s="142">
        <f t="shared" ref="CZ537" si="6003">SUM(CY537*BU537)*2</f>
        <v>0</v>
      </c>
      <c r="DA537" s="189"/>
      <c r="DB537" s="190">
        <f t="shared" ref="DB537" si="6004">SUM(DA537*BW537*2)</f>
        <v>0</v>
      </c>
      <c r="DC537" s="189"/>
      <c r="DD537" s="191">
        <f t="shared" ref="DD537" si="6005">SUM(DC537*BU537*2)</f>
        <v>0</v>
      </c>
      <c r="DE537" s="189"/>
      <c r="DF537" s="191">
        <f>SUM(BW537*DE537*8)</f>
        <v>0</v>
      </c>
      <c r="DG537" s="32"/>
      <c r="DH537" s="194">
        <f t="shared" ref="DH537:DH540" si="6006">DG537*BU537/3</f>
        <v>0</v>
      </c>
      <c r="DI537" s="189"/>
      <c r="DJ537" s="190">
        <f t="shared" ref="DJ537" si="6007">SUM(BW537*DI537*6)</f>
        <v>0</v>
      </c>
      <c r="DK537" s="189">
        <v>1</v>
      </c>
      <c r="DL537" s="191">
        <f>DK537*BU537/3</f>
        <v>16</v>
      </c>
      <c r="DM537" s="190"/>
      <c r="DN537" s="191">
        <f t="shared" ref="DN537" si="6008">SUM(DM537*BX537*5*6)</f>
        <v>0</v>
      </c>
      <c r="DO537" s="189"/>
      <c r="DP537" s="191">
        <f t="shared" ref="DP537" si="6009">SUM(DO537*BX537*4*6)</f>
        <v>0</v>
      </c>
      <c r="DQ537" s="189"/>
      <c r="DR537" s="195">
        <f t="shared" ref="DR537:DR540" si="6010">SUM(DQ537*50)</f>
        <v>0</v>
      </c>
      <c r="DS537" s="20">
        <f t="shared" ref="DS537:DS548" si="6011">SUM(DB537+DR537+DP537+DN537+DL537+DJ537+DF537+DD537+CX537+CZ537+CV537+CT537+CR537+CP537+CN537+CL537+CK537+CJ537+CH537+CD537+CB537+CF537+DH537)</f>
        <v>248.2</v>
      </c>
      <c r="DT537" s="20">
        <f t="shared" ref="DT537:DT548" si="6012">SUM(CB537+CD537+CH537+CJ537+CK537+DF537+DJ537+DL537+DN537+DP537+CF537+DD537)</f>
        <v>96</v>
      </c>
      <c r="DU537" s="7"/>
      <c r="DV537" s="7"/>
      <c r="DW537" s="7"/>
      <c r="DX537" s="52"/>
      <c r="DY537" s="51"/>
      <c r="DZ537" s="20"/>
      <c r="EA537" s="71"/>
      <c r="EB537" s="71"/>
      <c r="EC537" s="7"/>
      <c r="ED537" s="7"/>
      <c r="EE537" s="7"/>
      <c r="EF537" s="7"/>
      <c r="EG537" s="7"/>
      <c r="EH537" s="7"/>
      <c r="EI537" s="7"/>
      <c r="EJ537" s="7">
        <f t="shared" si="5933"/>
        <v>142</v>
      </c>
      <c r="EK537" s="7">
        <f t="shared" si="5934"/>
        <v>142</v>
      </c>
      <c r="EL537" s="7">
        <f t="shared" si="5935"/>
        <v>74</v>
      </c>
      <c r="EM537" s="18">
        <f t="shared" si="5936"/>
        <v>0</v>
      </c>
      <c r="EN537" s="7">
        <f t="shared" si="5937"/>
        <v>8</v>
      </c>
      <c r="EO537" s="7">
        <f t="shared" si="5938"/>
        <v>16</v>
      </c>
      <c r="EP537" s="7">
        <f t="shared" si="5939"/>
        <v>60</v>
      </c>
      <c r="EQ537" s="7">
        <f t="shared" si="5940"/>
        <v>120</v>
      </c>
      <c r="ER537" s="7">
        <f t="shared" si="5941"/>
        <v>0</v>
      </c>
      <c r="ES537" s="7">
        <f t="shared" si="5942"/>
        <v>0</v>
      </c>
      <c r="ET537" s="7">
        <f t="shared" si="5943"/>
        <v>0</v>
      </c>
      <c r="EU537" s="7">
        <f t="shared" si="5944"/>
        <v>0</v>
      </c>
      <c r="EV537" s="7">
        <f t="shared" si="5945"/>
        <v>4</v>
      </c>
      <c r="EW537" s="18">
        <f t="shared" si="5946"/>
        <v>14.2</v>
      </c>
      <c r="EX537" s="7">
        <f t="shared" si="5947"/>
        <v>0</v>
      </c>
      <c r="EY537" s="7">
        <f t="shared" si="5948"/>
        <v>0</v>
      </c>
      <c r="EZ537" s="7">
        <f t="shared" si="5949"/>
        <v>0</v>
      </c>
      <c r="FA537" s="7">
        <f t="shared" si="5950"/>
        <v>0</v>
      </c>
      <c r="FB537" s="7">
        <f t="shared" si="5951"/>
        <v>0</v>
      </c>
      <c r="FC537" s="7">
        <f t="shared" si="5952"/>
        <v>0</v>
      </c>
      <c r="FD537" s="7">
        <f t="shared" si="5953"/>
        <v>1</v>
      </c>
      <c r="FE537" s="7">
        <f t="shared" si="5954"/>
        <v>144</v>
      </c>
      <c r="FF537" s="7">
        <f t="shared" si="5955"/>
        <v>0</v>
      </c>
      <c r="FG537" s="18">
        <f t="shared" si="5956"/>
        <v>0</v>
      </c>
      <c r="FH537" s="7">
        <f t="shared" si="5957"/>
        <v>0</v>
      </c>
      <c r="FI537" s="7">
        <f t="shared" si="5958"/>
        <v>0</v>
      </c>
      <c r="FJ537" s="7">
        <f t="shared" si="5959"/>
        <v>0</v>
      </c>
      <c r="FK537" s="7">
        <f t="shared" si="5960"/>
        <v>0</v>
      </c>
      <c r="FL537" s="7">
        <f t="shared" si="5961"/>
        <v>0</v>
      </c>
      <c r="FM537" s="7">
        <f t="shared" si="5962"/>
        <v>0</v>
      </c>
      <c r="FN537" s="7">
        <f t="shared" si="5963"/>
        <v>0</v>
      </c>
      <c r="FO537" s="7">
        <f t="shared" si="5964"/>
        <v>0</v>
      </c>
      <c r="FP537" s="7">
        <f t="shared" si="5965"/>
        <v>0</v>
      </c>
      <c r="FQ537" s="7">
        <f t="shared" si="5966"/>
        <v>0</v>
      </c>
      <c r="FR537" s="7"/>
      <c r="FS537" s="7">
        <f t="shared" si="5967"/>
        <v>16</v>
      </c>
      <c r="FT537" s="7">
        <f t="shared" si="5968"/>
        <v>0</v>
      </c>
      <c r="FU537" s="7">
        <f t="shared" si="5969"/>
        <v>0</v>
      </c>
      <c r="FV537" s="7">
        <f t="shared" si="5970"/>
        <v>1</v>
      </c>
      <c r="FW537" s="7">
        <f t="shared" si="5971"/>
        <v>16</v>
      </c>
      <c r="FX537" s="7">
        <f t="shared" si="5972"/>
        <v>0</v>
      </c>
      <c r="FY537" s="7">
        <f t="shared" si="5973"/>
        <v>0</v>
      </c>
      <c r="FZ537" s="7">
        <f t="shared" si="5974"/>
        <v>0</v>
      </c>
      <c r="GA537" s="7">
        <f t="shared" si="5975"/>
        <v>0</v>
      </c>
      <c r="GB537" s="7">
        <f t="shared" si="5976"/>
        <v>0</v>
      </c>
      <c r="GC537" s="7">
        <f t="shared" si="5977"/>
        <v>0</v>
      </c>
      <c r="GD537" s="116">
        <f t="shared" si="5978"/>
        <v>330.2</v>
      </c>
      <c r="GE537" s="117">
        <f t="shared" si="5979"/>
        <v>156</v>
      </c>
      <c r="GF537" s="2"/>
      <c r="GG537" s="2"/>
      <c r="GH537" s="2"/>
      <c r="GI537" s="52"/>
      <c r="GK537" s="18"/>
      <c r="GL537" s="18"/>
      <c r="GM537" s="1"/>
      <c r="GN537" s="23"/>
      <c r="GO537" s="61"/>
      <c r="GP537" s="7"/>
      <c r="GQ537" s="67"/>
    </row>
    <row r="538" spans="1:199" ht="24.95" customHeight="1" x14ac:dyDescent="0.35">
      <c r="A538" s="51"/>
      <c r="B538" s="175" t="s">
        <v>104</v>
      </c>
      <c r="C538" s="182" t="s">
        <v>110</v>
      </c>
      <c r="D538" s="176" t="s">
        <v>102</v>
      </c>
      <c r="E538" s="176" t="s">
        <v>150</v>
      </c>
      <c r="F538" s="198" t="s">
        <v>207</v>
      </c>
      <c r="G538" s="176">
        <v>1</v>
      </c>
      <c r="H538" s="182">
        <v>23</v>
      </c>
      <c r="I538" s="182">
        <v>1</v>
      </c>
      <c r="J538" s="182">
        <v>1</v>
      </c>
      <c r="K538" s="176">
        <f t="shared" ref="K538" si="6013">SUM(J538)*2</f>
        <v>2</v>
      </c>
      <c r="L538" s="178">
        <v>50</v>
      </c>
      <c r="M538" s="153">
        <f t="shared" si="5888"/>
        <v>50</v>
      </c>
      <c r="N538" s="178">
        <v>26</v>
      </c>
      <c r="O538" s="255">
        <v>22</v>
      </c>
      <c r="P538" s="178">
        <v>16</v>
      </c>
      <c r="Q538" s="179">
        <f t="shared" ref="Q538" si="6014">J538*P538</f>
        <v>16</v>
      </c>
      <c r="R538" s="178">
        <v>8</v>
      </c>
      <c r="S538" s="179">
        <f t="shared" ref="S538" si="6015">SUM(R538)*J538</f>
        <v>8</v>
      </c>
      <c r="T538" s="172"/>
      <c r="U538" s="180">
        <f t="shared" ref="U538" si="6016">SUM(T538)*K538</f>
        <v>0</v>
      </c>
      <c r="V538" s="172"/>
      <c r="W538" s="180">
        <f>SUM(V538)*J538*3</f>
        <v>0</v>
      </c>
      <c r="X538" s="146">
        <f>2/8*J538*AX538</f>
        <v>0</v>
      </c>
      <c r="Y538" s="146">
        <f>SUM(L538*5/100*J538)</f>
        <v>2.5</v>
      </c>
      <c r="Z538" s="172"/>
      <c r="AA538" s="180"/>
      <c r="AB538" s="172"/>
      <c r="AC538" s="181">
        <f t="shared" si="5895"/>
        <v>0</v>
      </c>
      <c r="AD538" s="172"/>
      <c r="AE538" s="180">
        <f t="shared" ref="AE538" si="6017">SUM(AD538*H538*(30+4))</f>
        <v>0</v>
      </c>
      <c r="AF538" s="172"/>
      <c r="AG538" s="180">
        <f t="shared" si="5897"/>
        <v>0</v>
      </c>
      <c r="AH538" s="172"/>
      <c r="AI538" s="146">
        <f t="shared" si="5898"/>
        <v>0</v>
      </c>
      <c r="AJ538" s="172"/>
      <c r="AK538" s="146">
        <f t="shared" ref="AK538" si="6018">SUM(AJ538*H538*2/3)</f>
        <v>0</v>
      </c>
      <c r="AL538" s="172"/>
      <c r="AM538" s="258">
        <f t="shared" ref="AM538" si="6019">SUM(AL538*H538)</f>
        <v>0</v>
      </c>
      <c r="AN538" s="172"/>
      <c r="AO538" s="180">
        <f t="shared" ref="AO538" si="6020">SUM(AN538*J538)</f>
        <v>0</v>
      </c>
      <c r="AP538" s="172"/>
      <c r="AQ538" s="181">
        <f t="shared" si="5902"/>
        <v>0</v>
      </c>
      <c r="AR538" s="172">
        <v>1</v>
      </c>
      <c r="AS538" s="146">
        <f t="shared" ref="AS538" si="6021">SUM(J538*AR538*6)</f>
        <v>6</v>
      </c>
      <c r="AT538" s="144"/>
      <c r="AU538" s="146">
        <f t="shared" si="5986"/>
        <v>0</v>
      </c>
      <c r="AV538" s="172"/>
      <c r="AW538" s="145">
        <f>SUM(AV538*H538/3)</f>
        <v>0</v>
      </c>
      <c r="AX538" s="144"/>
      <c r="AY538" s="146">
        <f>AX538*J538*8/2</f>
        <v>0</v>
      </c>
      <c r="AZ538" s="172"/>
      <c r="BA538" s="146">
        <f t="shared" ref="BA538" si="6022">SUM(AZ538*K538*5*6)</f>
        <v>0</v>
      </c>
      <c r="BB538" s="172"/>
      <c r="BC538" s="181">
        <f t="shared" ref="BC538" si="6023">SUM(BB538*K538*4*6)</f>
        <v>0</v>
      </c>
      <c r="BD538" s="172"/>
      <c r="BE538" s="148">
        <f t="shared" si="5907"/>
        <v>0</v>
      </c>
      <c r="BF538" s="146">
        <f t="shared" si="5908"/>
        <v>54.5</v>
      </c>
      <c r="BG538" s="146"/>
      <c r="BH538" s="146">
        <f t="shared" si="5909"/>
        <v>52</v>
      </c>
      <c r="BI538" s="7"/>
      <c r="BJ538" s="7"/>
      <c r="BK538" s="7"/>
      <c r="BL538" s="7"/>
      <c r="BM538" s="52"/>
      <c r="BN538" s="51"/>
      <c r="BO538" s="175" t="s">
        <v>104</v>
      </c>
      <c r="BP538" s="182" t="s">
        <v>110</v>
      </c>
      <c r="BQ538" s="176" t="s">
        <v>102</v>
      </c>
      <c r="BR538" s="176" t="s">
        <v>150</v>
      </c>
      <c r="BS538" s="182" t="s">
        <v>249</v>
      </c>
      <c r="BT538" s="176">
        <v>2</v>
      </c>
      <c r="BU538" s="182">
        <v>91</v>
      </c>
      <c r="BV538" s="182"/>
      <c r="BW538" s="182">
        <v>1</v>
      </c>
      <c r="BX538" s="176">
        <f t="shared" ref="BX538" si="6024">SUM(BW538)*2</f>
        <v>2</v>
      </c>
      <c r="BY538" s="178">
        <v>10</v>
      </c>
      <c r="BZ538" s="153">
        <f t="shared" si="5990"/>
        <v>10</v>
      </c>
      <c r="CA538" s="178">
        <v>2</v>
      </c>
      <c r="CB538" s="222">
        <f t="shared" si="5991"/>
        <v>0</v>
      </c>
      <c r="CC538" s="178">
        <v>4</v>
      </c>
      <c r="CD538" s="179">
        <f t="shared" ref="CD538" si="6025">BW538*CC538</f>
        <v>4</v>
      </c>
      <c r="CE538" s="178">
        <v>4</v>
      </c>
      <c r="CF538" s="179">
        <f t="shared" si="5993"/>
        <v>4</v>
      </c>
      <c r="CG538" s="172"/>
      <c r="CH538" s="180">
        <f t="shared" si="5994"/>
        <v>0</v>
      </c>
      <c r="CI538" s="172"/>
      <c r="CJ538" s="180">
        <f>SUM(CI538)*BW538*3</f>
        <v>0</v>
      </c>
      <c r="CK538" s="146">
        <f>2/8*BW538*DK538</f>
        <v>0</v>
      </c>
      <c r="CL538" s="146">
        <f>SUM(BY538*5/100*BW538)</f>
        <v>0.5</v>
      </c>
      <c r="CM538" s="172"/>
      <c r="CN538" s="180"/>
      <c r="CO538" s="172"/>
      <c r="CP538" s="181">
        <f t="shared" si="5998"/>
        <v>0</v>
      </c>
      <c r="CQ538" s="172"/>
      <c r="CR538" s="180">
        <f t="shared" ref="CR538" si="6026">SUM(CQ538*BU538*(30+4))</f>
        <v>0</v>
      </c>
      <c r="CS538" s="172"/>
      <c r="CT538" s="333">
        <f t="shared" si="6000"/>
        <v>0</v>
      </c>
      <c r="CU538" s="172"/>
      <c r="CV538" s="146">
        <f t="shared" si="6001"/>
        <v>0</v>
      </c>
      <c r="CW538" s="172"/>
      <c r="CX538" s="146">
        <f t="shared" ref="CX538" si="6027">SUM(CW538*BU538*2/3)</f>
        <v>0</v>
      </c>
      <c r="CY538" s="172"/>
      <c r="CZ538" s="331">
        <f t="shared" ref="CZ538" si="6028">SUM(CY538*BU538)</f>
        <v>0</v>
      </c>
      <c r="DA538" s="172"/>
      <c r="DB538" s="180">
        <f t="shared" ref="DB538" si="6029">SUM(DA538*BW538)</f>
        <v>0</v>
      </c>
      <c r="DC538" s="172"/>
      <c r="DD538" s="181">
        <f t="shared" ref="DD538" si="6030">SUM(DC538*BU538*2)</f>
        <v>0</v>
      </c>
      <c r="DE538" s="172"/>
      <c r="DF538" s="146">
        <f t="shared" ref="DF538" si="6031">SUM(BW538*DE538*6)</f>
        <v>0</v>
      </c>
      <c r="DG538" s="144"/>
      <c r="DH538" s="146">
        <f t="shared" si="6006"/>
        <v>0</v>
      </c>
      <c r="DI538" s="172"/>
      <c r="DJ538" s="148">
        <f>SUM(DI538*BU538/3)</f>
        <v>0</v>
      </c>
      <c r="DK538" s="144"/>
      <c r="DL538" s="146">
        <f>DK538*BW538*8/2</f>
        <v>0</v>
      </c>
      <c r="DM538" s="172"/>
      <c r="DN538" s="146">
        <f t="shared" ref="DN538" si="6032">SUM(DM538*BX538*5*6)</f>
        <v>0</v>
      </c>
      <c r="DO538" s="172"/>
      <c r="DP538" s="181">
        <f t="shared" ref="DP538" si="6033">SUM(DO538*BX538*4*6)</f>
        <v>0</v>
      </c>
      <c r="DQ538" s="172"/>
      <c r="DR538" s="148">
        <f t="shared" si="6010"/>
        <v>0</v>
      </c>
      <c r="DS538" s="20">
        <f t="shared" si="6011"/>
        <v>8.5</v>
      </c>
      <c r="DT538" s="20">
        <f t="shared" si="6012"/>
        <v>8</v>
      </c>
      <c r="DU538" s="7"/>
      <c r="DV538" s="7"/>
      <c r="DW538" s="7"/>
      <c r="DX538" s="52"/>
      <c r="DY538" s="51"/>
      <c r="DZ538" s="1"/>
      <c r="EA538" s="23"/>
      <c r="EB538" s="23"/>
      <c r="EC538" s="7"/>
      <c r="ED538" s="7"/>
      <c r="EE538" s="7"/>
      <c r="EF538" s="7"/>
      <c r="EG538" s="7"/>
      <c r="EH538" s="7"/>
      <c r="EI538" s="7"/>
      <c r="EJ538" s="7">
        <f t="shared" si="5933"/>
        <v>60</v>
      </c>
      <c r="EK538" s="7">
        <f t="shared" si="5934"/>
        <v>60</v>
      </c>
      <c r="EL538" s="7">
        <f t="shared" si="5935"/>
        <v>28</v>
      </c>
      <c r="EM538" s="18">
        <f t="shared" si="5936"/>
        <v>22</v>
      </c>
      <c r="EN538" s="7">
        <f t="shared" si="5937"/>
        <v>20</v>
      </c>
      <c r="EO538" s="7">
        <f t="shared" si="5938"/>
        <v>20</v>
      </c>
      <c r="EP538" s="7">
        <f t="shared" si="5939"/>
        <v>12</v>
      </c>
      <c r="EQ538" s="7">
        <f t="shared" si="5940"/>
        <v>12</v>
      </c>
      <c r="ER538" s="7">
        <f t="shared" si="5941"/>
        <v>0</v>
      </c>
      <c r="ES538" s="7">
        <f t="shared" si="5942"/>
        <v>0</v>
      </c>
      <c r="ET538" s="7">
        <f t="shared" si="5943"/>
        <v>0</v>
      </c>
      <c r="EU538" s="7">
        <f t="shared" si="5944"/>
        <v>0</v>
      </c>
      <c r="EV538" s="7">
        <f t="shared" si="5945"/>
        <v>0</v>
      </c>
      <c r="EW538" s="18">
        <f t="shared" si="5946"/>
        <v>3</v>
      </c>
      <c r="EX538" s="7">
        <f t="shared" si="5947"/>
        <v>0</v>
      </c>
      <c r="EY538" s="7">
        <f t="shared" si="5948"/>
        <v>0</v>
      </c>
      <c r="EZ538" s="7">
        <f t="shared" si="5949"/>
        <v>0</v>
      </c>
      <c r="FA538" s="7">
        <f t="shared" si="5950"/>
        <v>0</v>
      </c>
      <c r="FB538" s="7">
        <f t="shared" si="5951"/>
        <v>0</v>
      </c>
      <c r="FC538" s="7">
        <f t="shared" si="5952"/>
        <v>0</v>
      </c>
      <c r="FD538" s="7">
        <f t="shared" si="5953"/>
        <v>0</v>
      </c>
      <c r="FE538" s="7">
        <f t="shared" si="5954"/>
        <v>0</v>
      </c>
      <c r="FF538" s="7">
        <f t="shared" si="5955"/>
        <v>0</v>
      </c>
      <c r="FG538" s="18">
        <f t="shared" si="5956"/>
        <v>0</v>
      </c>
      <c r="FH538" s="7">
        <f t="shared" si="5957"/>
        <v>0</v>
      </c>
      <c r="FI538" s="7">
        <f t="shared" si="5958"/>
        <v>0</v>
      </c>
      <c r="FJ538" s="7">
        <f t="shared" si="5959"/>
        <v>0</v>
      </c>
      <c r="FK538" s="7">
        <f t="shared" si="5960"/>
        <v>0</v>
      </c>
      <c r="FL538" s="7">
        <f t="shared" si="5961"/>
        <v>0</v>
      </c>
      <c r="FM538" s="7">
        <f t="shared" si="5962"/>
        <v>0</v>
      </c>
      <c r="FN538" s="7">
        <f t="shared" si="5963"/>
        <v>0</v>
      </c>
      <c r="FO538" s="7">
        <f t="shared" si="5964"/>
        <v>0</v>
      </c>
      <c r="FP538" s="7">
        <f t="shared" si="5965"/>
        <v>1</v>
      </c>
      <c r="FQ538" s="7">
        <f t="shared" si="5966"/>
        <v>6</v>
      </c>
      <c r="FR538" s="7"/>
      <c r="FS538" s="7">
        <f t="shared" si="5967"/>
        <v>0</v>
      </c>
      <c r="FT538" s="7">
        <f t="shared" si="5968"/>
        <v>0</v>
      </c>
      <c r="FU538" s="7">
        <f t="shared" si="5969"/>
        <v>0</v>
      </c>
      <c r="FV538" s="7">
        <f t="shared" si="5970"/>
        <v>0</v>
      </c>
      <c r="FW538" s="7">
        <f t="shared" si="5971"/>
        <v>0</v>
      </c>
      <c r="FX538" s="7">
        <f t="shared" si="5972"/>
        <v>0</v>
      </c>
      <c r="FY538" s="7">
        <f t="shared" si="5973"/>
        <v>0</v>
      </c>
      <c r="FZ538" s="7">
        <f t="shared" si="5974"/>
        <v>0</v>
      </c>
      <c r="GA538" s="7">
        <f t="shared" si="5975"/>
        <v>0</v>
      </c>
      <c r="GB538" s="7">
        <f t="shared" si="5976"/>
        <v>0</v>
      </c>
      <c r="GC538" s="7">
        <f t="shared" si="5977"/>
        <v>0</v>
      </c>
      <c r="GD538" s="116">
        <f t="shared" si="5978"/>
        <v>63</v>
      </c>
      <c r="GE538" s="117">
        <f t="shared" si="5979"/>
        <v>60</v>
      </c>
      <c r="GF538" s="2"/>
      <c r="GG538" s="2"/>
      <c r="GH538" s="2"/>
      <c r="GI538" s="52"/>
      <c r="GK538" s="18"/>
      <c r="GL538" s="18"/>
      <c r="GM538" s="1"/>
      <c r="GN538" s="23"/>
      <c r="GO538" s="61"/>
      <c r="GP538" s="7"/>
      <c r="GQ538" s="67"/>
    </row>
    <row r="539" spans="1:199" ht="24.95" customHeight="1" x14ac:dyDescent="0.35">
      <c r="A539" s="51"/>
      <c r="B539" s="20" t="s">
        <v>346</v>
      </c>
      <c r="C539" s="78"/>
      <c r="D539" s="78"/>
      <c r="E539" s="78"/>
      <c r="F539" s="72"/>
      <c r="G539" s="79"/>
      <c r="H539" s="79"/>
      <c r="I539" s="79"/>
      <c r="J539" s="79"/>
      <c r="K539" s="79"/>
      <c r="L539" s="26"/>
      <c r="M539" s="73">
        <f t="shared" ref="M539:M548" si="6034">SUM(N539+P539+T539+V539+AR539*2)</f>
        <v>0</v>
      </c>
      <c r="N539" s="32"/>
      <c r="O539" s="263"/>
      <c r="P539" s="32"/>
      <c r="Q539" s="20"/>
      <c r="R539" s="32"/>
      <c r="S539" s="20"/>
      <c r="T539" s="32"/>
      <c r="U539" s="20"/>
      <c r="V539" s="74"/>
      <c r="W539" s="20"/>
      <c r="X539" s="417">
        <v>0.33</v>
      </c>
      <c r="Y539" s="20"/>
      <c r="Z539" s="74"/>
      <c r="AA539" s="20"/>
      <c r="AB539" s="74"/>
      <c r="AC539" s="20"/>
      <c r="AD539" s="74"/>
      <c r="AE539" s="24"/>
      <c r="AF539" s="74"/>
      <c r="AG539" s="20"/>
      <c r="AH539" s="74"/>
      <c r="AI539" s="20"/>
      <c r="AJ539" s="74"/>
      <c r="AK539" s="20"/>
      <c r="AL539" s="74"/>
      <c r="AM539" s="263"/>
      <c r="AN539" s="74"/>
      <c r="AO539" s="20"/>
      <c r="AP539" s="74"/>
      <c r="AQ539" s="20"/>
      <c r="AR539" s="74"/>
      <c r="AS539" s="20"/>
      <c r="AT539" s="74"/>
      <c r="AU539" s="20"/>
      <c r="AV539" s="74"/>
      <c r="AW539" s="20"/>
      <c r="AX539" s="74"/>
      <c r="AY539" s="20"/>
      <c r="AZ539" s="74"/>
      <c r="BA539" s="20"/>
      <c r="BB539" s="74"/>
      <c r="BC539" s="20"/>
      <c r="BD539" s="74"/>
      <c r="BE539" s="20"/>
      <c r="BF539" s="417">
        <f t="shared" ref="BF539:BF548" si="6035">SUM(AO539+BE539+BC539+BA539+AY539+AW539+AS539+AQ539+AK539+AM539+AI539+AG539+AE539+AC539+AA539+Y539+X539+W539+U539+Q539+O539+S539+AU539)</f>
        <v>0.33</v>
      </c>
      <c r="BG539" s="417"/>
      <c r="BH539" s="417">
        <f t="shared" ref="BH539:BH548" si="6036">SUM(O539+Q539+U539+W539+X539+AS539+AW539+AY539+BA539+BC539+S539+AQ539)</f>
        <v>0.33</v>
      </c>
      <c r="BI539" s="7"/>
      <c r="BJ539" s="7"/>
      <c r="BK539" s="7"/>
      <c r="BL539" s="7"/>
      <c r="BM539" s="52"/>
      <c r="BN539" s="51"/>
      <c r="BO539" s="225" t="s">
        <v>165</v>
      </c>
      <c r="BP539" s="161" t="s">
        <v>110</v>
      </c>
      <c r="BQ539" s="161" t="s">
        <v>102</v>
      </c>
      <c r="BR539" s="162" t="s">
        <v>150</v>
      </c>
      <c r="BS539" s="227" t="s">
        <v>226</v>
      </c>
      <c r="BT539" s="161">
        <v>10</v>
      </c>
      <c r="BU539" s="162">
        <v>68</v>
      </c>
      <c r="BV539" s="162"/>
      <c r="BW539" s="162">
        <v>3</v>
      </c>
      <c r="BX539" s="161">
        <f t="shared" ref="BX539" si="6037">SUM(BW539)*2</f>
        <v>6</v>
      </c>
      <c r="BY539" s="227">
        <v>40</v>
      </c>
      <c r="BZ539" s="228">
        <f t="shared" ref="BZ539" si="6038">SUM(CA539+CC539+CE539+CG539+CI539)</f>
        <v>40</v>
      </c>
      <c r="CA539" s="166"/>
      <c r="CB539" s="142">
        <f t="shared" ref="CB539:CB540" si="6039">SUM(CA539)*BV539</f>
        <v>0</v>
      </c>
      <c r="CC539" s="166"/>
      <c r="CD539" s="167">
        <f t="shared" ref="CD539:CD540" si="6040">CC539*BW539</f>
        <v>0</v>
      </c>
      <c r="CE539" s="166">
        <v>40</v>
      </c>
      <c r="CF539" s="167">
        <f t="shared" ref="CF539:CF540" si="6041">SUM(CE539)*BW539</f>
        <v>120</v>
      </c>
      <c r="CG539" s="166"/>
      <c r="CH539" s="167">
        <f t="shared" ref="CH539:CH540" si="6042">SUM(CG539)*BX539</f>
        <v>0</v>
      </c>
      <c r="CI539" s="166"/>
      <c r="CJ539" s="167">
        <f t="shared" ref="CJ539:CJ540" si="6043">SUM(CI539)*BW539*5</f>
        <v>0</v>
      </c>
      <c r="CK539" s="165">
        <f t="shared" ref="CK539" si="6044">SUM(BW539*DK539*2+BX539*DM539*2)</f>
        <v>0</v>
      </c>
      <c r="CL539" s="229">
        <f t="shared" si="5997"/>
        <v>6</v>
      </c>
      <c r="CM539" s="166"/>
      <c r="CN539" s="167"/>
      <c r="CO539" s="166"/>
      <c r="CP539" s="165">
        <f t="shared" ref="CP539" si="6045">SUM(CO539)*3*BU539/5</f>
        <v>0</v>
      </c>
      <c r="CQ539" s="166"/>
      <c r="CR539" s="230">
        <f t="shared" ref="CR539" si="6046">SUM(CQ539*BU539*(30+4))</f>
        <v>0</v>
      </c>
      <c r="CS539" s="166"/>
      <c r="CT539" s="142">
        <f t="shared" si="6000"/>
        <v>0</v>
      </c>
      <c r="CU539" s="167"/>
      <c r="CV539" s="165">
        <f t="shared" ref="CV539" si="6047">SUM(CU539*BU539/3)</f>
        <v>0</v>
      </c>
      <c r="CW539" s="166"/>
      <c r="CX539" s="165">
        <f t="shared" ref="CX539" si="6048">SUM(CW539*BU539*2/3)</f>
        <v>0</v>
      </c>
      <c r="CY539" s="166"/>
      <c r="CZ539" s="142">
        <v>46</v>
      </c>
      <c r="DA539" s="166"/>
      <c r="DB539" s="167">
        <f t="shared" ref="DB539" si="6049">SUM(DA539*BW539*2)</f>
        <v>0</v>
      </c>
      <c r="DC539" s="166"/>
      <c r="DD539" s="165">
        <f t="shared" ref="DD539" si="6050">SUM(DC539*BU539*2)</f>
        <v>0</v>
      </c>
      <c r="DE539" s="166">
        <v>1</v>
      </c>
      <c r="DF539" s="165">
        <f t="shared" ref="DF539" si="6051">DE539*BW539*6</f>
        <v>18</v>
      </c>
      <c r="DG539" s="166"/>
      <c r="DH539" s="165">
        <f t="shared" si="6006"/>
        <v>0</v>
      </c>
      <c r="DI539" s="167"/>
      <c r="DJ539" s="167">
        <f t="shared" ref="DJ539" si="6052">SUM(BW539*DI539*6)</f>
        <v>0</v>
      </c>
      <c r="DK539" s="167"/>
      <c r="DL539" s="165">
        <f t="shared" ref="DL539" si="6053">SUM(BW539*DK539*8)</f>
        <v>0</v>
      </c>
      <c r="DM539" s="167"/>
      <c r="DN539" s="165">
        <f t="shared" ref="DN539" si="6054">SUM(DM539*BX539*5*6)</f>
        <v>0</v>
      </c>
      <c r="DO539" s="166"/>
      <c r="DP539" s="165">
        <f t="shared" ref="DP539" si="6055">SUM(DO539*BX539*4*6)</f>
        <v>0</v>
      </c>
      <c r="DQ539" s="166"/>
      <c r="DR539" s="168">
        <f t="shared" si="6010"/>
        <v>0</v>
      </c>
      <c r="DS539" s="20">
        <f t="shared" si="6011"/>
        <v>190</v>
      </c>
      <c r="DT539" s="20">
        <f t="shared" si="6012"/>
        <v>138</v>
      </c>
      <c r="DU539" s="7"/>
      <c r="DV539" s="7"/>
      <c r="DW539" s="7"/>
      <c r="DX539" s="52"/>
      <c r="DY539" s="51"/>
      <c r="DZ539" s="20"/>
      <c r="EA539" s="78"/>
      <c r="EB539" s="78"/>
      <c r="EC539" s="7"/>
      <c r="ED539" s="7"/>
      <c r="EE539" s="7"/>
      <c r="EF539" s="7"/>
      <c r="EG539" s="7"/>
      <c r="EH539" s="7"/>
      <c r="EI539" s="7"/>
      <c r="EJ539" s="7">
        <f t="shared" si="5933"/>
        <v>40</v>
      </c>
      <c r="EK539" s="7">
        <f t="shared" si="5934"/>
        <v>40</v>
      </c>
      <c r="EL539" s="7">
        <f t="shared" si="5935"/>
        <v>0</v>
      </c>
      <c r="EM539" s="18">
        <f t="shared" si="5936"/>
        <v>0</v>
      </c>
      <c r="EN539" s="7">
        <f t="shared" si="5937"/>
        <v>0</v>
      </c>
      <c r="EO539" s="7">
        <f t="shared" si="5938"/>
        <v>0</v>
      </c>
      <c r="EP539" s="7">
        <f t="shared" si="5939"/>
        <v>40</v>
      </c>
      <c r="EQ539" s="7">
        <f t="shared" si="5940"/>
        <v>120</v>
      </c>
      <c r="ER539" s="7">
        <f t="shared" si="5941"/>
        <v>0</v>
      </c>
      <c r="ES539" s="7">
        <f t="shared" si="5942"/>
        <v>0</v>
      </c>
      <c r="ET539" s="7">
        <f t="shared" si="5943"/>
        <v>0</v>
      </c>
      <c r="EU539" s="7">
        <f t="shared" si="5944"/>
        <v>0</v>
      </c>
      <c r="EV539" s="7">
        <f t="shared" si="5945"/>
        <v>0.33</v>
      </c>
      <c r="EW539" s="18">
        <f t="shared" si="5946"/>
        <v>6</v>
      </c>
      <c r="EX539" s="7">
        <f t="shared" si="5947"/>
        <v>0</v>
      </c>
      <c r="EY539" s="7">
        <f t="shared" si="5948"/>
        <v>0</v>
      </c>
      <c r="EZ539" s="7">
        <f t="shared" si="5949"/>
        <v>0</v>
      </c>
      <c r="FA539" s="7">
        <f t="shared" si="5950"/>
        <v>0</v>
      </c>
      <c r="FB539" s="7">
        <f t="shared" si="5951"/>
        <v>0</v>
      </c>
      <c r="FC539" s="7">
        <f t="shared" si="5952"/>
        <v>0</v>
      </c>
      <c r="FD539" s="7">
        <f t="shared" si="5953"/>
        <v>0</v>
      </c>
      <c r="FE539" s="7">
        <f t="shared" si="5954"/>
        <v>0</v>
      </c>
      <c r="FF539" s="7">
        <f t="shared" si="5955"/>
        <v>0</v>
      </c>
      <c r="FG539" s="18">
        <f t="shared" si="5956"/>
        <v>0</v>
      </c>
      <c r="FH539" s="7">
        <f t="shared" si="5957"/>
        <v>0</v>
      </c>
      <c r="FI539" s="7">
        <f t="shared" si="5958"/>
        <v>0</v>
      </c>
      <c r="FJ539" s="7">
        <f t="shared" si="5959"/>
        <v>0</v>
      </c>
      <c r="FK539" s="7">
        <f t="shared" si="5960"/>
        <v>46</v>
      </c>
      <c r="FL539" s="7">
        <f t="shared" si="5961"/>
        <v>0</v>
      </c>
      <c r="FM539" s="7">
        <f t="shared" si="5962"/>
        <v>0</v>
      </c>
      <c r="FN539" s="7">
        <f t="shared" si="5963"/>
        <v>0</v>
      </c>
      <c r="FO539" s="7">
        <f t="shared" si="5964"/>
        <v>0</v>
      </c>
      <c r="FP539" s="7">
        <f t="shared" si="5965"/>
        <v>1</v>
      </c>
      <c r="FQ539" s="7">
        <f t="shared" si="5966"/>
        <v>18</v>
      </c>
      <c r="FR539" s="7"/>
      <c r="FS539" s="7">
        <f t="shared" si="5967"/>
        <v>0</v>
      </c>
      <c r="FT539" s="7">
        <f t="shared" si="5968"/>
        <v>0</v>
      </c>
      <c r="FU539" s="7">
        <f t="shared" si="5969"/>
        <v>0</v>
      </c>
      <c r="FV539" s="7">
        <f t="shared" si="5970"/>
        <v>0</v>
      </c>
      <c r="FW539" s="7">
        <f t="shared" si="5971"/>
        <v>0</v>
      </c>
      <c r="FX539" s="7">
        <f t="shared" si="5972"/>
        <v>0</v>
      </c>
      <c r="FY539" s="7">
        <f t="shared" si="5973"/>
        <v>0</v>
      </c>
      <c r="FZ539" s="7">
        <f t="shared" si="5974"/>
        <v>0</v>
      </c>
      <c r="GA539" s="7">
        <f t="shared" si="5975"/>
        <v>0</v>
      </c>
      <c r="GB539" s="7">
        <f t="shared" si="5976"/>
        <v>0</v>
      </c>
      <c r="GC539" s="7">
        <f t="shared" si="5977"/>
        <v>0</v>
      </c>
      <c r="GD539" s="116">
        <f t="shared" si="5978"/>
        <v>190.33</v>
      </c>
      <c r="GE539" s="117">
        <f t="shared" si="5979"/>
        <v>138.33000000000001</v>
      </c>
      <c r="GF539" s="2"/>
      <c r="GG539" s="2"/>
      <c r="GH539" s="2"/>
      <c r="GI539" s="52"/>
      <c r="GK539" s="18"/>
      <c r="GL539" s="18"/>
      <c r="GM539" s="1"/>
      <c r="GN539" s="23"/>
      <c r="GO539" s="61"/>
      <c r="GP539" s="7"/>
      <c r="GQ539" s="67"/>
    </row>
    <row r="540" spans="1:199" ht="24.95" customHeight="1" x14ac:dyDescent="0.35">
      <c r="A540" s="51"/>
      <c r="B540" s="33" t="s">
        <v>224</v>
      </c>
      <c r="C540" s="78"/>
      <c r="D540" s="71" t="s">
        <v>225</v>
      </c>
      <c r="E540" s="78"/>
      <c r="F540" s="78"/>
      <c r="G540" s="79"/>
      <c r="H540" s="79">
        <v>5</v>
      </c>
      <c r="I540" s="79"/>
      <c r="J540" s="79"/>
      <c r="K540" s="79"/>
      <c r="L540" s="187"/>
      <c r="M540" s="188">
        <f t="shared" ref="M540" si="6056">SUM(N540+P540+R540+T540+V540)</f>
        <v>0</v>
      </c>
      <c r="N540" s="189"/>
      <c r="O540" s="262">
        <f t="shared" ref="O540" si="6057">SUM(N540)*I540</f>
        <v>0</v>
      </c>
      <c r="P540" s="189"/>
      <c r="Q540" s="190">
        <f t="shared" ref="Q540" si="6058">P540*J540</f>
        <v>0</v>
      </c>
      <c r="R540" s="189"/>
      <c r="S540" s="190">
        <f t="shared" ref="S540" si="6059">SUM(R540)*J540</f>
        <v>0</v>
      </c>
      <c r="T540" s="189"/>
      <c r="U540" s="190">
        <f t="shared" ref="U540" si="6060">SUM(T540)*K540</f>
        <v>0</v>
      </c>
      <c r="V540" s="189"/>
      <c r="W540" s="190">
        <f t="shared" ref="W540" si="6061">SUM(V540)*J540*5</f>
        <v>0</v>
      </c>
      <c r="X540" s="191"/>
      <c r="Y540" s="191">
        <f t="shared" ref="Y540" si="6062">L540*J540*0.05</f>
        <v>0</v>
      </c>
      <c r="Z540" s="189"/>
      <c r="AA540" s="190"/>
      <c r="AB540" s="189"/>
      <c r="AC540" s="191">
        <f t="shared" ref="AC540" si="6063">SUM(AB540)*3*H540/5</f>
        <v>0</v>
      </c>
      <c r="AD540" s="189">
        <v>1</v>
      </c>
      <c r="AE540" s="193">
        <f t="shared" ref="AE540" si="6064">SUM(AD540*H540*(15))</f>
        <v>75</v>
      </c>
      <c r="AF540" s="189"/>
      <c r="AG540" s="190">
        <f t="shared" ref="AG540" si="6065">SUM(AF540*H540*3)</f>
        <v>0</v>
      </c>
      <c r="AH540" s="190"/>
      <c r="AI540" s="191">
        <f t="shared" ref="AI540" si="6066">SUM(AH540*H540/3)</f>
        <v>0</v>
      </c>
      <c r="AJ540" s="189"/>
      <c r="AK540" s="191">
        <f t="shared" ref="AK540" si="6067">SUM(AJ540*H540*2/3)</f>
        <v>0</v>
      </c>
      <c r="AL540" s="189"/>
      <c r="AM540" s="262">
        <f>SUM(AL540*H540)</f>
        <v>0</v>
      </c>
      <c r="AN540" s="189"/>
      <c r="AO540" s="190">
        <f>SUM(AN540*J540)</f>
        <v>0</v>
      </c>
      <c r="AP540" s="189"/>
      <c r="AQ540" s="191">
        <f t="shared" ref="AQ540" si="6068">SUM(AP540*H540*2)</f>
        <v>0</v>
      </c>
      <c r="AR540" s="189"/>
      <c r="AS540" s="191">
        <f t="shared" ref="AS540" si="6069">SUM(J540*AR540*6)</f>
        <v>0</v>
      </c>
      <c r="AT540" s="32"/>
      <c r="AU540" s="194">
        <f t="shared" ref="AU540" si="6070">AT540*H540/3</f>
        <v>0</v>
      </c>
      <c r="AV540" s="189"/>
      <c r="AW540" s="190">
        <f>SUM(AV540*H540/3)</f>
        <v>0</v>
      </c>
      <c r="AX540" s="189"/>
      <c r="AY540" s="191">
        <f t="shared" ref="AY540" si="6071">SUM(J540*AX540*8)</f>
        <v>0</v>
      </c>
      <c r="AZ540" s="190"/>
      <c r="BA540" s="191">
        <f>SUM(AZ540*K540*3*8)</f>
        <v>0</v>
      </c>
      <c r="BB540" s="189"/>
      <c r="BC540" s="191">
        <f t="shared" ref="BC540" si="6072">SUM(BB540*K540*4*6)</f>
        <v>0</v>
      </c>
      <c r="BD540" s="189"/>
      <c r="BE540" s="195">
        <f t="shared" ref="BE540" si="6073">SUM(BD540*50)</f>
        <v>0</v>
      </c>
      <c r="BF540" s="194">
        <f t="shared" ref="BF540" si="6074">O540+Q540+S540+U540+W540+X540+Y540+AA540+AC540+AE540+AG540+AI540+AK540+AM540+AO540+AQ540+AS540+AU540+AW540+AY540+BA540+BC540+BE540</f>
        <v>75</v>
      </c>
      <c r="BG540" s="194"/>
      <c r="BH540" s="194">
        <f t="shared" ref="BH540" si="6075">BC540+BA540+AY540+AW540+AS540+AQ540+X540+W540+U540+S540+Q540+O540</f>
        <v>0</v>
      </c>
      <c r="BI540" s="7"/>
      <c r="BJ540" s="7"/>
      <c r="BK540" s="7"/>
      <c r="BL540" s="7"/>
      <c r="BM540" s="52"/>
      <c r="BN540" s="51"/>
      <c r="BO540" s="33" t="s">
        <v>224</v>
      </c>
      <c r="BP540" s="78"/>
      <c r="BQ540" s="71" t="s">
        <v>225</v>
      </c>
      <c r="BR540" s="78"/>
      <c r="BS540" s="78"/>
      <c r="BT540" s="79"/>
      <c r="BU540" s="326">
        <v>5</v>
      </c>
      <c r="BV540" s="79"/>
      <c r="BW540" s="79"/>
      <c r="BX540" s="79"/>
      <c r="BY540" s="187"/>
      <c r="BZ540" s="188">
        <f t="shared" ref="BZ540" si="6076">SUM(CA540+CC540+CE540+CG540+CI540)</f>
        <v>0</v>
      </c>
      <c r="CA540" s="189"/>
      <c r="CB540" s="142">
        <f t="shared" si="6039"/>
        <v>0</v>
      </c>
      <c r="CC540" s="189"/>
      <c r="CD540" s="190">
        <f t="shared" si="6040"/>
        <v>0</v>
      </c>
      <c r="CE540" s="189"/>
      <c r="CF540" s="190">
        <f t="shared" si="6041"/>
        <v>0</v>
      </c>
      <c r="CG540" s="189"/>
      <c r="CH540" s="190">
        <f t="shared" si="6042"/>
        <v>0</v>
      </c>
      <c r="CI540" s="189"/>
      <c r="CJ540" s="190">
        <f t="shared" si="6043"/>
        <v>0</v>
      </c>
      <c r="CK540" s="191"/>
      <c r="CL540" s="191">
        <f t="shared" ref="CL540" si="6077">BY540*BW540*0.05</f>
        <v>0</v>
      </c>
      <c r="CM540" s="189"/>
      <c r="CN540" s="190"/>
      <c r="CO540" s="189"/>
      <c r="CP540" s="191">
        <f t="shared" ref="CP540" si="6078">SUM(CO540)*3*BU540/5</f>
        <v>0</v>
      </c>
      <c r="CQ540" s="189">
        <v>1</v>
      </c>
      <c r="CR540" s="193">
        <f t="shared" ref="CR540" si="6079">SUM(CQ540*BU540*(15))</f>
        <v>75</v>
      </c>
      <c r="CS540" s="189"/>
      <c r="CT540" s="142">
        <f t="shared" si="6000"/>
        <v>0</v>
      </c>
      <c r="CU540" s="190"/>
      <c r="CV540" s="191">
        <f t="shared" ref="CV540" si="6080">SUM(CU540*BU540/3)</f>
        <v>0</v>
      </c>
      <c r="CW540" s="189"/>
      <c r="CX540" s="191">
        <f t="shared" ref="CX540" si="6081">SUM(CW540*BU540*2/3)</f>
        <v>0</v>
      </c>
      <c r="CY540" s="189"/>
      <c r="CZ540" s="142">
        <f>SUM(CY540*BU540)</f>
        <v>0</v>
      </c>
      <c r="DA540" s="189"/>
      <c r="DB540" s="190">
        <f>SUM(DA540*BW540)</f>
        <v>0</v>
      </c>
      <c r="DC540" s="189"/>
      <c r="DD540" s="191">
        <f t="shared" ref="DD540" si="6082">SUM(DC540*BU540*2)</f>
        <v>0</v>
      </c>
      <c r="DE540" s="189"/>
      <c r="DF540" s="191">
        <f t="shared" ref="DF540" si="6083">SUM(BW540*DE540*6)</f>
        <v>0</v>
      </c>
      <c r="DG540" s="32"/>
      <c r="DH540" s="194">
        <f t="shared" si="6006"/>
        <v>0</v>
      </c>
      <c r="DI540" s="189"/>
      <c r="DJ540" s="190">
        <f>SUM(DI540*BU540/3)</f>
        <v>0</v>
      </c>
      <c r="DK540" s="189"/>
      <c r="DL540" s="191">
        <f t="shared" ref="DL540" si="6084">SUM(BW540*DK540*8)</f>
        <v>0</v>
      </c>
      <c r="DM540" s="190"/>
      <c r="DN540" s="191">
        <f>SUM(DM540*BX540*3*8)</f>
        <v>0</v>
      </c>
      <c r="DO540" s="189"/>
      <c r="DP540" s="191">
        <f t="shared" ref="DP540" si="6085">SUM(DO540*BX540*4*6)</f>
        <v>0</v>
      </c>
      <c r="DQ540" s="189"/>
      <c r="DR540" s="195">
        <f t="shared" si="6010"/>
        <v>0</v>
      </c>
      <c r="DS540" s="20">
        <f t="shared" si="6011"/>
        <v>75</v>
      </c>
      <c r="DT540" s="20">
        <f t="shared" si="6012"/>
        <v>0</v>
      </c>
      <c r="DU540" s="7"/>
      <c r="DV540" s="7"/>
      <c r="DW540" s="7"/>
      <c r="DX540" s="52"/>
      <c r="DY540" s="51"/>
      <c r="DZ540" s="1"/>
      <c r="EA540" s="23"/>
      <c r="EB540" s="23"/>
      <c r="EC540" s="8"/>
      <c r="ED540" s="8"/>
      <c r="EE540" s="8"/>
      <c r="EF540" s="8"/>
      <c r="EG540" s="8"/>
      <c r="EH540" s="8"/>
      <c r="EI540" s="8"/>
      <c r="EJ540" s="7">
        <f t="shared" si="5933"/>
        <v>0</v>
      </c>
      <c r="EK540" s="7">
        <f t="shared" si="5934"/>
        <v>0</v>
      </c>
      <c r="EL540" s="7">
        <f t="shared" si="5935"/>
        <v>0</v>
      </c>
      <c r="EM540" s="18">
        <f t="shared" si="5936"/>
        <v>0</v>
      </c>
      <c r="EN540" s="7">
        <f t="shared" si="5937"/>
        <v>0</v>
      </c>
      <c r="EO540" s="7">
        <f t="shared" si="5938"/>
        <v>0</v>
      </c>
      <c r="EP540" s="7">
        <f t="shared" si="5939"/>
        <v>0</v>
      </c>
      <c r="EQ540" s="7">
        <f t="shared" si="5940"/>
        <v>0</v>
      </c>
      <c r="ER540" s="7">
        <f t="shared" si="5941"/>
        <v>0</v>
      </c>
      <c r="ES540" s="7">
        <f t="shared" si="5942"/>
        <v>0</v>
      </c>
      <c r="ET540" s="7">
        <f t="shared" si="5943"/>
        <v>0</v>
      </c>
      <c r="EU540" s="7">
        <f t="shared" si="5944"/>
        <v>0</v>
      </c>
      <c r="EV540" s="7">
        <f t="shared" si="5945"/>
        <v>0</v>
      </c>
      <c r="EW540" s="18">
        <f t="shared" si="5946"/>
        <v>0</v>
      </c>
      <c r="EX540" s="7">
        <f t="shared" si="5947"/>
        <v>0</v>
      </c>
      <c r="EY540" s="7">
        <f t="shared" si="5948"/>
        <v>0</v>
      </c>
      <c r="EZ540" s="7">
        <f t="shared" si="5949"/>
        <v>0</v>
      </c>
      <c r="FA540" s="7">
        <f t="shared" si="5950"/>
        <v>0</v>
      </c>
      <c r="FB540" s="7">
        <f t="shared" si="5951"/>
        <v>2</v>
      </c>
      <c r="FC540" s="7">
        <f t="shared" si="5952"/>
        <v>150</v>
      </c>
      <c r="FD540" s="7">
        <f t="shared" si="5953"/>
        <v>0</v>
      </c>
      <c r="FE540" s="7">
        <f t="shared" si="5954"/>
        <v>0</v>
      </c>
      <c r="FF540" s="7">
        <f t="shared" si="5955"/>
        <v>0</v>
      </c>
      <c r="FG540" s="18">
        <f t="shared" si="5956"/>
        <v>0</v>
      </c>
      <c r="FH540" s="7">
        <f t="shared" si="5957"/>
        <v>0</v>
      </c>
      <c r="FI540" s="7">
        <f t="shared" si="5958"/>
        <v>0</v>
      </c>
      <c r="FJ540" s="7">
        <f t="shared" si="5959"/>
        <v>0</v>
      </c>
      <c r="FK540" s="7">
        <f t="shared" si="5960"/>
        <v>0</v>
      </c>
      <c r="FL540" s="7">
        <f t="shared" si="5961"/>
        <v>0</v>
      </c>
      <c r="FM540" s="7">
        <f t="shared" si="5962"/>
        <v>0</v>
      </c>
      <c r="FN540" s="7">
        <f t="shared" si="5963"/>
        <v>0</v>
      </c>
      <c r="FO540" s="7">
        <f t="shared" si="5964"/>
        <v>0</v>
      </c>
      <c r="FP540" s="7">
        <f t="shared" si="5965"/>
        <v>0</v>
      </c>
      <c r="FQ540" s="7">
        <f t="shared" si="5966"/>
        <v>0</v>
      </c>
      <c r="FR540" s="7"/>
      <c r="FS540" s="7">
        <f t="shared" si="5967"/>
        <v>0</v>
      </c>
      <c r="FT540" s="7">
        <f t="shared" si="5968"/>
        <v>0</v>
      </c>
      <c r="FU540" s="7">
        <f t="shared" si="5969"/>
        <v>0</v>
      </c>
      <c r="FV540" s="7">
        <f t="shared" si="5970"/>
        <v>0</v>
      </c>
      <c r="FW540" s="7">
        <f t="shared" si="5971"/>
        <v>0</v>
      </c>
      <c r="FX540" s="7">
        <f t="shared" si="5972"/>
        <v>0</v>
      </c>
      <c r="FY540" s="7">
        <f t="shared" si="5973"/>
        <v>0</v>
      </c>
      <c r="FZ540" s="7">
        <f t="shared" si="5974"/>
        <v>0</v>
      </c>
      <c r="GA540" s="7">
        <f t="shared" si="5975"/>
        <v>0</v>
      </c>
      <c r="GB540" s="7">
        <f t="shared" si="5976"/>
        <v>0</v>
      </c>
      <c r="GC540" s="7">
        <f t="shared" si="5977"/>
        <v>0</v>
      </c>
      <c r="GD540" s="116">
        <f t="shared" si="5978"/>
        <v>150</v>
      </c>
      <c r="GE540" s="117">
        <f t="shared" si="5979"/>
        <v>0</v>
      </c>
      <c r="GF540" s="2"/>
      <c r="GG540" s="2"/>
      <c r="GH540" s="2"/>
      <c r="GI540" s="97"/>
      <c r="GK540" s="18"/>
      <c r="GL540" s="18"/>
      <c r="GM540" s="1"/>
      <c r="GN540" s="23"/>
      <c r="GO540" s="61"/>
      <c r="GP540" s="7"/>
      <c r="GQ540" s="67"/>
    </row>
    <row r="541" spans="1:199" ht="24.95" customHeight="1" x14ac:dyDescent="0.35">
      <c r="A541" s="51"/>
      <c r="C541" s="21"/>
      <c r="D541" s="21"/>
      <c r="E541" s="21"/>
      <c r="F541" s="21"/>
      <c r="G541" s="21"/>
      <c r="H541" s="21"/>
      <c r="I541" s="21"/>
      <c r="J541" s="21"/>
      <c r="K541" s="21"/>
      <c r="L541" s="11"/>
      <c r="M541" s="73">
        <f t="shared" si="6034"/>
        <v>0</v>
      </c>
      <c r="N541" s="32"/>
      <c r="O541" s="263"/>
      <c r="P541" s="32"/>
      <c r="Q541" s="20"/>
      <c r="R541" s="32"/>
      <c r="S541" s="20"/>
      <c r="T541" s="32"/>
      <c r="U541" s="20"/>
      <c r="V541" s="74"/>
      <c r="W541" s="20"/>
      <c r="X541" s="20"/>
      <c r="Y541" s="20"/>
      <c r="Z541" s="74"/>
      <c r="AA541" s="20"/>
      <c r="AB541" s="74"/>
      <c r="AC541" s="20"/>
      <c r="AD541" s="74"/>
      <c r="AE541" s="24"/>
      <c r="AF541" s="74"/>
      <c r="AG541" s="20"/>
      <c r="AH541" s="74"/>
      <c r="AI541" s="20"/>
      <c r="AJ541" s="74"/>
      <c r="AK541" s="20"/>
      <c r="AL541" s="74"/>
      <c r="AM541" s="263"/>
      <c r="AN541" s="74"/>
      <c r="AO541" s="20"/>
      <c r="AP541" s="74"/>
      <c r="AQ541" s="20"/>
      <c r="AR541" s="74"/>
      <c r="AS541" s="20"/>
      <c r="AT541" s="74"/>
      <c r="AU541" s="20"/>
      <c r="AV541" s="74"/>
      <c r="AW541" s="20"/>
      <c r="AX541" s="74"/>
      <c r="AY541" s="20"/>
      <c r="AZ541" s="74"/>
      <c r="BA541" s="20"/>
      <c r="BB541" s="74"/>
      <c r="BC541" s="20"/>
      <c r="BD541" s="74"/>
      <c r="BE541" s="20"/>
      <c r="BF541" s="20">
        <f t="shared" si="6035"/>
        <v>0</v>
      </c>
      <c r="BG541" s="20"/>
      <c r="BH541" s="20">
        <f t="shared" si="6036"/>
        <v>0</v>
      </c>
      <c r="BI541" s="7"/>
      <c r="BJ541" s="7"/>
      <c r="BK541" s="7"/>
      <c r="BL541" s="7"/>
      <c r="BM541" s="52"/>
      <c r="BN541" s="51"/>
      <c r="BO541" s="7"/>
      <c r="BP541" s="21"/>
      <c r="BQ541" s="21"/>
      <c r="BR541" s="21"/>
      <c r="BS541" s="21"/>
      <c r="BT541" s="21"/>
      <c r="BU541" s="21"/>
      <c r="BV541" s="21"/>
      <c r="BW541" s="21"/>
      <c r="BX541" s="21"/>
      <c r="BY541" s="11"/>
      <c r="BZ541" s="73">
        <f t="shared" ref="BZ541:BZ548" si="6086">SUM(CA541+CC541+CG541+CI541+DE541*2)</f>
        <v>0</v>
      </c>
      <c r="CA541" s="32"/>
      <c r="CB541" s="334"/>
      <c r="CC541" s="32"/>
      <c r="CD541" s="20"/>
      <c r="CE541" s="32"/>
      <c r="CF541" s="20"/>
      <c r="CG541" s="32"/>
      <c r="CH541" s="20"/>
      <c r="CI541" s="74"/>
      <c r="CJ541" s="20"/>
      <c r="CK541" s="20"/>
      <c r="CL541" s="20"/>
      <c r="CM541" s="74"/>
      <c r="CN541" s="20"/>
      <c r="CO541" s="74"/>
      <c r="CP541" s="20"/>
      <c r="CQ541" s="74"/>
      <c r="CR541" s="24"/>
      <c r="CS541" s="74"/>
      <c r="CT541" s="334"/>
      <c r="CU541" s="74"/>
      <c r="CV541" s="20"/>
      <c r="CW541" s="74"/>
      <c r="CX541" s="20"/>
      <c r="CY541" s="74"/>
      <c r="CZ541" s="334"/>
      <c r="DA541" s="74"/>
      <c r="DB541" s="20"/>
      <c r="DC541" s="74"/>
      <c r="DD541" s="20"/>
      <c r="DE541" s="74"/>
      <c r="DF541" s="20"/>
      <c r="DG541" s="74"/>
      <c r="DH541" s="20"/>
      <c r="DI541" s="74"/>
      <c r="DJ541" s="20"/>
      <c r="DK541" s="74"/>
      <c r="DL541" s="20"/>
      <c r="DM541" s="74"/>
      <c r="DN541" s="20"/>
      <c r="DO541" s="74"/>
      <c r="DP541" s="20"/>
      <c r="DQ541" s="74"/>
      <c r="DR541" s="20"/>
      <c r="DS541" s="20">
        <f t="shared" si="6011"/>
        <v>0</v>
      </c>
      <c r="DT541" s="20">
        <f t="shared" si="6012"/>
        <v>0</v>
      </c>
      <c r="DU541" s="7"/>
      <c r="DV541" s="7"/>
      <c r="DW541" s="7"/>
      <c r="DX541" s="52"/>
      <c r="DY541" s="51"/>
      <c r="DZ541" s="7"/>
      <c r="EA541" s="21"/>
      <c r="EB541" s="21"/>
      <c r="EC541" s="8"/>
      <c r="ED541" s="8"/>
      <c r="EE541" s="8"/>
      <c r="EF541" s="8"/>
      <c r="EG541" s="8"/>
      <c r="EH541" s="8"/>
      <c r="EI541" s="8"/>
      <c r="EJ541" s="7">
        <f t="shared" si="5933"/>
        <v>0</v>
      </c>
      <c r="EK541" s="7">
        <f t="shared" si="5934"/>
        <v>0</v>
      </c>
      <c r="EL541" s="7">
        <f t="shared" si="5935"/>
        <v>0</v>
      </c>
      <c r="EM541" s="18">
        <f t="shared" si="5936"/>
        <v>0</v>
      </c>
      <c r="EN541" s="7">
        <f t="shared" si="5937"/>
        <v>0</v>
      </c>
      <c r="EO541" s="7">
        <f t="shared" si="5938"/>
        <v>0</v>
      </c>
      <c r="EP541" s="7">
        <f t="shared" si="5939"/>
        <v>0</v>
      </c>
      <c r="EQ541" s="7">
        <f t="shared" si="5940"/>
        <v>0</v>
      </c>
      <c r="ER541" s="7">
        <f t="shared" si="5941"/>
        <v>0</v>
      </c>
      <c r="ES541" s="7">
        <f t="shared" si="5942"/>
        <v>0</v>
      </c>
      <c r="ET541" s="7">
        <f t="shared" si="5943"/>
        <v>0</v>
      </c>
      <c r="EU541" s="7">
        <f t="shared" si="5944"/>
        <v>0</v>
      </c>
      <c r="EV541" s="7">
        <f t="shared" si="5945"/>
        <v>0</v>
      </c>
      <c r="EW541" s="18">
        <f t="shared" si="5946"/>
        <v>0</v>
      </c>
      <c r="EX541" s="7">
        <f t="shared" si="5947"/>
        <v>0</v>
      </c>
      <c r="EY541" s="7">
        <f t="shared" si="5948"/>
        <v>0</v>
      </c>
      <c r="EZ541" s="7">
        <f t="shared" si="5949"/>
        <v>0</v>
      </c>
      <c r="FA541" s="7">
        <f t="shared" si="5950"/>
        <v>0</v>
      </c>
      <c r="FB541" s="7">
        <f t="shared" si="5951"/>
        <v>0</v>
      </c>
      <c r="FC541" s="7">
        <f t="shared" si="5952"/>
        <v>0</v>
      </c>
      <c r="FD541" s="7">
        <f t="shared" si="5953"/>
        <v>0</v>
      </c>
      <c r="FE541" s="7">
        <f t="shared" si="5954"/>
        <v>0</v>
      </c>
      <c r="FF541" s="7">
        <f t="shared" si="5955"/>
        <v>0</v>
      </c>
      <c r="FG541" s="18">
        <f t="shared" si="5956"/>
        <v>0</v>
      </c>
      <c r="FH541" s="7">
        <f t="shared" si="5957"/>
        <v>0</v>
      </c>
      <c r="FI541" s="7">
        <f t="shared" si="5958"/>
        <v>0</v>
      </c>
      <c r="FJ541" s="7">
        <f t="shared" si="5959"/>
        <v>0</v>
      </c>
      <c r="FK541" s="7">
        <f t="shared" si="5960"/>
        <v>0</v>
      </c>
      <c r="FL541" s="7">
        <f t="shared" si="5961"/>
        <v>0</v>
      </c>
      <c r="FM541" s="7">
        <f t="shared" si="5962"/>
        <v>0</v>
      </c>
      <c r="FN541" s="7">
        <f t="shared" si="5963"/>
        <v>0</v>
      </c>
      <c r="FO541" s="7">
        <f t="shared" si="5964"/>
        <v>0</v>
      </c>
      <c r="FP541" s="7">
        <f t="shared" si="5965"/>
        <v>0</v>
      </c>
      <c r="FQ541" s="7">
        <f t="shared" si="5966"/>
        <v>0</v>
      </c>
      <c r="FR541" s="7"/>
      <c r="FS541" s="7">
        <f t="shared" si="5967"/>
        <v>0</v>
      </c>
      <c r="FT541" s="7">
        <f t="shared" si="5968"/>
        <v>0</v>
      </c>
      <c r="FU541" s="7">
        <f t="shared" si="5969"/>
        <v>0</v>
      </c>
      <c r="FV541" s="7">
        <f t="shared" si="5970"/>
        <v>0</v>
      </c>
      <c r="FW541" s="7">
        <f t="shared" si="5971"/>
        <v>0</v>
      </c>
      <c r="FX541" s="7">
        <f t="shared" si="5972"/>
        <v>0</v>
      </c>
      <c r="FY541" s="7">
        <f t="shared" si="5973"/>
        <v>0</v>
      </c>
      <c r="FZ541" s="7">
        <f t="shared" si="5974"/>
        <v>0</v>
      </c>
      <c r="GA541" s="7">
        <f t="shared" si="5975"/>
        <v>0</v>
      </c>
      <c r="GB541" s="7">
        <f t="shared" si="5976"/>
        <v>0</v>
      </c>
      <c r="GC541" s="7">
        <f t="shared" si="5977"/>
        <v>0</v>
      </c>
      <c r="GD541" s="116">
        <f t="shared" si="5978"/>
        <v>0</v>
      </c>
      <c r="GE541" s="117">
        <f t="shared" si="5979"/>
        <v>0</v>
      </c>
      <c r="GF541" s="2"/>
      <c r="GG541" s="2"/>
      <c r="GH541" s="2"/>
      <c r="GI541" s="97"/>
      <c r="GK541" s="18"/>
      <c r="GL541" s="18"/>
      <c r="GM541" s="1"/>
      <c r="GN541" s="23"/>
      <c r="GO541" s="61"/>
      <c r="GP541" s="7"/>
      <c r="GQ541" s="67"/>
    </row>
    <row r="542" spans="1:199" ht="24.95" customHeight="1" x14ac:dyDescent="0.35">
      <c r="A542" s="51"/>
      <c r="B542" s="7" t="s">
        <v>333</v>
      </c>
      <c r="C542" s="21"/>
      <c r="D542" s="21" t="s">
        <v>225</v>
      </c>
      <c r="E542" s="21"/>
      <c r="F542" s="21"/>
      <c r="G542" s="21"/>
      <c r="H542" s="21"/>
      <c r="I542" s="21"/>
      <c r="J542" s="21"/>
      <c r="K542" s="21"/>
      <c r="L542" s="11"/>
      <c r="M542" s="73">
        <f t="shared" si="6034"/>
        <v>0</v>
      </c>
      <c r="N542" s="32"/>
      <c r="O542" s="263">
        <v>4</v>
      </c>
      <c r="P542" s="32"/>
      <c r="Q542" s="20">
        <v>6</v>
      </c>
      <c r="R542" s="32"/>
      <c r="S542" s="20"/>
      <c r="T542" s="32"/>
      <c r="U542" s="20"/>
      <c r="V542" s="74"/>
      <c r="W542" s="20"/>
      <c r="X542" s="20"/>
      <c r="Y542" s="20">
        <v>1</v>
      </c>
      <c r="Z542" s="74"/>
      <c r="AA542" s="20"/>
      <c r="AB542" s="74"/>
      <c r="AC542" s="20"/>
      <c r="AD542" s="74"/>
      <c r="AE542" s="24"/>
      <c r="AF542" s="74"/>
      <c r="AG542" s="20"/>
      <c r="AH542" s="74"/>
      <c r="AI542" s="20"/>
      <c r="AJ542" s="74"/>
      <c r="AK542" s="20"/>
      <c r="AL542" s="74"/>
      <c r="AM542" s="263"/>
      <c r="AN542" s="74"/>
      <c r="AO542" s="20"/>
      <c r="AP542" s="74"/>
      <c r="AQ542" s="20"/>
      <c r="AR542" s="74"/>
      <c r="AS542" s="20"/>
      <c r="AT542" s="74"/>
      <c r="AU542" s="20"/>
      <c r="AV542" s="74"/>
      <c r="AW542" s="20"/>
      <c r="AX542" s="74"/>
      <c r="AY542" s="20"/>
      <c r="AZ542" s="74"/>
      <c r="BA542" s="20"/>
      <c r="BB542" s="74"/>
      <c r="BC542" s="20"/>
      <c r="BD542" s="74"/>
      <c r="BE542" s="20"/>
      <c r="BF542" s="20">
        <f t="shared" si="6035"/>
        <v>11</v>
      </c>
      <c r="BG542" s="20"/>
      <c r="BH542" s="20">
        <f t="shared" si="6036"/>
        <v>10</v>
      </c>
      <c r="BI542" s="7"/>
      <c r="BJ542" s="7"/>
      <c r="BK542" s="7"/>
      <c r="BL542" s="7"/>
      <c r="BM542" s="52"/>
      <c r="BN542" s="51"/>
      <c r="BO542" s="7"/>
      <c r="BP542" s="21"/>
      <c r="BQ542" s="21"/>
      <c r="BR542" s="21"/>
      <c r="BS542" s="21"/>
      <c r="BT542" s="21"/>
      <c r="BU542" s="21"/>
      <c r="BV542" s="21"/>
      <c r="BW542" s="21"/>
      <c r="BX542" s="21"/>
      <c r="BY542" s="11"/>
      <c r="BZ542" s="73">
        <f t="shared" si="6086"/>
        <v>0</v>
      </c>
      <c r="CA542" s="32"/>
      <c r="CB542" s="334"/>
      <c r="CC542" s="32"/>
      <c r="CD542" s="20"/>
      <c r="CE542" s="32"/>
      <c r="CF542" s="20"/>
      <c r="CG542" s="32"/>
      <c r="CH542" s="20"/>
      <c r="CI542" s="74"/>
      <c r="CJ542" s="20"/>
      <c r="CK542" s="20"/>
      <c r="CL542" s="20"/>
      <c r="CM542" s="74"/>
      <c r="CN542" s="20"/>
      <c r="CO542" s="74"/>
      <c r="CP542" s="20"/>
      <c r="CQ542" s="74"/>
      <c r="CR542" s="24"/>
      <c r="CS542" s="74"/>
      <c r="CT542" s="334"/>
      <c r="CU542" s="74"/>
      <c r="CV542" s="20"/>
      <c r="CW542" s="74"/>
      <c r="CX542" s="20"/>
      <c r="CY542" s="74"/>
      <c r="CZ542" s="334"/>
      <c r="DA542" s="74"/>
      <c r="DB542" s="20"/>
      <c r="DC542" s="74"/>
      <c r="DD542" s="20"/>
      <c r="DE542" s="74"/>
      <c r="DF542" s="20"/>
      <c r="DG542" s="74"/>
      <c r="DH542" s="20"/>
      <c r="DI542" s="74"/>
      <c r="DJ542" s="20"/>
      <c r="DK542" s="74"/>
      <c r="DL542" s="20"/>
      <c r="DM542" s="74"/>
      <c r="DN542" s="20"/>
      <c r="DO542" s="74"/>
      <c r="DP542" s="20"/>
      <c r="DQ542" s="74"/>
      <c r="DR542" s="20"/>
      <c r="DS542" s="20">
        <f t="shared" si="6011"/>
        <v>0</v>
      </c>
      <c r="DT542" s="20">
        <f t="shared" si="6012"/>
        <v>0</v>
      </c>
      <c r="DU542" s="7"/>
      <c r="DV542" s="7"/>
      <c r="DW542" s="7"/>
      <c r="DX542" s="52"/>
      <c r="DY542" s="51"/>
      <c r="DZ542" s="7"/>
      <c r="EA542" s="21"/>
      <c r="EB542" s="21"/>
      <c r="EC542" s="8"/>
      <c r="ED542" s="8"/>
      <c r="EE542" s="8"/>
      <c r="EF542" s="8"/>
      <c r="EG542" s="8"/>
      <c r="EH542" s="8"/>
      <c r="EI542" s="8"/>
      <c r="EJ542" s="7">
        <f t="shared" si="5933"/>
        <v>0</v>
      </c>
      <c r="EK542" s="7">
        <f t="shared" si="5934"/>
        <v>0</v>
      </c>
      <c r="EL542" s="7">
        <f t="shared" si="5935"/>
        <v>0</v>
      </c>
      <c r="EM542" s="18">
        <f t="shared" si="5936"/>
        <v>4</v>
      </c>
      <c r="EN542" s="7">
        <f t="shared" si="5937"/>
        <v>0</v>
      </c>
      <c r="EO542" s="7">
        <f t="shared" si="5938"/>
        <v>6</v>
      </c>
      <c r="EP542" s="7">
        <f t="shared" si="5939"/>
        <v>0</v>
      </c>
      <c r="EQ542" s="7">
        <f t="shared" si="5940"/>
        <v>0</v>
      </c>
      <c r="ER542" s="7">
        <f t="shared" si="5941"/>
        <v>0</v>
      </c>
      <c r="ES542" s="7">
        <f t="shared" si="5942"/>
        <v>0</v>
      </c>
      <c r="ET542" s="7">
        <f t="shared" si="5943"/>
        <v>0</v>
      </c>
      <c r="EU542" s="7">
        <f t="shared" si="5944"/>
        <v>0</v>
      </c>
      <c r="EV542" s="7">
        <f t="shared" si="5945"/>
        <v>0</v>
      </c>
      <c r="EW542" s="18">
        <f t="shared" si="5946"/>
        <v>1</v>
      </c>
      <c r="EX542" s="7">
        <f t="shared" si="5947"/>
        <v>0</v>
      </c>
      <c r="EY542" s="7">
        <f t="shared" si="5948"/>
        <v>0</v>
      </c>
      <c r="EZ542" s="7">
        <f t="shared" si="5949"/>
        <v>0</v>
      </c>
      <c r="FA542" s="7">
        <f t="shared" si="5950"/>
        <v>0</v>
      </c>
      <c r="FB542" s="7">
        <f t="shared" si="5951"/>
        <v>0</v>
      </c>
      <c r="FC542" s="7">
        <f t="shared" si="5952"/>
        <v>0</v>
      </c>
      <c r="FD542" s="7">
        <f t="shared" si="5953"/>
        <v>0</v>
      </c>
      <c r="FE542" s="7">
        <f t="shared" si="5954"/>
        <v>0</v>
      </c>
      <c r="FF542" s="7">
        <f t="shared" si="5955"/>
        <v>0</v>
      </c>
      <c r="FG542" s="18">
        <f t="shared" si="5956"/>
        <v>0</v>
      </c>
      <c r="FH542" s="7">
        <f t="shared" si="5957"/>
        <v>0</v>
      </c>
      <c r="FI542" s="7">
        <f t="shared" si="5958"/>
        <v>0</v>
      </c>
      <c r="FJ542" s="7">
        <f t="shared" si="5959"/>
        <v>0</v>
      </c>
      <c r="FK542" s="7">
        <f t="shared" si="5960"/>
        <v>0</v>
      </c>
      <c r="FL542" s="7">
        <f t="shared" si="5961"/>
        <v>0</v>
      </c>
      <c r="FM542" s="7">
        <f t="shared" si="5962"/>
        <v>0</v>
      </c>
      <c r="FN542" s="7">
        <f t="shared" si="5963"/>
        <v>0</v>
      </c>
      <c r="FO542" s="7">
        <f t="shared" si="5964"/>
        <v>0</v>
      </c>
      <c r="FP542" s="7">
        <f t="shared" si="5965"/>
        <v>0</v>
      </c>
      <c r="FQ542" s="7">
        <f t="shared" si="5966"/>
        <v>0</v>
      </c>
      <c r="FR542" s="7"/>
      <c r="FS542" s="7">
        <f t="shared" si="5967"/>
        <v>0</v>
      </c>
      <c r="FT542" s="7">
        <f t="shared" si="5968"/>
        <v>0</v>
      </c>
      <c r="FU542" s="7">
        <f t="shared" si="5969"/>
        <v>0</v>
      </c>
      <c r="FV542" s="7">
        <f t="shared" si="5970"/>
        <v>0</v>
      </c>
      <c r="FW542" s="7">
        <f t="shared" si="5971"/>
        <v>0</v>
      </c>
      <c r="FX542" s="7">
        <f t="shared" si="5972"/>
        <v>0</v>
      </c>
      <c r="FY542" s="7">
        <f t="shared" si="5973"/>
        <v>0</v>
      </c>
      <c r="FZ542" s="7">
        <f t="shared" si="5974"/>
        <v>0</v>
      </c>
      <c r="GA542" s="7">
        <f t="shared" si="5975"/>
        <v>0</v>
      </c>
      <c r="GB542" s="7">
        <f t="shared" si="5976"/>
        <v>0</v>
      </c>
      <c r="GC542" s="7">
        <f t="shared" si="5977"/>
        <v>0</v>
      </c>
      <c r="GD542" s="116">
        <f t="shared" si="5978"/>
        <v>11</v>
      </c>
      <c r="GE542" s="117">
        <f t="shared" si="5979"/>
        <v>10</v>
      </c>
      <c r="GF542" s="2"/>
      <c r="GG542" s="2"/>
      <c r="GH542" s="2"/>
      <c r="GI542" s="97"/>
      <c r="GK542" s="18"/>
      <c r="GL542" s="18"/>
      <c r="GM542" s="1"/>
      <c r="GN542" s="23"/>
      <c r="GO542" s="61"/>
      <c r="GP542" s="7"/>
      <c r="GQ542" s="67"/>
    </row>
    <row r="543" spans="1:199" ht="24.95" customHeight="1" x14ac:dyDescent="0.35">
      <c r="A543" s="51"/>
      <c r="C543" s="21"/>
      <c r="D543" s="21"/>
      <c r="E543" s="21"/>
      <c r="F543" s="21"/>
      <c r="G543" s="21"/>
      <c r="H543" s="21"/>
      <c r="I543" s="21"/>
      <c r="J543" s="21"/>
      <c r="K543" s="21"/>
      <c r="L543" s="11"/>
      <c r="M543" s="73">
        <f t="shared" si="6034"/>
        <v>0</v>
      </c>
      <c r="N543" s="32"/>
      <c r="O543" s="263"/>
      <c r="P543" s="32"/>
      <c r="Q543" s="20"/>
      <c r="R543" s="32"/>
      <c r="S543" s="20"/>
      <c r="T543" s="32"/>
      <c r="U543" s="20"/>
      <c r="V543" s="74"/>
      <c r="W543" s="20"/>
      <c r="X543" s="20"/>
      <c r="Y543" s="20"/>
      <c r="Z543" s="74"/>
      <c r="AA543" s="20"/>
      <c r="AB543" s="74"/>
      <c r="AC543" s="20"/>
      <c r="AD543" s="74"/>
      <c r="AE543" s="24"/>
      <c r="AF543" s="74"/>
      <c r="AG543" s="20"/>
      <c r="AH543" s="74"/>
      <c r="AI543" s="20"/>
      <c r="AJ543" s="74"/>
      <c r="AK543" s="20"/>
      <c r="AL543" s="74"/>
      <c r="AM543" s="263"/>
      <c r="AN543" s="74"/>
      <c r="AO543" s="20"/>
      <c r="AP543" s="74"/>
      <c r="AQ543" s="20"/>
      <c r="AR543" s="74"/>
      <c r="AS543" s="20"/>
      <c r="AT543" s="74"/>
      <c r="AU543" s="20"/>
      <c r="AV543" s="74"/>
      <c r="AW543" s="20"/>
      <c r="AX543" s="74"/>
      <c r="AY543" s="20"/>
      <c r="AZ543" s="74"/>
      <c r="BA543" s="20"/>
      <c r="BB543" s="74"/>
      <c r="BC543" s="20"/>
      <c r="BD543" s="74"/>
      <c r="BE543" s="20"/>
      <c r="BF543" s="20">
        <f t="shared" si="6035"/>
        <v>0</v>
      </c>
      <c r="BG543" s="20"/>
      <c r="BH543" s="20">
        <f t="shared" si="6036"/>
        <v>0</v>
      </c>
      <c r="BI543" s="7"/>
      <c r="BJ543" s="7"/>
      <c r="BK543" s="7"/>
      <c r="BL543" s="7"/>
      <c r="BM543" s="52"/>
      <c r="BN543" s="51"/>
      <c r="BO543" s="7"/>
      <c r="BP543" s="21"/>
      <c r="BQ543" s="21"/>
      <c r="BR543" s="21"/>
      <c r="BS543" s="21"/>
      <c r="BT543" s="21"/>
      <c r="BU543" s="21"/>
      <c r="BV543" s="21"/>
      <c r="BW543" s="21"/>
      <c r="BX543" s="21"/>
      <c r="BY543" s="11"/>
      <c r="BZ543" s="73">
        <f t="shared" si="6086"/>
        <v>0</v>
      </c>
      <c r="CA543" s="32"/>
      <c r="CB543" s="334"/>
      <c r="CC543" s="32"/>
      <c r="CD543" s="20"/>
      <c r="CE543" s="32"/>
      <c r="CF543" s="20"/>
      <c r="CG543" s="32"/>
      <c r="CH543" s="20"/>
      <c r="CI543" s="74"/>
      <c r="CJ543" s="20"/>
      <c r="CK543" s="20"/>
      <c r="CL543" s="20"/>
      <c r="CM543" s="74"/>
      <c r="CN543" s="20"/>
      <c r="CO543" s="74"/>
      <c r="CP543" s="20"/>
      <c r="CQ543" s="74"/>
      <c r="CR543" s="24"/>
      <c r="CS543" s="74"/>
      <c r="CT543" s="334"/>
      <c r="CU543" s="74"/>
      <c r="CV543" s="20"/>
      <c r="CW543" s="74"/>
      <c r="CX543" s="20"/>
      <c r="CY543" s="74"/>
      <c r="CZ543" s="334"/>
      <c r="DA543" s="74"/>
      <c r="DB543" s="20"/>
      <c r="DC543" s="74"/>
      <c r="DD543" s="20"/>
      <c r="DE543" s="74"/>
      <c r="DF543" s="20"/>
      <c r="DG543" s="74"/>
      <c r="DH543" s="20"/>
      <c r="DI543" s="74"/>
      <c r="DJ543" s="20"/>
      <c r="DK543" s="74"/>
      <c r="DL543" s="20"/>
      <c r="DM543" s="74"/>
      <c r="DN543" s="20"/>
      <c r="DO543" s="74"/>
      <c r="DP543" s="20"/>
      <c r="DQ543" s="74"/>
      <c r="DR543" s="20"/>
      <c r="DS543" s="20">
        <f t="shared" si="6011"/>
        <v>0</v>
      </c>
      <c r="DT543" s="20">
        <f t="shared" si="6012"/>
        <v>0</v>
      </c>
      <c r="DU543" s="7"/>
      <c r="DV543" s="7"/>
      <c r="DW543" s="7"/>
      <c r="DX543" s="52"/>
      <c r="DY543" s="51"/>
      <c r="DZ543" s="7"/>
      <c r="EA543" s="21"/>
      <c r="EB543" s="21"/>
      <c r="EC543" s="8"/>
      <c r="ED543" s="8"/>
      <c r="EE543" s="8"/>
      <c r="EF543" s="8"/>
      <c r="EG543" s="8"/>
      <c r="EH543" s="8"/>
      <c r="EI543" s="8"/>
      <c r="EJ543" s="7">
        <f t="shared" si="5933"/>
        <v>0</v>
      </c>
      <c r="EK543" s="7">
        <f t="shared" si="5934"/>
        <v>0</v>
      </c>
      <c r="EL543" s="7">
        <f t="shared" si="5935"/>
        <v>0</v>
      </c>
      <c r="EM543" s="18">
        <f t="shared" si="5936"/>
        <v>0</v>
      </c>
      <c r="EN543" s="7">
        <f t="shared" si="5937"/>
        <v>0</v>
      </c>
      <c r="EO543" s="7">
        <f t="shared" si="5938"/>
        <v>0</v>
      </c>
      <c r="EP543" s="7">
        <f t="shared" si="5939"/>
        <v>0</v>
      </c>
      <c r="EQ543" s="7">
        <f t="shared" si="5940"/>
        <v>0</v>
      </c>
      <c r="ER543" s="7">
        <f t="shared" si="5941"/>
        <v>0</v>
      </c>
      <c r="ES543" s="7">
        <f t="shared" si="5942"/>
        <v>0</v>
      </c>
      <c r="ET543" s="7">
        <f t="shared" si="5943"/>
        <v>0</v>
      </c>
      <c r="EU543" s="7">
        <f t="shared" si="5944"/>
        <v>0</v>
      </c>
      <c r="EV543" s="7">
        <f t="shared" si="5945"/>
        <v>0</v>
      </c>
      <c r="EW543" s="18">
        <f t="shared" si="5946"/>
        <v>0</v>
      </c>
      <c r="EX543" s="7">
        <f t="shared" si="5947"/>
        <v>0</v>
      </c>
      <c r="EY543" s="7">
        <f t="shared" si="5948"/>
        <v>0</v>
      </c>
      <c r="EZ543" s="7">
        <f t="shared" si="5949"/>
        <v>0</v>
      </c>
      <c r="FA543" s="7">
        <f t="shared" si="5950"/>
        <v>0</v>
      </c>
      <c r="FB543" s="7">
        <f t="shared" si="5951"/>
        <v>0</v>
      </c>
      <c r="FC543" s="7">
        <f t="shared" si="5952"/>
        <v>0</v>
      </c>
      <c r="FD543" s="7">
        <f t="shared" si="5953"/>
        <v>0</v>
      </c>
      <c r="FE543" s="7">
        <f t="shared" si="5954"/>
        <v>0</v>
      </c>
      <c r="FF543" s="7">
        <f t="shared" si="5955"/>
        <v>0</v>
      </c>
      <c r="FG543" s="18">
        <f t="shared" si="5956"/>
        <v>0</v>
      </c>
      <c r="FH543" s="7">
        <f t="shared" si="5957"/>
        <v>0</v>
      </c>
      <c r="FI543" s="7">
        <f t="shared" si="5958"/>
        <v>0</v>
      </c>
      <c r="FJ543" s="7">
        <f t="shared" si="5959"/>
        <v>0</v>
      </c>
      <c r="FK543" s="7">
        <f t="shared" si="5960"/>
        <v>0</v>
      </c>
      <c r="FL543" s="7">
        <f t="shared" si="5961"/>
        <v>0</v>
      </c>
      <c r="FM543" s="7">
        <f t="shared" si="5962"/>
        <v>0</v>
      </c>
      <c r="FN543" s="7">
        <f t="shared" si="5963"/>
        <v>0</v>
      </c>
      <c r="FO543" s="7">
        <f t="shared" si="5964"/>
        <v>0</v>
      </c>
      <c r="FP543" s="7">
        <f t="shared" si="5965"/>
        <v>0</v>
      </c>
      <c r="FQ543" s="7">
        <f t="shared" si="5966"/>
        <v>0</v>
      </c>
      <c r="FR543" s="7"/>
      <c r="FS543" s="7">
        <f t="shared" si="5967"/>
        <v>0</v>
      </c>
      <c r="FT543" s="7">
        <f t="shared" si="5968"/>
        <v>0</v>
      </c>
      <c r="FU543" s="7">
        <f t="shared" si="5969"/>
        <v>0</v>
      </c>
      <c r="FV543" s="7">
        <f t="shared" si="5970"/>
        <v>0</v>
      </c>
      <c r="FW543" s="7">
        <f t="shared" si="5971"/>
        <v>0</v>
      </c>
      <c r="FX543" s="7">
        <f t="shared" si="5972"/>
        <v>0</v>
      </c>
      <c r="FY543" s="7">
        <f t="shared" si="5973"/>
        <v>0</v>
      </c>
      <c r="FZ543" s="7">
        <f t="shared" si="5974"/>
        <v>0</v>
      </c>
      <c r="GA543" s="7">
        <f t="shared" si="5975"/>
        <v>0</v>
      </c>
      <c r="GB543" s="7">
        <f t="shared" si="5976"/>
        <v>0</v>
      </c>
      <c r="GC543" s="7">
        <f t="shared" si="5977"/>
        <v>0</v>
      </c>
      <c r="GD543" s="116">
        <f t="shared" si="5978"/>
        <v>0</v>
      </c>
      <c r="GE543" s="117">
        <f t="shared" si="5979"/>
        <v>0</v>
      </c>
      <c r="GF543" s="2"/>
      <c r="GG543" s="2"/>
      <c r="GH543" s="2"/>
      <c r="GI543" s="97"/>
      <c r="GK543" s="18"/>
      <c r="GL543" s="18"/>
      <c r="GM543" s="1"/>
      <c r="GN543" s="23"/>
      <c r="GO543" s="61"/>
      <c r="GP543" s="7"/>
      <c r="GQ543" s="67"/>
    </row>
    <row r="544" spans="1:199" ht="24.95" customHeight="1" x14ac:dyDescent="0.35">
      <c r="A544" s="51"/>
      <c r="C544" s="21"/>
      <c r="D544" s="21"/>
      <c r="E544" s="21"/>
      <c r="F544" s="21"/>
      <c r="G544" s="21"/>
      <c r="H544" s="21"/>
      <c r="I544" s="21"/>
      <c r="J544" s="21"/>
      <c r="K544" s="21"/>
      <c r="L544" s="11"/>
      <c r="M544" s="73">
        <f t="shared" si="6034"/>
        <v>0</v>
      </c>
      <c r="N544" s="32"/>
      <c r="O544" s="263"/>
      <c r="P544" s="32"/>
      <c r="Q544" s="20"/>
      <c r="R544" s="32"/>
      <c r="S544" s="20"/>
      <c r="T544" s="32"/>
      <c r="U544" s="20"/>
      <c r="V544" s="74"/>
      <c r="W544" s="20"/>
      <c r="X544" s="20"/>
      <c r="Y544" s="20"/>
      <c r="Z544" s="74"/>
      <c r="AA544" s="20"/>
      <c r="AB544" s="74"/>
      <c r="AC544" s="20"/>
      <c r="AD544" s="74"/>
      <c r="AE544" s="24"/>
      <c r="AF544" s="74"/>
      <c r="AG544" s="20"/>
      <c r="AH544" s="74"/>
      <c r="AI544" s="20"/>
      <c r="AJ544" s="74"/>
      <c r="AK544" s="20"/>
      <c r="AL544" s="74"/>
      <c r="AM544" s="263"/>
      <c r="AN544" s="74"/>
      <c r="AO544" s="20"/>
      <c r="AP544" s="74"/>
      <c r="AQ544" s="20"/>
      <c r="AR544" s="74"/>
      <c r="AS544" s="20"/>
      <c r="AT544" s="74"/>
      <c r="AU544" s="20"/>
      <c r="AV544" s="74"/>
      <c r="AW544" s="20"/>
      <c r="AX544" s="74"/>
      <c r="AY544" s="20"/>
      <c r="AZ544" s="74"/>
      <c r="BA544" s="20"/>
      <c r="BB544" s="74"/>
      <c r="BC544" s="20"/>
      <c r="BD544" s="74"/>
      <c r="BE544" s="20"/>
      <c r="BF544" s="20">
        <f t="shared" si="6035"/>
        <v>0</v>
      </c>
      <c r="BG544" s="20"/>
      <c r="BH544" s="20">
        <f t="shared" si="6036"/>
        <v>0</v>
      </c>
      <c r="BI544" s="7"/>
      <c r="BJ544" s="7"/>
      <c r="BK544" s="7"/>
      <c r="BL544" s="7"/>
      <c r="BM544" s="52"/>
      <c r="BN544" s="51"/>
      <c r="BO544" s="7"/>
      <c r="BP544" s="21"/>
      <c r="BQ544" s="21"/>
      <c r="BR544" s="21"/>
      <c r="BS544" s="21"/>
      <c r="BT544" s="21"/>
      <c r="BU544" s="21"/>
      <c r="BV544" s="21"/>
      <c r="BW544" s="21"/>
      <c r="BX544" s="21"/>
      <c r="BY544" s="11"/>
      <c r="BZ544" s="73">
        <f t="shared" si="6086"/>
        <v>0</v>
      </c>
      <c r="CA544" s="32"/>
      <c r="CB544" s="334"/>
      <c r="CC544" s="32"/>
      <c r="CD544" s="20"/>
      <c r="CE544" s="32"/>
      <c r="CF544" s="20"/>
      <c r="CG544" s="32"/>
      <c r="CH544" s="20"/>
      <c r="CI544" s="74"/>
      <c r="CJ544" s="20"/>
      <c r="CK544" s="20"/>
      <c r="CL544" s="20"/>
      <c r="CM544" s="74"/>
      <c r="CN544" s="20"/>
      <c r="CO544" s="74"/>
      <c r="CP544" s="20"/>
      <c r="CQ544" s="74"/>
      <c r="CR544" s="24"/>
      <c r="CS544" s="74"/>
      <c r="CT544" s="334"/>
      <c r="CU544" s="74"/>
      <c r="CV544" s="20"/>
      <c r="CW544" s="74"/>
      <c r="CX544" s="20"/>
      <c r="CY544" s="74"/>
      <c r="CZ544" s="334"/>
      <c r="DA544" s="74"/>
      <c r="DB544" s="20"/>
      <c r="DC544" s="74"/>
      <c r="DD544" s="20"/>
      <c r="DE544" s="74"/>
      <c r="DF544" s="20"/>
      <c r="DG544" s="74"/>
      <c r="DH544" s="20"/>
      <c r="DI544" s="74"/>
      <c r="DJ544" s="20"/>
      <c r="DK544" s="74"/>
      <c r="DL544" s="20"/>
      <c r="DM544" s="74"/>
      <c r="DN544" s="20"/>
      <c r="DO544" s="74"/>
      <c r="DP544" s="20"/>
      <c r="DQ544" s="74"/>
      <c r="DR544" s="20"/>
      <c r="DS544" s="20">
        <f t="shared" si="6011"/>
        <v>0</v>
      </c>
      <c r="DT544" s="20">
        <f t="shared" si="6012"/>
        <v>0</v>
      </c>
      <c r="DU544" s="7"/>
      <c r="DV544" s="7"/>
      <c r="DW544" s="7"/>
      <c r="DX544" s="52"/>
      <c r="DY544" s="51"/>
      <c r="DZ544" s="7"/>
      <c r="EA544" s="21"/>
      <c r="EB544" s="21"/>
      <c r="EC544" s="8"/>
      <c r="ED544" s="8"/>
      <c r="EE544" s="8"/>
      <c r="EF544" s="8"/>
      <c r="EG544" s="8"/>
      <c r="EH544" s="8"/>
      <c r="EI544" s="8"/>
      <c r="EJ544" s="7">
        <f t="shared" si="5933"/>
        <v>0</v>
      </c>
      <c r="EK544" s="7">
        <f t="shared" si="5934"/>
        <v>0</v>
      </c>
      <c r="EL544" s="7">
        <f t="shared" si="5935"/>
        <v>0</v>
      </c>
      <c r="EM544" s="18">
        <f t="shared" si="5936"/>
        <v>0</v>
      </c>
      <c r="EN544" s="7">
        <f t="shared" si="5937"/>
        <v>0</v>
      </c>
      <c r="EO544" s="7">
        <f t="shared" si="5938"/>
        <v>0</v>
      </c>
      <c r="EP544" s="7">
        <f t="shared" si="5939"/>
        <v>0</v>
      </c>
      <c r="EQ544" s="7">
        <f t="shared" si="5940"/>
        <v>0</v>
      </c>
      <c r="ER544" s="7">
        <f t="shared" si="5941"/>
        <v>0</v>
      </c>
      <c r="ES544" s="7">
        <f t="shared" si="5942"/>
        <v>0</v>
      </c>
      <c r="ET544" s="7">
        <f t="shared" si="5943"/>
        <v>0</v>
      </c>
      <c r="EU544" s="7">
        <f t="shared" si="5944"/>
        <v>0</v>
      </c>
      <c r="EV544" s="7">
        <f t="shared" si="5945"/>
        <v>0</v>
      </c>
      <c r="EW544" s="18">
        <f t="shared" si="5946"/>
        <v>0</v>
      </c>
      <c r="EX544" s="7">
        <f t="shared" si="5947"/>
        <v>0</v>
      </c>
      <c r="EY544" s="7">
        <f t="shared" si="5948"/>
        <v>0</v>
      </c>
      <c r="EZ544" s="7">
        <f t="shared" si="5949"/>
        <v>0</v>
      </c>
      <c r="FA544" s="7">
        <f t="shared" si="5950"/>
        <v>0</v>
      </c>
      <c r="FB544" s="7">
        <f t="shared" si="5951"/>
        <v>0</v>
      </c>
      <c r="FC544" s="7">
        <f t="shared" si="5952"/>
        <v>0</v>
      </c>
      <c r="FD544" s="7">
        <f t="shared" si="5953"/>
        <v>0</v>
      </c>
      <c r="FE544" s="7">
        <f t="shared" si="5954"/>
        <v>0</v>
      </c>
      <c r="FF544" s="7">
        <f t="shared" si="5955"/>
        <v>0</v>
      </c>
      <c r="FG544" s="18">
        <f t="shared" si="5956"/>
        <v>0</v>
      </c>
      <c r="FH544" s="7">
        <f t="shared" si="5957"/>
        <v>0</v>
      </c>
      <c r="FI544" s="7">
        <f t="shared" si="5958"/>
        <v>0</v>
      </c>
      <c r="FJ544" s="7">
        <f t="shared" si="5959"/>
        <v>0</v>
      </c>
      <c r="FK544" s="7">
        <f t="shared" si="5960"/>
        <v>0</v>
      </c>
      <c r="FL544" s="7">
        <f t="shared" si="5961"/>
        <v>0</v>
      </c>
      <c r="FM544" s="7">
        <f t="shared" si="5962"/>
        <v>0</v>
      </c>
      <c r="FN544" s="7">
        <f t="shared" si="5963"/>
        <v>0</v>
      </c>
      <c r="FO544" s="7">
        <f t="shared" si="5964"/>
        <v>0</v>
      </c>
      <c r="FP544" s="7">
        <f t="shared" si="5965"/>
        <v>0</v>
      </c>
      <c r="FQ544" s="7">
        <f t="shared" si="5966"/>
        <v>0</v>
      </c>
      <c r="FR544" s="7"/>
      <c r="FS544" s="7">
        <f t="shared" si="5967"/>
        <v>0</v>
      </c>
      <c r="FT544" s="7">
        <f t="shared" si="5968"/>
        <v>0</v>
      </c>
      <c r="FU544" s="7">
        <f t="shared" si="5969"/>
        <v>0</v>
      </c>
      <c r="FV544" s="7">
        <f t="shared" si="5970"/>
        <v>0</v>
      </c>
      <c r="FW544" s="7">
        <f t="shared" si="5971"/>
        <v>0</v>
      </c>
      <c r="FX544" s="7">
        <f t="shared" si="5972"/>
        <v>0</v>
      </c>
      <c r="FY544" s="7">
        <f t="shared" si="5973"/>
        <v>0</v>
      </c>
      <c r="FZ544" s="7">
        <f t="shared" si="5974"/>
        <v>0</v>
      </c>
      <c r="GA544" s="7">
        <f t="shared" si="5975"/>
        <v>0</v>
      </c>
      <c r="GB544" s="7">
        <f t="shared" si="5976"/>
        <v>0</v>
      </c>
      <c r="GC544" s="7">
        <f t="shared" si="5977"/>
        <v>0</v>
      </c>
      <c r="GD544" s="116">
        <f t="shared" si="5978"/>
        <v>0</v>
      </c>
      <c r="GE544" s="117">
        <f t="shared" si="5979"/>
        <v>0</v>
      </c>
      <c r="GF544" s="2"/>
      <c r="GG544" s="2"/>
      <c r="GH544" s="2"/>
      <c r="GI544" s="97"/>
      <c r="GK544" s="18"/>
      <c r="GL544" s="18"/>
      <c r="GM544" s="1"/>
      <c r="GN544" s="23"/>
      <c r="GO544" s="61"/>
      <c r="GP544" s="7"/>
      <c r="GQ544" s="67"/>
    </row>
    <row r="545" spans="1:199" ht="24.95" customHeight="1" x14ac:dyDescent="0.35">
      <c r="A545" s="51"/>
      <c r="C545" s="21"/>
      <c r="D545" s="21"/>
      <c r="E545" s="21"/>
      <c r="F545" s="21"/>
      <c r="G545" s="21"/>
      <c r="H545" s="21"/>
      <c r="I545" s="21"/>
      <c r="J545" s="21"/>
      <c r="K545" s="21"/>
      <c r="L545" s="11"/>
      <c r="M545" s="73">
        <f t="shared" si="6034"/>
        <v>0</v>
      </c>
      <c r="N545" s="32"/>
      <c r="O545" s="263"/>
      <c r="P545" s="32"/>
      <c r="Q545" s="20"/>
      <c r="R545" s="32"/>
      <c r="S545" s="20"/>
      <c r="T545" s="32"/>
      <c r="U545" s="20"/>
      <c r="V545" s="74"/>
      <c r="W545" s="20"/>
      <c r="X545" s="20"/>
      <c r="Y545" s="20"/>
      <c r="Z545" s="74"/>
      <c r="AA545" s="20"/>
      <c r="AB545" s="74"/>
      <c r="AC545" s="20"/>
      <c r="AD545" s="74"/>
      <c r="AE545" s="24"/>
      <c r="AF545" s="74"/>
      <c r="AG545" s="20"/>
      <c r="AH545" s="74"/>
      <c r="AI545" s="20"/>
      <c r="AJ545" s="74"/>
      <c r="AK545" s="20"/>
      <c r="AL545" s="74"/>
      <c r="AM545" s="263"/>
      <c r="AN545" s="74"/>
      <c r="AO545" s="20"/>
      <c r="AP545" s="74"/>
      <c r="AQ545" s="20"/>
      <c r="AR545" s="74"/>
      <c r="AS545" s="20"/>
      <c r="AT545" s="74"/>
      <c r="AU545" s="20"/>
      <c r="AV545" s="74"/>
      <c r="AW545" s="20"/>
      <c r="AX545" s="74"/>
      <c r="AY545" s="20"/>
      <c r="AZ545" s="74"/>
      <c r="BA545" s="20"/>
      <c r="BB545" s="74"/>
      <c r="BC545" s="20"/>
      <c r="BD545" s="74"/>
      <c r="BE545" s="20"/>
      <c r="BF545" s="20">
        <f t="shared" si="6035"/>
        <v>0</v>
      </c>
      <c r="BG545" s="20"/>
      <c r="BH545" s="20">
        <f t="shared" si="6036"/>
        <v>0</v>
      </c>
      <c r="BI545" s="7"/>
      <c r="BJ545" s="7"/>
      <c r="BK545" s="7"/>
      <c r="BL545" s="7"/>
      <c r="BM545" s="52"/>
      <c r="BN545" s="51"/>
      <c r="BO545" s="7"/>
      <c r="BP545" s="21"/>
      <c r="BQ545" s="21"/>
      <c r="BR545" s="21"/>
      <c r="BS545" s="21"/>
      <c r="BT545" s="21"/>
      <c r="BU545" s="21"/>
      <c r="BV545" s="21"/>
      <c r="BW545" s="21"/>
      <c r="BX545" s="21"/>
      <c r="BY545" s="11"/>
      <c r="BZ545" s="73">
        <f t="shared" si="6086"/>
        <v>0</v>
      </c>
      <c r="CA545" s="32"/>
      <c r="CB545" s="334"/>
      <c r="CC545" s="32"/>
      <c r="CD545" s="20"/>
      <c r="CE545" s="32"/>
      <c r="CF545" s="20"/>
      <c r="CG545" s="32"/>
      <c r="CH545" s="20"/>
      <c r="CI545" s="74"/>
      <c r="CJ545" s="20"/>
      <c r="CK545" s="20"/>
      <c r="CL545" s="20"/>
      <c r="CM545" s="74"/>
      <c r="CN545" s="20"/>
      <c r="CO545" s="74"/>
      <c r="CP545" s="20"/>
      <c r="CQ545" s="74"/>
      <c r="CR545" s="24"/>
      <c r="CS545" s="74"/>
      <c r="CT545" s="334"/>
      <c r="CU545" s="74"/>
      <c r="CV545" s="20"/>
      <c r="CW545" s="74"/>
      <c r="CX545" s="20"/>
      <c r="CY545" s="74"/>
      <c r="CZ545" s="334"/>
      <c r="DA545" s="74"/>
      <c r="DB545" s="20"/>
      <c r="DC545" s="74"/>
      <c r="DD545" s="20"/>
      <c r="DE545" s="74"/>
      <c r="DF545" s="20"/>
      <c r="DG545" s="74"/>
      <c r="DH545" s="20"/>
      <c r="DI545" s="74"/>
      <c r="DJ545" s="20"/>
      <c r="DK545" s="74"/>
      <c r="DL545" s="20"/>
      <c r="DM545" s="74"/>
      <c r="DN545" s="20"/>
      <c r="DO545" s="74"/>
      <c r="DP545" s="20"/>
      <c r="DQ545" s="74"/>
      <c r="DR545" s="20"/>
      <c r="DS545" s="20">
        <f t="shared" si="6011"/>
        <v>0</v>
      </c>
      <c r="DT545" s="20">
        <f t="shared" si="6012"/>
        <v>0</v>
      </c>
      <c r="DU545" s="7"/>
      <c r="DV545" s="7"/>
      <c r="DW545" s="7"/>
      <c r="DX545" s="52"/>
      <c r="DY545" s="51"/>
      <c r="DZ545" s="7"/>
      <c r="EA545" s="21"/>
      <c r="EB545" s="21"/>
      <c r="EC545" s="8"/>
      <c r="ED545" s="8"/>
      <c r="EE545" s="8"/>
      <c r="EF545" s="8"/>
      <c r="EG545" s="8"/>
      <c r="EH545" s="8"/>
      <c r="EI545" s="8"/>
      <c r="EJ545" s="7">
        <f t="shared" si="5933"/>
        <v>0</v>
      </c>
      <c r="EK545" s="7">
        <f t="shared" si="5934"/>
        <v>0</v>
      </c>
      <c r="EL545" s="7">
        <f t="shared" si="5935"/>
        <v>0</v>
      </c>
      <c r="EM545" s="18">
        <f t="shared" si="5936"/>
        <v>0</v>
      </c>
      <c r="EN545" s="7">
        <f t="shared" si="5937"/>
        <v>0</v>
      </c>
      <c r="EO545" s="7">
        <f t="shared" si="5938"/>
        <v>0</v>
      </c>
      <c r="EP545" s="7">
        <f t="shared" si="5939"/>
        <v>0</v>
      </c>
      <c r="EQ545" s="7">
        <f t="shared" si="5940"/>
        <v>0</v>
      </c>
      <c r="ER545" s="7">
        <f t="shared" si="5941"/>
        <v>0</v>
      </c>
      <c r="ES545" s="7">
        <f t="shared" si="5942"/>
        <v>0</v>
      </c>
      <c r="ET545" s="7">
        <f t="shared" si="5943"/>
        <v>0</v>
      </c>
      <c r="EU545" s="7">
        <f t="shared" si="5944"/>
        <v>0</v>
      </c>
      <c r="EV545" s="7">
        <f t="shared" si="5945"/>
        <v>0</v>
      </c>
      <c r="EW545" s="18">
        <f t="shared" si="5946"/>
        <v>0</v>
      </c>
      <c r="EX545" s="7">
        <f t="shared" si="5947"/>
        <v>0</v>
      </c>
      <c r="EY545" s="7">
        <f t="shared" si="5948"/>
        <v>0</v>
      </c>
      <c r="EZ545" s="7">
        <f t="shared" si="5949"/>
        <v>0</v>
      </c>
      <c r="FA545" s="7">
        <f t="shared" si="5950"/>
        <v>0</v>
      </c>
      <c r="FB545" s="7">
        <f t="shared" si="5951"/>
        <v>0</v>
      </c>
      <c r="FC545" s="7">
        <f t="shared" si="5952"/>
        <v>0</v>
      </c>
      <c r="FD545" s="7">
        <f t="shared" si="5953"/>
        <v>0</v>
      </c>
      <c r="FE545" s="7">
        <f t="shared" si="5954"/>
        <v>0</v>
      </c>
      <c r="FF545" s="7">
        <f t="shared" si="5955"/>
        <v>0</v>
      </c>
      <c r="FG545" s="18">
        <f t="shared" si="5956"/>
        <v>0</v>
      </c>
      <c r="FH545" s="7">
        <f t="shared" si="5957"/>
        <v>0</v>
      </c>
      <c r="FI545" s="7">
        <f t="shared" si="5958"/>
        <v>0</v>
      </c>
      <c r="FJ545" s="7">
        <f t="shared" si="5959"/>
        <v>0</v>
      </c>
      <c r="FK545" s="7">
        <f t="shared" si="5960"/>
        <v>0</v>
      </c>
      <c r="FL545" s="7">
        <f t="shared" si="5961"/>
        <v>0</v>
      </c>
      <c r="FM545" s="7">
        <f t="shared" si="5962"/>
        <v>0</v>
      </c>
      <c r="FN545" s="7">
        <f t="shared" si="5963"/>
        <v>0</v>
      </c>
      <c r="FO545" s="7">
        <f t="shared" si="5964"/>
        <v>0</v>
      </c>
      <c r="FP545" s="7">
        <f t="shared" si="5965"/>
        <v>0</v>
      </c>
      <c r="FQ545" s="7">
        <f t="shared" si="5966"/>
        <v>0</v>
      </c>
      <c r="FR545" s="7"/>
      <c r="FS545" s="7">
        <f t="shared" si="5967"/>
        <v>0</v>
      </c>
      <c r="FT545" s="7">
        <f t="shared" si="5968"/>
        <v>0</v>
      </c>
      <c r="FU545" s="7">
        <f t="shared" si="5969"/>
        <v>0</v>
      </c>
      <c r="FV545" s="7">
        <f t="shared" si="5970"/>
        <v>0</v>
      </c>
      <c r="FW545" s="7">
        <f t="shared" si="5971"/>
        <v>0</v>
      </c>
      <c r="FX545" s="7">
        <f t="shared" si="5972"/>
        <v>0</v>
      </c>
      <c r="FY545" s="7">
        <f t="shared" si="5973"/>
        <v>0</v>
      </c>
      <c r="FZ545" s="7">
        <f t="shared" si="5974"/>
        <v>0</v>
      </c>
      <c r="GA545" s="7">
        <f t="shared" si="5975"/>
        <v>0</v>
      </c>
      <c r="GB545" s="7">
        <f t="shared" si="5976"/>
        <v>0</v>
      </c>
      <c r="GC545" s="7">
        <f t="shared" si="5977"/>
        <v>0</v>
      </c>
      <c r="GD545" s="116">
        <f t="shared" si="5978"/>
        <v>0</v>
      </c>
      <c r="GE545" s="117">
        <f t="shared" si="5979"/>
        <v>0</v>
      </c>
      <c r="GF545" s="2"/>
      <c r="GG545" s="2"/>
      <c r="GH545" s="2"/>
      <c r="GI545" s="97"/>
      <c r="GK545" s="18"/>
      <c r="GL545" s="18"/>
      <c r="GM545" s="1"/>
      <c r="GN545" s="23"/>
      <c r="GO545" s="61"/>
      <c r="GP545" s="7"/>
      <c r="GQ545" s="67"/>
    </row>
    <row r="546" spans="1:199" ht="24.95" customHeight="1" x14ac:dyDescent="0.35">
      <c r="A546" s="51"/>
      <c r="C546" s="21"/>
      <c r="D546" s="21"/>
      <c r="E546" s="21"/>
      <c r="F546" s="21"/>
      <c r="G546" s="21"/>
      <c r="H546" s="21"/>
      <c r="I546" s="21"/>
      <c r="J546" s="21"/>
      <c r="K546" s="21"/>
      <c r="L546" s="11"/>
      <c r="M546" s="73">
        <f t="shared" si="6034"/>
        <v>0</v>
      </c>
      <c r="N546" s="32"/>
      <c r="O546" s="263"/>
      <c r="P546" s="32"/>
      <c r="Q546" s="20"/>
      <c r="R546" s="32"/>
      <c r="S546" s="20"/>
      <c r="T546" s="32"/>
      <c r="U546" s="20"/>
      <c r="V546" s="74"/>
      <c r="W546" s="20"/>
      <c r="X546" s="20"/>
      <c r="Y546" s="20"/>
      <c r="Z546" s="74"/>
      <c r="AA546" s="20"/>
      <c r="AB546" s="74"/>
      <c r="AC546" s="20"/>
      <c r="AD546" s="74"/>
      <c r="AE546" s="24"/>
      <c r="AF546" s="74"/>
      <c r="AG546" s="20"/>
      <c r="AH546" s="74"/>
      <c r="AI546" s="20"/>
      <c r="AJ546" s="74"/>
      <c r="AK546" s="20"/>
      <c r="AL546" s="74"/>
      <c r="AM546" s="263"/>
      <c r="AN546" s="74"/>
      <c r="AO546" s="20"/>
      <c r="AP546" s="74"/>
      <c r="AQ546" s="20"/>
      <c r="AR546" s="74"/>
      <c r="AS546" s="20"/>
      <c r="AT546" s="74"/>
      <c r="AU546" s="20"/>
      <c r="AV546" s="74"/>
      <c r="AW546" s="20"/>
      <c r="AX546" s="74"/>
      <c r="AY546" s="20"/>
      <c r="AZ546" s="74"/>
      <c r="BA546" s="20"/>
      <c r="BB546" s="74"/>
      <c r="BC546" s="20"/>
      <c r="BD546" s="74"/>
      <c r="BE546" s="20"/>
      <c r="BF546" s="20">
        <f t="shared" si="6035"/>
        <v>0</v>
      </c>
      <c r="BG546" s="20"/>
      <c r="BH546" s="20">
        <f t="shared" si="6036"/>
        <v>0</v>
      </c>
      <c r="BI546" s="7"/>
      <c r="BJ546" s="7"/>
      <c r="BK546" s="7"/>
      <c r="BL546" s="7"/>
      <c r="BM546" s="52"/>
      <c r="BN546" s="51"/>
      <c r="BO546" s="7"/>
      <c r="BP546" s="21"/>
      <c r="BQ546" s="21"/>
      <c r="BR546" s="21"/>
      <c r="BS546" s="21"/>
      <c r="BT546" s="21"/>
      <c r="BU546" s="21"/>
      <c r="BV546" s="21"/>
      <c r="BW546" s="21"/>
      <c r="BX546" s="21"/>
      <c r="BY546" s="11"/>
      <c r="BZ546" s="73">
        <f t="shared" si="6086"/>
        <v>0</v>
      </c>
      <c r="CA546" s="32"/>
      <c r="CB546" s="334"/>
      <c r="CC546" s="32"/>
      <c r="CD546" s="20"/>
      <c r="CE546" s="32"/>
      <c r="CF546" s="20"/>
      <c r="CG546" s="32"/>
      <c r="CH546" s="20"/>
      <c r="CI546" s="74"/>
      <c r="CJ546" s="20"/>
      <c r="CK546" s="20"/>
      <c r="CL546" s="20"/>
      <c r="CM546" s="74"/>
      <c r="CN546" s="20"/>
      <c r="CO546" s="74"/>
      <c r="CP546" s="20"/>
      <c r="CQ546" s="74"/>
      <c r="CR546" s="24"/>
      <c r="CS546" s="74"/>
      <c r="CT546" s="334"/>
      <c r="CU546" s="74"/>
      <c r="CV546" s="20"/>
      <c r="CW546" s="74"/>
      <c r="CX546" s="20"/>
      <c r="CY546" s="74"/>
      <c r="CZ546" s="334"/>
      <c r="DA546" s="74"/>
      <c r="DB546" s="20"/>
      <c r="DC546" s="74"/>
      <c r="DD546" s="20"/>
      <c r="DE546" s="74"/>
      <c r="DF546" s="20"/>
      <c r="DG546" s="74"/>
      <c r="DH546" s="20"/>
      <c r="DI546" s="74"/>
      <c r="DJ546" s="20"/>
      <c r="DK546" s="74"/>
      <c r="DL546" s="20"/>
      <c r="DM546" s="74"/>
      <c r="DN546" s="20"/>
      <c r="DO546" s="74"/>
      <c r="DP546" s="20"/>
      <c r="DQ546" s="74"/>
      <c r="DR546" s="20"/>
      <c r="DS546" s="20">
        <f t="shared" si="6011"/>
        <v>0</v>
      </c>
      <c r="DT546" s="20">
        <f t="shared" si="6012"/>
        <v>0</v>
      </c>
      <c r="DU546" s="7"/>
      <c r="DV546" s="7"/>
      <c r="DW546" s="7"/>
      <c r="DX546" s="52"/>
      <c r="DY546" s="51"/>
      <c r="DZ546" s="7"/>
      <c r="EA546" s="21"/>
      <c r="EB546" s="21"/>
      <c r="EC546" s="8"/>
      <c r="ED546" s="8"/>
      <c r="EE546" s="8"/>
      <c r="EF546" s="8"/>
      <c r="EG546" s="8"/>
      <c r="EH546" s="8"/>
      <c r="EI546" s="8"/>
      <c r="EJ546" s="7">
        <f t="shared" si="5933"/>
        <v>0</v>
      </c>
      <c r="EK546" s="7">
        <f t="shared" si="5934"/>
        <v>0</v>
      </c>
      <c r="EL546" s="7">
        <f t="shared" si="5935"/>
        <v>0</v>
      </c>
      <c r="EM546" s="18">
        <f t="shared" si="5936"/>
        <v>0</v>
      </c>
      <c r="EN546" s="7">
        <f t="shared" si="5937"/>
        <v>0</v>
      </c>
      <c r="EO546" s="7">
        <f t="shared" si="5938"/>
        <v>0</v>
      </c>
      <c r="EP546" s="7">
        <f t="shared" si="5939"/>
        <v>0</v>
      </c>
      <c r="EQ546" s="7">
        <f t="shared" si="5940"/>
        <v>0</v>
      </c>
      <c r="ER546" s="7">
        <f t="shared" si="5941"/>
        <v>0</v>
      </c>
      <c r="ES546" s="7">
        <f t="shared" si="5942"/>
        <v>0</v>
      </c>
      <c r="ET546" s="7">
        <f t="shared" si="5943"/>
        <v>0</v>
      </c>
      <c r="EU546" s="7">
        <f t="shared" si="5944"/>
        <v>0</v>
      </c>
      <c r="EV546" s="7">
        <f t="shared" si="5945"/>
        <v>0</v>
      </c>
      <c r="EW546" s="18">
        <f t="shared" si="5946"/>
        <v>0</v>
      </c>
      <c r="EX546" s="7">
        <f t="shared" si="5947"/>
        <v>0</v>
      </c>
      <c r="EY546" s="7">
        <f t="shared" si="5948"/>
        <v>0</v>
      </c>
      <c r="EZ546" s="7">
        <f t="shared" si="5949"/>
        <v>0</v>
      </c>
      <c r="FA546" s="7">
        <f t="shared" si="5950"/>
        <v>0</v>
      </c>
      <c r="FB546" s="7">
        <f t="shared" si="5951"/>
        <v>0</v>
      </c>
      <c r="FC546" s="7">
        <f t="shared" si="5952"/>
        <v>0</v>
      </c>
      <c r="FD546" s="7">
        <f t="shared" si="5953"/>
        <v>0</v>
      </c>
      <c r="FE546" s="7">
        <f t="shared" si="5954"/>
        <v>0</v>
      </c>
      <c r="FF546" s="7">
        <f t="shared" si="5955"/>
        <v>0</v>
      </c>
      <c r="FG546" s="18">
        <f t="shared" si="5956"/>
        <v>0</v>
      </c>
      <c r="FH546" s="7">
        <f t="shared" si="5957"/>
        <v>0</v>
      </c>
      <c r="FI546" s="7">
        <f t="shared" si="5958"/>
        <v>0</v>
      </c>
      <c r="FJ546" s="7">
        <f t="shared" si="5959"/>
        <v>0</v>
      </c>
      <c r="FK546" s="7">
        <f t="shared" si="5960"/>
        <v>0</v>
      </c>
      <c r="FL546" s="7">
        <f t="shared" si="5961"/>
        <v>0</v>
      </c>
      <c r="FM546" s="7">
        <f t="shared" si="5962"/>
        <v>0</v>
      </c>
      <c r="FN546" s="7">
        <f t="shared" si="5963"/>
        <v>0</v>
      </c>
      <c r="FO546" s="7">
        <f t="shared" si="5964"/>
        <v>0</v>
      </c>
      <c r="FP546" s="7">
        <f t="shared" si="5965"/>
        <v>0</v>
      </c>
      <c r="FQ546" s="7">
        <f t="shared" si="5966"/>
        <v>0</v>
      </c>
      <c r="FR546" s="7"/>
      <c r="FS546" s="7">
        <f t="shared" si="5967"/>
        <v>0</v>
      </c>
      <c r="FT546" s="7">
        <f t="shared" si="5968"/>
        <v>0</v>
      </c>
      <c r="FU546" s="7">
        <f t="shared" si="5969"/>
        <v>0</v>
      </c>
      <c r="FV546" s="7">
        <f t="shared" si="5970"/>
        <v>0</v>
      </c>
      <c r="FW546" s="7">
        <f t="shared" si="5971"/>
        <v>0</v>
      </c>
      <c r="FX546" s="7">
        <f t="shared" si="5972"/>
        <v>0</v>
      </c>
      <c r="FY546" s="7">
        <f t="shared" si="5973"/>
        <v>0</v>
      </c>
      <c r="FZ546" s="7">
        <f t="shared" si="5974"/>
        <v>0</v>
      </c>
      <c r="GA546" s="7">
        <f t="shared" si="5975"/>
        <v>0</v>
      </c>
      <c r="GB546" s="7">
        <f t="shared" si="5976"/>
        <v>0</v>
      </c>
      <c r="GC546" s="7">
        <f t="shared" si="5977"/>
        <v>0</v>
      </c>
      <c r="GD546" s="116">
        <f t="shared" si="5978"/>
        <v>0</v>
      </c>
      <c r="GE546" s="117">
        <f t="shared" si="5979"/>
        <v>0</v>
      </c>
      <c r="GF546" s="2"/>
      <c r="GG546" s="2"/>
      <c r="GH546" s="2"/>
      <c r="GI546" s="97"/>
      <c r="GK546" s="18"/>
      <c r="GL546" s="18"/>
      <c r="GM546" s="1"/>
      <c r="GN546" s="23"/>
      <c r="GO546" s="61"/>
      <c r="GP546" s="7"/>
      <c r="GQ546" s="67"/>
    </row>
    <row r="547" spans="1:199" ht="24.95" customHeight="1" x14ac:dyDescent="0.35">
      <c r="A547" s="51"/>
      <c r="C547" s="21"/>
      <c r="D547" s="21"/>
      <c r="E547" s="21"/>
      <c r="F547" s="21"/>
      <c r="G547" s="21"/>
      <c r="H547" s="21"/>
      <c r="I547" s="21"/>
      <c r="J547" s="21"/>
      <c r="K547" s="21"/>
      <c r="L547" s="11"/>
      <c r="M547" s="73">
        <f t="shared" si="6034"/>
        <v>0</v>
      </c>
      <c r="N547" s="32"/>
      <c r="O547" s="263"/>
      <c r="P547" s="32"/>
      <c r="Q547" s="20"/>
      <c r="R547" s="32"/>
      <c r="S547" s="20"/>
      <c r="T547" s="32"/>
      <c r="U547" s="20"/>
      <c r="V547" s="74"/>
      <c r="W547" s="20"/>
      <c r="X547" s="20"/>
      <c r="Y547" s="20"/>
      <c r="Z547" s="74"/>
      <c r="AA547" s="20"/>
      <c r="AB547" s="74"/>
      <c r="AC547" s="20"/>
      <c r="AD547" s="74"/>
      <c r="AE547" s="24"/>
      <c r="AF547" s="74"/>
      <c r="AG547" s="20"/>
      <c r="AH547" s="74"/>
      <c r="AI547" s="20"/>
      <c r="AJ547" s="74"/>
      <c r="AK547" s="20"/>
      <c r="AL547" s="74"/>
      <c r="AM547" s="263"/>
      <c r="AN547" s="74"/>
      <c r="AO547" s="20"/>
      <c r="AP547" s="74"/>
      <c r="AQ547" s="20"/>
      <c r="AR547" s="74"/>
      <c r="AS547" s="20"/>
      <c r="AT547" s="74"/>
      <c r="AU547" s="20"/>
      <c r="AV547" s="74"/>
      <c r="AW547" s="20"/>
      <c r="AX547" s="74"/>
      <c r="AY547" s="20"/>
      <c r="AZ547" s="74"/>
      <c r="BA547" s="20"/>
      <c r="BB547" s="74"/>
      <c r="BC547" s="20"/>
      <c r="BD547" s="74"/>
      <c r="BE547" s="20"/>
      <c r="BF547" s="20">
        <f t="shared" si="6035"/>
        <v>0</v>
      </c>
      <c r="BG547" s="20"/>
      <c r="BH547" s="20">
        <f t="shared" si="6036"/>
        <v>0</v>
      </c>
      <c r="BI547" s="7"/>
      <c r="BJ547" s="7"/>
      <c r="BK547" s="7"/>
      <c r="BL547" s="7"/>
      <c r="BM547" s="52"/>
      <c r="BN547" s="51"/>
      <c r="BO547" s="7"/>
      <c r="BP547" s="21"/>
      <c r="BQ547" s="21"/>
      <c r="BR547" s="21"/>
      <c r="BS547" s="21"/>
      <c r="BT547" s="21"/>
      <c r="BU547" s="21"/>
      <c r="BV547" s="21"/>
      <c r="BW547" s="21"/>
      <c r="BX547" s="21"/>
      <c r="BY547" s="11"/>
      <c r="BZ547" s="73">
        <f t="shared" si="6086"/>
        <v>0</v>
      </c>
      <c r="CA547" s="32"/>
      <c r="CB547" s="334"/>
      <c r="CC547" s="32"/>
      <c r="CD547" s="20"/>
      <c r="CE547" s="32"/>
      <c r="CF547" s="20"/>
      <c r="CG547" s="32"/>
      <c r="CH547" s="20"/>
      <c r="CI547" s="74"/>
      <c r="CJ547" s="20"/>
      <c r="CK547" s="20"/>
      <c r="CL547" s="20"/>
      <c r="CM547" s="74"/>
      <c r="CN547" s="20"/>
      <c r="CO547" s="74"/>
      <c r="CP547" s="20"/>
      <c r="CQ547" s="74"/>
      <c r="CR547" s="24"/>
      <c r="CS547" s="74"/>
      <c r="CT547" s="334"/>
      <c r="CU547" s="74"/>
      <c r="CV547" s="20"/>
      <c r="CW547" s="74"/>
      <c r="CX547" s="20"/>
      <c r="CY547" s="74"/>
      <c r="CZ547" s="334"/>
      <c r="DA547" s="74"/>
      <c r="DB547" s="20"/>
      <c r="DC547" s="74"/>
      <c r="DD547" s="20"/>
      <c r="DE547" s="74"/>
      <c r="DF547" s="20"/>
      <c r="DG547" s="74"/>
      <c r="DH547" s="20"/>
      <c r="DI547" s="74"/>
      <c r="DJ547" s="20"/>
      <c r="DK547" s="74"/>
      <c r="DL547" s="20"/>
      <c r="DM547" s="74"/>
      <c r="DN547" s="20"/>
      <c r="DO547" s="74"/>
      <c r="DP547" s="20"/>
      <c r="DQ547" s="74"/>
      <c r="DR547" s="20"/>
      <c r="DS547" s="20">
        <f t="shared" si="6011"/>
        <v>0</v>
      </c>
      <c r="DT547" s="20">
        <f t="shared" si="6012"/>
        <v>0</v>
      </c>
      <c r="DU547" s="7"/>
      <c r="DV547" s="7"/>
      <c r="DW547" s="7"/>
      <c r="DX547" s="52"/>
      <c r="DY547" s="51"/>
      <c r="DZ547" s="7"/>
      <c r="EA547" s="21"/>
      <c r="EB547" s="21"/>
      <c r="EC547" s="8"/>
      <c r="ED547" s="8"/>
      <c r="EE547" s="8"/>
      <c r="EF547" s="8"/>
      <c r="EG547" s="8"/>
      <c r="EH547" s="8"/>
      <c r="EI547" s="8"/>
      <c r="EJ547" s="7">
        <f t="shared" si="5933"/>
        <v>0</v>
      </c>
      <c r="EK547" s="7">
        <f t="shared" si="5934"/>
        <v>0</v>
      </c>
      <c r="EL547" s="7">
        <f t="shared" si="5935"/>
        <v>0</v>
      </c>
      <c r="EM547" s="18">
        <f t="shared" si="5936"/>
        <v>0</v>
      </c>
      <c r="EN547" s="7">
        <f t="shared" si="5937"/>
        <v>0</v>
      </c>
      <c r="EO547" s="7">
        <f t="shared" si="5938"/>
        <v>0</v>
      </c>
      <c r="EP547" s="7">
        <f t="shared" si="5939"/>
        <v>0</v>
      </c>
      <c r="EQ547" s="7">
        <f t="shared" si="5940"/>
        <v>0</v>
      </c>
      <c r="ER547" s="7">
        <f t="shared" si="5941"/>
        <v>0</v>
      </c>
      <c r="ES547" s="7">
        <f t="shared" si="5942"/>
        <v>0</v>
      </c>
      <c r="ET547" s="7">
        <f t="shared" si="5943"/>
        <v>0</v>
      </c>
      <c r="EU547" s="7">
        <f t="shared" si="5944"/>
        <v>0</v>
      </c>
      <c r="EV547" s="7">
        <f t="shared" si="5945"/>
        <v>0</v>
      </c>
      <c r="EW547" s="18">
        <f t="shared" si="5946"/>
        <v>0</v>
      </c>
      <c r="EX547" s="7">
        <f t="shared" si="5947"/>
        <v>0</v>
      </c>
      <c r="EY547" s="7">
        <f t="shared" si="5948"/>
        <v>0</v>
      </c>
      <c r="EZ547" s="7">
        <f t="shared" si="5949"/>
        <v>0</v>
      </c>
      <c r="FA547" s="7">
        <f t="shared" si="5950"/>
        <v>0</v>
      </c>
      <c r="FB547" s="7">
        <f t="shared" si="5951"/>
        <v>0</v>
      </c>
      <c r="FC547" s="7">
        <f t="shared" si="5952"/>
        <v>0</v>
      </c>
      <c r="FD547" s="7">
        <f t="shared" si="5953"/>
        <v>0</v>
      </c>
      <c r="FE547" s="7">
        <f t="shared" si="5954"/>
        <v>0</v>
      </c>
      <c r="FF547" s="7">
        <f t="shared" si="5955"/>
        <v>0</v>
      </c>
      <c r="FG547" s="18">
        <f t="shared" si="5956"/>
        <v>0</v>
      </c>
      <c r="FH547" s="7">
        <f t="shared" si="5957"/>
        <v>0</v>
      </c>
      <c r="FI547" s="7">
        <f t="shared" si="5958"/>
        <v>0</v>
      </c>
      <c r="FJ547" s="7">
        <f t="shared" si="5959"/>
        <v>0</v>
      </c>
      <c r="FK547" s="7">
        <f t="shared" si="5960"/>
        <v>0</v>
      </c>
      <c r="FL547" s="7">
        <f t="shared" si="5961"/>
        <v>0</v>
      </c>
      <c r="FM547" s="7">
        <f t="shared" si="5962"/>
        <v>0</v>
      </c>
      <c r="FN547" s="7">
        <f t="shared" si="5963"/>
        <v>0</v>
      </c>
      <c r="FO547" s="7">
        <f t="shared" si="5964"/>
        <v>0</v>
      </c>
      <c r="FP547" s="7">
        <f t="shared" si="5965"/>
        <v>0</v>
      </c>
      <c r="FQ547" s="7">
        <f t="shared" si="5966"/>
        <v>0</v>
      </c>
      <c r="FR547" s="7"/>
      <c r="FS547" s="7">
        <f t="shared" si="5967"/>
        <v>0</v>
      </c>
      <c r="FT547" s="7">
        <f t="shared" si="5968"/>
        <v>0</v>
      </c>
      <c r="FU547" s="7">
        <f t="shared" si="5969"/>
        <v>0</v>
      </c>
      <c r="FV547" s="7">
        <f t="shared" si="5970"/>
        <v>0</v>
      </c>
      <c r="FW547" s="7">
        <f t="shared" si="5971"/>
        <v>0</v>
      </c>
      <c r="FX547" s="7">
        <f t="shared" si="5972"/>
        <v>0</v>
      </c>
      <c r="FY547" s="7">
        <f t="shared" si="5973"/>
        <v>0</v>
      </c>
      <c r="FZ547" s="7">
        <f t="shared" si="5974"/>
        <v>0</v>
      </c>
      <c r="GA547" s="7">
        <f t="shared" si="5975"/>
        <v>0</v>
      </c>
      <c r="GB547" s="7">
        <f t="shared" si="5976"/>
        <v>0</v>
      </c>
      <c r="GC547" s="7">
        <f t="shared" si="5977"/>
        <v>0</v>
      </c>
      <c r="GD547" s="116">
        <f t="shared" si="5978"/>
        <v>0</v>
      </c>
      <c r="GE547" s="117">
        <f t="shared" si="5979"/>
        <v>0</v>
      </c>
      <c r="GF547" s="2"/>
      <c r="GG547" s="2"/>
      <c r="GH547" s="2"/>
      <c r="GI547" s="97"/>
      <c r="GK547" s="18"/>
      <c r="GL547" s="18"/>
      <c r="GM547" s="7"/>
      <c r="GN547" s="7"/>
      <c r="GO547" s="62"/>
      <c r="GP547" s="7"/>
      <c r="GQ547" s="67"/>
    </row>
    <row r="548" spans="1:199" ht="24.95" customHeight="1" thickBot="1" x14ac:dyDescent="0.4">
      <c r="A548" s="51"/>
      <c r="C548" s="21"/>
      <c r="D548" s="21"/>
      <c r="E548" s="21"/>
      <c r="F548" s="21"/>
      <c r="G548" s="21"/>
      <c r="H548" s="21"/>
      <c r="I548" s="21"/>
      <c r="J548" s="21"/>
      <c r="K548" s="21"/>
      <c r="L548" s="11"/>
      <c r="M548" s="73">
        <f t="shared" si="6034"/>
        <v>0</v>
      </c>
      <c r="N548" s="32"/>
      <c r="O548" s="263"/>
      <c r="P548" s="32"/>
      <c r="Q548" s="20"/>
      <c r="R548" s="32"/>
      <c r="S548" s="20"/>
      <c r="T548" s="32"/>
      <c r="U548" s="20"/>
      <c r="V548" s="74"/>
      <c r="W548" s="20"/>
      <c r="X548" s="20"/>
      <c r="Y548" s="20"/>
      <c r="Z548" s="74"/>
      <c r="AA548" s="20"/>
      <c r="AB548" s="74"/>
      <c r="AC548" s="20"/>
      <c r="AD548" s="74"/>
      <c r="AE548" s="24"/>
      <c r="AF548" s="74"/>
      <c r="AG548" s="20"/>
      <c r="AH548" s="74"/>
      <c r="AI548" s="20"/>
      <c r="AJ548" s="74"/>
      <c r="AK548" s="20"/>
      <c r="AL548" s="74"/>
      <c r="AM548" s="263"/>
      <c r="AN548" s="74"/>
      <c r="AO548" s="20"/>
      <c r="AP548" s="74"/>
      <c r="AQ548" s="20"/>
      <c r="AR548" s="74"/>
      <c r="AS548" s="20"/>
      <c r="AT548" s="74"/>
      <c r="AU548" s="20"/>
      <c r="AV548" s="74"/>
      <c r="AW548" s="20"/>
      <c r="AX548" s="74"/>
      <c r="AY548" s="20"/>
      <c r="AZ548" s="74"/>
      <c r="BA548" s="20"/>
      <c r="BB548" s="74"/>
      <c r="BC548" s="20"/>
      <c r="BD548" s="74"/>
      <c r="BE548" s="20"/>
      <c r="BF548" s="20">
        <f t="shared" si="6035"/>
        <v>0</v>
      </c>
      <c r="BG548" s="20"/>
      <c r="BH548" s="20">
        <f t="shared" si="6036"/>
        <v>0</v>
      </c>
      <c r="BI548" s="7"/>
      <c r="BJ548" s="7"/>
      <c r="BK548" s="7"/>
      <c r="BL548" s="7"/>
      <c r="BM548" s="52"/>
      <c r="BN548" s="51"/>
      <c r="BO548" s="7"/>
      <c r="BP548" s="21"/>
      <c r="BQ548" s="21"/>
      <c r="BR548" s="21"/>
      <c r="BS548" s="21"/>
      <c r="BT548" s="21"/>
      <c r="BU548" s="21"/>
      <c r="BV548" s="21"/>
      <c r="BW548" s="21"/>
      <c r="BX548" s="21"/>
      <c r="BY548" s="11"/>
      <c r="BZ548" s="73">
        <f t="shared" si="6086"/>
        <v>0</v>
      </c>
      <c r="CA548" s="32"/>
      <c r="CB548" s="334"/>
      <c r="CC548" s="32"/>
      <c r="CD548" s="20"/>
      <c r="CE548" s="32"/>
      <c r="CF548" s="20"/>
      <c r="CG548" s="32"/>
      <c r="CH548" s="20"/>
      <c r="CI548" s="74"/>
      <c r="CJ548" s="20"/>
      <c r="CK548" s="20"/>
      <c r="CL548" s="20"/>
      <c r="CM548" s="74"/>
      <c r="CN548" s="20"/>
      <c r="CO548" s="74"/>
      <c r="CP548" s="20"/>
      <c r="CQ548" s="74"/>
      <c r="CR548" s="24"/>
      <c r="CS548" s="74"/>
      <c r="CT548" s="334"/>
      <c r="CU548" s="74"/>
      <c r="CV548" s="20"/>
      <c r="CW548" s="74"/>
      <c r="CX548" s="20"/>
      <c r="CY548" s="74"/>
      <c r="CZ548" s="334"/>
      <c r="DA548" s="74"/>
      <c r="DB548" s="20"/>
      <c r="DC548" s="74"/>
      <c r="DD548" s="20"/>
      <c r="DE548" s="74"/>
      <c r="DF548" s="20"/>
      <c r="DG548" s="74"/>
      <c r="DH548" s="20"/>
      <c r="DI548" s="74"/>
      <c r="DJ548" s="20"/>
      <c r="DK548" s="74"/>
      <c r="DL548" s="20"/>
      <c r="DM548" s="74"/>
      <c r="DN548" s="20"/>
      <c r="DO548" s="74"/>
      <c r="DP548" s="20"/>
      <c r="DQ548" s="74"/>
      <c r="DR548" s="20"/>
      <c r="DS548" s="20">
        <f t="shared" si="6011"/>
        <v>0</v>
      </c>
      <c r="DT548" s="20">
        <f t="shared" si="6012"/>
        <v>0</v>
      </c>
      <c r="DU548" s="7"/>
      <c r="DV548" s="7"/>
      <c r="DW548" s="7"/>
      <c r="DX548" s="52"/>
      <c r="DY548" s="51"/>
      <c r="DZ548" s="7"/>
      <c r="EA548" s="21"/>
      <c r="EB548" s="21"/>
      <c r="EC548" s="8"/>
      <c r="ED548" s="8"/>
      <c r="EE548" s="8"/>
      <c r="EF548" s="8"/>
      <c r="EG548" s="8"/>
      <c r="EH548" s="8"/>
      <c r="EI548" s="8"/>
      <c r="EJ548" s="7">
        <f t="shared" si="5933"/>
        <v>0</v>
      </c>
      <c r="EK548" s="7">
        <f t="shared" si="5934"/>
        <v>0</v>
      </c>
      <c r="EL548" s="7">
        <f t="shared" si="5935"/>
        <v>0</v>
      </c>
      <c r="EM548" s="18">
        <f t="shared" si="5936"/>
        <v>0</v>
      </c>
      <c r="EN548" s="7">
        <f t="shared" si="5937"/>
        <v>0</v>
      </c>
      <c r="EO548" s="7">
        <f t="shared" si="5938"/>
        <v>0</v>
      </c>
      <c r="EP548" s="7">
        <f t="shared" si="5939"/>
        <v>0</v>
      </c>
      <c r="EQ548" s="7">
        <f t="shared" si="5940"/>
        <v>0</v>
      </c>
      <c r="ER548" s="7">
        <f t="shared" si="5941"/>
        <v>0</v>
      </c>
      <c r="ES548" s="7">
        <f t="shared" si="5942"/>
        <v>0</v>
      </c>
      <c r="ET548" s="7">
        <f t="shared" si="5943"/>
        <v>0</v>
      </c>
      <c r="EU548" s="7">
        <f t="shared" si="5944"/>
        <v>0</v>
      </c>
      <c r="EV548" s="7">
        <f t="shared" si="5945"/>
        <v>0</v>
      </c>
      <c r="EW548" s="18">
        <f t="shared" si="5946"/>
        <v>0</v>
      </c>
      <c r="EX548" s="7">
        <f t="shared" si="5947"/>
        <v>0</v>
      </c>
      <c r="EY548" s="7">
        <f t="shared" si="5948"/>
        <v>0</v>
      </c>
      <c r="EZ548" s="7">
        <f t="shared" si="5949"/>
        <v>0</v>
      </c>
      <c r="FA548" s="7">
        <f t="shared" si="5950"/>
        <v>0</v>
      </c>
      <c r="FB548" s="7">
        <f t="shared" si="5951"/>
        <v>0</v>
      </c>
      <c r="FC548" s="7">
        <f t="shared" si="5952"/>
        <v>0</v>
      </c>
      <c r="FD548" s="7">
        <f t="shared" si="5953"/>
        <v>0</v>
      </c>
      <c r="FE548" s="7">
        <f t="shared" si="5954"/>
        <v>0</v>
      </c>
      <c r="FF548" s="7">
        <f t="shared" si="5955"/>
        <v>0</v>
      </c>
      <c r="FG548" s="18">
        <f t="shared" si="5956"/>
        <v>0</v>
      </c>
      <c r="FH548" s="7">
        <f t="shared" si="5957"/>
        <v>0</v>
      </c>
      <c r="FI548" s="7">
        <f t="shared" si="5958"/>
        <v>0</v>
      </c>
      <c r="FJ548" s="7">
        <f t="shared" si="5959"/>
        <v>0</v>
      </c>
      <c r="FK548" s="7">
        <f t="shared" si="5960"/>
        <v>0</v>
      </c>
      <c r="FL548" s="7">
        <f t="shared" si="5961"/>
        <v>0</v>
      </c>
      <c r="FM548" s="7">
        <f t="shared" si="5962"/>
        <v>0</v>
      </c>
      <c r="FN548" s="7">
        <f t="shared" si="5963"/>
        <v>0</v>
      </c>
      <c r="FO548" s="7">
        <f t="shared" si="5964"/>
        <v>0</v>
      </c>
      <c r="FP548" s="7">
        <f t="shared" si="5965"/>
        <v>0</v>
      </c>
      <c r="FQ548" s="7">
        <f t="shared" si="5966"/>
        <v>0</v>
      </c>
      <c r="FR548" s="7"/>
      <c r="FS548" s="7">
        <f t="shared" si="5967"/>
        <v>0</v>
      </c>
      <c r="FT548" s="7">
        <f t="shared" si="5968"/>
        <v>0</v>
      </c>
      <c r="FU548" s="7">
        <f t="shared" si="5969"/>
        <v>0</v>
      </c>
      <c r="FV548" s="7">
        <f t="shared" si="5970"/>
        <v>0</v>
      </c>
      <c r="FW548" s="7">
        <f t="shared" si="5971"/>
        <v>0</v>
      </c>
      <c r="FX548" s="7">
        <f t="shared" si="5972"/>
        <v>0</v>
      </c>
      <c r="FY548" s="7">
        <f t="shared" si="5973"/>
        <v>0</v>
      </c>
      <c r="FZ548" s="7">
        <f t="shared" si="5974"/>
        <v>0</v>
      </c>
      <c r="GA548" s="7">
        <f t="shared" si="5975"/>
        <v>0</v>
      </c>
      <c r="GB548" s="7">
        <f t="shared" si="5976"/>
        <v>0</v>
      </c>
      <c r="GC548" s="7">
        <f t="shared" si="5977"/>
        <v>0</v>
      </c>
      <c r="GD548" s="116">
        <f t="shared" si="5978"/>
        <v>0</v>
      </c>
      <c r="GE548" s="117">
        <f t="shared" si="5979"/>
        <v>0</v>
      </c>
      <c r="GF548" s="2"/>
      <c r="GG548" s="2"/>
      <c r="GH548" s="2"/>
      <c r="GI548" s="97"/>
      <c r="GK548" s="18"/>
      <c r="GL548" s="18"/>
      <c r="GM548" s="1"/>
      <c r="GN548" s="23"/>
      <c r="GO548" s="61"/>
      <c r="GP548" s="7"/>
      <c r="GQ548" s="67"/>
    </row>
    <row r="549" spans="1:199" s="346" customFormat="1" ht="24.95" customHeight="1" x14ac:dyDescent="0.35">
      <c r="A549" s="351">
        <v>36</v>
      </c>
      <c r="B549" s="131" t="s">
        <v>97</v>
      </c>
      <c r="C549" s="130" t="s">
        <v>79</v>
      </c>
      <c r="D549" s="131">
        <v>1</v>
      </c>
      <c r="E549" s="131"/>
      <c r="F549" s="131"/>
      <c r="G549" s="131"/>
      <c r="H549" s="131"/>
      <c r="I549" s="131"/>
      <c r="J549" s="131"/>
      <c r="K549" s="131"/>
      <c r="L549" s="131">
        <f>SUM(L550:L558)</f>
        <v>110</v>
      </c>
      <c r="M549" s="131">
        <f>SUM(M550:M558)</f>
        <v>110</v>
      </c>
      <c r="N549" s="131">
        <f>SUM(N550:N558)</f>
        <v>56</v>
      </c>
      <c r="O549" s="425">
        <f>SUM(O550:O566)</f>
        <v>42</v>
      </c>
      <c r="P549" s="2">
        <f t="shared" ref="P549:BE549" si="6087">SUM(P550:P558)</f>
        <v>20</v>
      </c>
      <c r="Q549" s="425">
        <f>SUM(Q550:Q566)</f>
        <v>12</v>
      </c>
      <c r="R549" s="2">
        <f t="shared" si="6087"/>
        <v>34</v>
      </c>
      <c r="S549" s="425">
        <f>SUM(S550:S558)</f>
        <v>66</v>
      </c>
      <c r="T549" s="2">
        <f t="shared" si="6087"/>
        <v>0</v>
      </c>
      <c r="U549" s="131">
        <f t="shared" si="6087"/>
        <v>0</v>
      </c>
      <c r="V549" s="2">
        <f t="shared" si="6087"/>
        <v>0</v>
      </c>
      <c r="W549" s="131">
        <f t="shared" si="6087"/>
        <v>0</v>
      </c>
      <c r="X549" s="131">
        <f t="shared" si="6087"/>
        <v>1</v>
      </c>
      <c r="Y549" s="433">
        <f t="shared" si="6087"/>
        <v>7</v>
      </c>
      <c r="Z549" s="2">
        <f t="shared" si="6087"/>
        <v>0</v>
      </c>
      <c r="AA549" s="131">
        <f t="shared" si="6087"/>
        <v>0</v>
      </c>
      <c r="AB549" s="2">
        <f t="shared" si="6087"/>
        <v>0</v>
      </c>
      <c r="AC549" s="131">
        <f t="shared" si="6087"/>
        <v>0</v>
      </c>
      <c r="AD549" s="2">
        <f t="shared" si="6087"/>
        <v>1</v>
      </c>
      <c r="AE549" s="131">
        <f t="shared" si="6087"/>
        <v>45</v>
      </c>
      <c r="AF549" s="2">
        <f t="shared" si="6087"/>
        <v>0</v>
      </c>
      <c r="AG549" s="131">
        <f t="shared" si="6087"/>
        <v>0</v>
      </c>
      <c r="AH549" s="2">
        <f t="shared" si="6087"/>
        <v>0</v>
      </c>
      <c r="AI549" s="353">
        <f t="shared" si="6087"/>
        <v>0</v>
      </c>
      <c r="AJ549" s="2">
        <f t="shared" si="6087"/>
        <v>0</v>
      </c>
      <c r="AK549" s="433">
        <f t="shared" si="6087"/>
        <v>0</v>
      </c>
      <c r="AL549" s="2">
        <f t="shared" si="6087"/>
        <v>0</v>
      </c>
      <c r="AM549" s="131">
        <f t="shared" si="6087"/>
        <v>0</v>
      </c>
      <c r="AN549" s="2">
        <f>SUM(AN550:AN558)</f>
        <v>0</v>
      </c>
      <c r="AO549" s="131">
        <f t="shared" si="6087"/>
        <v>0</v>
      </c>
      <c r="AP549" s="2">
        <f t="shared" si="6087"/>
        <v>0</v>
      </c>
      <c r="AQ549" s="131">
        <f t="shared" si="6087"/>
        <v>0</v>
      </c>
      <c r="AR549" s="131">
        <f t="shared" si="6087"/>
        <v>1</v>
      </c>
      <c r="AS549" s="433">
        <f t="shared" si="6087"/>
        <v>0</v>
      </c>
      <c r="AT549" s="2">
        <f t="shared" si="6087"/>
        <v>1</v>
      </c>
      <c r="AU549" s="433">
        <f t="shared" si="6087"/>
        <v>16.333333333333332</v>
      </c>
      <c r="AV549" s="2">
        <f t="shared" si="6087"/>
        <v>0</v>
      </c>
      <c r="AW549" s="131">
        <f t="shared" si="6087"/>
        <v>0</v>
      </c>
      <c r="AX549" s="2">
        <f t="shared" si="6087"/>
        <v>0</v>
      </c>
      <c r="AY549" s="433">
        <f t="shared" si="6087"/>
        <v>0</v>
      </c>
      <c r="AZ549" s="2">
        <f t="shared" si="6087"/>
        <v>0</v>
      </c>
      <c r="BA549" s="433">
        <f t="shared" si="6087"/>
        <v>0</v>
      </c>
      <c r="BB549" s="131">
        <f t="shared" si="6087"/>
        <v>1</v>
      </c>
      <c r="BC549" s="433">
        <f t="shared" si="6087"/>
        <v>0</v>
      </c>
      <c r="BD549" s="131">
        <f t="shared" si="6087"/>
        <v>0</v>
      </c>
      <c r="BE549" s="131">
        <f t="shared" si="6087"/>
        <v>0</v>
      </c>
      <c r="BF549" s="433">
        <f>SUM(BF550:BF566)</f>
        <v>189.33333333333331</v>
      </c>
      <c r="BG549" s="434">
        <f>Расчет!BF545</f>
        <v>189.83333333333331</v>
      </c>
      <c r="BH549" s="433">
        <f>SUM(BH550:BK566)</f>
        <v>121</v>
      </c>
      <c r="BI549" s="2"/>
      <c r="BJ549" s="2"/>
      <c r="BK549" s="2"/>
      <c r="BL549" s="554">
        <f>Расчет!BG545</f>
        <v>120</v>
      </c>
      <c r="BM549" s="356"/>
      <c r="BN549" s="351">
        <v>36</v>
      </c>
      <c r="BO549" s="131" t="s">
        <v>97</v>
      </c>
      <c r="BP549" s="130" t="s">
        <v>79</v>
      </c>
      <c r="BQ549" s="131">
        <v>1</v>
      </c>
      <c r="BR549" s="131"/>
      <c r="BS549" s="131"/>
      <c r="BT549" s="131"/>
      <c r="BU549" s="131"/>
      <c r="BV549" s="131"/>
      <c r="BW549" s="131"/>
      <c r="BX549" s="131"/>
      <c r="BY549" s="131">
        <f>SUM(BY550:BY558)</f>
        <v>268</v>
      </c>
      <c r="BZ549" s="131">
        <f>SUM(BZ550:BZ558)</f>
        <v>268</v>
      </c>
      <c r="CA549" s="2">
        <f>SUM(CA550:CA558)</f>
        <v>148</v>
      </c>
      <c r="CB549" s="131">
        <f t="shared" ref="CB549:CZ549" si="6088">SUM(CB550:CB558)</f>
        <v>148</v>
      </c>
      <c r="CC549" s="2">
        <f t="shared" si="6088"/>
        <v>28</v>
      </c>
      <c r="CD549" s="131">
        <f t="shared" si="6088"/>
        <v>28</v>
      </c>
      <c r="CE549" s="2">
        <f t="shared" si="6088"/>
        <v>92</v>
      </c>
      <c r="CF549" s="131">
        <f t="shared" si="6088"/>
        <v>92</v>
      </c>
      <c r="CG549" s="2">
        <f t="shared" si="6088"/>
        <v>0</v>
      </c>
      <c r="CH549" s="131">
        <f t="shared" si="6088"/>
        <v>0</v>
      </c>
      <c r="CI549" s="2">
        <f t="shared" si="6088"/>
        <v>0</v>
      </c>
      <c r="CJ549" s="131">
        <f t="shared" si="6088"/>
        <v>0</v>
      </c>
      <c r="CK549" s="131">
        <f t="shared" si="6088"/>
        <v>7</v>
      </c>
      <c r="CL549" s="353">
        <f t="shared" si="6088"/>
        <v>13.399999999999999</v>
      </c>
      <c r="CM549" s="2">
        <f t="shared" si="6088"/>
        <v>0</v>
      </c>
      <c r="CN549" s="131">
        <f t="shared" si="6088"/>
        <v>0</v>
      </c>
      <c r="CO549" s="131">
        <f t="shared" si="6088"/>
        <v>0</v>
      </c>
      <c r="CP549" s="131">
        <f t="shared" si="6088"/>
        <v>0</v>
      </c>
      <c r="CQ549" s="2">
        <f t="shared" si="6088"/>
        <v>1</v>
      </c>
      <c r="CR549" s="131">
        <f t="shared" si="6088"/>
        <v>45</v>
      </c>
      <c r="CS549" s="131">
        <f t="shared" si="6088"/>
        <v>1</v>
      </c>
      <c r="CT549" s="131">
        <f t="shared" si="6088"/>
        <v>73.5</v>
      </c>
      <c r="CU549" s="2">
        <f t="shared" si="6088"/>
        <v>0</v>
      </c>
      <c r="CV549" s="353">
        <f t="shared" si="6088"/>
        <v>0</v>
      </c>
      <c r="CW549" s="2">
        <f t="shared" si="6088"/>
        <v>0</v>
      </c>
      <c r="CX549" s="131">
        <f t="shared" si="6088"/>
        <v>0</v>
      </c>
      <c r="CY549" s="131">
        <f t="shared" si="6088"/>
        <v>1</v>
      </c>
      <c r="CZ549" s="131">
        <f t="shared" si="6088"/>
        <v>32</v>
      </c>
      <c r="DA549" s="2">
        <f>SUM(DA550:DA558)</f>
        <v>0</v>
      </c>
      <c r="DB549" s="131">
        <f t="shared" ref="DB549:DT549" si="6089">SUM(DB550:DB558)</f>
        <v>0</v>
      </c>
      <c r="DC549" s="2">
        <f t="shared" si="6089"/>
        <v>0</v>
      </c>
      <c r="DD549" s="131">
        <f t="shared" si="6089"/>
        <v>0</v>
      </c>
      <c r="DE549" s="2">
        <f t="shared" si="6089"/>
        <v>1</v>
      </c>
      <c r="DF549" s="433">
        <f t="shared" si="6089"/>
        <v>6</v>
      </c>
      <c r="DG549" s="2">
        <f t="shared" si="6089"/>
        <v>0</v>
      </c>
      <c r="DH549" s="131">
        <f t="shared" si="6089"/>
        <v>0</v>
      </c>
      <c r="DI549" s="2">
        <f t="shared" si="6089"/>
        <v>0</v>
      </c>
      <c r="DJ549" s="131">
        <f t="shared" si="6089"/>
        <v>0</v>
      </c>
      <c r="DK549" s="131">
        <f t="shared" si="6089"/>
        <v>2</v>
      </c>
      <c r="DL549" s="433">
        <f t="shared" si="6089"/>
        <v>21.333333333333332</v>
      </c>
      <c r="DM549" s="2">
        <f t="shared" si="6089"/>
        <v>2</v>
      </c>
      <c r="DN549" s="131">
        <f t="shared" si="6089"/>
        <v>14.666666666666666</v>
      </c>
      <c r="DO549" s="2">
        <f t="shared" si="6089"/>
        <v>0</v>
      </c>
      <c r="DP549" s="131">
        <f t="shared" si="6089"/>
        <v>0</v>
      </c>
      <c r="DQ549" s="131">
        <f t="shared" si="6089"/>
        <v>0</v>
      </c>
      <c r="DR549" s="131">
        <f t="shared" si="6089"/>
        <v>0</v>
      </c>
      <c r="DS549" s="433">
        <f t="shared" si="6089"/>
        <v>480.9</v>
      </c>
      <c r="DT549" s="433">
        <f t="shared" si="6089"/>
        <v>317</v>
      </c>
      <c r="DU549" s="2"/>
      <c r="DV549" s="2"/>
      <c r="DW549" s="2"/>
      <c r="DX549" s="344"/>
      <c r="DY549" s="351">
        <v>36</v>
      </c>
      <c r="DZ549" s="131" t="s">
        <v>97</v>
      </c>
      <c r="EA549" s="130" t="s">
        <v>79</v>
      </c>
      <c r="EB549" s="131">
        <v>1</v>
      </c>
      <c r="EC549" s="2"/>
      <c r="ED549" s="2"/>
      <c r="EE549" s="2"/>
      <c r="EF549" s="2"/>
      <c r="EG549" s="2"/>
      <c r="EH549" s="2"/>
      <c r="EI549" s="2"/>
      <c r="EJ549" s="2" t="e">
        <f t="shared" ref="EJ549:GE549" si="6090">SUM(EJ550:EJ566)</f>
        <v>#REF!</v>
      </c>
      <c r="EK549" s="2" t="e">
        <f t="shared" si="6090"/>
        <v>#REF!</v>
      </c>
      <c r="EL549" s="2" t="e">
        <f t="shared" si="6090"/>
        <v>#REF!</v>
      </c>
      <c r="EM549" s="131">
        <f>SUM(EM550:EM566)</f>
        <v>190</v>
      </c>
      <c r="EN549" s="2">
        <f t="shared" si="6090"/>
        <v>48</v>
      </c>
      <c r="EO549" s="131">
        <f t="shared" si="6090"/>
        <v>40</v>
      </c>
      <c r="EP549" s="2">
        <f t="shared" si="6090"/>
        <v>126</v>
      </c>
      <c r="EQ549" s="131">
        <f t="shared" si="6090"/>
        <v>158</v>
      </c>
      <c r="ER549" s="2">
        <f t="shared" si="6090"/>
        <v>0</v>
      </c>
      <c r="ES549" s="131">
        <f t="shared" si="6090"/>
        <v>0</v>
      </c>
      <c r="ET549" s="2">
        <f t="shared" si="6090"/>
        <v>0</v>
      </c>
      <c r="EU549" s="131">
        <f t="shared" si="6090"/>
        <v>0</v>
      </c>
      <c r="EV549" s="131">
        <f t="shared" si="6090"/>
        <v>8</v>
      </c>
      <c r="EW549" s="353">
        <f t="shared" si="6090"/>
        <v>20.399999999999999</v>
      </c>
      <c r="EX549" s="2">
        <f t="shared" si="6090"/>
        <v>0</v>
      </c>
      <c r="EY549" s="131">
        <f t="shared" si="6090"/>
        <v>0</v>
      </c>
      <c r="EZ549" s="2">
        <f t="shared" si="6090"/>
        <v>0</v>
      </c>
      <c r="FA549" s="131">
        <f t="shared" si="6090"/>
        <v>0</v>
      </c>
      <c r="FB549" s="2">
        <f t="shared" si="6090"/>
        <v>2</v>
      </c>
      <c r="FC549" s="131">
        <f t="shared" si="6090"/>
        <v>90</v>
      </c>
      <c r="FD549" s="2">
        <f t="shared" si="6090"/>
        <v>1</v>
      </c>
      <c r="FE549" s="131">
        <f t="shared" si="6090"/>
        <v>73.5</v>
      </c>
      <c r="FF549" s="2">
        <f t="shared" si="6090"/>
        <v>0</v>
      </c>
      <c r="FG549" s="353">
        <f t="shared" si="6090"/>
        <v>0</v>
      </c>
      <c r="FH549" s="2">
        <f t="shared" si="6090"/>
        <v>0</v>
      </c>
      <c r="FI549" s="433">
        <f t="shared" si="6090"/>
        <v>0</v>
      </c>
      <c r="FJ549" s="2">
        <f t="shared" si="6090"/>
        <v>1</v>
      </c>
      <c r="FK549" s="131">
        <f t="shared" si="6090"/>
        <v>32</v>
      </c>
      <c r="FL549" s="2">
        <f t="shared" si="6090"/>
        <v>0</v>
      </c>
      <c r="FM549" s="131">
        <f t="shared" si="6090"/>
        <v>0</v>
      </c>
      <c r="FN549" s="2">
        <f t="shared" si="6090"/>
        <v>0</v>
      </c>
      <c r="FO549" s="131">
        <f t="shared" si="6090"/>
        <v>0</v>
      </c>
      <c r="FP549" s="2">
        <f t="shared" si="6090"/>
        <v>2</v>
      </c>
      <c r="FQ549" s="131">
        <f t="shared" si="6090"/>
        <v>6</v>
      </c>
      <c r="FR549" s="2"/>
      <c r="FS549" s="433">
        <f t="shared" ref="FS549" si="6091">SUM(FS550:FS566)</f>
        <v>16.333333333333332</v>
      </c>
      <c r="FT549" s="131">
        <f t="shared" si="6090"/>
        <v>0</v>
      </c>
      <c r="FU549" s="131">
        <f t="shared" si="6090"/>
        <v>0</v>
      </c>
      <c r="FV549" s="2">
        <f t="shared" si="6090"/>
        <v>2</v>
      </c>
      <c r="FW549" s="433">
        <f t="shared" si="6090"/>
        <v>21.333333333333332</v>
      </c>
      <c r="FX549" s="2">
        <f t="shared" si="6090"/>
        <v>2</v>
      </c>
      <c r="FY549" s="433">
        <f t="shared" si="6090"/>
        <v>14.666666666666666</v>
      </c>
      <c r="FZ549" s="2">
        <f t="shared" si="6090"/>
        <v>1</v>
      </c>
      <c r="GA549" s="131">
        <f t="shared" si="6090"/>
        <v>0</v>
      </c>
      <c r="GB549" s="2">
        <f t="shared" si="6090"/>
        <v>0</v>
      </c>
      <c r="GC549" s="131">
        <f t="shared" si="6090"/>
        <v>0</v>
      </c>
      <c r="GD549" s="440">
        <f t="shared" si="6090"/>
        <v>670.23333333333335</v>
      </c>
      <c r="GE549" s="441">
        <f t="shared" si="6090"/>
        <v>438</v>
      </c>
      <c r="GF549" s="2"/>
      <c r="GG549" s="2"/>
      <c r="GH549" s="2"/>
      <c r="GI549" s="356"/>
      <c r="GK549" s="347"/>
      <c r="GL549" s="347"/>
      <c r="GM549" s="357"/>
      <c r="GN549" s="357"/>
      <c r="GO549" s="358"/>
      <c r="GP549" s="348"/>
      <c r="GQ549" s="350"/>
    </row>
    <row r="550" spans="1:199" ht="25.5" customHeight="1" x14ac:dyDescent="0.3">
      <c r="A550" s="51"/>
      <c r="B550" s="187" t="s">
        <v>100</v>
      </c>
      <c r="C550" s="185" t="s">
        <v>110</v>
      </c>
      <c r="D550" s="185" t="s">
        <v>102</v>
      </c>
      <c r="E550" s="185" t="s">
        <v>111</v>
      </c>
      <c r="F550" s="138" t="s">
        <v>124</v>
      </c>
      <c r="G550" s="184">
        <v>5</v>
      </c>
      <c r="H550" s="184">
        <v>49</v>
      </c>
      <c r="I550" s="184">
        <v>1</v>
      </c>
      <c r="J550" s="184">
        <v>2</v>
      </c>
      <c r="K550" s="184">
        <f t="shared" ref="K550" si="6092">SUM(J550)*2</f>
        <v>4</v>
      </c>
      <c r="L550" s="216">
        <v>60</v>
      </c>
      <c r="M550" s="188">
        <f t="shared" ref="M550:M551" si="6093">SUM(N550+P550+R550+T550+V550)</f>
        <v>60</v>
      </c>
      <c r="N550" s="189">
        <v>30</v>
      </c>
      <c r="O550" s="262">
        <v>28</v>
      </c>
      <c r="P550" s="189">
        <v>4</v>
      </c>
      <c r="Q550" s="190">
        <f t="shared" ref="Q550" si="6094">P550*J550</f>
        <v>8</v>
      </c>
      <c r="R550" s="189">
        <v>26</v>
      </c>
      <c r="S550" s="190">
        <f t="shared" ref="S550" si="6095">SUM(R550)*J550</f>
        <v>52</v>
      </c>
      <c r="T550" s="189"/>
      <c r="U550" s="190">
        <f t="shared" ref="U550:U551" si="6096">SUM(T550)*K550</f>
        <v>0</v>
      </c>
      <c r="V550" s="189"/>
      <c r="W550" s="190">
        <f t="shared" ref="W550" si="6097">SUM(V550)*J550*5</f>
        <v>0</v>
      </c>
      <c r="X550" s="191">
        <f t="shared" ref="X550" si="6098">SUM(J550*AX550*2+K550*AZ550*2)</f>
        <v>0</v>
      </c>
      <c r="Y550" s="191">
        <f t="shared" ref="Y550" si="6099">SUM(L550*5/100*J550)</f>
        <v>6</v>
      </c>
      <c r="Z550" s="189"/>
      <c r="AA550" s="190"/>
      <c r="AB550" s="189"/>
      <c r="AC550" s="191">
        <f t="shared" ref="AC550:AC551" si="6100">SUM(AB550)*3*H550/5</f>
        <v>0</v>
      </c>
      <c r="AD550" s="189"/>
      <c r="AE550" s="193">
        <f t="shared" ref="AE550" si="6101">SUM(AD550*H550*(30+4))</f>
        <v>0</v>
      </c>
      <c r="AF550" s="189"/>
      <c r="AG550" s="190">
        <f t="shared" ref="AG550:AG551" si="6102">SUM(AF550*H550*3)</f>
        <v>0</v>
      </c>
      <c r="AH550" s="190"/>
      <c r="AI550" s="191">
        <f t="shared" ref="AI550:AI551" si="6103">SUM(AH550*H550/3)</f>
        <v>0</v>
      </c>
      <c r="AJ550" s="189"/>
      <c r="AK550" s="191">
        <f t="shared" ref="AK550" si="6104">SUM(AJ550*H550*2/3)</f>
        <v>0</v>
      </c>
      <c r="AL550" s="189"/>
      <c r="AM550" s="262">
        <f t="shared" ref="AM550" si="6105">SUM(AL550*H550*2)</f>
        <v>0</v>
      </c>
      <c r="AN550" s="189"/>
      <c r="AO550" s="190">
        <f t="shared" ref="AO550" si="6106">SUM(AN550*J550*2)</f>
        <v>0</v>
      </c>
      <c r="AP550" s="189"/>
      <c r="AQ550" s="191">
        <f t="shared" ref="AQ550" si="6107">SUM(AP550*H550*2)</f>
        <v>0</v>
      </c>
      <c r="AR550" s="189"/>
      <c r="AS550" s="191">
        <f>AR550*J550*8</f>
        <v>0</v>
      </c>
      <c r="AT550" s="32">
        <v>1</v>
      </c>
      <c r="AU550" s="194">
        <f t="shared" ref="AU550:AU551" si="6108">AT550*H550/3</f>
        <v>16.333333333333332</v>
      </c>
      <c r="AV550" s="189"/>
      <c r="AW550" s="190">
        <f t="shared" ref="AW550" si="6109">SUM(J550*AV550*6)</f>
        <v>0</v>
      </c>
      <c r="AX550" s="189"/>
      <c r="AY550" s="191">
        <f t="shared" ref="AY550" si="6110">SUM(J550*AX550*8)</f>
        <v>0</v>
      </c>
      <c r="AZ550" s="190"/>
      <c r="BA550" s="191">
        <f t="shared" ref="BA550" si="6111">SUM(AZ550*K550*5*6)</f>
        <v>0</v>
      </c>
      <c r="BB550" s="189"/>
      <c r="BC550" s="191">
        <f t="shared" ref="BC550" si="6112">SUM(BB550*K550*4*6)</f>
        <v>0</v>
      </c>
      <c r="BD550" s="189"/>
      <c r="BE550" s="195">
        <f t="shared" ref="BE550:BE551" si="6113">SUM(BD550*50)</f>
        <v>0</v>
      </c>
      <c r="BF550" s="194">
        <f t="shared" ref="BF550:BF551" si="6114">O550+Q550+S550+U550+W550+X550+Y550+AA550+AC550+AE550+AG550+AI550+AK550+AM550+AO550+AQ550+AS550+AU550+AW550+AY550+BA550+BC550+BE550</f>
        <v>110.33333333333333</v>
      </c>
      <c r="BG550" s="194"/>
      <c r="BH550" s="194">
        <f t="shared" ref="BH550:BH551" si="6115">BC550+BA550+AY550+AW550+AS550+AQ550+X550+W550+U550+S550+Q550+O550</f>
        <v>88</v>
      </c>
      <c r="BI550" s="7"/>
      <c r="BJ550" s="7"/>
      <c r="BK550" s="7"/>
      <c r="BL550" s="7"/>
      <c r="BM550" s="52"/>
      <c r="BN550" s="51"/>
      <c r="BO550" s="187" t="s">
        <v>100</v>
      </c>
      <c r="BP550" s="185" t="s">
        <v>110</v>
      </c>
      <c r="BQ550" s="185" t="s">
        <v>102</v>
      </c>
      <c r="BR550" s="185" t="s">
        <v>111</v>
      </c>
      <c r="BS550" s="184" t="s">
        <v>124</v>
      </c>
      <c r="BT550" s="184">
        <v>6</v>
      </c>
      <c r="BU550" s="184">
        <v>49</v>
      </c>
      <c r="BV550" s="184">
        <v>1</v>
      </c>
      <c r="BW550" s="184">
        <v>2</v>
      </c>
      <c r="BX550" s="185">
        <f>SUM(BW550)*2</f>
        <v>4</v>
      </c>
      <c r="BY550" s="216">
        <v>82</v>
      </c>
      <c r="BZ550" s="188">
        <f t="shared" ref="BZ550" si="6116">SUM(CA550+CC550+CE550+CG550+CI550)</f>
        <v>82</v>
      </c>
      <c r="CA550" s="189">
        <v>44</v>
      </c>
      <c r="CB550" s="142">
        <f t="shared" ref="CB550:CB552" si="6117">SUM(CA550)*BV550</f>
        <v>44</v>
      </c>
      <c r="CC550" s="189">
        <v>4</v>
      </c>
      <c r="CD550" s="190">
        <f t="shared" ref="CD550:CD551" si="6118">CC550*BW550</f>
        <v>8</v>
      </c>
      <c r="CE550" s="189">
        <v>34</v>
      </c>
      <c r="CF550" s="190">
        <f t="shared" ref="CF550:CF552" si="6119">SUM(CE550)*BW550</f>
        <v>68</v>
      </c>
      <c r="CG550" s="189"/>
      <c r="CH550" s="190">
        <f t="shared" ref="CH550:CH552" si="6120">SUM(CG550)*BX550</f>
        <v>0</v>
      </c>
      <c r="CI550" s="189"/>
      <c r="CJ550" s="190">
        <f t="shared" ref="CJ550:CJ551" si="6121">SUM(CI550)*BW550*5</f>
        <v>0</v>
      </c>
      <c r="CK550" s="191">
        <f t="shared" ref="CK550" si="6122">SUM(BW550*DK550*2+BX550*DM550*2)</f>
        <v>4</v>
      </c>
      <c r="CL550" s="191">
        <f t="shared" ref="CL550" si="6123">SUM(BY550*5/100*BW550)</f>
        <v>8.1999999999999993</v>
      </c>
      <c r="CM550" s="189"/>
      <c r="CN550" s="190"/>
      <c r="CO550" s="189"/>
      <c r="CP550" s="191">
        <f t="shared" ref="CP550:CP552" si="6124">SUM(CO550)*3*BU550/5</f>
        <v>0</v>
      </c>
      <c r="CQ550" s="189"/>
      <c r="CR550" s="193">
        <f t="shared" ref="CR550" si="6125">SUM(CQ550*BU550*(30+4))</f>
        <v>0</v>
      </c>
      <c r="CS550" s="189">
        <v>1</v>
      </c>
      <c r="CT550" s="334">
        <f>SUM(CS550*BU550*3)/2</f>
        <v>73.5</v>
      </c>
      <c r="CU550" s="190"/>
      <c r="CV550" s="191">
        <f t="shared" ref="CV550" si="6126">SUM(CU550*BU550/3)</f>
        <v>0</v>
      </c>
      <c r="CW550" s="189"/>
      <c r="CX550" s="191">
        <f t="shared" ref="CX550" si="6127">SUM(CW550*BU550*2/3)</f>
        <v>0</v>
      </c>
      <c r="CY550" s="189"/>
      <c r="CZ550" s="142">
        <f t="shared" ref="CZ550" si="6128">SUM(CY550*BU550)*2</f>
        <v>0</v>
      </c>
      <c r="DA550" s="189"/>
      <c r="DB550" s="190">
        <f t="shared" ref="DB550" si="6129">SUM(DA550*BW550*2)</f>
        <v>0</v>
      </c>
      <c r="DC550" s="189"/>
      <c r="DD550" s="191">
        <f t="shared" ref="DD550" si="6130">SUM(DC550*BU550*2)</f>
        <v>0</v>
      </c>
      <c r="DE550" s="189"/>
      <c r="DF550" s="191">
        <f>DE550*BW550*8</f>
        <v>0</v>
      </c>
      <c r="DG550" s="32"/>
      <c r="DH550" s="194">
        <f t="shared" ref="DH550:DH554" si="6131">DG550*BU550/3</f>
        <v>0</v>
      </c>
      <c r="DI550" s="189"/>
      <c r="DJ550" s="190">
        <f t="shared" ref="DJ550" si="6132">SUM(BW550*DI550*6)</f>
        <v>0</v>
      </c>
      <c r="DK550" s="189">
        <v>1</v>
      </c>
      <c r="DL550" s="191">
        <f t="shared" ref="DL550" si="6133">SUM(BW550*DK550*8)</f>
        <v>16</v>
      </c>
      <c r="DM550" s="190"/>
      <c r="DN550" s="191">
        <f t="shared" ref="DN550" si="6134">SUM(DM550*BX550*5*6)</f>
        <v>0</v>
      </c>
      <c r="DO550" s="189"/>
      <c r="DP550" s="191">
        <f t="shared" ref="DP550" si="6135">SUM(DO550*BX550*4*6)</f>
        <v>0</v>
      </c>
      <c r="DQ550" s="189"/>
      <c r="DR550" s="195">
        <f t="shared" ref="DR550:DR554" si="6136">SUM(DQ550*50)</f>
        <v>0</v>
      </c>
      <c r="DS550" s="20">
        <f t="shared" ref="DS550" si="6137">SUM(DB550+DR550+DP550+DN550+DL550+DJ550+DF550+DD550+CX550+CZ550+CV550+CT550+CR550+CP550+CN550+CL550+CK550+CJ550+CH550+CD550+CB550+CF550+DH550)</f>
        <v>221.7</v>
      </c>
      <c r="DT550" s="20">
        <f t="shared" ref="DT550" si="6138">SUM(CB550+CD550+CH550+CJ550+CK550+DF550+DJ550+DL550+DN550+DP550+CF550+DD550)</f>
        <v>140</v>
      </c>
      <c r="DU550" s="20"/>
      <c r="DV550" s="1"/>
      <c r="DW550" s="1"/>
      <c r="DX550" s="55"/>
      <c r="DY550" s="51"/>
      <c r="DZ550" s="20"/>
      <c r="EA550" s="78"/>
      <c r="EB550" s="78"/>
      <c r="EC550" s="7"/>
      <c r="ED550" s="7"/>
      <c r="EE550" s="7"/>
      <c r="EF550" s="7"/>
      <c r="EG550" s="7"/>
      <c r="EH550" s="7"/>
      <c r="EI550" s="7"/>
      <c r="EJ550" s="7">
        <f t="shared" ref="EJ550:EJ566" si="6139">SUM(L550+BY550)</f>
        <v>142</v>
      </c>
      <c r="EK550" s="7">
        <f t="shared" ref="EK550:EK566" si="6140">SUM(M550+BZ550)</f>
        <v>142</v>
      </c>
      <c r="EL550" s="7">
        <f t="shared" ref="EL550:EL566" si="6141">SUM(N550+CA550)</f>
        <v>74</v>
      </c>
      <c r="EM550" s="18">
        <f t="shared" ref="EM550" si="6142">SUM(O550+CB550)</f>
        <v>72</v>
      </c>
      <c r="EN550" s="18">
        <f t="shared" ref="EN550" si="6143">SUM(P550+CC550)</f>
        <v>8</v>
      </c>
      <c r="EO550" s="18">
        <f t="shared" ref="EO550" si="6144">SUM(Q550+CD550)</f>
        <v>16</v>
      </c>
      <c r="EP550" s="18">
        <f t="shared" ref="EP550" si="6145">SUM(R550+CE550)</f>
        <v>60</v>
      </c>
      <c r="EQ550" s="18">
        <f t="shared" ref="EQ550" si="6146">SUM(S550+CF550)</f>
        <v>120</v>
      </c>
      <c r="ER550" s="18">
        <f t="shared" ref="ER550" si="6147">SUM(T550+CG550)</f>
        <v>0</v>
      </c>
      <c r="ES550" s="18">
        <f t="shared" ref="ES550" si="6148">SUM(U550+CH550)</f>
        <v>0</v>
      </c>
      <c r="ET550" s="18">
        <f t="shared" ref="ET550" si="6149">SUM(V550+CI550)</f>
        <v>0</v>
      </c>
      <c r="EU550" s="18">
        <f t="shared" ref="EU550" si="6150">SUM(W550+CJ550)</f>
        <v>0</v>
      </c>
      <c r="EV550" s="18">
        <f t="shared" ref="EV550" si="6151">SUM(X550+CK550)</f>
        <v>4</v>
      </c>
      <c r="EW550" s="18">
        <f t="shared" ref="EW550" si="6152">SUM(Y550+CL550)</f>
        <v>14.2</v>
      </c>
      <c r="EX550" s="18">
        <f t="shared" ref="EX550" si="6153">SUM(Z550+CM550)</f>
        <v>0</v>
      </c>
      <c r="EY550" s="18">
        <f t="shared" ref="EY550" si="6154">SUM(AA550+CN550)</f>
        <v>0</v>
      </c>
      <c r="EZ550" s="18">
        <f t="shared" ref="EZ550" si="6155">SUM(AB550+CO550)</f>
        <v>0</v>
      </c>
      <c r="FA550" s="18">
        <f t="shared" ref="FA550" si="6156">SUM(AC550+CP550)</f>
        <v>0</v>
      </c>
      <c r="FB550" s="18">
        <f t="shared" ref="FB550" si="6157">SUM(AD550+CQ550)</f>
        <v>0</v>
      </c>
      <c r="FC550" s="18">
        <f t="shared" ref="FC550" si="6158">SUM(AE550+CR550)</f>
        <v>0</v>
      </c>
      <c r="FD550" s="18">
        <f t="shared" ref="FD550" si="6159">SUM(AF550+CS550)</f>
        <v>1</v>
      </c>
      <c r="FE550" s="18">
        <f t="shared" ref="FE550" si="6160">SUM(AG550+CT550)</f>
        <v>73.5</v>
      </c>
      <c r="FF550" s="18">
        <f t="shared" ref="FF550" si="6161">SUM(AH550+CU550)</f>
        <v>0</v>
      </c>
      <c r="FG550" s="18">
        <f t="shared" ref="FG550" si="6162">SUM(AI550+CV550)</f>
        <v>0</v>
      </c>
      <c r="FH550" s="18">
        <f t="shared" ref="FH550" si="6163">SUM(AJ550+CW550)</f>
        <v>0</v>
      </c>
      <c r="FI550" s="18">
        <f t="shared" ref="FI550" si="6164">SUM(AK550+CX550)</f>
        <v>0</v>
      </c>
      <c r="FJ550" s="18">
        <f t="shared" ref="FJ550" si="6165">SUM(AL550+CY550)</f>
        <v>0</v>
      </c>
      <c r="FK550" s="18">
        <f t="shared" ref="FK550" si="6166">SUM(AM550+CZ550)</f>
        <v>0</v>
      </c>
      <c r="FL550" s="18">
        <f t="shared" ref="FL550" si="6167">SUM(AN550+DA550)</f>
        <v>0</v>
      </c>
      <c r="FM550" s="18">
        <f t="shared" ref="FM550" si="6168">SUM(AO550+DB550)</f>
        <v>0</v>
      </c>
      <c r="FN550" s="18">
        <f t="shared" ref="FN550" si="6169">SUM(AP550+DC550)</f>
        <v>0</v>
      </c>
      <c r="FO550" s="18">
        <f t="shared" ref="FO550" si="6170">SUM(AQ550+DD550)</f>
        <v>0</v>
      </c>
      <c r="FP550" s="18">
        <f t="shared" ref="FP550" si="6171">SUM(AR550+DE550)</f>
        <v>0</v>
      </c>
      <c r="FQ550" s="18">
        <f t="shared" ref="FQ550" si="6172">SUM(AS550+DF550)</f>
        <v>0</v>
      </c>
      <c r="FR550" s="18">
        <f t="shared" ref="FR550" si="6173">SUM(AT550+DG550)</f>
        <v>1</v>
      </c>
      <c r="FS550" s="18">
        <f t="shared" ref="FS550" si="6174">SUM(AU550+DH550)</f>
        <v>16.333333333333332</v>
      </c>
      <c r="FT550" s="18">
        <f t="shared" ref="FT550" si="6175">SUM(AV550+DI550)</f>
        <v>0</v>
      </c>
      <c r="FU550" s="18">
        <f t="shared" ref="FU550" si="6176">SUM(AW550+DJ550)</f>
        <v>0</v>
      </c>
      <c r="FV550" s="18">
        <f t="shared" ref="FV550" si="6177">SUM(AX550+DK550)</f>
        <v>1</v>
      </c>
      <c r="FW550" s="18">
        <f t="shared" ref="FW550" si="6178">SUM(AY550+DL550)</f>
        <v>16</v>
      </c>
      <c r="FX550" s="18">
        <f t="shared" ref="FX550" si="6179">SUM(AZ550+DM550)</f>
        <v>0</v>
      </c>
      <c r="FY550" s="18">
        <f t="shared" ref="FY550" si="6180">SUM(BA550+DN550)</f>
        <v>0</v>
      </c>
      <c r="FZ550" s="18">
        <f t="shared" ref="FZ550" si="6181">SUM(BB550+DO550)</f>
        <v>0</v>
      </c>
      <c r="GA550" s="18">
        <f t="shared" ref="GA550" si="6182">SUM(BC550+DP550)</f>
        <v>0</v>
      </c>
      <c r="GB550" s="18">
        <f t="shared" ref="GB550" si="6183">SUM(BD550+DQ550)</f>
        <v>0</v>
      </c>
      <c r="GC550" s="18">
        <f t="shared" ref="GC550" si="6184">SUM(BE550+DR550)</f>
        <v>0</v>
      </c>
      <c r="GD550" s="18">
        <f t="shared" ref="GD550" si="6185">SUM(BF550+DS550)</f>
        <v>332.0333333333333</v>
      </c>
      <c r="GE550" s="18">
        <f t="shared" ref="GE550" si="6186">SUM(BH550+DT550)</f>
        <v>228</v>
      </c>
      <c r="GF550" s="7"/>
      <c r="GG550" s="7"/>
      <c r="GH550" s="7"/>
      <c r="GI550" s="52"/>
      <c r="GK550" s="18"/>
      <c r="GL550" s="18"/>
      <c r="GM550" s="1"/>
      <c r="GN550" s="23"/>
      <c r="GO550" s="61"/>
      <c r="GP550" s="7"/>
      <c r="GQ550" s="67"/>
    </row>
    <row r="551" spans="1:199" ht="24.95" customHeight="1" x14ac:dyDescent="0.3">
      <c r="A551" s="51"/>
      <c r="B551" s="175" t="s">
        <v>104</v>
      </c>
      <c r="C551" s="182" t="s">
        <v>145</v>
      </c>
      <c r="D551" s="176" t="s">
        <v>102</v>
      </c>
      <c r="E551" s="176" t="s">
        <v>111</v>
      </c>
      <c r="F551" s="177" t="s">
        <v>211</v>
      </c>
      <c r="G551" s="176">
        <v>1</v>
      </c>
      <c r="H551" s="176">
        <v>26</v>
      </c>
      <c r="I551" s="176"/>
      <c r="J551" s="176">
        <v>1</v>
      </c>
      <c r="K551" s="176">
        <f t="shared" ref="K551" si="6187">SUM(J551)*2</f>
        <v>2</v>
      </c>
      <c r="L551" s="178">
        <v>50</v>
      </c>
      <c r="M551" s="153">
        <f t="shared" si="6093"/>
        <v>50</v>
      </c>
      <c r="N551" s="178">
        <v>26</v>
      </c>
      <c r="O551" s="255">
        <f t="shared" ref="O551" si="6188">SUM(N551)*I551</f>
        <v>0</v>
      </c>
      <c r="P551" s="178">
        <v>16</v>
      </c>
      <c r="Q551" s="179">
        <v>4</v>
      </c>
      <c r="R551" s="178">
        <v>8</v>
      </c>
      <c r="S551" s="179">
        <v>0</v>
      </c>
      <c r="T551" s="172"/>
      <c r="U551" s="180">
        <f t="shared" si="6096"/>
        <v>0</v>
      </c>
      <c r="V551" s="172"/>
      <c r="W551" s="180">
        <f>SUM(V551)*J551*3</f>
        <v>0</v>
      </c>
      <c r="X551" s="146">
        <f>2/8*J551*AX551</f>
        <v>0</v>
      </c>
      <c r="Y551" s="146">
        <v>1</v>
      </c>
      <c r="Z551" s="172"/>
      <c r="AA551" s="180"/>
      <c r="AB551" s="172"/>
      <c r="AC551" s="181">
        <f t="shared" si="6100"/>
        <v>0</v>
      </c>
      <c r="AD551" s="172"/>
      <c r="AE551" s="180">
        <f t="shared" ref="AE551" si="6189">SUM(AD551*H551*(30+4))</f>
        <v>0</v>
      </c>
      <c r="AF551" s="172"/>
      <c r="AG551" s="180">
        <f t="shared" si="6102"/>
        <v>0</v>
      </c>
      <c r="AH551" s="172"/>
      <c r="AI551" s="146">
        <f t="shared" si="6103"/>
        <v>0</v>
      </c>
      <c r="AJ551" s="172"/>
      <c r="AK551" s="146">
        <f t="shared" ref="AK551" si="6190">SUM(AJ551*H551*2/3)</f>
        <v>0</v>
      </c>
      <c r="AL551" s="172"/>
      <c r="AM551" s="258">
        <f t="shared" ref="AM551" si="6191">SUM(AL551*H551)</f>
        <v>0</v>
      </c>
      <c r="AN551" s="172"/>
      <c r="AO551" s="180">
        <f t="shared" ref="AO551" si="6192">SUM(AN551*J551)</f>
        <v>0</v>
      </c>
      <c r="AP551" s="172"/>
      <c r="AQ551" s="181">
        <f t="shared" ref="AQ551" si="6193">SUM(AP551*H551*2)</f>
        <v>0</v>
      </c>
      <c r="AR551" s="172">
        <v>1</v>
      </c>
      <c r="AS551" s="146">
        <v>0</v>
      </c>
      <c r="AT551" s="144"/>
      <c r="AU551" s="146">
        <f t="shared" si="6108"/>
        <v>0</v>
      </c>
      <c r="AV551" s="172"/>
      <c r="AW551" s="145">
        <f>SUM(AV551*H551/3)</f>
        <v>0</v>
      </c>
      <c r="AX551" s="144"/>
      <c r="AY551" s="146">
        <f>AX551*J551*8/2</f>
        <v>0</v>
      </c>
      <c r="AZ551" s="172"/>
      <c r="BA551" s="146">
        <f t="shared" ref="BA551" si="6194">SUM(AZ551*K551*5*6)</f>
        <v>0</v>
      </c>
      <c r="BB551" s="172"/>
      <c r="BC551" s="181">
        <f t="shared" ref="BC551" si="6195">SUM(BB551*K551*4*6)</f>
        <v>0</v>
      </c>
      <c r="BD551" s="172"/>
      <c r="BE551" s="148">
        <f t="shared" si="6113"/>
        <v>0</v>
      </c>
      <c r="BF551" s="146">
        <f t="shared" si="6114"/>
        <v>5</v>
      </c>
      <c r="BG551" s="146"/>
      <c r="BH551" s="146">
        <f t="shared" si="6115"/>
        <v>4</v>
      </c>
      <c r="BI551" s="1"/>
      <c r="BJ551" s="1"/>
      <c r="BK551" s="1"/>
      <c r="BL551" s="1"/>
      <c r="BM551" s="52"/>
      <c r="BN551" s="51"/>
      <c r="BO551" s="300" t="s">
        <v>234</v>
      </c>
      <c r="BP551" s="251" t="s">
        <v>114</v>
      </c>
      <c r="BQ551" s="185" t="s">
        <v>102</v>
      </c>
      <c r="BR551" s="185" t="s">
        <v>115</v>
      </c>
      <c r="BS551" s="184" t="s">
        <v>237</v>
      </c>
      <c r="BT551" s="185">
        <v>10</v>
      </c>
      <c r="BU551" s="185">
        <v>11</v>
      </c>
      <c r="BV551" s="185">
        <v>1</v>
      </c>
      <c r="BW551" s="185">
        <v>1</v>
      </c>
      <c r="BX551" s="185">
        <v>1</v>
      </c>
      <c r="BY551" s="187"/>
      <c r="BZ551" s="188">
        <f t="shared" ref="BZ551" si="6196">SUM(CA551+CC551+CE551+CG551+CI551)</f>
        <v>0</v>
      </c>
      <c r="CA551" s="189"/>
      <c r="CB551" s="142">
        <f t="shared" si="6117"/>
        <v>0</v>
      </c>
      <c r="CC551" s="189"/>
      <c r="CD551" s="190">
        <f t="shared" si="6118"/>
        <v>0</v>
      </c>
      <c r="CE551" s="189"/>
      <c r="CF551" s="190">
        <f t="shared" si="6119"/>
        <v>0</v>
      </c>
      <c r="CG551" s="189"/>
      <c r="CH551" s="190">
        <f t="shared" si="6120"/>
        <v>0</v>
      </c>
      <c r="CI551" s="189"/>
      <c r="CJ551" s="190">
        <f t="shared" si="6121"/>
        <v>0</v>
      </c>
      <c r="CK551" s="191">
        <f>SUM(BV551*DM551*2)/4</f>
        <v>1</v>
      </c>
      <c r="CL551" s="192">
        <f t="shared" ref="CL551" si="6197">SUM(BY551*5/100*BW551)</f>
        <v>0</v>
      </c>
      <c r="CM551" s="189"/>
      <c r="CN551" s="190"/>
      <c r="CO551" s="189"/>
      <c r="CP551" s="191">
        <f t="shared" ref="CP551" si="6198">SUM(CO551)*3*BU551/5</f>
        <v>0</v>
      </c>
      <c r="CQ551" s="189"/>
      <c r="CR551" s="193">
        <f>SUM(CQ551*BU551*(30))/4</f>
        <v>0</v>
      </c>
      <c r="CS551" s="189"/>
      <c r="CT551" s="142">
        <f t="shared" ref="CT551" si="6199">SUM(CS551*BU551*3)</f>
        <v>0</v>
      </c>
      <c r="CU551" s="190"/>
      <c r="CV551" s="191">
        <f t="shared" ref="CV551" si="6200">SUM(CU551*BU551/3)</f>
        <v>0</v>
      </c>
      <c r="CW551" s="189"/>
      <c r="CX551" s="191">
        <f t="shared" ref="CX551" si="6201">SUM(CW551*BU551*2/3)</f>
        <v>0</v>
      </c>
      <c r="CY551" s="189"/>
      <c r="CZ551" s="142">
        <f>SUM(CY551*BU551*2)</f>
        <v>0</v>
      </c>
      <c r="DA551" s="189"/>
      <c r="DB551" s="190">
        <f>SUM(DA551*BW551*2)</f>
        <v>0</v>
      </c>
      <c r="DC551" s="189"/>
      <c r="DD551" s="191">
        <f t="shared" ref="DD551" si="6202">SUM(DC551*BU551*2)</f>
        <v>0</v>
      </c>
      <c r="DE551" s="189"/>
      <c r="DF551" s="191">
        <f t="shared" ref="DF551" si="6203">SUM(BW551*DE551*6)</f>
        <v>0</v>
      </c>
      <c r="DG551" s="32"/>
      <c r="DH551" s="194">
        <f t="shared" si="6131"/>
        <v>0</v>
      </c>
      <c r="DI551" s="189"/>
      <c r="DJ551" s="190">
        <f>SUM(BW551*DI551*6)</f>
        <v>0</v>
      </c>
      <c r="DK551" s="189"/>
      <c r="DL551" s="191">
        <f>SUM(BW551*DK551*8)</f>
        <v>0</v>
      </c>
      <c r="DM551" s="189">
        <v>2</v>
      </c>
      <c r="DN551" s="191">
        <f>DM551*2/3*BU551*1</f>
        <v>14.666666666666666</v>
      </c>
      <c r="DO551" s="189"/>
      <c r="DP551" s="191">
        <f t="shared" ref="DP551" si="6204">SUM(DO551*BX551*4*6)</f>
        <v>0</v>
      </c>
      <c r="DQ551" s="189"/>
      <c r="DR551" s="195">
        <f t="shared" si="6136"/>
        <v>0</v>
      </c>
      <c r="DS551" s="20">
        <f t="shared" ref="DS551:DS566" si="6205">SUM(DB551+DR551+DP551+DN551+DL551+DJ551+DF551+DD551+CX551+CZ551+CV551+CT551+CR551+CP551+CN551+CL551+CK551+CJ551+CH551+CD551+CB551+CF551+DH551)</f>
        <v>15.666666666666666</v>
      </c>
      <c r="DT551" s="20">
        <f t="shared" ref="DT551:DT566" si="6206">SUM(CB551+CD551+CH551+CJ551+CK551+DF551+DJ551+DL551+DN551+DP551+CF551+DD551)</f>
        <v>15.666666666666666</v>
      </c>
      <c r="DU551" s="7"/>
      <c r="DV551" s="7"/>
      <c r="DW551" s="7"/>
      <c r="DX551" s="52"/>
      <c r="DY551" s="51"/>
      <c r="DZ551" s="20"/>
      <c r="EA551" s="71"/>
      <c r="EB551" s="71"/>
      <c r="EC551" s="7"/>
      <c r="ED551" s="7"/>
      <c r="EE551" s="7"/>
      <c r="EF551" s="7"/>
      <c r="EG551" s="7"/>
      <c r="EH551" s="7"/>
      <c r="EI551" s="7"/>
      <c r="EJ551" s="7">
        <f t="shared" si="6139"/>
        <v>50</v>
      </c>
      <c r="EK551" s="7">
        <f t="shared" si="6140"/>
        <v>50</v>
      </c>
      <c r="EL551" s="7">
        <f t="shared" si="6141"/>
        <v>26</v>
      </c>
      <c r="EM551" s="18">
        <f t="shared" ref="EM551:EM566" si="6207">SUM(O551+CB551)</f>
        <v>0</v>
      </c>
      <c r="EN551" s="18">
        <f t="shared" ref="EN551:EN566" si="6208">SUM(P551+CC551)</f>
        <v>16</v>
      </c>
      <c r="EO551" s="18">
        <f t="shared" ref="EO551:EO566" si="6209">SUM(Q551+CD551)</f>
        <v>4</v>
      </c>
      <c r="EP551" s="18">
        <f t="shared" ref="EP551:EP566" si="6210">SUM(R551+CE551)</f>
        <v>8</v>
      </c>
      <c r="EQ551" s="18">
        <f t="shared" ref="EQ551:EQ566" si="6211">SUM(S551+CF551)</f>
        <v>0</v>
      </c>
      <c r="ER551" s="18">
        <f t="shared" ref="ER551:ER566" si="6212">SUM(T551+CG551)</f>
        <v>0</v>
      </c>
      <c r="ES551" s="18">
        <f t="shared" ref="ES551:ES566" si="6213">SUM(U551+CH551)</f>
        <v>0</v>
      </c>
      <c r="ET551" s="18">
        <f t="shared" ref="ET551:ET566" si="6214">SUM(V551+CI551)</f>
        <v>0</v>
      </c>
      <c r="EU551" s="18">
        <f t="shared" ref="EU551:EU566" si="6215">SUM(W551+CJ551)</f>
        <v>0</v>
      </c>
      <c r="EV551" s="18">
        <f t="shared" ref="EV551:EV566" si="6216">SUM(X551+CK551)</f>
        <v>1</v>
      </c>
      <c r="EW551" s="18">
        <f t="shared" ref="EW551:EW566" si="6217">SUM(Y551+CL551)</f>
        <v>1</v>
      </c>
      <c r="EX551" s="18">
        <f t="shared" ref="EX551:EX566" si="6218">SUM(Z551+CM551)</f>
        <v>0</v>
      </c>
      <c r="EY551" s="18">
        <f t="shared" ref="EY551:EY566" si="6219">SUM(AA551+CN551)</f>
        <v>0</v>
      </c>
      <c r="EZ551" s="18">
        <f t="shared" ref="EZ551:EZ566" si="6220">SUM(AB551+CO551)</f>
        <v>0</v>
      </c>
      <c r="FA551" s="18">
        <f t="shared" ref="FA551:FA566" si="6221">SUM(AC551+CP551)</f>
        <v>0</v>
      </c>
      <c r="FB551" s="18">
        <f t="shared" ref="FB551:FB566" si="6222">SUM(AD551+CQ551)</f>
        <v>0</v>
      </c>
      <c r="FC551" s="18">
        <f t="shared" ref="FC551:FC566" si="6223">SUM(AE551+CR551)</f>
        <v>0</v>
      </c>
      <c r="FD551" s="18">
        <f t="shared" ref="FD551:FD566" si="6224">SUM(AF551+CS551)</f>
        <v>0</v>
      </c>
      <c r="FE551" s="18">
        <f t="shared" ref="FE551:FE566" si="6225">SUM(AG551+CT551)</f>
        <v>0</v>
      </c>
      <c r="FF551" s="18">
        <f t="shared" ref="FF551:FF566" si="6226">SUM(AH551+CU551)</f>
        <v>0</v>
      </c>
      <c r="FG551" s="18">
        <f t="shared" ref="FG551:FG566" si="6227">SUM(AI551+CV551)</f>
        <v>0</v>
      </c>
      <c r="FH551" s="18">
        <f t="shared" ref="FH551:FH566" si="6228">SUM(AJ551+CW551)</f>
        <v>0</v>
      </c>
      <c r="FI551" s="18">
        <f t="shared" ref="FI551:FI566" si="6229">SUM(AK551+CX551)</f>
        <v>0</v>
      </c>
      <c r="FJ551" s="18">
        <f t="shared" ref="FJ551:FJ566" si="6230">SUM(AL551+CY551)</f>
        <v>0</v>
      </c>
      <c r="FK551" s="18">
        <f t="shared" ref="FK551:FK566" si="6231">SUM(AM551+CZ551)</f>
        <v>0</v>
      </c>
      <c r="FL551" s="18">
        <f t="shared" ref="FL551:FL566" si="6232">SUM(AN551+DA551)</f>
        <v>0</v>
      </c>
      <c r="FM551" s="18">
        <f t="shared" ref="FM551:FM566" si="6233">SUM(AO551+DB551)</f>
        <v>0</v>
      </c>
      <c r="FN551" s="18">
        <f t="shared" ref="FN551:FN566" si="6234">SUM(AP551+DC551)</f>
        <v>0</v>
      </c>
      <c r="FO551" s="18">
        <f t="shared" ref="FO551:FO566" si="6235">SUM(AQ551+DD551)</f>
        <v>0</v>
      </c>
      <c r="FP551" s="18">
        <f t="shared" ref="FP551:FP566" si="6236">SUM(AR551+DE551)</f>
        <v>1</v>
      </c>
      <c r="FQ551" s="18">
        <f t="shared" ref="FQ551:FQ566" si="6237">SUM(AS551+DF551)</f>
        <v>0</v>
      </c>
      <c r="FR551" s="18">
        <f t="shared" ref="FR551:FR566" si="6238">SUM(AT551+DG551)</f>
        <v>0</v>
      </c>
      <c r="FS551" s="18">
        <f t="shared" ref="FS551:FS566" si="6239">SUM(AU551+DH551)</f>
        <v>0</v>
      </c>
      <c r="FT551" s="18">
        <f t="shared" ref="FT551:FT566" si="6240">SUM(AV551+DI551)</f>
        <v>0</v>
      </c>
      <c r="FU551" s="18">
        <f t="shared" ref="FU551:FU566" si="6241">SUM(AW551+DJ551)</f>
        <v>0</v>
      </c>
      <c r="FV551" s="18">
        <f t="shared" ref="FV551:FV566" si="6242">SUM(AX551+DK551)</f>
        <v>0</v>
      </c>
      <c r="FW551" s="18">
        <f t="shared" ref="FW551:FW566" si="6243">SUM(AY551+DL551)</f>
        <v>0</v>
      </c>
      <c r="FX551" s="18">
        <f t="shared" ref="FX551:FX566" si="6244">SUM(AZ551+DM551)</f>
        <v>2</v>
      </c>
      <c r="FY551" s="18">
        <f t="shared" ref="FY551:FY566" si="6245">SUM(BA551+DN551)</f>
        <v>14.666666666666666</v>
      </c>
      <c r="FZ551" s="18">
        <f t="shared" ref="FZ551:FZ566" si="6246">SUM(BB551+DO551)</f>
        <v>0</v>
      </c>
      <c r="GA551" s="18">
        <f t="shared" ref="GA551:GA566" si="6247">SUM(BC551+DP551)</f>
        <v>0</v>
      </c>
      <c r="GB551" s="18">
        <f t="shared" ref="GB551:GB566" si="6248">SUM(BD551+DQ551)</f>
        <v>0</v>
      </c>
      <c r="GC551" s="18">
        <f t="shared" ref="GC551:GC566" si="6249">SUM(BE551+DR551)</f>
        <v>0</v>
      </c>
      <c r="GD551" s="18">
        <f t="shared" ref="GD551:GD566" si="6250">SUM(BF551+DS551)</f>
        <v>20.666666666666664</v>
      </c>
      <c r="GE551" s="18">
        <f t="shared" ref="GE551:GE566" si="6251">SUM(BH551+DT551)</f>
        <v>19.666666666666664</v>
      </c>
      <c r="GF551" s="7"/>
      <c r="GG551" s="7"/>
      <c r="GH551" s="7"/>
      <c r="GI551" s="52"/>
      <c r="GK551" s="18"/>
      <c r="GL551" s="18"/>
      <c r="GM551" s="1"/>
      <c r="GN551" s="23"/>
      <c r="GO551" s="61"/>
      <c r="GP551" s="7"/>
      <c r="GQ551" s="67"/>
    </row>
    <row r="552" spans="1:199" ht="24.95" customHeight="1" x14ac:dyDescent="0.3">
      <c r="A552" s="51"/>
      <c r="B552" s="456" t="s">
        <v>343</v>
      </c>
      <c r="C552" s="17" t="s">
        <v>137</v>
      </c>
      <c r="D552" s="7" t="s">
        <v>220</v>
      </c>
      <c r="E552" s="7" t="s">
        <v>139</v>
      </c>
      <c r="F552" s="464" t="s">
        <v>144</v>
      </c>
      <c r="G552" s="7">
        <v>5</v>
      </c>
      <c r="H552" s="7">
        <v>2</v>
      </c>
      <c r="I552" s="7">
        <v>1</v>
      </c>
      <c r="J552" s="394">
        <v>1</v>
      </c>
      <c r="K552" s="7">
        <v>1</v>
      </c>
      <c r="L552" s="7"/>
      <c r="M552" s="73">
        <v>0</v>
      </c>
      <c r="N552" s="32"/>
      <c r="O552" s="263">
        <v>0</v>
      </c>
      <c r="P552" s="32"/>
      <c r="Q552" s="20">
        <v>0</v>
      </c>
      <c r="R552" s="32"/>
      <c r="S552" s="20">
        <v>0</v>
      </c>
      <c r="T552" s="32"/>
      <c r="U552" s="20">
        <v>0</v>
      </c>
      <c r="V552" s="74"/>
      <c r="W552" s="20">
        <v>0</v>
      </c>
      <c r="X552" s="20">
        <v>1</v>
      </c>
      <c r="Y552" s="20">
        <v>0</v>
      </c>
      <c r="Z552" s="74"/>
      <c r="AA552" s="20"/>
      <c r="AB552" s="74"/>
      <c r="AC552" s="20">
        <v>0</v>
      </c>
      <c r="AD552" s="74"/>
      <c r="AE552" s="24">
        <v>0</v>
      </c>
      <c r="AF552" s="74"/>
      <c r="AG552" s="20">
        <v>0</v>
      </c>
      <c r="AH552" s="74"/>
      <c r="AI552" s="20">
        <v>0</v>
      </c>
      <c r="AJ552" s="74"/>
      <c r="AK552" s="20">
        <v>0</v>
      </c>
      <c r="AL552" s="74"/>
      <c r="AM552" s="263">
        <v>0</v>
      </c>
      <c r="AN552" s="74"/>
      <c r="AO552" s="20">
        <v>0</v>
      </c>
      <c r="AP552" s="74"/>
      <c r="AQ552" s="20">
        <v>0</v>
      </c>
      <c r="AR552" s="74"/>
      <c r="AS552" s="20">
        <v>0</v>
      </c>
      <c r="AT552" s="74"/>
      <c r="AU552" s="20">
        <v>0</v>
      </c>
      <c r="AV552" s="74"/>
      <c r="AW552" s="20">
        <v>0</v>
      </c>
      <c r="AX552" s="74"/>
      <c r="AY552" s="20">
        <v>0</v>
      </c>
      <c r="AZ552" s="74"/>
      <c r="BA552" s="20">
        <v>0</v>
      </c>
      <c r="BB552" s="74">
        <v>1</v>
      </c>
      <c r="BC552" s="20">
        <v>0</v>
      </c>
      <c r="BD552" s="74"/>
      <c r="BE552" s="20">
        <v>0</v>
      </c>
      <c r="BF552" s="20">
        <f t="shared" ref="BF552" si="6252">SUM(AO552+BE552+BC552+BA552+AY552+AW552+AS552+AQ552+AK552+AM552+AI552+AG552+AE552+AC552+AA552+Y552+X552+W552+U552+Q552+O552+S552+AU552)</f>
        <v>1</v>
      </c>
      <c r="BG552" s="20"/>
      <c r="BH552" s="20">
        <f t="shared" ref="BH552" si="6253">SUM(O552+Q552+U552+W552+X552+AS552+AW552+AY552+BA552+BC552+S552+AQ552)</f>
        <v>1</v>
      </c>
      <c r="BI552" s="7"/>
      <c r="BJ552" s="7"/>
      <c r="BK552" s="7"/>
      <c r="BL552" s="7"/>
      <c r="BM552" s="52"/>
      <c r="BN552" s="51"/>
      <c r="BO552" s="240" t="s">
        <v>100</v>
      </c>
      <c r="BP552" s="241" t="s">
        <v>121</v>
      </c>
      <c r="BQ552" s="242" t="s">
        <v>102</v>
      </c>
      <c r="BR552" s="242" t="s">
        <v>169</v>
      </c>
      <c r="BS552" s="241" t="s">
        <v>217</v>
      </c>
      <c r="BT552" s="242">
        <v>2</v>
      </c>
      <c r="BU552" s="242">
        <v>16</v>
      </c>
      <c r="BV552" s="242">
        <v>1</v>
      </c>
      <c r="BW552" s="241">
        <v>1</v>
      </c>
      <c r="BX552" s="241">
        <v>2</v>
      </c>
      <c r="BY552" s="240">
        <v>100</v>
      </c>
      <c r="BZ552" s="243">
        <f t="shared" ref="BZ552" si="6254">SUM(CA552+CC552+CE552+CG552+CI552)</f>
        <v>100</v>
      </c>
      <c r="CA552" s="244">
        <v>60</v>
      </c>
      <c r="CB552" s="142">
        <f t="shared" si="6117"/>
        <v>60</v>
      </c>
      <c r="CC552" s="244">
        <v>20</v>
      </c>
      <c r="CD552" s="245">
        <f t="shared" ref="CD552:CD554" si="6255">CC552*BW552</f>
        <v>20</v>
      </c>
      <c r="CE552" s="244">
        <v>20</v>
      </c>
      <c r="CF552" s="245">
        <f t="shared" si="6119"/>
        <v>20</v>
      </c>
      <c r="CG552" s="244"/>
      <c r="CH552" s="245">
        <f t="shared" si="6120"/>
        <v>0</v>
      </c>
      <c r="CI552" s="244"/>
      <c r="CJ552" s="245">
        <f t="shared" ref="CJ552" si="6256">SUM(CI552)*BW552*5</f>
        <v>0</v>
      </c>
      <c r="CK552" s="246">
        <f t="shared" ref="CK552" si="6257">SUM(BW552*DK552*2+BX552*DM552*2)</f>
        <v>2</v>
      </c>
      <c r="CL552" s="246">
        <f t="shared" ref="CL552" si="6258">SUM(BY552*5/100*BW552)</f>
        <v>5</v>
      </c>
      <c r="CM552" s="244"/>
      <c r="CN552" s="245"/>
      <c r="CO552" s="244"/>
      <c r="CP552" s="246">
        <f t="shared" si="6124"/>
        <v>0</v>
      </c>
      <c r="CQ552" s="244"/>
      <c r="CR552" s="247">
        <f t="shared" ref="CR552" si="6259">SUM(CQ552*BU552*(30+4))</f>
        <v>0</v>
      </c>
      <c r="CS552" s="244"/>
      <c r="CT552" s="334">
        <f t="shared" ref="CT552:CT554" si="6260">SUM(CS552*BU552*3)</f>
        <v>0</v>
      </c>
      <c r="CU552" s="245"/>
      <c r="CV552" s="246">
        <f t="shared" ref="CV552" si="6261">SUM(CU552*BU552/3)</f>
        <v>0</v>
      </c>
      <c r="CW552" s="244"/>
      <c r="CX552" s="246">
        <f t="shared" ref="CX552" si="6262">SUM(CW552*BU552*2/3)</f>
        <v>0</v>
      </c>
      <c r="CY552" s="244">
        <v>1</v>
      </c>
      <c r="CZ552" s="142">
        <f t="shared" ref="CZ552" si="6263">SUM(CY552*BU552)*2</f>
        <v>32</v>
      </c>
      <c r="DA552" s="244"/>
      <c r="DB552" s="245">
        <f t="shared" ref="DB552" si="6264">SUM(DA552*BW552)</f>
        <v>0</v>
      </c>
      <c r="DC552" s="244"/>
      <c r="DD552" s="246">
        <f t="shared" ref="DD552" si="6265">SUM(DC552*BU552*2)</f>
        <v>0</v>
      </c>
      <c r="DE552" s="244"/>
      <c r="DF552" s="246">
        <f>DE552*BW552*6</f>
        <v>0</v>
      </c>
      <c r="DG552" s="244"/>
      <c r="DH552" s="246">
        <f t="shared" si="6131"/>
        <v>0</v>
      </c>
      <c r="DI552" s="244"/>
      <c r="DJ552" s="245">
        <f t="shared" ref="DJ552" si="6266">SUM(DI552*BU552/3)</f>
        <v>0</v>
      </c>
      <c r="DK552" s="244">
        <v>1</v>
      </c>
      <c r="DL552" s="246">
        <f>DK552*BU552/3</f>
        <v>5.333333333333333</v>
      </c>
      <c r="DM552" s="245"/>
      <c r="DN552" s="246">
        <f t="shared" ref="DN552" si="6267">SUM(DM552*BX552*5*6)</f>
        <v>0</v>
      </c>
      <c r="DO552" s="244"/>
      <c r="DP552" s="246">
        <f t="shared" ref="DP552" si="6268">SUM(DO552*BX552*4*6)</f>
        <v>0</v>
      </c>
      <c r="DQ552" s="244"/>
      <c r="DR552" s="248">
        <f t="shared" si="6136"/>
        <v>0</v>
      </c>
      <c r="DS552" s="20">
        <f t="shared" si="6205"/>
        <v>144.33333333333334</v>
      </c>
      <c r="DT552" s="20">
        <f t="shared" si="6206"/>
        <v>107.33333333333333</v>
      </c>
      <c r="DU552" s="7"/>
      <c r="DV552" s="7"/>
      <c r="DW552" s="7"/>
      <c r="DX552" s="52"/>
      <c r="DY552" s="51"/>
      <c r="DZ552" s="20"/>
      <c r="EA552" s="78"/>
      <c r="EB552" s="78"/>
      <c r="EC552" s="7"/>
      <c r="ED552" s="7"/>
      <c r="EE552" s="7"/>
      <c r="EF552" s="7"/>
      <c r="EG552" s="7"/>
      <c r="EH552" s="7"/>
      <c r="EI552" s="7"/>
      <c r="EJ552" s="7">
        <f t="shared" si="6139"/>
        <v>100</v>
      </c>
      <c r="EK552" s="7">
        <f t="shared" si="6140"/>
        <v>100</v>
      </c>
      <c r="EL552" s="7">
        <f t="shared" si="6141"/>
        <v>60</v>
      </c>
      <c r="EM552" s="18">
        <f t="shared" si="6207"/>
        <v>60</v>
      </c>
      <c r="EN552" s="18">
        <f t="shared" si="6208"/>
        <v>20</v>
      </c>
      <c r="EO552" s="18">
        <f t="shared" si="6209"/>
        <v>20</v>
      </c>
      <c r="EP552" s="18">
        <f t="shared" si="6210"/>
        <v>20</v>
      </c>
      <c r="EQ552" s="18">
        <f t="shared" si="6211"/>
        <v>20</v>
      </c>
      <c r="ER552" s="18">
        <f t="shared" si="6212"/>
        <v>0</v>
      </c>
      <c r="ES552" s="18">
        <f t="shared" si="6213"/>
        <v>0</v>
      </c>
      <c r="ET552" s="18">
        <f t="shared" si="6214"/>
        <v>0</v>
      </c>
      <c r="EU552" s="18">
        <f t="shared" si="6215"/>
        <v>0</v>
      </c>
      <c r="EV552" s="18">
        <f t="shared" si="6216"/>
        <v>3</v>
      </c>
      <c r="EW552" s="18">
        <f t="shared" si="6217"/>
        <v>5</v>
      </c>
      <c r="EX552" s="18">
        <f t="shared" si="6218"/>
        <v>0</v>
      </c>
      <c r="EY552" s="18">
        <f t="shared" si="6219"/>
        <v>0</v>
      </c>
      <c r="EZ552" s="18">
        <f t="shared" si="6220"/>
        <v>0</v>
      </c>
      <c r="FA552" s="18">
        <f t="shared" si="6221"/>
        <v>0</v>
      </c>
      <c r="FB552" s="18">
        <f t="shared" si="6222"/>
        <v>0</v>
      </c>
      <c r="FC552" s="18">
        <f t="shared" si="6223"/>
        <v>0</v>
      </c>
      <c r="FD552" s="18">
        <f t="shared" si="6224"/>
        <v>0</v>
      </c>
      <c r="FE552" s="18">
        <f t="shared" si="6225"/>
        <v>0</v>
      </c>
      <c r="FF552" s="18">
        <f t="shared" si="6226"/>
        <v>0</v>
      </c>
      <c r="FG552" s="18">
        <f t="shared" si="6227"/>
        <v>0</v>
      </c>
      <c r="FH552" s="18">
        <f t="shared" si="6228"/>
        <v>0</v>
      </c>
      <c r="FI552" s="18">
        <f t="shared" si="6229"/>
        <v>0</v>
      </c>
      <c r="FJ552" s="18">
        <f t="shared" si="6230"/>
        <v>1</v>
      </c>
      <c r="FK552" s="18">
        <f t="shared" si="6231"/>
        <v>32</v>
      </c>
      <c r="FL552" s="18">
        <f t="shared" si="6232"/>
        <v>0</v>
      </c>
      <c r="FM552" s="18">
        <f t="shared" si="6233"/>
        <v>0</v>
      </c>
      <c r="FN552" s="18">
        <f t="shared" si="6234"/>
        <v>0</v>
      </c>
      <c r="FO552" s="18">
        <f t="shared" si="6235"/>
        <v>0</v>
      </c>
      <c r="FP552" s="18">
        <f t="shared" si="6236"/>
        <v>0</v>
      </c>
      <c r="FQ552" s="18">
        <f t="shared" si="6237"/>
        <v>0</v>
      </c>
      <c r="FR552" s="18">
        <f t="shared" si="6238"/>
        <v>0</v>
      </c>
      <c r="FS552" s="18">
        <f t="shared" si="6239"/>
        <v>0</v>
      </c>
      <c r="FT552" s="18">
        <f t="shared" si="6240"/>
        <v>0</v>
      </c>
      <c r="FU552" s="18">
        <f t="shared" si="6241"/>
        <v>0</v>
      </c>
      <c r="FV552" s="18">
        <f t="shared" si="6242"/>
        <v>1</v>
      </c>
      <c r="FW552" s="18">
        <f t="shared" si="6243"/>
        <v>5.333333333333333</v>
      </c>
      <c r="FX552" s="18">
        <f t="shared" si="6244"/>
        <v>0</v>
      </c>
      <c r="FY552" s="18">
        <f t="shared" si="6245"/>
        <v>0</v>
      </c>
      <c r="FZ552" s="18">
        <f t="shared" si="6246"/>
        <v>1</v>
      </c>
      <c r="GA552" s="18">
        <f t="shared" si="6247"/>
        <v>0</v>
      </c>
      <c r="GB552" s="18">
        <f t="shared" si="6248"/>
        <v>0</v>
      </c>
      <c r="GC552" s="18">
        <f t="shared" si="6249"/>
        <v>0</v>
      </c>
      <c r="GD552" s="18">
        <f t="shared" si="6250"/>
        <v>145.33333333333334</v>
      </c>
      <c r="GE552" s="18">
        <f t="shared" si="6251"/>
        <v>108.33333333333333</v>
      </c>
      <c r="GF552" s="7"/>
      <c r="GG552" s="7"/>
      <c r="GH552" s="7"/>
      <c r="GI552" s="52"/>
      <c r="GK552" s="18"/>
      <c r="GL552" s="18"/>
      <c r="GM552" s="1"/>
      <c r="GN552" s="23"/>
      <c r="GO552" s="61"/>
      <c r="GP552" s="7"/>
      <c r="GQ552" s="67"/>
    </row>
    <row r="553" spans="1:199" ht="24.95" customHeight="1" x14ac:dyDescent="0.3">
      <c r="A553" s="51"/>
      <c r="B553" s="1"/>
      <c r="C553" s="23"/>
      <c r="D553" s="23"/>
      <c r="E553" s="23"/>
      <c r="F553" s="23"/>
      <c r="G553" s="23"/>
      <c r="H553" s="23"/>
      <c r="I553" s="23"/>
      <c r="J553" s="23"/>
      <c r="K553" s="23"/>
      <c r="L553" s="1"/>
      <c r="M553" s="73">
        <f t="shared" ref="M553:M566" si="6269">SUM(N553+P553+T553+V553+AR553*2)</f>
        <v>0</v>
      </c>
      <c r="N553" s="32"/>
      <c r="O553" s="263"/>
      <c r="P553" s="32"/>
      <c r="Q553" s="20"/>
      <c r="R553" s="32"/>
      <c r="S553" s="20"/>
      <c r="T553" s="32"/>
      <c r="U553" s="20"/>
      <c r="V553" s="74"/>
      <c r="W553" s="20"/>
      <c r="X553" s="20"/>
      <c r="Y553" s="20"/>
      <c r="Z553" s="74"/>
      <c r="AA553" s="20"/>
      <c r="AB553" s="74"/>
      <c r="AC553" s="20"/>
      <c r="AD553" s="74"/>
      <c r="AE553" s="24"/>
      <c r="AF553" s="74"/>
      <c r="AG553" s="20"/>
      <c r="AH553" s="74"/>
      <c r="AI553" s="20"/>
      <c r="AJ553" s="74"/>
      <c r="AK553" s="20"/>
      <c r="AL553" s="74"/>
      <c r="AM553" s="263"/>
      <c r="AN553" s="74"/>
      <c r="AO553" s="20"/>
      <c r="AP553" s="74"/>
      <c r="AQ553" s="20"/>
      <c r="AR553" s="74"/>
      <c r="AS553" s="20"/>
      <c r="AT553" s="74"/>
      <c r="AU553" s="20"/>
      <c r="AV553" s="74"/>
      <c r="AW553" s="20"/>
      <c r="AX553" s="74"/>
      <c r="AY553" s="20"/>
      <c r="AZ553" s="74"/>
      <c r="BA553" s="20"/>
      <c r="BB553" s="74"/>
      <c r="BC553" s="20"/>
      <c r="BD553" s="74"/>
      <c r="BE553" s="20"/>
      <c r="BF553" s="20">
        <f t="shared" ref="BF553:BF566" si="6270">SUM(AO553+BE553+BC553+BA553+AY553+AW553+AS553+AQ553+AK553+AM553+AI553+AG553+AE553+AC553+AA553+Y553+X553+W553+U553+Q553+O553+S553+AU553)</f>
        <v>0</v>
      </c>
      <c r="BG553" s="20"/>
      <c r="BH553" s="20">
        <f t="shared" ref="BH553:BH566" si="6271">SUM(O553+Q553+U553+W553+X553+AS553+AW553+AY553+BA553+BC553+S553+AQ553)</f>
        <v>0</v>
      </c>
      <c r="BI553" s="7"/>
      <c r="BJ553" s="7"/>
      <c r="BK553" s="7"/>
      <c r="BL553" s="7"/>
      <c r="BM553" s="52"/>
      <c r="BN553" s="51"/>
      <c r="BO553" s="187" t="s">
        <v>100</v>
      </c>
      <c r="BP553" s="184" t="s">
        <v>114</v>
      </c>
      <c r="BQ553" s="184" t="s">
        <v>102</v>
      </c>
      <c r="BR553" s="184" t="s">
        <v>115</v>
      </c>
      <c r="BS553" s="184" t="s">
        <v>192</v>
      </c>
      <c r="BT553" s="184">
        <v>6</v>
      </c>
      <c r="BU553" s="185">
        <v>6</v>
      </c>
      <c r="BV553" s="185">
        <v>1</v>
      </c>
      <c r="BW553" s="185"/>
      <c r="BX553" s="185">
        <v>2</v>
      </c>
      <c r="BY553" s="187">
        <v>82</v>
      </c>
      <c r="BZ553" s="188">
        <f t="shared" ref="BZ553" si="6272">SUM(CA553+CC553+CE553+CG553+CI553)</f>
        <v>82</v>
      </c>
      <c r="CA553" s="189">
        <v>44</v>
      </c>
      <c r="CB553" s="142">
        <f>SUM(CA553)*BV553</f>
        <v>44</v>
      </c>
      <c r="CC553" s="189">
        <v>4</v>
      </c>
      <c r="CD553" s="190">
        <f>BW553*CC553</f>
        <v>0</v>
      </c>
      <c r="CE553" s="189">
        <v>34</v>
      </c>
      <c r="CF553" s="190">
        <f>SUM(CE553)*BW553</f>
        <v>0</v>
      </c>
      <c r="CG553" s="189"/>
      <c r="CH553" s="190">
        <f>SUM(CG553)*BX553</f>
        <v>0</v>
      </c>
      <c r="CI553" s="189"/>
      <c r="CJ553" s="190">
        <f>SUM(CI553)*BW553*5</f>
        <v>0</v>
      </c>
      <c r="CK553" s="191">
        <f>SUM(BW553*DK553*2+BX553*DM553*2)</f>
        <v>0</v>
      </c>
      <c r="CL553" s="191">
        <f t="shared" ref="CL553" si="6273">SUM(BY553*5/100*BW553)</f>
        <v>0</v>
      </c>
      <c r="CM553" s="189"/>
      <c r="CN553" s="190"/>
      <c r="CO553" s="189"/>
      <c r="CP553" s="191">
        <f>SUM(CO553)*3*BU553/5</f>
        <v>0</v>
      </c>
      <c r="CQ553" s="189"/>
      <c r="CR553" s="193">
        <f>SUM(CQ553*BU553*(30+4))</f>
        <v>0</v>
      </c>
      <c r="CS553" s="189"/>
      <c r="CT553" s="334">
        <f>SUM(CS553*BU553*3)</f>
        <v>0</v>
      </c>
      <c r="CU553" s="190"/>
      <c r="CV553" s="191">
        <f>SUM(CU553*BU553/3)</f>
        <v>0</v>
      </c>
      <c r="CW553" s="189"/>
      <c r="CX553" s="191">
        <f>SUM(CW553*BU553*2/3)</f>
        <v>0</v>
      </c>
      <c r="CY553" s="189"/>
      <c r="CZ553" s="142">
        <f>SUM(CY553*BU553)*2</f>
        <v>0</v>
      </c>
      <c r="DA553" s="189"/>
      <c r="DB553" s="190">
        <f>SUM(DA553*BW553*2)</f>
        <v>0</v>
      </c>
      <c r="DC553" s="189"/>
      <c r="DD553" s="191">
        <f>SUM(DC553*BU553*2)</f>
        <v>0</v>
      </c>
      <c r="DE553" s="189"/>
      <c r="DF553" s="191">
        <f>DE553*BU553/3</f>
        <v>0</v>
      </c>
      <c r="DG553" s="32"/>
      <c r="DH553" s="194">
        <f>DG553*BU553/3</f>
        <v>0</v>
      </c>
      <c r="DI553" s="189"/>
      <c r="DJ553" s="190">
        <f>SUM(BW553*DI553*6)</f>
        <v>0</v>
      </c>
      <c r="DK553" s="189"/>
      <c r="DL553" s="191">
        <f>DK553*BU553/3</f>
        <v>0</v>
      </c>
      <c r="DM553" s="190"/>
      <c r="DN553" s="191">
        <f>SUM(DM553*BX553*5*6)</f>
        <v>0</v>
      </c>
      <c r="DO553" s="189"/>
      <c r="DP553" s="191">
        <f>SUM(DO553*BX553*4*6)</f>
        <v>0</v>
      </c>
      <c r="DQ553" s="189"/>
      <c r="DR553" s="195">
        <f>SUM(DQ553*50)</f>
        <v>0</v>
      </c>
      <c r="DS553" s="20">
        <f>SUM(DB553+DR553+DP553+DN553+DL553+DJ553+DF553+DD553+CX553+CZ553+CV553+CT553+CR553+CP553+CN553+CL553+CK553+CJ553+CH553+CD553+CB553+CF553+DH553)</f>
        <v>44</v>
      </c>
      <c r="DT553" s="20">
        <f>SUM(CB553+CD553+CH553+CJ553+CK553+DF553+DJ553+DL553+DN553+DP553+CF553+DD553)</f>
        <v>44</v>
      </c>
      <c r="DU553" s="7"/>
      <c r="DV553" s="7"/>
      <c r="DW553" s="7"/>
      <c r="DX553" s="52"/>
      <c r="DY553" s="51"/>
      <c r="DZ553" s="1"/>
      <c r="EA553" s="23"/>
      <c r="EB553" s="23"/>
      <c r="EC553" s="7"/>
      <c r="ED553" s="7"/>
      <c r="EE553" s="7"/>
      <c r="EF553" s="7"/>
      <c r="EG553" s="7"/>
      <c r="EH553" s="7"/>
      <c r="EI553" s="7"/>
      <c r="EJ553" s="7">
        <f>SUM(L553+BY444)</f>
        <v>40</v>
      </c>
      <c r="EK553" s="7">
        <f>SUM(M553+BZ444)</f>
        <v>40</v>
      </c>
      <c r="EL553" s="7">
        <f>SUM(N553+CA444)</f>
        <v>0</v>
      </c>
      <c r="EM553" s="18">
        <f t="shared" si="6207"/>
        <v>44</v>
      </c>
      <c r="EN553" s="18">
        <f t="shared" si="6208"/>
        <v>4</v>
      </c>
      <c r="EO553" s="18">
        <f t="shared" si="6209"/>
        <v>0</v>
      </c>
      <c r="EP553" s="18">
        <f t="shared" si="6210"/>
        <v>34</v>
      </c>
      <c r="EQ553" s="18">
        <f t="shared" si="6211"/>
        <v>0</v>
      </c>
      <c r="ER553" s="18">
        <f t="shared" si="6212"/>
        <v>0</v>
      </c>
      <c r="ES553" s="18">
        <f t="shared" si="6213"/>
        <v>0</v>
      </c>
      <c r="ET553" s="18">
        <f t="shared" si="6214"/>
        <v>0</v>
      </c>
      <c r="EU553" s="18">
        <f t="shared" si="6215"/>
        <v>0</v>
      </c>
      <c r="EV553" s="18">
        <f t="shared" si="6216"/>
        <v>0</v>
      </c>
      <c r="EW553" s="18">
        <f t="shared" si="6217"/>
        <v>0</v>
      </c>
      <c r="EX553" s="18">
        <f t="shared" si="6218"/>
        <v>0</v>
      </c>
      <c r="EY553" s="18">
        <f t="shared" si="6219"/>
        <v>0</v>
      </c>
      <c r="EZ553" s="18">
        <f t="shared" si="6220"/>
        <v>0</v>
      </c>
      <c r="FA553" s="18">
        <f t="shared" si="6221"/>
        <v>0</v>
      </c>
      <c r="FB553" s="18">
        <f t="shared" si="6222"/>
        <v>0</v>
      </c>
      <c r="FC553" s="18">
        <f t="shared" si="6223"/>
        <v>0</v>
      </c>
      <c r="FD553" s="18">
        <f t="shared" si="6224"/>
        <v>0</v>
      </c>
      <c r="FE553" s="18">
        <f t="shared" si="6225"/>
        <v>0</v>
      </c>
      <c r="FF553" s="18">
        <f t="shared" si="6226"/>
        <v>0</v>
      </c>
      <c r="FG553" s="18">
        <f t="shared" si="6227"/>
        <v>0</v>
      </c>
      <c r="FH553" s="18">
        <f t="shared" si="6228"/>
        <v>0</v>
      </c>
      <c r="FI553" s="18">
        <f t="shared" si="6229"/>
        <v>0</v>
      </c>
      <c r="FJ553" s="18">
        <f t="shared" si="6230"/>
        <v>0</v>
      </c>
      <c r="FK553" s="18">
        <f t="shared" si="6231"/>
        <v>0</v>
      </c>
      <c r="FL553" s="18">
        <f t="shared" si="6232"/>
        <v>0</v>
      </c>
      <c r="FM553" s="18">
        <f t="shared" si="6233"/>
        <v>0</v>
      </c>
      <c r="FN553" s="18">
        <f t="shared" si="6234"/>
        <v>0</v>
      </c>
      <c r="FO553" s="18">
        <f t="shared" si="6235"/>
        <v>0</v>
      </c>
      <c r="FP553" s="18">
        <f t="shared" si="6236"/>
        <v>0</v>
      </c>
      <c r="FQ553" s="18">
        <f t="shared" si="6237"/>
        <v>0</v>
      </c>
      <c r="FR553" s="18">
        <f t="shared" si="6238"/>
        <v>0</v>
      </c>
      <c r="FS553" s="18">
        <f t="shared" si="6239"/>
        <v>0</v>
      </c>
      <c r="FT553" s="18">
        <f t="shared" si="6240"/>
        <v>0</v>
      </c>
      <c r="FU553" s="18">
        <f t="shared" si="6241"/>
        <v>0</v>
      </c>
      <c r="FV553" s="18">
        <f t="shared" si="6242"/>
        <v>0</v>
      </c>
      <c r="FW553" s="18">
        <f t="shared" si="6243"/>
        <v>0</v>
      </c>
      <c r="FX553" s="18">
        <f t="shared" si="6244"/>
        <v>0</v>
      </c>
      <c r="FY553" s="18">
        <f t="shared" si="6245"/>
        <v>0</v>
      </c>
      <c r="FZ553" s="18">
        <f t="shared" si="6246"/>
        <v>0</v>
      </c>
      <c r="GA553" s="18">
        <f t="shared" si="6247"/>
        <v>0</v>
      </c>
      <c r="GB553" s="18">
        <f t="shared" si="6248"/>
        <v>0</v>
      </c>
      <c r="GC553" s="18">
        <f t="shared" si="6249"/>
        <v>0</v>
      </c>
      <c r="GD553" s="18">
        <f t="shared" si="6250"/>
        <v>44</v>
      </c>
      <c r="GE553" s="18">
        <f t="shared" si="6251"/>
        <v>44</v>
      </c>
      <c r="GF553" s="7"/>
      <c r="GG553" s="7"/>
      <c r="GH553" s="7"/>
      <c r="GI553" s="52"/>
      <c r="GK553" s="18"/>
      <c r="GL553" s="18"/>
      <c r="GM553" s="1"/>
      <c r="GN553" s="23"/>
      <c r="GO553" s="61"/>
      <c r="GP553" s="7"/>
      <c r="GQ553" s="67"/>
    </row>
    <row r="554" spans="1:199" ht="24.95" customHeight="1" x14ac:dyDescent="0.3">
      <c r="A554" s="51"/>
      <c r="B554" s="1" t="s">
        <v>224</v>
      </c>
      <c r="C554" s="23"/>
      <c r="D554" s="23" t="s">
        <v>225</v>
      </c>
      <c r="E554" s="23"/>
      <c r="F554" s="23"/>
      <c r="G554" s="23"/>
      <c r="H554" s="23">
        <v>3</v>
      </c>
      <c r="I554" s="23"/>
      <c r="J554" s="23"/>
      <c r="K554" s="23"/>
      <c r="L554" s="187"/>
      <c r="M554" s="188">
        <f t="shared" ref="M554" si="6274">SUM(N554+P554+R554+T554+V554)</f>
        <v>0</v>
      </c>
      <c r="N554" s="189"/>
      <c r="O554" s="262">
        <f t="shared" ref="O554" si="6275">SUM(N554)*I554</f>
        <v>0</v>
      </c>
      <c r="P554" s="189"/>
      <c r="Q554" s="190">
        <f t="shared" ref="Q554" si="6276">P554*J554</f>
        <v>0</v>
      </c>
      <c r="R554" s="189"/>
      <c r="S554" s="190">
        <f t="shared" ref="S554" si="6277">SUM(R554)*J554</f>
        <v>0</v>
      </c>
      <c r="T554" s="189"/>
      <c r="U554" s="190">
        <f t="shared" ref="U554" si="6278">SUM(T554)*K554</f>
        <v>0</v>
      </c>
      <c r="V554" s="189"/>
      <c r="W554" s="190">
        <f t="shared" ref="W554" si="6279">SUM(V554)*J554*5</f>
        <v>0</v>
      </c>
      <c r="X554" s="191"/>
      <c r="Y554" s="191">
        <f t="shared" ref="Y554" si="6280">L554*J554*0.05</f>
        <v>0</v>
      </c>
      <c r="Z554" s="189"/>
      <c r="AA554" s="190"/>
      <c r="AB554" s="189"/>
      <c r="AC554" s="191">
        <f t="shared" ref="AC554" si="6281">SUM(AB554)*3*H554/5</f>
        <v>0</v>
      </c>
      <c r="AD554" s="189">
        <v>1</v>
      </c>
      <c r="AE554" s="193">
        <f t="shared" ref="AE554" si="6282">SUM(AD554*H554*(15))</f>
        <v>45</v>
      </c>
      <c r="AF554" s="189"/>
      <c r="AG554" s="190">
        <f t="shared" ref="AG554" si="6283">SUM(AF554*H554*3)</f>
        <v>0</v>
      </c>
      <c r="AH554" s="190"/>
      <c r="AI554" s="191">
        <f t="shared" ref="AI554" si="6284">SUM(AH554*H554/3)</f>
        <v>0</v>
      </c>
      <c r="AJ554" s="189"/>
      <c r="AK554" s="191">
        <f t="shared" ref="AK554" si="6285">SUM(AJ554*H554*2/3)</f>
        <v>0</v>
      </c>
      <c r="AL554" s="189"/>
      <c r="AM554" s="262">
        <f>SUM(AL554*H554)</f>
        <v>0</v>
      </c>
      <c r="AN554" s="189"/>
      <c r="AO554" s="190">
        <f>SUM(AN554*J554)</f>
        <v>0</v>
      </c>
      <c r="AP554" s="189"/>
      <c r="AQ554" s="191">
        <f t="shared" ref="AQ554" si="6286">SUM(AP554*H554*2)</f>
        <v>0</v>
      </c>
      <c r="AR554" s="189"/>
      <c r="AS554" s="191">
        <f t="shared" ref="AS554" si="6287">SUM(J554*AR554*6)</f>
        <v>0</v>
      </c>
      <c r="AT554" s="32"/>
      <c r="AU554" s="194">
        <f t="shared" ref="AU554" si="6288">AT554*H554/3</f>
        <v>0</v>
      </c>
      <c r="AV554" s="189"/>
      <c r="AW554" s="190">
        <f>SUM(AV554*H554/3)</f>
        <v>0</v>
      </c>
      <c r="AX554" s="189"/>
      <c r="AY554" s="191">
        <f t="shared" ref="AY554" si="6289">SUM(J554*AX554*8)</f>
        <v>0</v>
      </c>
      <c r="AZ554" s="190"/>
      <c r="BA554" s="191">
        <f>SUM(AZ554*K554*3*8)</f>
        <v>0</v>
      </c>
      <c r="BB554" s="189"/>
      <c r="BC554" s="191">
        <f t="shared" ref="BC554" si="6290">SUM(BB554*K554*4*6)</f>
        <v>0</v>
      </c>
      <c r="BD554" s="189"/>
      <c r="BE554" s="195">
        <f t="shared" ref="BE554" si="6291">SUM(BD554*50)</f>
        <v>0</v>
      </c>
      <c r="BF554" s="194">
        <f t="shared" ref="BF554" si="6292">O554+Q554+S554+U554+W554+X554+Y554+AA554+AC554+AE554+AG554+AI554+AK554+AM554+AO554+AQ554+AS554+AU554+AW554+AY554+BA554+BC554+BE554</f>
        <v>45</v>
      </c>
      <c r="BG554" s="194"/>
      <c r="BH554" s="194">
        <f t="shared" ref="BH554" si="6293">BC554+BA554+AY554+AW554+AS554+AQ554+X554+W554+U554+S554+Q554+O554</f>
        <v>0</v>
      </c>
      <c r="BI554" s="7"/>
      <c r="BJ554" s="7"/>
      <c r="BK554" s="7"/>
      <c r="BL554" s="7"/>
      <c r="BM554" s="52"/>
      <c r="BN554" s="51"/>
      <c r="BO554" s="1" t="s">
        <v>230</v>
      </c>
      <c r="BP554" s="23"/>
      <c r="BQ554" s="23" t="s">
        <v>225</v>
      </c>
      <c r="BR554" s="23"/>
      <c r="BS554" s="23"/>
      <c r="BT554" s="23"/>
      <c r="BU554" s="328">
        <v>3</v>
      </c>
      <c r="BV554" s="23"/>
      <c r="BW554" s="23"/>
      <c r="BX554" s="23"/>
      <c r="BY554" s="187"/>
      <c r="BZ554" s="188">
        <f t="shared" ref="BZ554" si="6294">SUM(CA554+CC554+CE554+CG554+CI554)</f>
        <v>0</v>
      </c>
      <c r="CA554" s="189"/>
      <c r="CB554" s="142">
        <f t="shared" ref="CB554" si="6295">SUM(CA554)*BV554</f>
        <v>0</v>
      </c>
      <c r="CC554" s="189"/>
      <c r="CD554" s="190">
        <f t="shared" si="6255"/>
        <v>0</v>
      </c>
      <c r="CE554" s="189"/>
      <c r="CF554" s="190">
        <f t="shared" ref="CF554" si="6296">SUM(CE554)*BW554</f>
        <v>0</v>
      </c>
      <c r="CG554" s="189"/>
      <c r="CH554" s="190">
        <f t="shared" ref="CH554" si="6297">SUM(CG554)*BX554</f>
        <v>0</v>
      </c>
      <c r="CI554" s="189"/>
      <c r="CJ554" s="190">
        <f t="shared" ref="CJ554" si="6298">SUM(CI554)*BW554*5</f>
        <v>0</v>
      </c>
      <c r="CK554" s="191"/>
      <c r="CL554" s="191">
        <f t="shared" ref="CL554" si="6299">BY554*BW554*0.05</f>
        <v>0</v>
      </c>
      <c r="CM554" s="189"/>
      <c r="CN554" s="190"/>
      <c r="CO554" s="189"/>
      <c r="CP554" s="191">
        <f t="shared" ref="CP554" si="6300">SUM(CO554)*3*BU554/5</f>
        <v>0</v>
      </c>
      <c r="CQ554" s="189">
        <v>1</v>
      </c>
      <c r="CR554" s="193">
        <f t="shared" ref="CR554" si="6301">SUM(CQ554*BU554*(15))</f>
        <v>45</v>
      </c>
      <c r="CS554" s="189"/>
      <c r="CT554" s="142">
        <f t="shared" si="6260"/>
        <v>0</v>
      </c>
      <c r="CU554" s="190"/>
      <c r="CV554" s="191">
        <f t="shared" ref="CV554" si="6302">SUM(CU554*BU554/3)</f>
        <v>0</v>
      </c>
      <c r="CW554" s="189"/>
      <c r="CX554" s="191">
        <f t="shared" ref="CX554" si="6303">SUM(CW554*BU554*2/3)</f>
        <v>0</v>
      </c>
      <c r="CY554" s="189"/>
      <c r="CZ554" s="142">
        <f>SUM(CY554*BU554)</f>
        <v>0</v>
      </c>
      <c r="DA554" s="189"/>
      <c r="DB554" s="190">
        <f>SUM(DA554*BW554)</f>
        <v>0</v>
      </c>
      <c r="DC554" s="189"/>
      <c r="DD554" s="191">
        <f t="shared" ref="DD554" si="6304">SUM(DC554*BU554*2)</f>
        <v>0</v>
      </c>
      <c r="DE554" s="189"/>
      <c r="DF554" s="191">
        <f t="shared" ref="DF554" si="6305">SUM(BW554*DE554*6)</f>
        <v>0</v>
      </c>
      <c r="DG554" s="32"/>
      <c r="DH554" s="194">
        <f t="shared" si="6131"/>
        <v>0</v>
      </c>
      <c r="DI554" s="189"/>
      <c r="DJ554" s="190">
        <f>SUM(DI554*BU554/3)</f>
        <v>0</v>
      </c>
      <c r="DK554" s="189"/>
      <c r="DL554" s="191">
        <f t="shared" ref="DL554" si="6306">SUM(BW554*DK554*8)</f>
        <v>0</v>
      </c>
      <c r="DM554" s="190"/>
      <c r="DN554" s="191">
        <f>SUM(DM554*BX554*3*8)</f>
        <v>0</v>
      </c>
      <c r="DO554" s="189"/>
      <c r="DP554" s="191">
        <f t="shared" ref="DP554" si="6307">SUM(DO554*BX554*4*6)</f>
        <v>0</v>
      </c>
      <c r="DQ554" s="189"/>
      <c r="DR554" s="195">
        <f t="shared" si="6136"/>
        <v>0</v>
      </c>
      <c r="DS554" s="20">
        <f t="shared" si="6205"/>
        <v>45</v>
      </c>
      <c r="DT554" s="20">
        <f t="shared" si="6206"/>
        <v>0</v>
      </c>
      <c r="DU554" s="7"/>
      <c r="DV554" s="7"/>
      <c r="DW554" s="7"/>
      <c r="DX554" s="52"/>
      <c r="DY554" s="51"/>
      <c r="DZ554" s="1"/>
      <c r="EA554" s="23"/>
      <c r="EB554" s="23"/>
      <c r="EC554" s="7"/>
      <c r="ED554" s="7"/>
      <c r="EE554" s="7"/>
      <c r="EF554" s="7"/>
      <c r="EG554" s="7"/>
      <c r="EH554" s="7"/>
      <c r="EI554" s="7"/>
      <c r="EJ554" s="7">
        <f t="shared" si="6139"/>
        <v>0</v>
      </c>
      <c r="EK554" s="7">
        <f t="shared" si="6140"/>
        <v>0</v>
      </c>
      <c r="EL554" s="7">
        <f t="shared" si="6141"/>
        <v>0</v>
      </c>
      <c r="EM554" s="18">
        <f t="shared" si="6207"/>
        <v>0</v>
      </c>
      <c r="EN554" s="18">
        <f t="shared" si="6208"/>
        <v>0</v>
      </c>
      <c r="EO554" s="18">
        <f t="shared" si="6209"/>
        <v>0</v>
      </c>
      <c r="EP554" s="18">
        <f t="shared" si="6210"/>
        <v>0</v>
      </c>
      <c r="EQ554" s="18">
        <f t="shared" si="6211"/>
        <v>0</v>
      </c>
      <c r="ER554" s="18">
        <f t="shared" si="6212"/>
        <v>0</v>
      </c>
      <c r="ES554" s="18">
        <f t="shared" si="6213"/>
        <v>0</v>
      </c>
      <c r="ET554" s="18">
        <f t="shared" si="6214"/>
        <v>0</v>
      </c>
      <c r="EU554" s="18">
        <f t="shared" si="6215"/>
        <v>0</v>
      </c>
      <c r="EV554" s="18">
        <f t="shared" si="6216"/>
        <v>0</v>
      </c>
      <c r="EW554" s="18">
        <f t="shared" si="6217"/>
        <v>0</v>
      </c>
      <c r="EX554" s="18">
        <f t="shared" si="6218"/>
        <v>0</v>
      </c>
      <c r="EY554" s="18">
        <f t="shared" si="6219"/>
        <v>0</v>
      </c>
      <c r="EZ554" s="18">
        <f t="shared" si="6220"/>
        <v>0</v>
      </c>
      <c r="FA554" s="18">
        <f t="shared" si="6221"/>
        <v>0</v>
      </c>
      <c r="FB554" s="18">
        <f t="shared" si="6222"/>
        <v>2</v>
      </c>
      <c r="FC554" s="18">
        <f t="shared" si="6223"/>
        <v>90</v>
      </c>
      <c r="FD554" s="18">
        <f t="shared" si="6224"/>
        <v>0</v>
      </c>
      <c r="FE554" s="18">
        <f t="shared" si="6225"/>
        <v>0</v>
      </c>
      <c r="FF554" s="18">
        <f t="shared" si="6226"/>
        <v>0</v>
      </c>
      <c r="FG554" s="18">
        <f t="shared" si="6227"/>
        <v>0</v>
      </c>
      <c r="FH554" s="18">
        <f t="shared" si="6228"/>
        <v>0</v>
      </c>
      <c r="FI554" s="18">
        <f t="shared" si="6229"/>
        <v>0</v>
      </c>
      <c r="FJ554" s="18">
        <f t="shared" si="6230"/>
        <v>0</v>
      </c>
      <c r="FK554" s="18">
        <f t="shared" si="6231"/>
        <v>0</v>
      </c>
      <c r="FL554" s="18">
        <f t="shared" si="6232"/>
        <v>0</v>
      </c>
      <c r="FM554" s="18">
        <f t="shared" si="6233"/>
        <v>0</v>
      </c>
      <c r="FN554" s="18">
        <f t="shared" si="6234"/>
        <v>0</v>
      </c>
      <c r="FO554" s="18">
        <f t="shared" si="6235"/>
        <v>0</v>
      </c>
      <c r="FP554" s="18">
        <f t="shared" si="6236"/>
        <v>0</v>
      </c>
      <c r="FQ554" s="18">
        <f t="shared" si="6237"/>
        <v>0</v>
      </c>
      <c r="FR554" s="18">
        <f t="shared" si="6238"/>
        <v>0</v>
      </c>
      <c r="FS554" s="18">
        <f t="shared" si="6239"/>
        <v>0</v>
      </c>
      <c r="FT554" s="18">
        <f t="shared" si="6240"/>
        <v>0</v>
      </c>
      <c r="FU554" s="18">
        <f t="shared" si="6241"/>
        <v>0</v>
      </c>
      <c r="FV554" s="18">
        <f t="shared" si="6242"/>
        <v>0</v>
      </c>
      <c r="FW554" s="18">
        <f t="shared" si="6243"/>
        <v>0</v>
      </c>
      <c r="FX554" s="18">
        <f t="shared" si="6244"/>
        <v>0</v>
      </c>
      <c r="FY554" s="18">
        <f t="shared" si="6245"/>
        <v>0</v>
      </c>
      <c r="FZ554" s="18">
        <f t="shared" si="6246"/>
        <v>0</v>
      </c>
      <c r="GA554" s="18">
        <f t="shared" si="6247"/>
        <v>0</v>
      </c>
      <c r="GB554" s="18">
        <f t="shared" si="6248"/>
        <v>0</v>
      </c>
      <c r="GC554" s="18">
        <f t="shared" si="6249"/>
        <v>0</v>
      </c>
      <c r="GD554" s="18">
        <f t="shared" si="6250"/>
        <v>90</v>
      </c>
      <c r="GE554" s="18">
        <f t="shared" si="6251"/>
        <v>0</v>
      </c>
      <c r="GF554" s="7"/>
      <c r="GG554" s="7"/>
      <c r="GH554" s="7"/>
      <c r="GI554" s="52"/>
      <c r="GK554" s="18"/>
      <c r="GL554" s="18"/>
      <c r="GM554" s="1"/>
      <c r="GN554" s="23"/>
      <c r="GO554" s="61"/>
      <c r="GP554" s="7"/>
      <c r="GQ554" s="67"/>
    </row>
    <row r="555" spans="1:199" ht="24.95" customHeight="1" x14ac:dyDescent="0.3">
      <c r="A555" s="51"/>
      <c r="B555" s="1"/>
      <c r="C555" s="23"/>
      <c r="D555" s="23"/>
      <c r="E555" s="23"/>
      <c r="F555" s="23"/>
      <c r="G555" s="23"/>
      <c r="H555" s="23"/>
      <c r="I555" s="23"/>
      <c r="J555" s="23"/>
      <c r="K555" s="23"/>
      <c r="L555" s="1"/>
      <c r="M555" s="73">
        <f t="shared" si="6269"/>
        <v>0</v>
      </c>
      <c r="N555" s="32"/>
      <c r="O555" s="263"/>
      <c r="P555" s="32"/>
      <c r="Q555" s="20"/>
      <c r="R555" s="32"/>
      <c r="S555" s="20"/>
      <c r="T555" s="32"/>
      <c r="U555" s="20"/>
      <c r="V555" s="74"/>
      <c r="W555" s="20"/>
      <c r="X555" s="20"/>
      <c r="Y555" s="20"/>
      <c r="Z555" s="74"/>
      <c r="AA555" s="20"/>
      <c r="AB555" s="74"/>
      <c r="AC555" s="20"/>
      <c r="AD555" s="74"/>
      <c r="AE555" s="24"/>
      <c r="AF555" s="74"/>
      <c r="AG555" s="20"/>
      <c r="AH555" s="74"/>
      <c r="AI555" s="20"/>
      <c r="AJ555" s="74"/>
      <c r="AK555" s="20"/>
      <c r="AL555" s="74"/>
      <c r="AM555" s="263"/>
      <c r="AN555" s="74"/>
      <c r="AO555" s="20"/>
      <c r="AP555" s="74"/>
      <c r="AQ555" s="20"/>
      <c r="AR555" s="74"/>
      <c r="AS555" s="20"/>
      <c r="AT555" s="74"/>
      <c r="AU555" s="20"/>
      <c r="AV555" s="74"/>
      <c r="AW555" s="20"/>
      <c r="AX555" s="74"/>
      <c r="AY555" s="20"/>
      <c r="AZ555" s="74"/>
      <c r="BA555" s="20"/>
      <c r="BB555" s="74"/>
      <c r="BC555" s="20"/>
      <c r="BD555" s="74"/>
      <c r="BE555" s="20"/>
      <c r="BF555" s="20">
        <f t="shared" si="6270"/>
        <v>0</v>
      </c>
      <c r="BG555" s="20"/>
      <c r="BH555" s="20">
        <f t="shared" si="6271"/>
        <v>0</v>
      </c>
      <c r="BI555" s="7"/>
      <c r="BJ555" s="7"/>
      <c r="BK555" s="7"/>
      <c r="BL555" s="7"/>
      <c r="BM555" s="52"/>
      <c r="BN555" s="51"/>
      <c r="BO555" s="160" t="s">
        <v>181</v>
      </c>
      <c r="BP555" s="226" t="s">
        <v>110</v>
      </c>
      <c r="BQ555" s="226" t="s">
        <v>102</v>
      </c>
      <c r="BR555" s="226" t="s">
        <v>111</v>
      </c>
      <c r="BS555" s="227" t="s">
        <v>173</v>
      </c>
      <c r="BT555" s="226">
        <v>10</v>
      </c>
      <c r="BU555" s="162">
        <v>27</v>
      </c>
      <c r="BV555" s="162"/>
      <c r="BW555" s="162">
        <v>1</v>
      </c>
      <c r="BX555" s="226">
        <f t="shared" ref="BX555" si="6308">SUM(BW555)*2</f>
        <v>2</v>
      </c>
      <c r="BY555" s="160">
        <v>4</v>
      </c>
      <c r="BZ555" s="228">
        <f>SUM(CA555+CC555+CE555+CG555+CI555)</f>
        <v>4</v>
      </c>
      <c r="CA555" s="166"/>
      <c r="CB555" s="142">
        <f>SUM(CA555)*BV555</f>
        <v>0</v>
      </c>
      <c r="CC555" s="166"/>
      <c r="CD555" s="167">
        <f>CC555*BW555</f>
        <v>0</v>
      </c>
      <c r="CE555" s="166">
        <v>4</v>
      </c>
      <c r="CF555" s="167">
        <f>SUM(CE555)*BW555</f>
        <v>4</v>
      </c>
      <c r="CG555" s="166"/>
      <c r="CH555" s="167">
        <f>SUM(CG555)*BX555</f>
        <v>0</v>
      </c>
      <c r="CI555" s="166"/>
      <c r="CJ555" s="167">
        <f>SUM(CI555)*BW555*4</f>
        <v>0</v>
      </c>
      <c r="CK555" s="165">
        <f t="shared" ref="CK555" si="6309">SUM(BX555*DK555*2+BX555*DM555*2)</f>
        <v>0</v>
      </c>
      <c r="CL555" s="229">
        <f t="shared" ref="CL555" si="6310">SUM(BY555*5/100*BW555)</f>
        <v>0.2</v>
      </c>
      <c r="CM555" s="166"/>
      <c r="CN555" s="167"/>
      <c r="CO555" s="166"/>
      <c r="CP555" s="165">
        <f>SUM(CO555)*3*BU555/5</f>
        <v>0</v>
      </c>
      <c r="CQ555" s="166"/>
      <c r="CR555" s="230">
        <f>SUM(CQ555*BU555*(30+4))</f>
        <v>0</v>
      </c>
      <c r="CS555" s="166"/>
      <c r="CT555" s="142">
        <f>SUM(CS555*BU555*3)</f>
        <v>0</v>
      </c>
      <c r="CU555" s="166"/>
      <c r="CV555" s="165">
        <f>SUM(CU555*BU555/3)</f>
        <v>0</v>
      </c>
      <c r="CW555" s="166"/>
      <c r="CX555" s="165">
        <f>SUM(CW555*BU555*2/3)</f>
        <v>0</v>
      </c>
      <c r="CY555" s="166"/>
      <c r="CZ555" s="142">
        <f>SUM(CY555*BU555)</f>
        <v>0</v>
      </c>
      <c r="DA555" s="166"/>
      <c r="DB555" s="167">
        <f>SUM(DA555*BW555)</f>
        <v>0</v>
      </c>
      <c r="DC555" s="166"/>
      <c r="DD555" s="165">
        <f>SUM(DC555*BU555*2)</f>
        <v>0</v>
      </c>
      <c r="DE555" s="166">
        <v>1</v>
      </c>
      <c r="DF555" s="165">
        <f t="shared" ref="DF555" si="6311">DE555*BW555*6</f>
        <v>6</v>
      </c>
      <c r="DG555" s="166"/>
      <c r="DH555" s="165">
        <f>DG555*BU555/3</f>
        <v>0</v>
      </c>
      <c r="DI555" s="166"/>
      <c r="DJ555" s="167">
        <f>SUM(DI555*BU555/3)</f>
        <v>0</v>
      </c>
      <c r="DK555" s="166"/>
      <c r="DL555" s="165">
        <f>SUM(BW555*DK555*8)</f>
        <v>0</v>
      </c>
      <c r="DM555" s="166"/>
      <c r="DN555" s="165">
        <f>SUM(DM555*BX555*5*6)</f>
        <v>0</v>
      </c>
      <c r="DO555" s="166"/>
      <c r="DP555" s="165">
        <f>SUM(DO555*BX555*4*6)</f>
        <v>0</v>
      </c>
      <c r="DQ555" s="166"/>
      <c r="DR555" s="168">
        <f>SUM(DQ555*50)</f>
        <v>0</v>
      </c>
      <c r="DS555" s="20">
        <f>SUM(DB555+DR555+DP555+DN555+DL555+DJ555+DF555+DD555+CX555+CZ555+CV555+CT555+CR555+CP555+CN555+CL555+CK555+CJ555+CH555+CD555+CB555+CF555+DH555)</f>
        <v>10.199999999999999</v>
      </c>
      <c r="DT555" s="20">
        <f>SUM(CB555+CD555+CH555+CJ555+CK555+DF555+DJ555+DL555+DN555+DP555+CF555+DD555)</f>
        <v>10</v>
      </c>
      <c r="DU555" s="7"/>
      <c r="DV555" s="7"/>
      <c r="DW555" s="7"/>
      <c r="DX555" s="52"/>
      <c r="DY555" s="51"/>
      <c r="DZ555" s="1"/>
      <c r="EA555" s="23"/>
      <c r="EB555" s="23"/>
      <c r="EC555" s="7"/>
      <c r="ED555" s="7"/>
      <c r="EE555" s="7"/>
      <c r="EF555" s="7"/>
      <c r="EG555" s="7"/>
      <c r="EH555" s="7"/>
      <c r="EI555" s="7"/>
      <c r="EJ555" s="7" t="e">
        <f>SUM(L555+#REF!)</f>
        <v>#REF!</v>
      </c>
      <c r="EK555" s="7" t="e">
        <f>SUM(M555+#REF!)</f>
        <v>#REF!</v>
      </c>
      <c r="EL555" s="7" t="e">
        <f>SUM(N555+#REF!)</f>
        <v>#REF!</v>
      </c>
      <c r="EM555" s="18">
        <f t="shared" ref="EM555:EM558" si="6312">SUM(O555+CB555)</f>
        <v>0</v>
      </c>
      <c r="EN555" s="18">
        <f t="shared" ref="EN555:EN558" si="6313">SUM(P555+CC555)</f>
        <v>0</v>
      </c>
      <c r="EO555" s="18">
        <f t="shared" ref="EO555:EO558" si="6314">SUM(Q555+CD555)</f>
        <v>0</v>
      </c>
      <c r="EP555" s="18">
        <f t="shared" ref="EP555:EP558" si="6315">SUM(R555+CE555)</f>
        <v>4</v>
      </c>
      <c r="EQ555" s="18">
        <f t="shared" ref="EQ555:EQ558" si="6316">SUM(S555+CF555)</f>
        <v>4</v>
      </c>
      <c r="ER555" s="18">
        <f t="shared" ref="ER555:ER558" si="6317">SUM(T555+CG555)</f>
        <v>0</v>
      </c>
      <c r="ES555" s="18">
        <f t="shared" ref="ES555:ES558" si="6318">SUM(U555+CH555)</f>
        <v>0</v>
      </c>
      <c r="ET555" s="18">
        <f t="shared" ref="ET555:ET558" si="6319">SUM(V555+CI555)</f>
        <v>0</v>
      </c>
      <c r="EU555" s="18">
        <f t="shared" ref="EU555:EU558" si="6320">SUM(W555+CJ555)</f>
        <v>0</v>
      </c>
      <c r="EV555" s="18">
        <f t="shared" ref="EV555:EV558" si="6321">SUM(X555+CK555)</f>
        <v>0</v>
      </c>
      <c r="EW555" s="18">
        <f t="shared" ref="EW555:EW558" si="6322">SUM(Y555+CL555)</f>
        <v>0.2</v>
      </c>
      <c r="EX555" s="18">
        <f t="shared" ref="EX555:EX558" si="6323">SUM(Z555+CM555)</f>
        <v>0</v>
      </c>
      <c r="EY555" s="18">
        <f t="shared" ref="EY555:EY558" si="6324">SUM(AA555+CN555)</f>
        <v>0</v>
      </c>
      <c r="EZ555" s="18">
        <f t="shared" ref="EZ555:EZ558" si="6325">SUM(AB555+CO555)</f>
        <v>0</v>
      </c>
      <c r="FA555" s="18">
        <f t="shared" ref="FA555:FA558" si="6326">SUM(AC555+CP555)</f>
        <v>0</v>
      </c>
      <c r="FB555" s="18">
        <f t="shared" ref="FB555:FB558" si="6327">SUM(AD555+CQ555)</f>
        <v>0</v>
      </c>
      <c r="FC555" s="18">
        <f t="shared" ref="FC555:FC558" si="6328">SUM(AE555+CR555)</f>
        <v>0</v>
      </c>
      <c r="FD555" s="18">
        <f t="shared" ref="FD555:FD558" si="6329">SUM(AF555+CS555)</f>
        <v>0</v>
      </c>
      <c r="FE555" s="18">
        <f t="shared" ref="FE555:FE558" si="6330">SUM(AG555+CT555)</f>
        <v>0</v>
      </c>
      <c r="FF555" s="18">
        <f t="shared" ref="FF555:FF558" si="6331">SUM(AH555+CU555)</f>
        <v>0</v>
      </c>
      <c r="FG555" s="18">
        <f t="shared" ref="FG555:FG558" si="6332">SUM(AI555+CV555)</f>
        <v>0</v>
      </c>
      <c r="FH555" s="18">
        <f t="shared" ref="FH555:FH558" si="6333">SUM(AJ555+CW555)</f>
        <v>0</v>
      </c>
      <c r="FI555" s="18">
        <f t="shared" ref="FI555:FI558" si="6334">SUM(AK555+CX555)</f>
        <v>0</v>
      </c>
      <c r="FJ555" s="18">
        <f t="shared" ref="FJ555:FJ558" si="6335">SUM(AL555+CY555)</f>
        <v>0</v>
      </c>
      <c r="FK555" s="18">
        <f t="shared" ref="FK555:FK558" si="6336">SUM(AM555+CZ555)</f>
        <v>0</v>
      </c>
      <c r="FL555" s="18">
        <f t="shared" ref="FL555:FL558" si="6337">SUM(AN555+DA555)</f>
        <v>0</v>
      </c>
      <c r="FM555" s="18">
        <f t="shared" ref="FM555:FM558" si="6338">SUM(AO555+DB555)</f>
        <v>0</v>
      </c>
      <c r="FN555" s="18">
        <f t="shared" ref="FN555:FN558" si="6339">SUM(AP555+DC555)</f>
        <v>0</v>
      </c>
      <c r="FO555" s="18">
        <f t="shared" ref="FO555:FO558" si="6340">SUM(AQ555+DD555)</f>
        <v>0</v>
      </c>
      <c r="FP555" s="18">
        <f t="shared" ref="FP555:FP558" si="6341">SUM(AR555+DE555)</f>
        <v>1</v>
      </c>
      <c r="FQ555" s="18">
        <f t="shared" ref="FQ555:FQ558" si="6342">SUM(AS555+DF555)</f>
        <v>6</v>
      </c>
      <c r="FR555" s="18">
        <f t="shared" ref="FR555:FR558" si="6343">SUM(AT555+DG555)</f>
        <v>0</v>
      </c>
      <c r="FS555" s="18">
        <f t="shared" ref="FS555:FS558" si="6344">SUM(AU555+DH555)</f>
        <v>0</v>
      </c>
      <c r="FT555" s="18">
        <f t="shared" ref="FT555:FT558" si="6345">SUM(AV555+DI555)</f>
        <v>0</v>
      </c>
      <c r="FU555" s="18">
        <f t="shared" ref="FU555:FU558" si="6346">SUM(AW555+DJ555)</f>
        <v>0</v>
      </c>
      <c r="FV555" s="18">
        <f t="shared" ref="FV555:FV558" si="6347">SUM(AX555+DK555)</f>
        <v>0</v>
      </c>
      <c r="FW555" s="18">
        <f t="shared" ref="FW555:FW558" si="6348">SUM(AY555+DL555)</f>
        <v>0</v>
      </c>
      <c r="FX555" s="18">
        <f t="shared" ref="FX555:FX558" si="6349">SUM(AZ555+DM555)</f>
        <v>0</v>
      </c>
      <c r="FY555" s="18">
        <f t="shared" ref="FY555:FY558" si="6350">SUM(BA555+DN555)</f>
        <v>0</v>
      </c>
      <c r="FZ555" s="18">
        <f t="shared" ref="FZ555:FZ558" si="6351">SUM(BB555+DO555)</f>
        <v>0</v>
      </c>
      <c r="GA555" s="18">
        <f t="shared" ref="GA555:GA558" si="6352">SUM(BC555+DP555)</f>
        <v>0</v>
      </c>
      <c r="GB555" s="18">
        <f t="shared" ref="GB555:GB558" si="6353">SUM(BD555+DQ555)</f>
        <v>0</v>
      </c>
      <c r="GC555" s="18">
        <f t="shared" ref="GC555:GC558" si="6354">SUM(BE555+DR555)</f>
        <v>0</v>
      </c>
      <c r="GD555" s="18">
        <f t="shared" ref="GD555:GD558" si="6355">SUM(BF555+DS555)</f>
        <v>10.199999999999999</v>
      </c>
      <c r="GE555" s="18">
        <f t="shared" ref="GE555:GE558" si="6356">SUM(BH555+DT555)</f>
        <v>10</v>
      </c>
      <c r="GF555" s="7"/>
      <c r="GG555" s="7"/>
      <c r="GH555" s="7"/>
      <c r="GI555" s="52"/>
      <c r="GK555" s="18"/>
      <c r="GL555" s="18"/>
      <c r="GM555" s="1"/>
      <c r="GN555" s="23"/>
      <c r="GO555" s="61"/>
      <c r="GP555" s="7"/>
      <c r="GQ555" s="67"/>
    </row>
    <row r="556" spans="1:199" ht="24.95" customHeight="1" x14ac:dyDescent="0.3">
      <c r="A556" s="51"/>
      <c r="B556" s="1" t="s">
        <v>333</v>
      </c>
      <c r="C556" s="23"/>
      <c r="D556" s="23" t="s">
        <v>225</v>
      </c>
      <c r="E556" s="23"/>
      <c r="F556" s="23"/>
      <c r="G556" s="23"/>
      <c r="H556" s="23"/>
      <c r="I556" s="23"/>
      <c r="J556" s="23"/>
      <c r="K556" s="23"/>
      <c r="L556" s="1"/>
      <c r="M556" s="73">
        <f t="shared" si="6269"/>
        <v>0</v>
      </c>
      <c r="N556" s="32"/>
      <c r="O556" s="263">
        <v>14</v>
      </c>
      <c r="P556" s="32"/>
      <c r="Q556" s="20"/>
      <c r="R556" s="32"/>
      <c r="S556" s="20">
        <v>12</v>
      </c>
      <c r="T556" s="32"/>
      <c r="U556" s="20"/>
      <c r="V556" s="74"/>
      <c r="W556" s="20"/>
      <c r="X556" s="20"/>
      <c r="Y556" s="20"/>
      <c r="Z556" s="74"/>
      <c r="AA556" s="20"/>
      <c r="AB556" s="74"/>
      <c r="AC556" s="20"/>
      <c r="AD556" s="74"/>
      <c r="AE556" s="24"/>
      <c r="AF556" s="74"/>
      <c r="AG556" s="20"/>
      <c r="AH556" s="74"/>
      <c r="AI556" s="20"/>
      <c r="AJ556" s="74"/>
      <c r="AK556" s="20"/>
      <c r="AL556" s="74"/>
      <c r="AM556" s="263"/>
      <c r="AN556" s="74"/>
      <c r="AO556" s="20"/>
      <c r="AP556" s="74"/>
      <c r="AQ556" s="20"/>
      <c r="AR556" s="74"/>
      <c r="AS556" s="20"/>
      <c r="AT556" s="74"/>
      <c r="AU556" s="20"/>
      <c r="AV556" s="74"/>
      <c r="AW556" s="20"/>
      <c r="AX556" s="74"/>
      <c r="AY556" s="20"/>
      <c r="AZ556" s="74"/>
      <c r="BA556" s="20"/>
      <c r="BB556" s="74"/>
      <c r="BC556" s="20"/>
      <c r="BD556" s="74"/>
      <c r="BE556" s="20"/>
      <c r="BF556" s="20">
        <f t="shared" si="6270"/>
        <v>26</v>
      </c>
      <c r="BG556" s="20"/>
      <c r="BH556" s="20">
        <f t="shared" si="6271"/>
        <v>26</v>
      </c>
      <c r="BI556" s="7"/>
      <c r="BJ556" s="7"/>
      <c r="BK556" s="7"/>
      <c r="BL556" s="7"/>
      <c r="BM556" s="52"/>
      <c r="BN556" s="51"/>
      <c r="BO556" s="1"/>
      <c r="BP556" s="23"/>
      <c r="BQ556" s="23"/>
      <c r="BR556" s="23"/>
      <c r="BS556" s="23"/>
      <c r="BT556" s="23"/>
      <c r="BU556" s="23"/>
      <c r="BV556" s="23"/>
      <c r="BW556" s="23"/>
      <c r="BX556" s="23"/>
      <c r="BY556" s="1"/>
      <c r="BZ556" s="73">
        <f t="shared" ref="BZ556:BZ566" si="6357">SUM(CA556+CC556+CG556+CI556+DE556*2)</f>
        <v>0</v>
      </c>
      <c r="CA556" s="32"/>
      <c r="CB556" s="334"/>
      <c r="CC556" s="32"/>
      <c r="CD556" s="20"/>
      <c r="CE556" s="32"/>
      <c r="CF556" s="20"/>
      <c r="CG556" s="32"/>
      <c r="CH556" s="20"/>
      <c r="CI556" s="74"/>
      <c r="CJ556" s="20"/>
      <c r="CK556" s="20"/>
      <c r="CL556" s="20"/>
      <c r="CM556" s="74"/>
      <c r="CN556" s="20"/>
      <c r="CO556" s="74"/>
      <c r="CP556" s="20"/>
      <c r="CQ556" s="74"/>
      <c r="CR556" s="24"/>
      <c r="CS556" s="74"/>
      <c r="CT556" s="334"/>
      <c r="CU556" s="74"/>
      <c r="CV556" s="20"/>
      <c r="CW556" s="74"/>
      <c r="CX556" s="20"/>
      <c r="CY556" s="74"/>
      <c r="CZ556" s="334"/>
      <c r="DA556" s="74"/>
      <c r="DB556" s="20"/>
      <c r="DC556" s="74"/>
      <c r="DD556" s="20"/>
      <c r="DE556" s="74"/>
      <c r="DF556" s="20"/>
      <c r="DG556" s="74"/>
      <c r="DH556" s="20"/>
      <c r="DI556" s="74"/>
      <c r="DJ556" s="20"/>
      <c r="DK556" s="74"/>
      <c r="DL556" s="20"/>
      <c r="DM556" s="74"/>
      <c r="DN556" s="20"/>
      <c r="DO556" s="74"/>
      <c r="DP556" s="20"/>
      <c r="DQ556" s="74"/>
      <c r="DR556" s="20"/>
      <c r="DS556" s="20">
        <f t="shared" si="6205"/>
        <v>0</v>
      </c>
      <c r="DT556" s="20">
        <f t="shared" si="6206"/>
        <v>0</v>
      </c>
      <c r="DU556" s="7"/>
      <c r="DV556" s="7"/>
      <c r="DW556" s="7"/>
      <c r="DX556" s="52"/>
      <c r="DY556" s="51"/>
      <c r="DZ556" s="1"/>
      <c r="EA556" s="23"/>
      <c r="EB556" s="23"/>
      <c r="EC556" s="7"/>
      <c r="ED556" s="7"/>
      <c r="EE556" s="7"/>
      <c r="EF556" s="7"/>
      <c r="EG556" s="7"/>
      <c r="EH556" s="7"/>
      <c r="EI556" s="7"/>
      <c r="EJ556" s="7">
        <f t="shared" si="6139"/>
        <v>0</v>
      </c>
      <c r="EK556" s="7">
        <f t="shared" si="6140"/>
        <v>0</v>
      </c>
      <c r="EL556" s="7">
        <f t="shared" si="6141"/>
        <v>0</v>
      </c>
      <c r="EM556" s="18">
        <f t="shared" si="6312"/>
        <v>14</v>
      </c>
      <c r="EN556" s="18">
        <f t="shared" si="6313"/>
        <v>0</v>
      </c>
      <c r="EO556" s="18">
        <f t="shared" si="6314"/>
        <v>0</v>
      </c>
      <c r="EP556" s="18">
        <f t="shared" si="6315"/>
        <v>0</v>
      </c>
      <c r="EQ556" s="18">
        <f t="shared" si="6316"/>
        <v>12</v>
      </c>
      <c r="ER556" s="18">
        <f t="shared" si="6317"/>
        <v>0</v>
      </c>
      <c r="ES556" s="18">
        <f t="shared" si="6318"/>
        <v>0</v>
      </c>
      <c r="ET556" s="18">
        <f t="shared" si="6319"/>
        <v>0</v>
      </c>
      <c r="EU556" s="18">
        <f t="shared" si="6320"/>
        <v>0</v>
      </c>
      <c r="EV556" s="18">
        <f t="shared" si="6321"/>
        <v>0</v>
      </c>
      <c r="EW556" s="18">
        <f t="shared" si="6322"/>
        <v>0</v>
      </c>
      <c r="EX556" s="18">
        <f t="shared" si="6323"/>
        <v>0</v>
      </c>
      <c r="EY556" s="18">
        <f t="shared" si="6324"/>
        <v>0</v>
      </c>
      <c r="EZ556" s="18">
        <f t="shared" si="6325"/>
        <v>0</v>
      </c>
      <c r="FA556" s="18">
        <f t="shared" si="6326"/>
        <v>0</v>
      </c>
      <c r="FB556" s="18">
        <f t="shared" si="6327"/>
        <v>0</v>
      </c>
      <c r="FC556" s="18">
        <f t="shared" si="6328"/>
        <v>0</v>
      </c>
      <c r="FD556" s="18">
        <f t="shared" si="6329"/>
        <v>0</v>
      </c>
      <c r="FE556" s="18">
        <f t="shared" si="6330"/>
        <v>0</v>
      </c>
      <c r="FF556" s="18">
        <f t="shared" si="6331"/>
        <v>0</v>
      </c>
      <c r="FG556" s="18">
        <f t="shared" si="6332"/>
        <v>0</v>
      </c>
      <c r="FH556" s="18">
        <f t="shared" si="6333"/>
        <v>0</v>
      </c>
      <c r="FI556" s="18">
        <f t="shared" si="6334"/>
        <v>0</v>
      </c>
      <c r="FJ556" s="18">
        <f t="shared" si="6335"/>
        <v>0</v>
      </c>
      <c r="FK556" s="18">
        <f t="shared" si="6336"/>
        <v>0</v>
      </c>
      <c r="FL556" s="18">
        <f t="shared" si="6337"/>
        <v>0</v>
      </c>
      <c r="FM556" s="18">
        <f t="shared" si="6338"/>
        <v>0</v>
      </c>
      <c r="FN556" s="18">
        <f t="shared" si="6339"/>
        <v>0</v>
      </c>
      <c r="FO556" s="18">
        <f t="shared" si="6340"/>
        <v>0</v>
      </c>
      <c r="FP556" s="18">
        <f t="shared" si="6341"/>
        <v>0</v>
      </c>
      <c r="FQ556" s="18">
        <f t="shared" si="6342"/>
        <v>0</v>
      </c>
      <c r="FR556" s="18">
        <f t="shared" si="6343"/>
        <v>0</v>
      </c>
      <c r="FS556" s="18">
        <f t="shared" si="6344"/>
        <v>0</v>
      </c>
      <c r="FT556" s="18">
        <f t="shared" si="6345"/>
        <v>0</v>
      </c>
      <c r="FU556" s="18">
        <f t="shared" si="6346"/>
        <v>0</v>
      </c>
      <c r="FV556" s="18">
        <f t="shared" si="6347"/>
        <v>0</v>
      </c>
      <c r="FW556" s="18">
        <f t="shared" si="6348"/>
        <v>0</v>
      </c>
      <c r="FX556" s="18">
        <f t="shared" si="6349"/>
        <v>0</v>
      </c>
      <c r="FY556" s="18">
        <f t="shared" si="6350"/>
        <v>0</v>
      </c>
      <c r="FZ556" s="18">
        <f t="shared" si="6351"/>
        <v>0</v>
      </c>
      <c r="GA556" s="18">
        <f t="shared" si="6352"/>
        <v>0</v>
      </c>
      <c r="GB556" s="18">
        <f t="shared" si="6353"/>
        <v>0</v>
      </c>
      <c r="GC556" s="18">
        <f t="shared" si="6354"/>
        <v>0</v>
      </c>
      <c r="GD556" s="18">
        <f t="shared" si="6355"/>
        <v>26</v>
      </c>
      <c r="GE556" s="18">
        <f t="shared" si="6356"/>
        <v>26</v>
      </c>
      <c r="GF556" s="7"/>
      <c r="GG556" s="7"/>
      <c r="GH556" s="7"/>
      <c r="GI556" s="52"/>
      <c r="GK556" s="18"/>
      <c r="GL556" s="18"/>
      <c r="GM556" s="1"/>
      <c r="GN556" s="23"/>
      <c r="GO556" s="61"/>
      <c r="GP556" s="7"/>
      <c r="GQ556" s="67"/>
    </row>
    <row r="557" spans="1:199" ht="24.95" customHeight="1" x14ac:dyDescent="0.3">
      <c r="A557" s="51"/>
      <c r="B557" s="17" t="s">
        <v>333</v>
      </c>
      <c r="C557" s="17"/>
      <c r="D557" s="7" t="s">
        <v>225</v>
      </c>
      <c r="E557" s="7" t="s">
        <v>338</v>
      </c>
      <c r="F557" s="7"/>
      <c r="G557" s="7"/>
      <c r="H557" s="7"/>
      <c r="I557" s="7"/>
      <c r="J557" s="7"/>
      <c r="K557" s="7"/>
      <c r="L557" s="7"/>
      <c r="M557" s="73">
        <f t="shared" si="6269"/>
        <v>0</v>
      </c>
      <c r="N557" s="32"/>
      <c r="O557" s="263"/>
      <c r="P557" s="32"/>
      <c r="Q557" s="20"/>
      <c r="R557" s="32"/>
      <c r="S557" s="20">
        <v>2</v>
      </c>
      <c r="T557" s="32"/>
      <c r="U557" s="20"/>
      <c r="V557" s="74"/>
      <c r="W557" s="20"/>
      <c r="X557" s="20"/>
      <c r="Y557" s="20"/>
      <c r="Z557" s="74"/>
      <c r="AA557" s="20"/>
      <c r="AB557" s="74"/>
      <c r="AC557" s="20"/>
      <c r="AD557" s="74"/>
      <c r="AE557" s="24"/>
      <c r="AF557" s="74"/>
      <c r="AG557" s="20"/>
      <c r="AH557" s="74"/>
      <c r="AI557" s="20"/>
      <c r="AJ557" s="74"/>
      <c r="AK557" s="20"/>
      <c r="AL557" s="74"/>
      <c r="AM557" s="263"/>
      <c r="AN557" s="74"/>
      <c r="AO557" s="20"/>
      <c r="AP557" s="74"/>
      <c r="AQ557" s="20"/>
      <c r="AR557" s="74"/>
      <c r="AS557" s="20"/>
      <c r="AT557" s="74"/>
      <c r="AU557" s="20"/>
      <c r="AV557" s="74"/>
      <c r="AW557" s="20"/>
      <c r="AX557" s="74"/>
      <c r="AY557" s="20"/>
      <c r="AZ557" s="74"/>
      <c r="BA557" s="20"/>
      <c r="BB557" s="74"/>
      <c r="BC557" s="20"/>
      <c r="BD557" s="74"/>
      <c r="BE557" s="20"/>
      <c r="BF557" s="20">
        <f t="shared" si="6270"/>
        <v>2</v>
      </c>
      <c r="BG557" s="20"/>
      <c r="BH557" s="20">
        <f t="shared" si="6271"/>
        <v>2</v>
      </c>
      <c r="BI557" s="7"/>
      <c r="BJ557" s="7"/>
      <c r="BK557" s="7"/>
      <c r="BL557" s="7"/>
      <c r="BM557" s="52"/>
      <c r="BN557" s="51"/>
      <c r="BO557" s="17"/>
      <c r="BP557" s="17"/>
      <c r="BQ557" s="7"/>
      <c r="BR557" s="7"/>
      <c r="BS557" s="7"/>
      <c r="BT557" s="7"/>
      <c r="BU557" s="7"/>
      <c r="BV557" s="7"/>
      <c r="BW557" s="7"/>
      <c r="BX557" s="7"/>
      <c r="BY557" s="7"/>
      <c r="BZ557" s="73">
        <f t="shared" si="6357"/>
        <v>0</v>
      </c>
      <c r="CA557" s="32"/>
      <c r="CB557" s="334"/>
      <c r="CC557" s="32"/>
      <c r="CD557" s="20"/>
      <c r="CE557" s="32"/>
      <c r="CF557" s="20"/>
      <c r="CG557" s="32"/>
      <c r="CH557" s="20"/>
      <c r="CI557" s="74"/>
      <c r="CJ557" s="20"/>
      <c r="CK557" s="20"/>
      <c r="CL557" s="20"/>
      <c r="CM557" s="74"/>
      <c r="CN557" s="20"/>
      <c r="CO557" s="74"/>
      <c r="CP557" s="20"/>
      <c r="CQ557" s="74"/>
      <c r="CR557" s="24"/>
      <c r="CS557" s="74"/>
      <c r="CT557" s="334"/>
      <c r="CU557" s="74"/>
      <c r="CV557" s="20"/>
      <c r="CW557" s="74"/>
      <c r="CX557" s="20"/>
      <c r="CY557" s="74"/>
      <c r="CZ557" s="334"/>
      <c r="DA557" s="74"/>
      <c r="DB557" s="20"/>
      <c r="DC557" s="74"/>
      <c r="DD557" s="20"/>
      <c r="DE557" s="74"/>
      <c r="DF557" s="20"/>
      <c r="DG557" s="74"/>
      <c r="DH557" s="20"/>
      <c r="DI557" s="74"/>
      <c r="DJ557" s="20"/>
      <c r="DK557" s="74"/>
      <c r="DL557" s="20"/>
      <c r="DM557" s="74"/>
      <c r="DN557" s="20"/>
      <c r="DO557" s="74"/>
      <c r="DP557" s="20"/>
      <c r="DQ557" s="74"/>
      <c r="DR557" s="20"/>
      <c r="DS557" s="20">
        <f t="shared" si="6205"/>
        <v>0</v>
      </c>
      <c r="DT557" s="20">
        <f t="shared" si="6206"/>
        <v>0</v>
      </c>
      <c r="DU557" s="7"/>
      <c r="DV557" s="7"/>
      <c r="DW557" s="7"/>
      <c r="DX557" s="52"/>
      <c r="DY557" s="51"/>
      <c r="DZ557" s="17"/>
      <c r="EA557" s="17"/>
      <c r="EB557" s="7"/>
      <c r="EC557" s="7"/>
      <c r="ED557" s="7"/>
      <c r="EE557" s="7"/>
      <c r="EF557" s="7"/>
      <c r="EG557" s="7"/>
      <c r="EH557" s="7"/>
      <c r="EI557" s="7"/>
      <c r="EJ557" s="7">
        <f t="shared" si="6139"/>
        <v>0</v>
      </c>
      <c r="EK557" s="7">
        <f t="shared" si="6140"/>
        <v>0</v>
      </c>
      <c r="EL557" s="7">
        <f t="shared" si="6141"/>
        <v>0</v>
      </c>
      <c r="EM557" s="18">
        <f t="shared" si="6312"/>
        <v>0</v>
      </c>
      <c r="EN557" s="18">
        <f t="shared" si="6313"/>
        <v>0</v>
      </c>
      <c r="EO557" s="18">
        <f t="shared" si="6314"/>
        <v>0</v>
      </c>
      <c r="EP557" s="18">
        <f t="shared" si="6315"/>
        <v>0</v>
      </c>
      <c r="EQ557" s="18">
        <f t="shared" si="6316"/>
        <v>2</v>
      </c>
      <c r="ER557" s="18">
        <f t="shared" si="6317"/>
        <v>0</v>
      </c>
      <c r="ES557" s="18">
        <f t="shared" si="6318"/>
        <v>0</v>
      </c>
      <c r="ET557" s="18">
        <f t="shared" si="6319"/>
        <v>0</v>
      </c>
      <c r="EU557" s="18">
        <f t="shared" si="6320"/>
        <v>0</v>
      </c>
      <c r="EV557" s="18">
        <f t="shared" si="6321"/>
        <v>0</v>
      </c>
      <c r="EW557" s="18">
        <f t="shared" si="6322"/>
        <v>0</v>
      </c>
      <c r="EX557" s="18">
        <f t="shared" si="6323"/>
        <v>0</v>
      </c>
      <c r="EY557" s="18">
        <f t="shared" si="6324"/>
        <v>0</v>
      </c>
      <c r="EZ557" s="18">
        <f t="shared" si="6325"/>
        <v>0</v>
      </c>
      <c r="FA557" s="18">
        <f t="shared" si="6326"/>
        <v>0</v>
      </c>
      <c r="FB557" s="18">
        <f t="shared" si="6327"/>
        <v>0</v>
      </c>
      <c r="FC557" s="18">
        <f t="shared" si="6328"/>
        <v>0</v>
      </c>
      <c r="FD557" s="18">
        <f t="shared" si="6329"/>
        <v>0</v>
      </c>
      <c r="FE557" s="18">
        <f t="shared" si="6330"/>
        <v>0</v>
      </c>
      <c r="FF557" s="18">
        <f t="shared" si="6331"/>
        <v>0</v>
      </c>
      <c r="FG557" s="18">
        <f t="shared" si="6332"/>
        <v>0</v>
      </c>
      <c r="FH557" s="18">
        <f t="shared" si="6333"/>
        <v>0</v>
      </c>
      <c r="FI557" s="18">
        <f t="shared" si="6334"/>
        <v>0</v>
      </c>
      <c r="FJ557" s="18">
        <f t="shared" si="6335"/>
        <v>0</v>
      </c>
      <c r="FK557" s="18">
        <f t="shared" si="6336"/>
        <v>0</v>
      </c>
      <c r="FL557" s="18">
        <f t="shared" si="6337"/>
        <v>0</v>
      </c>
      <c r="FM557" s="18">
        <f t="shared" si="6338"/>
        <v>0</v>
      </c>
      <c r="FN557" s="18">
        <f t="shared" si="6339"/>
        <v>0</v>
      </c>
      <c r="FO557" s="18">
        <f t="shared" si="6340"/>
        <v>0</v>
      </c>
      <c r="FP557" s="18">
        <f t="shared" si="6341"/>
        <v>0</v>
      </c>
      <c r="FQ557" s="18">
        <f t="shared" si="6342"/>
        <v>0</v>
      </c>
      <c r="FR557" s="18">
        <f t="shared" si="6343"/>
        <v>0</v>
      </c>
      <c r="FS557" s="18">
        <f t="shared" si="6344"/>
        <v>0</v>
      </c>
      <c r="FT557" s="18">
        <f t="shared" si="6345"/>
        <v>0</v>
      </c>
      <c r="FU557" s="18">
        <f t="shared" si="6346"/>
        <v>0</v>
      </c>
      <c r="FV557" s="18">
        <f t="shared" si="6347"/>
        <v>0</v>
      </c>
      <c r="FW557" s="18">
        <f t="shared" si="6348"/>
        <v>0</v>
      </c>
      <c r="FX557" s="18">
        <f t="shared" si="6349"/>
        <v>0</v>
      </c>
      <c r="FY557" s="18">
        <f t="shared" si="6350"/>
        <v>0</v>
      </c>
      <c r="FZ557" s="18">
        <f t="shared" si="6351"/>
        <v>0</v>
      </c>
      <c r="GA557" s="18">
        <f t="shared" si="6352"/>
        <v>0</v>
      </c>
      <c r="GB557" s="18">
        <f t="shared" si="6353"/>
        <v>0</v>
      </c>
      <c r="GC557" s="18">
        <f t="shared" si="6354"/>
        <v>0</v>
      </c>
      <c r="GD557" s="18">
        <f t="shared" si="6355"/>
        <v>2</v>
      </c>
      <c r="GE557" s="18">
        <f t="shared" si="6356"/>
        <v>2</v>
      </c>
      <c r="GF557" s="7"/>
      <c r="GG557" s="7"/>
      <c r="GH557" s="7"/>
      <c r="GI557" s="52"/>
      <c r="GK557" s="18"/>
      <c r="GL557" s="18"/>
      <c r="GM557" s="1"/>
      <c r="GN557" s="23"/>
      <c r="GO557" s="61"/>
      <c r="GP557" s="7"/>
      <c r="GQ557" s="67"/>
    </row>
    <row r="558" spans="1:199" ht="24.95" customHeight="1" x14ac:dyDescent="0.3">
      <c r="A558" s="51"/>
      <c r="D558" s="7"/>
      <c r="E558" s="7"/>
      <c r="F558" s="7"/>
      <c r="G558" s="7"/>
      <c r="H558" s="7"/>
      <c r="I558" s="7"/>
      <c r="J558" s="7"/>
      <c r="K558" s="7"/>
      <c r="L558" s="7"/>
      <c r="M558" s="73">
        <f t="shared" si="6269"/>
        <v>0</v>
      </c>
      <c r="N558" s="32"/>
      <c r="O558" s="263"/>
      <c r="P558" s="32"/>
      <c r="Q558" s="20"/>
      <c r="R558" s="32"/>
      <c r="S558" s="20"/>
      <c r="T558" s="32"/>
      <c r="U558" s="20"/>
      <c r="V558" s="74"/>
      <c r="W558" s="20"/>
      <c r="X558" s="20"/>
      <c r="Y558" s="20"/>
      <c r="Z558" s="74"/>
      <c r="AA558" s="20"/>
      <c r="AB558" s="74"/>
      <c r="AC558" s="20"/>
      <c r="AD558" s="74"/>
      <c r="AE558" s="24"/>
      <c r="AF558" s="74"/>
      <c r="AG558" s="20"/>
      <c r="AH558" s="74"/>
      <c r="AI558" s="20"/>
      <c r="AJ558" s="74"/>
      <c r="AK558" s="20"/>
      <c r="AL558" s="74"/>
      <c r="AM558" s="263"/>
      <c r="AN558" s="74"/>
      <c r="AO558" s="20"/>
      <c r="AP558" s="74"/>
      <c r="AQ558" s="20"/>
      <c r="AR558" s="74"/>
      <c r="AS558" s="20"/>
      <c r="AT558" s="74"/>
      <c r="AU558" s="20"/>
      <c r="AV558" s="74"/>
      <c r="AW558" s="20"/>
      <c r="AX558" s="74"/>
      <c r="AY558" s="20"/>
      <c r="AZ558" s="74"/>
      <c r="BA558" s="20"/>
      <c r="BB558" s="74"/>
      <c r="BC558" s="20"/>
      <c r="BD558" s="74"/>
      <c r="BE558" s="20"/>
      <c r="BF558" s="20">
        <f t="shared" si="6270"/>
        <v>0</v>
      </c>
      <c r="BG558" s="20"/>
      <c r="BH558" s="20">
        <f t="shared" si="6271"/>
        <v>0</v>
      </c>
      <c r="BI558" s="7"/>
      <c r="BJ558" s="7"/>
      <c r="BK558" s="7"/>
      <c r="BL558" s="7"/>
      <c r="BM558" s="52"/>
      <c r="BN558" s="51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3">
        <f t="shared" si="6357"/>
        <v>0</v>
      </c>
      <c r="CA558" s="32"/>
      <c r="CB558" s="334"/>
      <c r="CC558" s="32"/>
      <c r="CD558" s="20"/>
      <c r="CE558" s="32"/>
      <c r="CF558" s="20"/>
      <c r="CG558" s="32"/>
      <c r="CH558" s="20"/>
      <c r="CI558" s="74"/>
      <c r="CJ558" s="20"/>
      <c r="CK558" s="20"/>
      <c r="CL558" s="20"/>
      <c r="CM558" s="74"/>
      <c r="CN558" s="20"/>
      <c r="CO558" s="74"/>
      <c r="CP558" s="20"/>
      <c r="CQ558" s="74"/>
      <c r="CR558" s="24"/>
      <c r="CS558" s="74"/>
      <c r="CT558" s="334"/>
      <c r="CU558" s="74"/>
      <c r="CV558" s="20"/>
      <c r="CW558" s="74"/>
      <c r="CX558" s="20"/>
      <c r="CY558" s="74"/>
      <c r="CZ558" s="334"/>
      <c r="DA558" s="74"/>
      <c r="DB558" s="20"/>
      <c r="DC558" s="74"/>
      <c r="DD558" s="20"/>
      <c r="DE558" s="74"/>
      <c r="DF558" s="20"/>
      <c r="DG558" s="74"/>
      <c r="DH558" s="20"/>
      <c r="DI558" s="74"/>
      <c r="DJ558" s="20"/>
      <c r="DK558" s="74"/>
      <c r="DL558" s="20"/>
      <c r="DM558" s="74"/>
      <c r="DN558" s="20"/>
      <c r="DO558" s="74"/>
      <c r="DP558" s="20"/>
      <c r="DQ558" s="74"/>
      <c r="DR558" s="20"/>
      <c r="DS558" s="20">
        <f t="shared" si="6205"/>
        <v>0</v>
      </c>
      <c r="DT558" s="20">
        <f t="shared" si="6206"/>
        <v>0</v>
      </c>
      <c r="DU558" s="7"/>
      <c r="DV558" s="7"/>
      <c r="DW558" s="7"/>
      <c r="DX558" s="52"/>
      <c r="DY558" s="51"/>
      <c r="DZ558" s="7"/>
      <c r="EA558" s="7"/>
      <c r="EB558" s="7"/>
      <c r="EC558" s="8"/>
      <c r="ED558" s="8"/>
      <c r="EE558" s="8"/>
      <c r="EF558" s="8"/>
      <c r="EG558" s="8"/>
      <c r="EH558" s="8"/>
      <c r="EI558" s="8"/>
      <c r="EJ558" s="7">
        <f t="shared" si="6139"/>
        <v>0</v>
      </c>
      <c r="EK558" s="7">
        <f t="shared" si="6140"/>
        <v>0</v>
      </c>
      <c r="EL558" s="7">
        <f t="shared" si="6141"/>
        <v>0</v>
      </c>
      <c r="EM558" s="18">
        <f t="shared" si="6312"/>
        <v>0</v>
      </c>
      <c r="EN558" s="18">
        <f t="shared" si="6313"/>
        <v>0</v>
      </c>
      <c r="EO558" s="18">
        <f t="shared" si="6314"/>
        <v>0</v>
      </c>
      <c r="EP558" s="18">
        <f t="shared" si="6315"/>
        <v>0</v>
      </c>
      <c r="EQ558" s="18">
        <f t="shared" si="6316"/>
        <v>0</v>
      </c>
      <c r="ER558" s="18">
        <f t="shared" si="6317"/>
        <v>0</v>
      </c>
      <c r="ES558" s="18">
        <f t="shared" si="6318"/>
        <v>0</v>
      </c>
      <c r="ET558" s="18">
        <f t="shared" si="6319"/>
        <v>0</v>
      </c>
      <c r="EU558" s="18">
        <f t="shared" si="6320"/>
        <v>0</v>
      </c>
      <c r="EV558" s="18">
        <f t="shared" si="6321"/>
        <v>0</v>
      </c>
      <c r="EW558" s="18">
        <f t="shared" si="6322"/>
        <v>0</v>
      </c>
      <c r="EX558" s="18">
        <f t="shared" si="6323"/>
        <v>0</v>
      </c>
      <c r="EY558" s="18">
        <f t="shared" si="6324"/>
        <v>0</v>
      </c>
      <c r="EZ558" s="18">
        <f t="shared" si="6325"/>
        <v>0</v>
      </c>
      <c r="FA558" s="18">
        <f t="shared" si="6326"/>
        <v>0</v>
      </c>
      <c r="FB558" s="18">
        <f t="shared" si="6327"/>
        <v>0</v>
      </c>
      <c r="FC558" s="18">
        <f t="shared" si="6328"/>
        <v>0</v>
      </c>
      <c r="FD558" s="18">
        <f t="shared" si="6329"/>
        <v>0</v>
      </c>
      <c r="FE558" s="18">
        <f t="shared" si="6330"/>
        <v>0</v>
      </c>
      <c r="FF558" s="18">
        <f t="shared" si="6331"/>
        <v>0</v>
      </c>
      <c r="FG558" s="18">
        <f t="shared" si="6332"/>
        <v>0</v>
      </c>
      <c r="FH558" s="18">
        <f t="shared" si="6333"/>
        <v>0</v>
      </c>
      <c r="FI558" s="18">
        <f t="shared" si="6334"/>
        <v>0</v>
      </c>
      <c r="FJ558" s="18">
        <f t="shared" si="6335"/>
        <v>0</v>
      </c>
      <c r="FK558" s="18">
        <f t="shared" si="6336"/>
        <v>0</v>
      </c>
      <c r="FL558" s="18">
        <f t="shared" si="6337"/>
        <v>0</v>
      </c>
      <c r="FM558" s="18">
        <f t="shared" si="6338"/>
        <v>0</v>
      </c>
      <c r="FN558" s="18">
        <f t="shared" si="6339"/>
        <v>0</v>
      </c>
      <c r="FO558" s="18">
        <f t="shared" si="6340"/>
        <v>0</v>
      </c>
      <c r="FP558" s="18">
        <f t="shared" si="6341"/>
        <v>0</v>
      </c>
      <c r="FQ558" s="18">
        <f t="shared" si="6342"/>
        <v>0</v>
      </c>
      <c r="FR558" s="18">
        <f t="shared" si="6343"/>
        <v>0</v>
      </c>
      <c r="FS558" s="18">
        <f t="shared" si="6344"/>
        <v>0</v>
      </c>
      <c r="FT558" s="18">
        <f t="shared" si="6345"/>
        <v>0</v>
      </c>
      <c r="FU558" s="18">
        <f t="shared" si="6346"/>
        <v>0</v>
      </c>
      <c r="FV558" s="18">
        <f t="shared" si="6347"/>
        <v>0</v>
      </c>
      <c r="FW558" s="18">
        <f t="shared" si="6348"/>
        <v>0</v>
      </c>
      <c r="FX558" s="18">
        <f t="shared" si="6349"/>
        <v>0</v>
      </c>
      <c r="FY558" s="18">
        <f t="shared" si="6350"/>
        <v>0</v>
      </c>
      <c r="FZ558" s="18">
        <f t="shared" si="6351"/>
        <v>0</v>
      </c>
      <c r="GA558" s="18">
        <f t="shared" si="6352"/>
        <v>0</v>
      </c>
      <c r="GB558" s="18">
        <f t="shared" si="6353"/>
        <v>0</v>
      </c>
      <c r="GC558" s="18">
        <f t="shared" si="6354"/>
        <v>0</v>
      </c>
      <c r="GD558" s="18">
        <f t="shared" si="6355"/>
        <v>0</v>
      </c>
      <c r="GE558" s="18">
        <f t="shared" si="6356"/>
        <v>0</v>
      </c>
      <c r="GF558" s="8"/>
      <c r="GG558" s="8"/>
      <c r="GH558" s="8"/>
      <c r="GI558" s="97"/>
      <c r="GK558" s="18"/>
      <c r="GL558" s="18"/>
      <c r="GM558" s="1"/>
      <c r="GN558" s="23"/>
      <c r="GO558" s="61"/>
      <c r="GP558" s="7"/>
      <c r="GQ558" s="67"/>
    </row>
    <row r="559" spans="1:199" ht="24.95" customHeight="1" x14ac:dyDescent="0.3">
      <c r="A559" s="51"/>
      <c r="D559" s="7"/>
      <c r="E559" s="7"/>
      <c r="F559" s="7"/>
      <c r="G559" s="7"/>
      <c r="H559" s="7"/>
      <c r="I559" s="7"/>
      <c r="J559" s="7"/>
      <c r="K559" s="7"/>
      <c r="L559" s="7"/>
      <c r="M559" s="73">
        <f t="shared" si="6269"/>
        <v>0</v>
      </c>
      <c r="N559" s="32"/>
      <c r="O559" s="263"/>
      <c r="P559" s="32"/>
      <c r="Q559" s="20"/>
      <c r="R559" s="32"/>
      <c r="S559" s="20"/>
      <c r="T559" s="32"/>
      <c r="U559" s="20"/>
      <c r="V559" s="74"/>
      <c r="W559" s="20"/>
      <c r="X559" s="20"/>
      <c r="Y559" s="20"/>
      <c r="Z559" s="74"/>
      <c r="AA559" s="20"/>
      <c r="AB559" s="74"/>
      <c r="AC559" s="20"/>
      <c r="AD559" s="74"/>
      <c r="AE559" s="24"/>
      <c r="AF559" s="74"/>
      <c r="AG559" s="20"/>
      <c r="AH559" s="74"/>
      <c r="AI559" s="20"/>
      <c r="AJ559" s="74"/>
      <c r="AK559" s="20"/>
      <c r="AL559" s="74"/>
      <c r="AM559" s="263"/>
      <c r="AN559" s="74"/>
      <c r="AO559" s="20"/>
      <c r="AP559" s="74"/>
      <c r="AQ559" s="20"/>
      <c r="AR559" s="74"/>
      <c r="AS559" s="20"/>
      <c r="AT559" s="74"/>
      <c r="AU559" s="20"/>
      <c r="AV559" s="74"/>
      <c r="AW559" s="20"/>
      <c r="AX559" s="74"/>
      <c r="AY559" s="20"/>
      <c r="AZ559" s="74"/>
      <c r="BA559" s="20"/>
      <c r="BB559" s="74"/>
      <c r="BC559" s="20"/>
      <c r="BD559" s="74"/>
      <c r="BE559" s="20"/>
      <c r="BF559" s="20">
        <f t="shared" si="6270"/>
        <v>0</v>
      </c>
      <c r="BG559" s="20"/>
      <c r="BH559" s="20">
        <f t="shared" si="6271"/>
        <v>0</v>
      </c>
      <c r="BI559" s="7"/>
      <c r="BJ559" s="7"/>
      <c r="BK559" s="7"/>
      <c r="BL559" s="7"/>
      <c r="BM559" s="52"/>
      <c r="BN559" s="51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3">
        <f t="shared" si="6357"/>
        <v>0</v>
      </c>
      <c r="CA559" s="32"/>
      <c r="CB559" s="334"/>
      <c r="CC559" s="32"/>
      <c r="CD559" s="20"/>
      <c r="CE559" s="32"/>
      <c r="CF559" s="20"/>
      <c r="CG559" s="32"/>
      <c r="CH559" s="20"/>
      <c r="CI559" s="74"/>
      <c r="CJ559" s="20"/>
      <c r="CK559" s="20"/>
      <c r="CL559" s="20"/>
      <c r="CM559" s="74"/>
      <c r="CN559" s="20"/>
      <c r="CO559" s="74"/>
      <c r="CP559" s="20"/>
      <c r="CQ559" s="74"/>
      <c r="CR559" s="24"/>
      <c r="CS559" s="74"/>
      <c r="CT559" s="334"/>
      <c r="CU559" s="74"/>
      <c r="CV559" s="20"/>
      <c r="CW559" s="74"/>
      <c r="CX559" s="20"/>
      <c r="CY559" s="74"/>
      <c r="CZ559" s="334"/>
      <c r="DA559" s="74"/>
      <c r="DB559" s="20"/>
      <c r="DC559" s="74"/>
      <c r="DD559" s="20"/>
      <c r="DE559" s="74"/>
      <c r="DF559" s="20"/>
      <c r="DG559" s="74"/>
      <c r="DH559" s="20"/>
      <c r="DI559" s="74"/>
      <c r="DJ559" s="20"/>
      <c r="DK559" s="74"/>
      <c r="DL559" s="20"/>
      <c r="DM559" s="74"/>
      <c r="DN559" s="20"/>
      <c r="DO559" s="74"/>
      <c r="DP559" s="20"/>
      <c r="DQ559" s="74"/>
      <c r="DR559" s="20"/>
      <c r="DS559" s="20">
        <f t="shared" si="6205"/>
        <v>0</v>
      </c>
      <c r="DT559" s="20">
        <f t="shared" si="6206"/>
        <v>0</v>
      </c>
      <c r="DU559" s="7"/>
      <c r="DV559" s="7"/>
      <c r="DW559" s="7"/>
      <c r="DX559" s="52"/>
      <c r="DY559" s="51"/>
      <c r="DZ559" s="7"/>
      <c r="EA559" s="7"/>
      <c r="EB559" s="7"/>
      <c r="EC559" s="8"/>
      <c r="ED559" s="8"/>
      <c r="EE559" s="8"/>
      <c r="EF559" s="8"/>
      <c r="EG559" s="8"/>
      <c r="EH559" s="8"/>
      <c r="EI559" s="8"/>
      <c r="EJ559" s="7">
        <f t="shared" si="6139"/>
        <v>0</v>
      </c>
      <c r="EK559" s="7">
        <f t="shared" si="6140"/>
        <v>0</v>
      </c>
      <c r="EL559" s="7">
        <f t="shared" si="6141"/>
        <v>0</v>
      </c>
      <c r="EM559" s="18">
        <f t="shared" si="6207"/>
        <v>0</v>
      </c>
      <c r="EN559" s="18">
        <f t="shared" si="6208"/>
        <v>0</v>
      </c>
      <c r="EO559" s="18">
        <f t="shared" si="6209"/>
        <v>0</v>
      </c>
      <c r="EP559" s="18">
        <f t="shared" si="6210"/>
        <v>0</v>
      </c>
      <c r="EQ559" s="18">
        <f t="shared" si="6211"/>
        <v>0</v>
      </c>
      <c r="ER559" s="18">
        <f t="shared" si="6212"/>
        <v>0</v>
      </c>
      <c r="ES559" s="18">
        <f t="shared" si="6213"/>
        <v>0</v>
      </c>
      <c r="ET559" s="18">
        <f t="shared" si="6214"/>
        <v>0</v>
      </c>
      <c r="EU559" s="18">
        <f t="shared" si="6215"/>
        <v>0</v>
      </c>
      <c r="EV559" s="18">
        <f t="shared" si="6216"/>
        <v>0</v>
      </c>
      <c r="EW559" s="18">
        <f t="shared" si="6217"/>
        <v>0</v>
      </c>
      <c r="EX559" s="18">
        <f t="shared" si="6218"/>
        <v>0</v>
      </c>
      <c r="EY559" s="18">
        <f t="shared" si="6219"/>
        <v>0</v>
      </c>
      <c r="EZ559" s="18">
        <f t="shared" si="6220"/>
        <v>0</v>
      </c>
      <c r="FA559" s="18">
        <f t="shared" si="6221"/>
        <v>0</v>
      </c>
      <c r="FB559" s="18">
        <f t="shared" si="6222"/>
        <v>0</v>
      </c>
      <c r="FC559" s="18">
        <f t="shared" si="6223"/>
        <v>0</v>
      </c>
      <c r="FD559" s="18">
        <f t="shared" si="6224"/>
        <v>0</v>
      </c>
      <c r="FE559" s="18">
        <f t="shared" si="6225"/>
        <v>0</v>
      </c>
      <c r="FF559" s="18">
        <f t="shared" si="6226"/>
        <v>0</v>
      </c>
      <c r="FG559" s="18">
        <f t="shared" si="6227"/>
        <v>0</v>
      </c>
      <c r="FH559" s="18">
        <f t="shared" si="6228"/>
        <v>0</v>
      </c>
      <c r="FI559" s="18">
        <f t="shared" si="6229"/>
        <v>0</v>
      </c>
      <c r="FJ559" s="18">
        <f t="shared" si="6230"/>
        <v>0</v>
      </c>
      <c r="FK559" s="18">
        <f t="shared" si="6231"/>
        <v>0</v>
      </c>
      <c r="FL559" s="18">
        <f t="shared" si="6232"/>
        <v>0</v>
      </c>
      <c r="FM559" s="18">
        <f t="shared" si="6233"/>
        <v>0</v>
      </c>
      <c r="FN559" s="18">
        <f t="shared" si="6234"/>
        <v>0</v>
      </c>
      <c r="FO559" s="18">
        <f t="shared" si="6235"/>
        <v>0</v>
      </c>
      <c r="FP559" s="18">
        <f t="shared" si="6236"/>
        <v>0</v>
      </c>
      <c r="FQ559" s="18">
        <f t="shared" si="6237"/>
        <v>0</v>
      </c>
      <c r="FR559" s="18">
        <f t="shared" si="6238"/>
        <v>0</v>
      </c>
      <c r="FS559" s="18">
        <f t="shared" si="6239"/>
        <v>0</v>
      </c>
      <c r="FT559" s="18">
        <f t="shared" si="6240"/>
        <v>0</v>
      </c>
      <c r="FU559" s="18">
        <f t="shared" si="6241"/>
        <v>0</v>
      </c>
      <c r="FV559" s="18">
        <f t="shared" si="6242"/>
        <v>0</v>
      </c>
      <c r="FW559" s="18">
        <f t="shared" si="6243"/>
        <v>0</v>
      </c>
      <c r="FX559" s="18">
        <f t="shared" si="6244"/>
        <v>0</v>
      </c>
      <c r="FY559" s="18">
        <f t="shared" si="6245"/>
        <v>0</v>
      </c>
      <c r="FZ559" s="18">
        <f t="shared" si="6246"/>
        <v>0</v>
      </c>
      <c r="GA559" s="18">
        <f t="shared" si="6247"/>
        <v>0</v>
      </c>
      <c r="GB559" s="18">
        <f t="shared" si="6248"/>
        <v>0</v>
      </c>
      <c r="GC559" s="18">
        <f t="shared" si="6249"/>
        <v>0</v>
      </c>
      <c r="GD559" s="18">
        <f t="shared" si="6250"/>
        <v>0</v>
      </c>
      <c r="GE559" s="18">
        <f t="shared" si="6251"/>
        <v>0</v>
      </c>
      <c r="GF559" s="8"/>
      <c r="GG559" s="8"/>
      <c r="GH559" s="8"/>
      <c r="GI559" s="97"/>
      <c r="GK559" s="18"/>
      <c r="GL559" s="18"/>
      <c r="GM559" s="1"/>
      <c r="GN559" s="23"/>
      <c r="GO559" s="61"/>
      <c r="GP559" s="7"/>
      <c r="GQ559" s="67"/>
    </row>
    <row r="560" spans="1:199" ht="24.95" customHeight="1" x14ac:dyDescent="0.3">
      <c r="A560" s="51"/>
      <c r="D560" s="7"/>
      <c r="E560" s="7"/>
      <c r="F560" s="7"/>
      <c r="G560" s="7"/>
      <c r="H560" s="7"/>
      <c r="I560" s="7"/>
      <c r="J560" s="7"/>
      <c r="K560" s="7"/>
      <c r="L560" s="7"/>
      <c r="M560" s="73">
        <f t="shared" si="6269"/>
        <v>0</v>
      </c>
      <c r="N560" s="32"/>
      <c r="O560" s="263"/>
      <c r="P560" s="32"/>
      <c r="Q560" s="20"/>
      <c r="R560" s="32"/>
      <c r="S560" s="20"/>
      <c r="T560" s="32"/>
      <c r="U560" s="20"/>
      <c r="V560" s="74"/>
      <c r="W560" s="20"/>
      <c r="X560" s="20"/>
      <c r="Y560" s="20"/>
      <c r="Z560" s="74"/>
      <c r="AA560" s="20"/>
      <c r="AB560" s="74"/>
      <c r="AC560" s="20"/>
      <c r="AD560" s="74"/>
      <c r="AE560" s="24"/>
      <c r="AF560" s="74"/>
      <c r="AG560" s="20"/>
      <c r="AH560" s="74"/>
      <c r="AI560" s="20"/>
      <c r="AJ560" s="74"/>
      <c r="AK560" s="20"/>
      <c r="AL560" s="74"/>
      <c r="AM560" s="263"/>
      <c r="AN560" s="74"/>
      <c r="AO560" s="20"/>
      <c r="AP560" s="74"/>
      <c r="AQ560" s="20"/>
      <c r="AR560" s="74"/>
      <c r="AS560" s="20"/>
      <c r="AT560" s="74"/>
      <c r="AU560" s="20"/>
      <c r="AV560" s="74"/>
      <c r="AW560" s="20"/>
      <c r="AX560" s="74"/>
      <c r="AY560" s="20"/>
      <c r="AZ560" s="74"/>
      <c r="BA560" s="20"/>
      <c r="BB560" s="74"/>
      <c r="BC560" s="20"/>
      <c r="BD560" s="74"/>
      <c r="BE560" s="20"/>
      <c r="BF560" s="20">
        <f t="shared" si="6270"/>
        <v>0</v>
      </c>
      <c r="BG560" s="20"/>
      <c r="BH560" s="20">
        <f t="shared" si="6271"/>
        <v>0</v>
      </c>
      <c r="BI560" s="7"/>
      <c r="BJ560" s="7"/>
      <c r="BK560" s="7"/>
      <c r="BL560" s="7"/>
      <c r="BM560" s="52"/>
      <c r="BN560" s="51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3">
        <f t="shared" si="6357"/>
        <v>0</v>
      </c>
      <c r="CA560" s="32"/>
      <c r="CB560" s="334"/>
      <c r="CC560" s="32"/>
      <c r="CD560" s="20"/>
      <c r="CE560" s="32"/>
      <c r="CF560" s="20"/>
      <c r="CG560" s="32"/>
      <c r="CH560" s="20"/>
      <c r="CI560" s="74"/>
      <c r="CJ560" s="20"/>
      <c r="CK560" s="20"/>
      <c r="CL560" s="20"/>
      <c r="CM560" s="74"/>
      <c r="CN560" s="20"/>
      <c r="CO560" s="74"/>
      <c r="CP560" s="20"/>
      <c r="CQ560" s="74"/>
      <c r="CR560" s="24"/>
      <c r="CS560" s="74"/>
      <c r="CT560" s="334"/>
      <c r="CU560" s="74"/>
      <c r="CV560" s="20"/>
      <c r="CW560" s="74"/>
      <c r="CX560" s="20"/>
      <c r="CY560" s="74"/>
      <c r="CZ560" s="334"/>
      <c r="DA560" s="74"/>
      <c r="DB560" s="20"/>
      <c r="DC560" s="74"/>
      <c r="DD560" s="20"/>
      <c r="DE560" s="74"/>
      <c r="DF560" s="20"/>
      <c r="DG560" s="74"/>
      <c r="DH560" s="20"/>
      <c r="DI560" s="74"/>
      <c r="DJ560" s="20"/>
      <c r="DK560" s="74"/>
      <c r="DL560" s="20"/>
      <c r="DM560" s="74"/>
      <c r="DN560" s="20"/>
      <c r="DO560" s="74"/>
      <c r="DP560" s="20"/>
      <c r="DQ560" s="74"/>
      <c r="DR560" s="20"/>
      <c r="DS560" s="20">
        <f t="shared" si="6205"/>
        <v>0</v>
      </c>
      <c r="DT560" s="20">
        <f t="shared" si="6206"/>
        <v>0</v>
      </c>
      <c r="DU560" s="7"/>
      <c r="DV560" s="7"/>
      <c r="DW560" s="7"/>
      <c r="DX560" s="52"/>
      <c r="DY560" s="51"/>
      <c r="DZ560" s="7"/>
      <c r="EA560" s="7"/>
      <c r="EB560" s="7"/>
      <c r="EC560" s="8"/>
      <c r="ED560" s="8"/>
      <c r="EE560" s="8"/>
      <c r="EF560" s="8"/>
      <c r="EG560" s="8"/>
      <c r="EH560" s="8"/>
      <c r="EI560" s="8"/>
      <c r="EJ560" s="7">
        <f t="shared" si="6139"/>
        <v>0</v>
      </c>
      <c r="EK560" s="7">
        <f t="shared" si="6140"/>
        <v>0</v>
      </c>
      <c r="EL560" s="7">
        <f t="shared" si="6141"/>
        <v>0</v>
      </c>
      <c r="EM560" s="18">
        <f t="shared" si="6207"/>
        <v>0</v>
      </c>
      <c r="EN560" s="18">
        <f t="shared" si="6208"/>
        <v>0</v>
      </c>
      <c r="EO560" s="18">
        <f t="shared" si="6209"/>
        <v>0</v>
      </c>
      <c r="EP560" s="18">
        <f t="shared" si="6210"/>
        <v>0</v>
      </c>
      <c r="EQ560" s="18">
        <f t="shared" si="6211"/>
        <v>0</v>
      </c>
      <c r="ER560" s="18">
        <f t="shared" si="6212"/>
        <v>0</v>
      </c>
      <c r="ES560" s="18">
        <f t="shared" si="6213"/>
        <v>0</v>
      </c>
      <c r="ET560" s="18">
        <f t="shared" si="6214"/>
        <v>0</v>
      </c>
      <c r="EU560" s="18">
        <f t="shared" si="6215"/>
        <v>0</v>
      </c>
      <c r="EV560" s="18">
        <f t="shared" si="6216"/>
        <v>0</v>
      </c>
      <c r="EW560" s="18">
        <f t="shared" si="6217"/>
        <v>0</v>
      </c>
      <c r="EX560" s="18">
        <f t="shared" si="6218"/>
        <v>0</v>
      </c>
      <c r="EY560" s="18">
        <f t="shared" si="6219"/>
        <v>0</v>
      </c>
      <c r="EZ560" s="18">
        <f t="shared" si="6220"/>
        <v>0</v>
      </c>
      <c r="FA560" s="18">
        <f t="shared" si="6221"/>
        <v>0</v>
      </c>
      <c r="FB560" s="18">
        <f t="shared" si="6222"/>
        <v>0</v>
      </c>
      <c r="FC560" s="18">
        <f t="shared" si="6223"/>
        <v>0</v>
      </c>
      <c r="FD560" s="18">
        <f t="shared" si="6224"/>
        <v>0</v>
      </c>
      <c r="FE560" s="18">
        <f t="shared" si="6225"/>
        <v>0</v>
      </c>
      <c r="FF560" s="18">
        <f t="shared" si="6226"/>
        <v>0</v>
      </c>
      <c r="FG560" s="18">
        <f t="shared" si="6227"/>
        <v>0</v>
      </c>
      <c r="FH560" s="18">
        <f t="shared" si="6228"/>
        <v>0</v>
      </c>
      <c r="FI560" s="18">
        <f t="shared" si="6229"/>
        <v>0</v>
      </c>
      <c r="FJ560" s="18">
        <f t="shared" si="6230"/>
        <v>0</v>
      </c>
      <c r="FK560" s="18">
        <f t="shared" si="6231"/>
        <v>0</v>
      </c>
      <c r="FL560" s="18">
        <f t="shared" si="6232"/>
        <v>0</v>
      </c>
      <c r="FM560" s="18">
        <f t="shared" si="6233"/>
        <v>0</v>
      </c>
      <c r="FN560" s="18">
        <f t="shared" si="6234"/>
        <v>0</v>
      </c>
      <c r="FO560" s="18">
        <f t="shared" si="6235"/>
        <v>0</v>
      </c>
      <c r="FP560" s="18">
        <f t="shared" si="6236"/>
        <v>0</v>
      </c>
      <c r="FQ560" s="18">
        <f t="shared" si="6237"/>
        <v>0</v>
      </c>
      <c r="FR560" s="18">
        <f t="shared" si="6238"/>
        <v>0</v>
      </c>
      <c r="FS560" s="18">
        <f t="shared" si="6239"/>
        <v>0</v>
      </c>
      <c r="FT560" s="18">
        <f t="shared" si="6240"/>
        <v>0</v>
      </c>
      <c r="FU560" s="18">
        <f t="shared" si="6241"/>
        <v>0</v>
      </c>
      <c r="FV560" s="18">
        <f t="shared" si="6242"/>
        <v>0</v>
      </c>
      <c r="FW560" s="18">
        <f t="shared" si="6243"/>
        <v>0</v>
      </c>
      <c r="FX560" s="18">
        <f t="shared" si="6244"/>
        <v>0</v>
      </c>
      <c r="FY560" s="18">
        <f t="shared" si="6245"/>
        <v>0</v>
      </c>
      <c r="FZ560" s="18">
        <f t="shared" si="6246"/>
        <v>0</v>
      </c>
      <c r="GA560" s="18">
        <f t="shared" si="6247"/>
        <v>0</v>
      </c>
      <c r="GB560" s="18">
        <f t="shared" si="6248"/>
        <v>0</v>
      </c>
      <c r="GC560" s="18">
        <f t="shared" si="6249"/>
        <v>0</v>
      </c>
      <c r="GD560" s="18">
        <f t="shared" si="6250"/>
        <v>0</v>
      </c>
      <c r="GE560" s="18">
        <f t="shared" si="6251"/>
        <v>0</v>
      </c>
      <c r="GF560" s="8"/>
      <c r="GG560" s="8"/>
      <c r="GH560" s="8"/>
      <c r="GI560" s="97"/>
      <c r="GK560" s="18"/>
      <c r="GL560" s="18"/>
      <c r="GM560" s="1"/>
      <c r="GN560" s="23"/>
      <c r="GO560" s="61"/>
      <c r="GP560" s="7"/>
      <c r="GQ560" s="67"/>
    </row>
    <row r="561" spans="1:199" ht="24.95" customHeight="1" x14ac:dyDescent="0.3">
      <c r="A561" s="51"/>
      <c r="D561" s="7"/>
      <c r="E561" s="7"/>
      <c r="F561" s="7"/>
      <c r="G561" s="7"/>
      <c r="H561" s="7"/>
      <c r="I561" s="7"/>
      <c r="J561" s="7"/>
      <c r="K561" s="7"/>
      <c r="L561" s="7"/>
      <c r="M561" s="73">
        <f t="shared" si="6269"/>
        <v>0</v>
      </c>
      <c r="N561" s="32"/>
      <c r="O561" s="263"/>
      <c r="P561" s="32"/>
      <c r="Q561" s="20"/>
      <c r="R561" s="32"/>
      <c r="S561" s="20"/>
      <c r="T561" s="32"/>
      <c r="U561" s="20"/>
      <c r="V561" s="74"/>
      <c r="W561" s="20"/>
      <c r="X561" s="20"/>
      <c r="Y561" s="20"/>
      <c r="Z561" s="74"/>
      <c r="AA561" s="20"/>
      <c r="AB561" s="74"/>
      <c r="AC561" s="20"/>
      <c r="AD561" s="74"/>
      <c r="AE561" s="24"/>
      <c r="AF561" s="74"/>
      <c r="AG561" s="20"/>
      <c r="AH561" s="74"/>
      <c r="AI561" s="20"/>
      <c r="AJ561" s="74"/>
      <c r="AK561" s="20"/>
      <c r="AL561" s="74"/>
      <c r="AM561" s="263"/>
      <c r="AN561" s="74"/>
      <c r="AO561" s="20"/>
      <c r="AP561" s="74"/>
      <c r="AQ561" s="20"/>
      <c r="AR561" s="74"/>
      <c r="AS561" s="20"/>
      <c r="AT561" s="74"/>
      <c r="AU561" s="20"/>
      <c r="AV561" s="74"/>
      <c r="AW561" s="20"/>
      <c r="AX561" s="74"/>
      <c r="AY561" s="20"/>
      <c r="AZ561" s="74"/>
      <c r="BA561" s="20"/>
      <c r="BB561" s="74"/>
      <c r="BC561" s="20"/>
      <c r="BD561" s="74"/>
      <c r="BE561" s="20"/>
      <c r="BF561" s="20">
        <f t="shared" si="6270"/>
        <v>0</v>
      </c>
      <c r="BG561" s="20"/>
      <c r="BH561" s="20">
        <f t="shared" si="6271"/>
        <v>0</v>
      </c>
      <c r="BI561" s="7"/>
      <c r="BJ561" s="7"/>
      <c r="BK561" s="7"/>
      <c r="BL561" s="7"/>
      <c r="BM561" s="52"/>
      <c r="BN561" s="51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3">
        <f t="shared" si="6357"/>
        <v>0</v>
      </c>
      <c r="CA561" s="32"/>
      <c r="CB561" s="334"/>
      <c r="CC561" s="32"/>
      <c r="CD561" s="20"/>
      <c r="CE561" s="32"/>
      <c r="CF561" s="20"/>
      <c r="CG561" s="32"/>
      <c r="CH561" s="20"/>
      <c r="CI561" s="74"/>
      <c r="CJ561" s="20"/>
      <c r="CK561" s="20"/>
      <c r="CL561" s="20"/>
      <c r="CM561" s="74"/>
      <c r="CN561" s="20"/>
      <c r="CO561" s="74"/>
      <c r="CP561" s="20"/>
      <c r="CQ561" s="74"/>
      <c r="CR561" s="24"/>
      <c r="CS561" s="74"/>
      <c r="CT561" s="334"/>
      <c r="CU561" s="74"/>
      <c r="CV561" s="20"/>
      <c r="CW561" s="74"/>
      <c r="CX561" s="20"/>
      <c r="CY561" s="74"/>
      <c r="CZ561" s="334"/>
      <c r="DA561" s="74"/>
      <c r="DB561" s="20"/>
      <c r="DC561" s="74"/>
      <c r="DD561" s="20"/>
      <c r="DE561" s="74"/>
      <c r="DF561" s="20"/>
      <c r="DG561" s="74"/>
      <c r="DH561" s="20"/>
      <c r="DI561" s="74"/>
      <c r="DJ561" s="20"/>
      <c r="DK561" s="74"/>
      <c r="DL561" s="20"/>
      <c r="DM561" s="74"/>
      <c r="DN561" s="20"/>
      <c r="DO561" s="74"/>
      <c r="DP561" s="20"/>
      <c r="DQ561" s="74"/>
      <c r="DR561" s="20"/>
      <c r="DS561" s="20">
        <f t="shared" si="6205"/>
        <v>0</v>
      </c>
      <c r="DT561" s="20">
        <f t="shared" si="6206"/>
        <v>0</v>
      </c>
      <c r="DU561" s="7"/>
      <c r="DV561" s="7"/>
      <c r="DW561" s="7"/>
      <c r="DX561" s="52"/>
      <c r="DY561" s="51"/>
      <c r="DZ561" s="7"/>
      <c r="EA561" s="7"/>
      <c r="EB561" s="7"/>
      <c r="EC561" s="8"/>
      <c r="ED561" s="8"/>
      <c r="EE561" s="8"/>
      <c r="EF561" s="8"/>
      <c r="EG561" s="8"/>
      <c r="EH561" s="8"/>
      <c r="EI561" s="8"/>
      <c r="EJ561" s="7">
        <f t="shared" si="6139"/>
        <v>0</v>
      </c>
      <c r="EK561" s="7">
        <f t="shared" si="6140"/>
        <v>0</v>
      </c>
      <c r="EL561" s="7">
        <f t="shared" si="6141"/>
        <v>0</v>
      </c>
      <c r="EM561" s="18">
        <f t="shared" si="6207"/>
        <v>0</v>
      </c>
      <c r="EN561" s="18">
        <f t="shared" si="6208"/>
        <v>0</v>
      </c>
      <c r="EO561" s="18">
        <f t="shared" si="6209"/>
        <v>0</v>
      </c>
      <c r="EP561" s="18">
        <f t="shared" si="6210"/>
        <v>0</v>
      </c>
      <c r="EQ561" s="18">
        <f t="shared" si="6211"/>
        <v>0</v>
      </c>
      <c r="ER561" s="18">
        <f t="shared" si="6212"/>
        <v>0</v>
      </c>
      <c r="ES561" s="18">
        <f t="shared" si="6213"/>
        <v>0</v>
      </c>
      <c r="ET561" s="18">
        <f t="shared" si="6214"/>
        <v>0</v>
      </c>
      <c r="EU561" s="18">
        <f t="shared" si="6215"/>
        <v>0</v>
      </c>
      <c r="EV561" s="18">
        <f t="shared" si="6216"/>
        <v>0</v>
      </c>
      <c r="EW561" s="18">
        <f t="shared" si="6217"/>
        <v>0</v>
      </c>
      <c r="EX561" s="18">
        <f t="shared" si="6218"/>
        <v>0</v>
      </c>
      <c r="EY561" s="18">
        <f t="shared" si="6219"/>
        <v>0</v>
      </c>
      <c r="EZ561" s="18">
        <f t="shared" si="6220"/>
        <v>0</v>
      </c>
      <c r="FA561" s="18">
        <f t="shared" si="6221"/>
        <v>0</v>
      </c>
      <c r="FB561" s="18">
        <f t="shared" si="6222"/>
        <v>0</v>
      </c>
      <c r="FC561" s="18">
        <f t="shared" si="6223"/>
        <v>0</v>
      </c>
      <c r="FD561" s="18">
        <f t="shared" si="6224"/>
        <v>0</v>
      </c>
      <c r="FE561" s="18">
        <f t="shared" si="6225"/>
        <v>0</v>
      </c>
      <c r="FF561" s="18">
        <f t="shared" si="6226"/>
        <v>0</v>
      </c>
      <c r="FG561" s="18">
        <f t="shared" si="6227"/>
        <v>0</v>
      </c>
      <c r="FH561" s="18">
        <f t="shared" si="6228"/>
        <v>0</v>
      </c>
      <c r="FI561" s="18">
        <f t="shared" si="6229"/>
        <v>0</v>
      </c>
      <c r="FJ561" s="18">
        <f t="shared" si="6230"/>
        <v>0</v>
      </c>
      <c r="FK561" s="18">
        <f t="shared" si="6231"/>
        <v>0</v>
      </c>
      <c r="FL561" s="18">
        <f t="shared" si="6232"/>
        <v>0</v>
      </c>
      <c r="FM561" s="18">
        <f t="shared" si="6233"/>
        <v>0</v>
      </c>
      <c r="FN561" s="18">
        <f t="shared" si="6234"/>
        <v>0</v>
      </c>
      <c r="FO561" s="18">
        <f t="shared" si="6235"/>
        <v>0</v>
      </c>
      <c r="FP561" s="18">
        <f t="shared" si="6236"/>
        <v>0</v>
      </c>
      <c r="FQ561" s="18">
        <f t="shared" si="6237"/>
        <v>0</v>
      </c>
      <c r="FR561" s="18">
        <f t="shared" si="6238"/>
        <v>0</v>
      </c>
      <c r="FS561" s="18">
        <f t="shared" si="6239"/>
        <v>0</v>
      </c>
      <c r="FT561" s="18">
        <f t="shared" si="6240"/>
        <v>0</v>
      </c>
      <c r="FU561" s="18">
        <f t="shared" si="6241"/>
        <v>0</v>
      </c>
      <c r="FV561" s="18">
        <f t="shared" si="6242"/>
        <v>0</v>
      </c>
      <c r="FW561" s="18">
        <f t="shared" si="6243"/>
        <v>0</v>
      </c>
      <c r="FX561" s="18">
        <f t="shared" si="6244"/>
        <v>0</v>
      </c>
      <c r="FY561" s="18">
        <f t="shared" si="6245"/>
        <v>0</v>
      </c>
      <c r="FZ561" s="18">
        <f t="shared" si="6246"/>
        <v>0</v>
      </c>
      <c r="GA561" s="18">
        <f t="shared" si="6247"/>
        <v>0</v>
      </c>
      <c r="GB561" s="18">
        <f t="shared" si="6248"/>
        <v>0</v>
      </c>
      <c r="GC561" s="18">
        <f t="shared" si="6249"/>
        <v>0</v>
      </c>
      <c r="GD561" s="18">
        <f t="shared" si="6250"/>
        <v>0</v>
      </c>
      <c r="GE561" s="18">
        <f t="shared" si="6251"/>
        <v>0</v>
      </c>
      <c r="GF561" s="8"/>
      <c r="GG561" s="8"/>
      <c r="GH561" s="8"/>
      <c r="GI561" s="97"/>
      <c r="GK561" s="18"/>
      <c r="GL561" s="18"/>
      <c r="GM561" s="1"/>
      <c r="GN561" s="23"/>
      <c r="GO561" s="61"/>
      <c r="GP561" s="7"/>
      <c r="GQ561" s="67"/>
    </row>
    <row r="562" spans="1:199" ht="24.95" customHeight="1" x14ac:dyDescent="0.3">
      <c r="A562" s="51"/>
      <c r="D562" s="7"/>
      <c r="E562" s="7"/>
      <c r="F562" s="7"/>
      <c r="G562" s="7"/>
      <c r="H562" s="7"/>
      <c r="I562" s="7"/>
      <c r="J562" s="7"/>
      <c r="K562" s="7"/>
      <c r="L562" s="7"/>
      <c r="M562" s="73">
        <f t="shared" si="6269"/>
        <v>0</v>
      </c>
      <c r="N562" s="32"/>
      <c r="O562" s="263"/>
      <c r="P562" s="32"/>
      <c r="Q562" s="20"/>
      <c r="R562" s="32"/>
      <c r="S562" s="20"/>
      <c r="T562" s="32"/>
      <c r="U562" s="20"/>
      <c r="V562" s="74"/>
      <c r="W562" s="20"/>
      <c r="X562" s="20"/>
      <c r="Y562" s="20"/>
      <c r="Z562" s="74"/>
      <c r="AA562" s="20"/>
      <c r="AB562" s="74"/>
      <c r="AC562" s="20"/>
      <c r="AD562" s="74"/>
      <c r="AE562" s="24"/>
      <c r="AF562" s="74"/>
      <c r="AG562" s="20"/>
      <c r="AH562" s="74"/>
      <c r="AI562" s="20"/>
      <c r="AJ562" s="74"/>
      <c r="AK562" s="20"/>
      <c r="AL562" s="74"/>
      <c r="AM562" s="263"/>
      <c r="AN562" s="74"/>
      <c r="AO562" s="20"/>
      <c r="AP562" s="74"/>
      <c r="AQ562" s="20"/>
      <c r="AR562" s="74"/>
      <c r="AS562" s="20"/>
      <c r="AT562" s="74"/>
      <c r="AU562" s="20"/>
      <c r="AV562" s="74"/>
      <c r="AW562" s="20"/>
      <c r="AX562" s="74"/>
      <c r="AY562" s="20"/>
      <c r="AZ562" s="74"/>
      <c r="BA562" s="20"/>
      <c r="BB562" s="74"/>
      <c r="BC562" s="20"/>
      <c r="BD562" s="74"/>
      <c r="BE562" s="20"/>
      <c r="BF562" s="20">
        <f t="shared" si="6270"/>
        <v>0</v>
      </c>
      <c r="BG562" s="20"/>
      <c r="BH562" s="20">
        <f t="shared" si="6271"/>
        <v>0</v>
      </c>
      <c r="BI562" s="7"/>
      <c r="BJ562" s="7"/>
      <c r="BK562" s="7"/>
      <c r="BL562" s="7"/>
      <c r="BM562" s="52"/>
      <c r="BN562" s="51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3">
        <f t="shared" si="6357"/>
        <v>0</v>
      </c>
      <c r="CA562" s="32"/>
      <c r="CB562" s="334"/>
      <c r="CC562" s="32"/>
      <c r="CD562" s="20"/>
      <c r="CE562" s="32"/>
      <c r="CF562" s="20"/>
      <c r="CG562" s="32"/>
      <c r="CH562" s="20"/>
      <c r="CI562" s="74"/>
      <c r="CJ562" s="20"/>
      <c r="CK562" s="20"/>
      <c r="CL562" s="20"/>
      <c r="CM562" s="74"/>
      <c r="CN562" s="20"/>
      <c r="CO562" s="74"/>
      <c r="CP562" s="20"/>
      <c r="CQ562" s="74"/>
      <c r="CR562" s="24"/>
      <c r="CS562" s="74"/>
      <c r="CT562" s="334"/>
      <c r="CU562" s="74"/>
      <c r="CV562" s="20"/>
      <c r="CW562" s="74"/>
      <c r="CX562" s="20"/>
      <c r="CY562" s="74"/>
      <c r="CZ562" s="334"/>
      <c r="DA562" s="74"/>
      <c r="DB562" s="20"/>
      <c r="DC562" s="74"/>
      <c r="DD562" s="20"/>
      <c r="DE562" s="74"/>
      <c r="DF562" s="20"/>
      <c r="DG562" s="74"/>
      <c r="DH562" s="20"/>
      <c r="DI562" s="74"/>
      <c r="DJ562" s="20"/>
      <c r="DK562" s="74"/>
      <c r="DL562" s="20"/>
      <c r="DM562" s="74"/>
      <c r="DN562" s="20"/>
      <c r="DO562" s="74"/>
      <c r="DP562" s="20"/>
      <c r="DQ562" s="74"/>
      <c r="DR562" s="20"/>
      <c r="DS562" s="20">
        <f t="shared" si="6205"/>
        <v>0</v>
      </c>
      <c r="DT562" s="20">
        <f t="shared" si="6206"/>
        <v>0</v>
      </c>
      <c r="DU562" s="7"/>
      <c r="DV562" s="7"/>
      <c r="DW562" s="7"/>
      <c r="DX562" s="52"/>
      <c r="DY562" s="51"/>
      <c r="DZ562" s="7"/>
      <c r="EA562" s="7"/>
      <c r="EB562" s="7"/>
      <c r="EC562" s="8"/>
      <c r="ED562" s="8"/>
      <c r="EE562" s="8"/>
      <c r="EF562" s="8"/>
      <c r="EG562" s="8"/>
      <c r="EH562" s="8"/>
      <c r="EI562" s="8"/>
      <c r="EJ562" s="7">
        <f t="shared" si="6139"/>
        <v>0</v>
      </c>
      <c r="EK562" s="7">
        <f t="shared" si="6140"/>
        <v>0</v>
      </c>
      <c r="EL562" s="7">
        <f t="shared" si="6141"/>
        <v>0</v>
      </c>
      <c r="EM562" s="18">
        <f t="shared" si="6207"/>
        <v>0</v>
      </c>
      <c r="EN562" s="18">
        <f t="shared" si="6208"/>
        <v>0</v>
      </c>
      <c r="EO562" s="18">
        <f t="shared" si="6209"/>
        <v>0</v>
      </c>
      <c r="EP562" s="18">
        <f t="shared" si="6210"/>
        <v>0</v>
      </c>
      <c r="EQ562" s="18">
        <f t="shared" si="6211"/>
        <v>0</v>
      </c>
      <c r="ER562" s="18">
        <f t="shared" si="6212"/>
        <v>0</v>
      </c>
      <c r="ES562" s="18">
        <f t="shared" si="6213"/>
        <v>0</v>
      </c>
      <c r="ET562" s="18">
        <f t="shared" si="6214"/>
        <v>0</v>
      </c>
      <c r="EU562" s="18">
        <f t="shared" si="6215"/>
        <v>0</v>
      </c>
      <c r="EV562" s="18">
        <f t="shared" si="6216"/>
        <v>0</v>
      </c>
      <c r="EW562" s="18">
        <f t="shared" si="6217"/>
        <v>0</v>
      </c>
      <c r="EX562" s="18">
        <f t="shared" si="6218"/>
        <v>0</v>
      </c>
      <c r="EY562" s="18">
        <f t="shared" si="6219"/>
        <v>0</v>
      </c>
      <c r="EZ562" s="18">
        <f t="shared" si="6220"/>
        <v>0</v>
      </c>
      <c r="FA562" s="18">
        <f t="shared" si="6221"/>
        <v>0</v>
      </c>
      <c r="FB562" s="18">
        <f t="shared" si="6222"/>
        <v>0</v>
      </c>
      <c r="FC562" s="18">
        <f t="shared" si="6223"/>
        <v>0</v>
      </c>
      <c r="FD562" s="18">
        <f t="shared" si="6224"/>
        <v>0</v>
      </c>
      <c r="FE562" s="18">
        <f t="shared" si="6225"/>
        <v>0</v>
      </c>
      <c r="FF562" s="18">
        <f t="shared" si="6226"/>
        <v>0</v>
      </c>
      <c r="FG562" s="18">
        <f t="shared" si="6227"/>
        <v>0</v>
      </c>
      <c r="FH562" s="18">
        <f t="shared" si="6228"/>
        <v>0</v>
      </c>
      <c r="FI562" s="18">
        <f t="shared" si="6229"/>
        <v>0</v>
      </c>
      <c r="FJ562" s="18">
        <f t="shared" si="6230"/>
        <v>0</v>
      </c>
      <c r="FK562" s="18">
        <f t="shared" si="6231"/>
        <v>0</v>
      </c>
      <c r="FL562" s="18">
        <f t="shared" si="6232"/>
        <v>0</v>
      </c>
      <c r="FM562" s="18">
        <f t="shared" si="6233"/>
        <v>0</v>
      </c>
      <c r="FN562" s="18">
        <f t="shared" si="6234"/>
        <v>0</v>
      </c>
      <c r="FO562" s="18">
        <f t="shared" si="6235"/>
        <v>0</v>
      </c>
      <c r="FP562" s="18">
        <f t="shared" si="6236"/>
        <v>0</v>
      </c>
      <c r="FQ562" s="18">
        <f t="shared" si="6237"/>
        <v>0</v>
      </c>
      <c r="FR562" s="18">
        <f t="shared" si="6238"/>
        <v>0</v>
      </c>
      <c r="FS562" s="18">
        <f t="shared" si="6239"/>
        <v>0</v>
      </c>
      <c r="FT562" s="18">
        <f t="shared" si="6240"/>
        <v>0</v>
      </c>
      <c r="FU562" s="18">
        <f t="shared" si="6241"/>
        <v>0</v>
      </c>
      <c r="FV562" s="18">
        <f t="shared" si="6242"/>
        <v>0</v>
      </c>
      <c r="FW562" s="18">
        <f t="shared" si="6243"/>
        <v>0</v>
      </c>
      <c r="FX562" s="18">
        <f t="shared" si="6244"/>
        <v>0</v>
      </c>
      <c r="FY562" s="18">
        <f t="shared" si="6245"/>
        <v>0</v>
      </c>
      <c r="FZ562" s="18">
        <f t="shared" si="6246"/>
        <v>0</v>
      </c>
      <c r="GA562" s="18">
        <f t="shared" si="6247"/>
        <v>0</v>
      </c>
      <c r="GB562" s="18">
        <f t="shared" si="6248"/>
        <v>0</v>
      </c>
      <c r="GC562" s="18">
        <f t="shared" si="6249"/>
        <v>0</v>
      </c>
      <c r="GD562" s="18">
        <f t="shared" si="6250"/>
        <v>0</v>
      </c>
      <c r="GE562" s="18">
        <f t="shared" si="6251"/>
        <v>0</v>
      </c>
      <c r="GF562" s="8"/>
      <c r="GG562" s="8"/>
      <c r="GH562" s="8"/>
      <c r="GI562" s="97"/>
      <c r="GK562" s="18"/>
      <c r="GL562" s="18"/>
      <c r="GM562" s="1"/>
      <c r="GN562" s="23"/>
      <c r="GO562" s="61"/>
      <c r="GP562" s="7"/>
      <c r="GQ562" s="67"/>
    </row>
    <row r="563" spans="1:199" ht="24.95" customHeight="1" x14ac:dyDescent="0.3">
      <c r="A563" s="51"/>
      <c r="D563" s="7"/>
      <c r="E563" s="7"/>
      <c r="F563" s="7"/>
      <c r="G563" s="7"/>
      <c r="H563" s="7"/>
      <c r="I563" s="7"/>
      <c r="J563" s="7"/>
      <c r="K563" s="7"/>
      <c r="L563" s="7"/>
      <c r="M563" s="73">
        <f t="shared" si="6269"/>
        <v>0</v>
      </c>
      <c r="N563" s="32"/>
      <c r="O563" s="263"/>
      <c r="P563" s="32"/>
      <c r="Q563" s="20"/>
      <c r="R563" s="32"/>
      <c r="S563" s="20"/>
      <c r="T563" s="32"/>
      <c r="U563" s="20"/>
      <c r="V563" s="74"/>
      <c r="W563" s="20"/>
      <c r="X563" s="20"/>
      <c r="Y563" s="20"/>
      <c r="Z563" s="74"/>
      <c r="AA563" s="20"/>
      <c r="AB563" s="74"/>
      <c r="AC563" s="20"/>
      <c r="AD563" s="74"/>
      <c r="AE563" s="24"/>
      <c r="AF563" s="74"/>
      <c r="AG563" s="20"/>
      <c r="AH563" s="74"/>
      <c r="AI563" s="20"/>
      <c r="AJ563" s="74"/>
      <c r="AK563" s="20"/>
      <c r="AL563" s="74"/>
      <c r="AM563" s="263"/>
      <c r="AN563" s="74"/>
      <c r="AO563" s="20"/>
      <c r="AP563" s="74"/>
      <c r="AQ563" s="20"/>
      <c r="AR563" s="74"/>
      <c r="AS563" s="20"/>
      <c r="AT563" s="74"/>
      <c r="AU563" s="20"/>
      <c r="AV563" s="74"/>
      <c r="AW563" s="20"/>
      <c r="AX563" s="74"/>
      <c r="AY563" s="20"/>
      <c r="AZ563" s="74"/>
      <c r="BA563" s="20"/>
      <c r="BB563" s="74"/>
      <c r="BC563" s="20"/>
      <c r="BD563" s="74"/>
      <c r="BE563" s="20"/>
      <c r="BF563" s="20">
        <f t="shared" si="6270"/>
        <v>0</v>
      </c>
      <c r="BG563" s="20"/>
      <c r="BH563" s="20">
        <f t="shared" si="6271"/>
        <v>0</v>
      </c>
      <c r="BI563" s="7"/>
      <c r="BJ563" s="7"/>
      <c r="BK563" s="7"/>
      <c r="BL563" s="7"/>
      <c r="BM563" s="52"/>
      <c r="BN563" s="51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3">
        <f t="shared" si="6357"/>
        <v>0</v>
      </c>
      <c r="CA563" s="32"/>
      <c r="CB563" s="334"/>
      <c r="CC563" s="32"/>
      <c r="CD563" s="20"/>
      <c r="CE563" s="32"/>
      <c r="CF563" s="20"/>
      <c r="CG563" s="32"/>
      <c r="CH563" s="20"/>
      <c r="CI563" s="74"/>
      <c r="CJ563" s="20"/>
      <c r="CK563" s="20"/>
      <c r="CL563" s="20"/>
      <c r="CM563" s="74"/>
      <c r="CN563" s="20"/>
      <c r="CO563" s="74"/>
      <c r="CP563" s="20"/>
      <c r="CQ563" s="74"/>
      <c r="CR563" s="24"/>
      <c r="CS563" s="74"/>
      <c r="CT563" s="334"/>
      <c r="CU563" s="74"/>
      <c r="CV563" s="20"/>
      <c r="CW563" s="74"/>
      <c r="CX563" s="20"/>
      <c r="CY563" s="74"/>
      <c r="CZ563" s="334"/>
      <c r="DA563" s="74"/>
      <c r="DB563" s="20"/>
      <c r="DC563" s="74"/>
      <c r="DD563" s="20"/>
      <c r="DE563" s="74"/>
      <c r="DF563" s="20"/>
      <c r="DG563" s="74"/>
      <c r="DH563" s="20"/>
      <c r="DI563" s="74"/>
      <c r="DJ563" s="20"/>
      <c r="DK563" s="74"/>
      <c r="DL563" s="20"/>
      <c r="DM563" s="74"/>
      <c r="DN563" s="20"/>
      <c r="DO563" s="74"/>
      <c r="DP563" s="20"/>
      <c r="DQ563" s="74"/>
      <c r="DR563" s="20"/>
      <c r="DS563" s="20">
        <f t="shared" si="6205"/>
        <v>0</v>
      </c>
      <c r="DT563" s="20">
        <f t="shared" si="6206"/>
        <v>0</v>
      </c>
      <c r="DU563" s="7"/>
      <c r="DV563" s="7"/>
      <c r="DW563" s="7"/>
      <c r="DX563" s="52"/>
      <c r="DY563" s="51"/>
      <c r="DZ563" s="7"/>
      <c r="EA563" s="7"/>
      <c r="EB563" s="7"/>
      <c r="EC563" s="8"/>
      <c r="ED563" s="8"/>
      <c r="EE563" s="8"/>
      <c r="EF563" s="8"/>
      <c r="EG563" s="8"/>
      <c r="EH563" s="8"/>
      <c r="EI563" s="8"/>
      <c r="EJ563" s="7">
        <f t="shared" si="6139"/>
        <v>0</v>
      </c>
      <c r="EK563" s="7">
        <f t="shared" si="6140"/>
        <v>0</v>
      </c>
      <c r="EL563" s="7">
        <f t="shared" si="6141"/>
        <v>0</v>
      </c>
      <c r="EM563" s="18">
        <f t="shared" si="6207"/>
        <v>0</v>
      </c>
      <c r="EN563" s="18">
        <f t="shared" si="6208"/>
        <v>0</v>
      </c>
      <c r="EO563" s="18">
        <f t="shared" si="6209"/>
        <v>0</v>
      </c>
      <c r="EP563" s="18">
        <f t="shared" si="6210"/>
        <v>0</v>
      </c>
      <c r="EQ563" s="18">
        <f t="shared" si="6211"/>
        <v>0</v>
      </c>
      <c r="ER563" s="18">
        <f t="shared" si="6212"/>
        <v>0</v>
      </c>
      <c r="ES563" s="18">
        <f t="shared" si="6213"/>
        <v>0</v>
      </c>
      <c r="ET563" s="18">
        <f t="shared" si="6214"/>
        <v>0</v>
      </c>
      <c r="EU563" s="18">
        <f t="shared" si="6215"/>
        <v>0</v>
      </c>
      <c r="EV563" s="18">
        <f t="shared" si="6216"/>
        <v>0</v>
      </c>
      <c r="EW563" s="18">
        <f t="shared" si="6217"/>
        <v>0</v>
      </c>
      <c r="EX563" s="18">
        <f t="shared" si="6218"/>
        <v>0</v>
      </c>
      <c r="EY563" s="18">
        <f t="shared" si="6219"/>
        <v>0</v>
      </c>
      <c r="EZ563" s="18">
        <f t="shared" si="6220"/>
        <v>0</v>
      </c>
      <c r="FA563" s="18">
        <f t="shared" si="6221"/>
        <v>0</v>
      </c>
      <c r="FB563" s="18">
        <f t="shared" si="6222"/>
        <v>0</v>
      </c>
      <c r="FC563" s="18">
        <f t="shared" si="6223"/>
        <v>0</v>
      </c>
      <c r="FD563" s="18">
        <f t="shared" si="6224"/>
        <v>0</v>
      </c>
      <c r="FE563" s="18">
        <f t="shared" si="6225"/>
        <v>0</v>
      </c>
      <c r="FF563" s="18">
        <f t="shared" si="6226"/>
        <v>0</v>
      </c>
      <c r="FG563" s="18">
        <f t="shared" si="6227"/>
        <v>0</v>
      </c>
      <c r="FH563" s="18">
        <f t="shared" si="6228"/>
        <v>0</v>
      </c>
      <c r="FI563" s="18">
        <f t="shared" si="6229"/>
        <v>0</v>
      </c>
      <c r="FJ563" s="18">
        <f t="shared" si="6230"/>
        <v>0</v>
      </c>
      <c r="FK563" s="18">
        <f t="shared" si="6231"/>
        <v>0</v>
      </c>
      <c r="FL563" s="18">
        <f t="shared" si="6232"/>
        <v>0</v>
      </c>
      <c r="FM563" s="18">
        <f t="shared" si="6233"/>
        <v>0</v>
      </c>
      <c r="FN563" s="18">
        <f t="shared" si="6234"/>
        <v>0</v>
      </c>
      <c r="FO563" s="18">
        <f t="shared" si="6235"/>
        <v>0</v>
      </c>
      <c r="FP563" s="18">
        <f t="shared" si="6236"/>
        <v>0</v>
      </c>
      <c r="FQ563" s="18">
        <f t="shared" si="6237"/>
        <v>0</v>
      </c>
      <c r="FR563" s="18">
        <f t="shared" si="6238"/>
        <v>0</v>
      </c>
      <c r="FS563" s="18">
        <f t="shared" si="6239"/>
        <v>0</v>
      </c>
      <c r="FT563" s="18">
        <f t="shared" si="6240"/>
        <v>0</v>
      </c>
      <c r="FU563" s="18">
        <f t="shared" si="6241"/>
        <v>0</v>
      </c>
      <c r="FV563" s="18">
        <f t="shared" si="6242"/>
        <v>0</v>
      </c>
      <c r="FW563" s="18">
        <f t="shared" si="6243"/>
        <v>0</v>
      </c>
      <c r="FX563" s="18">
        <f t="shared" si="6244"/>
        <v>0</v>
      </c>
      <c r="FY563" s="18">
        <f t="shared" si="6245"/>
        <v>0</v>
      </c>
      <c r="FZ563" s="18">
        <f t="shared" si="6246"/>
        <v>0</v>
      </c>
      <c r="GA563" s="18">
        <f t="shared" si="6247"/>
        <v>0</v>
      </c>
      <c r="GB563" s="18">
        <f t="shared" si="6248"/>
        <v>0</v>
      </c>
      <c r="GC563" s="18">
        <f t="shared" si="6249"/>
        <v>0</v>
      </c>
      <c r="GD563" s="18">
        <f t="shared" si="6250"/>
        <v>0</v>
      </c>
      <c r="GE563" s="18">
        <f t="shared" si="6251"/>
        <v>0</v>
      </c>
      <c r="GF563" s="8"/>
      <c r="GG563" s="8"/>
      <c r="GH563" s="8"/>
      <c r="GI563" s="97"/>
      <c r="GK563" s="18"/>
      <c r="GL563" s="18"/>
      <c r="GM563" s="1"/>
      <c r="GN563" s="23"/>
      <c r="GO563" s="61"/>
      <c r="GP563" s="7"/>
      <c r="GQ563" s="67"/>
    </row>
    <row r="564" spans="1:199" ht="24.95" customHeight="1" x14ac:dyDescent="0.3">
      <c r="A564" s="51"/>
      <c r="D564" s="7"/>
      <c r="E564" s="7"/>
      <c r="F564" s="7"/>
      <c r="G564" s="7"/>
      <c r="H564" s="7"/>
      <c r="I564" s="7"/>
      <c r="J564" s="7"/>
      <c r="K564" s="7"/>
      <c r="L564" s="7"/>
      <c r="M564" s="73">
        <f t="shared" si="6269"/>
        <v>0</v>
      </c>
      <c r="N564" s="32"/>
      <c r="O564" s="263"/>
      <c r="P564" s="32"/>
      <c r="Q564" s="20"/>
      <c r="R564" s="32"/>
      <c r="S564" s="20"/>
      <c r="T564" s="32"/>
      <c r="U564" s="20"/>
      <c r="V564" s="74"/>
      <c r="W564" s="20"/>
      <c r="X564" s="20"/>
      <c r="Y564" s="20"/>
      <c r="Z564" s="74"/>
      <c r="AA564" s="20"/>
      <c r="AB564" s="74"/>
      <c r="AC564" s="20"/>
      <c r="AD564" s="74"/>
      <c r="AE564" s="24"/>
      <c r="AF564" s="74"/>
      <c r="AG564" s="20"/>
      <c r="AH564" s="74"/>
      <c r="AI564" s="20"/>
      <c r="AJ564" s="74"/>
      <c r="AK564" s="20"/>
      <c r="AL564" s="74"/>
      <c r="AM564" s="263"/>
      <c r="AN564" s="74"/>
      <c r="AO564" s="20"/>
      <c r="AP564" s="74"/>
      <c r="AQ564" s="20"/>
      <c r="AR564" s="74"/>
      <c r="AS564" s="20"/>
      <c r="AT564" s="74"/>
      <c r="AU564" s="20"/>
      <c r="AV564" s="74"/>
      <c r="AW564" s="20"/>
      <c r="AX564" s="74"/>
      <c r="AY564" s="20"/>
      <c r="AZ564" s="74"/>
      <c r="BA564" s="20"/>
      <c r="BB564" s="74"/>
      <c r="BC564" s="20"/>
      <c r="BD564" s="74"/>
      <c r="BE564" s="20"/>
      <c r="BF564" s="20">
        <f t="shared" si="6270"/>
        <v>0</v>
      </c>
      <c r="BG564" s="20"/>
      <c r="BH564" s="20">
        <f t="shared" si="6271"/>
        <v>0</v>
      </c>
      <c r="BI564" s="7"/>
      <c r="BJ564" s="7"/>
      <c r="BK564" s="7"/>
      <c r="BL564" s="7"/>
      <c r="BM564" s="52"/>
      <c r="BN564" s="51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3">
        <f t="shared" si="6357"/>
        <v>0</v>
      </c>
      <c r="CA564" s="32"/>
      <c r="CB564" s="334"/>
      <c r="CC564" s="32"/>
      <c r="CD564" s="20"/>
      <c r="CE564" s="32"/>
      <c r="CF564" s="20"/>
      <c r="CG564" s="32"/>
      <c r="CH564" s="20"/>
      <c r="CI564" s="74"/>
      <c r="CJ564" s="20"/>
      <c r="CK564" s="20"/>
      <c r="CL564" s="20"/>
      <c r="CM564" s="74"/>
      <c r="CN564" s="20"/>
      <c r="CO564" s="74"/>
      <c r="CP564" s="20"/>
      <c r="CQ564" s="74"/>
      <c r="CR564" s="24"/>
      <c r="CS564" s="74"/>
      <c r="CT564" s="334"/>
      <c r="CU564" s="74"/>
      <c r="CV564" s="20"/>
      <c r="CW564" s="74"/>
      <c r="CX564" s="20"/>
      <c r="CY564" s="74"/>
      <c r="CZ564" s="334"/>
      <c r="DA564" s="74"/>
      <c r="DB564" s="20"/>
      <c r="DC564" s="74"/>
      <c r="DD564" s="20"/>
      <c r="DE564" s="74"/>
      <c r="DF564" s="20"/>
      <c r="DG564" s="74"/>
      <c r="DH564" s="20"/>
      <c r="DI564" s="74"/>
      <c r="DJ564" s="20"/>
      <c r="DK564" s="74"/>
      <c r="DL564" s="20"/>
      <c r="DM564" s="74"/>
      <c r="DN564" s="20"/>
      <c r="DO564" s="74"/>
      <c r="DP564" s="20"/>
      <c r="DQ564" s="74"/>
      <c r="DR564" s="20"/>
      <c r="DS564" s="20">
        <f t="shared" si="6205"/>
        <v>0</v>
      </c>
      <c r="DT564" s="20">
        <f t="shared" si="6206"/>
        <v>0</v>
      </c>
      <c r="DU564" s="7"/>
      <c r="DV564" s="7"/>
      <c r="DW564" s="7"/>
      <c r="DX564" s="52"/>
      <c r="DY564" s="51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>
        <f t="shared" si="6139"/>
        <v>0</v>
      </c>
      <c r="EK564" s="7">
        <f t="shared" si="6140"/>
        <v>0</v>
      </c>
      <c r="EL564" s="7">
        <f t="shared" si="6141"/>
        <v>0</v>
      </c>
      <c r="EM564" s="18">
        <f t="shared" si="6207"/>
        <v>0</v>
      </c>
      <c r="EN564" s="18">
        <f t="shared" si="6208"/>
        <v>0</v>
      </c>
      <c r="EO564" s="18">
        <f t="shared" si="6209"/>
        <v>0</v>
      </c>
      <c r="EP564" s="18">
        <f t="shared" si="6210"/>
        <v>0</v>
      </c>
      <c r="EQ564" s="18">
        <f t="shared" si="6211"/>
        <v>0</v>
      </c>
      <c r="ER564" s="18">
        <f t="shared" si="6212"/>
        <v>0</v>
      </c>
      <c r="ES564" s="18">
        <f t="shared" si="6213"/>
        <v>0</v>
      </c>
      <c r="ET564" s="18">
        <f t="shared" si="6214"/>
        <v>0</v>
      </c>
      <c r="EU564" s="18">
        <f t="shared" si="6215"/>
        <v>0</v>
      </c>
      <c r="EV564" s="18">
        <f t="shared" si="6216"/>
        <v>0</v>
      </c>
      <c r="EW564" s="18">
        <f t="shared" si="6217"/>
        <v>0</v>
      </c>
      <c r="EX564" s="18">
        <f t="shared" si="6218"/>
        <v>0</v>
      </c>
      <c r="EY564" s="18">
        <f t="shared" si="6219"/>
        <v>0</v>
      </c>
      <c r="EZ564" s="18">
        <f t="shared" si="6220"/>
        <v>0</v>
      </c>
      <c r="FA564" s="18">
        <f t="shared" si="6221"/>
        <v>0</v>
      </c>
      <c r="FB564" s="18">
        <f t="shared" si="6222"/>
        <v>0</v>
      </c>
      <c r="FC564" s="18">
        <f t="shared" si="6223"/>
        <v>0</v>
      </c>
      <c r="FD564" s="18">
        <f t="shared" si="6224"/>
        <v>0</v>
      </c>
      <c r="FE564" s="18">
        <f t="shared" si="6225"/>
        <v>0</v>
      </c>
      <c r="FF564" s="18">
        <f t="shared" si="6226"/>
        <v>0</v>
      </c>
      <c r="FG564" s="18">
        <f t="shared" si="6227"/>
        <v>0</v>
      </c>
      <c r="FH564" s="18">
        <f t="shared" si="6228"/>
        <v>0</v>
      </c>
      <c r="FI564" s="18">
        <f t="shared" si="6229"/>
        <v>0</v>
      </c>
      <c r="FJ564" s="18">
        <f t="shared" si="6230"/>
        <v>0</v>
      </c>
      <c r="FK564" s="18">
        <f t="shared" si="6231"/>
        <v>0</v>
      </c>
      <c r="FL564" s="18">
        <f t="shared" si="6232"/>
        <v>0</v>
      </c>
      <c r="FM564" s="18">
        <f t="shared" si="6233"/>
        <v>0</v>
      </c>
      <c r="FN564" s="18">
        <f t="shared" si="6234"/>
        <v>0</v>
      </c>
      <c r="FO564" s="18">
        <f t="shared" si="6235"/>
        <v>0</v>
      </c>
      <c r="FP564" s="18">
        <f t="shared" si="6236"/>
        <v>0</v>
      </c>
      <c r="FQ564" s="18">
        <f t="shared" si="6237"/>
        <v>0</v>
      </c>
      <c r="FR564" s="18">
        <f t="shared" si="6238"/>
        <v>0</v>
      </c>
      <c r="FS564" s="18">
        <f t="shared" si="6239"/>
        <v>0</v>
      </c>
      <c r="FT564" s="18">
        <f t="shared" si="6240"/>
        <v>0</v>
      </c>
      <c r="FU564" s="18">
        <f t="shared" si="6241"/>
        <v>0</v>
      </c>
      <c r="FV564" s="18">
        <f t="shared" si="6242"/>
        <v>0</v>
      </c>
      <c r="FW564" s="18">
        <f t="shared" si="6243"/>
        <v>0</v>
      </c>
      <c r="FX564" s="18">
        <f t="shared" si="6244"/>
        <v>0</v>
      </c>
      <c r="FY564" s="18">
        <f t="shared" si="6245"/>
        <v>0</v>
      </c>
      <c r="FZ564" s="18">
        <f t="shared" si="6246"/>
        <v>0</v>
      </c>
      <c r="GA564" s="18">
        <f t="shared" si="6247"/>
        <v>0</v>
      </c>
      <c r="GB564" s="18">
        <f t="shared" si="6248"/>
        <v>0</v>
      </c>
      <c r="GC564" s="18">
        <f t="shared" si="6249"/>
        <v>0</v>
      </c>
      <c r="GD564" s="18">
        <f t="shared" si="6250"/>
        <v>0</v>
      </c>
      <c r="GE564" s="18">
        <f t="shared" si="6251"/>
        <v>0</v>
      </c>
      <c r="GF564" s="7"/>
      <c r="GG564" s="7"/>
      <c r="GH564" s="7"/>
      <c r="GI564" s="52"/>
      <c r="GK564" s="18"/>
      <c r="GL564" s="18"/>
      <c r="GM564" s="1"/>
      <c r="GN564" s="23"/>
      <c r="GO564" s="61"/>
      <c r="GP564" s="7"/>
      <c r="GQ564" s="67"/>
    </row>
    <row r="565" spans="1:199" s="7" customFormat="1" ht="24.95" customHeight="1" x14ac:dyDescent="0.3">
      <c r="A565" s="51"/>
      <c r="M565" s="73">
        <f t="shared" si="6269"/>
        <v>0</v>
      </c>
      <c r="N565" s="32"/>
      <c r="O565" s="263"/>
      <c r="P565" s="32"/>
      <c r="Q565" s="20"/>
      <c r="R565" s="32"/>
      <c r="S565" s="20"/>
      <c r="T565" s="32"/>
      <c r="U565" s="20"/>
      <c r="V565" s="74"/>
      <c r="W565" s="20"/>
      <c r="X565" s="20"/>
      <c r="Y565" s="20"/>
      <c r="Z565" s="74"/>
      <c r="AA565" s="20"/>
      <c r="AB565" s="74"/>
      <c r="AC565" s="20"/>
      <c r="AD565" s="74"/>
      <c r="AE565" s="24"/>
      <c r="AF565" s="74"/>
      <c r="AG565" s="20"/>
      <c r="AH565" s="74"/>
      <c r="AI565" s="20"/>
      <c r="AJ565" s="74"/>
      <c r="AK565" s="20"/>
      <c r="AL565" s="74"/>
      <c r="AM565" s="263"/>
      <c r="AN565" s="74"/>
      <c r="AO565" s="20"/>
      <c r="AP565" s="74"/>
      <c r="AQ565" s="20"/>
      <c r="AR565" s="74"/>
      <c r="AS565" s="20"/>
      <c r="AT565" s="74"/>
      <c r="AU565" s="20"/>
      <c r="AV565" s="74"/>
      <c r="AW565" s="20"/>
      <c r="AX565" s="74"/>
      <c r="AY565" s="20"/>
      <c r="AZ565" s="74"/>
      <c r="BA565" s="20"/>
      <c r="BB565" s="74"/>
      <c r="BC565" s="20"/>
      <c r="BD565" s="74"/>
      <c r="BE565" s="20"/>
      <c r="BF565" s="20">
        <f t="shared" si="6270"/>
        <v>0</v>
      </c>
      <c r="BG565" s="20"/>
      <c r="BH565" s="20">
        <f t="shared" si="6271"/>
        <v>0</v>
      </c>
      <c r="BM565" s="52"/>
      <c r="BN565" s="51"/>
      <c r="BZ565" s="73">
        <f t="shared" si="6357"/>
        <v>0</v>
      </c>
      <c r="CA565" s="32"/>
      <c r="CB565" s="334"/>
      <c r="CC565" s="32"/>
      <c r="CD565" s="20"/>
      <c r="CE565" s="32"/>
      <c r="CF565" s="20"/>
      <c r="CG565" s="32"/>
      <c r="CH565" s="20"/>
      <c r="CI565" s="74"/>
      <c r="CJ565" s="20"/>
      <c r="CK565" s="20"/>
      <c r="CL565" s="20"/>
      <c r="CM565" s="74"/>
      <c r="CN565" s="20"/>
      <c r="CO565" s="74"/>
      <c r="CP565" s="20"/>
      <c r="CQ565" s="74"/>
      <c r="CR565" s="24"/>
      <c r="CS565" s="74"/>
      <c r="CT565" s="334"/>
      <c r="CU565" s="74"/>
      <c r="CV565" s="20"/>
      <c r="CW565" s="74"/>
      <c r="CX565" s="20"/>
      <c r="CY565" s="74"/>
      <c r="CZ565" s="334"/>
      <c r="DA565" s="74"/>
      <c r="DB565" s="20"/>
      <c r="DC565" s="74"/>
      <c r="DD565" s="20"/>
      <c r="DE565" s="74"/>
      <c r="DF565" s="20"/>
      <c r="DG565" s="74"/>
      <c r="DH565" s="20"/>
      <c r="DI565" s="74"/>
      <c r="DJ565" s="20"/>
      <c r="DK565" s="74"/>
      <c r="DL565" s="20"/>
      <c r="DM565" s="74"/>
      <c r="DN565" s="20"/>
      <c r="DO565" s="74"/>
      <c r="DP565" s="20"/>
      <c r="DQ565" s="74"/>
      <c r="DR565" s="20"/>
      <c r="DS565" s="20">
        <f t="shared" si="6205"/>
        <v>0</v>
      </c>
      <c r="DT565" s="20">
        <f t="shared" si="6206"/>
        <v>0</v>
      </c>
      <c r="DX565" s="52"/>
      <c r="DY565" s="51"/>
      <c r="EJ565" s="7">
        <f t="shared" si="6139"/>
        <v>0</v>
      </c>
      <c r="EK565" s="7">
        <f t="shared" si="6140"/>
        <v>0</v>
      </c>
      <c r="EL565" s="7">
        <f t="shared" si="6141"/>
        <v>0</v>
      </c>
      <c r="EM565" s="18">
        <f t="shared" si="6207"/>
        <v>0</v>
      </c>
      <c r="EN565" s="18">
        <f t="shared" si="6208"/>
        <v>0</v>
      </c>
      <c r="EO565" s="18">
        <f t="shared" si="6209"/>
        <v>0</v>
      </c>
      <c r="EP565" s="18">
        <f t="shared" si="6210"/>
        <v>0</v>
      </c>
      <c r="EQ565" s="18">
        <f t="shared" si="6211"/>
        <v>0</v>
      </c>
      <c r="ER565" s="18">
        <f t="shared" si="6212"/>
        <v>0</v>
      </c>
      <c r="ES565" s="18">
        <f t="shared" si="6213"/>
        <v>0</v>
      </c>
      <c r="ET565" s="18">
        <f t="shared" si="6214"/>
        <v>0</v>
      </c>
      <c r="EU565" s="18">
        <f t="shared" si="6215"/>
        <v>0</v>
      </c>
      <c r="EV565" s="18">
        <f t="shared" si="6216"/>
        <v>0</v>
      </c>
      <c r="EW565" s="18">
        <f t="shared" si="6217"/>
        <v>0</v>
      </c>
      <c r="EX565" s="18">
        <f t="shared" si="6218"/>
        <v>0</v>
      </c>
      <c r="EY565" s="18">
        <f t="shared" si="6219"/>
        <v>0</v>
      </c>
      <c r="EZ565" s="18">
        <f t="shared" si="6220"/>
        <v>0</v>
      </c>
      <c r="FA565" s="18">
        <f t="shared" si="6221"/>
        <v>0</v>
      </c>
      <c r="FB565" s="18">
        <f t="shared" si="6222"/>
        <v>0</v>
      </c>
      <c r="FC565" s="18">
        <f t="shared" si="6223"/>
        <v>0</v>
      </c>
      <c r="FD565" s="18">
        <f t="shared" si="6224"/>
        <v>0</v>
      </c>
      <c r="FE565" s="18">
        <f t="shared" si="6225"/>
        <v>0</v>
      </c>
      <c r="FF565" s="18">
        <f t="shared" si="6226"/>
        <v>0</v>
      </c>
      <c r="FG565" s="18">
        <f t="shared" si="6227"/>
        <v>0</v>
      </c>
      <c r="FH565" s="18">
        <f t="shared" si="6228"/>
        <v>0</v>
      </c>
      <c r="FI565" s="18">
        <f t="shared" si="6229"/>
        <v>0</v>
      </c>
      <c r="FJ565" s="18">
        <f t="shared" si="6230"/>
        <v>0</v>
      </c>
      <c r="FK565" s="18">
        <f t="shared" si="6231"/>
        <v>0</v>
      </c>
      <c r="FL565" s="18">
        <f t="shared" si="6232"/>
        <v>0</v>
      </c>
      <c r="FM565" s="18">
        <f t="shared" si="6233"/>
        <v>0</v>
      </c>
      <c r="FN565" s="18">
        <f t="shared" si="6234"/>
        <v>0</v>
      </c>
      <c r="FO565" s="18">
        <f t="shared" si="6235"/>
        <v>0</v>
      </c>
      <c r="FP565" s="18">
        <f t="shared" si="6236"/>
        <v>0</v>
      </c>
      <c r="FQ565" s="18">
        <f t="shared" si="6237"/>
        <v>0</v>
      </c>
      <c r="FR565" s="18">
        <f t="shared" si="6238"/>
        <v>0</v>
      </c>
      <c r="FS565" s="18">
        <f t="shared" si="6239"/>
        <v>0</v>
      </c>
      <c r="FT565" s="18">
        <f t="shared" si="6240"/>
        <v>0</v>
      </c>
      <c r="FU565" s="18">
        <f t="shared" si="6241"/>
        <v>0</v>
      </c>
      <c r="FV565" s="18">
        <f t="shared" si="6242"/>
        <v>0</v>
      </c>
      <c r="FW565" s="18">
        <f t="shared" si="6243"/>
        <v>0</v>
      </c>
      <c r="FX565" s="18">
        <f t="shared" si="6244"/>
        <v>0</v>
      </c>
      <c r="FY565" s="18">
        <f t="shared" si="6245"/>
        <v>0</v>
      </c>
      <c r="FZ565" s="18">
        <f t="shared" si="6246"/>
        <v>0</v>
      </c>
      <c r="GA565" s="18">
        <f t="shared" si="6247"/>
        <v>0</v>
      </c>
      <c r="GB565" s="18">
        <f t="shared" si="6248"/>
        <v>0</v>
      </c>
      <c r="GC565" s="18">
        <f t="shared" si="6249"/>
        <v>0</v>
      </c>
      <c r="GD565" s="18">
        <f t="shared" si="6250"/>
        <v>0</v>
      </c>
      <c r="GE565" s="18">
        <f t="shared" si="6251"/>
        <v>0</v>
      </c>
      <c r="GI565" s="52"/>
      <c r="GK565" s="18"/>
      <c r="GL565" s="18"/>
      <c r="GN565" s="23"/>
      <c r="GO565" s="61"/>
      <c r="GQ565" s="67"/>
    </row>
    <row r="566" spans="1:199" ht="24.95" customHeight="1" thickBot="1" x14ac:dyDescent="0.35">
      <c r="A566" s="51"/>
      <c r="D566" s="7"/>
      <c r="E566" s="7"/>
      <c r="F566" s="7"/>
      <c r="G566" s="7"/>
      <c r="H566" s="7"/>
      <c r="I566" s="7"/>
      <c r="J566" s="7"/>
      <c r="K566" s="7"/>
      <c r="L566" s="7"/>
      <c r="M566" s="73">
        <f t="shared" si="6269"/>
        <v>0</v>
      </c>
      <c r="N566" s="32"/>
      <c r="O566" s="263"/>
      <c r="P566" s="32"/>
      <c r="Q566" s="20"/>
      <c r="R566" s="32"/>
      <c r="S566" s="20"/>
      <c r="T566" s="32"/>
      <c r="U566" s="20"/>
      <c r="V566" s="74"/>
      <c r="W566" s="20"/>
      <c r="X566" s="20"/>
      <c r="Y566" s="20"/>
      <c r="Z566" s="74"/>
      <c r="AA566" s="20"/>
      <c r="AB566" s="74"/>
      <c r="AC566" s="20"/>
      <c r="AD566" s="74"/>
      <c r="AE566" s="24"/>
      <c r="AF566" s="74"/>
      <c r="AG566" s="20"/>
      <c r="AH566" s="74"/>
      <c r="AI566" s="20"/>
      <c r="AJ566" s="74"/>
      <c r="AK566" s="20"/>
      <c r="AL566" s="74"/>
      <c r="AM566" s="263"/>
      <c r="AN566" s="74"/>
      <c r="AO566" s="20"/>
      <c r="AP566" s="74"/>
      <c r="AQ566" s="20"/>
      <c r="AR566" s="74"/>
      <c r="AS566" s="20"/>
      <c r="AT566" s="74"/>
      <c r="AU566" s="20"/>
      <c r="AV566" s="74"/>
      <c r="AW566" s="20"/>
      <c r="AX566" s="74"/>
      <c r="AY566" s="20"/>
      <c r="AZ566" s="74"/>
      <c r="BA566" s="20"/>
      <c r="BB566" s="74"/>
      <c r="BC566" s="20"/>
      <c r="BD566" s="74"/>
      <c r="BE566" s="20"/>
      <c r="BF566" s="20">
        <f t="shared" si="6270"/>
        <v>0</v>
      </c>
      <c r="BG566" s="20"/>
      <c r="BH566" s="20">
        <f t="shared" si="6271"/>
        <v>0</v>
      </c>
      <c r="BI566" s="7"/>
      <c r="BJ566" s="7"/>
      <c r="BK566" s="7"/>
      <c r="BL566" s="7"/>
      <c r="BM566" s="52"/>
      <c r="BN566" s="51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3">
        <f t="shared" si="6357"/>
        <v>0</v>
      </c>
      <c r="CA566" s="32"/>
      <c r="CB566" s="334"/>
      <c r="CC566" s="32"/>
      <c r="CD566" s="20"/>
      <c r="CE566" s="32"/>
      <c r="CF566" s="20"/>
      <c r="CG566" s="32"/>
      <c r="CH566" s="20"/>
      <c r="CI566" s="74"/>
      <c r="CJ566" s="20"/>
      <c r="CK566" s="20"/>
      <c r="CL566" s="20"/>
      <c r="CM566" s="74"/>
      <c r="CN566" s="20"/>
      <c r="CO566" s="74"/>
      <c r="CP566" s="20"/>
      <c r="CQ566" s="74"/>
      <c r="CR566" s="24"/>
      <c r="CS566" s="74"/>
      <c r="CT566" s="334"/>
      <c r="CU566" s="74"/>
      <c r="CV566" s="20"/>
      <c r="CW566" s="74"/>
      <c r="CX566" s="20"/>
      <c r="CY566" s="74"/>
      <c r="CZ566" s="334"/>
      <c r="DA566" s="74"/>
      <c r="DB566" s="20"/>
      <c r="DC566" s="74"/>
      <c r="DD566" s="20"/>
      <c r="DE566" s="74"/>
      <c r="DF566" s="20"/>
      <c r="DG566" s="74"/>
      <c r="DH566" s="20"/>
      <c r="DI566" s="74"/>
      <c r="DJ566" s="20"/>
      <c r="DK566" s="74"/>
      <c r="DL566" s="20"/>
      <c r="DM566" s="74"/>
      <c r="DN566" s="20"/>
      <c r="DO566" s="74"/>
      <c r="DP566" s="20"/>
      <c r="DQ566" s="74"/>
      <c r="DR566" s="20"/>
      <c r="DS566" s="20">
        <f t="shared" si="6205"/>
        <v>0</v>
      </c>
      <c r="DT566" s="20">
        <f t="shared" si="6206"/>
        <v>0</v>
      </c>
      <c r="DU566" s="7"/>
      <c r="DV566" s="7"/>
      <c r="DW566" s="7"/>
      <c r="DX566" s="52"/>
      <c r="DY566" s="51"/>
      <c r="DZ566" s="7"/>
      <c r="EA566" s="7"/>
      <c r="EB566" s="7"/>
      <c r="EC566" s="8"/>
      <c r="ED566" s="8"/>
      <c r="EE566" s="8"/>
      <c r="EF566" s="8"/>
      <c r="EG566" s="8"/>
      <c r="EH566" s="8"/>
      <c r="EI566" s="8"/>
      <c r="EJ566" s="7">
        <f t="shared" si="6139"/>
        <v>0</v>
      </c>
      <c r="EK566" s="7">
        <f t="shared" si="6140"/>
        <v>0</v>
      </c>
      <c r="EL566" s="7">
        <f t="shared" si="6141"/>
        <v>0</v>
      </c>
      <c r="EM566" s="18">
        <f t="shared" si="6207"/>
        <v>0</v>
      </c>
      <c r="EN566" s="18">
        <f t="shared" si="6208"/>
        <v>0</v>
      </c>
      <c r="EO566" s="18">
        <f t="shared" si="6209"/>
        <v>0</v>
      </c>
      <c r="EP566" s="18">
        <f t="shared" si="6210"/>
        <v>0</v>
      </c>
      <c r="EQ566" s="18">
        <f t="shared" si="6211"/>
        <v>0</v>
      </c>
      <c r="ER566" s="18">
        <f t="shared" si="6212"/>
        <v>0</v>
      </c>
      <c r="ES566" s="18">
        <f t="shared" si="6213"/>
        <v>0</v>
      </c>
      <c r="ET566" s="18">
        <f t="shared" si="6214"/>
        <v>0</v>
      </c>
      <c r="EU566" s="18">
        <f t="shared" si="6215"/>
        <v>0</v>
      </c>
      <c r="EV566" s="18">
        <f t="shared" si="6216"/>
        <v>0</v>
      </c>
      <c r="EW566" s="18">
        <f t="shared" si="6217"/>
        <v>0</v>
      </c>
      <c r="EX566" s="18">
        <f t="shared" si="6218"/>
        <v>0</v>
      </c>
      <c r="EY566" s="18">
        <f t="shared" si="6219"/>
        <v>0</v>
      </c>
      <c r="EZ566" s="18">
        <f t="shared" si="6220"/>
        <v>0</v>
      </c>
      <c r="FA566" s="18">
        <f t="shared" si="6221"/>
        <v>0</v>
      </c>
      <c r="FB566" s="18">
        <f t="shared" si="6222"/>
        <v>0</v>
      </c>
      <c r="FC566" s="18">
        <f t="shared" si="6223"/>
        <v>0</v>
      </c>
      <c r="FD566" s="18">
        <f t="shared" si="6224"/>
        <v>0</v>
      </c>
      <c r="FE566" s="18">
        <f t="shared" si="6225"/>
        <v>0</v>
      </c>
      <c r="FF566" s="18">
        <f t="shared" si="6226"/>
        <v>0</v>
      </c>
      <c r="FG566" s="18">
        <f t="shared" si="6227"/>
        <v>0</v>
      </c>
      <c r="FH566" s="18">
        <f t="shared" si="6228"/>
        <v>0</v>
      </c>
      <c r="FI566" s="18">
        <f t="shared" si="6229"/>
        <v>0</v>
      </c>
      <c r="FJ566" s="18">
        <f t="shared" si="6230"/>
        <v>0</v>
      </c>
      <c r="FK566" s="18">
        <f t="shared" si="6231"/>
        <v>0</v>
      </c>
      <c r="FL566" s="18">
        <f t="shared" si="6232"/>
        <v>0</v>
      </c>
      <c r="FM566" s="18">
        <f t="shared" si="6233"/>
        <v>0</v>
      </c>
      <c r="FN566" s="18">
        <f t="shared" si="6234"/>
        <v>0</v>
      </c>
      <c r="FO566" s="18">
        <f t="shared" si="6235"/>
        <v>0</v>
      </c>
      <c r="FP566" s="18">
        <f t="shared" si="6236"/>
        <v>0</v>
      </c>
      <c r="FQ566" s="18">
        <f t="shared" si="6237"/>
        <v>0</v>
      </c>
      <c r="FR566" s="18">
        <f t="shared" si="6238"/>
        <v>0</v>
      </c>
      <c r="FS566" s="18">
        <f t="shared" si="6239"/>
        <v>0</v>
      </c>
      <c r="FT566" s="18">
        <f t="shared" si="6240"/>
        <v>0</v>
      </c>
      <c r="FU566" s="18">
        <f t="shared" si="6241"/>
        <v>0</v>
      </c>
      <c r="FV566" s="18">
        <f t="shared" si="6242"/>
        <v>0</v>
      </c>
      <c r="FW566" s="18">
        <f t="shared" si="6243"/>
        <v>0</v>
      </c>
      <c r="FX566" s="18">
        <f t="shared" si="6244"/>
        <v>0</v>
      </c>
      <c r="FY566" s="18">
        <f t="shared" si="6245"/>
        <v>0</v>
      </c>
      <c r="FZ566" s="18">
        <f t="shared" si="6246"/>
        <v>0</v>
      </c>
      <c r="GA566" s="18">
        <f t="shared" si="6247"/>
        <v>0</v>
      </c>
      <c r="GB566" s="18">
        <f t="shared" si="6248"/>
        <v>0</v>
      </c>
      <c r="GC566" s="18">
        <f t="shared" si="6249"/>
        <v>0</v>
      </c>
      <c r="GD566" s="18">
        <f t="shared" si="6250"/>
        <v>0</v>
      </c>
      <c r="GE566" s="18">
        <f t="shared" si="6251"/>
        <v>0</v>
      </c>
      <c r="GF566" s="8"/>
      <c r="GG566" s="8"/>
      <c r="GH566" s="8"/>
      <c r="GI566" s="97"/>
      <c r="GK566" s="18"/>
      <c r="GL566" s="18"/>
      <c r="GM566" s="1"/>
      <c r="GN566" s="23"/>
      <c r="GO566" s="61"/>
      <c r="GP566" s="7"/>
      <c r="GQ566" s="67"/>
    </row>
    <row r="567" spans="1:199" ht="36.75" customHeight="1" x14ac:dyDescent="0.35">
      <c r="A567" s="53">
        <v>37</v>
      </c>
      <c r="B567" s="19" t="s">
        <v>331</v>
      </c>
      <c r="C567" s="19" t="s">
        <v>332</v>
      </c>
      <c r="D567" s="2">
        <v>1</v>
      </c>
      <c r="E567" s="2"/>
      <c r="F567" s="2"/>
      <c r="G567" s="2"/>
      <c r="H567" s="2"/>
      <c r="I567" s="2"/>
      <c r="J567" s="2"/>
      <c r="K567" s="2"/>
      <c r="L567" s="2">
        <f t="shared" ref="L567:BE567" si="6358">SUM(L568:L577)</f>
        <v>236</v>
      </c>
      <c r="M567" s="2">
        <f t="shared" si="6358"/>
        <v>236</v>
      </c>
      <c r="N567" s="2">
        <f t="shared" si="6358"/>
        <v>104</v>
      </c>
      <c r="O567" s="425">
        <f>SUM(O568:O577)</f>
        <v>0</v>
      </c>
      <c r="P567" s="2">
        <f t="shared" si="6358"/>
        <v>72</v>
      </c>
      <c r="Q567" s="466">
        <f>SUM(Q568:Q577)</f>
        <v>52</v>
      </c>
      <c r="R567" s="2">
        <f t="shared" ref="R567" si="6359">SUM(R568:R577)</f>
        <v>60</v>
      </c>
      <c r="S567" s="466">
        <f>SUM(S568:S577)</f>
        <v>70</v>
      </c>
      <c r="T567" s="2">
        <f t="shared" si="6358"/>
        <v>0</v>
      </c>
      <c r="U567" s="2">
        <f t="shared" si="6358"/>
        <v>0</v>
      </c>
      <c r="V567" s="2">
        <f t="shared" si="6358"/>
        <v>0</v>
      </c>
      <c r="W567" s="2">
        <f t="shared" si="6358"/>
        <v>0</v>
      </c>
      <c r="X567" s="2">
        <f t="shared" si="6358"/>
        <v>2</v>
      </c>
      <c r="Y567" s="2">
        <f t="shared" si="6358"/>
        <v>8.8000000000000007</v>
      </c>
      <c r="Z567" s="2">
        <f t="shared" si="6358"/>
        <v>0</v>
      </c>
      <c r="AA567" s="2">
        <f t="shared" si="6358"/>
        <v>0</v>
      </c>
      <c r="AB567" s="2">
        <f t="shared" si="6358"/>
        <v>0</v>
      </c>
      <c r="AC567" s="2">
        <f t="shared" si="6358"/>
        <v>0</v>
      </c>
      <c r="AD567" s="2">
        <f t="shared" si="6358"/>
        <v>1</v>
      </c>
      <c r="AE567" s="2">
        <f t="shared" si="6358"/>
        <v>45</v>
      </c>
      <c r="AF567" s="2">
        <f t="shared" si="6358"/>
        <v>0</v>
      </c>
      <c r="AG567" s="2">
        <f t="shared" si="6358"/>
        <v>0</v>
      </c>
      <c r="AH567" s="2">
        <f t="shared" si="6358"/>
        <v>0</v>
      </c>
      <c r="AI567" s="14">
        <f t="shared" si="6358"/>
        <v>0</v>
      </c>
      <c r="AJ567" s="2">
        <f t="shared" si="6358"/>
        <v>0</v>
      </c>
      <c r="AK567" s="2">
        <f t="shared" si="6358"/>
        <v>0</v>
      </c>
      <c r="AL567" s="2">
        <f t="shared" si="6358"/>
        <v>0</v>
      </c>
      <c r="AM567" s="131">
        <f t="shared" si="6358"/>
        <v>0</v>
      </c>
      <c r="AN567" s="2">
        <f>SUM(AN568:AN577)</f>
        <v>0</v>
      </c>
      <c r="AO567" s="2">
        <f t="shared" si="6358"/>
        <v>0</v>
      </c>
      <c r="AP567" s="2">
        <f t="shared" si="6358"/>
        <v>0</v>
      </c>
      <c r="AQ567" s="2">
        <f t="shared" si="6358"/>
        <v>0</v>
      </c>
      <c r="AR567" s="2">
        <f t="shared" si="6358"/>
        <v>2</v>
      </c>
      <c r="AS567" s="2">
        <f t="shared" si="6358"/>
        <v>12</v>
      </c>
      <c r="AT567" s="2">
        <f t="shared" ref="AT567:AU567" si="6360">SUM(AT568:AT577)</f>
        <v>2</v>
      </c>
      <c r="AU567" s="2">
        <f t="shared" si="6360"/>
        <v>24.666666666666668</v>
      </c>
      <c r="AV567" s="2">
        <f t="shared" si="6358"/>
        <v>0</v>
      </c>
      <c r="AW567" s="2">
        <f t="shared" si="6358"/>
        <v>0</v>
      </c>
      <c r="AX567" s="2">
        <f t="shared" si="6358"/>
        <v>0</v>
      </c>
      <c r="AY567" s="2">
        <f t="shared" si="6358"/>
        <v>0</v>
      </c>
      <c r="AZ567" s="2">
        <f t="shared" si="6358"/>
        <v>0</v>
      </c>
      <c r="BA567" s="2">
        <f t="shared" si="6358"/>
        <v>0</v>
      </c>
      <c r="BB567" s="2">
        <f t="shared" si="6358"/>
        <v>0</v>
      </c>
      <c r="BC567" s="2">
        <f t="shared" si="6358"/>
        <v>0</v>
      </c>
      <c r="BD567" s="2">
        <f t="shared" si="6358"/>
        <v>0</v>
      </c>
      <c r="BE567" s="2">
        <f t="shared" si="6358"/>
        <v>0</v>
      </c>
      <c r="BF567" s="14">
        <f>SUM(BF568:BF580)</f>
        <v>214.46666666666667</v>
      </c>
      <c r="BG567" s="434">
        <f>Расчет!BF563</f>
        <v>0</v>
      </c>
      <c r="BH567" s="14">
        <f>SUM(BH568:BK580)</f>
        <v>136</v>
      </c>
      <c r="BI567" s="2"/>
      <c r="BJ567" s="2"/>
      <c r="BK567" s="2"/>
      <c r="BL567" s="554">
        <f>Расчет!BG563</f>
        <v>0</v>
      </c>
      <c r="BM567" s="576" t="s">
        <v>369</v>
      </c>
      <c r="BN567" s="53">
        <v>37</v>
      </c>
      <c r="BO567" s="19" t="s">
        <v>331</v>
      </c>
      <c r="BP567" s="19" t="s">
        <v>332</v>
      </c>
      <c r="BQ567" s="2">
        <v>1</v>
      </c>
      <c r="BR567" s="2"/>
      <c r="BS567" s="2"/>
      <c r="BT567" s="2"/>
      <c r="BU567" s="2"/>
      <c r="BV567" s="2"/>
      <c r="BW567" s="2"/>
      <c r="BX567" s="2"/>
      <c r="BY567" s="2">
        <f t="shared" ref="BY567:CZ567" si="6361">SUM(BY568:BY577)</f>
        <v>210</v>
      </c>
      <c r="BZ567" s="2">
        <f t="shared" si="6361"/>
        <v>210</v>
      </c>
      <c r="CA567" s="2">
        <f t="shared" si="6361"/>
        <v>90</v>
      </c>
      <c r="CB567" s="404">
        <f t="shared" si="6361"/>
        <v>0</v>
      </c>
      <c r="CC567" s="2">
        <f t="shared" si="6361"/>
        <v>60</v>
      </c>
      <c r="CD567" s="2">
        <f t="shared" si="6361"/>
        <v>100</v>
      </c>
      <c r="CE567" s="2">
        <f t="shared" si="6361"/>
        <v>60</v>
      </c>
      <c r="CF567" s="2">
        <f t="shared" si="6361"/>
        <v>100</v>
      </c>
      <c r="CG567" s="2">
        <f t="shared" si="6361"/>
        <v>0</v>
      </c>
      <c r="CH567" s="2">
        <f t="shared" si="6361"/>
        <v>0</v>
      </c>
      <c r="CI567" s="2">
        <f t="shared" si="6361"/>
        <v>0</v>
      </c>
      <c r="CJ567" s="2">
        <f t="shared" si="6361"/>
        <v>0</v>
      </c>
      <c r="CK567" s="2">
        <f t="shared" si="6361"/>
        <v>10</v>
      </c>
      <c r="CL567" s="2">
        <f t="shared" si="6361"/>
        <v>17.5</v>
      </c>
      <c r="CM567" s="2">
        <f t="shared" si="6361"/>
        <v>0</v>
      </c>
      <c r="CN567" s="2">
        <f t="shared" si="6361"/>
        <v>0</v>
      </c>
      <c r="CO567" s="2">
        <f t="shared" si="6361"/>
        <v>0</v>
      </c>
      <c r="CP567" s="2">
        <f t="shared" si="6361"/>
        <v>0</v>
      </c>
      <c r="CQ567" s="2">
        <f t="shared" si="6361"/>
        <v>1</v>
      </c>
      <c r="CR567" s="2">
        <f t="shared" si="6361"/>
        <v>45</v>
      </c>
      <c r="CS567" s="2">
        <f t="shared" si="6361"/>
        <v>1</v>
      </c>
      <c r="CT567" s="404">
        <f t="shared" si="6361"/>
        <v>60</v>
      </c>
      <c r="CU567" s="2">
        <f t="shared" si="6361"/>
        <v>0</v>
      </c>
      <c r="CV567" s="14">
        <f t="shared" si="6361"/>
        <v>0</v>
      </c>
      <c r="CW567" s="2">
        <f t="shared" si="6361"/>
        <v>0</v>
      </c>
      <c r="CX567" s="2">
        <f t="shared" si="6361"/>
        <v>0</v>
      </c>
      <c r="CY567" s="2">
        <f t="shared" si="6361"/>
        <v>3</v>
      </c>
      <c r="CZ567" s="404">
        <f t="shared" si="6361"/>
        <v>224</v>
      </c>
      <c r="DA567" s="2">
        <f>SUM(DA568:DA577)</f>
        <v>0</v>
      </c>
      <c r="DB567" s="2">
        <f t="shared" ref="DB567:DT567" si="6362">SUM(DB568:DB577)</f>
        <v>0</v>
      </c>
      <c r="DC567" s="2">
        <f t="shared" si="6362"/>
        <v>0</v>
      </c>
      <c r="DD567" s="2">
        <f t="shared" si="6362"/>
        <v>0</v>
      </c>
      <c r="DE567" s="2">
        <f t="shared" si="6362"/>
        <v>0</v>
      </c>
      <c r="DF567" s="2">
        <f t="shared" si="6362"/>
        <v>0</v>
      </c>
      <c r="DG567" s="2">
        <f t="shared" si="6362"/>
        <v>0</v>
      </c>
      <c r="DH567" s="2">
        <f t="shared" si="6362"/>
        <v>0</v>
      </c>
      <c r="DI567" s="2">
        <f t="shared" si="6362"/>
        <v>0</v>
      </c>
      <c r="DJ567" s="2">
        <f t="shared" si="6362"/>
        <v>0</v>
      </c>
      <c r="DK567" s="2">
        <f t="shared" si="6362"/>
        <v>3</v>
      </c>
      <c r="DL567" s="2">
        <f t="shared" si="6362"/>
        <v>38.666666666666664</v>
      </c>
      <c r="DM567" s="2">
        <f t="shared" si="6362"/>
        <v>0</v>
      </c>
      <c r="DN567" s="2">
        <f t="shared" si="6362"/>
        <v>0</v>
      </c>
      <c r="DO567" s="2">
        <f t="shared" si="6362"/>
        <v>0</v>
      </c>
      <c r="DP567" s="2">
        <f t="shared" si="6362"/>
        <v>0</v>
      </c>
      <c r="DQ567" s="2">
        <f t="shared" si="6362"/>
        <v>0</v>
      </c>
      <c r="DR567" s="2">
        <f t="shared" si="6362"/>
        <v>0</v>
      </c>
      <c r="DS567" s="14">
        <f t="shared" si="6362"/>
        <v>595.16666666666663</v>
      </c>
      <c r="DT567" s="14">
        <f t="shared" si="6362"/>
        <v>248.66666666666669</v>
      </c>
      <c r="DU567" s="2"/>
      <c r="DV567" s="2"/>
      <c r="DW567" s="2"/>
      <c r="DX567" s="54"/>
      <c r="DY567" s="53">
        <v>37</v>
      </c>
      <c r="DZ567" s="19" t="s">
        <v>331</v>
      </c>
      <c r="EA567" s="19" t="s">
        <v>332</v>
      </c>
      <c r="EB567" s="2">
        <v>1</v>
      </c>
      <c r="EC567" s="2"/>
      <c r="ED567" s="2"/>
      <c r="EE567" s="2"/>
      <c r="EF567" s="2"/>
      <c r="EG567" s="2"/>
      <c r="EH567" s="2"/>
      <c r="EI567" s="2"/>
      <c r="EJ567" s="2">
        <f t="shared" ref="EJ567:GE567" si="6363">SUM(EJ568:EJ580)</f>
        <v>446</v>
      </c>
      <c r="EK567" s="2">
        <f t="shared" si="6363"/>
        <v>446</v>
      </c>
      <c r="EL567" s="2">
        <f t="shared" si="6363"/>
        <v>220</v>
      </c>
      <c r="EM567" s="2">
        <f>SUM(EM568:EM580)</f>
        <v>0</v>
      </c>
      <c r="EN567" s="2">
        <f t="shared" si="6363"/>
        <v>132</v>
      </c>
      <c r="EO567" s="2">
        <f t="shared" si="6363"/>
        <v>152</v>
      </c>
      <c r="EP567" s="2">
        <f t="shared" si="6363"/>
        <v>120</v>
      </c>
      <c r="EQ567" s="2">
        <f t="shared" si="6363"/>
        <v>170</v>
      </c>
      <c r="ER567" s="2">
        <f t="shared" si="6363"/>
        <v>0</v>
      </c>
      <c r="ES567" s="2">
        <f t="shared" si="6363"/>
        <v>0</v>
      </c>
      <c r="ET567" s="2">
        <f t="shared" si="6363"/>
        <v>0</v>
      </c>
      <c r="EU567" s="2">
        <f t="shared" si="6363"/>
        <v>0</v>
      </c>
      <c r="EV567" s="2">
        <f t="shared" si="6363"/>
        <v>12</v>
      </c>
      <c r="EW567" s="14">
        <f t="shared" si="6363"/>
        <v>26.3</v>
      </c>
      <c r="EX567" s="2">
        <f t="shared" si="6363"/>
        <v>0</v>
      </c>
      <c r="EY567" s="2">
        <f t="shared" si="6363"/>
        <v>0</v>
      </c>
      <c r="EZ567" s="2">
        <f t="shared" si="6363"/>
        <v>0</v>
      </c>
      <c r="FA567" s="2">
        <f t="shared" si="6363"/>
        <v>0</v>
      </c>
      <c r="FB567" s="2">
        <f t="shared" si="6363"/>
        <v>2</v>
      </c>
      <c r="FC567" s="2">
        <f t="shared" si="6363"/>
        <v>90</v>
      </c>
      <c r="FD567" s="2">
        <f t="shared" si="6363"/>
        <v>1</v>
      </c>
      <c r="FE567" s="2">
        <f t="shared" si="6363"/>
        <v>60</v>
      </c>
      <c r="FF567" s="2">
        <f t="shared" si="6363"/>
        <v>0</v>
      </c>
      <c r="FG567" s="14">
        <f t="shared" si="6363"/>
        <v>0</v>
      </c>
      <c r="FH567" s="2">
        <f t="shared" si="6363"/>
        <v>0</v>
      </c>
      <c r="FI567" s="2">
        <f t="shared" si="6363"/>
        <v>0</v>
      </c>
      <c r="FJ567" s="2">
        <f t="shared" si="6363"/>
        <v>3</v>
      </c>
      <c r="FK567" s="2">
        <f t="shared" si="6363"/>
        <v>224</v>
      </c>
      <c r="FL567" s="2">
        <f t="shared" si="6363"/>
        <v>0</v>
      </c>
      <c r="FM567" s="2">
        <f t="shared" si="6363"/>
        <v>0</v>
      </c>
      <c r="FN567" s="2">
        <f t="shared" si="6363"/>
        <v>0</v>
      </c>
      <c r="FO567" s="2">
        <f t="shared" si="6363"/>
        <v>0</v>
      </c>
      <c r="FP567" s="2">
        <f t="shared" si="6363"/>
        <v>2</v>
      </c>
      <c r="FQ567" s="2">
        <f t="shared" si="6363"/>
        <v>12</v>
      </c>
      <c r="FR567" s="2"/>
      <c r="FS567" s="2">
        <f t="shared" ref="FS567" si="6364">SUM(FS568:FS580)</f>
        <v>24.666666666666668</v>
      </c>
      <c r="FT567" s="2">
        <f t="shared" si="6363"/>
        <v>0</v>
      </c>
      <c r="FU567" s="2">
        <f t="shared" si="6363"/>
        <v>0</v>
      </c>
      <c r="FV567" s="2">
        <f t="shared" si="6363"/>
        <v>3</v>
      </c>
      <c r="FW567" s="2">
        <f t="shared" si="6363"/>
        <v>38.666666666666664</v>
      </c>
      <c r="FX567" s="2">
        <f t="shared" si="6363"/>
        <v>0</v>
      </c>
      <c r="FY567" s="2">
        <f t="shared" si="6363"/>
        <v>0</v>
      </c>
      <c r="FZ567" s="2">
        <f t="shared" si="6363"/>
        <v>0</v>
      </c>
      <c r="GA567" s="2">
        <f t="shared" si="6363"/>
        <v>0</v>
      </c>
      <c r="GB567" s="2">
        <f t="shared" si="6363"/>
        <v>0</v>
      </c>
      <c r="GC567" s="2">
        <f t="shared" si="6363"/>
        <v>0</v>
      </c>
      <c r="GD567" s="37">
        <f>SUM(GD568:GD580)</f>
        <v>809.63333333333344</v>
      </c>
      <c r="GE567" s="42">
        <f t="shared" si="6363"/>
        <v>384.66666666666669</v>
      </c>
      <c r="GF567" s="2"/>
      <c r="GG567" s="2"/>
      <c r="GH567" s="2"/>
      <c r="GI567" s="54"/>
      <c r="GK567" s="18"/>
      <c r="GL567" s="18"/>
      <c r="GM567" s="17"/>
      <c r="GN567" s="17"/>
      <c r="GO567" s="62"/>
      <c r="GP567" s="7"/>
      <c r="GQ567" s="67"/>
    </row>
    <row r="568" spans="1:199" ht="24.95" customHeight="1" x14ac:dyDescent="0.35">
      <c r="A568" s="51"/>
      <c r="B568" s="213" t="s">
        <v>100</v>
      </c>
      <c r="C568" s="199" t="s">
        <v>114</v>
      </c>
      <c r="D568" s="214" t="s">
        <v>117</v>
      </c>
      <c r="E568" s="214" t="s">
        <v>118</v>
      </c>
      <c r="F568" s="217" t="s">
        <v>345</v>
      </c>
      <c r="G568" s="214">
        <v>3</v>
      </c>
      <c r="H568" s="197">
        <v>20</v>
      </c>
      <c r="I568" s="197"/>
      <c r="J568" s="200">
        <v>1</v>
      </c>
      <c r="K568" s="200">
        <f t="shared" ref="K568" si="6365">SUM(J568)*2</f>
        <v>2</v>
      </c>
      <c r="L568" s="215">
        <v>68</v>
      </c>
      <c r="M568" s="140">
        <f t="shared" ref="M568:M570" si="6366">SUM(N568+P568+R568+T568+V568)</f>
        <v>68</v>
      </c>
      <c r="N568" s="141">
        <v>26</v>
      </c>
      <c r="O568" s="262">
        <f t="shared" ref="O568:O570" si="6367">SUM(N568)*I568</f>
        <v>0</v>
      </c>
      <c r="P568" s="141">
        <v>20</v>
      </c>
      <c r="Q568" s="142">
        <v>14</v>
      </c>
      <c r="R568" s="141">
        <v>22</v>
      </c>
      <c r="S568" s="142">
        <v>18</v>
      </c>
      <c r="T568" s="208"/>
      <c r="U568" s="210">
        <f t="shared" ref="U568:U570" si="6368">SUM(T568)*K568</f>
        <v>0</v>
      </c>
      <c r="V568" s="208"/>
      <c r="W568" s="210">
        <f t="shared" ref="W568:W569" si="6369">SUM(V568)*J568*5</f>
        <v>0</v>
      </c>
      <c r="X568" s="206">
        <f t="shared" ref="X568:X569" si="6370">SUM(J568*AX568*2+K568*AZ568*2)</f>
        <v>0</v>
      </c>
      <c r="Y568" s="207">
        <f t="shared" ref="Y568" si="6371">SUM(L568*5/100*J568)</f>
        <v>3.4</v>
      </c>
      <c r="Z568" s="208"/>
      <c r="AA568" s="210"/>
      <c r="AB568" s="208"/>
      <c r="AC568" s="206">
        <f t="shared" ref="AC568:AC570" si="6372">SUM(AB568)*3*H568/5</f>
        <v>0</v>
      </c>
      <c r="AD568" s="208"/>
      <c r="AE568" s="209">
        <f t="shared" ref="AE568:AE569" si="6373">SUM(AD568*H568*(30+4))</f>
        <v>0</v>
      </c>
      <c r="AF568" s="208"/>
      <c r="AG568" s="210">
        <f t="shared" ref="AG568:AG570" si="6374">SUM(AF568*H568*3)</f>
        <v>0</v>
      </c>
      <c r="AH568" s="210"/>
      <c r="AI568" s="206">
        <f t="shared" ref="AI568:AI570" si="6375">SUM(AH568*H568/3)</f>
        <v>0</v>
      </c>
      <c r="AJ568" s="208"/>
      <c r="AK568" s="206">
        <f t="shared" ref="AK568:AK569" si="6376">SUM(AJ568*H568*2/3)</f>
        <v>0</v>
      </c>
      <c r="AL568" s="208"/>
      <c r="AM568" s="262">
        <f t="shared" ref="AM568:AM570" si="6377">SUM(AL568*H568)</f>
        <v>0</v>
      </c>
      <c r="AN568" s="208"/>
      <c r="AO568" s="210">
        <f t="shared" ref="AO568:AO570" si="6378">SUM(AN568*J568)</f>
        <v>0</v>
      </c>
      <c r="AP568" s="208"/>
      <c r="AQ568" s="206">
        <f t="shared" ref="AQ568:AQ570" si="6379">SUM(AP568*H568*2)</f>
        <v>0</v>
      </c>
      <c r="AR568" s="208"/>
      <c r="AS568" s="206">
        <f>SUM(J568*AR568*6)</f>
        <v>0</v>
      </c>
      <c r="AT568" s="32">
        <v>1</v>
      </c>
      <c r="AU568" s="194">
        <f t="shared" ref="AU568:AU570" si="6380">AT568*H568/3</f>
        <v>6.666666666666667</v>
      </c>
      <c r="AV568" s="190"/>
      <c r="AW568" s="190">
        <f t="shared" ref="AW568:AW569" si="6381">SUM(J568*AV568*6)</f>
        <v>0</v>
      </c>
      <c r="AX568" s="189"/>
      <c r="AY568" s="191">
        <f t="shared" ref="AY568:AY569" si="6382">AX568*H568/3</f>
        <v>0</v>
      </c>
      <c r="AZ568" s="190"/>
      <c r="BA568" s="191">
        <f t="shared" ref="BA568:BA569" si="6383">SUM(AZ568*K568*5*6)</f>
        <v>0</v>
      </c>
      <c r="BB568" s="189"/>
      <c r="BC568" s="191">
        <f t="shared" ref="BC568:BC569" si="6384">SUM(BB568*K568*4*6)</f>
        <v>0</v>
      </c>
      <c r="BD568" s="189"/>
      <c r="BE568" s="195">
        <f t="shared" ref="BE568:BE570" si="6385">SUM(BD568*50)</f>
        <v>0</v>
      </c>
      <c r="BF568" s="194">
        <f t="shared" ref="BF568:BF570" si="6386">O568+Q568+S568+U568+W568+X568+Y568+AA568+AC568+AE568+AG568+AI568+AK568+AM568+AO568+AQ568+AS568+AU568+AW568+AY568+BA568+BC568+BE568</f>
        <v>42.066666666666663</v>
      </c>
      <c r="BG568" s="194"/>
      <c r="BH568" s="194">
        <f t="shared" ref="BH568:BH570" si="6387">BC568+BA568+AY568+AW568+AS568+AQ568+X568+W568+U568+S568+Q568+O568</f>
        <v>32</v>
      </c>
      <c r="BI568" s="7"/>
      <c r="BJ568" s="7"/>
      <c r="BK568" s="7"/>
      <c r="BL568" s="7"/>
      <c r="BM568" s="52"/>
      <c r="BN568" s="51"/>
      <c r="BO568" s="196" t="s">
        <v>100</v>
      </c>
      <c r="BP568" s="197" t="s">
        <v>110</v>
      </c>
      <c r="BQ568" s="197" t="s">
        <v>102</v>
      </c>
      <c r="BR568" s="197" t="s">
        <v>111</v>
      </c>
      <c r="BS568" s="198" t="s">
        <v>113</v>
      </c>
      <c r="BT568" s="199">
        <v>4</v>
      </c>
      <c r="BU568" s="199">
        <v>82</v>
      </c>
      <c r="BV568" s="200"/>
      <c r="BW568" s="200">
        <v>3</v>
      </c>
      <c r="BX568" s="200">
        <f>SUM(BW568)*2</f>
        <v>6</v>
      </c>
      <c r="BY568" s="201">
        <v>70</v>
      </c>
      <c r="BZ568" s="202">
        <f t="shared" ref="BZ568:BZ570" si="6388">SUM(CA568+CC568+CE568+CG568+CI568)</f>
        <v>70</v>
      </c>
      <c r="CA568" s="203">
        <v>30</v>
      </c>
      <c r="CB568" s="203">
        <f t="shared" ref="CB568:CB570" si="6389">SUM(CA568)*BV568</f>
        <v>0</v>
      </c>
      <c r="CC568" s="203">
        <v>20</v>
      </c>
      <c r="CD568" s="203">
        <f t="shared" ref="CD568:CD570" si="6390">CC568*BW568</f>
        <v>60</v>
      </c>
      <c r="CE568" s="203">
        <v>20</v>
      </c>
      <c r="CF568" s="203">
        <f t="shared" ref="CF568:CF570" si="6391">SUM(CE568)*BW568</f>
        <v>60</v>
      </c>
      <c r="CG568" s="204"/>
      <c r="CH568" s="205">
        <f t="shared" ref="CH568:CH570" si="6392">SUM(CG568)*BX568</f>
        <v>0</v>
      </c>
      <c r="CI568" s="204"/>
      <c r="CJ568" s="205">
        <f t="shared" ref="CJ568:CJ570" si="6393">SUM(CI568)*BW568*5</f>
        <v>0</v>
      </c>
      <c r="CK568" s="206">
        <f t="shared" ref="CK568:CK570" si="6394">SUM(BW568*DK568*2+BX568*DM568*2)</f>
        <v>6</v>
      </c>
      <c r="CL568" s="207">
        <f t="shared" ref="CL568:CL570" si="6395">SUM(BY568*5/100*BW568)</f>
        <v>10.5</v>
      </c>
      <c r="CM568" s="204"/>
      <c r="CN568" s="205"/>
      <c r="CO568" s="204"/>
      <c r="CP568" s="206">
        <f t="shared" ref="CP568:CP570" si="6396">SUM(CO568)*3*BU568/5</f>
        <v>0</v>
      </c>
      <c r="CQ568" s="208"/>
      <c r="CR568" s="209">
        <f t="shared" ref="CR568:CR570" si="6397">SUM(CQ568*BU568*(30+4))</f>
        <v>0</v>
      </c>
      <c r="CS568" s="208"/>
      <c r="CT568" s="334">
        <f t="shared" ref="CT568:CT570" si="6398">SUM(CS568*BU568*3)</f>
        <v>0</v>
      </c>
      <c r="CU568" s="210"/>
      <c r="CV568" s="211">
        <f t="shared" ref="CV568:CV570" si="6399">SUM(CU568*BU568/3)</f>
        <v>0</v>
      </c>
      <c r="CW568" s="204"/>
      <c r="CX568" s="206">
        <f t="shared" ref="CX568:CX570" si="6400">SUM(CW568*BU568*2/3)</f>
        <v>0</v>
      </c>
      <c r="CY568" s="208">
        <v>1</v>
      </c>
      <c r="CZ568" s="142">
        <f>SUM(CY568*BU568)*2</f>
        <v>164</v>
      </c>
      <c r="DA568" s="208"/>
      <c r="DB568" s="210">
        <f t="shared" ref="DB568:DB569" si="6401">SUM(DA568*BW568)</f>
        <v>0</v>
      </c>
      <c r="DC568" s="208"/>
      <c r="DD568" s="206">
        <f t="shared" ref="DD568:DD569" si="6402">SUM(DC568*BU568*2)</f>
        <v>0</v>
      </c>
      <c r="DE568" s="208"/>
      <c r="DF568" s="206">
        <f t="shared" ref="DF568:DF569" si="6403">SUM(BW568*DE568*6)</f>
        <v>0</v>
      </c>
      <c r="DG568" s="32"/>
      <c r="DH568" s="194">
        <f t="shared" ref="DH568:DH570" si="6404">DG568*BU568/3</f>
        <v>0</v>
      </c>
      <c r="DI568" s="210"/>
      <c r="DJ568" s="210">
        <f t="shared" ref="DJ568:DJ569" si="6405">SUM(DI568*BU568/3)</f>
        <v>0</v>
      </c>
      <c r="DK568" s="204">
        <v>1</v>
      </c>
      <c r="DL568" s="206">
        <f t="shared" ref="DL568:DL569" si="6406">SUM(BW568*DK568*8)</f>
        <v>24</v>
      </c>
      <c r="DM568" s="210"/>
      <c r="DN568" s="206">
        <f t="shared" ref="DN568:DN570" si="6407">SUM(DM568*BX568*5*6)</f>
        <v>0</v>
      </c>
      <c r="DO568" s="208"/>
      <c r="DP568" s="206">
        <f t="shared" ref="DP568:DP570" si="6408">SUM(DO568*BX568*4*6)</f>
        <v>0</v>
      </c>
      <c r="DQ568" s="208"/>
      <c r="DR568" s="212">
        <f t="shared" ref="DR568:DR570" si="6409">SUM(DQ568*50)</f>
        <v>0</v>
      </c>
      <c r="DS568" s="20">
        <f t="shared" ref="DS568" si="6410">SUM(DB568+DR568+DP568+DN568+DL568+DJ568+DF568+DD568+CX568+CZ568+CV568+CT568+CR568+CP568+CN568+CL568+CK568+CJ568+CH568+CD568+CB568+CF568+DH568)</f>
        <v>324.5</v>
      </c>
      <c r="DT568" s="20">
        <f t="shared" ref="DT568:DT570" si="6411">SUM(CB568+CD568+CH568+CJ568+CK568+DF568+DJ568+DL568+DN568+DP568+CF568+DD568)</f>
        <v>150</v>
      </c>
      <c r="DU568" s="29"/>
      <c r="DV568" s="1"/>
      <c r="DW568" s="1"/>
      <c r="DX568" s="55"/>
      <c r="DY568" s="51"/>
      <c r="DZ568" s="20"/>
      <c r="EA568" s="78"/>
      <c r="EB568" s="78"/>
      <c r="EC568" s="7"/>
      <c r="ED568" s="7"/>
      <c r="EE568" s="7"/>
      <c r="EF568" s="7"/>
      <c r="EG568" s="7"/>
      <c r="EH568" s="7"/>
      <c r="EI568" s="7"/>
      <c r="EJ568" s="7">
        <f t="shared" ref="EJ568:ES573" si="6412">SUM(L568+BY568)</f>
        <v>138</v>
      </c>
      <c r="EK568" s="7">
        <f t="shared" si="6412"/>
        <v>138</v>
      </c>
      <c r="EL568" s="7">
        <f t="shared" si="6412"/>
        <v>56</v>
      </c>
      <c r="EM568" s="18">
        <f t="shared" si="6412"/>
        <v>0</v>
      </c>
      <c r="EN568" s="7">
        <f t="shared" si="6412"/>
        <v>40</v>
      </c>
      <c r="EO568" s="7">
        <f t="shared" si="6412"/>
        <v>74</v>
      </c>
      <c r="EP568" s="7">
        <f t="shared" si="6412"/>
        <v>42</v>
      </c>
      <c r="EQ568" s="7">
        <f t="shared" si="6412"/>
        <v>78</v>
      </c>
      <c r="ER568" s="7">
        <f t="shared" si="6412"/>
        <v>0</v>
      </c>
      <c r="ES568" s="7">
        <f t="shared" si="6412"/>
        <v>0</v>
      </c>
      <c r="ET568" s="7">
        <f t="shared" ref="ET568:FC573" si="6413">SUM(V568+CI568)</f>
        <v>0</v>
      </c>
      <c r="EU568" s="7">
        <f t="shared" si="6413"/>
        <v>0</v>
      </c>
      <c r="EV568" s="7">
        <f t="shared" si="6413"/>
        <v>6</v>
      </c>
      <c r="EW568" s="18">
        <f t="shared" si="6413"/>
        <v>13.9</v>
      </c>
      <c r="EX568" s="7">
        <f t="shared" si="6413"/>
        <v>0</v>
      </c>
      <c r="EY568" s="7">
        <f t="shared" si="6413"/>
        <v>0</v>
      </c>
      <c r="EZ568" s="7">
        <f t="shared" si="6413"/>
        <v>0</v>
      </c>
      <c r="FA568" s="7">
        <f t="shared" si="6413"/>
        <v>0</v>
      </c>
      <c r="FB568" s="7">
        <f t="shared" si="6413"/>
        <v>0</v>
      </c>
      <c r="FC568" s="7">
        <f t="shared" si="6413"/>
        <v>0</v>
      </c>
      <c r="FD568" s="7">
        <f t="shared" ref="FD568:FM573" si="6414">SUM(AF568+CS568)</f>
        <v>0</v>
      </c>
      <c r="FE568" s="7">
        <f t="shared" si="6414"/>
        <v>0</v>
      </c>
      <c r="FF568" s="7">
        <f t="shared" si="6414"/>
        <v>0</v>
      </c>
      <c r="FG568" s="18">
        <f t="shared" si="6414"/>
        <v>0</v>
      </c>
      <c r="FH568" s="7">
        <f t="shared" si="6414"/>
        <v>0</v>
      </c>
      <c r="FI568" s="7">
        <f t="shared" si="6414"/>
        <v>0</v>
      </c>
      <c r="FJ568" s="7">
        <f t="shared" si="6414"/>
        <v>1</v>
      </c>
      <c r="FK568" s="7">
        <f t="shared" si="6414"/>
        <v>164</v>
      </c>
      <c r="FL568" s="7">
        <f t="shared" si="6414"/>
        <v>0</v>
      </c>
      <c r="FM568" s="7">
        <f t="shared" si="6414"/>
        <v>0</v>
      </c>
      <c r="FN568" s="7">
        <f t="shared" ref="FN568:FQ573" si="6415">SUM(AP568+DC568)</f>
        <v>0</v>
      </c>
      <c r="FO568" s="7">
        <f t="shared" si="6415"/>
        <v>0</v>
      </c>
      <c r="FP568" s="7">
        <f t="shared" si="6415"/>
        <v>0</v>
      </c>
      <c r="FQ568" s="7">
        <f t="shared" si="6415"/>
        <v>0</v>
      </c>
      <c r="FR568" s="7"/>
      <c r="FS568" s="7">
        <f t="shared" ref="FS568:FS580" si="6416">SUM(AU568+DH568)</f>
        <v>6.666666666666667</v>
      </c>
      <c r="FT568" s="7">
        <f t="shared" ref="FT568:FT580" si="6417">SUM(AV568+DI568)</f>
        <v>0</v>
      </c>
      <c r="FU568" s="7">
        <f t="shared" ref="FU568:FU580" si="6418">SUM(AW568+DJ568)</f>
        <v>0</v>
      </c>
      <c r="FV568" s="7">
        <f t="shared" ref="FV568:FV580" si="6419">SUM(AX568+DK568)</f>
        <v>1</v>
      </c>
      <c r="FW568" s="7">
        <f t="shared" ref="FW568:FW580" si="6420">SUM(AY568+DL568)</f>
        <v>24</v>
      </c>
      <c r="FX568" s="7">
        <f t="shared" ref="FX568:FX580" si="6421">SUM(AZ568+DM568)</f>
        <v>0</v>
      </c>
      <c r="FY568" s="7">
        <f t="shared" ref="FY568:FY580" si="6422">SUM(BA568+DN568)</f>
        <v>0</v>
      </c>
      <c r="FZ568" s="7">
        <f t="shared" ref="FZ568:FZ580" si="6423">SUM(BB568+DO568)</f>
        <v>0</v>
      </c>
      <c r="GA568" s="7">
        <f t="shared" ref="GA568:GA580" si="6424">SUM(BC568+DP568)</f>
        <v>0</v>
      </c>
      <c r="GB568" s="7">
        <f t="shared" ref="GB568:GB580" si="6425">SUM(BD568+DQ568)</f>
        <v>0</v>
      </c>
      <c r="GC568" s="7">
        <f t="shared" ref="GC568:GC580" si="6426">SUM(BE568+DR568)</f>
        <v>0</v>
      </c>
      <c r="GD568" s="116">
        <f t="shared" ref="GD568:GD580" si="6427">SUM(BF568+DS568)</f>
        <v>366.56666666666666</v>
      </c>
      <c r="GE568" s="117">
        <f t="shared" ref="GE568:GE580" si="6428">SUM(BH568+DT568)</f>
        <v>182</v>
      </c>
      <c r="GF568" s="7"/>
      <c r="GG568" s="7"/>
      <c r="GH568" s="7"/>
      <c r="GI568" s="52"/>
      <c r="GK568" s="18"/>
      <c r="GL568" s="18"/>
      <c r="GM568" s="1"/>
      <c r="GN568" s="23"/>
      <c r="GO568" s="61"/>
      <c r="GP568" s="7"/>
      <c r="GQ568" s="67"/>
    </row>
    <row r="569" spans="1:199" ht="24.95" customHeight="1" x14ac:dyDescent="0.35">
      <c r="A569" s="51"/>
      <c r="B569" s="196" t="s">
        <v>100</v>
      </c>
      <c r="C569" s="197" t="s">
        <v>110</v>
      </c>
      <c r="D569" s="197" t="s">
        <v>102</v>
      </c>
      <c r="E569" s="197" t="s">
        <v>111</v>
      </c>
      <c r="F569" s="198" t="s">
        <v>127</v>
      </c>
      <c r="G569" s="199">
        <v>3</v>
      </c>
      <c r="H569" s="199">
        <v>30</v>
      </c>
      <c r="I569" s="200"/>
      <c r="J569" s="200">
        <v>1</v>
      </c>
      <c r="K569" s="200">
        <f>SUM(J569)*2</f>
        <v>2</v>
      </c>
      <c r="L569" s="201">
        <v>68</v>
      </c>
      <c r="M569" s="202">
        <f t="shared" si="6366"/>
        <v>68</v>
      </c>
      <c r="N569" s="203">
        <v>26</v>
      </c>
      <c r="O569" s="422">
        <f t="shared" si="6367"/>
        <v>0</v>
      </c>
      <c r="P569" s="203">
        <v>20</v>
      </c>
      <c r="Q569" s="203">
        <v>14</v>
      </c>
      <c r="R569" s="203">
        <v>22</v>
      </c>
      <c r="S569" s="203">
        <v>18</v>
      </c>
      <c r="T569" s="204"/>
      <c r="U569" s="205">
        <f t="shared" si="6368"/>
        <v>0</v>
      </c>
      <c r="V569" s="204"/>
      <c r="W569" s="205">
        <f t="shared" si="6369"/>
        <v>0</v>
      </c>
      <c r="X569" s="206">
        <f t="shared" si="6370"/>
        <v>0</v>
      </c>
      <c r="Y569" s="207">
        <v>2.4</v>
      </c>
      <c r="Z569" s="204"/>
      <c r="AA569" s="205"/>
      <c r="AB569" s="204"/>
      <c r="AC569" s="206">
        <f t="shared" si="6372"/>
        <v>0</v>
      </c>
      <c r="AD569" s="208"/>
      <c r="AE569" s="209">
        <f t="shared" si="6373"/>
        <v>0</v>
      </c>
      <c r="AF569" s="208"/>
      <c r="AG569" s="210">
        <f t="shared" si="6374"/>
        <v>0</v>
      </c>
      <c r="AH569" s="210"/>
      <c r="AI569" s="211">
        <f t="shared" si="6375"/>
        <v>0</v>
      </c>
      <c r="AJ569" s="204"/>
      <c r="AK569" s="206">
        <f t="shared" si="6376"/>
        <v>0</v>
      </c>
      <c r="AL569" s="208"/>
      <c r="AM569" s="262">
        <f t="shared" si="6377"/>
        <v>0</v>
      </c>
      <c r="AN569" s="208"/>
      <c r="AO569" s="210">
        <f t="shared" si="6378"/>
        <v>0</v>
      </c>
      <c r="AP569" s="208"/>
      <c r="AQ569" s="206">
        <f t="shared" si="6379"/>
        <v>0</v>
      </c>
      <c r="AR569" s="208"/>
      <c r="AS569" s="206">
        <f>J569*AR569*6</f>
        <v>0</v>
      </c>
      <c r="AT569" s="32">
        <v>1</v>
      </c>
      <c r="AU569" s="194">
        <f t="shared" si="6380"/>
        <v>10</v>
      </c>
      <c r="AV569" s="190"/>
      <c r="AW569" s="190">
        <f t="shared" si="6381"/>
        <v>0</v>
      </c>
      <c r="AX569" s="189"/>
      <c r="AY569" s="191">
        <f t="shared" si="6382"/>
        <v>0</v>
      </c>
      <c r="AZ569" s="190"/>
      <c r="BA569" s="191">
        <f t="shared" si="6383"/>
        <v>0</v>
      </c>
      <c r="BB569" s="189"/>
      <c r="BC569" s="191">
        <f t="shared" si="6384"/>
        <v>0</v>
      </c>
      <c r="BD569" s="189"/>
      <c r="BE569" s="195">
        <f t="shared" si="6385"/>
        <v>0</v>
      </c>
      <c r="BF569" s="194">
        <f t="shared" si="6386"/>
        <v>44.4</v>
      </c>
      <c r="BG569" s="194"/>
      <c r="BH569" s="194">
        <f t="shared" si="6387"/>
        <v>32</v>
      </c>
      <c r="BI569" s="1"/>
      <c r="BJ569" s="1"/>
      <c r="BK569" s="1"/>
      <c r="BL569" s="1"/>
      <c r="BM569" s="55"/>
      <c r="BN569" s="51"/>
      <c r="BO569" s="196" t="s">
        <v>100</v>
      </c>
      <c r="BP569" s="197" t="s">
        <v>110</v>
      </c>
      <c r="BQ569" s="197" t="s">
        <v>102</v>
      </c>
      <c r="BR569" s="197" t="s">
        <v>111</v>
      </c>
      <c r="BS569" s="199" t="s">
        <v>129</v>
      </c>
      <c r="BT569" s="199">
        <v>4</v>
      </c>
      <c r="BU569" s="199">
        <v>30</v>
      </c>
      <c r="BV569" s="200"/>
      <c r="BW569" s="200">
        <v>1</v>
      </c>
      <c r="BX569" s="200">
        <f>SUM(BW569)*2</f>
        <v>2</v>
      </c>
      <c r="BY569" s="201">
        <v>70</v>
      </c>
      <c r="BZ569" s="202">
        <f t="shared" si="6388"/>
        <v>70</v>
      </c>
      <c r="CA569" s="203">
        <v>30</v>
      </c>
      <c r="CB569" s="203">
        <f t="shared" si="6389"/>
        <v>0</v>
      </c>
      <c r="CC569" s="203">
        <v>20</v>
      </c>
      <c r="CD569" s="203">
        <f t="shared" si="6390"/>
        <v>20</v>
      </c>
      <c r="CE569" s="203">
        <v>20</v>
      </c>
      <c r="CF569" s="203">
        <f t="shared" si="6391"/>
        <v>20</v>
      </c>
      <c r="CG569" s="204"/>
      <c r="CH569" s="205">
        <f t="shared" si="6392"/>
        <v>0</v>
      </c>
      <c r="CI569" s="204"/>
      <c r="CJ569" s="205">
        <f t="shared" si="6393"/>
        <v>0</v>
      </c>
      <c r="CK569" s="206">
        <f t="shared" si="6394"/>
        <v>2</v>
      </c>
      <c r="CL569" s="207">
        <f t="shared" si="6395"/>
        <v>3.5</v>
      </c>
      <c r="CM569" s="204"/>
      <c r="CN569" s="205"/>
      <c r="CO569" s="204"/>
      <c r="CP569" s="206">
        <f t="shared" si="6396"/>
        <v>0</v>
      </c>
      <c r="CQ569" s="208"/>
      <c r="CR569" s="209">
        <f t="shared" si="6397"/>
        <v>0</v>
      </c>
      <c r="CS569" s="208"/>
      <c r="CT569" s="334">
        <f t="shared" si="6398"/>
        <v>0</v>
      </c>
      <c r="CU569" s="210"/>
      <c r="CV569" s="211">
        <f t="shared" si="6399"/>
        <v>0</v>
      </c>
      <c r="CW569" s="204"/>
      <c r="CX569" s="206">
        <f t="shared" si="6400"/>
        <v>0</v>
      </c>
      <c r="CY569" s="208">
        <v>1</v>
      </c>
      <c r="CZ569" s="142">
        <f>SUM(CY569*BU569)*2</f>
        <v>60</v>
      </c>
      <c r="DA569" s="208"/>
      <c r="DB569" s="210">
        <f t="shared" si="6401"/>
        <v>0</v>
      </c>
      <c r="DC569" s="208"/>
      <c r="DD569" s="206">
        <f t="shared" si="6402"/>
        <v>0</v>
      </c>
      <c r="DE569" s="208"/>
      <c r="DF569" s="206">
        <f t="shared" si="6403"/>
        <v>0</v>
      </c>
      <c r="DG569" s="32"/>
      <c r="DH569" s="194">
        <f t="shared" si="6404"/>
        <v>0</v>
      </c>
      <c r="DI569" s="210"/>
      <c r="DJ569" s="210">
        <f t="shared" si="6405"/>
        <v>0</v>
      </c>
      <c r="DK569" s="204">
        <v>1</v>
      </c>
      <c r="DL569" s="206">
        <f t="shared" si="6406"/>
        <v>8</v>
      </c>
      <c r="DM569" s="210"/>
      <c r="DN569" s="206">
        <f t="shared" si="6407"/>
        <v>0</v>
      </c>
      <c r="DO569" s="208"/>
      <c r="DP569" s="206">
        <f t="shared" si="6408"/>
        <v>0</v>
      </c>
      <c r="DQ569" s="208"/>
      <c r="DR569" s="212">
        <f t="shared" si="6409"/>
        <v>0</v>
      </c>
      <c r="DS569" s="20">
        <f t="shared" ref="DS569:DS570" si="6429">SUM(DB569+DR569+DP569+DN569+DL569+DJ569+DF569+DD569+CX569+CZ569+CV569+CT569+CR569+CP569+CN569+CL569+CK569+CJ569+CH569+CD569+CB569+CF569+DH569)</f>
        <v>113.5</v>
      </c>
      <c r="DT569" s="20">
        <f t="shared" si="6411"/>
        <v>50</v>
      </c>
      <c r="DU569" s="7"/>
      <c r="DV569" s="7"/>
      <c r="DW569" s="7"/>
      <c r="DX569" s="52"/>
      <c r="DY569" s="51"/>
      <c r="DZ569" s="20"/>
      <c r="EA569" s="71"/>
      <c r="EB569" s="71"/>
      <c r="EC569" s="7"/>
      <c r="ED569" s="7"/>
      <c r="EE569" s="7"/>
      <c r="EF569" s="7"/>
      <c r="EG569" s="7"/>
      <c r="EH569" s="7"/>
      <c r="EI569" s="7"/>
      <c r="EJ569" s="6">
        <f t="shared" si="6412"/>
        <v>138</v>
      </c>
      <c r="EK569" s="6">
        <f t="shared" si="6412"/>
        <v>138</v>
      </c>
      <c r="EL569" s="7">
        <f t="shared" si="6412"/>
        <v>56</v>
      </c>
      <c r="EM569" s="18">
        <f t="shared" si="6412"/>
        <v>0</v>
      </c>
      <c r="EN569" s="7">
        <f t="shared" si="6412"/>
        <v>40</v>
      </c>
      <c r="EO569" s="7">
        <f t="shared" si="6412"/>
        <v>34</v>
      </c>
      <c r="EP569" s="7">
        <f t="shared" si="6412"/>
        <v>42</v>
      </c>
      <c r="EQ569" s="7">
        <f t="shared" si="6412"/>
        <v>38</v>
      </c>
      <c r="ER569" s="7">
        <f t="shared" si="6412"/>
        <v>0</v>
      </c>
      <c r="ES569" s="7">
        <f t="shared" si="6412"/>
        <v>0</v>
      </c>
      <c r="ET569" s="7">
        <f t="shared" si="6413"/>
        <v>0</v>
      </c>
      <c r="EU569" s="7">
        <f t="shared" si="6413"/>
        <v>0</v>
      </c>
      <c r="EV569" s="7">
        <f t="shared" si="6413"/>
        <v>2</v>
      </c>
      <c r="EW569" s="18">
        <f t="shared" si="6413"/>
        <v>5.9</v>
      </c>
      <c r="EX569" s="7">
        <f t="shared" si="6413"/>
        <v>0</v>
      </c>
      <c r="EY569" s="7">
        <f t="shared" si="6413"/>
        <v>0</v>
      </c>
      <c r="EZ569" s="7">
        <f t="shared" si="6413"/>
        <v>0</v>
      </c>
      <c r="FA569" s="7">
        <f t="shared" si="6413"/>
        <v>0</v>
      </c>
      <c r="FB569" s="7">
        <f t="shared" si="6413"/>
        <v>0</v>
      </c>
      <c r="FC569" s="7">
        <f t="shared" si="6413"/>
        <v>0</v>
      </c>
      <c r="FD569" s="7">
        <f t="shared" si="6414"/>
        <v>0</v>
      </c>
      <c r="FE569" s="7">
        <f t="shared" si="6414"/>
        <v>0</v>
      </c>
      <c r="FF569" s="7">
        <f t="shared" si="6414"/>
        <v>0</v>
      </c>
      <c r="FG569" s="18">
        <f t="shared" si="6414"/>
        <v>0</v>
      </c>
      <c r="FH569" s="7">
        <f t="shared" si="6414"/>
        <v>0</v>
      </c>
      <c r="FI569" s="7">
        <f t="shared" si="6414"/>
        <v>0</v>
      </c>
      <c r="FJ569" s="7">
        <f t="shared" si="6414"/>
        <v>1</v>
      </c>
      <c r="FK569" s="7">
        <f t="shared" si="6414"/>
        <v>60</v>
      </c>
      <c r="FL569" s="7">
        <f t="shared" si="6414"/>
        <v>0</v>
      </c>
      <c r="FM569" s="7">
        <f t="shared" si="6414"/>
        <v>0</v>
      </c>
      <c r="FN569" s="7">
        <f t="shared" si="6415"/>
        <v>0</v>
      </c>
      <c r="FO569" s="7">
        <f t="shared" si="6415"/>
        <v>0</v>
      </c>
      <c r="FP569" s="7">
        <f t="shared" si="6415"/>
        <v>0</v>
      </c>
      <c r="FQ569" s="7">
        <f t="shared" si="6415"/>
        <v>0</v>
      </c>
      <c r="FR569" s="7"/>
      <c r="FS569" s="7">
        <f t="shared" si="6416"/>
        <v>10</v>
      </c>
      <c r="FT569" s="7">
        <f t="shared" si="6417"/>
        <v>0</v>
      </c>
      <c r="FU569" s="7">
        <f t="shared" si="6418"/>
        <v>0</v>
      </c>
      <c r="FV569" s="7">
        <f t="shared" si="6419"/>
        <v>1</v>
      </c>
      <c r="FW569" s="7">
        <f t="shared" si="6420"/>
        <v>8</v>
      </c>
      <c r="FX569" s="7">
        <f t="shared" si="6421"/>
        <v>0</v>
      </c>
      <c r="FY569" s="7">
        <f t="shared" si="6422"/>
        <v>0</v>
      </c>
      <c r="FZ569" s="7">
        <f t="shared" si="6423"/>
        <v>0</v>
      </c>
      <c r="GA569" s="7">
        <f t="shared" si="6424"/>
        <v>0</v>
      </c>
      <c r="GB569" s="7">
        <f t="shared" si="6425"/>
        <v>0</v>
      </c>
      <c r="GC569" s="7">
        <f t="shared" si="6426"/>
        <v>0</v>
      </c>
      <c r="GD569" s="116">
        <f t="shared" si="6427"/>
        <v>157.9</v>
      </c>
      <c r="GE569" s="117">
        <f t="shared" si="6428"/>
        <v>82</v>
      </c>
      <c r="GF569" s="7"/>
      <c r="GG569" s="7"/>
      <c r="GH569" s="7"/>
      <c r="GI569" s="52"/>
      <c r="GK569" s="18"/>
      <c r="GL569" s="18"/>
      <c r="GM569" s="1"/>
      <c r="GN569" s="23"/>
      <c r="GO569" s="61"/>
      <c r="GP569" s="7"/>
      <c r="GQ569" s="67"/>
    </row>
    <row r="570" spans="1:199" ht="24.95" customHeight="1" x14ac:dyDescent="0.35">
      <c r="A570" s="51"/>
      <c r="B570" s="175" t="s">
        <v>104</v>
      </c>
      <c r="C570" s="182" t="s">
        <v>145</v>
      </c>
      <c r="D570" s="176" t="s">
        <v>102</v>
      </c>
      <c r="E570" s="176" t="s">
        <v>111</v>
      </c>
      <c r="F570" s="177" t="s">
        <v>211</v>
      </c>
      <c r="G570" s="176">
        <v>1</v>
      </c>
      <c r="H570" s="176">
        <v>26</v>
      </c>
      <c r="I570" s="176"/>
      <c r="J570" s="176">
        <v>1</v>
      </c>
      <c r="K570" s="176">
        <f t="shared" ref="K570:K571" si="6430">SUM(J570)*2</f>
        <v>2</v>
      </c>
      <c r="L570" s="178">
        <v>50</v>
      </c>
      <c r="M570" s="153">
        <f t="shared" si="6366"/>
        <v>50</v>
      </c>
      <c r="N570" s="178">
        <v>26</v>
      </c>
      <c r="O570" s="255">
        <f t="shared" si="6367"/>
        <v>0</v>
      </c>
      <c r="P570" s="178">
        <v>16</v>
      </c>
      <c r="Q570" s="179">
        <v>12</v>
      </c>
      <c r="R570" s="178">
        <v>8</v>
      </c>
      <c r="S570" s="179">
        <v>6</v>
      </c>
      <c r="T570" s="172"/>
      <c r="U570" s="180">
        <f t="shared" si="6368"/>
        <v>0</v>
      </c>
      <c r="V570" s="172"/>
      <c r="W570" s="180">
        <f>SUM(V570)*J570*3</f>
        <v>0</v>
      </c>
      <c r="X570" s="146">
        <f>2/8*J570*AX570</f>
        <v>0</v>
      </c>
      <c r="Y570" s="146">
        <v>1.5</v>
      </c>
      <c r="Z570" s="172"/>
      <c r="AA570" s="180"/>
      <c r="AB570" s="172"/>
      <c r="AC570" s="181">
        <f t="shared" si="6372"/>
        <v>0</v>
      </c>
      <c r="AD570" s="172"/>
      <c r="AE570" s="180">
        <f t="shared" ref="AE570" si="6431">SUM(AD570*H570*(30+4))</f>
        <v>0</v>
      </c>
      <c r="AF570" s="172"/>
      <c r="AG570" s="180">
        <f t="shared" si="6374"/>
        <v>0</v>
      </c>
      <c r="AH570" s="172"/>
      <c r="AI570" s="146">
        <f t="shared" si="6375"/>
        <v>0</v>
      </c>
      <c r="AJ570" s="172"/>
      <c r="AK570" s="146">
        <f t="shared" ref="AK570" si="6432">SUM(AJ570*H570*2/3)</f>
        <v>0</v>
      </c>
      <c r="AL570" s="172"/>
      <c r="AM570" s="258">
        <f t="shared" si="6377"/>
        <v>0</v>
      </c>
      <c r="AN570" s="172"/>
      <c r="AO570" s="180">
        <f t="shared" si="6378"/>
        <v>0</v>
      </c>
      <c r="AP570" s="172"/>
      <c r="AQ570" s="181">
        <f t="shared" si="6379"/>
        <v>0</v>
      </c>
      <c r="AR570" s="172">
        <v>1</v>
      </c>
      <c r="AS570" s="146">
        <f t="shared" ref="AS570" si="6433">SUM(J570*AR570*6)</f>
        <v>6</v>
      </c>
      <c r="AT570" s="144"/>
      <c r="AU570" s="146">
        <f t="shared" si="6380"/>
        <v>0</v>
      </c>
      <c r="AV570" s="172"/>
      <c r="AW570" s="145">
        <f>SUM(AV570*H570/3)</f>
        <v>0</v>
      </c>
      <c r="AX570" s="144"/>
      <c r="AY570" s="146">
        <f>AX570*J570*8/2</f>
        <v>0</v>
      </c>
      <c r="AZ570" s="172"/>
      <c r="BA570" s="146">
        <f t="shared" ref="BA570" si="6434">SUM(AZ570*K570*5*6)</f>
        <v>0</v>
      </c>
      <c r="BB570" s="172"/>
      <c r="BC570" s="181">
        <f t="shared" ref="BC570" si="6435">SUM(BB570*K570*4*6)</f>
        <v>0</v>
      </c>
      <c r="BD570" s="172"/>
      <c r="BE570" s="148">
        <f t="shared" si="6385"/>
        <v>0</v>
      </c>
      <c r="BF570" s="146">
        <f t="shared" si="6386"/>
        <v>25.5</v>
      </c>
      <c r="BG570" s="146"/>
      <c r="BH570" s="146">
        <f t="shared" si="6387"/>
        <v>24</v>
      </c>
      <c r="BI570" s="7"/>
      <c r="BJ570" s="7"/>
      <c r="BK570" s="7"/>
      <c r="BL570" s="7"/>
      <c r="BM570" s="52"/>
      <c r="BN570" s="51"/>
      <c r="BO570" s="213" t="s">
        <v>100</v>
      </c>
      <c r="BP570" s="199" t="s">
        <v>114</v>
      </c>
      <c r="BQ570" s="214" t="s">
        <v>117</v>
      </c>
      <c r="BR570" s="214" t="s">
        <v>118</v>
      </c>
      <c r="BS570" s="214" t="s">
        <v>263</v>
      </c>
      <c r="BT570" s="214">
        <v>4</v>
      </c>
      <c r="BU570" s="197">
        <v>20</v>
      </c>
      <c r="BV570" s="197"/>
      <c r="BW570" s="200">
        <v>1</v>
      </c>
      <c r="BX570" s="200">
        <f t="shared" ref="BX570" si="6436">SUM(BW570)*2</f>
        <v>2</v>
      </c>
      <c r="BY570" s="215">
        <v>70</v>
      </c>
      <c r="BZ570" s="140">
        <f t="shared" si="6388"/>
        <v>70</v>
      </c>
      <c r="CA570" s="141">
        <v>30</v>
      </c>
      <c r="CB570" s="142">
        <f t="shared" si="6389"/>
        <v>0</v>
      </c>
      <c r="CC570" s="141">
        <v>20</v>
      </c>
      <c r="CD570" s="142">
        <f t="shared" si="6390"/>
        <v>20</v>
      </c>
      <c r="CE570" s="141">
        <v>20</v>
      </c>
      <c r="CF570" s="142">
        <f t="shared" si="6391"/>
        <v>20</v>
      </c>
      <c r="CG570" s="208"/>
      <c r="CH570" s="210">
        <f t="shared" si="6392"/>
        <v>0</v>
      </c>
      <c r="CI570" s="208"/>
      <c r="CJ570" s="210">
        <f t="shared" si="6393"/>
        <v>0</v>
      </c>
      <c r="CK570" s="206">
        <f t="shared" si="6394"/>
        <v>2</v>
      </c>
      <c r="CL570" s="207">
        <f t="shared" si="6395"/>
        <v>3.5</v>
      </c>
      <c r="CM570" s="208"/>
      <c r="CN570" s="210"/>
      <c r="CO570" s="208"/>
      <c r="CP570" s="206">
        <f t="shared" si="6396"/>
        <v>0</v>
      </c>
      <c r="CQ570" s="208"/>
      <c r="CR570" s="209">
        <f t="shared" si="6397"/>
        <v>0</v>
      </c>
      <c r="CS570" s="208">
        <v>1</v>
      </c>
      <c r="CT570" s="334">
        <f t="shared" si="6398"/>
        <v>60</v>
      </c>
      <c r="CU570" s="210"/>
      <c r="CV570" s="206">
        <f t="shared" si="6399"/>
        <v>0</v>
      </c>
      <c r="CW570" s="208"/>
      <c r="CX570" s="206">
        <f t="shared" si="6400"/>
        <v>0</v>
      </c>
      <c r="CY570" s="208">
        <v>1</v>
      </c>
      <c r="CZ570" s="141">
        <v>0</v>
      </c>
      <c r="DA570" s="208"/>
      <c r="DB570" s="210">
        <f t="shared" ref="DB570" si="6437">SUM(DA570*BW570)</f>
        <v>0</v>
      </c>
      <c r="DC570" s="208"/>
      <c r="DD570" s="206">
        <f t="shared" ref="DD570" si="6438">SUM(DC570*BU570*2)</f>
        <v>0</v>
      </c>
      <c r="DE570" s="208"/>
      <c r="DF570" s="206">
        <f t="shared" ref="DF570" si="6439">SUM(BW570*DE570*6)</f>
        <v>0</v>
      </c>
      <c r="DG570" s="32"/>
      <c r="DH570" s="194">
        <f t="shared" si="6404"/>
        <v>0</v>
      </c>
      <c r="DI570" s="208"/>
      <c r="DJ570" s="210">
        <f t="shared" ref="DJ570" si="6440">SUM(DI570*BU570/3)</f>
        <v>0</v>
      </c>
      <c r="DK570" s="208">
        <v>1</v>
      </c>
      <c r="DL570" s="206">
        <f>DK570*BU570/3</f>
        <v>6.666666666666667</v>
      </c>
      <c r="DM570" s="210"/>
      <c r="DN570" s="206">
        <f t="shared" si="6407"/>
        <v>0</v>
      </c>
      <c r="DO570" s="208"/>
      <c r="DP570" s="206">
        <f t="shared" si="6408"/>
        <v>0</v>
      </c>
      <c r="DQ570" s="208"/>
      <c r="DR570" s="212">
        <f t="shared" si="6409"/>
        <v>0</v>
      </c>
      <c r="DS570" s="20">
        <f t="shared" si="6429"/>
        <v>112.16666666666667</v>
      </c>
      <c r="DT570" s="20">
        <f t="shared" si="6411"/>
        <v>48.666666666666671</v>
      </c>
      <c r="DU570" s="7"/>
      <c r="DV570" s="7"/>
      <c r="DW570" s="7"/>
      <c r="DX570" s="52"/>
      <c r="DY570" s="51"/>
      <c r="DZ570" s="20"/>
      <c r="EA570" s="78"/>
      <c r="EB570" s="78"/>
      <c r="EC570" s="7"/>
      <c r="ED570" s="7"/>
      <c r="EE570" s="7"/>
      <c r="EF570" s="7"/>
      <c r="EG570" s="7"/>
      <c r="EH570" s="7"/>
      <c r="EI570" s="7"/>
      <c r="EJ570" s="6">
        <f t="shared" si="6412"/>
        <v>120</v>
      </c>
      <c r="EK570" s="6">
        <f t="shared" si="6412"/>
        <v>120</v>
      </c>
      <c r="EL570" s="7">
        <f t="shared" si="6412"/>
        <v>56</v>
      </c>
      <c r="EM570" s="18">
        <f t="shared" si="6412"/>
        <v>0</v>
      </c>
      <c r="EN570" s="7">
        <f t="shared" si="6412"/>
        <v>36</v>
      </c>
      <c r="EO570" s="7">
        <f t="shared" si="6412"/>
        <v>32</v>
      </c>
      <c r="EP570" s="7">
        <f t="shared" si="6412"/>
        <v>28</v>
      </c>
      <c r="EQ570" s="7">
        <f t="shared" si="6412"/>
        <v>26</v>
      </c>
      <c r="ER570" s="7">
        <f t="shared" si="6412"/>
        <v>0</v>
      </c>
      <c r="ES570" s="7">
        <f t="shared" si="6412"/>
        <v>0</v>
      </c>
      <c r="ET570" s="7">
        <f t="shared" si="6413"/>
        <v>0</v>
      </c>
      <c r="EU570" s="7">
        <f t="shared" si="6413"/>
        <v>0</v>
      </c>
      <c r="EV570" s="7">
        <f t="shared" si="6413"/>
        <v>2</v>
      </c>
      <c r="EW570" s="18">
        <f t="shared" si="6413"/>
        <v>5</v>
      </c>
      <c r="EX570" s="7">
        <f t="shared" si="6413"/>
        <v>0</v>
      </c>
      <c r="EY570" s="7">
        <f t="shared" si="6413"/>
        <v>0</v>
      </c>
      <c r="EZ570" s="7">
        <f t="shared" si="6413"/>
        <v>0</v>
      </c>
      <c r="FA570" s="7">
        <f t="shared" si="6413"/>
        <v>0</v>
      </c>
      <c r="FB570" s="7">
        <f t="shared" si="6413"/>
        <v>0</v>
      </c>
      <c r="FC570" s="7">
        <f t="shared" si="6413"/>
        <v>0</v>
      </c>
      <c r="FD570" s="7">
        <f t="shared" si="6414"/>
        <v>1</v>
      </c>
      <c r="FE570" s="7">
        <f t="shared" si="6414"/>
        <v>60</v>
      </c>
      <c r="FF570" s="7">
        <f t="shared" si="6414"/>
        <v>0</v>
      </c>
      <c r="FG570" s="18">
        <f t="shared" si="6414"/>
        <v>0</v>
      </c>
      <c r="FH570" s="7">
        <f t="shared" si="6414"/>
        <v>0</v>
      </c>
      <c r="FI570" s="7">
        <f t="shared" si="6414"/>
        <v>0</v>
      </c>
      <c r="FJ570" s="7">
        <f t="shared" si="6414"/>
        <v>1</v>
      </c>
      <c r="FK570" s="7">
        <f t="shared" si="6414"/>
        <v>0</v>
      </c>
      <c r="FL570" s="7">
        <f t="shared" si="6414"/>
        <v>0</v>
      </c>
      <c r="FM570" s="7">
        <f t="shared" si="6414"/>
        <v>0</v>
      </c>
      <c r="FN570" s="7">
        <f t="shared" si="6415"/>
        <v>0</v>
      </c>
      <c r="FO570" s="7">
        <f t="shared" si="6415"/>
        <v>0</v>
      </c>
      <c r="FP570" s="7">
        <f t="shared" si="6415"/>
        <v>1</v>
      </c>
      <c r="FQ570" s="7">
        <f t="shared" si="6415"/>
        <v>6</v>
      </c>
      <c r="FR570" s="7"/>
      <c r="FS570" s="7">
        <f t="shared" si="6416"/>
        <v>0</v>
      </c>
      <c r="FT570" s="7">
        <f t="shared" si="6417"/>
        <v>0</v>
      </c>
      <c r="FU570" s="7">
        <f t="shared" si="6418"/>
        <v>0</v>
      </c>
      <c r="FV570" s="7">
        <f t="shared" si="6419"/>
        <v>1</v>
      </c>
      <c r="FW570" s="7">
        <f t="shared" si="6420"/>
        <v>6.666666666666667</v>
      </c>
      <c r="FX570" s="7">
        <f t="shared" si="6421"/>
        <v>0</v>
      </c>
      <c r="FY570" s="7">
        <f t="shared" si="6422"/>
        <v>0</v>
      </c>
      <c r="FZ570" s="7">
        <f t="shared" si="6423"/>
        <v>0</v>
      </c>
      <c r="GA570" s="7">
        <f t="shared" si="6424"/>
        <v>0</v>
      </c>
      <c r="GB570" s="7">
        <f t="shared" si="6425"/>
        <v>0</v>
      </c>
      <c r="GC570" s="7">
        <f t="shared" si="6426"/>
        <v>0</v>
      </c>
      <c r="GD570" s="116">
        <f t="shared" si="6427"/>
        <v>137.66666666666669</v>
      </c>
      <c r="GE570" s="117">
        <f t="shared" si="6428"/>
        <v>72.666666666666671</v>
      </c>
      <c r="GF570" s="7"/>
      <c r="GG570" s="7"/>
      <c r="GH570" s="7"/>
      <c r="GI570" s="52"/>
      <c r="GK570" s="18"/>
      <c r="GL570" s="18"/>
      <c r="GM570" s="1"/>
      <c r="GN570" s="23"/>
      <c r="GO570" s="61"/>
      <c r="GP570" s="7"/>
      <c r="GQ570" s="67"/>
    </row>
    <row r="571" spans="1:199" ht="24.95" customHeight="1" x14ac:dyDescent="0.35">
      <c r="A571" s="51"/>
      <c r="B571" s="175" t="s">
        <v>104</v>
      </c>
      <c r="C571" s="176" t="s">
        <v>121</v>
      </c>
      <c r="D571" s="176" t="s">
        <v>102</v>
      </c>
      <c r="E571" s="182" t="s">
        <v>122</v>
      </c>
      <c r="F571" s="177" t="s">
        <v>199</v>
      </c>
      <c r="G571" s="176">
        <v>1</v>
      </c>
      <c r="H571" s="182">
        <v>27</v>
      </c>
      <c r="I571" s="182"/>
      <c r="J571" s="182">
        <v>1</v>
      </c>
      <c r="K571" s="176">
        <f t="shared" si="6430"/>
        <v>2</v>
      </c>
      <c r="L571" s="178">
        <v>50</v>
      </c>
      <c r="M571" s="153">
        <f>SUM(N571+P571+R571+T571+V571)</f>
        <v>50</v>
      </c>
      <c r="N571" s="178">
        <v>26</v>
      </c>
      <c r="O571" s="255">
        <f>SUM(N571)*I571</f>
        <v>0</v>
      </c>
      <c r="P571" s="178">
        <v>16</v>
      </c>
      <c r="Q571" s="179">
        <v>8</v>
      </c>
      <c r="R571" s="178">
        <v>8</v>
      </c>
      <c r="S571" s="179">
        <v>4</v>
      </c>
      <c r="T571" s="172"/>
      <c r="U571" s="180">
        <f>SUM(T571)*K571</f>
        <v>0</v>
      </c>
      <c r="V571" s="172"/>
      <c r="W571" s="180">
        <f>SUM(V571)*J571*3</f>
        <v>0</v>
      </c>
      <c r="X571" s="146">
        <f>2/8*J571*AX571</f>
        <v>0</v>
      </c>
      <c r="Y571" s="146">
        <v>1.5</v>
      </c>
      <c r="Z571" s="172"/>
      <c r="AA571" s="180"/>
      <c r="AB571" s="172"/>
      <c r="AC571" s="181">
        <f>SUM(AB571)*3*H571/5</f>
        <v>0</v>
      </c>
      <c r="AD571" s="172"/>
      <c r="AE571" s="180">
        <f>SUM(AD571*H571*(30+4))</f>
        <v>0</v>
      </c>
      <c r="AF571" s="172"/>
      <c r="AG571" s="180">
        <f>SUM(AF571*H571*3)</f>
        <v>0</v>
      </c>
      <c r="AH571" s="172"/>
      <c r="AI571" s="146">
        <f>SUM(AH571*H571/3)</f>
        <v>0</v>
      </c>
      <c r="AJ571" s="172"/>
      <c r="AK571" s="146">
        <f>SUM(AJ571*H571*2/3)</f>
        <v>0</v>
      </c>
      <c r="AL571" s="172"/>
      <c r="AM571" s="258">
        <f>SUM(AL571*H571)</f>
        <v>0</v>
      </c>
      <c r="AN571" s="172"/>
      <c r="AO571" s="180">
        <f>SUM(AN571*J571)</f>
        <v>0</v>
      </c>
      <c r="AP571" s="172"/>
      <c r="AQ571" s="181">
        <f>SUM(AP571*H571*2)</f>
        <v>0</v>
      </c>
      <c r="AR571" s="172">
        <v>1</v>
      </c>
      <c r="AS571" s="146">
        <f>SUM(J571*AR571*6)</f>
        <v>6</v>
      </c>
      <c r="AT571" s="144"/>
      <c r="AU571" s="146">
        <f>AT571*H571/3</f>
        <v>0</v>
      </c>
      <c r="AV571" s="172"/>
      <c r="AW571" s="145">
        <f>SUM(AV571*H571/3)</f>
        <v>0</v>
      </c>
      <c r="AX571" s="144"/>
      <c r="AY571" s="146">
        <f>AX571*J571*8/2</f>
        <v>0</v>
      </c>
      <c r="AZ571" s="172"/>
      <c r="BA571" s="146">
        <f>SUM(AZ571*K571*5*6)</f>
        <v>0</v>
      </c>
      <c r="BB571" s="172"/>
      <c r="BC571" s="181">
        <f>SUM(BB571*K571*4*6)</f>
        <v>0</v>
      </c>
      <c r="BD571" s="172"/>
      <c r="BE571" s="148">
        <f>SUM(BD571*50)</f>
        <v>0</v>
      </c>
      <c r="BF571" s="146">
        <f>O571+Q571+S571+U571+W571+X571+Y571+AA571+AC571+AE571+AG571+AI571+AK571+AM571+AO571+AQ571+AS571+AU571+AW571+AY571+BA571+BC571+BE571</f>
        <v>19.5</v>
      </c>
      <c r="BG571" s="146"/>
      <c r="BH571" s="146">
        <f>BC571+BA571+AY571+AW571+AS571+AQ571+X571+W571+U571+S571+Q571+O571</f>
        <v>18</v>
      </c>
      <c r="BI571" s="7"/>
      <c r="BJ571" s="7"/>
      <c r="BK571" s="7"/>
      <c r="BL571" s="7"/>
      <c r="BM571" s="52"/>
      <c r="BN571" s="51"/>
      <c r="BO571" s="20"/>
      <c r="BP571" s="78"/>
      <c r="BQ571" s="78"/>
      <c r="BR571" s="78"/>
      <c r="BS571" s="72"/>
      <c r="BT571" s="79"/>
      <c r="BU571" s="79"/>
      <c r="BV571" s="79"/>
      <c r="BW571" s="79"/>
      <c r="BX571" s="79"/>
      <c r="BY571" s="26"/>
      <c r="BZ571" s="73">
        <f t="shared" ref="BZ571:BZ580" si="6441">SUM(CA571+CC571+CG571+CI571+DE571*2)</f>
        <v>0</v>
      </c>
      <c r="CA571" s="32"/>
      <c r="CB571" s="334"/>
      <c r="CC571" s="32"/>
      <c r="CD571" s="20"/>
      <c r="CE571" s="32"/>
      <c r="CF571" s="20"/>
      <c r="CG571" s="32"/>
      <c r="CH571" s="20"/>
      <c r="CI571" s="74"/>
      <c r="CJ571" s="20"/>
      <c r="CK571" s="20"/>
      <c r="CL571" s="20"/>
      <c r="CM571" s="74"/>
      <c r="CN571" s="20"/>
      <c r="CO571" s="74"/>
      <c r="CP571" s="20"/>
      <c r="CQ571" s="74"/>
      <c r="CR571" s="24"/>
      <c r="CS571" s="74"/>
      <c r="CT571" s="334"/>
      <c r="CU571" s="74"/>
      <c r="CV571" s="20"/>
      <c r="CW571" s="74"/>
      <c r="CX571" s="20"/>
      <c r="CY571" s="74"/>
      <c r="CZ571" s="334"/>
      <c r="DA571" s="74"/>
      <c r="DB571" s="20"/>
      <c r="DC571" s="74"/>
      <c r="DD571" s="20"/>
      <c r="DE571" s="74"/>
      <c r="DF571" s="20"/>
      <c r="DG571" s="74"/>
      <c r="DH571" s="20"/>
      <c r="DI571" s="74"/>
      <c r="DJ571" s="20"/>
      <c r="DK571" s="74"/>
      <c r="DL571" s="20"/>
      <c r="DM571" s="74"/>
      <c r="DN571" s="20"/>
      <c r="DO571" s="74"/>
      <c r="DP571" s="20"/>
      <c r="DQ571" s="74"/>
      <c r="DR571" s="20"/>
      <c r="DS571" s="20">
        <f t="shared" ref="DS571:DS580" si="6442">SUM(DB571+DR571+DP571+DN571+DL571+DJ571+DF571+DD571+CX571+CZ571+CV571+CT571+CR571+CP571+CN571+CL571+CK571+CJ571+CH571+CD571+CB571+CF571+DH571)</f>
        <v>0</v>
      </c>
      <c r="DT571" s="20">
        <f t="shared" ref="DT571:DT580" si="6443">SUM(CB571+CD571+CH571+CJ571+CK571+DF571+DJ571+DL571+DN571+DP571+CF571+DD571)</f>
        <v>0</v>
      </c>
      <c r="DU571" s="7"/>
      <c r="DV571" s="7"/>
      <c r="DW571" s="7"/>
      <c r="DX571" s="52"/>
      <c r="DY571" s="51"/>
      <c r="DZ571" s="20"/>
      <c r="EA571" s="78"/>
      <c r="EB571" s="78"/>
      <c r="EC571" s="7"/>
      <c r="ED571" s="7"/>
      <c r="EE571" s="7"/>
      <c r="EF571" s="7"/>
      <c r="EG571" s="7"/>
      <c r="EH571" s="7"/>
      <c r="EI571" s="7"/>
      <c r="EJ571" s="6">
        <f t="shared" si="6412"/>
        <v>50</v>
      </c>
      <c r="EK571" s="6">
        <f t="shared" si="6412"/>
        <v>50</v>
      </c>
      <c r="EL571" s="7">
        <f t="shared" si="6412"/>
        <v>26</v>
      </c>
      <c r="EM571" s="18">
        <f t="shared" si="6412"/>
        <v>0</v>
      </c>
      <c r="EN571" s="7">
        <f t="shared" si="6412"/>
        <v>16</v>
      </c>
      <c r="EO571" s="7">
        <f t="shared" si="6412"/>
        <v>8</v>
      </c>
      <c r="EP571" s="7">
        <f t="shared" si="6412"/>
        <v>8</v>
      </c>
      <c r="EQ571" s="7">
        <f t="shared" si="6412"/>
        <v>4</v>
      </c>
      <c r="ER571" s="7">
        <f t="shared" si="6412"/>
        <v>0</v>
      </c>
      <c r="ES571" s="7">
        <f t="shared" si="6412"/>
        <v>0</v>
      </c>
      <c r="ET571" s="7">
        <f t="shared" si="6413"/>
        <v>0</v>
      </c>
      <c r="EU571" s="7">
        <f t="shared" si="6413"/>
        <v>0</v>
      </c>
      <c r="EV571" s="7">
        <f t="shared" si="6413"/>
        <v>0</v>
      </c>
      <c r="EW571" s="18">
        <f t="shared" si="6413"/>
        <v>1.5</v>
      </c>
      <c r="EX571" s="7">
        <f t="shared" si="6413"/>
        <v>0</v>
      </c>
      <c r="EY571" s="7">
        <f t="shared" si="6413"/>
        <v>0</v>
      </c>
      <c r="EZ571" s="7">
        <f t="shared" si="6413"/>
        <v>0</v>
      </c>
      <c r="FA571" s="7">
        <f t="shared" si="6413"/>
        <v>0</v>
      </c>
      <c r="FB571" s="7">
        <f t="shared" si="6413"/>
        <v>0</v>
      </c>
      <c r="FC571" s="7">
        <f t="shared" si="6413"/>
        <v>0</v>
      </c>
      <c r="FD571" s="7">
        <f t="shared" si="6414"/>
        <v>0</v>
      </c>
      <c r="FE571" s="7">
        <f t="shared" si="6414"/>
        <v>0</v>
      </c>
      <c r="FF571" s="7">
        <f t="shared" si="6414"/>
        <v>0</v>
      </c>
      <c r="FG571" s="18">
        <f t="shared" si="6414"/>
        <v>0</v>
      </c>
      <c r="FH571" s="7">
        <f t="shared" si="6414"/>
        <v>0</v>
      </c>
      <c r="FI571" s="7">
        <f t="shared" si="6414"/>
        <v>0</v>
      </c>
      <c r="FJ571" s="7">
        <f t="shared" si="6414"/>
        <v>0</v>
      </c>
      <c r="FK571" s="7">
        <f t="shared" si="6414"/>
        <v>0</v>
      </c>
      <c r="FL571" s="7">
        <f t="shared" si="6414"/>
        <v>0</v>
      </c>
      <c r="FM571" s="7">
        <f t="shared" si="6414"/>
        <v>0</v>
      </c>
      <c r="FN571" s="7">
        <f t="shared" si="6415"/>
        <v>0</v>
      </c>
      <c r="FO571" s="7">
        <f t="shared" si="6415"/>
        <v>0</v>
      </c>
      <c r="FP571" s="7">
        <f t="shared" si="6415"/>
        <v>1</v>
      </c>
      <c r="FQ571" s="7">
        <f t="shared" si="6415"/>
        <v>6</v>
      </c>
      <c r="FR571" s="7"/>
      <c r="FS571" s="7">
        <f t="shared" si="6416"/>
        <v>0</v>
      </c>
      <c r="FT571" s="7">
        <f t="shared" si="6417"/>
        <v>0</v>
      </c>
      <c r="FU571" s="7">
        <f t="shared" si="6418"/>
        <v>0</v>
      </c>
      <c r="FV571" s="7">
        <f t="shared" si="6419"/>
        <v>0</v>
      </c>
      <c r="FW571" s="7">
        <f t="shared" si="6420"/>
        <v>0</v>
      </c>
      <c r="FX571" s="7">
        <f t="shared" si="6421"/>
        <v>0</v>
      </c>
      <c r="FY571" s="7">
        <f t="shared" si="6422"/>
        <v>0</v>
      </c>
      <c r="FZ571" s="7">
        <f t="shared" si="6423"/>
        <v>0</v>
      </c>
      <c r="GA571" s="7">
        <f t="shared" si="6424"/>
        <v>0</v>
      </c>
      <c r="GB571" s="7">
        <f t="shared" si="6425"/>
        <v>0</v>
      </c>
      <c r="GC571" s="7">
        <f t="shared" si="6426"/>
        <v>0</v>
      </c>
      <c r="GD571" s="116">
        <f t="shared" si="6427"/>
        <v>19.5</v>
      </c>
      <c r="GE571" s="117">
        <f t="shared" si="6428"/>
        <v>18</v>
      </c>
      <c r="GF571" s="7"/>
      <c r="GG571" s="7"/>
      <c r="GH571" s="7"/>
      <c r="GI571" s="52"/>
      <c r="GK571" s="18"/>
      <c r="GL571" s="18"/>
      <c r="GM571" s="1"/>
      <c r="GN571" s="23"/>
      <c r="GO571" s="61"/>
      <c r="GP571" s="7"/>
      <c r="GQ571" s="67"/>
    </row>
    <row r="572" spans="1:199" ht="24.95" customHeight="1" x14ac:dyDescent="0.35">
      <c r="A572" s="51"/>
      <c r="B572" s="17" t="s">
        <v>333</v>
      </c>
      <c r="C572" s="17"/>
      <c r="D572" s="7" t="s">
        <v>225</v>
      </c>
      <c r="E572" s="7"/>
      <c r="F572" s="7"/>
      <c r="G572" s="7"/>
      <c r="H572" s="7"/>
      <c r="I572" s="7"/>
      <c r="J572" s="7"/>
      <c r="K572" s="7"/>
      <c r="L572" s="7"/>
      <c r="M572" s="73">
        <f t="shared" ref="M572:M580" si="6444">SUM(N572+P572+T572+V572+AR572*2)</f>
        <v>0</v>
      </c>
      <c r="N572" s="32"/>
      <c r="O572" s="263"/>
      <c r="P572" s="32"/>
      <c r="Q572" s="20">
        <v>4</v>
      </c>
      <c r="R572" s="32"/>
      <c r="S572" s="20">
        <v>18</v>
      </c>
      <c r="T572" s="32"/>
      <c r="U572" s="20"/>
      <c r="V572" s="74"/>
      <c r="W572" s="20"/>
      <c r="X572" s="20">
        <v>2</v>
      </c>
      <c r="Y572" s="20"/>
      <c r="Z572" s="74"/>
      <c r="AA572" s="20"/>
      <c r="AB572" s="74"/>
      <c r="AC572" s="20"/>
      <c r="AD572" s="74"/>
      <c r="AE572" s="24"/>
      <c r="AF572" s="74"/>
      <c r="AG572" s="20"/>
      <c r="AH572" s="74"/>
      <c r="AI572" s="20"/>
      <c r="AJ572" s="74"/>
      <c r="AK572" s="20"/>
      <c r="AL572" s="74"/>
      <c r="AM572" s="263"/>
      <c r="AN572" s="74"/>
      <c r="AO572" s="20"/>
      <c r="AP572" s="74"/>
      <c r="AQ572" s="20"/>
      <c r="AR572" s="74"/>
      <c r="AS572" s="20"/>
      <c r="AT572" s="74"/>
      <c r="AU572" s="20">
        <v>8</v>
      </c>
      <c r="AV572" s="74"/>
      <c r="AW572" s="20"/>
      <c r="AX572" s="74"/>
      <c r="AY572" s="20"/>
      <c r="AZ572" s="74"/>
      <c r="BA572" s="20"/>
      <c r="BB572" s="74"/>
      <c r="BC572" s="20"/>
      <c r="BD572" s="74"/>
      <c r="BE572" s="20"/>
      <c r="BF572" s="20">
        <f t="shared" ref="BF572:BF580" si="6445">SUM(AO572+BE572+BC572+BA572+AY572+AW572+AS572+AQ572+AK572+AM572+AI572+AG572+AE572+AC572+AA572+Y572+X572+W572+U572+Q572+O572+S572+AU572)</f>
        <v>32</v>
      </c>
      <c r="BG572" s="20"/>
      <c r="BH572" s="20">
        <f t="shared" ref="BH572:BH580" si="6446">SUM(O572+Q572+U572+W572+X572+AS572+AW572+AY572+BA572+BC572+S572+AQ572)</f>
        <v>24</v>
      </c>
      <c r="BI572" s="7"/>
      <c r="BJ572" s="7"/>
      <c r="BK572" s="7"/>
      <c r="BL572" s="7"/>
      <c r="BM572" s="52"/>
      <c r="BN572" s="51"/>
      <c r="BO572" s="17"/>
      <c r="BP572" s="17"/>
      <c r="BQ572" s="7"/>
      <c r="BR572" s="7"/>
      <c r="BS572" s="7"/>
      <c r="BT572" s="7"/>
      <c r="BU572" s="7"/>
      <c r="BV572" s="7"/>
      <c r="BW572" s="7"/>
      <c r="BX572" s="7"/>
      <c r="BY572" s="7"/>
      <c r="BZ572" s="73">
        <f t="shared" si="6441"/>
        <v>0</v>
      </c>
      <c r="CA572" s="32"/>
      <c r="CB572" s="334"/>
      <c r="CC572" s="32"/>
      <c r="CD572" s="20"/>
      <c r="CE572" s="32"/>
      <c r="CF572" s="20"/>
      <c r="CG572" s="32"/>
      <c r="CH572" s="20"/>
      <c r="CI572" s="74"/>
      <c r="CJ572" s="20"/>
      <c r="CK572" s="20"/>
      <c r="CL572" s="20"/>
      <c r="CM572" s="74"/>
      <c r="CN572" s="20"/>
      <c r="CO572" s="74"/>
      <c r="CP572" s="20"/>
      <c r="CQ572" s="74"/>
      <c r="CR572" s="24"/>
      <c r="CS572" s="74"/>
      <c r="CT572" s="334"/>
      <c r="CU572" s="74"/>
      <c r="CV572" s="20"/>
      <c r="CW572" s="74"/>
      <c r="CX572" s="20"/>
      <c r="CY572" s="74"/>
      <c r="CZ572" s="334"/>
      <c r="DA572" s="74"/>
      <c r="DB572" s="20"/>
      <c r="DC572" s="74"/>
      <c r="DD572" s="20"/>
      <c r="DE572" s="74"/>
      <c r="DF572" s="20"/>
      <c r="DG572" s="74"/>
      <c r="DH572" s="20"/>
      <c r="DI572" s="74"/>
      <c r="DJ572" s="20"/>
      <c r="DK572" s="74"/>
      <c r="DL572" s="20"/>
      <c r="DM572" s="74"/>
      <c r="DN572" s="20"/>
      <c r="DO572" s="74"/>
      <c r="DP572" s="20"/>
      <c r="DQ572" s="74"/>
      <c r="DR572" s="20"/>
      <c r="DS572" s="20">
        <f t="shared" si="6442"/>
        <v>0</v>
      </c>
      <c r="DT572" s="20">
        <f t="shared" si="6443"/>
        <v>0</v>
      </c>
      <c r="DU572" s="7"/>
      <c r="DV572" s="7"/>
      <c r="DW572" s="7"/>
      <c r="DX572" s="52"/>
      <c r="DY572" s="51"/>
      <c r="DZ572" s="17"/>
      <c r="EA572" s="17"/>
      <c r="EB572" s="7"/>
      <c r="EC572" s="7"/>
      <c r="ED572" s="7"/>
      <c r="EE572" s="7"/>
      <c r="EF572" s="7"/>
      <c r="EG572" s="7"/>
      <c r="EH572" s="7"/>
      <c r="EI572" s="7"/>
      <c r="EJ572" s="6">
        <f t="shared" si="6412"/>
        <v>0</v>
      </c>
      <c r="EK572" s="6">
        <f t="shared" si="6412"/>
        <v>0</v>
      </c>
      <c r="EL572" s="7">
        <f t="shared" si="6412"/>
        <v>0</v>
      </c>
      <c r="EM572" s="18">
        <f t="shared" si="6412"/>
        <v>0</v>
      </c>
      <c r="EN572" s="7">
        <f t="shared" si="6412"/>
        <v>0</v>
      </c>
      <c r="EO572" s="7">
        <f t="shared" si="6412"/>
        <v>4</v>
      </c>
      <c r="EP572" s="7">
        <f t="shared" si="6412"/>
        <v>0</v>
      </c>
      <c r="EQ572" s="7">
        <f t="shared" si="6412"/>
        <v>18</v>
      </c>
      <c r="ER572" s="7">
        <f t="shared" si="6412"/>
        <v>0</v>
      </c>
      <c r="ES572" s="7">
        <f t="shared" si="6412"/>
        <v>0</v>
      </c>
      <c r="ET572" s="7">
        <f t="shared" si="6413"/>
        <v>0</v>
      </c>
      <c r="EU572" s="7">
        <f t="shared" si="6413"/>
        <v>0</v>
      </c>
      <c r="EV572" s="7">
        <f t="shared" si="6413"/>
        <v>2</v>
      </c>
      <c r="EW572" s="18">
        <f t="shared" si="6413"/>
        <v>0</v>
      </c>
      <c r="EX572" s="7">
        <f t="shared" si="6413"/>
        <v>0</v>
      </c>
      <c r="EY572" s="7">
        <f t="shared" si="6413"/>
        <v>0</v>
      </c>
      <c r="EZ572" s="7">
        <f t="shared" si="6413"/>
        <v>0</v>
      </c>
      <c r="FA572" s="7">
        <f t="shared" si="6413"/>
        <v>0</v>
      </c>
      <c r="FB572" s="7">
        <f t="shared" si="6413"/>
        <v>0</v>
      </c>
      <c r="FC572" s="7">
        <f t="shared" si="6413"/>
        <v>0</v>
      </c>
      <c r="FD572" s="7">
        <f t="shared" si="6414"/>
        <v>0</v>
      </c>
      <c r="FE572" s="7">
        <f t="shared" si="6414"/>
        <v>0</v>
      </c>
      <c r="FF572" s="7">
        <f t="shared" si="6414"/>
        <v>0</v>
      </c>
      <c r="FG572" s="18">
        <f t="shared" si="6414"/>
        <v>0</v>
      </c>
      <c r="FH572" s="7">
        <f t="shared" si="6414"/>
        <v>0</v>
      </c>
      <c r="FI572" s="7">
        <f t="shared" si="6414"/>
        <v>0</v>
      </c>
      <c r="FJ572" s="7">
        <f t="shared" si="6414"/>
        <v>0</v>
      </c>
      <c r="FK572" s="7">
        <f t="shared" si="6414"/>
        <v>0</v>
      </c>
      <c r="FL572" s="7">
        <f t="shared" si="6414"/>
        <v>0</v>
      </c>
      <c r="FM572" s="7">
        <f t="shared" si="6414"/>
        <v>0</v>
      </c>
      <c r="FN572" s="7">
        <f t="shared" si="6415"/>
        <v>0</v>
      </c>
      <c r="FO572" s="7">
        <f t="shared" si="6415"/>
        <v>0</v>
      </c>
      <c r="FP572" s="7">
        <f t="shared" si="6415"/>
        <v>0</v>
      </c>
      <c r="FQ572" s="7">
        <f t="shared" si="6415"/>
        <v>0</v>
      </c>
      <c r="FR572" s="7"/>
      <c r="FS572" s="7">
        <f t="shared" si="6416"/>
        <v>8</v>
      </c>
      <c r="FT572" s="7">
        <f t="shared" si="6417"/>
        <v>0</v>
      </c>
      <c r="FU572" s="7">
        <f t="shared" si="6418"/>
        <v>0</v>
      </c>
      <c r="FV572" s="7">
        <f t="shared" si="6419"/>
        <v>0</v>
      </c>
      <c r="FW572" s="7">
        <f t="shared" si="6420"/>
        <v>0</v>
      </c>
      <c r="FX572" s="7">
        <f t="shared" si="6421"/>
        <v>0</v>
      </c>
      <c r="FY572" s="7">
        <f t="shared" si="6422"/>
        <v>0</v>
      </c>
      <c r="FZ572" s="7">
        <f t="shared" si="6423"/>
        <v>0</v>
      </c>
      <c r="GA572" s="7">
        <f t="shared" si="6424"/>
        <v>0</v>
      </c>
      <c r="GB572" s="7">
        <f t="shared" si="6425"/>
        <v>0</v>
      </c>
      <c r="GC572" s="7">
        <f t="shared" si="6426"/>
        <v>0</v>
      </c>
      <c r="GD572" s="116">
        <f t="shared" si="6427"/>
        <v>32</v>
      </c>
      <c r="GE572" s="117">
        <f t="shared" si="6428"/>
        <v>24</v>
      </c>
      <c r="GF572" s="7"/>
      <c r="GG572" s="7"/>
      <c r="GH572" s="7"/>
      <c r="GI572" s="52"/>
      <c r="GK572" s="18"/>
      <c r="GL572" s="18"/>
      <c r="GM572" s="1"/>
      <c r="GN572" s="23"/>
      <c r="GO572" s="61"/>
      <c r="GP572" s="7"/>
      <c r="GQ572" s="67"/>
    </row>
    <row r="573" spans="1:199" ht="24.95" customHeight="1" x14ac:dyDescent="0.35">
      <c r="A573" s="51"/>
      <c r="B573" s="1" t="s">
        <v>230</v>
      </c>
      <c r="C573" s="23"/>
      <c r="D573" s="23" t="s">
        <v>225</v>
      </c>
      <c r="E573" s="23"/>
      <c r="F573" s="23"/>
      <c r="G573" s="23"/>
      <c r="H573" s="328">
        <v>3</v>
      </c>
      <c r="I573" s="23"/>
      <c r="J573" s="23"/>
      <c r="K573" s="23"/>
      <c r="L573" s="187"/>
      <c r="M573" s="188">
        <f t="shared" ref="M573" si="6447">SUM(N573+P573+R573+T573+V573)</f>
        <v>0</v>
      </c>
      <c r="N573" s="189"/>
      <c r="O573" s="142">
        <f t="shared" ref="O573" si="6448">SUM(N573)*I573</f>
        <v>0</v>
      </c>
      <c r="P573" s="189"/>
      <c r="Q573" s="190">
        <f t="shared" ref="Q573" si="6449">P573*J573</f>
        <v>0</v>
      </c>
      <c r="R573" s="189"/>
      <c r="S573" s="190">
        <f t="shared" ref="S573" si="6450">SUM(R573)*J573</f>
        <v>0</v>
      </c>
      <c r="T573" s="189"/>
      <c r="U573" s="190">
        <f t="shared" ref="U573" si="6451">SUM(T573)*K573</f>
        <v>0</v>
      </c>
      <c r="V573" s="189"/>
      <c r="W573" s="190">
        <f t="shared" ref="W573" si="6452">SUM(V573)*J573*5</f>
        <v>0</v>
      </c>
      <c r="X573" s="191"/>
      <c r="Y573" s="191">
        <f t="shared" ref="Y573" si="6453">L573*J573*0.05</f>
        <v>0</v>
      </c>
      <c r="Z573" s="189"/>
      <c r="AA573" s="190"/>
      <c r="AB573" s="189"/>
      <c r="AC573" s="191">
        <f t="shared" ref="AC573" si="6454">SUM(AB573)*3*H573/5</f>
        <v>0</v>
      </c>
      <c r="AD573" s="189">
        <v>1</v>
      </c>
      <c r="AE573" s="193">
        <f t="shared" ref="AE573" si="6455">SUM(AD573*H573*(15))</f>
        <v>45</v>
      </c>
      <c r="AF573" s="189"/>
      <c r="AG573" s="142">
        <f t="shared" ref="AG573" si="6456">SUM(AF573*H573*3)</f>
        <v>0</v>
      </c>
      <c r="AH573" s="190"/>
      <c r="AI573" s="191">
        <f t="shared" ref="AI573" si="6457">SUM(AH573*H573/3)</f>
        <v>0</v>
      </c>
      <c r="AJ573" s="189"/>
      <c r="AK573" s="191">
        <f t="shared" ref="AK573" si="6458">SUM(AJ573*H573*2/3)</f>
        <v>0</v>
      </c>
      <c r="AL573" s="189"/>
      <c r="AM573" s="142">
        <f>SUM(AL573*H573)</f>
        <v>0</v>
      </c>
      <c r="AN573" s="189"/>
      <c r="AO573" s="190">
        <f>SUM(AN573*J573)</f>
        <v>0</v>
      </c>
      <c r="AP573" s="189"/>
      <c r="AQ573" s="191">
        <f t="shared" ref="AQ573" si="6459">SUM(AP573*H573*2)</f>
        <v>0</v>
      </c>
      <c r="AR573" s="189"/>
      <c r="AS573" s="191">
        <f t="shared" ref="AS573" si="6460">SUM(J573*AR573*6)</f>
        <v>0</v>
      </c>
      <c r="AT573" s="32"/>
      <c r="AU573" s="194">
        <f t="shared" ref="AU573" si="6461">AT573*H573/3</f>
        <v>0</v>
      </c>
      <c r="AV573" s="189"/>
      <c r="AW573" s="190">
        <f>SUM(AV573*H573/3)</f>
        <v>0</v>
      </c>
      <c r="AX573" s="189"/>
      <c r="AY573" s="191">
        <f t="shared" ref="AY573" si="6462">SUM(J573*AX573*8)</f>
        <v>0</v>
      </c>
      <c r="AZ573" s="190"/>
      <c r="BA573" s="191">
        <f>SUM(AZ573*K573*3*8)</f>
        <v>0</v>
      </c>
      <c r="BB573" s="189"/>
      <c r="BC573" s="191">
        <f t="shared" ref="BC573" si="6463">SUM(BB573*K573*4*6)</f>
        <v>0</v>
      </c>
      <c r="BD573" s="189"/>
      <c r="BE573" s="195">
        <f t="shared" ref="BE573" si="6464">SUM(BD573*50)</f>
        <v>0</v>
      </c>
      <c r="BF573" s="20">
        <f t="shared" si="6445"/>
        <v>45</v>
      </c>
      <c r="BG573" s="20"/>
      <c r="BH573" s="20">
        <f t="shared" si="6446"/>
        <v>0</v>
      </c>
      <c r="BI573" s="7"/>
      <c r="BJ573" s="7"/>
      <c r="BK573" s="7"/>
      <c r="BL573" s="7"/>
      <c r="BM573" s="52"/>
      <c r="BN573" s="51"/>
      <c r="BO573" s="1" t="s">
        <v>230</v>
      </c>
      <c r="BP573" s="23"/>
      <c r="BQ573" s="23" t="s">
        <v>225</v>
      </c>
      <c r="BR573" s="23"/>
      <c r="BS573" s="23"/>
      <c r="BT573" s="23"/>
      <c r="BU573" s="328">
        <v>3</v>
      </c>
      <c r="BV573" s="23"/>
      <c r="BW573" s="23"/>
      <c r="BX573" s="23"/>
      <c r="BY573" s="187"/>
      <c r="BZ573" s="188">
        <f t="shared" ref="BZ573" si="6465">SUM(CA573+CC573+CE573+CG573+CI573)</f>
        <v>0</v>
      </c>
      <c r="CA573" s="189"/>
      <c r="CB573" s="142">
        <f t="shared" ref="CB573" si="6466">SUM(CA573)*BV573</f>
        <v>0</v>
      </c>
      <c r="CC573" s="189"/>
      <c r="CD573" s="190">
        <f t="shared" ref="CD573" si="6467">CC573*BW573</f>
        <v>0</v>
      </c>
      <c r="CE573" s="189"/>
      <c r="CF573" s="190">
        <f t="shared" ref="CF573" si="6468">SUM(CE573)*BW573</f>
        <v>0</v>
      </c>
      <c r="CG573" s="189"/>
      <c r="CH573" s="190">
        <f t="shared" ref="CH573" si="6469">SUM(CG573)*BX573</f>
        <v>0</v>
      </c>
      <c r="CI573" s="189"/>
      <c r="CJ573" s="190">
        <f t="shared" ref="CJ573" si="6470">SUM(CI573)*BW573*5</f>
        <v>0</v>
      </c>
      <c r="CK573" s="191"/>
      <c r="CL573" s="191">
        <f t="shared" ref="CL573" si="6471">BY573*BW573*0.05</f>
        <v>0</v>
      </c>
      <c r="CM573" s="189"/>
      <c r="CN573" s="190"/>
      <c r="CO573" s="189"/>
      <c r="CP573" s="191">
        <f t="shared" ref="CP573" si="6472">SUM(CO573)*3*BU573/5</f>
        <v>0</v>
      </c>
      <c r="CQ573" s="189">
        <v>1</v>
      </c>
      <c r="CR573" s="193">
        <f t="shared" ref="CR573" si="6473">SUM(CQ573*BU573*(15))</f>
        <v>45</v>
      </c>
      <c r="CS573" s="189"/>
      <c r="CT573" s="142">
        <f t="shared" ref="CT573" si="6474">SUM(CS573*BU573*3)</f>
        <v>0</v>
      </c>
      <c r="CU573" s="190"/>
      <c r="CV573" s="191">
        <f t="shared" ref="CV573" si="6475">SUM(CU573*BU573/3)</f>
        <v>0</v>
      </c>
      <c r="CW573" s="189"/>
      <c r="CX573" s="191">
        <f t="shared" ref="CX573" si="6476">SUM(CW573*BU573*2/3)</f>
        <v>0</v>
      </c>
      <c r="CY573" s="189"/>
      <c r="CZ573" s="142">
        <f>SUM(CY573*BU573)</f>
        <v>0</v>
      </c>
      <c r="DA573" s="189"/>
      <c r="DB573" s="190">
        <f>SUM(DA573*BW573)</f>
        <v>0</v>
      </c>
      <c r="DC573" s="189"/>
      <c r="DD573" s="191">
        <f t="shared" ref="DD573" si="6477">SUM(DC573*BU573*2)</f>
        <v>0</v>
      </c>
      <c r="DE573" s="189"/>
      <c r="DF573" s="191">
        <f t="shared" ref="DF573" si="6478">SUM(BW573*DE573*6)</f>
        <v>0</v>
      </c>
      <c r="DG573" s="32"/>
      <c r="DH573" s="194">
        <f t="shared" ref="DH573" si="6479">DG573*BU573/3</f>
        <v>0</v>
      </c>
      <c r="DI573" s="189"/>
      <c r="DJ573" s="190">
        <f>SUM(DI573*BU573/3)</f>
        <v>0</v>
      </c>
      <c r="DK573" s="189"/>
      <c r="DL573" s="191">
        <f t="shared" ref="DL573" si="6480">SUM(BW573*DK573*8)</f>
        <v>0</v>
      </c>
      <c r="DM573" s="190"/>
      <c r="DN573" s="191">
        <f>SUM(DM573*BX573*3*8)</f>
        <v>0</v>
      </c>
      <c r="DO573" s="189"/>
      <c r="DP573" s="191">
        <f t="shared" ref="DP573" si="6481">SUM(DO573*BX573*4*6)</f>
        <v>0</v>
      </c>
      <c r="DQ573" s="189"/>
      <c r="DR573" s="195">
        <f t="shared" ref="DR573" si="6482">SUM(DQ573*50)</f>
        <v>0</v>
      </c>
      <c r="DS573" s="20">
        <f t="shared" si="6442"/>
        <v>45</v>
      </c>
      <c r="DT573" s="20">
        <f t="shared" si="6443"/>
        <v>0</v>
      </c>
      <c r="DU573" s="7"/>
      <c r="DV573" s="7"/>
      <c r="DW573" s="7"/>
      <c r="DX573" s="52"/>
      <c r="DY573" s="51"/>
      <c r="DZ573" s="17"/>
      <c r="EA573" s="17"/>
      <c r="EB573" s="7"/>
      <c r="EC573" s="7"/>
      <c r="ED573" s="7"/>
      <c r="EE573" s="7"/>
      <c r="EF573" s="7"/>
      <c r="EG573" s="7"/>
      <c r="EH573" s="7"/>
      <c r="EI573" s="7"/>
      <c r="EJ573" s="6">
        <f t="shared" si="6412"/>
        <v>0</v>
      </c>
      <c r="EK573" s="6">
        <f t="shared" si="6412"/>
        <v>0</v>
      </c>
      <c r="EL573" s="7">
        <f t="shared" si="6412"/>
        <v>0</v>
      </c>
      <c r="EM573" s="18">
        <f t="shared" si="6412"/>
        <v>0</v>
      </c>
      <c r="EN573" s="7">
        <f t="shared" si="6412"/>
        <v>0</v>
      </c>
      <c r="EO573" s="7">
        <f t="shared" si="6412"/>
        <v>0</v>
      </c>
      <c r="EP573" s="7">
        <f t="shared" si="6412"/>
        <v>0</v>
      </c>
      <c r="EQ573" s="7">
        <f t="shared" si="6412"/>
        <v>0</v>
      </c>
      <c r="ER573" s="7">
        <f t="shared" si="6412"/>
        <v>0</v>
      </c>
      <c r="ES573" s="7">
        <f t="shared" si="6412"/>
        <v>0</v>
      </c>
      <c r="ET573" s="7">
        <f t="shared" si="6413"/>
        <v>0</v>
      </c>
      <c r="EU573" s="7">
        <f t="shared" si="6413"/>
        <v>0</v>
      </c>
      <c r="EV573" s="7">
        <f t="shared" si="6413"/>
        <v>0</v>
      </c>
      <c r="EW573" s="18">
        <f t="shared" si="6413"/>
        <v>0</v>
      </c>
      <c r="EX573" s="7">
        <f t="shared" si="6413"/>
        <v>0</v>
      </c>
      <c r="EY573" s="7">
        <f t="shared" si="6413"/>
        <v>0</v>
      </c>
      <c r="EZ573" s="7">
        <f t="shared" si="6413"/>
        <v>0</v>
      </c>
      <c r="FA573" s="7">
        <f t="shared" si="6413"/>
        <v>0</v>
      </c>
      <c r="FB573" s="7">
        <f t="shared" si="6413"/>
        <v>2</v>
      </c>
      <c r="FC573" s="7">
        <f t="shared" si="6413"/>
        <v>90</v>
      </c>
      <c r="FD573" s="7">
        <f t="shared" si="6414"/>
        <v>0</v>
      </c>
      <c r="FE573" s="7">
        <f t="shared" si="6414"/>
        <v>0</v>
      </c>
      <c r="FF573" s="7">
        <f t="shared" si="6414"/>
        <v>0</v>
      </c>
      <c r="FG573" s="18">
        <f t="shared" si="6414"/>
        <v>0</v>
      </c>
      <c r="FH573" s="7">
        <f t="shared" si="6414"/>
        <v>0</v>
      </c>
      <c r="FI573" s="7">
        <f t="shared" si="6414"/>
        <v>0</v>
      </c>
      <c r="FJ573" s="7">
        <f t="shared" si="6414"/>
        <v>0</v>
      </c>
      <c r="FK573" s="7">
        <f t="shared" si="6414"/>
        <v>0</v>
      </c>
      <c r="FL573" s="7">
        <f t="shared" si="6414"/>
        <v>0</v>
      </c>
      <c r="FM573" s="7">
        <f t="shared" si="6414"/>
        <v>0</v>
      </c>
      <c r="FN573" s="7">
        <f t="shared" si="6415"/>
        <v>0</v>
      </c>
      <c r="FO573" s="7">
        <f t="shared" si="6415"/>
        <v>0</v>
      </c>
      <c r="FP573" s="7">
        <f t="shared" si="6415"/>
        <v>0</v>
      </c>
      <c r="FQ573" s="7">
        <f t="shared" si="6415"/>
        <v>0</v>
      </c>
      <c r="FR573" s="7"/>
      <c r="FS573" s="7">
        <f t="shared" si="6416"/>
        <v>0</v>
      </c>
      <c r="FT573" s="7">
        <f t="shared" si="6417"/>
        <v>0</v>
      </c>
      <c r="FU573" s="7">
        <f t="shared" si="6418"/>
        <v>0</v>
      </c>
      <c r="FV573" s="7">
        <f t="shared" si="6419"/>
        <v>0</v>
      </c>
      <c r="FW573" s="7">
        <f t="shared" si="6420"/>
        <v>0</v>
      </c>
      <c r="FX573" s="7">
        <f t="shared" si="6421"/>
        <v>0</v>
      </c>
      <c r="FY573" s="7">
        <f t="shared" si="6422"/>
        <v>0</v>
      </c>
      <c r="FZ573" s="7">
        <f t="shared" si="6423"/>
        <v>0</v>
      </c>
      <c r="GA573" s="7">
        <f t="shared" si="6424"/>
        <v>0</v>
      </c>
      <c r="GB573" s="7">
        <f t="shared" si="6425"/>
        <v>0</v>
      </c>
      <c r="GC573" s="7">
        <f t="shared" si="6426"/>
        <v>0</v>
      </c>
      <c r="GD573" s="116">
        <f t="shared" si="6427"/>
        <v>90</v>
      </c>
      <c r="GE573" s="117">
        <f t="shared" si="6428"/>
        <v>0</v>
      </c>
      <c r="GF573" s="7"/>
      <c r="GG573" s="7"/>
      <c r="GH573" s="7"/>
      <c r="GI573" s="52"/>
      <c r="GK573" s="18"/>
      <c r="GL573" s="18"/>
      <c r="GM573" s="1"/>
      <c r="GN573" s="23"/>
      <c r="GO573" s="61"/>
      <c r="GP573" s="7"/>
      <c r="GQ573" s="67"/>
    </row>
    <row r="574" spans="1:199" ht="24.95" customHeight="1" x14ac:dyDescent="0.35">
      <c r="A574" s="51"/>
      <c r="B574" s="17" t="s">
        <v>333</v>
      </c>
      <c r="C574" s="17"/>
      <c r="D574" s="7" t="s">
        <v>225</v>
      </c>
      <c r="E574" s="7" t="s">
        <v>338</v>
      </c>
      <c r="F574" s="7"/>
      <c r="G574" s="7"/>
      <c r="H574" s="7"/>
      <c r="I574" s="7"/>
      <c r="J574" s="7"/>
      <c r="K574" s="7"/>
      <c r="L574" s="7"/>
      <c r="M574" s="73">
        <f t="shared" si="6444"/>
        <v>0</v>
      </c>
      <c r="N574" s="32"/>
      <c r="O574" s="263"/>
      <c r="P574" s="32"/>
      <c r="Q574" s="20"/>
      <c r="R574" s="32"/>
      <c r="S574" s="20">
        <v>6</v>
      </c>
      <c r="T574" s="32"/>
      <c r="U574" s="20"/>
      <c r="V574" s="74"/>
      <c r="W574" s="20"/>
      <c r="X574" s="20"/>
      <c r="Y574" s="20"/>
      <c r="Z574" s="74"/>
      <c r="AA574" s="20"/>
      <c r="AB574" s="74"/>
      <c r="AC574" s="20"/>
      <c r="AD574" s="74"/>
      <c r="AE574" s="24"/>
      <c r="AF574" s="74"/>
      <c r="AG574" s="20"/>
      <c r="AH574" s="74"/>
      <c r="AI574" s="20"/>
      <c r="AJ574" s="74"/>
      <c r="AK574" s="20"/>
      <c r="AL574" s="74"/>
      <c r="AM574" s="263"/>
      <c r="AN574" s="74"/>
      <c r="AO574" s="20"/>
      <c r="AP574" s="74"/>
      <c r="AQ574" s="20"/>
      <c r="AR574" s="74"/>
      <c r="AS574" s="20"/>
      <c r="AT574" s="74"/>
      <c r="AU574" s="20"/>
      <c r="AV574" s="74"/>
      <c r="AW574" s="20"/>
      <c r="AX574" s="74"/>
      <c r="AY574" s="20"/>
      <c r="AZ574" s="74"/>
      <c r="BA574" s="20"/>
      <c r="BB574" s="74"/>
      <c r="BC574" s="20"/>
      <c r="BD574" s="74"/>
      <c r="BE574" s="20"/>
      <c r="BF574" s="20">
        <f t="shared" si="6445"/>
        <v>6</v>
      </c>
      <c r="BG574" s="20"/>
      <c r="BH574" s="20">
        <f t="shared" si="6446"/>
        <v>6</v>
      </c>
      <c r="BI574" s="7"/>
      <c r="BJ574" s="7"/>
      <c r="BK574" s="7"/>
      <c r="BL574" s="7"/>
      <c r="BM574" s="52"/>
      <c r="BN574" s="51"/>
      <c r="BO574" s="17"/>
      <c r="BP574" s="17"/>
      <c r="BQ574" s="7"/>
      <c r="BR574" s="7"/>
      <c r="BS574" s="7"/>
      <c r="BT574" s="7"/>
      <c r="BU574" s="7"/>
      <c r="BV574" s="7"/>
      <c r="BW574" s="7"/>
      <c r="BX574" s="7"/>
      <c r="BY574" s="7"/>
      <c r="BZ574" s="73">
        <f t="shared" si="6441"/>
        <v>0</v>
      </c>
      <c r="CA574" s="32"/>
      <c r="CB574" s="334"/>
      <c r="CC574" s="32"/>
      <c r="CD574" s="20"/>
      <c r="CE574" s="32"/>
      <c r="CF574" s="20"/>
      <c r="CG574" s="32"/>
      <c r="CH574" s="20"/>
      <c r="CI574" s="74"/>
      <c r="CJ574" s="20"/>
      <c r="CK574" s="20"/>
      <c r="CL574" s="20"/>
      <c r="CM574" s="74"/>
      <c r="CN574" s="20"/>
      <c r="CO574" s="74"/>
      <c r="CP574" s="20"/>
      <c r="CQ574" s="74"/>
      <c r="CR574" s="24"/>
      <c r="CS574" s="74"/>
      <c r="CT574" s="334"/>
      <c r="CU574" s="74"/>
      <c r="CV574" s="20"/>
      <c r="CW574" s="74"/>
      <c r="CX574" s="20"/>
      <c r="CY574" s="74"/>
      <c r="CZ574" s="334"/>
      <c r="DA574" s="74"/>
      <c r="DB574" s="20"/>
      <c r="DC574" s="74"/>
      <c r="DD574" s="20"/>
      <c r="DE574" s="74"/>
      <c r="DF574" s="20"/>
      <c r="DG574" s="74"/>
      <c r="DH574" s="20"/>
      <c r="DI574" s="74"/>
      <c r="DJ574" s="20"/>
      <c r="DK574" s="74"/>
      <c r="DL574" s="20"/>
      <c r="DM574" s="74"/>
      <c r="DN574" s="20"/>
      <c r="DO574" s="74"/>
      <c r="DP574" s="20"/>
      <c r="DQ574" s="74"/>
      <c r="DR574" s="20"/>
      <c r="DS574" s="20">
        <f t="shared" si="6442"/>
        <v>0</v>
      </c>
      <c r="DT574" s="20">
        <f t="shared" si="6443"/>
        <v>0</v>
      </c>
      <c r="DU574" s="7"/>
      <c r="DV574" s="7"/>
      <c r="DW574" s="7"/>
      <c r="DX574" s="52"/>
      <c r="DY574" s="51"/>
      <c r="DZ574" s="17"/>
      <c r="EA574" s="17"/>
      <c r="EB574" s="7"/>
      <c r="EC574" s="7"/>
      <c r="ED574" s="7"/>
      <c r="EE574" s="7"/>
      <c r="EF574" s="7"/>
      <c r="EG574" s="7"/>
      <c r="EH574" s="7"/>
      <c r="EI574" s="7"/>
      <c r="EJ574" s="6">
        <f>SUM(L574+BY574)</f>
        <v>0</v>
      </c>
      <c r="EK574" s="6">
        <f>SUM(M574+BZ574)</f>
        <v>0</v>
      </c>
      <c r="EL574" s="7">
        <f>SUM(N574+N569)</f>
        <v>26</v>
      </c>
      <c r="EM574" s="18">
        <f t="shared" ref="EM574:EV580" si="6483">SUM(O574+CB574)</f>
        <v>0</v>
      </c>
      <c r="EN574" s="7">
        <f t="shared" si="6483"/>
        <v>0</v>
      </c>
      <c r="EO574" s="7">
        <f t="shared" si="6483"/>
        <v>0</v>
      </c>
      <c r="EP574" s="7">
        <f t="shared" si="6483"/>
        <v>0</v>
      </c>
      <c r="EQ574" s="7">
        <f t="shared" si="6483"/>
        <v>6</v>
      </c>
      <c r="ER574" s="7">
        <f t="shared" si="6483"/>
        <v>0</v>
      </c>
      <c r="ES574" s="7">
        <f t="shared" si="6483"/>
        <v>0</v>
      </c>
      <c r="ET574" s="7">
        <f t="shared" si="6483"/>
        <v>0</v>
      </c>
      <c r="EU574" s="7">
        <f t="shared" si="6483"/>
        <v>0</v>
      </c>
      <c r="EV574" s="7">
        <f t="shared" si="6483"/>
        <v>0</v>
      </c>
      <c r="EW574" s="18">
        <f t="shared" ref="EW574:FF580" si="6484">SUM(Y574+CL574)</f>
        <v>0</v>
      </c>
      <c r="EX574" s="7">
        <f t="shared" si="6484"/>
        <v>0</v>
      </c>
      <c r="EY574" s="7">
        <f t="shared" si="6484"/>
        <v>0</v>
      </c>
      <c r="EZ574" s="7">
        <f t="shared" si="6484"/>
        <v>0</v>
      </c>
      <c r="FA574" s="7">
        <f t="shared" si="6484"/>
        <v>0</v>
      </c>
      <c r="FB574" s="7">
        <f t="shared" si="6484"/>
        <v>0</v>
      </c>
      <c r="FC574" s="7">
        <f t="shared" si="6484"/>
        <v>0</v>
      </c>
      <c r="FD574" s="7">
        <f t="shared" si="6484"/>
        <v>0</v>
      </c>
      <c r="FE574" s="7">
        <f t="shared" si="6484"/>
        <v>0</v>
      </c>
      <c r="FF574" s="7">
        <f t="shared" si="6484"/>
        <v>0</v>
      </c>
      <c r="FG574" s="18">
        <f t="shared" ref="FG574:FP580" si="6485">SUM(AI574+CV574)</f>
        <v>0</v>
      </c>
      <c r="FH574" s="7">
        <f t="shared" si="6485"/>
        <v>0</v>
      </c>
      <c r="FI574" s="7">
        <f t="shared" si="6485"/>
        <v>0</v>
      </c>
      <c r="FJ574" s="7">
        <f t="shared" si="6485"/>
        <v>0</v>
      </c>
      <c r="FK574" s="7">
        <f t="shared" si="6485"/>
        <v>0</v>
      </c>
      <c r="FL574" s="7">
        <f t="shared" si="6485"/>
        <v>0</v>
      </c>
      <c r="FM574" s="7">
        <f t="shared" si="6485"/>
        <v>0</v>
      </c>
      <c r="FN574" s="7">
        <f t="shared" si="6485"/>
        <v>0</v>
      </c>
      <c r="FO574" s="7">
        <f t="shared" si="6485"/>
        <v>0</v>
      </c>
      <c r="FP574" s="7">
        <f t="shared" si="6485"/>
        <v>0</v>
      </c>
      <c r="FQ574" s="7">
        <f t="shared" ref="FQ574:FQ580" si="6486">SUM(AS574+DF574)</f>
        <v>0</v>
      </c>
      <c r="FR574" s="7"/>
      <c r="FS574" s="7">
        <f t="shared" si="6416"/>
        <v>0</v>
      </c>
      <c r="FT574" s="7">
        <f t="shared" si="6417"/>
        <v>0</v>
      </c>
      <c r="FU574" s="7">
        <f t="shared" si="6418"/>
        <v>0</v>
      </c>
      <c r="FV574" s="7">
        <f t="shared" si="6419"/>
        <v>0</v>
      </c>
      <c r="FW574" s="7">
        <f t="shared" si="6420"/>
        <v>0</v>
      </c>
      <c r="FX574" s="7">
        <f t="shared" si="6421"/>
        <v>0</v>
      </c>
      <c r="FY574" s="7">
        <f t="shared" si="6422"/>
        <v>0</v>
      </c>
      <c r="FZ574" s="7">
        <f t="shared" si="6423"/>
        <v>0</v>
      </c>
      <c r="GA574" s="7">
        <f t="shared" si="6424"/>
        <v>0</v>
      </c>
      <c r="GB574" s="7">
        <f t="shared" si="6425"/>
        <v>0</v>
      </c>
      <c r="GC574" s="7">
        <f t="shared" si="6426"/>
        <v>0</v>
      </c>
      <c r="GD574" s="116">
        <f t="shared" si="6427"/>
        <v>6</v>
      </c>
      <c r="GE574" s="117">
        <f t="shared" si="6428"/>
        <v>6</v>
      </c>
      <c r="GF574" s="7"/>
      <c r="GG574" s="7"/>
      <c r="GH574" s="7"/>
      <c r="GI574" s="52"/>
      <c r="GK574" s="18"/>
      <c r="GL574" s="18"/>
      <c r="GM574" s="1"/>
      <c r="GN574" s="23"/>
      <c r="GO574" s="61"/>
      <c r="GP574" s="7"/>
      <c r="GQ574" s="67"/>
    </row>
    <row r="575" spans="1:199" ht="24.95" customHeight="1" x14ac:dyDescent="0.35">
      <c r="A575" s="51"/>
      <c r="B575" s="17"/>
      <c r="C575" s="17"/>
      <c r="D575" s="7"/>
      <c r="E575" s="7"/>
      <c r="F575" s="7"/>
      <c r="G575" s="7"/>
      <c r="H575" s="7"/>
      <c r="I575" s="7"/>
      <c r="J575" s="7"/>
      <c r="K575" s="7"/>
      <c r="L575" s="7"/>
      <c r="M575" s="73">
        <f t="shared" si="6444"/>
        <v>0</v>
      </c>
      <c r="N575" s="32"/>
      <c r="O575" s="263"/>
      <c r="P575" s="32"/>
      <c r="Q575" s="20"/>
      <c r="R575" s="32"/>
      <c r="S575" s="20"/>
      <c r="T575" s="32"/>
      <c r="U575" s="20"/>
      <c r="V575" s="74"/>
      <c r="W575" s="20"/>
      <c r="X575" s="20"/>
      <c r="Y575" s="20"/>
      <c r="Z575" s="74"/>
      <c r="AA575" s="20"/>
      <c r="AB575" s="74"/>
      <c r="AC575" s="20"/>
      <c r="AD575" s="74"/>
      <c r="AE575" s="24"/>
      <c r="AF575" s="74"/>
      <c r="AG575" s="20"/>
      <c r="AH575" s="74"/>
      <c r="AI575" s="20"/>
      <c r="AJ575" s="74"/>
      <c r="AK575" s="20"/>
      <c r="AL575" s="74"/>
      <c r="AM575" s="263"/>
      <c r="AN575" s="74"/>
      <c r="AO575" s="20"/>
      <c r="AP575" s="74"/>
      <c r="AQ575" s="20"/>
      <c r="AR575" s="74"/>
      <c r="AS575" s="20"/>
      <c r="AT575" s="74"/>
      <c r="AU575" s="20"/>
      <c r="AV575" s="74"/>
      <c r="AW575" s="20"/>
      <c r="AX575" s="74"/>
      <c r="AY575" s="20"/>
      <c r="AZ575" s="74"/>
      <c r="BA575" s="20"/>
      <c r="BB575" s="74"/>
      <c r="BC575" s="20"/>
      <c r="BD575" s="74"/>
      <c r="BE575" s="20"/>
      <c r="BF575" s="20">
        <f t="shared" si="6445"/>
        <v>0</v>
      </c>
      <c r="BG575" s="20"/>
      <c r="BH575" s="20">
        <f t="shared" si="6446"/>
        <v>0</v>
      </c>
      <c r="BI575" s="7"/>
      <c r="BJ575" s="7"/>
      <c r="BK575" s="7"/>
      <c r="BL575" s="7"/>
      <c r="BM575" s="52"/>
      <c r="BN575" s="51"/>
      <c r="BO575" s="17"/>
      <c r="BP575" s="17"/>
      <c r="BQ575" s="7"/>
      <c r="BR575" s="7"/>
      <c r="BS575" s="7"/>
      <c r="BT575" s="7"/>
      <c r="BU575" s="7"/>
      <c r="BV575" s="7"/>
      <c r="BW575" s="7"/>
      <c r="BX575" s="7"/>
      <c r="BY575" s="7"/>
      <c r="BZ575" s="73">
        <f t="shared" si="6441"/>
        <v>0</v>
      </c>
      <c r="CA575" s="32"/>
      <c r="CB575" s="334"/>
      <c r="CC575" s="32"/>
      <c r="CD575" s="20"/>
      <c r="CE575" s="32"/>
      <c r="CF575" s="20"/>
      <c r="CG575" s="32"/>
      <c r="CH575" s="20"/>
      <c r="CI575" s="74"/>
      <c r="CJ575" s="20"/>
      <c r="CK575" s="20"/>
      <c r="CL575" s="20"/>
      <c r="CM575" s="74"/>
      <c r="CN575" s="20"/>
      <c r="CO575" s="74"/>
      <c r="CP575" s="20"/>
      <c r="CQ575" s="74"/>
      <c r="CR575" s="24"/>
      <c r="CS575" s="74"/>
      <c r="CT575" s="334"/>
      <c r="CU575" s="74"/>
      <c r="CV575" s="20"/>
      <c r="CW575" s="74"/>
      <c r="CX575" s="20"/>
      <c r="CY575" s="74"/>
      <c r="CZ575" s="334"/>
      <c r="DA575" s="74"/>
      <c r="DB575" s="20"/>
      <c r="DC575" s="74"/>
      <c r="DD575" s="20"/>
      <c r="DE575" s="74"/>
      <c r="DF575" s="20"/>
      <c r="DG575" s="74"/>
      <c r="DH575" s="20"/>
      <c r="DI575" s="74"/>
      <c r="DJ575" s="20"/>
      <c r="DK575" s="74"/>
      <c r="DL575" s="20"/>
      <c r="DM575" s="74"/>
      <c r="DN575" s="20"/>
      <c r="DO575" s="74"/>
      <c r="DP575" s="20"/>
      <c r="DQ575" s="74"/>
      <c r="DR575" s="20"/>
      <c r="DS575" s="20">
        <f t="shared" si="6442"/>
        <v>0</v>
      </c>
      <c r="DT575" s="20">
        <f t="shared" si="6443"/>
        <v>0</v>
      </c>
      <c r="DU575" s="7"/>
      <c r="DV575" s="7"/>
      <c r="DW575" s="7"/>
      <c r="DX575" s="52"/>
      <c r="DY575" s="51"/>
      <c r="DZ575" s="17"/>
      <c r="EA575" s="17"/>
      <c r="EB575" s="7"/>
      <c r="EC575" s="7"/>
      <c r="ED575" s="7"/>
      <c r="EE575" s="7"/>
      <c r="EF575" s="7"/>
      <c r="EG575" s="7"/>
      <c r="EH575" s="7"/>
      <c r="EI575" s="7"/>
      <c r="EJ575" s="6"/>
      <c r="EK575" s="6"/>
      <c r="EL575" s="7"/>
      <c r="EM575" s="18">
        <f t="shared" si="6483"/>
        <v>0</v>
      </c>
      <c r="EN575" s="7">
        <f t="shared" si="6483"/>
        <v>0</v>
      </c>
      <c r="EO575" s="7">
        <f t="shared" si="6483"/>
        <v>0</v>
      </c>
      <c r="EP575" s="7">
        <f t="shared" si="6483"/>
        <v>0</v>
      </c>
      <c r="EQ575" s="7">
        <f t="shared" si="6483"/>
        <v>0</v>
      </c>
      <c r="ER575" s="7">
        <f t="shared" si="6483"/>
        <v>0</v>
      </c>
      <c r="ES575" s="7">
        <f t="shared" si="6483"/>
        <v>0</v>
      </c>
      <c r="ET575" s="7">
        <f t="shared" si="6483"/>
        <v>0</v>
      </c>
      <c r="EU575" s="7">
        <f t="shared" si="6483"/>
        <v>0</v>
      </c>
      <c r="EV575" s="7">
        <f t="shared" si="6483"/>
        <v>0</v>
      </c>
      <c r="EW575" s="18">
        <f t="shared" si="6484"/>
        <v>0</v>
      </c>
      <c r="EX575" s="7">
        <f t="shared" si="6484"/>
        <v>0</v>
      </c>
      <c r="EY575" s="7">
        <f t="shared" si="6484"/>
        <v>0</v>
      </c>
      <c r="EZ575" s="7">
        <f t="shared" si="6484"/>
        <v>0</v>
      </c>
      <c r="FA575" s="7">
        <f t="shared" si="6484"/>
        <v>0</v>
      </c>
      <c r="FB575" s="7">
        <f t="shared" si="6484"/>
        <v>0</v>
      </c>
      <c r="FC575" s="7">
        <f t="shared" si="6484"/>
        <v>0</v>
      </c>
      <c r="FD575" s="7">
        <f t="shared" si="6484"/>
        <v>0</v>
      </c>
      <c r="FE575" s="7">
        <f t="shared" si="6484"/>
        <v>0</v>
      </c>
      <c r="FF575" s="7">
        <f t="shared" si="6484"/>
        <v>0</v>
      </c>
      <c r="FG575" s="18">
        <f t="shared" si="6485"/>
        <v>0</v>
      </c>
      <c r="FH575" s="7">
        <f t="shared" si="6485"/>
        <v>0</v>
      </c>
      <c r="FI575" s="7">
        <f t="shared" si="6485"/>
        <v>0</v>
      </c>
      <c r="FJ575" s="7">
        <f t="shared" si="6485"/>
        <v>0</v>
      </c>
      <c r="FK575" s="7">
        <f t="shared" si="6485"/>
        <v>0</v>
      </c>
      <c r="FL575" s="7">
        <f t="shared" si="6485"/>
        <v>0</v>
      </c>
      <c r="FM575" s="7">
        <f t="shared" si="6485"/>
        <v>0</v>
      </c>
      <c r="FN575" s="7">
        <f t="shared" si="6485"/>
        <v>0</v>
      </c>
      <c r="FO575" s="7">
        <f t="shared" si="6485"/>
        <v>0</v>
      </c>
      <c r="FP575" s="7">
        <f t="shared" si="6485"/>
        <v>0</v>
      </c>
      <c r="FQ575" s="7">
        <f t="shared" si="6486"/>
        <v>0</v>
      </c>
      <c r="FR575" s="7"/>
      <c r="FS575" s="7">
        <f t="shared" si="6416"/>
        <v>0</v>
      </c>
      <c r="FT575" s="7">
        <f t="shared" si="6417"/>
        <v>0</v>
      </c>
      <c r="FU575" s="7">
        <f t="shared" si="6418"/>
        <v>0</v>
      </c>
      <c r="FV575" s="7">
        <f t="shared" si="6419"/>
        <v>0</v>
      </c>
      <c r="FW575" s="7">
        <f t="shared" si="6420"/>
        <v>0</v>
      </c>
      <c r="FX575" s="7">
        <f t="shared" si="6421"/>
        <v>0</v>
      </c>
      <c r="FY575" s="7">
        <f t="shared" si="6422"/>
        <v>0</v>
      </c>
      <c r="FZ575" s="7">
        <f t="shared" si="6423"/>
        <v>0</v>
      </c>
      <c r="GA575" s="7">
        <f t="shared" si="6424"/>
        <v>0</v>
      </c>
      <c r="GB575" s="7">
        <f t="shared" si="6425"/>
        <v>0</v>
      </c>
      <c r="GC575" s="7">
        <f t="shared" si="6426"/>
        <v>0</v>
      </c>
      <c r="GD575" s="116">
        <f t="shared" si="6427"/>
        <v>0</v>
      </c>
      <c r="GE575" s="117">
        <f t="shared" si="6428"/>
        <v>0</v>
      </c>
      <c r="GF575" s="7"/>
      <c r="GG575" s="7"/>
      <c r="GH575" s="7"/>
      <c r="GI575" s="52"/>
      <c r="GK575" s="18"/>
      <c r="GL575" s="18"/>
      <c r="GM575" s="1"/>
      <c r="GN575" s="23"/>
      <c r="GO575" s="61"/>
      <c r="GP575" s="7"/>
      <c r="GQ575" s="67"/>
    </row>
    <row r="576" spans="1:199" ht="24.95" customHeight="1" x14ac:dyDescent="0.35">
      <c r="A576" s="51"/>
      <c r="B576" s="17"/>
      <c r="C576" s="17"/>
      <c r="D576" s="7"/>
      <c r="E576" s="7"/>
      <c r="F576" s="7"/>
      <c r="G576" s="7"/>
      <c r="H576" s="7"/>
      <c r="I576" s="7"/>
      <c r="J576" s="7"/>
      <c r="K576" s="7"/>
      <c r="L576" s="7"/>
      <c r="M576" s="73">
        <f t="shared" si="6444"/>
        <v>0</v>
      </c>
      <c r="N576" s="32"/>
      <c r="O576" s="263"/>
      <c r="P576" s="32"/>
      <c r="Q576" s="20"/>
      <c r="R576" s="32"/>
      <c r="S576" s="20"/>
      <c r="T576" s="32"/>
      <c r="U576" s="20"/>
      <c r="V576" s="74"/>
      <c r="W576" s="20"/>
      <c r="X576" s="20"/>
      <c r="Y576" s="20"/>
      <c r="Z576" s="74"/>
      <c r="AA576" s="20"/>
      <c r="AB576" s="74"/>
      <c r="AC576" s="20"/>
      <c r="AD576" s="74"/>
      <c r="AE576" s="24"/>
      <c r="AF576" s="74"/>
      <c r="AG576" s="20"/>
      <c r="AH576" s="74"/>
      <c r="AI576" s="20"/>
      <c r="AJ576" s="74"/>
      <c r="AK576" s="20"/>
      <c r="AL576" s="74"/>
      <c r="AM576" s="263"/>
      <c r="AN576" s="74"/>
      <c r="AO576" s="20"/>
      <c r="AP576" s="74"/>
      <c r="AQ576" s="20"/>
      <c r="AR576" s="74"/>
      <c r="AS576" s="20"/>
      <c r="AT576" s="74"/>
      <c r="AU576" s="20"/>
      <c r="AV576" s="74"/>
      <c r="AW576" s="20"/>
      <c r="AX576" s="74"/>
      <c r="AY576" s="20"/>
      <c r="AZ576" s="74"/>
      <c r="BA576" s="20"/>
      <c r="BB576" s="74"/>
      <c r="BC576" s="20"/>
      <c r="BD576" s="74"/>
      <c r="BE576" s="20"/>
      <c r="BF576" s="20">
        <f t="shared" si="6445"/>
        <v>0</v>
      </c>
      <c r="BG576" s="20"/>
      <c r="BH576" s="20">
        <f t="shared" si="6446"/>
        <v>0</v>
      </c>
      <c r="BI576" s="7"/>
      <c r="BJ576" s="7"/>
      <c r="BK576" s="7"/>
      <c r="BL576" s="7"/>
      <c r="BM576" s="52"/>
      <c r="BN576" s="51"/>
      <c r="BO576" s="17"/>
      <c r="BP576" s="17"/>
      <c r="BQ576" s="7"/>
      <c r="BR576" s="7"/>
      <c r="BS576" s="7"/>
      <c r="BT576" s="7"/>
      <c r="BU576" s="7"/>
      <c r="BV576" s="7"/>
      <c r="BW576" s="7"/>
      <c r="BX576" s="7"/>
      <c r="BY576" s="7"/>
      <c r="BZ576" s="73">
        <f t="shared" si="6441"/>
        <v>0</v>
      </c>
      <c r="CA576" s="32"/>
      <c r="CB576" s="334"/>
      <c r="CC576" s="32"/>
      <c r="CD576" s="20"/>
      <c r="CE576" s="32"/>
      <c r="CF576" s="20"/>
      <c r="CG576" s="32"/>
      <c r="CH576" s="20"/>
      <c r="CI576" s="74"/>
      <c r="CJ576" s="20"/>
      <c r="CK576" s="20"/>
      <c r="CL576" s="20"/>
      <c r="CM576" s="74"/>
      <c r="CN576" s="20"/>
      <c r="CO576" s="74"/>
      <c r="CP576" s="20"/>
      <c r="CQ576" s="74"/>
      <c r="CR576" s="24"/>
      <c r="CS576" s="74"/>
      <c r="CT576" s="334"/>
      <c r="CU576" s="74"/>
      <c r="CV576" s="20"/>
      <c r="CW576" s="74"/>
      <c r="CX576" s="20"/>
      <c r="CY576" s="74"/>
      <c r="CZ576" s="334"/>
      <c r="DA576" s="74"/>
      <c r="DB576" s="20"/>
      <c r="DC576" s="74"/>
      <c r="DD576" s="20"/>
      <c r="DE576" s="74"/>
      <c r="DF576" s="20"/>
      <c r="DG576" s="74"/>
      <c r="DH576" s="20"/>
      <c r="DI576" s="74"/>
      <c r="DJ576" s="20"/>
      <c r="DK576" s="74"/>
      <c r="DL576" s="20"/>
      <c r="DM576" s="74"/>
      <c r="DN576" s="20"/>
      <c r="DO576" s="74"/>
      <c r="DP576" s="20"/>
      <c r="DQ576" s="74"/>
      <c r="DR576" s="20"/>
      <c r="DS576" s="20">
        <f t="shared" si="6442"/>
        <v>0</v>
      </c>
      <c r="DT576" s="20">
        <f t="shared" si="6443"/>
        <v>0</v>
      </c>
      <c r="DU576" s="7"/>
      <c r="DV576" s="7"/>
      <c r="DW576" s="7"/>
      <c r="DX576" s="52"/>
      <c r="DY576" s="51"/>
      <c r="DZ576" s="17"/>
      <c r="EA576" s="17"/>
      <c r="EB576" s="7"/>
      <c r="EC576" s="7"/>
      <c r="ED576" s="7"/>
      <c r="EE576" s="7"/>
      <c r="EF576" s="7"/>
      <c r="EG576" s="7"/>
      <c r="EH576" s="7"/>
      <c r="EI576" s="7"/>
      <c r="EJ576" s="6">
        <f t="shared" ref="EJ576:EL577" si="6487">SUM(L576+BY576)</f>
        <v>0</v>
      </c>
      <c r="EK576" s="6">
        <f t="shared" si="6487"/>
        <v>0</v>
      </c>
      <c r="EL576" s="7">
        <f t="shared" si="6487"/>
        <v>0</v>
      </c>
      <c r="EM576" s="18">
        <f t="shared" si="6483"/>
        <v>0</v>
      </c>
      <c r="EN576" s="7">
        <f t="shared" si="6483"/>
        <v>0</v>
      </c>
      <c r="EO576" s="7">
        <f t="shared" si="6483"/>
        <v>0</v>
      </c>
      <c r="EP576" s="7">
        <f t="shared" si="6483"/>
        <v>0</v>
      </c>
      <c r="EQ576" s="7">
        <f t="shared" si="6483"/>
        <v>0</v>
      </c>
      <c r="ER576" s="7">
        <f t="shared" si="6483"/>
        <v>0</v>
      </c>
      <c r="ES576" s="7">
        <f t="shared" si="6483"/>
        <v>0</v>
      </c>
      <c r="ET576" s="7">
        <f t="shared" si="6483"/>
        <v>0</v>
      </c>
      <c r="EU576" s="7">
        <f t="shared" si="6483"/>
        <v>0</v>
      </c>
      <c r="EV576" s="7">
        <f t="shared" si="6483"/>
        <v>0</v>
      </c>
      <c r="EW576" s="18">
        <f t="shared" si="6484"/>
        <v>0</v>
      </c>
      <c r="EX576" s="7">
        <f t="shared" si="6484"/>
        <v>0</v>
      </c>
      <c r="EY576" s="7">
        <f t="shared" si="6484"/>
        <v>0</v>
      </c>
      <c r="EZ576" s="7">
        <f t="shared" si="6484"/>
        <v>0</v>
      </c>
      <c r="FA576" s="7">
        <f t="shared" si="6484"/>
        <v>0</v>
      </c>
      <c r="FB576" s="7">
        <f t="shared" si="6484"/>
        <v>0</v>
      </c>
      <c r="FC576" s="7">
        <f t="shared" si="6484"/>
        <v>0</v>
      </c>
      <c r="FD576" s="7">
        <f t="shared" si="6484"/>
        <v>0</v>
      </c>
      <c r="FE576" s="7">
        <f t="shared" si="6484"/>
        <v>0</v>
      </c>
      <c r="FF576" s="7">
        <f t="shared" si="6484"/>
        <v>0</v>
      </c>
      <c r="FG576" s="18">
        <f t="shared" si="6485"/>
        <v>0</v>
      </c>
      <c r="FH576" s="7">
        <f t="shared" si="6485"/>
        <v>0</v>
      </c>
      <c r="FI576" s="7">
        <f t="shared" si="6485"/>
        <v>0</v>
      </c>
      <c r="FJ576" s="7">
        <f t="shared" si="6485"/>
        <v>0</v>
      </c>
      <c r="FK576" s="7">
        <f t="shared" si="6485"/>
        <v>0</v>
      </c>
      <c r="FL576" s="7">
        <f t="shared" si="6485"/>
        <v>0</v>
      </c>
      <c r="FM576" s="7">
        <f t="shared" si="6485"/>
        <v>0</v>
      </c>
      <c r="FN576" s="7">
        <f t="shared" si="6485"/>
        <v>0</v>
      </c>
      <c r="FO576" s="7">
        <f t="shared" si="6485"/>
        <v>0</v>
      </c>
      <c r="FP576" s="7">
        <f t="shared" si="6485"/>
        <v>0</v>
      </c>
      <c r="FQ576" s="7">
        <f t="shared" si="6486"/>
        <v>0</v>
      </c>
      <c r="FR576" s="7"/>
      <c r="FS576" s="7">
        <f t="shared" si="6416"/>
        <v>0</v>
      </c>
      <c r="FT576" s="7">
        <f t="shared" si="6417"/>
        <v>0</v>
      </c>
      <c r="FU576" s="7">
        <f t="shared" si="6418"/>
        <v>0</v>
      </c>
      <c r="FV576" s="7">
        <f t="shared" si="6419"/>
        <v>0</v>
      </c>
      <c r="FW576" s="7">
        <f t="shared" si="6420"/>
        <v>0</v>
      </c>
      <c r="FX576" s="7">
        <f t="shared" si="6421"/>
        <v>0</v>
      </c>
      <c r="FY576" s="7">
        <f t="shared" si="6422"/>
        <v>0</v>
      </c>
      <c r="FZ576" s="7">
        <f t="shared" si="6423"/>
        <v>0</v>
      </c>
      <c r="GA576" s="7">
        <f t="shared" si="6424"/>
        <v>0</v>
      </c>
      <c r="GB576" s="7">
        <f t="shared" si="6425"/>
        <v>0</v>
      </c>
      <c r="GC576" s="7">
        <f t="shared" si="6426"/>
        <v>0</v>
      </c>
      <c r="GD576" s="116">
        <f t="shared" si="6427"/>
        <v>0</v>
      </c>
      <c r="GE576" s="117">
        <f t="shared" si="6428"/>
        <v>0</v>
      </c>
      <c r="GF576" s="7"/>
      <c r="GG576" s="7"/>
      <c r="GH576" s="7"/>
      <c r="GI576" s="52"/>
      <c r="GK576" s="18"/>
      <c r="GL576" s="18"/>
      <c r="GM576" s="1"/>
      <c r="GN576" s="23"/>
      <c r="GO576" s="61"/>
      <c r="GP576" s="7"/>
      <c r="GQ576" s="67"/>
    </row>
    <row r="577" spans="1:199" ht="24.95" customHeight="1" x14ac:dyDescent="0.35">
      <c r="A577" s="51"/>
      <c r="D577" s="7"/>
      <c r="E577" s="7"/>
      <c r="F577" s="7"/>
      <c r="G577" s="7"/>
      <c r="H577" s="7"/>
      <c r="I577" s="7"/>
      <c r="J577" s="7"/>
      <c r="K577" s="7"/>
      <c r="L577" s="7"/>
      <c r="M577" s="73">
        <f t="shared" si="6444"/>
        <v>0</v>
      </c>
      <c r="N577" s="32"/>
      <c r="O577" s="263"/>
      <c r="P577" s="32"/>
      <c r="Q577" s="20"/>
      <c r="R577" s="32"/>
      <c r="S577" s="20"/>
      <c r="T577" s="32"/>
      <c r="U577" s="20"/>
      <c r="V577" s="74"/>
      <c r="W577" s="20"/>
      <c r="X577" s="20"/>
      <c r="Y577" s="20"/>
      <c r="Z577" s="74"/>
      <c r="AA577" s="20"/>
      <c r="AB577" s="74"/>
      <c r="AC577" s="20"/>
      <c r="AD577" s="74"/>
      <c r="AE577" s="24"/>
      <c r="AF577" s="74"/>
      <c r="AG577" s="20"/>
      <c r="AH577" s="74"/>
      <c r="AI577" s="20"/>
      <c r="AJ577" s="74"/>
      <c r="AK577" s="20"/>
      <c r="AL577" s="74"/>
      <c r="AM577" s="263"/>
      <c r="AN577" s="74"/>
      <c r="AO577" s="20"/>
      <c r="AP577" s="74"/>
      <c r="AQ577" s="20"/>
      <c r="AR577" s="74"/>
      <c r="AS577" s="20"/>
      <c r="AT577" s="74"/>
      <c r="AU577" s="20"/>
      <c r="AV577" s="74"/>
      <c r="AW577" s="20"/>
      <c r="AX577" s="74"/>
      <c r="AY577" s="20"/>
      <c r="AZ577" s="74"/>
      <c r="BA577" s="20"/>
      <c r="BB577" s="74"/>
      <c r="BC577" s="20"/>
      <c r="BD577" s="74"/>
      <c r="BE577" s="20"/>
      <c r="BF577" s="20">
        <f t="shared" si="6445"/>
        <v>0</v>
      </c>
      <c r="BG577" s="20"/>
      <c r="BH577" s="20">
        <f t="shared" si="6446"/>
        <v>0</v>
      </c>
      <c r="BI577" s="7"/>
      <c r="BJ577" s="7"/>
      <c r="BK577" s="7"/>
      <c r="BL577" s="7"/>
      <c r="BM577" s="52"/>
      <c r="BN577" s="51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3">
        <f t="shared" si="6441"/>
        <v>0</v>
      </c>
      <c r="CA577" s="32"/>
      <c r="CB577" s="334"/>
      <c r="CC577" s="32"/>
      <c r="CD577" s="20"/>
      <c r="CE577" s="32"/>
      <c r="CF577" s="20"/>
      <c r="CG577" s="32"/>
      <c r="CH577" s="20"/>
      <c r="CI577" s="74"/>
      <c r="CJ577" s="20"/>
      <c r="CK577" s="20"/>
      <c r="CL577" s="20"/>
      <c r="CM577" s="74"/>
      <c r="CN577" s="20"/>
      <c r="CO577" s="74"/>
      <c r="CP577" s="20"/>
      <c r="CQ577" s="74"/>
      <c r="CR577" s="24"/>
      <c r="CS577" s="74"/>
      <c r="CT577" s="334"/>
      <c r="CU577" s="74"/>
      <c r="CV577" s="20"/>
      <c r="CW577" s="74"/>
      <c r="CX577" s="20"/>
      <c r="CY577" s="74"/>
      <c r="CZ577" s="334"/>
      <c r="DA577" s="74"/>
      <c r="DB577" s="20"/>
      <c r="DC577" s="74"/>
      <c r="DD577" s="20"/>
      <c r="DE577" s="74"/>
      <c r="DF577" s="20"/>
      <c r="DG577" s="74"/>
      <c r="DH577" s="20"/>
      <c r="DI577" s="74"/>
      <c r="DJ577" s="20"/>
      <c r="DK577" s="74"/>
      <c r="DL577" s="20"/>
      <c r="DM577" s="74"/>
      <c r="DN577" s="20"/>
      <c r="DO577" s="74"/>
      <c r="DP577" s="20"/>
      <c r="DQ577" s="74"/>
      <c r="DR577" s="20"/>
      <c r="DS577" s="20">
        <f t="shared" si="6442"/>
        <v>0</v>
      </c>
      <c r="DT577" s="20">
        <f t="shared" si="6443"/>
        <v>0</v>
      </c>
      <c r="DU577" s="7"/>
      <c r="DV577" s="7"/>
      <c r="DW577" s="7"/>
      <c r="DX577" s="52"/>
      <c r="DY577" s="51"/>
      <c r="DZ577" s="7"/>
      <c r="EA577" s="7"/>
      <c r="EB577" s="7"/>
      <c r="EC577" s="8"/>
      <c r="ED577" s="8"/>
      <c r="EE577" s="8"/>
      <c r="EF577" s="8"/>
      <c r="EG577" s="8"/>
      <c r="EH577" s="8"/>
      <c r="EI577" s="8"/>
      <c r="EJ577" s="7">
        <f t="shared" si="6487"/>
        <v>0</v>
      </c>
      <c r="EK577" s="7">
        <f t="shared" si="6487"/>
        <v>0</v>
      </c>
      <c r="EL577" s="7">
        <f t="shared" si="6487"/>
        <v>0</v>
      </c>
      <c r="EM577" s="18">
        <f t="shared" si="6483"/>
        <v>0</v>
      </c>
      <c r="EN577" s="7">
        <f t="shared" si="6483"/>
        <v>0</v>
      </c>
      <c r="EO577" s="7">
        <f t="shared" si="6483"/>
        <v>0</v>
      </c>
      <c r="EP577" s="7">
        <f t="shared" si="6483"/>
        <v>0</v>
      </c>
      <c r="EQ577" s="7">
        <f t="shared" si="6483"/>
        <v>0</v>
      </c>
      <c r="ER577" s="7">
        <f t="shared" si="6483"/>
        <v>0</v>
      </c>
      <c r="ES577" s="7">
        <f t="shared" si="6483"/>
        <v>0</v>
      </c>
      <c r="ET577" s="7">
        <f t="shared" si="6483"/>
        <v>0</v>
      </c>
      <c r="EU577" s="7">
        <f t="shared" si="6483"/>
        <v>0</v>
      </c>
      <c r="EV577" s="7">
        <f t="shared" si="6483"/>
        <v>0</v>
      </c>
      <c r="EW577" s="18">
        <f t="shared" si="6484"/>
        <v>0</v>
      </c>
      <c r="EX577" s="7">
        <f t="shared" si="6484"/>
        <v>0</v>
      </c>
      <c r="EY577" s="7">
        <f t="shared" si="6484"/>
        <v>0</v>
      </c>
      <c r="EZ577" s="7">
        <f t="shared" si="6484"/>
        <v>0</v>
      </c>
      <c r="FA577" s="7">
        <f t="shared" si="6484"/>
        <v>0</v>
      </c>
      <c r="FB577" s="7">
        <f t="shared" si="6484"/>
        <v>0</v>
      </c>
      <c r="FC577" s="7">
        <f t="shared" si="6484"/>
        <v>0</v>
      </c>
      <c r="FD577" s="7">
        <f t="shared" si="6484"/>
        <v>0</v>
      </c>
      <c r="FE577" s="7">
        <f t="shared" si="6484"/>
        <v>0</v>
      </c>
      <c r="FF577" s="7">
        <f t="shared" si="6484"/>
        <v>0</v>
      </c>
      <c r="FG577" s="18">
        <f t="shared" si="6485"/>
        <v>0</v>
      </c>
      <c r="FH577" s="7">
        <f t="shared" si="6485"/>
        <v>0</v>
      </c>
      <c r="FI577" s="7">
        <f t="shared" si="6485"/>
        <v>0</v>
      </c>
      <c r="FJ577" s="7">
        <f t="shared" si="6485"/>
        <v>0</v>
      </c>
      <c r="FK577" s="7">
        <f t="shared" si="6485"/>
        <v>0</v>
      </c>
      <c r="FL577" s="7">
        <f t="shared" si="6485"/>
        <v>0</v>
      </c>
      <c r="FM577" s="7">
        <f t="shared" si="6485"/>
        <v>0</v>
      </c>
      <c r="FN577" s="7">
        <f t="shared" si="6485"/>
        <v>0</v>
      </c>
      <c r="FO577" s="7">
        <f t="shared" si="6485"/>
        <v>0</v>
      </c>
      <c r="FP577" s="7">
        <f t="shared" si="6485"/>
        <v>0</v>
      </c>
      <c r="FQ577" s="7">
        <f t="shared" si="6486"/>
        <v>0</v>
      </c>
      <c r="FR577" s="7"/>
      <c r="FS577" s="7">
        <f t="shared" si="6416"/>
        <v>0</v>
      </c>
      <c r="FT577" s="7">
        <f t="shared" si="6417"/>
        <v>0</v>
      </c>
      <c r="FU577" s="7">
        <f t="shared" si="6418"/>
        <v>0</v>
      </c>
      <c r="FV577" s="7">
        <f t="shared" si="6419"/>
        <v>0</v>
      </c>
      <c r="FW577" s="7">
        <f t="shared" si="6420"/>
        <v>0</v>
      </c>
      <c r="FX577" s="7">
        <f t="shared" si="6421"/>
        <v>0</v>
      </c>
      <c r="FY577" s="7">
        <f t="shared" si="6422"/>
        <v>0</v>
      </c>
      <c r="FZ577" s="7">
        <f t="shared" si="6423"/>
        <v>0</v>
      </c>
      <c r="GA577" s="7">
        <f t="shared" si="6424"/>
        <v>0</v>
      </c>
      <c r="GB577" s="7">
        <f t="shared" si="6425"/>
        <v>0</v>
      </c>
      <c r="GC577" s="7">
        <f t="shared" si="6426"/>
        <v>0</v>
      </c>
      <c r="GD577" s="116">
        <f t="shared" si="6427"/>
        <v>0</v>
      </c>
      <c r="GE577" s="117">
        <f t="shared" si="6428"/>
        <v>0</v>
      </c>
      <c r="GF577" s="8"/>
      <c r="GG577" s="8"/>
      <c r="GH577" s="8"/>
      <c r="GI577" s="97"/>
      <c r="GK577" s="18"/>
      <c r="GL577" s="18"/>
      <c r="GM577" s="1"/>
      <c r="GN577" s="23"/>
      <c r="GO577" s="61"/>
      <c r="GP577" s="7"/>
      <c r="GQ577" s="67"/>
    </row>
    <row r="578" spans="1:199" ht="24.95" customHeight="1" x14ac:dyDescent="0.35">
      <c r="A578" s="51"/>
      <c r="D578" s="7"/>
      <c r="E578" s="7"/>
      <c r="F578" s="7"/>
      <c r="G578" s="7"/>
      <c r="H578" s="7"/>
      <c r="I578" s="7"/>
      <c r="J578" s="7"/>
      <c r="K578" s="7"/>
      <c r="L578" s="7"/>
      <c r="M578" s="73">
        <f t="shared" si="6444"/>
        <v>0</v>
      </c>
      <c r="N578" s="32"/>
      <c r="O578" s="263"/>
      <c r="P578" s="32"/>
      <c r="Q578" s="20"/>
      <c r="R578" s="32"/>
      <c r="S578" s="20"/>
      <c r="T578" s="32"/>
      <c r="U578" s="20"/>
      <c r="V578" s="74"/>
      <c r="W578" s="20"/>
      <c r="X578" s="20"/>
      <c r="Y578" s="20"/>
      <c r="Z578" s="74"/>
      <c r="AA578" s="20"/>
      <c r="AB578" s="74"/>
      <c r="AC578" s="20"/>
      <c r="AD578" s="74"/>
      <c r="AE578" s="24"/>
      <c r="AF578" s="74"/>
      <c r="AG578" s="20"/>
      <c r="AH578" s="74"/>
      <c r="AI578" s="20"/>
      <c r="AJ578" s="74"/>
      <c r="AK578" s="20"/>
      <c r="AL578" s="74"/>
      <c r="AM578" s="263"/>
      <c r="AN578" s="74"/>
      <c r="AO578" s="20"/>
      <c r="AP578" s="74"/>
      <c r="AQ578" s="20"/>
      <c r="AR578" s="74"/>
      <c r="AS578" s="20"/>
      <c r="AT578" s="74"/>
      <c r="AU578" s="20"/>
      <c r="AV578" s="74"/>
      <c r="AW578" s="20"/>
      <c r="AX578" s="74"/>
      <c r="AY578" s="20"/>
      <c r="AZ578" s="74"/>
      <c r="BA578" s="20"/>
      <c r="BB578" s="74"/>
      <c r="BC578" s="20"/>
      <c r="BD578" s="74"/>
      <c r="BE578" s="20"/>
      <c r="BF578" s="20">
        <f t="shared" si="6445"/>
        <v>0</v>
      </c>
      <c r="BG578" s="20"/>
      <c r="BH578" s="20">
        <f t="shared" si="6446"/>
        <v>0</v>
      </c>
      <c r="BI578" s="7"/>
      <c r="BJ578" s="7"/>
      <c r="BK578" s="7"/>
      <c r="BL578" s="7"/>
      <c r="BM578" s="52"/>
      <c r="BN578" s="51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3">
        <f t="shared" si="6441"/>
        <v>0</v>
      </c>
      <c r="CA578" s="32"/>
      <c r="CB578" s="334"/>
      <c r="CC578" s="32"/>
      <c r="CD578" s="20"/>
      <c r="CE578" s="32"/>
      <c r="CF578" s="20"/>
      <c r="CG578" s="32"/>
      <c r="CH578" s="20"/>
      <c r="CI578" s="74"/>
      <c r="CJ578" s="20"/>
      <c r="CK578" s="20"/>
      <c r="CL578" s="20"/>
      <c r="CM578" s="74"/>
      <c r="CN578" s="20"/>
      <c r="CO578" s="74"/>
      <c r="CP578" s="20"/>
      <c r="CQ578" s="74"/>
      <c r="CR578" s="24"/>
      <c r="CS578" s="74"/>
      <c r="CT578" s="334"/>
      <c r="CU578" s="74"/>
      <c r="CV578" s="20"/>
      <c r="CW578" s="74"/>
      <c r="CX578" s="20"/>
      <c r="CY578" s="74"/>
      <c r="CZ578" s="334"/>
      <c r="DA578" s="74"/>
      <c r="DB578" s="20"/>
      <c r="DC578" s="74"/>
      <c r="DD578" s="20"/>
      <c r="DE578" s="74"/>
      <c r="DF578" s="20"/>
      <c r="DG578" s="74"/>
      <c r="DH578" s="20"/>
      <c r="DI578" s="74"/>
      <c r="DJ578" s="20"/>
      <c r="DK578" s="74"/>
      <c r="DL578" s="20"/>
      <c r="DM578" s="74"/>
      <c r="DN578" s="20"/>
      <c r="DO578" s="74"/>
      <c r="DP578" s="20"/>
      <c r="DQ578" s="74"/>
      <c r="DR578" s="20"/>
      <c r="DS578" s="20">
        <f t="shared" si="6442"/>
        <v>0</v>
      </c>
      <c r="DT578" s="20">
        <f t="shared" si="6443"/>
        <v>0</v>
      </c>
      <c r="DU578" s="7"/>
      <c r="DV578" s="7"/>
      <c r="DW578" s="7"/>
      <c r="DX578" s="52"/>
      <c r="DY578" s="51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18">
        <f t="shared" si="6483"/>
        <v>0</v>
      </c>
      <c r="EN578" s="7">
        <f t="shared" si="6483"/>
        <v>0</v>
      </c>
      <c r="EO578" s="7">
        <f t="shared" si="6483"/>
        <v>0</v>
      </c>
      <c r="EP578" s="7">
        <f t="shared" si="6483"/>
        <v>0</v>
      </c>
      <c r="EQ578" s="7">
        <f t="shared" si="6483"/>
        <v>0</v>
      </c>
      <c r="ER578" s="7">
        <f t="shared" si="6483"/>
        <v>0</v>
      </c>
      <c r="ES578" s="7">
        <f t="shared" si="6483"/>
        <v>0</v>
      </c>
      <c r="ET578" s="7">
        <f t="shared" si="6483"/>
        <v>0</v>
      </c>
      <c r="EU578" s="7">
        <f t="shared" si="6483"/>
        <v>0</v>
      </c>
      <c r="EV578" s="7">
        <f t="shared" si="6483"/>
        <v>0</v>
      </c>
      <c r="EW578" s="18">
        <f t="shared" si="6484"/>
        <v>0</v>
      </c>
      <c r="EX578" s="7">
        <f t="shared" si="6484"/>
        <v>0</v>
      </c>
      <c r="EY578" s="7">
        <f t="shared" si="6484"/>
        <v>0</v>
      </c>
      <c r="EZ578" s="7">
        <f t="shared" si="6484"/>
        <v>0</v>
      </c>
      <c r="FA578" s="7">
        <f t="shared" si="6484"/>
        <v>0</v>
      </c>
      <c r="FB578" s="7">
        <f t="shared" si="6484"/>
        <v>0</v>
      </c>
      <c r="FC578" s="7">
        <f t="shared" si="6484"/>
        <v>0</v>
      </c>
      <c r="FD578" s="7">
        <f t="shared" si="6484"/>
        <v>0</v>
      </c>
      <c r="FE578" s="7">
        <f t="shared" si="6484"/>
        <v>0</v>
      </c>
      <c r="FF578" s="7">
        <f t="shared" si="6484"/>
        <v>0</v>
      </c>
      <c r="FG578" s="18">
        <f t="shared" si="6485"/>
        <v>0</v>
      </c>
      <c r="FH578" s="7">
        <f t="shared" si="6485"/>
        <v>0</v>
      </c>
      <c r="FI578" s="7">
        <f t="shared" si="6485"/>
        <v>0</v>
      </c>
      <c r="FJ578" s="7">
        <f t="shared" si="6485"/>
        <v>0</v>
      </c>
      <c r="FK578" s="7">
        <f t="shared" si="6485"/>
        <v>0</v>
      </c>
      <c r="FL578" s="7">
        <f t="shared" si="6485"/>
        <v>0</v>
      </c>
      <c r="FM578" s="7">
        <f t="shared" si="6485"/>
        <v>0</v>
      </c>
      <c r="FN578" s="7">
        <f t="shared" si="6485"/>
        <v>0</v>
      </c>
      <c r="FO578" s="7">
        <f t="shared" si="6485"/>
        <v>0</v>
      </c>
      <c r="FP578" s="7">
        <f t="shared" si="6485"/>
        <v>0</v>
      </c>
      <c r="FQ578" s="7">
        <f t="shared" si="6486"/>
        <v>0</v>
      </c>
      <c r="FR578" s="7"/>
      <c r="FS578" s="7">
        <f t="shared" si="6416"/>
        <v>0</v>
      </c>
      <c r="FT578" s="7">
        <f t="shared" si="6417"/>
        <v>0</v>
      </c>
      <c r="FU578" s="7">
        <f t="shared" si="6418"/>
        <v>0</v>
      </c>
      <c r="FV578" s="7">
        <f t="shared" si="6419"/>
        <v>0</v>
      </c>
      <c r="FW578" s="7">
        <f t="shared" si="6420"/>
        <v>0</v>
      </c>
      <c r="FX578" s="7">
        <f t="shared" si="6421"/>
        <v>0</v>
      </c>
      <c r="FY578" s="7">
        <f t="shared" si="6422"/>
        <v>0</v>
      </c>
      <c r="FZ578" s="7">
        <f t="shared" si="6423"/>
        <v>0</v>
      </c>
      <c r="GA578" s="7">
        <f t="shared" si="6424"/>
        <v>0</v>
      </c>
      <c r="GB578" s="7">
        <f t="shared" si="6425"/>
        <v>0</v>
      </c>
      <c r="GC578" s="7">
        <f t="shared" si="6426"/>
        <v>0</v>
      </c>
      <c r="GD578" s="116">
        <f t="shared" si="6427"/>
        <v>0</v>
      </c>
      <c r="GE578" s="117">
        <f t="shared" si="6428"/>
        <v>0</v>
      </c>
      <c r="GF578" s="7"/>
      <c r="GG578" s="7"/>
      <c r="GH578" s="7"/>
      <c r="GI578" s="52"/>
      <c r="GK578" s="18"/>
      <c r="GL578" s="18"/>
      <c r="GM578" s="1"/>
      <c r="GN578" s="23"/>
      <c r="GO578" s="61"/>
      <c r="GP578" s="7"/>
      <c r="GQ578" s="67"/>
    </row>
    <row r="579" spans="1:199" ht="24.95" customHeight="1" x14ac:dyDescent="0.35">
      <c r="A579" s="51"/>
      <c r="D579" s="7"/>
      <c r="E579" s="7"/>
      <c r="F579" s="7"/>
      <c r="G579" s="7"/>
      <c r="H579" s="7"/>
      <c r="I579" s="7"/>
      <c r="J579" s="7"/>
      <c r="K579" s="7"/>
      <c r="L579" s="7"/>
      <c r="M579" s="73">
        <f t="shared" si="6444"/>
        <v>0</v>
      </c>
      <c r="N579" s="32"/>
      <c r="O579" s="263"/>
      <c r="P579" s="32"/>
      <c r="Q579" s="20"/>
      <c r="R579" s="32"/>
      <c r="S579" s="20"/>
      <c r="T579" s="32"/>
      <c r="U579" s="20"/>
      <c r="V579" s="74"/>
      <c r="W579" s="20"/>
      <c r="X579" s="20"/>
      <c r="Y579" s="20"/>
      <c r="Z579" s="74"/>
      <c r="AA579" s="20"/>
      <c r="AB579" s="74"/>
      <c r="AC579" s="20"/>
      <c r="AD579" s="74"/>
      <c r="AE579" s="24"/>
      <c r="AF579" s="74"/>
      <c r="AG579" s="20"/>
      <c r="AH579" s="74"/>
      <c r="AI579" s="20"/>
      <c r="AJ579" s="74"/>
      <c r="AK579" s="20"/>
      <c r="AL579" s="74"/>
      <c r="AM579" s="263"/>
      <c r="AN579" s="74"/>
      <c r="AO579" s="20"/>
      <c r="AP579" s="74"/>
      <c r="AQ579" s="20"/>
      <c r="AR579" s="74"/>
      <c r="AS579" s="20"/>
      <c r="AT579" s="74"/>
      <c r="AU579" s="20"/>
      <c r="AV579" s="74"/>
      <c r="AW579" s="20"/>
      <c r="AX579" s="74"/>
      <c r="AY579" s="20"/>
      <c r="AZ579" s="74"/>
      <c r="BA579" s="20"/>
      <c r="BB579" s="74"/>
      <c r="BC579" s="20"/>
      <c r="BD579" s="74"/>
      <c r="BE579" s="20"/>
      <c r="BF579" s="20">
        <f t="shared" si="6445"/>
        <v>0</v>
      </c>
      <c r="BG579" s="20"/>
      <c r="BH579" s="20">
        <f t="shared" si="6446"/>
        <v>0</v>
      </c>
      <c r="BI579" s="7"/>
      <c r="BJ579" s="7"/>
      <c r="BK579" s="7"/>
      <c r="BL579" s="7"/>
      <c r="BM579" s="52"/>
      <c r="BN579" s="51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3">
        <f t="shared" si="6441"/>
        <v>0</v>
      </c>
      <c r="CA579" s="32"/>
      <c r="CB579" s="334"/>
      <c r="CC579" s="32"/>
      <c r="CD579" s="20"/>
      <c r="CE579" s="32"/>
      <c r="CF579" s="20"/>
      <c r="CG579" s="32"/>
      <c r="CH579" s="20"/>
      <c r="CI579" s="74"/>
      <c r="CJ579" s="20"/>
      <c r="CK579" s="20"/>
      <c r="CL579" s="20"/>
      <c r="CM579" s="74"/>
      <c r="CN579" s="20"/>
      <c r="CO579" s="74"/>
      <c r="CP579" s="20"/>
      <c r="CQ579" s="74"/>
      <c r="CR579" s="24"/>
      <c r="CS579" s="74"/>
      <c r="CT579" s="334"/>
      <c r="CU579" s="74"/>
      <c r="CV579" s="20"/>
      <c r="CW579" s="74"/>
      <c r="CX579" s="20"/>
      <c r="CY579" s="74"/>
      <c r="CZ579" s="334"/>
      <c r="DA579" s="74"/>
      <c r="DB579" s="20"/>
      <c r="DC579" s="74"/>
      <c r="DD579" s="20"/>
      <c r="DE579" s="74"/>
      <c r="DF579" s="20"/>
      <c r="DG579" s="74"/>
      <c r="DH579" s="20"/>
      <c r="DI579" s="74"/>
      <c r="DJ579" s="20"/>
      <c r="DK579" s="74"/>
      <c r="DL579" s="20"/>
      <c r="DM579" s="74"/>
      <c r="DN579" s="20"/>
      <c r="DO579" s="74"/>
      <c r="DP579" s="20"/>
      <c r="DQ579" s="74"/>
      <c r="DR579" s="20"/>
      <c r="DS579" s="20">
        <f t="shared" si="6442"/>
        <v>0</v>
      </c>
      <c r="DT579" s="20">
        <f t="shared" si="6443"/>
        <v>0</v>
      </c>
      <c r="DU579" s="7"/>
      <c r="DV579" s="7"/>
      <c r="DW579" s="7"/>
      <c r="DX579" s="52"/>
      <c r="DY579" s="51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18">
        <f t="shared" si="6483"/>
        <v>0</v>
      </c>
      <c r="EN579" s="7">
        <f t="shared" si="6483"/>
        <v>0</v>
      </c>
      <c r="EO579" s="7">
        <f t="shared" si="6483"/>
        <v>0</v>
      </c>
      <c r="EP579" s="7">
        <f t="shared" si="6483"/>
        <v>0</v>
      </c>
      <c r="EQ579" s="7">
        <f t="shared" si="6483"/>
        <v>0</v>
      </c>
      <c r="ER579" s="7">
        <f t="shared" si="6483"/>
        <v>0</v>
      </c>
      <c r="ES579" s="7">
        <f t="shared" si="6483"/>
        <v>0</v>
      </c>
      <c r="ET579" s="7">
        <f t="shared" si="6483"/>
        <v>0</v>
      </c>
      <c r="EU579" s="7">
        <f t="shared" si="6483"/>
        <v>0</v>
      </c>
      <c r="EV579" s="7">
        <f t="shared" si="6483"/>
        <v>0</v>
      </c>
      <c r="EW579" s="18">
        <f t="shared" si="6484"/>
        <v>0</v>
      </c>
      <c r="EX579" s="7">
        <f t="shared" si="6484"/>
        <v>0</v>
      </c>
      <c r="EY579" s="7">
        <f t="shared" si="6484"/>
        <v>0</v>
      </c>
      <c r="EZ579" s="7">
        <f t="shared" si="6484"/>
        <v>0</v>
      </c>
      <c r="FA579" s="7">
        <f t="shared" si="6484"/>
        <v>0</v>
      </c>
      <c r="FB579" s="7">
        <f t="shared" si="6484"/>
        <v>0</v>
      </c>
      <c r="FC579" s="7">
        <f t="shared" si="6484"/>
        <v>0</v>
      </c>
      <c r="FD579" s="7">
        <f t="shared" si="6484"/>
        <v>0</v>
      </c>
      <c r="FE579" s="7">
        <f t="shared" si="6484"/>
        <v>0</v>
      </c>
      <c r="FF579" s="7">
        <f t="shared" si="6484"/>
        <v>0</v>
      </c>
      <c r="FG579" s="18">
        <f t="shared" si="6485"/>
        <v>0</v>
      </c>
      <c r="FH579" s="7">
        <f t="shared" si="6485"/>
        <v>0</v>
      </c>
      <c r="FI579" s="7">
        <f t="shared" si="6485"/>
        <v>0</v>
      </c>
      <c r="FJ579" s="7">
        <f t="shared" si="6485"/>
        <v>0</v>
      </c>
      <c r="FK579" s="7">
        <f t="shared" si="6485"/>
        <v>0</v>
      </c>
      <c r="FL579" s="7">
        <f t="shared" si="6485"/>
        <v>0</v>
      </c>
      <c r="FM579" s="7">
        <f t="shared" si="6485"/>
        <v>0</v>
      </c>
      <c r="FN579" s="7">
        <f t="shared" si="6485"/>
        <v>0</v>
      </c>
      <c r="FO579" s="7">
        <f t="shared" si="6485"/>
        <v>0</v>
      </c>
      <c r="FP579" s="7">
        <f t="shared" si="6485"/>
        <v>0</v>
      </c>
      <c r="FQ579" s="7">
        <f t="shared" si="6486"/>
        <v>0</v>
      </c>
      <c r="FR579" s="7"/>
      <c r="FS579" s="7">
        <f t="shared" si="6416"/>
        <v>0</v>
      </c>
      <c r="FT579" s="7">
        <f t="shared" si="6417"/>
        <v>0</v>
      </c>
      <c r="FU579" s="7">
        <f t="shared" si="6418"/>
        <v>0</v>
      </c>
      <c r="FV579" s="7">
        <f t="shared" si="6419"/>
        <v>0</v>
      </c>
      <c r="FW579" s="7">
        <f t="shared" si="6420"/>
        <v>0</v>
      </c>
      <c r="FX579" s="7">
        <f t="shared" si="6421"/>
        <v>0</v>
      </c>
      <c r="FY579" s="7">
        <f t="shared" si="6422"/>
        <v>0</v>
      </c>
      <c r="FZ579" s="7">
        <f t="shared" si="6423"/>
        <v>0</v>
      </c>
      <c r="GA579" s="7">
        <f t="shared" si="6424"/>
        <v>0</v>
      </c>
      <c r="GB579" s="7">
        <f t="shared" si="6425"/>
        <v>0</v>
      </c>
      <c r="GC579" s="7">
        <f t="shared" si="6426"/>
        <v>0</v>
      </c>
      <c r="GD579" s="116">
        <f t="shared" si="6427"/>
        <v>0</v>
      </c>
      <c r="GE579" s="117">
        <f t="shared" si="6428"/>
        <v>0</v>
      </c>
      <c r="GF579" s="7"/>
      <c r="GG579" s="7"/>
      <c r="GH579" s="7"/>
      <c r="GI579" s="52"/>
      <c r="GK579" s="18"/>
      <c r="GL579" s="18"/>
      <c r="GM579" s="1"/>
      <c r="GN579" s="23"/>
      <c r="GO579" s="61"/>
      <c r="GP579" s="7"/>
      <c r="GQ579" s="67"/>
    </row>
    <row r="580" spans="1:199" ht="24.95" customHeight="1" x14ac:dyDescent="0.35">
      <c r="A580" s="51"/>
      <c r="D580" s="7"/>
      <c r="E580" s="7"/>
      <c r="F580" s="7"/>
      <c r="G580" s="7"/>
      <c r="H580" s="7"/>
      <c r="I580" s="7"/>
      <c r="J580" s="7"/>
      <c r="K580" s="7"/>
      <c r="L580" s="7"/>
      <c r="M580" s="73">
        <f t="shared" si="6444"/>
        <v>0</v>
      </c>
      <c r="N580" s="32"/>
      <c r="O580" s="263"/>
      <c r="P580" s="32"/>
      <c r="Q580" s="20"/>
      <c r="R580" s="32"/>
      <c r="S580" s="20"/>
      <c r="T580" s="32"/>
      <c r="U580" s="20"/>
      <c r="V580" s="74"/>
      <c r="W580" s="20"/>
      <c r="X580" s="20"/>
      <c r="Y580" s="20"/>
      <c r="Z580" s="74"/>
      <c r="AA580" s="20"/>
      <c r="AB580" s="74"/>
      <c r="AC580" s="20"/>
      <c r="AD580" s="74"/>
      <c r="AE580" s="24"/>
      <c r="AF580" s="74"/>
      <c r="AG580" s="20"/>
      <c r="AH580" s="74"/>
      <c r="AI580" s="20"/>
      <c r="AJ580" s="74"/>
      <c r="AK580" s="20"/>
      <c r="AL580" s="74"/>
      <c r="AM580" s="263"/>
      <c r="AN580" s="74"/>
      <c r="AO580" s="20"/>
      <c r="AP580" s="74"/>
      <c r="AQ580" s="20"/>
      <c r="AR580" s="74"/>
      <c r="AS580" s="20"/>
      <c r="AT580" s="74"/>
      <c r="AU580" s="20"/>
      <c r="AV580" s="74"/>
      <c r="AW580" s="20"/>
      <c r="AX580" s="74"/>
      <c r="AY580" s="20"/>
      <c r="AZ580" s="74"/>
      <c r="BA580" s="20"/>
      <c r="BB580" s="74"/>
      <c r="BC580" s="20"/>
      <c r="BD580" s="74"/>
      <c r="BE580" s="20"/>
      <c r="BF580" s="20">
        <f t="shared" si="6445"/>
        <v>0</v>
      </c>
      <c r="BG580" s="20"/>
      <c r="BH580" s="20">
        <f t="shared" si="6446"/>
        <v>0</v>
      </c>
      <c r="BI580" s="7"/>
      <c r="BJ580" s="7"/>
      <c r="BK580" s="7"/>
      <c r="BL580" s="7"/>
      <c r="BM580" s="52"/>
      <c r="BN580" s="51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3">
        <f t="shared" si="6441"/>
        <v>0</v>
      </c>
      <c r="CA580" s="32"/>
      <c r="CB580" s="334"/>
      <c r="CC580" s="32"/>
      <c r="CD580" s="20"/>
      <c r="CE580" s="32"/>
      <c r="CF580" s="20"/>
      <c r="CG580" s="32"/>
      <c r="CH580" s="20"/>
      <c r="CI580" s="74"/>
      <c r="CJ580" s="20"/>
      <c r="CK580" s="20"/>
      <c r="CL580" s="20"/>
      <c r="CM580" s="74"/>
      <c r="CN580" s="20"/>
      <c r="CO580" s="74"/>
      <c r="CP580" s="20"/>
      <c r="CQ580" s="74"/>
      <c r="CR580" s="24"/>
      <c r="CS580" s="74"/>
      <c r="CT580" s="334"/>
      <c r="CU580" s="74"/>
      <c r="CV580" s="20"/>
      <c r="CW580" s="74"/>
      <c r="CX580" s="20"/>
      <c r="CY580" s="74"/>
      <c r="CZ580" s="334"/>
      <c r="DA580" s="74"/>
      <c r="DB580" s="20"/>
      <c r="DC580" s="74"/>
      <c r="DD580" s="20"/>
      <c r="DE580" s="74"/>
      <c r="DF580" s="20"/>
      <c r="DG580" s="74"/>
      <c r="DH580" s="20"/>
      <c r="DI580" s="74"/>
      <c r="DJ580" s="20"/>
      <c r="DK580" s="74"/>
      <c r="DL580" s="20"/>
      <c r="DM580" s="74"/>
      <c r="DN580" s="20"/>
      <c r="DO580" s="74"/>
      <c r="DP580" s="20"/>
      <c r="DQ580" s="74"/>
      <c r="DR580" s="20"/>
      <c r="DS580" s="20">
        <f t="shared" si="6442"/>
        <v>0</v>
      </c>
      <c r="DT580" s="20">
        <f t="shared" si="6443"/>
        <v>0</v>
      </c>
      <c r="DU580" s="7"/>
      <c r="DV580" s="7"/>
      <c r="DW580" s="7"/>
      <c r="DX580" s="52"/>
      <c r="DY580" s="51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>
        <f>SUM(L580+BY580)</f>
        <v>0</v>
      </c>
      <c r="EK580" s="7">
        <f>SUM(M580+BZ580)</f>
        <v>0</v>
      </c>
      <c r="EL580" s="7">
        <f>SUM(N580+CA580)</f>
        <v>0</v>
      </c>
      <c r="EM580" s="18">
        <f t="shared" si="6483"/>
        <v>0</v>
      </c>
      <c r="EN580" s="7">
        <f t="shared" si="6483"/>
        <v>0</v>
      </c>
      <c r="EO580" s="7">
        <f t="shared" si="6483"/>
        <v>0</v>
      </c>
      <c r="EP580" s="7">
        <f t="shared" si="6483"/>
        <v>0</v>
      </c>
      <c r="EQ580" s="7">
        <f t="shared" si="6483"/>
        <v>0</v>
      </c>
      <c r="ER580" s="7">
        <f t="shared" si="6483"/>
        <v>0</v>
      </c>
      <c r="ES580" s="7">
        <f t="shared" si="6483"/>
        <v>0</v>
      </c>
      <c r="ET580" s="7">
        <f t="shared" si="6483"/>
        <v>0</v>
      </c>
      <c r="EU580" s="7">
        <f t="shared" si="6483"/>
        <v>0</v>
      </c>
      <c r="EV580" s="7">
        <f t="shared" si="6483"/>
        <v>0</v>
      </c>
      <c r="EW580" s="18">
        <f t="shared" si="6484"/>
        <v>0</v>
      </c>
      <c r="EX580" s="7">
        <f t="shared" si="6484"/>
        <v>0</v>
      </c>
      <c r="EY580" s="7">
        <f t="shared" si="6484"/>
        <v>0</v>
      </c>
      <c r="EZ580" s="7">
        <f t="shared" si="6484"/>
        <v>0</v>
      </c>
      <c r="FA580" s="7">
        <f t="shared" si="6484"/>
        <v>0</v>
      </c>
      <c r="FB580" s="7">
        <f t="shared" si="6484"/>
        <v>0</v>
      </c>
      <c r="FC580" s="7">
        <f t="shared" si="6484"/>
        <v>0</v>
      </c>
      <c r="FD580" s="7">
        <f t="shared" si="6484"/>
        <v>0</v>
      </c>
      <c r="FE580" s="7">
        <f t="shared" si="6484"/>
        <v>0</v>
      </c>
      <c r="FF580" s="7">
        <f t="shared" si="6484"/>
        <v>0</v>
      </c>
      <c r="FG580" s="18">
        <f t="shared" si="6485"/>
        <v>0</v>
      </c>
      <c r="FH580" s="7">
        <f t="shared" si="6485"/>
        <v>0</v>
      </c>
      <c r="FI580" s="7">
        <f t="shared" si="6485"/>
        <v>0</v>
      </c>
      <c r="FJ580" s="7">
        <f t="shared" si="6485"/>
        <v>0</v>
      </c>
      <c r="FK580" s="7">
        <f t="shared" si="6485"/>
        <v>0</v>
      </c>
      <c r="FL580" s="7">
        <f t="shared" si="6485"/>
        <v>0</v>
      </c>
      <c r="FM580" s="7">
        <f t="shared" si="6485"/>
        <v>0</v>
      </c>
      <c r="FN580" s="7">
        <f t="shared" si="6485"/>
        <v>0</v>
      </c>
      <c r="FO580" s="7">
        <f t="shared" si="6485"/>
        <v>0</v>
      </c>
      <c r="FP580" s="7">
        <f t="shared" si="6485"/>
        <v>0</v>
      </c>
      <c r="FQ580" s="7">
        <f t="shared" si="6486"/>
        <v>0</v>
      </c>
      <c r="FR580" s="7"/>
      <c r="FS580" s="7">
        <f t="shared" si="6416"/>
        <v>0</v>
      </c>
      <c r="FT580" s="7">
        <f t="shared" si="6417"/>
        <v>0</v>
      </c>
      <c r="FU580" s="7">
        <f t="shared" si="6418"/>
        <v>0</v>
      </c>
      <c r="FV580" s="7">
        <f t="shared" si="6419"/>
        <v>0</v>
      </c>
      <c r="FW580" s="7">
        <f t="shared" si="6420"/>
        <v>0</v>
      </c>
      <c r="FX580" s="7">
        <f t="shared" si="6421"/>
        <v>0</v>
      </c>
      <c r="FY580" s="7">
        <f t="shared" si="6422"/>
        <v>0</v>
      </c>
      <c r="FZ580" s="7">
        <f t="shared" si="6423"/>
        <v>0</v>
      </c>
      <c r="GA580" s="7">
        <f t="shared" si="6424"/>
        <v>0</v>
      </c>
      <c r="GB580" s="7">
        <f t="shared" si="6425"/>
        <v>0</v>
      </c>
      <c r="GC580" s="7">
        <f t="shared" si="6426"/>
        <v>0</v>
      </c>
      <c r="GD580" s="116">
        <f t="shared" si="6427"/>
        <v>0</v>
      </c>
      <c r="GE580" s="117">
        <f t="shared" si="6428"/>
        <v>0</v>
      </c>
      <c r="GF580" s="7"/>
      <c r="GG580" s="7"/>
      <c r="GH580" s="7"/>
      <c r="GI580" s="52"/>
      <c r="GK580" s="18"/>
      <c r="GL580" s="18"/>
      <c r="GM580" s="1"/>
      <c r="GN580" s="23"/>
      <c r="GO580" s="61"/>
      <c r="GP580" s="7"/>
      <c r="GQ580" s="67"/>
    </row>
    <row r="581" spans="1:199" ht="24.95" customHeight="1" x14ac:dyDescent="0.35">
      <c r="A581" s="53"/>
      <c r="B581" s="19"/>
      <c r="C581" s="19"/>
      <c r="D581" s="2"/>
      <c r="E581" s="2"/>
      <c r="F581" s="2"/>
      <c r="G581" s="2"/>
      <c r="H581" s="2"/>
      <c r="I581" s="2"/>
      <c r="J581" s="2"/>
      <c r="K581" s="2"/>
      <c r="L581" s="2">
        <f t="shared" ref="L581:BE581" si="6488">SUM(L582:L591)</f>
        <v>0</v>
      </c>
      <c r="M581" s="2">
        <f t="shared" si="6488"/>
        <v>0</v>
      </c>
      <c r="N581" s="2">
        <f t="shared" si="6488"/>
        <v>0</v>
      </c>
      <c r="O581" s="131">
        <f t="shared" si="6488"/>
        <v>0</v>
      </c>
      <c r="P581" s="2">
        <f t="shared" si="6488"/>
        <v>0</v>
      </c>
      <c r="Q581" s="2">
        <f t="shared" si="6488"/>
        <v>0</v>
      </c>
      <c r="R581" s="2">
        <f t="shared" ref="R581:S581" si="6489">SUM(R582:R591)</f>
        <v>0</v>
      </c>
      <c r="S581" s="2">
        <f t="shared" si="6489"/>
        <v>0</v>
      </c>
      <c r="T581" s="2">
        <f t="shared" si="6488"/>
        <v>0</v>
      </c>
      <c r="U581" s="2">
        <f t="shared" si="6488"/>
        <v>0</v>
      </c>
      <c r="V581" s="2">
        <f t="shared" si="6488"/>
        <v>0</v>
      </c>
      <c r="W581" s="2">
        <f t="shared" si="6488"/>
        <v>0</v>
      </c>
      <c r="X581" s="2">
        <f t="shared" si="6488"/>
        <v>0</v>
      </c>
      <c r="Y581" s="2">
        <f t="shared" si="6488"/>
        <v>0</v>
      </c>
      <c r="Z581" s="2">
        <f t="shared" si="6488"/>
        <v>0</v>
      </c>
      <c r="AA581" s="2">
        <f t="shared" si="6488"/>
        <v>0</v>
      </c>
      <c r="AB581" s="2">
        <f t="shared" si="6488"/>
        <v>0</v>
      </c>
      <c r="AC581" s="2">
        <f t="shared" si="6488"/>
        <v>0</v>
      </c>
      <c r="AD581" s="2">
        <f t="shared" si="6488"/>
        <v>0</v>
      </c>
      <c r="AE581" s="2">
        <f t="shared" si="6488"/>
        <v>0</v>
      </c>
      <c r="AF581" s="2">
        <f t="shared" si="6488"/>
        <v>0</v>
      </c>
      <c r="AG581" s="2">
        <f t="shared" si="6488"/>
        <v>0</v>
      </c>
      <c r="AH581" s="2">
        <f t="shared" si="6488"/>
        <v>0</v>
      </c>
      <c r="AI581" s="14">
        <f t="shared" si="6488"/>
        <v>0</v>
      </c>
      <c r="AJ581" s="2">
        <f t="shared" si="6488"/>
        <v>0</v>
      </c>
      <c r="AK581" s="2">
        <f t="shared" si="6488"/>
        <v>0</v>
      </c>
      <c r="AL581" s="2">
        <f t="shared" si="6488"/>
        <v>0</v>
      </c>
      <c r="AM581" s="131">
        <f t="shared" si="6488"/>
        <v>0</v>
      </c>
      <c r="AN581" s="2">
        <f>SUM(AN582:AN591)</f>
        <v>0</v>
      </c>
      <c r="AO581" s="2">
        <f t="shared" si="6488"/>
        <v>0</v>
      </c>
      <c r="AP581" s="2">
        <f t="shared" si="6488"/>
        <v>0</v>
      </c>
      <c r="AQ581" s="2">
        <f t="shared" si="6488"/>
        <v>0</v>
      </c>
      <c r="AR581" s="2">
        <f t="shared" si="6488"/>
        <v>0</v>
      </c>
      <c r="AS581" s="2">
        <f t="shared" si="6488"/>
        <v>0</v>
      </c>
      <c r="AT581" s="2">
        <f t="shared" ref="AT581:AU581" si="6490">SUM(AT582:AT591)</f>
        <v>0</v>
      </c>
      <c r="AU581" s="2">
        <f t="shared" si="6490"/>
        <v>0</v>
      </c>
      <c r="AV581" s="2">
        <f t="shared" si="6488"/>
        <v>0</v>
      </c>
      <c r="AW581" s="2">
        <f t="shared" si="6488"/>
        <v>0</v>
      </c>
      <c r="AX581" s="2">
        <f t="shared" si="6488"/>
        <v>0</v>
      </c>
      <c r="AY581" s="2">
        <f t="shared" si="6488"/>
        <v>0</v>
      </c>
      <c r="AZ581" s="2">
        <f t="shared" si="6488"/>
        <v>0</v>
      </c>
      <c r="BA581" s="2">
        <f t="shared" si="6488"/>
        <v>0</v>
      </c>
      <c r="BB581" s="2">
        <f t="shared" si="6488"/>
        <v>0</v>
      </c>
      <c r="BC581" s="2">
        <f t="shared" si="6488"/>
        <v>0</v>
      </c>
      <c r="BD581" s="2">
        <f t="shared" si="6488"/>
        <v>0</v>
      </c>
      <c r="BE581" s="2">
        <f t="shared" si="6488"/>
        <v>0</v>
      </c>
      <c r="BF581" s="14">
        <f>SUM(BF582:BF596)</f>
        <v>0</v>
      </c>
      <c r="BG581" s="14"/>
      <c r="BH581" s="14">
        <f>SUM(BH582:BK596)</f>
        <v>0</v>
      </c>
      <c r="BI581" s="2"/>
      <c r="BJ581" s="2"/>
      <c r="BK581" s="2"/>
      <c r="BL581" s="526"/>
      <c r="BM581" s="54"/>
      <c r="BN581" s="53"/>
      <c r="BO581" s="19"/>
      <c r="BP581" s="19"/>
      <c r="BQ581" s="2"/>
      <c r="BR581" s="2"/>
      <c r="BS581" s="2"/>
      <c r="BT581" s="2"/>
      <c r="BU581" s="2"/>
      <c r="BV581" s="2"/>
      <c r="BW581" s="2"/>
      <c r="BX581" s="2"/>
      <c r="BY581" s="2">
        <f t="shared" ref="BY581:CZ581" si="6491">SUM(BY582:BY591)</f>
        <v>0</v>
      </c>
      <c r="BZ581" s="2">
        <f t="shared" si="6491"/>
        <v>0</v>
      </c>
      <c r="CA581" s="2">
        <f t="shared" si="6491"/>
        <v>0</v>
      </c>
      <c r="CB581" s="404">
        <f t="shared" si="6491"/>
        <v>0</v>
      </c>
      <c r="CC581" s="2">
        <f t="shared" si="6491"/>
        <v>0</v>
      </c>
      <c r="CD581" s="2">
        <f t="shared" si="6491"/>
        <v>0</v>
      </c>
      <c r="CE581" s="2">
        <f t="shared" si="6491"/>
        <v>0</v>
      </c>
      <c r="CF581" s="2">
        <f t="shared" si="6491"/>
        <v>0</v>
      </c>
      <c r="CG581" s="2">
        <f t="shared" si="6491"/>
        <v>0</v>
      </c>
      <c r="CH581" s="2">
        <f t="shared" si="6491"/>
        <v>0</v>
      </c>
      <c r="CI581" s="2">
        <f t="shared" si="6491"/>
        <v>0</v>
      </c>
      <c r="CJ581" s="2">
        <f t="shared" si="6491"/>
        <v>0</v>
      </c>
      <c r="CK581" s="2">
        <f t="shared" si="6491"/>
        <v>0</v>
      </c>
      <c r="CL581" s="2">
        <f t="shared" si="6491"/>
        <v>0</v>
      </c>
      <c r="CM581" s="2">
        <f t="shared" si="6491"/>
        <v>0</v>
      </c>
      <c r="CN581" s="2">
        <f t="shared" si="6491"/>
        <v>0</v>
      </c>
      <c r="CO581" s="2">
        <f t="shared" si="6491"/>
        <v>0</v>
      </c>
      <c r="CP581" s="2">
        <f t="shared" si="6491"/>
        <v>0</v>
      </c>
      <c r="CQ581" s="2">
        <f t="shared" si="6491"/>
        <v>0</v>
      </c>
      <c r="CR581" s="2">
        <f t="shared" si="6491"/>
        <v>0</v>
      </c>
      <c r="CS581" s="2">
        <f t="shared" si="6491"/>
        <v>0</v>
      </c>
      <c r="CT581" s="404">
        <f t="shared" si="6491"/>
        <v>0</v>
      </c>
      <c r="CU581" s="2">
        <f t="shared" si="6491"/>
        <v>0</v>
      </c>
      <c r="CV581" s="14">
        <f t="shared" si="6491"/>
        <v>0</v>
      </c>
      <c r="CW581" s="2">
        <f t="shared" si="6491"/>
        <v>0</v>
      </c>
      <c r="CX581" s="2">
        <f t="shared" si="6491"/>
        <v>0</v>
      </c>
      <c r="CY581" s="2">
        <f t="shared" si="6491"/>
        <v>0</v>
      </c>
      <c r="CZ581" s="404">
        <f t="shared" si="6491"/>
        <v>0</v>
      </c>
      <c r="DA581" s="2">
        <f>SUM(DA582:DA591)</f>
        <v>0</v>
      </c>
      <c r="DB581" s="2">
        <f t="shared" ref="DB581:DT581" si="6492">SUM(DB582:DB591)</f>
        <v>0</v>
      </c>
      <c r="DC581" s="2">
        <f t="shared" si="6492"/>
        <v>0</v>
      </c>
      <c r="DD581" s="2">
        <f t="shared" si="6492"/>
        <v>0</v>
      </c>
      <c r="DE581" s="2">
        <f t="shared" si="6492"/>
        <v>0</v>
      </c>
      <c r="DF581" s="2">
        <f t="shared" si="6492"/>
        <v>0</v>
      </c>
      <c r="DG581" s="2">
        <f t="shared" si="6492"/>
        <v>0</v>
      </c>
      <c r="DH581" s="2">
        <f t="shared" si="6492"/>
        <v>0</v>
      </c>
      <c r="DI581" s="2">
        <f t="shared" si="6492"/>
        <v>0</v>
      </c>
      <c r="DJ581" s="2">
        <f t="shared" si="6492"/>
        <v>0</v>
      </c>
      <c r="DK581" s="2">
        <f t="shared" si="6492"/>
        <v>0</v>
      </c>
      <c r="DL581" s="2">
        <f t="shared" si="6492"/>
        <v>0</v>
      </c>
      <c r="DM581" s="2">
        <f t="shared" si="6492"/>
        <v>0</v>
      </c>
      <c r="DN581" s="2">
        <f t="shared" si="6492"/>
        <v>0</v>
      </c>
      <c r="DO581" s="2">
        <f t="shared" si="6492"/>
        <v>0</v>
      </c>
      <c r="DP581" s="2">
        <f t="shared" si="6492"/>
        <v>0</v>
      </c>
      <c r="DQ581" s="2">
        <f t="shared" si="6492"/>
        <v>0</v>
      </c>
      <c r="DR581" s="2">
        <f t="shared" si="6492"/>
        <v>0</v>
      </c>
      <c r="DS581" s="14">
        <f t="shared" si="6492"/>
        <v>0</v>
      </c>
      <c r="DT581" s="14">
        <f t="shared" si="6492"/>
        <v>0</v>
      </c>
      <c r="DU581" s="2"/>
      <c r="DV581" s="2"/>
      <c r="DW581" s="2"/>
      <c r="DX581" s="54"/>
      <c r="DY581" s="53"/>
      <c r="DZ581" s="19"/>
      <c r="EA581" s="19"/>
      <c r="EB581" s="2"/>
      <c r="EC581" s="2"/>
      <c r="ED581" s="2"/>
      <c r="EE581" s="2"/>
      <c r="EF581" s="2"/>
      <c r="EG581" s="2"/>
      <c r="EH581" s="2"/>
      <c r="EI581" s="2"/>
      <c r="EJ581" s="14">
        <f t="shared" ref="EJ581:GE581" si="6493">SUM(EJ582:EJ596)</f>
        <v>0</v>
      </c>
      <c r="EK581" s="14">
        <f t="shared" si="6493"/>
        <v>0</v>
      </c>
      <c r="EL581" s="14">
        <f t="shared" si="6493"/>
        <v>0</v>
      </c>
      <c r="EM581" s="14">
        <f>SUM(EM582:EM596)</f>
        <v>0</v>
      </c>
      <c r="EN581" s="14">
        <f t="shared" si="6493"/>
        <v>0</v>
      </c>
      <c r="EO581" s="14">
        <f t="shared" si="6493"/>
        <v>0</v>
      </c>
      <c r="EP581" s="14">
        <f t="shared" si="6493"/>
        <v>0</v>
      </c>
      <c r="EQ581" s="14">
        <f t="shared" si="6493"/>
        <v>0</v>
      </c>
      <c r="ER581" s="14">
        <f t="shared" si="6493"/>
        <v>0</v>
      </c>
      <c r="ES581" s="14">
        <f t="shared" si="6493"/>
        <v>0</v>
      </c>
      <c r="ET581" s="14">
        <f t="shared" si="6493"/>
        <v>0</v>
      </c>
      <c r="EU581" s="14">
        <f t="shared" si="6493"/>
        <v>0</v>
      </c>
      <c r="EV581" s="14">
        <f t="shared" si="6493"/>
        <v>0</v>
      </c>
      <c r="EW581" s="14">
        <f t="shared" si="6493"/>
        <v>0</v>
      </c>
      <c r="EX581" s="14">
        <f t="shared" si="6493"/>
        <v>0</v>
      </c>
      <c r="EY581" s="14">
        <f t="shared" si="6493"/>
        <v>0</v>
      </c>
      <c r="EZ581" s="14">
        <f t="shared" si="6493"/>
        <v>0</v>
      </c>
      <c r="FA581" s="14">
        <f t="shared" si="6493"/>
        <v>0</v>
      </c>
      <c r="FB581" s="14">
        <f t="shared" si="6493"/>
        <v>0</v>
      </c>
      <c r="FC581" s="14">
        <f t="shared" si="6493"/>
        <v>0</v>
      </c>
      <c r="FD581" s="14">
        <f t="shared" si="6493"/>
        <v>0</v>
      </c>
      <c r="FE581" s="14">
        <f t="shared" si="6493"/>
        <v>0</v>
      </c>
      <c r="FF581" s="14">
        <f t="shared" si="6493"/>
        <v>0</v>
      </c>
      <c r="FG581" s="14">
        <f t="shared" si="6493"/>
        <v>0</v>
      </c>
      <c r="FH581" s="14">
        <f t="shared" si="6493"/>
        <v>0</v>
      </c>
      <c r="FI581" s="14">
        <f t="shared" si="6493"/>
        <v>0</v>
      </c>
      <c r="FJ581" s="14">
        <f t="shared" si="6493"/>
        <v>0</v>
      </c>
      <c r="FK581" s="14">
        <f t="shared" si="6493"/>
        <v>0</v>
      </c>
      <c r="FL581" s="14">
        <f t="shared" si="6493"/>
        <v>0</v>
      </c>
      <c r="FM581" s="14">
        <f t="shared" si="6493"/>
        <v>0</v>
      </c>
      <c r="FN581" s="14">
        <f t="shared" si="6493"/>
        <v>0</v>
      </c>
      <c r="FO581" s="14">
        <f t="shared" si="6493"/>
        <v>0</v>
      </c>
      <c r="FP581" s="14">
        <f t="shared" si="6493"/>
        <v>0</v>
      </c>
      <c r="FQ581" s="14">
        <f t="shared" si="6493"/>
        <v>0</v>
      </c>
      <c r="FR581" s="14"/>
      <c r="FS581" s="14">
        <f t="shared" ref="FS581" si="6494">SUM(FS582:FS596)</f>
        <v>0</v>
      </c>
      <c r="FT581" s="14">
        <f t="shared" si="6493"/>
        <v>0</v>
      </c>
      <c r="FU581" s="14">
        <f t="shared" si="6493"/>
        <v>0</v>
      </c>
      <c r="FV581" s="14">
        <f t="shared" si="6493"/>
        <v>0</v>
      </c>
      <c r="FW581" s="14">
        <f t="shared" si="6493"/>
        <v>0</v>
      </c>
      <c r="FX581" s="14">
        <f t="shared" si="6493"/>
        <v>0</v>
      </c>
      <c r="FY581" s="14">
        <f t="shared" si="6493"/>
        <v>0</v>
      </c>
      <c r="FZ581" s="14">
        <f t="shared" si="6493"/>
        <v>0</v>
      </c>
      <c r="GA581" s="14">
        <f t="shared" si="6493"/>
        <v>0</v>
      </c>
      <c r="GB581" s="14">
        <f t="shared" si="6493"/>
        <v>0</v>
      </c>
      <c r="GC581" s="14">
        <f t="shared" si="6493"/>
        <v>0</v>
      </c>
      <c r="GD581" s="37">
        <f>SUM(GD582:GD596)</f>
        <v>0</v>
      </c>
      <c r="GE581" s="42">
        <f t="shared" si="6493"/>
        <v>0</v>
      </c>
      <c r="GF581" s="2"/>
      <c r="GG581" s="2"/>
      <c r="GH581" s="2"/>
      <c r="GI581" s="54"/>
      <c r="GK581" s="18"/>
      <c r="GL581" s="18"/>
      <c r="GM581" s="17"/>
      <c r="GN581" s="17"/>
      <c r="GO581" s="62"/>
      <c r="GP581" s="7"/>
      <c r="GQ581" s="67"/>
    </row>
    <row r="582" spans="1:199" ht="24.75" customHeight="1" x14ac:dyDescent="0.35">
      <c r="A582" s="51"/>
      <c r="B582" s="34"/>
      <c r="C582" s="68"/>
      <c r="D582" s="68"/>
      <c r="E582" s="68"/>
      <c r="F582" s="68"/>
      <c r="G582" s="69"/>
      <c r="H582" s="69"/>
      <c r="I582" s="84"/>
      <c r="J582" s="85"/>
      <c r="K582" s="84"/>
      <c r="L582" s="70"/>
      <c r="M582" s="73">
        <f t="shared" ref="M582:M596" si="6495">SUM(N582+P582+T582+V582+AR582*2)</f>
        <v>0</v>
      </c>
      <c r="N582" s="32"/>
      <c r="O582" s="263"/>
      <c r="P582" s="32"/>
      <c r="Q582" s="20"/>
      <c r="R582" s="32"/>
      <c r="S582" s="20"/>
      <c r="T582" s="32"/>
      <c r="U582" s="20"/>
      <c r="V582" s="74"/>
      <c r="W582" s="20"/>
      <c r="X582" s="20"/>
      <c r="Y582" s="20"/>
      <c r="Z582" s="74"/>
      <c r="AA582" s="20"/>
      <c r="AB582" s="74"/>
      <c r="AC582" s="20"/>
      <c r="AD582" s="74"/>
      <c r="AE582" s="24"/>
      <c r="AF582" s="74"/>
      <c r="AG582" s="20"/>
      <c r="AH582" s="74"/>
      <c r="AI582" s="20"/>
      <c r="AJ582" s="74"/>
      <c r="AK582" s="20"/>
      <c r="AL582" s="74"/>
      <c r="AM582" s="263"/>
      <c r="AN582" s="74"/>
      <c r="AO582" s="20"/>
      <c r="AP582" s="74"/>
      <c r="AQ582" s="20"/>
      <c r="AR582" s="74"/>
      <c r="AS582" s="20"/>
      <c r="AT582" s="74"/>
      <c r="AU582" s="20"/>
      <c r="AV582" s="74"/>
      <c r="AW582" s="20"/>
      <c r="AX582" s="74"/>
      <c r="AY582" s="20"/>
      <c r="AZ582" s="74"/>
      <c r="BA582" s="20"/>
      <c r="BB582" s="74"/>
      <c r="BC582" s="20"/>
      <c r="BD582" s="74"/>
      <c r="BE582" s="20"/>
      <c r="BF582" s="20">
        <f t="shared" ref="BF582:BF596" si="6496">SUM(AO582+BE582+BC582+BA582+AY582+AW582+AS582+AQ582+AK582+AM582+AI582+AG582+AE582+AC582+AA582+Y582+X582+W582+U582+Q582+O582+S582+AU582)</f>
        <v>0</v>
      </c>
      <c r="BG582" s="20"/>
      <c r="BH582" s="20">
        <f t="shared" ref="BH582:BH596" si="6497">SUM(O582+Q582+U582+W582+X582+AS582+AW582+AY582+BA582+BC582+S582+AQ582)</f>
        <v>0</v>
      </c>
      <c r="BI582" s="7"/>
      <c r="BJ582" s="7"/>
      <c r="BK582" s="7"/>
      <c r="BL582" s="7"/>
      <c r="BM582" s="52"/>
      <c r="BN582" s="51"/>
      <c r="BO582" s="34"/>
      <c r="BP582" s="68"/>
      <c r="BQ582" s="68"/>
      <c r="BR582" s="68"/>
      <c r="BS582" s="68"/>
      <c r="BT582" s="69"/>
      <c r="BU582" s="69"/>
      <c r="BV582" s="84"/>
      <c r="BW582" s="85"/>
      <c r="BX582" s="84"/>
      <c r="BY582" s="70"/>
      <c r="BZ582" s="73">
        <f t="shared" ref="BZ582:BZ596" si="6498">SUM(CA582+CC582+CG582+CI582+DE582*2)</f>
        <v>0</v>
      </c>
      <c r="CA582" s="32"/>
      <c r="CB582" s="334"/>
      <c r="CC582" s="32"/>
      <c r="CD582" s="20"/>
      <c r="CE582" s="32"/>
      <c r="CF582" s="20"/>
      <c r="CG582" s="32"/>
      <c r="CH582" s="20"/>
      <c r="CI582" s="74"/>
      <c r="CJ582" s="20"/>
      <c r="CK582" s="20"/>
      <c r="CL582" s="20"/>
      <c r="CM582" s="74"/>
      <c r="CN582" s="20"/>
      <c r="CO582" s="74"/>
      <c r="CP582" s="20"/>
      <c r="CQ582" s="74"/>
      <c r="CR582" s="24"/>
      <c r="CS582" s="74"/>
      <c r="CT582" s="334"/>
      <c r="CU582" s="74"/>
      <c r="CV582" s="20"/>
      <c r="CW582" s="74"/>
      <c r="CX582" s="20"/>
      <c r="CY582" s="74"/>
      <c r="CZ582" s="334"/>
      <c r="DA582" s="74"/>
      <c r="DB582" s="20"/>
      <c r="DC582" s="74"/>
      <c r="DD582" s="20"/>
      <c r="DE582" s="74"/>
      <c r="DF582" s="20"/>
      <c r="DG582" s="74"/>
      <c r="DH582" s="20"/>
      <c r="DI582" s="74"/>
      <c r="DJ582" s="20"/>
      <c r="DK582" s="74"/>
      <c r="DL582" s="20"/>
      <c r="DM582" s="74"/>
      <c r="DN582" s="20"/>
      <c r="DO582" s="74"/>
      <c r="DP582" s="20"/>
      <c r="DQ582" s="74"/>
      <c r="DR582" s="20"/>
      <c r="DS582" s="20">
        <f t="shared" ref="DS582:DS596" si="6499">SUM(DB582+DR582+DP582+DN582+DL582+DJ582+DF582+DD582+CX582+CZ582+CV582+CT582+CR582+CP582+CN582+CL582+CK582+CJ582+CH582+CD582+CB582+CF582+DH582)</f>
        <v>0</v>
      </c>
      <c r="DT582" s="20">
        <f t="shared" ref="DT582:DT596" si="6500">SUM(CB582+CD582+CH582+CJ582+CK582+DF582+DJ582+DL582+DN582+DP582+CF582+DD582)</f>
        <v>0</v>
      </c>
      <c r="DU582" s="7"/>
      <c r="DV582" s="7"/>
      <c r="DW582" s="7"/>
      <c r="DX582" s="52"/>
      <c r="DY582" s="51"/>
      <c r="DZ582" s="34"/>
      <c r="EA582" s="68"/>
      <c r="EB582" s="68"/>
      <c r="EC582" s="7"/>
      <c r="ED582" s="7"/>
      <c r="EE582" s="7"/>
      <c r="EF582" s="7"/>
      <c r="EG582" s="7"/>
      <c r="EH582" s="7"/>
      <c r="EI582" s="7"/>
      <c r="EJ582" s="7">
        <f t="shared" ref="EJ582:EJ596" si="6501">SUM(L582+BY582)</f>
        <v>0</v>
      </c>
      <c r="EK582" s="7">
        <f t="shared" ref="EK582:EK596" si="6502">SUM(M582+BZ582)</f>
        <v>0</v>
      </c>
      <c r="EL582" s="7">
        <f t="shared" ref="EL582:EL596" si="6503">SUM(N582+CA582)</f>
        <v>0</v>
      </c>
      <c r="EM582" s="18">
        <f t="shared" ref="EM582:EM596" si="6504">SUM(O582+CB582)</f>
        <v>0</v>
      </c>
      <c r="EN582" s="7">
        <f t="shared" ref="EN582:EN596" si="6505">SUM(P582+CC582)</f>
        <v>0</v>
      </c>
      <c r="EO582" s="7">
        <f t="shared" ref="EO582:EO596" si="6506">SUM(Q582+CD582)</f>
        <v>0</v>
      </c>
      <c r="EP582" s="7">
        <f t="shared" ref="EP582:EP596" si="6507">SUM(R582+CE582)</f>
        <v>0</v>
      </c>
      <c r="EQ582" s="7">
        <f t="shared" ref="EQ582:EQ596" si="6508">SUM(S582+CF582)</f>
        <v>0</v>
      </c>
      <c r="ER582" s="7">
        <f t="shared" ref="ER582:ER596" si="6509">SUM(T582+CG582)</f>
        <v>0</v>
      </c>
      <c r="ES582" s="7">
        <f t="shared" ref="ES582:ES596" si="6510">SUM(U582+CH582)</f>
        <v>0</v>
      </c>
      <c r="ET582" s="7">
        <f t="shared" ref="ET582:ET596" si="6511">SUM(V582+CI582)</f>
        <v>0</v>
      </c>
      <c r="EU582" s="7">
        <f t="shared" ref="EU582:EU596" si="6512">SUM(W582+CJ582)</f>
        <v>0</v>
      </c>
      <c r="EV582" s="7">
        <f t="shared" ref="EV582:EV596" si="6513">SUM(X582+CK582)</f>
        <v>0</v>
      </c>
      <c r="EW582" s="18">
        <f t="shared" ref="EW582:EW596" si="6514">SUM(Y582+CL582)</f>
        <v>0</v>
      </c>
      <c r="EX582" s="7">
        <f t="shared" ref="EX582:EX596" si="6515">SUM(Z582+CM582)</f>
        <v>0</v>
      </c>
      <c r="EY582" s="7">
        <f t="shared" ref="EY582:EY596" si="6516">SUM(AA582+CN582)</f>
        <v>0</v>
      </c>
      <c r="EZ582" s="7">
        <f t="shared" ref="EZ582:EZ596" si="6517">SUM(AB582+CO582)</f>
        <v>0</v>
      </c>
      <c r="FA582" s="7">
        <f t="shared" ref="FA582:FA596" si="6518">SUM(AC582+CP582)</f>
        <v>0</v>
      </c>
      <c r="FB582" s="7">
        <f t="shared" ref="FB582:FB596" si="6519">SUM(AD582+CQ582)</f>
        <v>0</v>
      </c>
      <c r="FC582" s="7">
        <f t="shared" ref="FC582:FC596" si="6520">SUM(AE582+CR582)</f>
        <v>0</v>
      </c>
      <c r="FD582" s="7">
        <f t="shared" ref="FD582:FD596" si="6521">SUM(AF582+CS582)</f>
        <v>0</v>
      </c>
      <c r="FE582" s="7">
        <f t="shared" ref="FE582:FE596" si="6522">SUM(AG582+CT582)</f>
        <v>0</v>
      </c>
      <c r="FF582" s="7">
        <f t="shared" ref="FF582:FF596" si="6523">SUM(AH582+CU582)</f>
        <v>0</v>
      </c>
      <c r="FG582" s="18">
        <f t="shared" ref="FG582:FG596" si="6524">SUM(AI582+CV582)</f>
        <v>0</v>
      </c>
      <c r="FH582" s="7">
        <f t="shared" ref="FH582:FH596" si="6525">SUM(AJ582+CW582)</f>
        <v>0</v>
      </c>
      <c r="FI582" s="7">
        <f t="shared" ref="FI582:FI596" si="6526">SUM(AK582+CX582)</f>
        <v>0</v>
      </c>
      <c r="FJ582" s="7">
        <f t="shared" ref="FJ582:FJ596" si="6527">SUM(AL582+CY582)</f>
        <v>0</v>
      </c>
      <c r="FK582" s="7">
        <f t="shared" ref="FK582:FK596" si="6528">SUM(AM582+CZ582)</f>
        <v>0</v>
      </c>
      <c r="FL582" s="7">
        <f t="shared" ref="FL582:FL596" si="6529">SUM(AN582+DA582)</f>
        <v>0</v>
      </c>
      <c r="FM582" s="7">
        <f t="shared" ref="FM582:FM596" si="6530">SUM(AO582+DB582)</f>
        <v>0</v>
      </c>
      <c r="FN582" s="7">
        <f t="shared" ref="FN582:FN596" si="6531">SUM(AP582+DC582)</f>
        <v>0</v>
      </c>
      <c r="FO582" s="7">
        <f t="shared" ref="FO582:FO596" si="6532">SUM(AQ582+DD582)</f>
        <v>0</v>
      </c>
      <c r="FP582" s="7">
        <f t="shared" ref="FP582:FP596" si="6533">SUM(AR582+DE582)</f>
        <v>0</v>
      </c>
      <c r="FQ582" s="7">
        <f t="shared" ref="FQ582:FQ596" si="6534">SUM(AS582+DF582)</f>
        <v>0</v>
      </c>
      <c r="FR582" s="7"/>
      <c r="FS582" s="7">
        <f t="shared" ref="FS582:FS596" si="6535">SUM(AU582+DH582)</f>
        <v>0</v>
      </c>
      <c r="FT582" s="7">
        <f t="shared" ref="FT582:FT596" si="6536">SUM(AV582+DI582)</f>
        <v>0</v>
      </c>
      <c r="FU582" s="7">
        <f t="shared" ref="FU582:FU596" si="6537">SUM(AW582+DJ582)</f>
        <v>0</v>
      </c>
      <c r="FV582" s="7">
        <f t="shared" ref="FV582:FV596" si="6538">SUM(AX582+DK582)</f>
        <v>0</v>
      </c>
      <c r="FW582" s="7">
        <f t="shared" ref="FW582:FW596" si="6539">SUM(AY582+DL582)</f>
        <v>0</v>
      </c>
      <c r="FX582" s="7">
        <f t="shared" ref="FX582:FX596" si="6540">SUM(AZ582+DM582)</f>
        <v>0</v>
      </c>
      <c r="FY582" s="7">
        <f t="shared" ref="FY582:FY596" si="6541">SUM(BA582+DN582)</f>
        <v>0</v>
      </c>
      <c r="FZ582" s="7">
        <f t="shared" ref="FZ582:FZ596" si="6542">SUM(BB582+DO582)</f>
        <v>0</v>
      </c>
      <c r="GA582" s="7">
        <f t="shared" ref="GA582:GA596" si="6543">SUM(BC582+DP582)</f>
        <v>0</v>
      </c>
      <c r="GB582" s="7">
        <f t="shared" ref="GB582:GB596" si="6544">SUM(BD582+DQ582)</f>
        <v>0</v>
      </c>
      <c r="GC582" s="7">
        <f t="shared" ref="GC582:GC596" si="6545">SUM(BE582+DR582)</f>
        <v>0</v>
      </c>
      <c r="GD582" s="116">
        <f t="shared" ref="GD582:GD596" si="6546">SUM(BF582+DS582)</f>
        <v>0</v>
      </c>
      <c r="GE582" s="117">
        <f t="shared" ref="GE582:GE596" si="6547">SUM(BH582+DT582)</f>
        <v>0</v>
      </c>
      <c r="GF582" s="7"/>
      <c r="GG582" s="7"/>
      <c r="GH582" s="7"/>
      <c r="GI582" s="52"/>
      <c r="GK582" s="18"/>
      <c r="GL582" s="18"/>
      <c r="GM582" s="1"/>
      <c r="GN582" s="23"/>
      <c r="GO582" s="61"/>
      <c r="GP582" s="7"/>
      <c r="GQ582" s="67"/>
    </row>
    <row r="583" spans="1:199" ht="24.95" customHeight="1" x14ac:dyDescent="0.35">
      <c r="A583" s="51"/>
      <c r="B583" s="20"/>
      <c r="C583" s="78"/>
      <c r="D583" s="78"/>
      <c r="E583" s="78"/>
      <c r="F583" s="72"/>
      <c r="G583" s="79"/>
      <c r="H583" s="79"/>
      <c r="I583" s="79"/>
      <c r="J583" s="79"/>
      <c r="K583" s="79"/>
      <c r="L583" s="26"/>
      <c r="M583" s="73">
        <f t="shared" si="6495"/>
        <v>0</v>
      </c>
      <c r="N583" s="32"/>
      <c r="O583" s="263"/>
      <c r="P583" s="32"/>
      <c r="Q583" s="20"/>
      <c r="R583" s="32"/>
      <c r="S583" s="20"/>
      <c r="T583" s="32"/>
      <c r="U583" s="20"/>
      <c r="V583" s="74"/>
      <c r="W583" s="20"/>
      <c r="X583" s="20"/>
      <c r="Y583" s="20"/>
      <c r="Z583" s="74"/>
      <c r="AA583" s="20"/>
      <c r="AB583" s="74"/>
      <c r="AC583" s="20"/>
      <c r="AD583" s="74"/>
      <c r="AE583" s="24"/>
      <c r="AF583" s="74"/>
      <c r="AG583" s="20"/>
      <c r="AH583" s="74"/>
      <c r="AI583" s="20"/>
      <c r="AJ583" s="74"/>
      <c r="AK583" s="20"/>
      <c r="AL583" s="74"/>
      <c r="AM583" s="263"/>
      <c r="AN583" s="74"/>
      <c r="AO583" s="20"/>
      <c r="AP583" s="74"/>
      <c r="AQ583" s="20"/>
      <c r="AR583" s="74"/>
      <c r="AS583" s="20"/>
      <c r="AT583" s="74"/>
      <c r="AU583" s="20"/>
      <c r="AV583" s="74"/>
      <c r="AW583" s="20"/>
      <c r="AX583" s="74"/>
      <c r="AY583" s="20"/>
      <c r="AZ583" s="74"/>
      <c r="BA583" s="20"/>
      <c r="BB583" s="74"/>
      <c r="BC583" s="20"/>
      <c r="BD583" s="74"/>
      <c r="BE583" s="20"/>
      <c r="BF583" s="20">
        <f t="shared" si="6496"/>
        <v>0</v>
      </c>
      <c r="BG583" s="20"/>
      <c r="BH583" s="20">
        <f t="shared" si="6497"/>
        <v>0</v>
      </c>
      <c r="BI583" s="1"/>
      <c r="BJ583" s="1"/>
      <c r="BK583" s="1"/>
      <c r="BL583" s="1"/>
      <c r="BM583" s="55"/>
      <c r="BN583" s="51"/>
      <c r="BO583" s="20"/>
      <c r="BP583" s="78"/>
      <c r="BQ583" s="78"/>
      <c r="BR583" s="78"/>
      <c r="BS583" s="72"/>
      <c r="BT583" s="79"/>
      <c r="BU583" s="79"/>
      <c r="BV583" s="79"/>
      <c r="BW583" s="79"/>
      <c r="BX583" s="79"/>
      <c r="BY583" s="26"/>
      <c r="BZ583" s="73">
        <f t="shared" si="6498"/>
        <v>0</v>
      </c>
      <c r="CA583" s="32"/>
      <c r="CB583" s="334"/>
      <c r="CC583" s="32"/>
      <c r="CD583" s="20"/>
      <c r="CE583" s="32"/>
      <c r="CF583" s="20"/>
      <c r="CG583" s="32"/>
      <c r="CH583" s="20"/>
      <c r="CI583" s="74"/>
      <c r="CJ583" s="20"/>
      <c r="CK583" s="20"/>
      <c r="CL583" s="20"/>
      <c r="CM583" s="74"/>
      <c r="CN583" s="20"/>
      <c r="CO583" s="74"/>
      <c r="CP583" s="20"/>
      <c r="CQ583" s="74"/>
      <c r="CR583" s="24"/>
      <c r="CS583" s="74"/>
      <c r="CT583" s="334"/>
      <c r="CU583" s="74"/>
      <c r="CV583" s="20"/>
      <c r="CW583" s="74"/>
      <c r="CX583" s="20"/>
      <c r="CY583" s="74"/>
      <c r="CZ583" s="334"/>
      <c r="DA583" s="74"/>
      <c r="DB583" s="20"/>
      <c r="DC583" s="74"/>
      <c r="DD583" s="20"/>
      <c r="DE583" s="74"/>
      <c r="DF583" s="20"/>
      <c r="DG583" s="74"/>
      <c r="DH583" s="20"/>
      <c r="DI583" s="74"/>
      <c r="DJ583" s="20"/>
      <c r="DK583" s="74"/>
      <c r="DL583" s="20"/>
      <c r="DM583" s="74"/>
      <c r="DN583" s="20"/>
      <c r="DO583" s="74"/>
      <c r="DP583" s="20"/>
      <c r="DQ583" s="74"/>
      <c r="DR583" s="20"/>
      <c r="DS583" s="20">
        <f t="shared" si="6499"/>
        <v>0</v>
      </c>
      <c r="DT583" s="20">
        <f t="shared" si="6500"/>
        <v>0</v>
      </c>
      <c r="DU583" s="7"/>
      <c r="DV583" s="7"/>
      <c r="DW583" s="7"/>
      <c r="DX583" s="52"/>
      <c r="DY583" s="51"/>
      <c r="DZ583" s="20"/>
      <c r="EA583" s="78"/>
      <c r="EB583" s="78"/>
      <c r="EC583" s="7"/>
      <c r="ED583" s="7"/>
      <c r="EE583" s="7"/>
      <c r="EF583" s="7"/>
      <c r="EG583" s="7"/>
      <c r="EH583" s="7"/>
      <c r="EI583" s="7"/>
      <c r="EJ583" s="7">
        <f t="shared" si="6501"/>
        <v>0</v>
      </c>
      <c r="EK583" s="7">
        <f t="shared" si="6502"/>
        <v>0</v>
      </c>
      <c r="EL583" s="7">
        <f t="shared" si="6503"/>
        <v>0</v>
      </c>
      <c r="EM583" s="18">
        <f t="shared" si="6504"/>
        <v>0</v>
      </c>
      <c r="EN583" s="7">
        <f t="shared" si="6505"/>
        <v>0</v>
      </c>
      <c r="EO583" s="7">
        <f t="shared" si="6506"/>
        <v>0</v>
      </c>
      <c r="EP583" s="7">
        <f t="shared" si="6507"/>
        <v>0</v>
      </c>
      <c r="EQ583" s="7">
        <f t="shared" si="6508"/>
        <v>0</v>
      </c>
      <c r="ER583" s="7">
        <f t="shared" si="6509"/>
        <v>0</v>
      </c>
      <c r="ES583" s="7">
        <f t="shared" si="6510"/>
        <v>0</v>
      </c>
      <c r="ET583" s="7">
        <f t="shared" si="6511"/>
        <v>0</v>
      </c>
      <c r="EU583" s="7">
        <f t="shared" si="6512"/>
        <v>0</v>
      </c>
      <c r="EV583" s="7">
        <f t="shared" si="6513"/>
        <v>0</v>
      </c>
      <c r="EW583" s="18">
        <f t="shared" si="6514"/>
        <v>0</v>
      </c>
      <c r="EX583" s="7">
        <f t="shared" si="6515"/>
        <v>0</v>
      </c>
      <c r="EY583" s="7">
        <f t="shared" si="6516"/>
        <v>0</v>
      </c>
      <c r="EZ583" s="7">
        <f t="shared" si="6517"/>
        <v>0</v>
      </c>
      <c r="FA583" s="7">
        <f t="shared" si="6518"/>
        <v>0</v>
      </c>
      <c r="FB583" s="7">
        <f t="shared" si="6519"/>
        <v>0</v>
      </c>
      <c r="FC583" s="7">
        <f t="shared" si="6520"/>
        <v>0</v>
      </c>
      <c r="FD583" s="7">
        <f t="shared" si="6521"/>
        <v>0</v>
      </c>
      <c r="FE583" s="7">
        <f t="shared" si="6522"/>
        <v>0</v>
      </c>
      <c r="FF583" s="7">
        <f t="shared" si="6523"/>
        <v>0</v>
      </c>
      <c r="FG583" s="18">
        <f t="shared" si="6524"/>
        <v>0</v>
      </c>
      <c r="FH583" s="7">
        <f t="shared" si="6525"/>
        <v>0</v>
      </c>
      <c r="FI583" s="7">
        <f t="shared" si="6526"/>
        <v>0</v>
      </c>
      <c r="FJ583" s="7">
        <f t="shared" si="6527"/>
        <v>0</v>
      </c>
      <c r="FK583" s="7">
        <f t="shared" si="6528"/>
        <v>0</v>
      </c>
      <c r="FL583" s="7">
        <f t="shared" si="6529"/>
        <v>0</v>
      </c>
      <c r="FM583" s="7">
        <f t="shared" si="6530"/>
        <v>0</v>
      </c>
      <c r="FN583" s="7">
        <f t="shared" si="6531"/>
        <v>0</v>
      </c>
      <c r="FO583" s="7">
        <f t="shared" si="6532"/>
        <v>0</v>
      </c>
      <c r="FP583" s="7">
        <f t="shared" si="6533"/>
        <v>0</v>
      </c>
      <c r="FQ583" s="7">
        <f t="shared" si="6534"/>
        <v>0</v>
      </c>
      <c r="FR583" s="7"/>
      <c r="FS583" s="7">
        <f t="shared" si="6535"/>
        <v>0</v>
      </c>
      <c r="FT583" s="7">
        <f t="shared" si="6536"/>
        <v>0</v>
      </c>
      <c r="FU583" s="7">
        <f t="shared" si="6537"/>
        <v>0</v>
      </c>
      <c r="FV583" s="7">
        <f t="shared" si="6538"/>
        <v>0</v>
      </c>
      <c r="FW583" s="7">
        <f t="shared" si="6539"/>
        <v>0</v>
      </c>
      <c r="FX583" s="7">
        <f t="shared" si="6540"/>
        <v>0</v>
      </c>
      <c r="FY583" s="7">
        <f t="shared" si="6541"/>
        <v>0</v>
      </c>
      <c r="FZ583" s="7">
        <f t="shared" si="6542"/>
        <v>0</v>
      </c>
      <c r="GA583" s="7">
        <f t="shared" si="6543"/>
        <v>0</v>
      </c>
      <c r="GB583" s="7">
        <f t="shared" si="6544"/>
        <v>0</v>
      </c>
      <c r="GC583" s="7">
        <f t="shared" si="6545"/>
        <v>0</v>
      </c>
      <c r="GD583" s="116">
        <f t="shared" si="6546"/>
        <v>0</v>
      </c>
      <c r="GE583" s="117">
        <f t="shared" si="6547"/>
        <v>0</v>
      </c>
      <c r="GF583" s="7"/>
      <c r="GG583" s="7"/>
      <c r="GH583" s="7"/>
      <c r="GI583" s="52"/>
      <c r="GK583" s="18"/>
      <c r="GL583" s="18"/>
      <c r="GM583" s="1"/>
      <c r="GN583" s="23"/>
      <c r="GO583" s="61"/>
      <c r="GP583" s="7"/>
      <c r="GQ583" s="67"/>
    </row>
    <row r="584" spans="1:199" ht="24.95" customHeight="1" x14ac:dyDescent="0.35">
      <c r="A584" s="51"/>
      <c r="B584" s="20"/>
      <c r="C584" s="71"/>
      <c r="D584" s="71"/>
      <c r="E584" s="71"/>
      <c r="F584" s="86"/>
      <c r="G584" s="72"/>
      <c r="H584" s="72"/>
      <c r="I584" s="72"/>
      <c r="J584" s="72"/>
      <c r="K584" s="72"/>
      <c r="L584" s="26"/>
      <c r="M584" s="73">
        <f t="shared" si="6495"/>
        <v>0</v>
      </c>
      <c r="N584" s="32"/>
      <c r="O584" s="263"/>
      <c r="P584" s="32"/>
      <c r="Q584" s="20"/>
      <c r="R584" s="32"/>
      <c r="S584" s="20"/>
      <c r="T584" s="32"/>
      <c r="U584" s="20"/>
      <c r="V584" s="74"/>
      <c r="W584" s="20"/>
      <c r="X584" s="20"/>
      <c r="Y584" s="20"/>
      <c r="Z584" s="74"/>
      <c r="AA584" s="20"/>
      <c r="AB584" s="74"/>
      <c r="AC584" s="20"/>
      <c r="AD584" s="74"/>
      <c r="AE584" s="24"/>
      <c r="AF584" s="74"/>
      <c r="AG584" s="20"/>
      <c r="AH584" s="74"/>
      <c r="AI584" s="20"/>
      <c r="AJ584" s="74"/>
      <c r="AK584" s="20"/>
      <c r="AL584" s="74"/>
      <c r="AM584" s="263"/>
      <c r="AN584" s="74"/>
      <c r="AO584" s="20"/>
      <c r="AP584" s="74"/>
      <c r="AQ584" s="20"/>
      <c r="AR584" s="74"/>
      <c r="AS584" s="20"/>
      <c r="AT584" s="74"/>
      <c r="AU584" s="20"/>
      <c r="AV584" s="74"/>
      <c r="AW584" s="20"/>
      <c r="AX584" s="74"/>
      <c r="AY584" s="20"/>
      <c r="AZ584" s="74"/>
      <c r="BA584" s="20"/>
      <c r="BB584" s="74"/>
      <c r="BC584" s="20"/>
      <c r="BD584" s="74"/>
      <c r="BE584" s="20"/>
      <c r="BF584" s="20">
        <f t="shared" si="6496"/>
        <v>0</v>
      </c>
      <c r="BG584" s="20"/>
      <c r="BH584" s="20">
        <f t="shared" si="6497"/>
        <v>0</v>
      </c>
      <c r="BI584" s="7"/>
      <c r="BJ584" s="7"/>
      <c r="BK584" s="7"/>
      <c r="BL584" s="7"/>
      <c r="BM584" s="52"/>
      <c r="BN584" s="51"/>
      <c r="BO584" s="20"/>
      <c r="BP584" s="71"/>
      <c r="BQ584" s="71"/>
      <c r="BR584" s="71"/>
      <c r="BS584" s="86"/>
      <c r="BT584" s="72"/>
      <c r="BU584" s="72"/>
      <c r="BV584" s="72"/>
      <c r="BW584" s="72"/>
      <c r="BX584" s="72"/>
      <c r="BY584" s="26"/>
      <c r="BZ584" s="73">
        <f t="shared" si="6498"/>
        <v>0</v>
      </c>
      <c r="CA584" s="32"/>
      <c r="CB584" s="334"/>
      <c r="CC584" s="32"/>
      <c r="CD584" s="20"/>
      <c r="CE584" s="32"/>
      <c r="CF584" s="20"/>
      <c r="CG584" s="32"/>
      <c r="CH584" s="20"/>
      <c r="CI584" s="74"/>
      <c r="CJ584" s="20"/>
      <c r="CK584" s="20"/>
      <c r="CL584" s="20"/>
      <c r="CM584" s="74"/>
      <c r="CN584" s="20"/>
      <c r="CO584" s="74"/>
      <c r="CP584" s="20"/>
      <c r="CQ584" s="74"/>
      <c r="CR584" s="24"/>
      <c r="CS584" s="74"/>
      <c r="CT584" s="334"/>
      <c r="CU584" s="74"/>
      <c r="CV584" s="20"/>
      <c r="CW584" s="74"/>
      <c r="CX584" s="20"/>
      <c r="CY584" s="74"/>
      <c r="CZ584" s="334"/>
      <c r="DA584" s="74"/>
      <c r="DB584" s="20"/>
      <c r="DC584" s="74"/>
      <c r="DD584" s="20"/>
      <c r="DE584" s="74"/>
      <c r="DF584" s="20"/>
      <c r="DG584" s="74"/>
      <c r="DH584" s="20"/>
      <c r="DI584" s="74"/>
      <c r="DJ584" s="20"/>
      <c r="DK584" s="74"/>
      <c r="DL584" s="20"/>
      <c r="DM584" s="74"/>
      <c r="DN584" s="20"/>
      <c r="DO584" s="74"/>
      <c r="DP584" s="20"/>
      <c r="DQ584" s="74"/>
      <c r="DR584" s="20"/>
      <c r="DS584" s="20">
        <f t="shared" si="6499"/>
        <v>0</v>
      </c>
      <c r="DT584" s="20">
        <f t="shared" si="6500"/>
        <v>0</v>
      </c>
      <c r="DU584" s="7"/>
      <c r="DV584" s="7"/>
      <c r="DW584" s="7"/>
      <c r="DX584" s="52"/>
      <c r="DY584" s="51"/>
      <c r="DZ584" s="20"/>
      <c r="EA584" s="71"/>
      <c r="EB584" s="71"/>
      <c r="EC584" s="7"/>
      <c r="ED584" s="7"/>
      <c r="EE584" s="7"/>
      <c r="EF584" s="7"/>
      <c r="EG584" s="7"/>
      <c r="EH584" s="7"/>
      <c r="EI584" s="7"/>
      <c r="EJ584" s="7">
        <f t="shared" si="6501"/>
        <v>0</v>
      </c>
      <c r="EK584" s="7">
        <f t="shared" si="6502"/>
        <v>0</v>
      </c>
      <c r="EL584" s="7">
        <f t="shared" si="6503"/>
        <v>0</v>
      </c>
      <c r="EM584" s="18">
        <f t="shared" si="6504"/>
        <v>0</v>
      </c>
      <c r="EN584" s="7">
        <f t="shared" si="6505"/>
        <v>0</v>
      </c>
      <c r="EO584" s="7">
        <f t="shared" si="6506"/>
        <v>0</v>
      </c>
      <c r="EP584" s="7">
        <f t="shared" si="6507"/>
        <v>0</v>
      </c>
      <c r="EQ584" s="7">
        <f t="shared" si="6508"/>
        <v>0</v>
      </c>
      <c r="ER584" s="7">
        <f t="shared" si="6509"/>
        <v>0</v>
      </c>
      <c r="ES584" s="7">
        <f t="shared" si="6510"/>
        <v>0</v>
      </c>
      <c r="ET584" s="7">
        <f t="shared" si="6511"/>
        <v>0</v>
      </c>
      <c r="EU584" s="7">
        <f t="shared" si="6512"/>
        <v>0</v>
      </c>
      <c r="EV584" s="7">
        <f t="shared" si="6513"/>
        <v>0</v>
      </c>
      <c r="EW584" s="18">
        <f t="shared" si="6514"/>
        <v>0</v>
      </c>
      <c r="EX584" s="7">
        <f t="shared" si="6515"/>
        <v>0</v>
      </c>
      <c r="EY584" s="7">
        <f t="shared" si="6516"/>
        <v>0</v>
      </c>
      <c r="EZ584" s="7">
        <f t="shared" si="6517"/>
        <v>0</v>
      </c>
      <c r="FA584" s="7">
        <f t="shared" si="6518"/>
        <v>0</v>
      </c>
      <c r="FB584" s="7">
        <f t="shared" si="6519"/>
        <v>0</v>
      </c>
      <c r="FC584" s="7">
        <f t="shared" si="6520"/>
        <v>0</v>
      </c>
      <c r="FD584" s="7">
        <f t="shared" si="6521"/>
        <v>0</v>
      </c>
      <c r="FE584" s="7">
        <f t="shared" si="6522"/>
        <v>0</v>
      </c>
      <c r="FF584" s="7">
        <f t="shared" si="6523"/>
        <v>0</v>
      </c>
      <c r="FG584" s="18">
        <f t="shared" si="6524"/>
        <v>0</v>
      </c>
      <c r="FH584" s="7">
        <f t="shared" si="6525"/>
        <v>0</v>
      </c>
      <c r="FI584" s="7">
        <f t="shared" si="6526"/>
        <v>0</v>
      </c>
      <c r="FJ584" s="7">
        <f t="shared" si="6527"/>
        <v>0</v>
      </c>
      <c r="FK584" s="7">
        <f t="shared" si="6528"/>
        <v>0</v>
      </c>
      <c r="FL584" s="7">
        <f t="shared" si="6529"/>
        <v>0</v>
      </c>
      <c r="FM584" s="7">
        <f t="shared" si="6530"/>
        <v>0</v>
      </c>
      <c r="FN584" s="7">
        <f t="shared" si="6531"/>
        <v>0</v>
      </c>
      <c r="FO584" s="7">
        <f t="shared" si="6532"/>
        <v>0</v>
      </c>
      <c r="FP584" s="7">
        <f t="shared" si="6533"/>
        <v>0</v>
      </c>
      <c r="FQ584" s="7">
        <f t="shared" si="6534"/>
        <v>0</v>
      </c>
      <c r="FR584" s="7"/>
      <c r="FS584" s="7">
        <f t="shared" si="6535"/>
        <v>0</v>
      </c>
      <c r="FT584" s="7">
        <f t="shared" si="6536"/>
        <v>0</v>
      </c>
      <c r="FU584" s="7">
        <f t="shared" si="6537"/>
        <v>0</v>
      </c>
      <c r="FV584" s="7">
        <f t="shared" si="6538"/>
        <v>0</v>
      </c>
      <c r="FW584" s="7">
        <f t="shared" si="6539"/>
        <v>0</v>
      </c>
      <c r="FX584" s="7">
        <f t="shared" si="6540"/>
        <v>0</v>
      </c>
      <c r="FY584" s="7">
        <f t="shared" si="6541"/>
        <v>0</v>
      </c>
      <c r="FZ584" s="7">
        <f t="shared" si="6542"/>
        <v>0</v>
      </c>
      <c r="GA584" s="7">
        <f t="shared" si="6543"/>
        <v>0</v>
      </c>
      <c r="GB584" s="7">
        <f t="shared" si="6544"/>
        <v>0</v>
      </c>
      <c r="GC584" s="7">
        <f t="shared" si="6545"/>
        <v>0</v>
      </c>
      <c r="GD584" s="116">
        <f t="shared" si="6546"/>
        <v>0</v>
      </c>
      <c r="GE584" s="117">
        <f t="shared" si="6547"/>
        <v>0</v>
      </c>
      <c r="GF584" s="7"/>
      <c r="GG584" s="7"/>
      <c r="GH584" s="7"/>
      <c r="GI584" s="52"/>
      <c r="GK584" s="18"/>
      <c r="GL584" s="18"/>
      <c r="GM584" s="47"/>
      <c r="GN584" s="23"/>
      <c r="GO584" s="61"/>
      <c r="GP584" s="7"/>
      <c r="GQ584" s="67"/>
    </row>
    <row r="585" spans="1:199" ht="24.95" customHeight="1" x14ac:dyDescent="0.35">
      <c r="A585" s="51"/>
      <c r="B585" s="20"/>
      <c r="C585" s="78"/>
      <c r="D585" s="78"/>
      <c r="E585" s="78"/>
      <c r="F585" s="72"/>
      <c r="G585" s="79"/>
      <c r="H585" s="79"/>
      <c r="I585" s="79"/>
      <c r="J585" s="79"/>
      <c r="K585" s="79"/>
      <c r="L585" s="26"/>
      <c r="M585" s="73">
        <f t="shared" si="6495"/>
        <v>0</v>
      </c>
      <c r="N585" s="32"/>
      <c r="O585" s="263"/>
      <c r="P585" s="32"/>
      <c r="Q585" s="20"/>
      <c r="R585" s="32"/>
      <c r="S585" s="20"/>
      <c r="T585" s="32"/>
      <c r="U585" s="20"/>
      <c r="V585" s="74"/>
      <c r="W585" s="20"/>
      <c r="X585" s="20"/>
      <c r="Y585" s="20"/>
      <c r="Z585" s="74"/>
      <c r="AA585" s="20"/>
      <c r="AB585" s="74"/>
      <c r="AC585" s="20"/>
      <c r="AD585" s="74"/>
      <c r="AE585" s="24"/>
      <c r="AF585" s="74"/>
      <c r="AG585" s="20"/>
      <c r="AH585" s="74"/>
      <c r="AI585" s="20"/>
      <c r="AJ585" s="74"/>
      <c r="AK585" s="20"/>
      <c r="AL585" s="74"/>
      <c r="AM585" s="263"/>
      <c r="AN585" s="74"/>
      <c r="AO585" s="20"/>
      <c r="AP585" s="74"/>
      <c r="AQ585" s="20"/>
      <c r="AR585" s="74"/>
      <c r="AS585" s="20"/>
      <c r="AT585" s="74"/>
      <c r="AU585" s="20"/>
      <c r="AV585" s="74"/>
      <c r="AW585" s="20"/>
      <c r="AX585" s="74"/>
      <c r="AY585" s="20"/>
      <c r="AZ585" s="74"/>
      <c r="BA585" s="20"/>
      <c r="BB585" s="74"/>
      <c r="BC585" s="20"/>
      <c r="BD585" s="74"/>
      <c r="BE585" s="20"/>
      <c r="BF585" s="20">
        <f t="shared" si="6496"/>
        <v>0</v>
      </c>
      <c r="BG585" s="20"/>
      <c r="BH585" s="20">
        <f t="shared" si="6497"/>
        <v>0</v>
      </c>
      <c r="BI585" s="7"/>
      <c r="BJ585" s="7"/>
      <c r="BK585" s="7"/>
      <c r="BL585" s="7"/>
      <c r="BM585" s="52"/>
      <c r="BN585" s="51"/>
      <c r="BO585" s="20"/>
      <c r="BP585" s="78"/>
      <c r="BQ585" s="78"/>
      <c r="BR585" s="78"/>
      <c r="BS585" s="72"/>
      <c r="BT585" s="79"/>
      <c r="BU585" s="79"/>
      <c r="BV585" s="79"/>
      <c r="BW585" s="79"/>
      <c r="BX585" s="79"/>
      <c r="BY585" s="26"/>
      <c r="BZ585" s="73">
        <f t="shared" si="6498"/>
        <v>0</v>
      </c>
      <c r="CA585" s="32"/>
      <c r="CB585" s="334"/>
      <c r="CC585" s="32"/>
      <c r="CD585" s="20"/>
      <c r="CE585" s="32"/>
      <c r="CF585" s="20"/>
      <c r="CG585" s="32"/>
      <c r="CH585" s="20"/>
      <c r="CI585" s="74"/>
      <c r="CJ585" s="20"/>
      <c r="CK585" s="20"/>
      <c r="CL585" s="20"/>
      <c r="CM585" s="74"/>
      <c r="CN585" s="20"/>
      <c r="CO585" s="74"/>
      <c r="CP585" s="20"/>
      <c r="CQ585" s="74"/>
      <c r="CR585" s="24"/>
      <c r="CS585" s="74"/>
      <c r="CT585" s="334"/>
      <c r="CU585" s="74"/>
      <c r="CV585" s="20"/>
      <c r="CW585" s="74"/>
      <c r="CX585" s="20"/>
      <c r="CY585" s="74"/>
      <c r="CZ585" s="334"/>
      <c r="DA585" s="74"/>
      <c r="DB585" s="20"/>
      <c r="DC585" s="74"/>
      <c r="DD585" s="20"/>
      <c r="DE585" s="74"/>
      <c r="DF585" s="20"/>
      <c r="DG585" s="74"/>
      <c r="DH585" s="20"/>
      <c r="DI585" s="74"/>
      <c r="DJ585" s="20"/>
      <c r="DK585" s="74"/>
      <c r="DL585" s="20"/>
      <c r="DM585" s="74"/>
      <c r="DN585" s="20"/>
      <c r="DO585" s="74"/>
      <c r="DP585" s="20"/>
      <c r="DQ585" s="74"/>
      <c r="DR585" s="20"/>
      <c r="DS585" s="20">
        <f t="shared" si="6499"/>
        <v>0</v>
      </c>
      <c r="DT585" s="20">
        <f t="shared" si="6500"/>
        <v>0</v>
      </c>
      <c r="DU585" s="7"/>
      <c r="DV585" s="7"/>
      <c r="DW585" s="7"/>
      <c r="DX585" s="52"/>
      <c r="DY585" s="51"/>
      <c r="DZ585" s="20"/>
      <c r="EA585" s="78"/>
      <c r="EB585" s="78"/>
      <c r="EC585" s="7"/>
      <c r="ED585" s="7"/>
      <c r="EE585" s="7"/>
      <c r="EF585" s="7"/>
      <c r="EG585" s="7"/>
      <c r="EH585" s="7"/>
      <c r="EI585" s="7"/>
      <c r="EJ585" s="7">
        <f t="shared" si="6501"/>
        <v>0</v>
      </c>
      <c r="EK585" s="7">
        <f t="shared" si="6502"/>
        <v>0</v>
      </c>
      <c r="EL585" s="7">
        <f t="shared" si="6503"/>
        <v>0</v>
      </c>
      <c r="EM585" s="18">
        <f t="shared" si="6504"/>
        <v>0</v>
      </c>
      <c r="EN585" s="7">
        <f t="shared" si="6505"/>
        <v>0</v>
      </c>
      <c r="EO585" s="7">
        <f t="shared" si="6506"/>
        <v>0</v>
      </c>
      <c r="EP585" s="7">
        <f t="shared" si="6507"/>
        <v>0</v>
      </c>
      <c r="EQ585" s="7">
        <f t="shared" si="6508"/>
        <v>0</v>
      </c>
      <c r="ER585" s="7">
        <f t="shared" si="6509"/>
        <v>0</v>
      </c>
      <c r="ES585" s="7">
        <f t="shared" si="6510"/>
        <v>0</v>
      </c>
      <c r="ET585" s="7">
        <f t="shared" si="6511"/>
        <v>0</v>
      </c>
      <c r="EU585" s="7">
        <f t="shared" si="6512"/>
        <v>0</v>
      </c>
      <c r="EV585" s="7">
        <f t="shared" si="6513"/>
        <v>0</v>
      </c>
      <c r="EW585" s="18">
        <f t="shared" si="6514"/>
        <v>0</v>
      </c>
      <c r="EX585" s="7">
        <f t="shared" si="6515"/>
        <v>0</v>
      </c>
      <c r="EY585" s="7">
        <f t="shared" si="6516"/>
        <v>0</v>
      </c>
      <c r="EZ585" s="7">
        <f t="shared" si="6517"/>
        <v>0</v>
      </c>
      <c r="FA585" s="7">
        <f t="shared" si="6518"/>
        <v>0</v>
      </c>
      <c r="FB585" s="7">
        <f t="shared" si="6519"/>
        <v>0</v>
      </c>
      <c r="FC585" s="7">
        <f t="shared" si="6520"/>
        <v>0</v>
      </c>
      <c r="FD585" s="7">
        <f t="shared" si="6521"/>
        <v>0</v>
      </c>
      <c r="FE585" s="7">
        <f t="shared" si="6522"/>
        <v>0</v>
      </c>
      <c r="FF585" s="7">
        <f t="shared" si="6523"/>
        <v>0</v>
      </c>
      <c r="FG585" s="18">
        <f t="shared" si="6524"/>
        <v>0</v>
      </c>
      <c r="FH585" s="7">
        <f t="shared" si="6525"/>
        <v>0</v>
      </c>
      <c r="FI585" s="7">
        <f t="shared" si="6526"/>
        <v>0</v>
      </c>
      <c r="FJ585" s="7">
        <f t="shared" si="6527"/>
        <v>0</v>
      </c>
      <c r="FK585" s="7">
        <f t="shared" si="6528"/>
        <v>0</v>
      </c>
      <c r="FL585" s="7">
        <f t="shared" si="6529"/>
        <v>0</v>
      </c>
      <c r="FM585" s="7">
        <f t="shared" si="6530"/>
        <v>0</v>
      </c>
      <c r="FN585" s="7">
        <f t="shared" si="6531"/>
        <v>0</v>
      </c>
      <c r="FO585" s="7">
        <f t="shared" si="6532"/>
        <v>0</v>
      </c>
      <c r="FP585" s="7">
        <f t="shared" si="6533"/>
        <v>0</v>
      </c>
      <c r="FQ585" s="7">
        <f t="shared" si="6534"/>
        <v>0</v>
      </c>
      <c r="FR585" s="7"/>
      <c r="FS585" s="7">
        <f t="shared" si="6535"/>
        <v>0</v>
      </c>
      <c r="FT585" s="7">
        <f t="shared" si="6536"/>
        <v>0</v>
      </c>
      <c r="FU585" s="7">
        <f t="shared" si="6537"/>
        <v>0</v>
      </c>
      <c r="FV585" s="7">
        <f t="shared" si="6538"/>
        <v>0</v>
      </c>
      <c r="FW585" s="7">
        <f t="shared" si="6539"/>
        <v>0</v>
      </c>
      <c r="FX585" s="7">
        <f t="shared" si="6540"/>
        <v>0</v>
      </c>
      <c r="FY585" s="7">
        <f t="shared" si="6541"/>
        <v>0</v>
      </c>
      <c r="FZ585" s="7">
        <f t="shared" si="6542"/>
        <v>0</v>
      </c>
      <c r="GA585" s="7">
        <f t="shared" si="6543"/>
        <v>0</v>
      </c>
      <c r="GB585" s="7">
        <f t="shared" si="6544"/>
        <v>0</v>
      </c>
      <c r="GC585" s="7">
        <f t="shared" si="6545"/>
        <v>0</v>
      </c>
      <c r="GD585" s="116">
        <f t="shared" si="6546"/>
        <v>0</v>
      </c>
      <c r="GE585" s="117">
        <f t="shared" si="6547"/>
        <v>0</v>
      </c>
      <c r="GF585" s="7"/>
      <c r="GG585" s="7"/>
      <c r="GH585" s="7"/>
      <c r="GI585" s="52"/>
      <c r="GK585" s="18"/>
      <c r="GL585" s="18"/>
      <c r="GM585" s="1"/>
      <c r="GN585" s="23"/>
      <c r="GO585" s="61"/>
      <c r="GP585" s="7"/>
      <c r="GQ585" s="67"/>
    </row>
    <row r="586" spans="1:199" ht="24.95" customHeight="1" x14ac:dyDescent="0.35">
      <c r="A586" s="51"/>
      <c r="B586" s="20"/>
      <c r="C586" s="71"/>
      <c r="D586" s="71"/>
      <c r="E586" s="71"/>
      <c r="F586" s="72"/>
      <c r="G586" s="72"/>
      <c r="H586" s="72"/>
      <c r="I586" s="72"/>
      <c r="J586" s="72"/>
      <c r="K586" s="72"/>
      <c r="L586" s="26"/>
      <c r="M586" s="73">
        <f t="shared" si="6495"/>
        <v>0</v>
      </c>
      <c r="N586" s="32"/>
      <c r="O586" s="263"/>
      <c r="P586" s="32"/>
      <c r="Q586" s="20"/>
      <c r="R586" s="32"/>
      <c r="S586" s="20"/>
      <c r="T586" s="32"/>
      <c r="U586" s="20"/>
      <c r="V586" s="74"/>
      <c r="W586" s="20"/>
      <c r="X586" s="20"/>
      <c r="Y586" s="20"/>
      <c r="Z586" s="74"/>
      <c r="AA586" s="20"/>
      <c r="AB586" s="74"/>
      <c r="AC586" s="20"/>
      <c r="AD586" s="74"/>
      <c r="AE586" s="24"/>
      <c r="AF586" s="74"/>
      <c r="AG586" s="20"/>
      <c r="AH586" s="74"/>
      <c r="AI586" s="20"/>
      <c r="AJ586" s="74"/>
      <c r="AK586" s="20"/>
      <c r="AL586" s="74"/>
      <c r="AM586" s="263"/>
      <c r="AN586" s="74"/>
      <c r="AO586" s="20"/>
      <c r="AP586" s="74"/>
      <c r="AQ586" s="20"/>
      <c r="AR586" s="74"/>
      <c r="AS586" s="20"/>
      <c r="AT586" s="74"/>
      <c r="AU586" s="20"/>
      <c r="AV586" s="74"/>
      <c r="AW586" s="20"/>
      <c r="AX586" s="74"/>
      <c r="AY586" s="20"/>
      <c r="AZ586" s="74"/>
      <c r="BA586" s="20"/>
      <c r="BB586" s="74"/>
      <c r="BC586" s="20"/>
      <c r="BD586" s="74"/>
      <c r="BE586" s="20"/>
      <c r="BF586" s="20">
        <f t="shared" si="6496"/>
        <v>0</v>
      </c>
      <c r="BG586" s="20"/>
      <c r="BH586" s="20">
        <f t="shared" si="6497"/>
        <v>0</v>
      </c>
      <c r="BI586" s="7"/>
      <c r="BJ586" s="7"/>
      <c r="BK586" s="7"/>
      <c r="BL586" s="7"/>
      <c r="BM586" s="52"/>
      <c r="BN586" s="51"/>
      <c r="BO586" s="20"/>
      <c r="BP586" s="71"/>
      <c r="BQ586" s="71"/>
      <c r="BR586" s="71"/>
      <c r="BS586" s="72"/>
      <c r="BT586" s="72"/>
      <c r="BU586" s="72"/>
      <c r="BV586" s="72"/>
      <c r="BW586" s="72"/>
      <c r="BX586" s="72"/>
      <c r="BY586" s="26"/>
      <c r="BZ586" s="73">
        <f t="shared" si="6498"/>
        <v>0</v>
      </c>
      <c r="CA586" s="32"/>
      <c r="CB586" s="334"/>
      <c r="CC586" s="32"/>
      <c r="CD586" s="20"/>
      <c r="CE586" s="32"/>
      <c r="CF586" s="20"/>
      <c r="CG586" s="32"/>
      <c r="CH586" s="20"/>
      <c r="CI586" s="74"/>
      <c r="CJ586" s="20"/>
      <c r="CK586" s="20"/>
      <c r="CL586" s="20"/>
      <c r="CM586" s="74"/>
      <c r="CN586" s="20"/>
      <c r="CO586" s="74"/>
      <c r="CP586" s="20"/>
      <c r="CQ586" s="74"/>
      <c r="CR586" s="24"/>
      <c r="CS586" s="74"/>
      <c r="CT586" s="334"/>
      <c r="CU586" s="74"/>
      <c r="CV586" s="20"/>
      <c r="CW586" s="74"/>
      <c r="CX586" s="20"/>
      <c r="CY586" s="74"/>
      <c r="CZ586" s="334"/>
      <c r="DA586" s="74"/>
      <c r="DB586" s="20"/>
      <c r="DC586" s="74"/>
      <c r="DD586" s="20"/>
      <c r="DE586" s="74"/>
      <c r="DF586" s="20"/>
      <c r="DG586" s="74"/>
      <c r="DH586" s="20"/>
      <c r="DI586" s="74"/>
      <c r="DJ586" s="20"/>
      <c r="DK586" s="74"/>
      <c r="DL586" s="20"/>
      <c r="DM586" s="74"/>
      <c r="DN586" s="20"/>
      <c r="DO586" s="74"/>
      <c r="DP586" s="20"/>
      <c r="DQ586" s="74"/>
      <c r="DR586" s="20"/>
      <c r="DS586" s="20">
        <f t="shared" si="6499"/>
        <v>0</v>
      </c>
      <c r="DT586" s="20">
        <f t="shared" si="6500"/>
        <v>0</v>
      </c>
      <c r="DU586" s="7"/>
      <c r="DV586" s="7"/>
      <c r="DW586" s="7"/>
      <c r="DX586" s="52"/>
      <c r="DY586" s="51"/>
      <c r="DZ586" s="20"/>
      <c r="EA586" s="71"/>
      <c r="EB586" s="71"/>
      <c r="EC586" s="7"/>
      <c r="ED586" s="7"/>
      <c r="EE586" s="7"/>
      <c r="EF586" s="7"/>
      <c r="EG586" s="7"/>
      <c r="EH586" s="7"/>
      <c r="EI586" s="7"/>
      <c r="EJ586" s="7">
        <f t="shared" si="6501"/>
        <v>0</v>
      </c>
      <c r="EK586" s="7">
        <f t="shared" si="6502"/>
        <v>0</v>
      </c>
      <c r="EL586" s="7">
        <f t="shared" si="6503"/>
        <v>0</v>
      </c>
      <c r="EM586" s="18">
        <f t="shared" si="6504"/>
        <v>0</v>
      </c>
      <c r="EN586" s="7">
        <f t="shared" si="6505"/>
        <v>0</v>
      </c>
      <c r="EO586" s="7">
        <f t="shared" si="6506"/>
        <v>0</v>
      </c>
      <c r="EP586" s="7">
        <f t="shared" si="6507"/>
        <v>0</v>
      </c>
      <c r="EQ586" s="7">
        <f t="shared" si="6508"/>
        <v>0</v>
      </c>
      <c r="ER586" s="7">
        <f t="shared" si="6509"/>
        <v>0</v>
      </c>
      <c r="ES586" s="7">
        <f t="shared" si="6510"/>
        <v>0</v>
      </c>
      <c r="ET586" s="7">
        <f t="shared" si="6511"/>
        <v>0</v>
      </c>
      <c r="EU586" s="7">
        <f t="shared" si="6512"/>
        <v>0</v>
      </c>
      <c r="EV586" s="7">
        <f t="shared" si="6513"/>
        <v>0</v>
      </c>
      <c r="EW586" s="18">
        <f t="shared" si="6514"/>
        <v>0</v>
      </c>
      <c r="EX586" s="7">
        <f t="shared" si="6515"/>
        <v>0</v>
      </c>
      <c r="EY586" s="7">
        <f t="shared" si="6516"/>
        <v>0</v>
      </c>
      <c r="EZ586" s="7">
        <f t="shared" si="6517"/>
        <v>0</v>
      </c>
      <c r="FA586" s="7">
        <f t="shared" si="6518"/>
        <v>0</v>
      </c>
      <c r="FB586" s="7">
        <f t="shared" si="6519"/>
        <v>0</v>
      </c>
      <c r="FC586" s="7">
        <f t="shared" si="6520"/>
        <v>0</v>
      </c>
      <c r="FD586" s="7">
        <f t="shared" si="6521"/>
        <v>0</v>
      </c>
      <c r="FE586" s="7">
        <f t="shared" si="6522"/>
        <v>0</v>
      </c>
      <c r="FF586" s="7">
        <f t="shared" si="6523"/>
        <v>0</v>
      </c>
      <c r="FG586" s="18">
        <f t="shared" si="6524"/>
        <v>0</v>
      </c>
      <c r="FH586" s="7">
        <f t="shared" si="6525"/>
        <v>0</v>
      </c>
      <c r="FI586" s="7">
        <f t="shared" si="6526"/>
        <v>0</v>
      </c>
      <c r="FJ586" s="7">
        <f t="shared" si="6527"/>
        <v>0</v>
      </c>
      <c r="FK586" s="7">
        <f t="shared" si="6528"/>
        <v>0</v>
      </c>
      <c r="FL586" s="7">
        <f t="shared" si="6529"/>
        <v>0</v>
      </c>
      <c r="FM586" s="7">
        <f t="shared" si="6530"/>
        <v>0</v>
      </c>
      <c r="FN586" s="7">
        <f t="shared" si="6531"/>
        <v>0</v>
      </c>
      <c r="FO586" s="7">
        <f t="shared" si="6532"/>
        <v>0</v>
      </c>
      <c r="FP586" s="7">
        <f t="shared" si="6533"/>
        <v>0</v>
      </c>
      <c r="FQ586" s="7">
        <f t="shared" si="6534"/>
        <v>0</v>
      </c>
      <c r="FR586" s="7"/>
      <c r="FS586" s="7">
        <f t="shared" si="6535"/>
        <v>0</v>
      </c>
      <c r="FT586" s="7">
        <f t="shared" si="6536"/>
        <v>0</v>
      </c>
      <c r="FU586" s="7">
        <f t="shared" si="6537"/>
        <v>0</v>
      </c>
      <c r="FV586" s="7">
        <f t="shared" si="6538"/>
        <v>0</v>
      </c>
      <c r="FW586" s="7">
        <f t="shared" si="6539"/>
        <v>0</v>
      </c>
      <c r="FX586" s="7">
        <f t="shared" si="6540"/>
        <v>0</v>
      </c>
      <c r="FY586" s="7">
        <f t="shared" si="6541"/>
        <v>0</v>
      </c>
      <c r="FZ586" s="7">
        <f t="shared" si="6542"/>
        <v>0</v>
      </c>
      <c r="GA586" s="7">
        <f t="shared" si="6543"/>
        <v>0</v>
      </c>
      <c r="GB586" s="7">
        <f t="shared" si="6544"/>
        <v>0</v>
      </c>
      <c r="GC586" s="7">
        <f t="shared" si="6545"/>
        <v>0</v>
      </c>
      <c r="GD586" s="116">
        <f t="shared" si="6546"/>
        <v>0</v>
      </c>
      <c r="GE586" s="117">
        <f t="shared" si="6547"/>
        <v>0</v>
      </c>
      <c r="GF586" s="7"/>
      <c r="GG586" s="7"/>
      <c r="GH586" s="7"/>
      <c r="GI586" s="52"/>
      <c r="GK586" s="18"/>
      <c r="GL586" s="18"/>
      <c r="GM586" s="1"/>
      <c r="GN586" s="23"/>
      <c r="GO586" s="61"/>
      <c r="GP586" s="7"/>
      <c r="GQ586" s="67"/>
    </row>
    <row r="587" spans="1:199" ht="24.95" customHeight="1" x14ac:dyDescent="0.35">
      <c r="A587" s="51"/>
      <c r="B587" s="11"/>
      <c r="C587" s="17"/>
      <c r="D587" s="21"/>
      <c r="E587" s="21"/>
      <c r="F587" s="21"/>
      <c r="G587" s="21"/>
      <c r="H587" s="21"/>
      <c r="I587" s="21"/>
      <c r="J587" s="21"/>
      <c r="K587" s="21"/>
      <c r="L587" s="31"/>
      <c r="M587" s="73">
        <f t="shared" si="6495"/>
        <v>0</v>
      </c>
      <c r="N587" s="32"/>
      <c r="O587" s="263"/>
      <c r="P587" s="32"/>
      <c r="Q587" s="20"/>
      <c r="R587" s="32"/>
      <c r="S587" s="20"/>
      <c r="T587" s="32"/>
      <c r="U587" s="20"/>
      <c r="V587" s="74"/>
      <c r="W587" s="20"/>
      <c r="X587" s="20"/>
      <c r="Y587" s="20"/>
      <c r="Z587" s="74"/>
      <c r="AA587" s="20"/>
      <c r="AB587" s="74"/>
      <c r="AC587" s="20"/>
      <c r="AD587" s="74"/>
      <c r="AE587" s="24"/>
      <c r="AF587" s="74"/>
      <c r="AG587" s="20"/>
      <c r="AH587" s="74"/>
      <c r="AI587" s="20"/>
      <c r="AJ587" s="74"/>
      <c r="AK587" s="20"/>
      <c r="AL587" s="74"/>
      <c r="AM587" s="263"/>
      <c r="AN587" s="74"/>
      <c r="AO587" s="20"/>
      <c r="AP587" s="74"/>
      <c r="AQ587" s="20"/>
      <c r="AR587" s="74"/>
      <c r="AS587" s="20"/>
      <c r="AT587" s="74"/>
      <c r="AU587" s="20"/>
      <c r="AV587" s="74"/>
      <c r="AW587" s="20"/>
      <c r="AX587" s="74"/>
      <c r="AY587" s="20"/>
      <c r="AZ587" s="74"/>
      <c r="BA587" s="20"/>
      <c r="BB587" s="74"/>
      <c r="BC587" s="20"/>
      <c r="BD587" s="74"/>
      <c r="BE587" s="20"/>
      <c r="BF587" s="20">
        <f t="shared" si="6496"/>
        <v>0</v>
      </c>
      <c r="BG587" s="20"/>
      <c r="BH587" s="20">
        <f t="shared" si="6497"/>
        <v>0</v>
      </c>
      <c r="BI587" s="7"/>
      <c r="BJ587" s="7"/>
      <c r="BK587" s="7"/>
      <c r="BL587" s="7"/>
      <c r="BM587" s="52"/>
      <c r="BN587" s="51"/>
      <c r="BO587" s="11"/>
      <c r="BP587" s="17"/>
      <c r="BQ587" s="21"/>
      <c r="BR587" s="21"/>
      <c r="BS587" s="21"/>
      <c r="BT587" s="21"/>
      <c r="BU587" s="21"/>
      <c r="BV587" s="21"/>
      <c r="BW587" s="21"/>
      <c r="BX587" s="21"/>
      <c r="BY587" s="31"/>
      <c r="BZ587" s="73">
        <f t="shared" si="6498"/>
        <v>0</v>
      </c>
      <c r="CA587" s="32"/>
      <c r="CB587" s="334"/>
      <c r="CC587" s="32"/>
      <c r="CD587" s="20"/>
      <c r="CE587" s="32"/>
      <c r="CF587" s="20"/>
      <c r="CG587" s="32"/>
      <c r="CH587" s="20"/>
      <c r="CI587" s="74"/>
      <c r="CJ587" s="20"/>
      <c r="CK587" s="20"/>
      <c r="CL587" s="20"/>
      <c r="CM587" s="74"/>
      <c r="CN587" s="20"/>
      <c r="CO587" s="74"/>
      <c r="CP587" s="20"/>
      <c r="CQ587" s="74"/>
      <c r="CR587" s="24"/>
      <c r="CS587" s="74"/>
      <c r="CT587" s="334"/>
      <c r="CU587" s="74"/>
      <c r="CV587" s="20"/>
      <c r="CW587" s="74"/>
      <c r="CX587" s="20"/>
      <c r="CY587" s="74"/>
      <c r="CZ587" s="334"/>
      <c r="DA587" s="74"/>
      <c r="DB587" s="20"/>
      <c r="DC587" s="74"/>
      <c r="DD587" s="20"/>
      <c r="DE587" s="74"/>
      <c r="DF587" s="20"/>
      <c r="DG587" s="74"/>
      <c r="DH587" s="20"/>
      <c r="DI587" s="74"/>
      <c r="DJ587" s="20"/>
      <c r="DK587" s="74"/>
      <c r="DL587" s="20"/>
      <c r="DM587" s="74"/>
      <c r="DN587" s="20"/>
      <c r="DO587" s="74"/>
      <c r="DP587" s="20"/>
      <c r="DQ587" s="74"/>
      <c r="DR587" s="20"/>
      <c r="DS587" s="20">
        <f t="shared" si="6499"/>
        <v>0</v>
      </c>
      <c r="DT587" s="20">
        <f t="shared" si="6500"/>
        <v>0</v>
      </c>
      <c r="DU587" s="7"/>
      <c r="DV587" s="7"/>
      <c r="DW587" s="7"/>
      <c r="DX587" s="52"/>
      <c r="DY587" s="51"/>
      <c r="DZ587" s="11"/>
      <c r="EA587" s="17"/>
      <c r="EB587" s="21"/>
      <c r="EC587" s="7"/>
      <c r="ED587" s="7"/>
      <c r="EE587" s="7"/>
      <c r="EF587" s="7"/>
      <c r="EG587" s="7"/>
      <c r="EH587" s="7"/>
      <c r="EI587" s="7"/>
      <c r="EJ587" s="7">
        <f t="shared" si="6501"/>
        <v>0</v>
      </c>
      <c r="EK587" s="7">
        <f t="shared" si="6502"/>
        <v>0</v>
      </c>
      <c r="EL587" s="7">
        <f t="shared" si="6503"/>
        <v>0</v>
      </c>
      <c r="EM587" s="18">
        <f t="shared" si="6504"/>
        <v>0</v>
      </c>
      <c r="EN587" s="7">
        <f t="shared" si="6505"/>
        <v>0</v>
      </c>
      <c r="EO587" s="7">
        <f t="shared" si="6506"/>
        <v>0</v>
      </c>
      <c r="EP587" s="7">
        <f t="shared" si="6507"/>
        <v>0</v>
      </c>
      <c r="EQ587" s="7">
        <f t="shared" si="6508"/>
        <v>0</v>
      </c>
      <c r="ER587" s="7">
        <f t="shared" si="6509"/>
        <v>0</v>
      </c>
      <c r="ES587" s="7">
        <f t="shared" si="6510"/>
        <v>0</v>
      </c>
      <c r="ET587" s="7">
        <f t="shared" si="6511"/>
        <v>0</v>
      </c>
      <c r="EU587" s="7">
        <f t="shared" si="6512"/>
        <v>0</v>
      </c>
      <c r="EV587" s="7">
        <f t="shared" si="6513"/>
        <v>0</v>
      </c>
      <c r="EW587" s="18">
        <f t="shared" si="6514"/>
        <v>0</v>
      </c>
      <c r="EX587" s="7">
        <f t="shared" si="6515"/>
        <v>0</v>
      </c>
      <c r="EY587" s="7">
        <f t="shared" si="6516"/>
        <v>0</v>
      </c>
      <c r="EZ587" s="7">
        <f t="shared" si="6517"/>
        <v>0</v>
      </c>
      <c r="FA587" s="7">
        <f t="shared" si="6518"/>
        <v>0</v>
      </c>
      <c r="FB587" s="7">
        <f t="shared" si="6519"/>
        <v>0</v>
      </c>
      <c r="FC587" s="7">
        <f t="shared" si="6520"/>
        <v>0</v>
      </c>
      <c r="FD587" s="7">
        <f t="shared" si="6521"/>
        <v>0</v>
      </c>
      <c r="FE587" s="7">
        <f t="shared" si="6522"/>
        <v>0</v>
      </c>
      <c r="FF587" s="7">
        <f t="shared" si="6523"/>
        <v>0</v>
      </c>
      <c r="FG587" s="18">
        <f t="shared" si="6524"/>
        <v>0</v>
      </c>
      <c r="FH587" s="7">
        <f t="shared" si="6525"/>
        <v>0</v>
      </c>
      <c r="FI587" s="7">
        <f t="shared" si="6526"/>
        <v>0</v>
      </c>
      <c r="FJ587" s="7">
        <f t="shared" si="6527"/>
        <v>0</v>
      </c>
      <c r="FK587" s="7">
        <f t="shared" si="6528"/>
        <v>0</v>
      </c>
      <c r="FL587" s="7">
        <f t="shared" si="6529"/>
        <v>0</v>
      </c>
      <c r="FM587" s="7">
        <f t="shared" si="6530"/>
        <v>0</v>
      </c>
      <c r="FN587" s="7">
        <f t="shared" si="6531"/>
        <v>0</v>
      </c>
      <c r="FO587" s="7">
        <f t="shared" si="6532"/>
        <v>0</v>
      </c>
      <c r="FP587" s="7">
        <f t="shared" si="6533"/>
        <v>0</v>
      </c>
      <c r="FQ587" s="7">
        <f t="shared" si="6534"/>
        <v>0</v>
      </c>
      <c r="FR587" s="7"/>
      <c r="FS587" s="7">
        <f t="shared" si="6535"/>
        <v>0</v>
      </c>
      <c r="FT587" s="7">
        <f t="shared" si="6536"/>
        <v>0</v>
      </c>
      <c r="FU587" s="7">
        <f t="shared" si="6537"/>
        <v>0</v>
      </c>
      <c r="FV587" s="7">
        <f t="shared" si="6538"/>
        <v>0</v>
      </c>
      <c r="FW587" s="7">
        <f t="shared" si="6539"/>
        <v>0</v>
      </c>
      <c r="FX587" s="7">
        <f t="shared" si="6540"/>
        <v>0</v>
      </c>
      <c r="FY587" s="7">
        <f t="shared" si="6541"/>
        <v>0</v>
      </c>
      <c r="FZ587" s="7">
        <f t="shared" si="6542"/>
        <v>0</v>
      </c>
      <c r="GA587" s="7">
        <f t="shared" si="6543"/>
        <v>0</v>
      </c>
      <c r="GB587" s="7">
        <f t="shared" si="6544"/>
        <v>0</v>
      </c>
      <c r="GC587" s="7">
        <f t="shared" si="6545"/>
        <v>0</v>
      </c>
      <c r="GD587" s="116">
        <f t="shared" si="6546"/>
        <v>0</v>
      </c>
      <c r="GE587" s="117">
        <f t="shared" si="6547"/>
        <v>0</v>
      </c>
      <c r="GF587" s="7"/>
      <c r="GG587" s="7"/>
      <c r="GH587" s="7"/>
      <c r="GI587" s="52"/>
      <c r="GK587" s="18"/>
      <c r="GL587" s="18"/>
      <c r="GM587" s="1"/>
      <c r="GN587" s="23"/>
      <c r="GO587" s="61"/>
      <c r="GP587" s="7"/>
      <c r="GQ587" s="67"/>
    </row>
    <row r="588" spans="1:199" ht="24.95" customHeight="1" x14ac:dyDescent="0.35">
      <c r="A588" s="51"/>
      <c r="B588" s="11"/>
      <c r="C588" s="17"/>
      <c r="D588" s="21"/>
      <c r="E588" s="21"/>
      <c r="F588" s="21"/>
      <c r="G588" s="21"/>
      <c r="H588" s="21"/>
      <c r="I588" s="21"/>
      <c r="J588" s="21"/>
      <c r="K588" s="21"/>
      <c r="L588" s="31"/>
      <c r="M588" s="73">
        <f t="shared" si="6495"/>
        <v>0</v>
      </c>
      <c r="N588" s="32"/>
      <c r="O588" s="263"/>
      <c r="P588" s="32"/>
      <c r="Q588" s="20"/>
      <c r="R588" s="32"/>
      <c r="S588" s="20"/>
      <c r="T588" s="32"/>
      <c r="U588" s="20"/>
      <c r="V588" s="74"/>
      <c r="W588" s="20"/>
      <c r="X588" s="20"/>
      <c r="Y588" s="20"/>
      <c r="Z588" s="74"/>
      <c r="AA588" s="20"/>
      <c r="AB588" s="74"/>
      <c r="AC588" s="20"/>
      <c r="AD588" s="74"/>
      <c r="AE588" s="24"/>
      <c r="AF588" s="74"/>
      <c r="AG588" s="20"/>
      <c r="AH588" s="74"/>
      <c r="AI588" s="20"/>
      <c r="AJ588" s="74"/>
      <c r="AK588" s="20"/>
      <c r="AL588" s="74"/>
      <c r="AM588" s="263"/>
      <c r="AN588" s="74"/>
      <c r="AO588" s="20"/>
      <c r="AP588" s="74"/>
      <c r="AQ588" s="20"/>
      <c r="AR588" s="74"/>
      <c r="AS588" s="20"/>
      <c r="AT588" s="74"/>
      <c r="AU588" s="20"/>
      <c r="AV588" s="74"/>
      <c r="AW588" s="20"/>
      <c r="AX588" s="74"/>
      <c r="AY588" s="20"/>
      <c r="AZ588" s="74"/>
      <c r="BA588" s="20"/>
      <c r="BB588" s="74"/>
      <c r="BC588" s="20"/>
      <c r="BD588" s="74"/>
      <c r="BE588" s="20"/>
      <c r="BF588" s="20">
        <f t="shared" si="6496"/>
        <v>0</v>
      </c>
      <c r="BG588" s="20"/>
      <c r="BH588" s="20">
        <f t="shared" si="6497"/>
        <v>0</v>
      </c>
      <c r="BI588" s="7"/>
      <c r="BJ588" s="7"/>
      <c r="BK588" s="7"/>
      <c r="BL588" s="7"/>
      <c r="BM588" s="52"/>
      <c r="BN588" s="51"/>
      <c r="BO588" s="11"/>
      <c r="BP588" s="17"/>
      <c r="BQ588" s="21"/>
      <c r="BR588" s="21"/>
      <c r="BS588" s="21"/>
      <c r="BT588" s="21"/>
      <c r="BU588" s="21"/>
      <c r="BV588" s="21"/>
      <c r="BW588" s="21"/>
      <c r="BX588" s="21"/>
      <c r="BY588" s="31"/>
      <c r="BZ588" s="73">
        <f t="shared" si="6498"/>
        <v>0</v>
      </c>
      <c r="CA588" s="32"/>
      <c r="CB588" s="334"/>
      <c r="CC588" s="32"/>
      <c r="CD588" s="20"/>
      <c r="CE588" s="32"/>
      <c r="CF588" s="20"/>
      <c r="CG588" s="32"/>
      <c r="CH588" s="20"/>
      <c r="CI588" s="74"/>
      <c r="CJ588" s="20"/>
      <c r="CK588" s="20"/>
      <c r="CL588" s="20"/>
      <c r="CM588" s="74"/>
      <c r="CN588" s="20"/>
      <c r="CO588" s="74"/>
      <c r="CP588" s="20"/>
      <c r="CQ588" s="74"/>
      <c r="CR588" s="24"/>
      <c r="CS588" s="74"/>
      <c r="CT588" s="334"/>
      <c r="CU588" s="74"/>
      <c r="CV588" s="20"/>
      <c r="CW588" s="74"/>
      <c r="CX588" s="20"/>
      <c r="CY588" s="74"/>
      <c r="CZ588" s="334"/>
      <c r="DA588" s="74"/>
      <c r="DB588" s="20"/>
      <c r="DC588" s="74"/>
      <c r="DD588" s="20"/>
      <c r="DE588" s="74"/>
      <c r="DF588" s="20"/>
      <c r="DG588" s="74"/>
      <c r="DH588" s="20"/>
      <c r="DI588" s="74"/>
      <c r="DJ588" s="20"/>
      <c r="DK588" s="74"/>
      <c r="DL588" s="20"/>
      <c r="DM588" s="74"/>
      <c r="DN588" s="20"/>
      <c r="DO588" s="74"/>
      <c r="DP588" s="20"/>
      <c r="DQ588" s="74"/>
      <c r="DR588" s="20"/>
      <c r="DS588" s="20">
        <f t="shared" si="6499"/>
        <v>0</v>
      </c>
      <c r="DT588" s="20">
        <f t="shared" si="6500"/>
        <v>0</v>
      </c>
      <c r="DU588" s="7"/>
      <c r="DV588" s="7"/>
      <c r="DW588" s="7"/>
      <c r="DX588" s="52"/>
      <c r="DY588" s="51"/>
      <c r="DZ588" s="11"/>
      <c r="EA588" s="17"/>
      <c r="EB588" s="21"/>
      <c r="EC588" s="7"/>
      <c r="ED588" s="7"/>
      <c r="EE588" s="7"/>
      <c r="EF588" s="7"/>
      <c r="EG588" s="7"/>
      <c r="EH588" s="7"/>
      <c r="EI588" s="7"/>
      <c r="EJ588" s="7">
        <f t="shared" si="6501"/>
        <v>0</v>
      </c>
      <c r="EK588" s="7">
        <f t="shared" si="6502"/>
        <v>0</v>
      </c>
      <c r="EL588" s="7">
        <f t="shared" si="6503"/>
        <v>0</v>
      </c>
      <c r="EM588" s="18">
        <f t="shared" si="6504"/>
        <v>0</v>
      </c>
      <c r="EN588" s="7">
        <f t="shared" si="6505"/>
        <v>0</v>
      </c>
      <c r="EO588" s="7">
        <f t="shared" si="6506"/>
        <v>0</v>
      </c>
      <c r="EP588" s="7">
        <f t="shared" si="6507"/>
        <v>0</v>
      </c>
      <c r="EQ588" s="7">
        <f t="shared" si="6508"/>
        <v>0</v>
      </c>
      <c r="ER588" s="7">
        <f t="shared" si="6509"/>
        <v>0</v>
      </c>
      <c r="ES588" s="7">
        <f t="shared" si="6510"/>
        <v>0</v>
      </c>
      <c r="ET588" s="7">
        <f t="shared" si="6511"/>
        <v>0</v>
      </c>
      <c r="EU588" s="7">
        <f t="shared" si="6512"/>
        <v>0</v>
      </c>
      <c r="EV588" s="7">
        <f t="shared" si="6513"/>
        <v>0</v>
      </c>
      <c r="EW588" s="18">
        <f t="shared" si="6514"/>
        <v>0</v>
      </c>
      <c r="EX588" s="7">
        <f t="shared" si="6515"/>
        <v>0</v>
      </c>
      <c r="EY588" s="7">
        <f t="shared" si="6516"/>
        <v>0</v>
      </c>
      <c r="EZ588" s="7">
        <f t="shared" si="6517"/>
        <v>0</v>
      </c>
      <c r="FA588" s="7">
        <f t="shared" si="6518"/>
        <v>0</v>
      </c>
      <c r="FB588" s="7">
        <f t="shared" si="6519"/>
        <v>0</v>
      </c>
      <c r="FC588" s="7">
        <f t="shared" si="6520"/>
        <v>0</v>
      </c>
      <c r="FD588" s="7">
        <f t="shared" si="6521"/>
        <v>0</v>
      </c>
      <c r="FE588" s="7">
        <f t="shared" si="6522"/>
        <v>0</v>
      </c>
      <c r="FF588" s="7">
        <f t="shared" si="6523"/>
        <v>0</v>
      </c>
      <c r="FG588" s="18">
        <f t="shared" si="6524"/>
        <v>0</v>
      </c>
      <c r="FH588" s="7">
        <f t="shared" si="6525"/>
        <v>0</v>
      </c>
      <c r="FI588" s="7">
        <f t="shared" si="6526"/>
        <v>0</v>
      </c>
      <c r="FJ588" s="7">
        <f t="shared" si="6527"/>
        <v>0</v>
      </c>
      <c r="FK588" s="7">
        <f t="shared" si="6528"/>
        <v>0</v>
      </c>
      <c r="FL588" s="7">
        <f t="shared" si="6529"/>
        <v>0</v>
      </c>
      <c r="FM588" s="7">
        <f t="shared" si="6530"/>
        <v>0</v>
      </c>
      <c r="FN588" s="7">
        <f t="shared" si="6531"/>
        <v>0</v>
      </c>
      <c r="FO588" s="7">
        <f t="shared" si="6532"/>
        <v>0</v>
      </c>
      <c r="FP588" s="7">
        <f t="shared" si="6533"/>
        <v>0</v>
      </c>
      <c r="FQ588" s="7">
        <f t="shared" si="6534"/>
        <v>0</v>
      </c>
      <c r="FR588" s="7"/>
      <c r="FS588" s="7">
        <f t="shared" si="6535"/>
        <v>0</v>
      </c>
      <c r="FT588" s="7">
        <f t="shared" si="6536"/>
        <v>0</v>
      </c>
      <c r="FU588" s="7">
        <f t="shared" si="6537"/>
        <v>0</v>
      </c>
      <c r="FV588" s="7">
        <f t="shared" si="6538"/>
        <v>0</v>
      </c>
      <c r="FW588" s="7">
        <f t="shared" si="6539"/>
        <v>0</v>
      </c>
      <c r="FX588" s="7">
        <f t="shared" si="6540"/>
        <v>0</v>
      </c>
      <c r="FY588" s="7">
        <f t="shared" si="6541"/>
        <v>0</v>
      </c>
      <c r="FZ588" s="7">
        <f t="shared" si="6542"/>
        <v>0</v>
      </c>
      <c r="GA588" s="7">
        <f t="shared" si="6543"/>
        <v>0</v>
      </c>
      <c r="GB588" s="7">
        <f t="shared" si="6544"/>
        <v>0</v>
      </c>
      <c r="GC588" s="7">
        <f t="shared" si="6545"/>
        <v>0</v>
      </c>
      <c r="GD588" s="116">
        <f t="shared" si="6546"/>
        <v>0</v>
      </c>
      <c r="GE588" s="117">
        <f t="shared" si="6547"/>
        <v>0</v>
      </c>
      <c r="GF588" s="7"/>
      <c r="GG588" s="7"/>
      <c r="GH588" s="7"/>
      <c r="GI588" s="52"/>
      <c r="GK588" s="18"/>
      <c r="GL588" s="18"/>
      <c r="GM588" s="1"/>
      <c r="GN588" s="23"/>
      <c r="GO588" s="61"/>
      <c r="GP588" s="7"/>
      <c r="GQ588" s="67"/>
    </row>
    <row r="589" spans="1:199" ht="24.95" customHeight="1" x14ac:dyDescent="0.35">
      <c r="A589" s="51"/>
      <c r="B589" s="11"/>
      <c r="C589" s="17"/>
      <c r="D589" s="21"/>
      <c r="E589" s="21"/>
      <c r="F589" s="21"/>
      <c r="G589" s="21"/>
      <c r="H589" s="21"/>
      <c r="I589" s="21"/>
      <c r="J589" s="21"/>
      <c r="K589" s="21"/>
      <c r="L589" s="31"/>
      <c r="M589" s="73">
        <f t="shared" si="6495"/>
        <v>0</v>
      </c>
      <c r="N589" s="32"/>
      <c r="O589" s="263"/>
      <c r="P589" s="32"/>
      <c r="Q589" s="20"/>
      <c r="R589" s="32"/>
      <c r="S589" s="20"/>
      <c r="T589" s="32"/>
      <c r="U589" s="20"/>
      <c r="V589" s="74"/>
      <c r="W589" s="20"/>
      <c r="X589" s="20"/>
      <c r="Y589" s="20"/>
      <c r="Z589" s="74"/>
      <c r="AA589" s="20"/>
      <c r="AB589" s="74"/>
      <c r="AC589" s="20"/>
      <c r="AD589" s="74"/>
      <c r="AE589" s="24"/>
      <c r="AF589" s="74"/>
      <c r="AG589" s="20"/>
      <c r="AH589" s="74"/>
      <c r="AI589" s="20"/>
      <c r="AJ589" s="74"/>
      <c r="AK589" s="20"/>
      <c r="AL589" s="74"/>
      <c r="AM589" s="263"/>
      <c r="AN589" s="74"/>
      <c r="AO589" s="20"/>
      <c r="AP589" s="74"/>
      <c r="AQ589" s="20"/>
      <c r="AR589" s="74"/>
      <c r="AS589" s="20"/>
      <c r="AT589" s="74"/>
      <c r="AU589" s="20"/>
      <c r="AV589" s="74"/>
      <c r="AW589" s="20"/>
      <c r="AX589" s="74"/>
      <c r="AY589" s="20"/>
      <c r="AZ589" s="74"/>
      <c r="BA589" s="20"/>
      <c r="BB589" s="74"/>
      <c r="BC589" s="20"/>
      <c r="BD589" s="74"/>
      <c r="BE589" s="20"/>
      <c r="BF589" s="20">
        <f t="shared" si="6496"/>
        <v>0</v>
      </c>
      <c r="BG589" s="20"/>
      <c r="BH589" s="20">
        <f t="shared" si="6497"/>
        <v>0</v>
      </c>
      <c r="BI589" s="7"/>
      <c r="BJ589" s="7"/>
      <c r="BK589" s="7"/>
      <c r="BL589" s="7"/>
      <c r="BM589" s="52"/>
      <c r="BN589" s="51"/>
      <c r="BO589" s="11"/>
      <c r="BP589" s="17"/>
      <c r="BQ589" s="21"/>
      <c r="BR589" s="21"/>
      <c r="BS589" s="21"/>
      <c r="BT589" s="21"/>
      <c r="BU589" s="21"/>
      <c r="BV589" s="21"/>
      <c r="BW589" s="21"/>
      <c r="BX589" s="21"/>
      <c r="BY589" s="31"/>
      <c r="BZ589" s="73">
        <f t="shared" si="6498"/>
        <v>0</v>
      </c>
      <c r="CA589" s="32"/>
      <c r="CB589" s="334"/>
      <c r="CC589" s="32"/>
      <c r="CD589" s="20"/>
      <c r="CE589" s="32"/>
      <c r="CF589" s="20"/>
      <c r="CG589" s="32"/>
      <c r="CH589" s="20"/>
      <c r="CI589" s="74"/>
      <c r="CJ589" s="20"/>
      <c r="CK589" s="20"/>
      <c r="CL589" s="20"/>
      <c r="CM589" s="74"/>
      <c r="CN589" s="20"/>
      <c r="CO589" s="74"/>
      <c r="CP589" s="20"/>
      <c r="CQ589" s="74"/>
      <c r="CR589" s="24"/>
      <c r="CS589" s="74"/>
      <c r="CT589" s="334"/>
      <c r="CU589" s="74"/>
      <c r="CV589" s="20"/>
      <c r="CW589" s="74"/>
      <c r="CX589" s="20"/>
      <c r="CY589" s="74"/>
      <c r="CZ589" s="334"/>
      <c r="DA589" s="74"/>
      <c r="DB589" s="20"/>
      <c r="DC589" s="74"/>
      <c r="DD589" s="20"/>
      <c r="DE589" s="74"/>
      <c r="DF589" s="20"/>
      <c r="DG589" s="74"/>
      <c r="DH589" s="20"/>
      <c r="DI589" s="74"/>
      <c r="DJ589" s="20"/>
      <c r="DK589" s="74"/>
      <c r="DL589" s="20"/>
      <c r="DM589" s="74"/>
      <c r="DN589" s="20"/>
      <c r="DO589" s="74"/>
      <c r="DP589" s="20"/>
      <c r="DQ589" s="74"/>
      <c r="DR589" s="20"/>
      <c r="DS589" s="20">
        <f t="shared" si="6499"/>
        <v>0</v>
      </c>
      <c r="DT589" s="20">
        <f t="shared" si="6500"/>
        <v>0</v>
      </c>
      <c r="DU589" s="7"/>
      <c r="DV589" s="7"/>
      <c r="DW589" s="7"/>
      <c r="DX589" s="52"/>
      <c r="DY589" s="51"/>
      <c r="DZ589" s="11"/>
      <c r="EA589" s="17"/>
      <c r="EB589" s="21"/>
      <c r="EC589" s="7"/>
      <c r="ED589" s="7"/>
      <c r="EE589" s="7"/>
      <c r="EF589" s="7"/>
      <c r="EG589" s="7"/>
      <c r="EH589" s="7"/>
      <c r="EI589" s="7"/>
      <c r="EJ589" s="7">
        <f t="shared" si="6501"/>
        <v>0</v>
      </c>
      <c r="EK589" s="7">
        <f t="shared" si="6502"/>
        <v>0</v>
      </c>
      <c r="EL589" s="7">
        <f t="shared" si="6503"/>
        <v>0</v>
      </c>
      <c r="EM589" s="18">
        <f t="shared" si="6504"/>
        <v>0</v>
      </c>
      <c r="EN589" s="7">
        <f t="shared" si="6505"/>
        <v>0</v>
      </c>
      <c r="EO589" s="7">
        <f t="shared" si="6506"/>
        <v>0</v>
      </c>
      <c r="EP589" s="7">
        <f t="shared" si="6507"/>
        <v>0</v>
      </c>
      <c r="EQ589" s="7">
        <f t="shared" si="6508"/>
        <v>0</v>
      </c>
      <c r="ER589" s="7">
        <f t="shared" si="6509"/>
        <v>0</v>
      </c>
      <c r="ES589" s="7">
        <f t="shared" si="6510"/>
        <v>0</v>
      </c>
      <c r="ET589" s="7">
        <f t="shared" si="6511"/>
        <v>0</v>
      </c>
      <c r="EU589" s="7">
        <f t="shared" si="6512"/>
        <v>0</v>
      </c>
      <c r="EV589" s="7">
        <f t="shared" si="6513"/>
        <v>0</v>
      </c>
      <c r="EW589" s="18">
        <f t="shared" si="6514"/>
        <v>0</v>
      </c>
      <c r="EX589" s="7">
        <f t="shared" si="6515"/>
        <v>0</v>
      </c>
      <c r="EY589" s="7">
        <f t="shared" si="6516"/>
        <v>0</v>
      </c>
      <c r="EZ589" s="7">
        <f t="shared" si="6517"/>
        <v>0</v>
      </c>
      <c r="FA589" s="7">
        <f t="shared" si="6518"/>
        <v>0</v>
      </c>
      <c r="FB589" s="7">
        <f t="shared" si="6519"/>
        <v>0</v>
      </c>
      <c r="FC589" s="7">
        <f t="shared" si="6520"/>
        <v>0</v>
      </c>
      <c r="FD589" s="7">
        <f t="shared" si="6521"/>
        <v>0</v>
      </c>
      <c r="FE589" s="7">
        <f t="shared" si="6522"/>
        <v>0</v>
      </c>
      <c r="FF589" s="7">
        <f t="shared" si="6523"/>
        <v>0</v>
      </c>
      <c r="FG589" s="18">
        <f t="shared" si="6524"/>
        <v>0</v>
      </c>
      <c r="FH589" s="7">
        <f t="shared" si="6525"/>
        <v>0</v>
      </c>
      <c r="FI589" s="7">
        <f t="shared" si="6526"/>
        <v>0</v>
      </c>
      <c r="FJ589" s="7">
        <f t="shared" si="6527"/>
        <v>0</v>
      </c>
      <c r="FK589" s="7">
        <f t="shared" si="6528"/>
        <v>0</v>
      </c>
      <c r="FL589" s="7">
        <f t="shared" si="6529"/>
        <v>0</v>
      </c>
      <c r="FM589" s="7">
        <f t="shared" si="6530"/>
        <v>0</v>
      </c>
      <c r="FN589" s="7">
        <f t="shared" si="6531"/>
        <v>0</v>
      </c>
      <c r="FO589" s="7">
        <f t="shared" si="6532"/>
        <v>0</v>
      </c>
      <c r="FP589" s="7">
        <f t="shared" si="6533"/>
        <v>0</v>
      </c>
      <c r="FQ589" s="7">
        <f t="shared" si="6534"/>
        <v>0</v>
      </c>
      <c r="FR589" s="7"/>
      <c r="FS589" s="7">
        <f t="shared" si="6535"/>
        <v>0</v>
      </c>
      <c r="FT589" s="7">
        <f t="shared" si="6536"/>
        <v>0</v>
      </c>
      <c r="FU589" s="7">
        <f t="shared" si="6537"/>
        <v>0</v>
      </c>
      <c r="FV589" s="7">
        <f t="shared" si="6538"/>
        <v>0</v>
      </c>
      <c r="FW589" s="7">
        <f t="shared" si="6539"/>
        <v>0</v>
      </c>
      <c r="FX589" s="7">
        <f t="shared" si="6540"/>
        <v>0</v>
      </c>
      <c r="FY589" s="7">
        <f t="shared" si="6541"/>
        <v>0</v>
      </c>
      <c r="FZ589" s="7">
        <f t="shared" si="6542"/>
        <v>0</v>
      </c>
      <c r="GA589" s="7">
        <f t="shared" si="6543"/>
        <v>0</v>
      </c>
      <c r="GB589" s="7">
        <f t="shared" si="6544"/>
        <v>0</v>
      </c>
      <c r="GC589" s="7">
        <f t="shared" si="6545"/>
        <v>0</v>
      </c>
      <c r="GD589" s="116">
        <f t="shared" si="6546"/>
        <v>0</v>
      </c>
      <c r="GE589" s="117">
        <f t="shared" si="6547"/>
        <v>0</v>
      </c>
      <c r="GF589" s="7"/>
      <c r="GG589" s="7"/>
      <c r="GH589" s="7"/>
      <c r="GI589" s="52"/>
      <c r="GK589" s="18"/>
      <c r="GL589" s="18"/>
      <c r="GM589" s="1"/>
      <c r="GN589" s="23"/>
      <c r="GO589" s="61"/>
      <c r="GP589" s="7"/>
      <c r="GQ589" s="67"/>
    </row>
    <row r="590" spans="1:199" ht="24.95" customHeight="1" x14ac:dyDescent="0.35">
      <c r="A590" s="51"/>
      <c r="B590" s="11"/>
      <c r="C590" s="17"/>
      <c r="D590" s="21"/>
      <c r="E590" s="21"/>
      <c r="F590" s="21"/>
      <c r="G590" s="21"/>
      <c r="H590" s="21"/>
      <c r="I590" s="21"/>
      <c r="J590" s="21"/>
      <c r="K590" s="21"/>
      <c r="L590" s="31"/>
      <c r="M590" s="73">
        <f t="shared" si="6495"/>
        <v>0</v>
      </c>
      <c r="N590" s="32"/>
      <c r="O590" s="263"/>
      <c r="P590" s="32"/>
      <c r="Q590" s="20"/>
      <c r="R590" s="32"/>
      <c r="S590" s="20"/>
      <c r="T590" s="32"/>
      <c r="U590" s="20"/>
      <c r="V590" s="74"/>
      <c r="W590" s="20"/>
      <c r="X590" s="20"/>
      <c r="Y590" s="20"/>
      <c r="Z590" s="74"/>
      <c r="AA590" s="20"/>
      <c r="AB590" s="74"/>
      <c r="AC590" s="20"/>
      <c r="AD590" s="74"/>
      <c r="AE590" s="24"/>
      <c r="AF590" s="74"/>
      <c r="AG590" s="20"/>
      <c r="AH590" s="74"/>
      <c r="AI590" s="20"/>
      <c r="AJ590" s="74"/>
      <c r="AK590" s="20"/>
      <c r="AL590" s="74"/>
      <c r="AM590" s="263"/>
      <c r="AN590" s="74"/>
      <c r="AO590" s="20"/>
      <c r="AP590" s="74"/>
      <c r="AQ590" s="20"/>
      <c r="AR590" s="74"/>
      <c r="AS590" s="20"/>
      <c r="AT590" s="74"/>
      <c r="AU590" s="20"/>
      <c r="AV590" s="74"/>
      <c r="AW590" s="20"/>
      <c r="AX590" s="74"/>
      <c r="AY590" s="20"/>
      <c r="AZ590" s="74"/>
      <c r="BA590" s="20"/>
      <c r="BB590" s="74"/>
      <c r="BC590" s="20"/>
      <c r="BD590" s="74"/>
      <c r="BE590" s="20"/>
      <c r="BF590" s="20">
        <f t="shared" si="6496"/>
        <v>0</v>
      </c>
      <c r="BG590" s="20"/>
      <c r="BH590" s="20">
        <f t="shared" si="6497"/>
        <v>0</v>
      </c>
      <c r="BI590" s="7"/>
      <c r="BJ590" s="7"/>
      <c r="BK590" s="7"/>
      <c r="BL590" s="7"/>
      <c r="BM590" s="52"/>
      <c r="BN590" s="51"/>
      <c r="BO590" s="11"/>
      <c r="BP590" s="17"/>
      <c r="BQ590" s="21"/>
      <c r="BR590" s="21"/>
      <c r="BS590" s="21"/>
      <c r="BT590" s="21"/>
      <c r="BU590" s="21"/>
      <c r="BV590" s="21"/>
      <c r="BW590" s="21"/>
      <c r="BX590" s="21"/>
      <c r="BY590" s="31"/>
      <c r="BZ590" s="73">
        <f t="shared" si="6498"/>
        <v>0</v>
      </c>
      <c r="CA590" s="32"/>
      <c r="CB590" s="334"/>
      <c r="CC590" s="32"/>
      <c r="CD590" s="20"/>
      <c r="CE590" s="32"/>
      <c r="CF590" s="20"/>
      <c r="CG590" s="32"/>
      <c r="CH590" s="20"/>
      <c r="CI590" s="74"/>
      <c r="CJ590" s="20"/>
      <c r="CK590" s="20"/>
      <c r="CL590" s="20"/>
      <c r="CM590" s="74"/>
      <c r="CN590" s="20"/>
      <c r="CO590" s="74"/>
      <c r="CP590" s="20"/>
      <c r="CQ590" s="74"/>
      <c r="CR590" s="24"/>
      <c r="CS590" s="74"/>
      <c r="CT590" s="334"/>
      <c r="CU590" s="74"/>
      <c r="CV590" s="20"/>
      <c r="CW590" s="74"/>
      <c r="CX590" s="20"/>
      <c r="CY590" s="74"/>
      <c r="CZ590" s="334"/>
      <c r="DA590" s="74"/>
      <c r="DB590" s="20"/>
      <c r="DC590" s="74"/>
      <c r="DD590" s="20"/>
      <c r="DE590" s="74"/>
      <c r="DF590" s="20"/>
      <c r="DG590" s="74"/>
      <c r="DH590" s="20"/>
      <c r="DI590" s="74"/>
      <c r="DJ590" s="20"/>
      <c r="DK590" s="74"/>
      <c r="DL590" s="20"/>
      <c r="DM590" s="74"/>
      <c r="DN590" s="20"/>
      <c r="DO590" s="74"/>
      <c r="DP590" s="20"/>
      <c r="DQ590" s="74"/>
      <c r="DR590" s="20"/>
      <c r="DS590" s="20">
        <f t="shared" si="6499"/>
        <v>0</v>
      </c>
      <c r="DT590" s="20">
        <f t="shared" si="6500"/>
        <v>0</v>
      </c>
      <c r="DU590" s="7"/>
      <c r="DV590" s="7"/>
      <c r="DW590" s="7"/>
      <c r="DX590" s="52"/>
      <c r="DY590" s="51"/>
      <c r="DZ590" s="11"/>
      <c r="EA590" s="17"/>
      <c r="EB590" s="21"/>
      <c r="EC590" s="7"/>
      <c r="ED590" s="7"/>
      <c r="EE590" s="7"/>
      <c r="EF590" s="7"/>
      <c r="EG590" s="7"/>
      <c r="EH590" s="7"/>
      <c r="EI590" s="7"/>
      <c r="EJ590" s="7">
        <f t="shared" si="6501"/>
        <v>0</v>
      </c>
      <c r="EK590" s="7">
        <f t="shared" si="6502"/>
        <v>0</v>
      </c>
      <c r="EL590" s="7">
        <f t="shared" si="6503"/>
        <v>0</v>
      </c>
      <c r="EM590" s="18">
        <f t="shared" si="6504"/>
        <v>0</v>
      </c>
      <c r="EN590" s="7">
        <f t="shared" si="6505"/>
        <v>0</v>
      </c>
      <c r="EO590" s="7">
        <f t="shared" si="6506"/>
        <v>0</v>
      </c>
      <c r="EP590" s="7">
        <f t="shared" si="6507"/>
        <v>0</v>
      </c>
      <c r="EQ590" s="7">
        <f t="shared" si="6508"/>
        <v>0</v>
      </c>
      <c r="ER590" s="7">
        <f t="shared" si="6509"/>
        <v>0</v>
      </c>
      <c r="ES590" s="7">
        <f t="shared" si="6510"/>
        <v>0</v>
      </c>
      <c r="ET590" s="7">
        <f t="shared" si="6511"/>
        <v>0</v>
      </c>
      <c r="EU590" s="7">
        <f t="shared" si="6512"/>
        <v>0</v>
      </c>
      <c r="EV590" s="7">
        <f t="shared" si="6513"/>
        <v>0</v>
      </c>
      <c r="EW590" s="18">
        <f t="shared" si="6514"/>
        <v>0</v>
      </c>
      <c r="EX590" s="7">
        <f t="shared" si="6515"/>
        <v>0</v>
      </c>
      <c r="EY590" s="7">
        <f t="shared" si="6516"/>
        <v>0</v>
      </c>
      <c r="EZ590" s="7">
        <f t="shared" si="6517"/>
        <v>0</v>
      </c>
      <c r="FA590" s="7">
        <f t="shared" si="6518"/>
        <v>0</v>
      </c>
      <c r="FB590" s="7">
        <f t="shared" si="6519"/>
        <v>0</v>
      </c>
      <c r="FC590" s="7">
        <f t="shared" si="6520"/>
        <v>0</v>
      </c>
      <c r="FD590" s="7">
        <f t="shared" si="6521"/>
        <v>0</v>
      </c>
      <c r="FE590" s="7">
        <f t="shared" si="6522"/>
        <v>0</v>
      </c>
      <c r="FF590" s="7">
        <f t="shared" si="6523"/>
        <v>0</v>
      </c>
      <c r="FG590" s="18">
        <f t="shared" si="6524"/>
        <v>0</v>
      </c>
      <c r="FH590" s="7">
        <f t="shared" si="6525"/>
        <v>0</v>
      </c>
      <c r="FI590" s="7">
        <f t="shared" si="6526"/>
        <v>0</v>
      </c>
      <c r="FJ590" s="7">
        <f t="shared" si="6527"/>
        <v>0</v>
      </c>
      <c r="FK590" s="7">
        <f t="shared" si="6528"/>
        <v>0</v>
      </c>
      <c r="FL590" s="7">
        <f t="shared" si="6529"/>
        <v>0</v>
      </c>
      <c r="FM590" s="7">
        <f t="shared" si="6530"/>
        <v>0</v>
      </c>
      <c r="FN590" s="7">
        <f t="shared" si="6531"/>
        <v>0</v>
      </c>
      <c r="FO590" s="7">
        <f t="shared" si="6532"/>
        <v>0</v>
      </c>
      <c r="FP590" s="7">
        <f t="shared" si="6533"/>
        <v>0</v>
      </c>
      <c r="FQ590" s="7">
        <f t="shared" si="6534"/>
        <v>0</v>
      </c>
      <c r="FR590" s="7"/>
      <c r="FS590" s="7">
        <f t="shared" si="6535"/>
        <v>0</v>
      </c>
      <c r="FT590" s="7">
        <f t="shared" si="6536"/>
        <v>0</v>
      </c>
      <c r="FU590" s="7">
        <f t="shared" si="6537"/>
        <v>0</v>
      </c>
      <c r="FV590" s="7">
        <f t="shared" si="6538"/>
        <v>0</v>
      </c>
      <c r="FW590" s="7">
        <f t="shared" si="6539"/>
        <v>0</v>
      </c>
      <c r="FX590" s="7">
        <f t="shared" si="6540"/>
        <v>0</v>
      </c>
      <c r="FY590" s="7">
        <f t="shared" si="6541"/>
        <v>0</v>
      </c>
      <c r="FZ590" s="7">
        <f t="shared" si="6542"/>
        <v>0</v>
      </c>
      <c r="GA590" s="7">
        <f t="shared" si="6543"/>
        <v>0</v>
      </c>
      <c r="GB590" s="7">
        <f t="shared" si="6544"/>
        <v>0</v>
      </c>
      <c r="GC590" s="7">
        <f t="shared" si="6545"/>
        <v>0</v>
      </c>
      <c r="GD590" s="116">
        <f t="shared" si="6546"/>
        <v>0</v>
      </c>
      <c r="GE590" s="117">
        <f t="shared" si="6547"/>
        <v>0</v>
      </c>
      <c r="GF590" s="7"/>
      <c r="GG590" s="7"/>
      <c r="GH590" s="7"/>
      <c r="GI590" s="52"/>
      <c r="GK590" s="18"/>
      <c r="GL590" s="18"/>
      <c r="GM590" s="1"/>
      <c r="GN590" s="23"/>
      <c r="GO590" s="61"/>
      <c r="GP590" s="7"/>
      <c r="GQ590" s="67"/>
    </row>
    <row r="591" spans="1:199" ht="24.95" customHeight="1" x14ac:dyDescent="0.35">
      <c r="A591" s="51"/>
      <c r="B591" s="11"/>
      <c r="C591" s="17"/>
      <c r="D591" s="21"/>
      <c r="E591" s="21"/>
      <c r="F591" s="21"/>
      <c r="G591" s="21"/>
      <c r="H591" s="21"/>
      <c r="I591" s="21"/>
      <c r="J591" s="21"/>
      <c r="K591" s="21"/>
      <c r="L591" s="11"/>
      <c r="M591" s="73">
        <f t="shared" si="6495"/>
        <v>0</v>
      </c>
      <c r="N591" s="32"/>
      <c r="O591" s="263"/>
      <c r="P591" s="32"/>
      <c r="Q591" s="20"/>
      <c r="R591" s="32"/>
      <c r="S591" s="20"/>
      <c r="T591" s="32"/>
      <c r="U591" s="20"/>
      <c r="V591" s="74"/>
      <c r="W591" s="20"/>
      <c r="X591" s="20"/>
      <c r="Y591" s="20"/>
      <c r="Z591" s="74"/>
      <c r="AA591" s="20"/>
      <c r="AB591" s="74"/>
      <c r="AC591" s="20"/>
      <c r="AD591" s="74"/>
      <c r="AE591" s="24"/>
      <c r="AF591" s="74"/>
      <c r="AG591" s="20"/>
      <c r="AH591" s="74"/>
      <c r="AI591" s="20"/>
      <c r="AJ591" s="74"/>
      <c r="AK591" s="20"/>
      <c r="AL591" s="74"/>
      <c r="AM591" s="263"/>
      <c r="AN591" s="74"/>
      <c r="AO591" s="20"/>
      <c r="AP591" s="74"/>
      <c r="AQ591" s="20"/>
      <c r="AR591" s="74"/>
      <c r="AS591" s="20"/>
      <c r="AT591" s="74"/>
      <c r="AU591" s="20"/>
      <c r="AV591" s="74"/>
      <c r="AW591" s="20"/>
      <c r="AX591" s="74"/>
      <c r="AY591" s="20"/>
      <c r="AZ591" s="74"/>
      <c r="BA591" s="20"/>
      <c r="BB591" s="74"/>
      <c r="BC591" s="20"/>
      <c r="BD591" s="74"/>
      <c r="BE591" s="20"/>
      <c r="BF591" s="20">
        <f t="shared" si="6496"/>
        <v>0</v>
      </c>
      <c r="BG591" s="20"/>
      <c r="BH591" s="20">
        <f t="shared" si="6497"/>
        <v>0</v>
      </c>
      <c r="BI591" s="7"/>
      <c r="BJ591" s="7"/>
      <c r="BK591" s="7"/>
      <c r="BL591" s="7"/>
      <c r="BM591" s="52"/>
      <c r="BN591" s="51"/>
      <c r="BO591" s="11"/>
      <c r="BP591" s="17"/>
      <c r="BQ591" s="21"/>
      <c r="BR591" s="21"/>
      <c r="BS591" s="21"/>
      <c r="BT591" s="21"/>
      <c r="BU591" s="21"/>
      <c r="BV591" s="21"/>
      <c r="BW591" s="21"/>
      <c r="BX591" s="21"/>
      <c r="BY591" s="11"/>
      <c r="BZ591" s="73">
        <f t="shared" si="6498"/>
        <v>0</v>
      </c>
      <c r="CA591" s="32"/>
      <c r="CB591" s="334"/>
      <c r="CC591" s="32"/>
      <c r="CD591" s="20"/>
      <c r="CE591" s="32"/>
      <c r="CF591" s="20"/>
      <c r="CG591" s="32"/>
      <c r="CH591" s="20"/>
      <c r="CI591" s="74"/>
      <c r="CJ591" s="20"/>
      <c r="CK591" s="20"/>
      <c r="CL591" s="20"/>
      <c r="CM591" s="74"/>
      <c r="CN591" s="20"/>
      <c r="CO591" s="74"/>
      <c r="CP591" s="20"/>
      <c r="CQ591" s="74"/>
      <c r="CR591" s="24"/>
      <c r="CS591" s="74"/>
      <c r="CT591" s="334"/>
      <c r="CU591" s="74"/>
      <c r="CV591" s="20"/>
      <c r="CW591" s="74"/>
      <c r="CX591" s="20"/>
      <c r="CY591" s="74"/>
      <c r="CZ591" s="334"/>
      <c r="DA591" s="74"/>
      <c r="DB591" s="20"/>
      <c r="DC591" s="74"/>
      <c r="DD591" s="20"/>
      <c r="DE591" s="74"/>
      <c r="DF591" s="20"/>
      <c r="DG591" s="74"/>
      <c r="DH591" s="20"/>
      <c r="DI591" s="74"/>
      <c r="DJ591" s="20"/>
      <c r="DK591" s="74"/>
      <c r="DL591" s="20"/>
      <c r="DM591" s="74"/>
      <c r="DN591" s="20"/>
      <c r="DO591" s="74"/>
      <c r="DP591" s="20"/>
      <c r="DQ591" s="74"/>
      <c r="DR591" s="20"/>
      <c r="DS591" s="20">
        <f t="shared" si="6499"/>
        <v>0</v>
      </c>
      <c r="DT591" s="20">
        <f t="shared" si="6500"/>
        <v>0</v>
      </c>
      <c r="DU591" s="7"/>
      <c r="DV591" s="7"/>
      <c r="DW591" s="7"/>
      <c r="DX591" s="52"/>
      <c r="DY591" s="51"/>
      <c r="DZ591" s="11"/>
      <c r="EA591" s="17"/>
      <c r="EB591" s="21"/>
      <c r="EC591" s="8"/>
      <c r="ED591" s="8"/>
      <c r="EE591" s="8"/>
      <c r="EF591" s="8"/>
      <c r="EG591" s="8"/>
      <c r="EH591" s="8"/>
      <c r="EI591" s="8"/>
      <c r="EJ591" s="7">
        <f t="shared" si="6501"/>
        <v>0</v>
      </c>
      <c r="EK591" s="7">
        <f t="shared" si="6502"/>
        <v>0</v>
      </c>
      <c r="EL591" s="7">
        <f t="shared" si="6503"/>
        <v>0</v>
      </c>
      <c r="EM591" s="18">
        <f t="shared" si="6504"/>
        <v>0</v>
      </c>
      <c r="EN591" s="7">
        <f t="shared" si="6505"/>
        <v>0</v>
      </c>
      <c r="EO591" s="7">
        <f t="shared" si="6506"/>
        <v>0</v>
      </c>
      <c r="EP591" s="7">
        <f t="shared" si="6507"/>
        <v>0</v>
      </c>
      <c r="EQ591" s="7">
        <f t="shared" si="6508"/>
        <v>0</v>
      </c>
      <c r="ER591" s="7">
        <f t="shared" si="6509"/>
        <v>0</v>
      </c>
      <c r="ES591" s="7">
        <f t="shared" si="6510"/>
        <v>0</v>
      </c>
      <c r="ET591" s="7">
        <f t="shared" si="6511"/>
        <v>0</v>
      </c>
      <c r="EU591" s="7">
        <f t="shared" si="6512"/>
        <v>0</v>
      </c>
      <c r="EV591" s="7">
        <f t="shared" si="6513"/>
        <v>0</v>
      </c>
      <c r="EW591" s="18">
        <f t="shared" si="6514"/>
        <v>0</v>
      </c>
      <c r="EX591" s="7">
        <f t="shared" si="6515"/>
        <v>0</v>
      </c>
      <c r="EY591" s="7">
        <f t="shared" si="6516"/>
        <v>0</v>
      </c>
      <c r="EZ591" s="7">
        <f t="shared" si="6517"/>
        <v>0</v>
      </c>
      <c r="FA591" s="7">
        <f t="shared" si="6518"/>
        <v>0</v>
      </c>
      <c r="FB591" s="7">
        <f t="shared" si="6519"/>
        <v>0</v>
      </c>
      <c r="FC591" s="7">
        <f t="shared" si="6520"/>
        <v>0</v>
      </c>
      <c r="FD591" s="7">
        <f t="shared" si="6521"/>
        <v>0</v>
      </c>
      <c r="FE591" s="7">
        <f t="shared" si="6522"/>
        <v>0</v>
      </c>
      <c r="FF591" s="7">
        <f t="shared" si="6523"/>
        <v>0</v>
      </c>
      <c r="FG591" s="18">
        <f t="shared" si="6524"/>
        <v>0</v>
      </c>
      <c r="FH591" s="7">
        <f t="shared" si="6525"/>
        <v>0</v>
      </c>
      <c r="FI591" s="7">
        <f t="shared" si="6526"/>
        <v>0</v>
      </c>
      <c r="FJ591" s="7">
        <f t="shared" si="6527"/>
        <v>0</v>
      </c>
      <c r="FK591" s="7">
        <f t="shared" si="6528"/>
        <v>0</v>
      </c>
      <c r="FL591" s="7">
        <f t="shared" si="6529"/>
        <v>0</v>
      </c>
      <c r="FM591" s="7">
        <f t="shared" si="6530"/>
        <v>0</v>
      </c>
      <c r="FN591" s="7">
        <f t="shared" si="6531"/>
        <v>0</v>
      </c>
      <c r="FO591" s="7">
        <f t="shared" si="6532"/>
        <v>0</v>
      </c>
      <c r="FP591" s="7">
        <f t="shared" si="6533"/>
        <v>0</v>
      </c>
      <c r="FQ591" s="7">
        <f t="shared" si="6534"/>
        <v>0</v>
      </c>
      <c r="FR591" s="7"/>
      <c r="FS591" s="7">
        <f t="shared" si="6535"/>
        <v>0</v>
      </c>
      <c r="FT591" s="7">
        <f t="shared" si="6536"/>
        <v>0</v>
      </c>
      <c r="FU591" s="7">
        <f t="shared" si="6537"/>
        <v>0</v>
      </c>
      <c r="FV591" s="7">
        <f t="shared" si="6538"/>
        <v>0</v>
      </c>
      <c r="FW591" s="7">
        <f t="shared" si="6539"/>
        <v>0</v>
      </c>
      <c r="FX591" s="7">
        <f t="shared" si="6540"/>
        <v>0</v>
      </c>
      <c r="FY591" s="7">
        <f t="shared" si="6541"/>
        <v>0</v>
      </c>
      <c r="FZ591" s="7">
        <f t="shared" si="6542"/>
        <v>0</v>
      </c>
      <c r="GA591" s="7">
        <f t="shared" si="6543"/>
        <v>0</v>
      </c>
      <c r="GB591" s="7">
        <f t="shared" si="6544"/>
        <v>0</v>
      </c>
      <c r="GC591" s="7">
        <f t="shared" si="6545"/>
        <v>0</v>
      </c>
      <c r="GD591" s="116">
        <f t="shared" si="6546"/>
        <v>0</v>
      </c>
      <c r="GE591" s="117">
        <f t="shared" si="6547"/>
        <v>0</v>
      </c>
      <c r="GF591" s="8"/>
      <c r="GG591" s="8"/>
      <c r="GH591" s="8"/>
      <c r="GI591" s="97"/>
      <c r="GK591" s="18"/>
      <c r="GL591" s="18"/>
      <c r="GM591" s="1"/>
      <c r="GN591" s="23"/>
      <c r="GO591" s="61"/>
      <c r="GP591" s="7"/>
      <c r="GQ591" s="67"/>
    </row>
    <row r="592" spans="1:199" ht="24.95" customHeight="1" x14ac:dyDescent="0.35">
      <c r="A592" s="51"/>
      <c r="B592" s="11"/>
      <c r="C592" s="17"/>
      <c r="D592" s="21"/>
      <c r="E592" s="21"/>
      <c r="F592" s="21"/>
      <c r="G592" s="21"/>
      <c r="H592" s="21"/>
      <c r="I592" s="21"/>
      <c r="J592" s="21"/>
      <c r="K592" s="21"/>
      <c r="L592" s="11"/>
      <c r="M592" s="73">
        <f t="shared" si="6495"/>
        <v>0</v>
      </c>
      <c r="N592" s="32"/>
      <c r="O592" s="263"/>
      <c r="P592" s="32"/>
      <c r="Q592" s="20"/>
      <c r="R592" s="32"/>
      <c r="S592" s="20"/>
      <c r="T592" s="32"/>
      <c r="U592" s="20"/>
      <c r="V592" s="74"/>
      <c r="W592" s="20"/>
      <c r="X592" s="20"/>
      <c r="Y592" s="20"/>
      <c r="Z592" s="74"/>
      <c r="AA592" s="20"/>
      <c r="AB592" s="74"/>
      <c r="AC592" s="20"/>
      <c r="AD592" s="74"/>
      <c r="AE592" s="24"/>
      <c r="AF592" s="74"/>
      <c r="AG592" s="20"/>
      <c r="AH592" s="74"/>
      <c r="AI592" s="20"/>
      <c r="AJ592" s="74"/>
      <c r="AK592" s="20"/>
      <c r="AL592" s="74"/>
      <c r="AM592" s="263"/>
      <c r="AN592" s="74"/>
      <c r="AO592" s="20"/>
      <c r="AP592" s="74"/>
      <c r="AQ592" s="20"/>
      <c r="AR592" s="74"/>
      <c r="AS592" s="20"/>
      <c r="AT592" s="74"/>
      <c r="AU592" s="20"/>
      <c r="AV592" s="74"/>
      <c r="AW592" s="20"/>
      <c r="AX592" s="74"/>
      <c r="AY592" s="20"/>
      <c r="AZ592" s="74"/>
      <c r="BA592" s="20"/>
      <c r="BB592" s="74"/>
      <c r="BC592" s="20"/>
      <c r="BD592" s="74"/>
      <c r="BE592" s="20"/>
      <c r="BF592" s="20">
        <f t="shared" si="6496"/>
        <v>0</v>
      </c>
      <c r="BG592" s="20"/>
      <c r="BH592" s="20">
        <f t="shared" si="6497"/>
        <v>0</v>
      </c>
      <c r="BI592" s="7"/>
      <c r="BJ592" s="7"/>
      <c r="BK592" s="7"/>
      <c r="BL592" s="7"/>
      <c r="BM592" s="52"/>
      <c r="BN592" s="51"/>
      <c r="BO592" s="11"/>
      <c r="BP592" s="17"/>
      <c r="BQ592" s="21"/>
      <c r="BR592" s="21"/>
      <c r="BS592" s="21"/>
      <c r="BT592" s="21"/>
      <c r="BU592" s="21"/>
      <c r="BV592" s="21"/>
      <c r="BW592" s="21"/>
      <c r="BX592" s="21"/>
      <c r="BY592" s="11"/>
      <c r="BZ592" s="73">
        <f t="shared" si="6498"/>
        <v>0</v>
      </c>
      <c r="CA592" s="32"/>
      <c r="CB592" s="334"/>
      <c r="CC592" s="32"/>
      <c r="CD592" s="20"/>
      <c r="CE592" s="32"/>
      <c r="CF592" s="20"/>
      <c r="CG592" s="32"/>
      <c r="CH592" s="20"/>
      <c r="CI592" s="74"/>
      <c r="CJ592" s="20"/>
      <c r="CK592" s="20"/>
      <c r="CL592" s="20"/>
      <c r="CM592" s="74"/>
      <c r="CN592" s="20"/>
      <c r="CO592" s="74"/>
      <c r="CP592" s="20"/>
      <c r="CQ592" s="74"/>
      <c r="CR592" s="24"/>
      <c r="CS592" s="74"/>
      <c r="CT592" s="334"/>
      <c r="CU592" s="74"/>
      <c r="CV592" s="20"/>
      <c r="CW592" s="74"/>
      <c r="CX592" s="20"/>
      <c r="CY592" s="74"/>
      <c r="CZ592" s="334"/>
      <c r="DA592" s="74"/>
      <c r="DB592" s="20"/>
      <c r="DC592" s="74"/>
      <c r="DD592" s="20"/>
      <c r="DE592" s="74"/>
      <c r="DF592" s="20"/>
      <c r="DG592" s="74"/>
      <c r="DH592" s="20"/>
      <c r="DI592" s="74"/>
      <c r="DJ592" s="20"/>
      <c r="DK592" s="74"/>
      <c r="DL592" s="20"/>
      <c r="DM592" s="74"/>
      <c r="DN592" s="20"/>
      <c r="DO592" s="74"/>
      <c r="DP592" s="20"/>
      <c r="DQ592" s="74"/>
      <c r="DR592" s="20"/>
      <c r="DS592" s="20">
        <f t="shared" si="6499"/>
        <v>0</v>
      </c>
      <c r="DT592" s="20">
        <f t="shared" si="6500"/>
        <v>0</v>
      </c>
      <c r="DU592" s="7"/>
      <c r="DV592" s="7"/>
      <c r="DW592" s="7"/>
      <c r="DX592" s="52"/>
      <c r="DY592" s="51"/>
      <c r="DZ592" s="11"/>
      <c r="EA592" s="17"/>
      <c r="EB592" s="21"/>
      <c r="EC592" s="8"/>
      <c r="ED592" s="8"/>
      <c r="EE592" s="8"/>
      <c r="EF592" s="8"/>
      <c r="EG592" s="8"/>
      <c r="EH592" s="8"/>
      <c r="EI592" s="8"/>
      <c r="EJ592" s="7">
        <f t="shared" si="6501"/>
        <v>0</v>
      </c>
      <c r="EK592" s="7">
        <f t="shared" si="6502"/>
        <v>0</v>
      </c>
      <c r="EL592" s="7">
        <f t="shared" si="6503"/>
        <v>0</v>
      </c>
      <c r="EM592" s="18">
        <f t="shared" si="6504"/>
        <v>0</v>
      </c>
      <c r="EN592" s="7">
        <f t="shared" si="6505"/>
        <v>0</v>
      </c>
      <c r="EO592" s="7">
        <f t="shared" si="6506"/>
        <v>0</v>
      </c>
      <c r="EP592" s="7">
        <f t="shared" si="6507"/>
        <v>0</v>
      </c>
      <c r="EQ592" s="7">
        <f t="shared" si="6508"/>
        <v>0</v>
      </c>
      <c r="ER592" s="7">
        <f t="shared" si="6509"/>
        <v>0</v>
      </c>
      <c r="ES592" s="7">
        <f t="shared" si="6510"/>
        <v>0</v>
      </c>
      <c r="ET592" s="7">
        <f t="shared" si="6511"/>
        <v>0</v>
      </c>
      <c r="EU592" s="7">
        <f t="shared" si="6512"/>
        <v>0</v>
      </c>
      <c r="EV592" s="7">
        <f t="shared" si="6513"/>
        <v>0</v>
      </c>
      <c r="EW592" s="18">
        <f t="shared" si="6514"/>
        <v>0</v>
      </c>
      <c r="EX592" s="7">
        <f t="shared" si="6515"/>
        <v>0</v>
      </c>
      <c r="EY592" s="7">
        <f t="shared" si="6516"/>
        <v>0</v>
      </c>
      <c r="EZ592" s="7">
        <f t="shared" si="6517"/>
        <v>0</v>
      </c>
      <c r="FA592" s="7">
        <f t="shared" si="6518"/>
        <v>0</v>
      </c>
      <c r="FB592" s="7">
        <f t="shared" si="6519"/>
        <v>0</v>
      </c>
      <c r="FC592" s="7">
        <f t="shared" si="6520"/>
        <v>0</v>
      </c>
      <c r="FD592" s="7">
        <f t="shared" si="6521"/>
        <v>0</v>
      </c>
      <c r="FE592" s="7">
        <f t="shared" si="6522"/>
        <v>0</v>
      </c>
      <c r="FF592" s="7">
        <f t="shared" si="6523"/>
        <v>0</v>
      </c>
      <c r="FG592" s="18">
        <f t="shared" si="6524"/>
        <v>0</v>
      </c>
      <c r="FH592" s="7">
        <f t="shared" si="6525"/>
        <v>0</v>
      </c>
      <c r="FI592" s="7">
        <f t="shared" si="6526"/>
        <v>0</v>
      </c>
      <c r="FJ592" s="7">
        <f t="shared" si="6527"/>
        <v>0</v>
      </c>
      <c r="FK592" s="7">
        <f t="shared" si="6528"/>
        <v>0</v>
      </c>
      <c r="FL592" s="7">
        <f t="shared" si="6529"/>
        <v>0</v>
      </c>
      <c r="FM592" s="7">
        <f t="shared" si="6530"/>
        <v>0</v>
      </c>
      <c r="FN592" s="7">
        <f t="shared" si="6531"/>
        <v>0</v>
      </c>
      <c r="FO592" s="7">
        <f t="shared" si="6532"/>
        <v>0</v>
      </c>
      <c r="FP592" s="7">
        <f t="shared" si="6533"/>
        <v>0</v>
      </c>
      <c r="FQ592" s="7">
        <f t="shared" si="6534"/>
        <v>0</v>
      </c>
      <c r="FR592" s="7"/>
      <c r="FS592" s="7">
        <f t="shared" si="6535"/>
        <v>0</v>
      </c>
      <c r="FT592" s="7">
        <f t="shared" si="6536"/>
        <v>0</v>
      </c>
      <c r="FU592" s="7">
        <f t="shared" si="6537"/>
        <v>0</v>
      </c>
      <c r="FV592" s="7">
        <f t="shared" si="6538"/>
        <v>0</v>
      </c>
      <c r="FW592" s="7">
        <f t="shared" si="6539"/>
        <v>0</v>
      </c>
      <c r="FX592" s="7">
        <f t="shared" si="6540"/>
        <v>0</v>
      </c>
      <c r="FY592" s="7">
        <f t="shared" si="6541"/>
        <v>0</v>
      </c>
      <c r="FZ592" s="7">
        <f t="shared" si="6542"/>
        <v>0</v>
      </c>
      <c r="GA592" s="7">
        <f t="shared" si="6543"/>
        <v>0</v>
      </c>
      <c r="GB592" s="7">
        <f t="shared" si="6544"/>
        <v>0</v>
      </c>
      <c r="GC592" s="7">
        <f t="shared" si="6545"/>
        <v>0</v>
      </c>
      <c r="GD592" s="116">
        <f t="shared" si="6546"/>
        <v>0</v>
      </c>
      <c r="GE592" s="117">
        <f t="shared" si="6547"/>
        <v>0</v>
      </c>
      <c r="GF592" s="8"/>
      <c r="GG592" s="8"/>
      <c r="GH592" s="8"/>
      <c r="GI592" s="97"/>
      <c r="GK592" s="18"/>
      <c r="GL592" s="18"/>
      <c r="GM592" s="1"/>
      <c r="GN592" s="44"/>
      <c r="GO592" s="63"/>
      <c r="GP592" s="7"/>
      <c r="GQ592" s="67"/>
    </row>
    <row r="593" spans="1:199" ht="24.95" customHeight="1" x14ac:dyDescent="0.35">
      <c r="A593" s="51"/>
      <c r="B593" s="11"/>
      <c r="C593" s="17"/>
      <c r="D593" s="21"/>
      <c r="E593" s="21"/>
      <c r="F593" s="21"/>
      <c r="G593" s="21"/>
      <c r="H593" s="21"/>
      <c r="I593" s="21"/>
      <c r="J593" s="21"/>
      <c r="K593" s="21"/>
      <c r="L593" s="11"/>
      <c r="M593" s="73">
        <f t="shared" si="6495"/>
        <v>0</v>
      </c>
      <c r="N593" s="32"/>
      <c r="O593" s="263"/>
      <c r="P593" s="32"/>
      <c r="Q593" s="20"/>
      <c r="R593" s="32"/>
      <c r="S593" s="20"/>
      <c r="T593" s="32"/>
      <c r="U593" s="20"/>
      <c r="V593" s="74"/>
      <c r="W593" s="20"/>
      <c r="X593" s="20"/>
      <c r="Y593" s="20"/>
      <c r="Z593" s="74"/>
      <c r="AA593" s="20"/>
      <c r="AB593" s="74"/>
      <c r="AC593" s="20"/>
      <c r="AD593" s="74"/>
      <c r="AE593" s="24"/>
      <c r="AF593" s="74"/>
      <c r="AG593" s="20"/>
      <c r="AH593" s="74"/>
      <c r="AI593" s="20"/>
      <c r="AJ593" s="74"/>
      <c r="AK593" s="20"/>
      <c r="AL593" s="74"/>
      <c r="AM593" s="263"/>
      <c r="AN593" s="74"/>
      <c r="AO593" s="20"/>
      <c r="AP593" s="74"/>
      <c r="AQ593" s="20"/>
      <c r="AR593" s="74"/>
      <c r="AS593" s="20"/>
      <c r="AT593" s="74"/>
      <c r="AU593" s="20"/>
      <c r="AV593" s="74"/>
      <c r="AW593" s="20"/>
      <c r="AX593" s="74"/>
      <c r="AY593" s="20"/>
      <c r="AZ593" s="74"/>
      <c r="BA593" s="20"/>
      <c r="BB593" s="74"/>
      <c r="BC593" s="20"/>
      <c r="BD593" s="74"/>
      <c r="BE593" s="20"/>
      <c r="BF593" s="20">
        <f t="shared" si="6496"/>
        <v>0</v>
      </c>
      <c r="BG593" s="20"/>
      <c r="BH593" s="20">
        <f t="shared" si="6497"/>
        <v>0</v>
      </c>
      <c r="BI593" s="7"/>
      <c r="BJ593" s="7"/>
      <c r="BK593" s="7"/>
      <c r="BL593" s="7"/>
      <c r="BM593" s="52"/>
      <c r="BN593" s="51"/>
      <c r="BO593" s="11"/>
      <c r="BP593" s="17"/>
      <c r="BQ593" s="21"/>
      <c r="BR593" s="21"/>
      <c r="BS593" s="21"/>
      <c r="BT593" s="21"/>
      <c r="BU593" s="21"/>
      <c r="BV593" s="21"/>
      <c r="BW593" s="21"/>
      <c r="BX593" s="21"/>
      <c r="BY593" s="11"/>
      <c r="BZ593" s="73">
        <f t="shared" si="6498"/>
        <v>0</v>
      </c>
      <c r="CA593" s="32"/>
      <c r="CB593" s="334"/>
      <c r="CC593" s="32"/>
      <c r="CD593" s="20"/>
      <c r="CE593" s="32"/>
      <c r="CF593" s="20"/>
      <c r="CG593" s="32"/>
      <c r="CH593" s="20"/>
      <c r="CI593" s="74"/>
      <c r="CJ593" s="20"/>
      <c r="CK593" s="20"/>
      <c r="CL593" s="20"/>
      <c r="CM593" s="74"/>
      <c r="CN593" s="20"/>
      <c r="CO593" s="74"/>
      <c r="CP593" s="20"/>
      <c r="CQ593" s="74"/>
      <c r="CR593" s="24"/>
      <c r="CS593" s="74"/>
      <c r="CT593" s="334"/>
      <c r="CU593" s="74"/>
      <c r="CV593" s="20"/>
      <c r="CW593" s="74"/>
      <c r="CX593" s="20"/>
      <c r="CY593" s="74"/>
      <c r="CZ593" s="334"/>
      <c r="DA593" s="74"/>
      <c r="DB593" s="20"/>
      <c r="DC593" s="74"/>
      <c r="DD593" s="20"/>
      <c r="DE593" s="74"/>
      <c r="DF593" s="20"/>
      <c r="DG593" s="74"/>
      <c r="DH593" s="20"/>
      <c r="DI593" s="74"/>
      <c r="DJ593" s="20"/>
      <c r="DK593" s="74"/>
      <c r="DL593" s="20"/>
      <c r="DM593" s="74"/>
      <c r="DN593" s="20"/>
      <c r="DO593" s="74"/>
      <c r="DP593" s="20"/>
      <c r="DQ593" s="74"/>
      <c r="DR593" s="20"/>
      <c r="DS593" s="20">
        <f t="shared" si="6499"/>
        <v>0</v>
      </c>
      <c r="DT593" s="20">
        <f t="shared" si="6500"/>
        <v>0</v>
      </c>
      <c r="DU593" s="7"/>
      <c r="DV593" s="7"/>
      <c r="DW593" s="7"/>
      <c r="DX593" s="52"/>
      <c r="DY593" s="51"/>
      <c r="DZ593" s="11"/>
      <c r="EA593" s="17"/>
      <c r="EB593" s="21"/>
      <c r="EC593" s="8"/>
      <c r="ED593" s="8"/>
      <c r="EE593" s="8"/>
      <c r="EF593" s="8"/>
      <c r="EG593" s="8"/>
      <c r="EH593" s="8"/>
      <c r="EI593" s="8"/>
      <c r="EJ593" s="7">
        <f t="shared" si="6501"/>
        <v>0</v>
      </c>
      <c r="EK593" s="7">
        <f t="shared" si="6502"/>
        <v>0</v>
      </c>
      <c r="EL593" s="7">
        <f t="shared" si="6503"/>
        <v>0</v>
      </c>
      <c r="EM593" s="18">
        <f t="shared" si="6504"/>
        <v>0</v>
      </c>
      <c r="EN593" s="7">
        <f t="shared" si="6505"/>
        <v>0</v>
      </c>
      <c r="EO593" s="7">
        <f t="shared" si="6506"/>
        <v>0</v>
      </c>
      <c r="EP593" s="7">
        <f t="shared" si="6507"/>
        <v>0</v>
      </c>
      <c r="EQ593" s="7">
        <f t="shared" si="6508"/>
        <v>0</v>
      </c>
      <c r="ER593" s="7">
        <f t="shared" si="6509"/>
        <v>0</v>
      </c>
      <c r="ES593" s="7">
        <f t="shared" si="6510"/>
        <v>0</v>
      </c>
      <c r="ET593" s="7">
        <f t="shared" si="6511"/>
        <v>0</v>
      </c>
      <c r="EU593" s="7">
        <f t="shared" si="6512"/>
        <v>0</v>
      </c>
      <c r="EV593" s="7">
        <f t="shared" si="6513"/>
        <v>0</v>
      </c>
      <c r="EW593" s="18">
        <f t="shared" si="6514"/>
        <v>0</v>
      </c>
      <c r="EX593" s="7">
        <f t="shared" si="6515"/>
        <v>0</v>
      </c>
      <c r="EY593" s="7">
        <f t="shared" si="6516"/>
        <v>0</v>
      </c>
      <c r="EZ593" s="7">
        <f t="shared" si="6517"/>
        <v>0</v>
      </c>
      <c r="FA593" s="7">
        <f t="shared" si="6518"/>
        <v>0</v>
      </c>
      <c r="FB593" s="7">
        <f t="shared" si="6519"/>
        <v>0</v>
      </c>
      <c r="FC593" s="7">
        <f t="shared" si="6520"/>
        <v>0</v>
      </c>
      <c r="FD593" s="7">
        <f t="shared" si="6521"/>
        <v>0</v>
      </c>
      <c r="FE593" s="7">
        <f t="shared" si="6522"/>
        <v>0</v>
      </c>
      <c r="FF593" s="7">
        <f t="shared" si="6523"/>
        <v>0</v>
      </c>
      <c r="FG593" s="18">
        <f t="shared" si="6524"/>
        <v>0</v>
      </c>
      <c r="FH593" s="7">
        <f t="shared" si="6525"/>
        <v>0</v>
      </c>
      <c r="FI593" s="7">
        <f t="shared" si="6526"/>
        <v>0</v>
      </c>
      <c r="FJ593" s="7">
        <f t="shared" si="6527"/>
        <v>0</v>
      </c>
      <c r="FK593" s="7">
        <f t="shared" si="6528"/>
        <v>0</v>
      </c>
      <c r="FL593" s="7">
        <f t="shared" si="6529"/>
        <v>0</v>
      </c>
      <c r="FM593" s="7">
        <f t="shared" si="6530"/>
        <v>0</v>
      </c>
      <c r="FN593" s="7">
        <f t="shared" si="6531"/>
        <v>0</v>
      </c>
      <c r="FO593" s="7">
        <f t="shared" si="6532"/>
        <v>0</v>
      </c>
      <c r="FP593" s="7">
        <f t="shared" si="6533"/>
        <v>0</v>
      </c>
      <c r="FQ593" s="7">
        <f t="shared" si="6534"/>
        <v>0</v>
      </c>
      <c r="FR593" s="7"/>
      <c r="FS593" s="7">
        <f t="shared" si="6535"/>
        <v>0</v>
      </c>
      <c r="FT593" s="7">
        <f t="shared" si="6536"/>
        <v>0</v>
      </c>
      <c r="FU593" s="7">
        <f t="shared" si="6537"/>
        <v>0</v>
      </c>
      <c r="FV593" s="7">
        <f t="shared" si="6538"/>
        <v>0</v>
      </c>
      <c r="FW593" s="7">
        <f t="shared" si="6539"/>
        <v>0</v>
      </c>
      <c r="FX593" s="7">
        <f t="shared" si="6540"/>
        <v>0</v>
      </c>
      <c r="FY593" s="7">
        <f t="shared" si="6541"/>
        <v>0</v>
      </c>
      <c r="FZ593" s="7">
        <f t="shared" si="6542"/>
        <v>0</v>
      </c>
      <c r="GA593" s="7">
        <f t="shared" si="6543"/>
        <v>0</v>
      </c>
      <c r="GB593" s="7">
        <f t="shared" si="6544"/>
        <v>0</v>
      </c>
      <c r="GC593" s="7">
        <f t="shared" si="6545"/>
        <v>0</v>
      </c>
      <c r="GD593" s="116">
        <f t="shared" si="6546"/>
        <v>0</v>
      </c>
      <c r="GE593" s="117">
        <f t="shared" si="6547"/>
        <v>0</v>
      </c>
      <c r="GF593" s="8"/>
      <c r="GG593" s="8"/>
      <c r="GH593" s="8"/>
      <c r="GI593" s="97"/>
      <c r="GK593" s="18"/>
      <c r="GL593" s="18"/>
      <c r="GM593" s="1"/>
      <c r="GN593" s="23"/>
      <c r="GO593" s="61"/>
      <c r="GP593" s="7"/>
      <c r="GQ593" s="67"/>
    </row>
    <row r="594" spans="1:199" ht="24.95" customHeight="1" x14ac:dyDescent="0.35">
      <c r="A594" s="51"/>
      <c r="B594" s="11"/>
      <c r="C594" s="17"/>
      <c r="D594" s="21"/>
      <c r="E594" s="21"/>
      <c r="F594" s="21"/>
      <c r="G594" s="21"/>
      <c r="H594" s="21"/>
      <c r="I594" s="21"/>
      <c r="J594" s="21"/>
      <c r="K594" s="21"/>
      <c r="L594" s="11"/>
      <c r="M594" s="73">
        <f t="shared" si="6495"/>
        <v>0</v>
      </c>
      <c r="N594" s="32"/>
      <c r="O594" s="263"/>
      <c r="P594" s="32"/>
      <c r="Q594" s="20"/>
      <c r="R594" s="32"/>
      <c r="S594" s="20"/>
      <c r="T594" s="32"/>
      <c r="U594" s="20"/>
      <c r="V594" s="74"/>
      <c r="W594" s="20"/>
      <c r="X594" s="20"/>
      <c r="Y594" s="20"/>
      <c r="Z594" s="74"/>
      <c r="AA594" s="20"/>
      <c r="AB594" s="74"/>
      <c r="AC594" s="20"/>
      <c r="AD594" s="74"/>
      <c r="AE594" s="24"/>
      <c r="AF594" s="74"/>
      <c r="AG594" s="20"/>
      <c r="AH594" s="74"/>
      <c r="AI594" s="20"/>
      <c r="AJ594" s="74"/>
      <c r="AK594" s="20"/>
      <c r="AL594" s="74"/>
      <c r="AM594" s="263"/>
      <c r="AN594" s="74"/>
      <c r="AO594" s="20"/>
      <c r="AP594" s="74"/>
      <c r="AQ594" s="20"/>
      <c r="AR594" s="74"/>
      <c r="AS594" s="20"/>
      <c r="AT594" s="74"/>
      <c r="AU594" s="20"/>
      <c r="AV594" s="74"/>
      <c r="AW594" s="20"/>
      <c r="AX594" s="74"/>
      <c r="AY594" s="20"/>
      <c r="AZ594" s="74"/>
      <c r="BA594" s="20"/>
      <c r="BB594" s="74"/>
      <c r="BC594" s="20"/>
      <c r="BD594" s="74"/>
      <c r="BE594" s="20"/>
      <c r="BF594" s="20">
        <f t="shared" si="6496"/>
        <v>0</v>
      </c>
      <c r="BG594" s="20"/>
      <c r="BH594" s="20">
        <f t="shared" si="6497"/>
        <v>0</v>
      </c>
      <c r="BI594" s="7"/>
      <c r="BJ594" s="7"/>
      <c r="BK594" s="7"/>
      <c r="BL594" s="7"/>
      <c r="BM594" s="52"/>
      <c r="BN594" s="51"/>
      <c r="BO594" s="11"/>
      <c r="BP594" s="17"/>
      <c r="BQ594" s="21"/>
      <c r="BR594" s="21"/>
      <c r="BS594" s="21"/>
      <c r="BT594" s="21"/>
      <c r="BU594" s="21"/>
      <c r="BV594" s="21"/>
      <c r="BW594" s="21"/>
      <c r="BX594" s="21"/>
      <c r="BY594" s="11"/>
      <c r="BZ594" s="73">
        <f t="shared" si="6498"/>
        <v>0</v>
      </c>
      <c r="CA594" s="32"/>
      <c r="CB594" s="334"/>
      <c r="CC594" s="32"/>
      <c r="CD594" s="20"/>
      <c r="CE594" s="32"/>
      <c r="CF594" s="20"/>
      <c r="CG594" s="32"/>
      <c r="CH594" s="20"/>
      <c r="CI594" s="74"/>
      <c r="CJ594" s="20"/>
      <c r="CK594" s="20"/>
      <c r="CL594" s="20"/>
      <c r="CM594" s="74"/>
      <c r="CN594" s="20"/>
      <c r="CO594" s="74"/>
      <c r="CP594" s="20"/>
      <c r="CQ594" s="74"/>
      <c r="CR594" s="24"/>
      <c r="CS594" s="74"/>
      <c r="CT594" s="334"/>
      <c r="CU594" s="74"/>
      <c r="CV594" s="20"/>
      <c r="CW594" s="74"/>
      <c r="CX594" s="20"/>
      <c r="CY594" s="74"/>
      <c r="CZ594" s="334"/>
      <c r="DA594" s="74"/>
      <c r="DB594" s="20"/>
      <c r="DC594" s="74"/>
      <c r="DD594" s="20"/>
      <c r="DE594" s="74"/>
      <c r="DF594" s="20"/>
      <c r="DG594" s="74"/>
      <c r="DH594" s="20"/>
      <c r="DI594" s="74"/>
      <c r="DJ594" s="20"/>
      <c r="DK594" s="74"/>
      <c r="DL594" s="20"/>
      <c r="DM594" s="74"/>
      <c r="DN594" s="20"/>
      <c r="DO594" s="74"/>
      <c r="DP594" s="20"/>
      <c r="DQ594" s="74"/>
      <c r="DR594" s="20"/>
      <c r="DS594" s="20">
        <f t="shared" si="6499"/>
        <v>0</v>
      </c>
      <c r="DT594" s="20">
        <f t="shared" si="6500"/>
        <v>0</v>
      </c>
      <c r="DU594" s="7"/>
      <c r="DV594" s="7"/>
      <c r="DW594" s="7"/>
      <c r="DX594" s="52"/>
      <c r="DY594" s="51"/>
      <c r="DZ594" s="11"/>
      <c r="EA594" s="17"/>
      <c r="EB594" s="21"/>
      <c r="EC594" s="8"/>
      <c r="ED594" s="8"/>
      <c r="EE594" s="8"/>
      <c r="EF594" s="8"/>
      <c r="EG594" s="8"/>
      <c r="EH594" s="8"/>
      <c r="EI594" s="8"/>
      <c r="EJ594" s="7">
        <f t="shared" si="6501"/>
        <v>0</v>
      </c>
      <c r="EK594" s="7">
        <f t="shared" si="6502"/>
        <v>0</v>
      </c>
      <c r="EL594" s="7">
        <f t="shared" si="6503"/>
        <v>0</v>
      </c>
      <c r="EM594" s="18">
        <f t="shared" si="6504"/>
        <v>0</v>
      </c>
      <c r="EN594" s="7">
        <f t="shared" si="6505"/>
        <v>0</v>
      </c>
      <c r="EO594" s="7">
        <f t="shared" si="6506"/>
        <v>0</v>
      </c>
      <c r="EP594" s="7">
        <f t="shared" si="6507"/>
        <v>0</v>
      </c>
      <c r="EQ594" s="7">
        <f t="shared" si="6508"/>
        <v>0</v>
      </c>
      <c r="ER594" s="7">
        <f t="shared" si="6509"/>
        <v>0</v>
      </c>
      <c r="ES594" s="7">
        <f t="shared" si="6510"/>
        <v>0</v>
      </c>
      <c r="ET594" s="7">
        <f t="shared" si="6511"/>
        <v>0</v>
      </c>
      <c r="EU594" s="7">
        <f t="shared" si="6512"/>
        <v>0</v>
      </c>
      <c r="EV594" s="7">
        <f t="shared" si="6513"/>
        <v>0</v>
      </c>
      <c r="EW594" s="18">
        <f t="shared" si="6514"/>
        <v>0</v>
      </c>
      <c r="EX594" s="7">
        <f t="shared" si="6515"/>
        <v>0</v>
      </c>
      <c r="EY594" s="7">
        <f t="shared" si="6516"/>
        <v>0</v>
      </c>
      <c r="EZ594" s="7">
        <f t="shared" si="6517"/>
        <v>0</v>
      </c>
      <c r="FA594" s="7">
        <f t="shared" si="6518"/>
        <v>0</v>
      </c>
      <c r="FB594" s="7">
        <f t="shared" si="6519"/>
        <v>0</v>
      </c>
      <c r="FC594" s="7">
        <f t="shared" si="6520"/>
        <v>0</v>
      </c>
      <c r="FD594" s="7">
        <f t="shared" si="6521"/>
        <v>0</v>
      </c>
      <c r="FE594" s="7">
        <f t="shared" si="6522"/>
        <v>0</v>
      </c>
      <c r="FF594" s="7">
        <f t="shared" si="6523"/>
        <v>0</v>
      </c>
      <c r="FG594" s="18">
        <f t="shared" si="6524"/>
        <v>0</v>
      </c>
      <c r="FH594" s="7">
        <f t="shared" si="6525"/>
        <v>0</v>
      </c>
      <c r="FI594" s="7">
        <f t="shared" si="6526"/>
        <v>0</v>
      </c>
      <c r="FJ594" s="7">
        <f t="shared" si="6527"/>
        <v>0</v>
      </c>
      <c r="FK594" s="7">
        <f t="shared" si="6528"/>
        <v>0</v>
      </c>
      <c r="FL594" s="7">
        <f t="shared" si="6529"/>
        <v>0</v>
      </c>
      <c r="FM594" s="7">
        <f t="shared" si="6530"/>
        <v>0</v>
      </c>
      <c r="FN594" s="7">
        <f t="shared" si="6531"/>
        <v>0</v>
      </c>
      <c r="FO594" s="7">
        <f t="shared" si="6532"/>
        <v>0</v>
      </c>
      <c r="FP594" s="7">
        <f t="shared" si="6533"/>
        <v>0</v>
      </c>
      <c r="FQ594" s="7">
        <f t="shared" si="6534"/>
        <v>0</v>
      </c>
      <c r="FR594" s="7"/>
      <c r="FS594" s="7">
        <f t="shared" si="6535"/>
        <v>0</v>
      </c>
      <c r="FT594" s="7">
        <f t="shared" si="6536"/>
        <v>0</v>
      </c>
      <c r="FU594" s="7">
        <f t="shared" si="6537"/>
        <v>0</v>
      </c>
      <c r="FV594" s="7">
        <f t="shared" si="6538"/>
        <v>0</v>
      </c>
      <c r="FW594" s="7">
        <f t="shared" si="6539"/>
        <v>0</v>
      </c>
      <c r="FX594" s="7">
        <f t="shared" si="6540"/>
        <v>0</v>
      </c>
      <c r="FY594" s="7">
        <f t="shared" si="6541"/>
        <v>0</v>
      </c>
      <c r="FZ594" s="7">
        <f t="shared" si="6542"/>
        <v>0</v>
      </c>
      <c r="GA594" s="7">
        <f t="shared" si="6543"/>
        <v>0</v>
      </c>
      <c r="GB594" s="7">
        <f t="shared" si="6544"/>
        <v>0</v>
      </c>
      <c r="GC594" s="7">
        <f t="shared" si="6545"/>
        <v>0</v>
      </c>
      <c r="GD594" s="116">
        <f t="shared" si="6546"/>
        <v>0</v>
      </c>
      <c r="GE594" s="117">
        <f t="shared" si="6547"/>
        <v>0</v>
      </c>
      <c r="GF594" s="8"/>
      <c r="GG594" s="8"/>
      <c r="GH594" s="8"/>
      <c r="GI594" s="97"/>
      <c r="GK594" s="18"/>
      <c r="GL594" s="18"/>
      <c r="GM594" s="1"/>
      <c r="GN594" s="23"/>
      <c r="GO594" s="61"/>
      <c r="GP594" s="7"/>
      <c r="GQ594" s="67"/>
    </row>
    <row r="595" spans="1:199" ht="24.95" customHeight="1" x14ac:dyDescent="0.35">
      <c r="A595" s="51"/>
      <c r="B595" s="11"/>
      <c r="C595" s="17"/>
      <c r="D595" s="21"/>
      <c r="E595" s="21"/>
      <c r="F595" s="21"/>
      <c r="G595" s="21"/>
      <c r="H595" s="21"/>
      <c r="I595" s="21"/>
      <c r="J595" s="21"/>
      <c r="K595" s="21"/>
      <c r="L595" s="11"/>
      <c r="M595" s="73">
        <f t="shared" si="6495"/>
        <v>0</v>
      </c>
      <c r="N595" s="32"/>
      <c r="O595" s="263"/>
      <c r="P595" s="32"/>
      <c r="Q595" s="20"/>
      <c r="R595" s="32"/>
      <c r="S595" s="20"/>
      <c r="T595" s="32"/>
      <c r="U595" s="20"/>
      <c r="V595" s="74"/>
      <c r="W595" s="20"/>
      <c r="X595" s="20"/>
      <c r="Y595" s="20"/>
      <c r="Z595" s="74"/>
      <c r="AA595" s="20"/>
      <c r="AB595" s="74"/>
      <c r="AC595" s="20"/>
      <c r="AD595" s="74"/>
      <c r="AE595" s="24"/>
      <c r="AF595" s="74"/>
      <c r="AG595" s="20"/>
      <c r="AH595" s="74"/>
      <c r="AI595" s="20"/>
      <c r="AJ595" s="74"/>
      <c r="AK595" s="20"/>
      <c r="AL595" s="74"/>
      <c r="AM595" s="263"/>
      <c r="AN595" s="74"/>
      <c r="AO595" s="20"/>
      <c r="AP595" s="74"/>
      <c r="AQ595" s="20"/>
      <c r="AR595" s="74"/>
      <c r="AS595" s="20"/>
      <c r="AT595" s="74"/>
      <c r="AU595" s="20"/>
      <c r="AV595" s="74"/>
      <c r="AW595" s="20"/>
      <c r="AX595" s="74"/>
      <c r="AY595" s="20"/>
      <c r="AZ595" s="74"/>
      <c r="BA595" s="20"/>
      <c r="BB595" s="74"/>
      <c r="BC595" s="20"/>
      <c r="BD595" s="74"/>
      <c r="BE595" s="20"/>
      <c r="BF595" s="20">
        <f t="shared" si="6496"/>
        <v>0</v>
      </c>
      <c r="BG595" s="20"/>
      <c r="BH595" s="20">
        <f t="shared" si="6497"/>
        <v>0</v>
      </c>
      <c r="BI595" s="7"/>
      <c r="BJ595" s="7"/>
      <c r="BK595" s="7"/>
      <c r="BL595" s="7"/>
      <c r="BM595" s="52"/>
      <c r="BN595" s="51"/>
      <c r="BO595" s="11"/>
      <c r="BP595" s="17"/>
      <c r="BQ595" s="21"/>
      <c r="BR595" s="21"/>
      <c r="BS595" s="21"/>
      <c r="BT595" s="21"/>
      <c r="BU595" s="21"/>
      <c r="BV595" s="21"/>
      <c r="BW595" s="21"/>
      <c r="BX595" s="21"/>
      <c r="BY595" s="11"/>
      <c r="BZ595" s="73">
        <f t="shared" si="6498"/>
        <v>0</v>
      </c>
      <c r="CA595" s="32"/>
      <c r="CB595" s="334"/>
      <c r="CC595" s="32"/>
      <c r="CD595" s="20"/>
      <c r="CE595" s="32"/>
      <c r="CF595" s="20"/>
      <c r="CG595" s="32"/>
      <c r="CH595" s="20"/>
      <c r="CI595" s="74"/>
      <c r="CJ595" s="20"/>
      <c r="CK595" s="20"/>
      <c r="CL595" s="20"/>
      <c r="CM595" s="74"/>
      <c r="CN595" s="20"/>
      <c r="CO595" s="74"/>
      <c r="CP595" s="20"/>
      <c r="CQ595" s="74"/>
      <c r="CR595" s="24"/>
      <c r="CS595" s="74"/>
      <c r="CT595" s="334"/>
      <c r="CU595" s="74"/>
      <c r="CV595" s="20"/>
      <c r="CW595" s="74"/>
      <c r="CX595" s="20"/>
      <c r="CY595" s="74"/>
      <c r="CZ595" s="334"/>
      <c r="DA595" s="74"/>
      <c r="DB595" s="20"/>
      <c r="DC595" s="74"/>
      <c r="DD595" s="20"/>
      <c r="DE595" s="74"/>
      <c r="DF595" s="20"/>
      <c r="DG595" s="74"/>
      <c r="DH595" s="20"/>
      <c r="DI595" s="74"/>
      <c r="DJ595" s="20"/>
      <c r="DK595" s="74"/>
      <c r="DL595" s="20"/>
      <c r="DM595" s="74"/>
      <c r="DN595" s="20"/>
      <c r="DO595" s="74"/>
      <c r="DP595" s="20"/>
      <c r="DQ595" s="74"/>
      <c r="DR595" s="20"/>
      <c r="DS595" s="20">
        <f t="shared" si="6499"/>
        <v>0</v>
      </c>
      <c r="DT595" s="20">
        <f t="shared" si="6500"/>
        <v>0</v>
      </c>
      <c r="DU595" s="7"/>
      <c r="DV595" s="7"/>
      <c r="DW595" s="7"/>
      <c r="DX595" s="52"/>
      <c r="DY595" s="51"/>
      <c r="DZ595" s="11"/>
      <c r="EA595" s="17"/>
      <c r="EB595" s="21"/>
      <c r="EC595" s="8"/>
      <c r="ED595" s="8"/>
      <c r="EE595" s="8"/>
      <c r="EF595" s="8"/>
      <c r="EG595" s="8"/>
      <c r="EH595" s="8"/>
      <c r="EI595" s="8"/>
      <c r="EJ595" s="7">
        <f t="shared" si="6501"/>
        <v>0</v>
      </c>
      <c r="EK595" s="7">
        <f t="shared" si="6502"/>
        <v>0</v>
      </c>
      <c r="EL595" s="7">
        <f t="shared" si="6503"/>
        <v>0</v>
      </c>
      <c r="EM595" s="18">
        <f t="shared" si="6504"/>
        <v>0</v>
      </c>
      <c r="EN595" s="7">
        <f t="shared" si="6505"/>
        <v>0</v>
      </c>
      <c r="EO595" s="7">
        <f t="shared" si="6506"/>
        <v>0</v>
      </c>
      <c r="EP595" s="7">
        <f t="shared" si="6507"/>
        <v>0</v>
      </c>
      <c r="EQ595" s="7">
        <f t="shared" si="6508"/>
        <v>0</v>
      </c>
      <c r="ER595" s="7">
        <f t="shared" si="6509"/>
        <v>0</v>
      </c>
      <c r="ES595" s="7">
        <f t="shared" si="6510"/>
        <v>0</v>
      </c>
      <c r="ET595" s="7">
        <f t="shared" si="6511"/>
        <v>0</v>
      </c>
      <c r="EU595" s="7">
        <f t="shared" si="6512"/>
        <v>0</v>
      </c>
      <c r="EV595" s="7">
        <f t="shared" si="6513"/>
        <v>0</v>
      </c>
      <c r="EW595" s="18">
        <f t="shared" si="6514"/>
        <v>0</v>
      </c>
      <c r="EX595" s="7">
        <f t="shared" si="6515"/>
        <v>0</v>
      </c>
      <c r="EY595" s="7">
        <f t="shared" si="6516"/>
        <v>0</v>
      </c>
      <c r="EZ595" s="7">
        <f t="shared" si="6517"/>
        <v>0</v>
      </c>
      <c r="FA595" s="7">
        <f t="shared" si="6518"/>
        <v>0</v>
      </c>
      <c r="FB595" s="7">
        <f t="shared" si="6519"/>
        <v>0</v>
      </c>
      <c r="FC595" s="7">
        <f t="shared" si="6520"/>
        <v>0</v>
      </c>
      <c r="FD595" s="7">
        <f t="shared" si="6521"/>
        <v>0</v>
      </c>
      <c r="FE595" s="7">
        <f t="shared" si="6522"/>
        <v>0</v>
      </c>
      <c r="FF595" s="7">
        <f t="shared" si="6523"/>
        <v>0</v>
      </c>
      <c r="FG595" s="18">
        <f t="shared" si="6524"/>
        <v>0</v>
      </c>
      <c r="FH595" s="7">
        <f t="shared" si="6525"/>
        <v>0</v>
      </c>
      <c r="FI595" s="7">
        <f t="shared" si="6526"/>
        <v>0</v>
      </c>
      <c r="FJ595" s="7">
        <f t="shared" si="6527"/>
        <v>0</v>
      </c>
      <c r="FK595" s="7">
        <f t="shared" si="6528"/>
        <v>0</v>
      </c>
      <c r="FL595" s="7">
        <f t="shared" si="6529"/>
        <v>0</v>
      </c>
      <c r="FM595" s="7">
        <f t="shared" si="6530"/>
        <v>0</v>
      </c>
      <c r="FN595" s="7">
        <f t="shared" si="6531"/>
        <v>0</v>
      </c>
      <c r="FO595" s="7">
        <f t="shared" si="6532"/>
        <v>0</v>
      </c>
      <c r="FP595" s="7">
        <f t="shared" si="6533"/>
        <v>0</v>
      </c>
      <c r="FQ595" s="7">
        <f t="shared" si="6534"/>
        <v>0</v>
      </c>
      <c r="FR595" s="7"/>
      <c r="FS595" s="7">
        <f t="shared" si="6535"/>
        <v>0</v>
      </c>
      <c r="FT595" s="7">
        <f t="shared" si="6536"/>
        <v>0</v>
      </c>
      <c r="FU595" s="7">
        <f t="shared" si="6537"/>
        <v>0</v>
      </c>
      <c r="FV595" s="7">
        <f t="shared" si="6538"/>
        <v>0</v>
      </c>
      <c r="FW595" s="7">
        <f t="shared" si="6539"/>
        <v>0</v>
      </c>
      <c r="FX595" s="7">
        <f t="shared" si="6540"/>
        <v>0</v>
      </c>
      <c r="FY595" s="7">
        <f t="shared" si="6541"/>
        <v>0</v>
      </c>
      <c r="FZ595" s="7">
        <f t="shared" si="6542"/>
        <v>0</v>
      </c>
      <c r="GA595" s="7">
        <f t="shared" si="6543"/>
        <v>0</v>
      </c>
      <c r="GB595" s="7">
        <f t="shared" si="6544"/>
        <v>0</v>
      </c>
      <c r="GC595" s="7">
        <f t="shared" si="6545"/>
        <v>0</v>
      </c>
      <c r="GD595" s="116">
        <f t="shared" si="6546"/>
        <v>0</v>
      </c>
      <c r="GE595" s="117">
        <f t="shared" si="6547"/>
        <v>0</v>
      </c>
      <c r="GF595" s="8"/>
      <c r="GG595" s="8"/>
      <c r="GH595" s="8"/>
      <c r="GI595" s="97"/>
      <c r="GK595" s="18"/>
      <c r="GL595" s="18"/>
      <c r="GM595" s="1"/>
      <c r="GN595" s="23"/>
      <c r="GO595" s="61"/>
      <c r="GP595" s="7"/>
      <c r="GQ595" s="67"/>
    </row>
    <row r="596" spans="1:199" ht="24.95" customHeight="1" x14ac:dyDescent="0.35">
      <c r="A596" s="51"/>
      <c r="B596" s="11"/>
      <c r="C596" s="81"/>
      <c r="D596" s="21"/>
      <c r="E596" s="21"/>
      <c r="F596" s="21"/>
      <c r="G596" s="21"/>
      <c r="H596" s="21"/>
      <c r="I596" s="21"/>
      <c r="J596" s="21"/>
      <c r="K596" s="21"/>
      <c r="L596" s="11"/>
      <c r="M596" s="73">
        <f t="shared" si="6495"/>
        <v>0</v>
      </c>
      <c r="N596" s="32"/>
      <c r="O596" s="263"/>
      <c r="P596" s="32"/>
      <c r="Q596" s="20"/>
      <c r="R596" s="32"/>
      <c r="S596" s="20"/>
      <c r="T596" s="32"/>
      <c r="U596" s="20"/>
      <c r="V596" s="74"/>
      <c r="W596" s="20"/>
      <c r="X596" s="20"/>
      <c r="Y596" s="20"/>
      <c r="Z596" s="74"/>
      <c r="AA596" s="20"/>
      <c r="AB596" s="74"/>
      <c r="AC596" s="20"/>
      <c r="AD596" s="74"/>
      <c r="AE596" s="24"/>
      <c r="AF596" s="74"/>
      <c r="AG596" s="20"/>
      <c r="AH596" s="74"/>
      <c r="AI596" s="20"/>
      <c r="AJ596" s="74"/>
      <c r="AK596" s="20"/>
      <c r="AL596" s="74"/>
      <c r="AM596" s="263"/>
      <c r="AN596" s="74"/>
      <c r="AO596" s="20"/>
      <c r="AP596" s="74"/>
      <c r="AQ596" s="20"/>
      <c r="AR596" s="74"/>
      <c r="AS596" s="20"/>
      <c r="AT596" s="74"/>
      <c r="AU596" s="20"/>
      <c r="AV596" s="74"/>
      <c r="AW596" s="20"/>
      <c r="AX596" s="74"/>
      <c r="AY596" s="20"/>
      <c r="AZ596" s="74"/>
      <c r="BA596" s="20"/>
      <c r="BB596" s="74"/>
      <c r="BC596" s="20"/>
      <c r="BD596" s="74"/>
      <c r="BE596" s="20"/>
      <c r="BF596" s="20">
        <f t="shared" si="6496"/>
        <v>0</v>
      </c>
      <c r="BG596" s="20"/>
      <c r="BH596" s="20">
        <f t="shared" si="6497"/>
        <v>0</v>
      </c>
      <c r="BI596" s="7"/>
      <c r="BJ596" s="7"/>
      <c r="BK596" s="7"/>
      <c r="BL596" s="7"/>
      <c r="BM596" s="52"/>
      <c r="BN596" s="51"/>
      <c r="BO596" s="11"/>
      <c r="BP596" s="81"/>
      <c r="BQ596" s="21"/>
      <c r="BR596" s="21"/>
      <c r="BS596" s="21"/>
      <c r="BT596" s="21"/>
      <c r="BU596" s="21"/>
      <c r="BV596" s="21"/>
      <c r="BW596" s="21"/>
      <c r="BX596" s="21"/>
      <c r="BY596" s="11"/>
      <c r="BZ596" s="73">
        <f t="shared" si="6498"/>
        <v>0</v>
      </c>
      <c r="CA596" s="32"/>
      <c r="CB596" s="334"/>
      <c r="CC596" s="32"/>
      <c r="CD596" s="20"/>
      <c r="CE596" s="32"/>
      <c r="CF596" s="20"/>
      <c r="CG596" s="32"/>
      <c r="CH596" s="20"/>
      <c r="CI596" s="74"/>
      <c r="CJ596" s="20"/>
      <c r="CK596" s="20"/>
      <c r="CL596" s="20"/>
      <c r="CM596" s="74"/>
      <c r="CN596" s="20"/>
      <c r="CO596" s="74"/>
      <c r="CP596" s="20"/>
      <c r="CQ596" s="74"/>
      <c r="CR596" s="24"/>
      <c r="CS596" s="74"/>
      <c r="CT596" s="334"/>
      <c r="CU596" s="74"/>
      <c r="CV596" s="20"/>
      <c r="CW596" s="74"/>
      <c r="CX596" s="20"/>
      <c r="CY596" s="74"/>
      <c r="CZ596" s="334"/>
      <c r="DA596" s="74"/>
      <c r="DB596" s="20"/>
      <c r="DC596" s="74"/>
      <c r="DD596" s="20"/>
      <c r="DE596" s="74"/>
      <c r="DF596" s="20"/>
      <c r="DG596" s="74"/>
      <c r="DH596" s="20"/>
      <c r="DI596" s="74"/>
      <c r="DJ596" s="20"/>
      <c r="DK596" s="74"/>
      <c r="DL596" s="20"/>
      <c r="DM596" s="74"/>
      <c r="DN596" s="20"/>
      <c r="DO596" s="74"/>
      <c r="DP596" s="20"/>
      <c r="DQ596" s="74"/>
      <c r="DR596" s="20"/>
      <c r="DS596" s="20">
        <f t="shared" si="6499"/>
        <v>0</v>
      </c>
      <c r="DT596" s="20">
        <f t="shared" si="6500"/>
        <v>0</v>
      </c>
      <c r="DU596" s="7"/>
      <c r="DV596" s="7"/>
      <c r="DW596" s="7"/>
      <c r="DX596" s="52"/>
      <c r="DY596" s="51"/>
      <c r="DZ596" s="11"/>
      <c r="EA596" s="81"/>
      <c r="EB596" s="21"/>
      <c r="EC596" s="7"/>
      <c r="ED596" s="7"/>
      <c r="EE596" s="7"/>
      <c r="EF596" s="7"/>
      <c r="EG596" s="7"/>
      <c r="EH596" s="7"/>
      <c r="EI596" s="7"/>
      <c r="EJ596" s="7">
        <f t="shared" si="6501"/>
        <v>0</v>
      </c>
      <c r="EK596" s="7">
        <f t="shared" si="6502"/>
        <v>0</v>
      </c>
      <c r="EL596" s="7">
        <f t="shared" si="6503"/>
        <v>0</v>
      </c>
      <c r="EM596" s="18">
        <f t="shared" si="6504"/>
        <v>0</v>
      </c>
      <c r="EN596" s="7">
        <f t="shared" si="6505"/>
        <v>0</v>
      </c>
      <c r="EO596" s="7">
        <f t="shared" si="6506"/>
        <v>0</v>
      </c>
      <c r="EP596" s="7">
        <f t="shared" si="6507"/>
        <v>0</v>
      </c>
      <c r="EQ596" s="7">
        <f t="shared" si="6508"/>
        <v>0</v>
      </c>
      <c r="ER596" s="7">
        <f t="shared" si="6509"/>
        <v>0</v>
      </c>
      <c r="ES596" s="7">
        <f t="shared" si="6510"/>
        <v>0</v>
      </c>
      <c r="ET596" s="7">
        <f t="shared" si="6511"/>
        <v>0</v>
      </c>
      <c r="EU596" s="7">
        <f t="shared" si="6512"/>
        <v>0</v>
      </c>
      <c r="EV596" s="7">
        <f t="shared" si="6513"/>
        <v>0</v>
      </c>
      <c r="EW596" s="18">
        <f t="shared" si="6514"/>
        <v>0</v>
      </c>
      <c r="EX596" s="7">
        <f t="shared" si="6515"/>
        <v>0</v>
      </c>
      <c r="EY596" s="7">
        <f t="shared" si="6516"/>
        <v>0</v>
      </c>
      <c r="EZ596" s="7">
        <f t="shared" si="6517"/>
        <v>0</v>
      </c>
      <c r="FA596" s="7">
        <f t="shared" si="6518"/>
        <v>0</v>
      </c>
      <c r="FB596" s="7">
        <f t="shared" si="6519"/>
        <v>0</v>
      </c>
      <c r="FC596" s="7">
        <f t="shared" si="6520"/>
        <v>0</v>
      </c>
      <c r="FD596" s="7">
        <f t="shared" si="6521"/>
        <v>0</v>
      </c>
      <c r="FE596" s="7">
        <f t="shared" si="6522"/>
        <v>0</v>
      </c>
      <c r="FF596" s="7">
        <f t="shared" si="6523"/>
        <v>0</v>
      </c>
      <c r="FG596" s="18">
        <f t="shared" si="6524"/>
        <v>0</v>
      </c>
      <c r="FH596" s="7">
        <f t="shared" si="6525"/>
        <v>0</v>
      </c>
      <c r="FI596" s="7">
        <f t="shared" si="6526"/>
        <v>0</v>
      </c>
      <c r="FJ596" s="7">
        <f t="shared" si="6527"/>
        <v>0</v>
      </c>
      <c r="FK596" s="7">
        <f t="shared" si="6528"/>
        <v>0</v>
      </c>
      <c r="FL596" s="7">
        <f t="shared" si="6529"/>
        <v>0</v>
      </c>
      <c r="FM596" s="7">
        <f t="shared" si="6530"/>
        <v>0</v>
      </c>
      <c r="FN596" s="7">
        <f t="shared" si="6531"/>
        <v>0</v>
      </c>
      <c r="FO596" s="7">
        <f t="shared" si="6532"/>
        <v>0</v>
      </c>
      <c r="FP596" s="7">
        <f t="shared" si="6533"/>
        <v>0</v>
      </c>
      <c r="FQ596" s="7">
        <f t="shared" si="6534"/>
        <v>0</v>
      </c>
      <c r="FR596" s="7"/>
      <c r="FS596" s="7">
        <f t="shared" si="6535"/>
        <v>0</v>
      </c>
      <c r="FT596" s="7">
        <f t="shared" si="6536"/>
        <v>0</v>
      </c>
      <c r="FU596" s="7">
        <f t="shared" si="6537"/>
        <v>0</v>
      </c>
      <c r="FV596" s="7">
        <f t="shared" si="6538"/>
        <v>0</v>
      </c>
      <c r="FW596" s="7">
        <f t="shared" si="6539"/>
        <v>0</v>
      </c>
      <c r="FX596" s="7">
        <f t="shared" si="6540"/>
        <v>0</v>
      </c>
      <c r="FY596" s="7">
        <f t="shared" si="6541"/>
        <v>0</v>
      </c>
      <c r="FZ596" s="7">
        <f t="shared" si="6542"/>
        <v>0</v>
      </c>
      <c r="GA596" s="7">
        <f t="shared" si="6543"/>
        <v>0</v>
      </c>
      <c r="GB596" s="7">
        <f t="shared" si="6544"/>
        <v>0</v>
      </c>
      <c r="GC596" s="7">
        <f t="shared" si="6545"/>
        <v>0</v>
      </c>
      <c r="GD596" s="116">
        <f t="shared" si="6546"/>
        <v>0</v>
      </c>
      <c r="GE596" s="117">
        <f t="shared" si="6547"/>
        <v>0</v>
      </c>
      <c r="GF596" s="7"/>
      <c r="GG596" s="7"/>
      <c r="GH596" s="7"/>
      <c r="GI596" s="52"/>
      <c r="GK596" s="18"/>
      <c r="GL596" s="18"/>
      <c r="GM596" s="1"/>
      <c r="GN596" s="23"/>
      <c r="GO596" s="61"/>
      <c r="GP596" s="7"/>
      <c r="GQ596" s="67"/>
    </row>
    <row r="597" spans="1:199" ht="24.95" customHeight="1" x14ac:dyDescent="0.35">
      <c r="A597" s="53"/>
      <c r="B597" s="19"/>
      <c r="C597" s="19"/>
      <c r="D597" s="2"/>
      <c r="E597" s="2"/>
      <c r="F597" s="2"/>
      <c r="G597" s="2"/>
      <c r="H597" s="2"/>
      <c r="I597" s="2"/>
      <c r="J597" s="2"/>
      <c r="K597" s="2"/>
      <c r="L597" s="2">
        <f t="shared" ref="L597:BH597" si="6548">SUM(L598:L610)</f>
        <v>0</v>
      </c>
      <c r="M597" s="2">
        <f t="shared" si="6548"/>
        <v>0</v>
      </c>
      <c r="N597" s="2">
        <f t="shared" si="6548"/>
        <v>0</v>
      </c>
      <c r="O597" s="353">
        <f>SUM(O598:O610)</f>
        <v>0</v>
      </c>
      <c r="P597" s="2">
        <f t="shared" si="6548"/>
        <v>0</v>
      </c>
      <c r="Q597" s="2">
        <f t="shared" si="6548"/>
        <v>0</v>
      </c>
      <c r="R597" s="2">
        <f t="shared" ref="R597:S597" si="6549">SUM(R598:R610)</f>
        <v>0</v>
      </c>
      <c r="S597" s="2">
        <f t="shared" si="6549"/>
        <v>0</v>
      </c>
      <c r="T597" s="2">
        <f t="shared" si="6548"/>
        <v>0</v>
      </c>
      <c r="U597" s="2">
        <f t="shared" si="6548"/>
        <v>0</v>
      </c>
      <c r="V597" s="2">
        <f t="shared" si="6548"/>
        <v>0</v>
      </c>
      <c r="W597" s="2">
        <f t="shared" si="6548"/>
        <v>0</v>
      </c>
      <c r="X597" s="2">
        <f t="shared" si="6548"/>
        <v>0</v>
      </c>
      <c r="Y597" s="2">
        <f t="shared" si="6548"/>
        <v>0</v>
      </c>
      <c r="Z597" s="2">
        <f t="shared" si="6548"/>
        <v>0</v>
      </c>
      <c r="AA597" s="2">
        <f t="shared" si="6548"/>
        <v>0</v>
      </c>
      <c r="AB597" s="2">
        <f t="shared" si="6548"/>
        <v>0</v>
      </c>
      <c r="AC597" s="2">
        <f t="shared" si="6548"/>
        <v>0</v>
      </c>
      <c r="AD597" s="2">
        <f t="shared" si="6548"/>
        <v>0</v>
      </c>
      <c r="AE597" s="2">
        <f t="shared" si="6548"/>
        <v>0</v>
      </c>
      <c r="AF597" s="2">
        <f t="shared" si="6548"/>
        <v>0</v>
      </c>
      <c r="AG597" s="2">
        <f t="shared" si="6548"/>
        <v>0</v>
      </c>
      <c r="AH597" s="2">
        <f t="shared" si="6548"/>
        <v>0</v>
      </c>
      <c r="AI597" s="14">
        <f t="shared" si="6548"/>
        <v>0</v>
      </c>
      <c r="AJ597" s="2">
        <f t="shared" si="6548"/>
        <v>0</v>
      </c>
      <c r="AK597" s="2">
        <f t="shared" si="6548"/>
        <v>0</v>
      </c>
      <c r="AL597" s="2">
        <f t="shared" si="6548"/>
        <v>0</v>
      </c>
      <c r="AM597" s="131">
        <f t="shared" si="6548"/>
        <v>0</v>
      </c>
      <c r="AN597" s="2">
        <f>SUM(AN598:AN610)</f>
        <v>0</v>
      </c>
      <c r="AO597" s="2">
        <f t="shared" si="6548"/>
        <v>0</v>
      </c>
      <c r="AP597" s="2">
        <f t="shared" si="6548"/>
        <v>0</v>
      </c>
      <c r="AQ597" s="2">
        <f t="shared" si="6548"/>
        <v>0</v>
      </c>
      <c r="AR597" s="2">
        <f t="shared" si="6548"/>
        <v>0</v>
      </c>
      <c r="AS597" s="2">
        <f t="shared" si="6548"/>
        <v>0</v>
      </c>
      <c r="AT597" s="2">
        <f t="shared" ref="AT597:AU597" si="6550">SUM(AT598:AT610)</f>
        <v>0</v>
      </c>
      <c r="AU597" s="2">
        <f t="shared" si="6550"/>
        <v>0</v>
      </c>
      <c r="AV597" s="2">
        <f t="shared" si="6548"/>
        <v>0</v>
      </c>
      <c r="AW597" s="2">
        <f t="shared" si="6548"/>
        <v>0</v>
      </c>
      <c r="AX597" s="2">
        <f t="shared" si="6548"/>
        <v>0</v>
      </c>
      <c r="AY597" s="2">
        <f t="shared" si="6548"/>
        <v>0</v>
      </c>
      <c r="AZ597" s="2">
        <f t="shared" si="6548"/>
        <v>0</v>
      </c>
      <c r="BA597" s="2">
        <f t="shared" si="6548"/>
        <v>0</v>
      </c>
      <c r="BB597" s="2">
        <f t="shared" si="6548"/>
        <v>0</v>
      </c>
      <c r="BC597" s="2">
        <f t="shared" si="6548"/>
        <v>0</v>
      </c>
      <c r="BD597" s="2">
        <f t="shared" si="6548"/>
        <v>0</v>
      </c>
      <c r="BE597" s="2">
        <f t="shared" si="6548"/>
        <v>0</v>
      </c>
      <c r="BF597" s="14">
        <f t="shared" si="6548"/>
        <v>0</v>
      </c>
      <c r="BG597" s="14"/>
      <c r="BH597" s="14">
        <f t="shared" si="6548"/>
        <v>0</v>
      </c>
      <c r="BI597" s="2"/>
      <c r="BJ597" s="2"/>
      <c r="BK597" s="2"/>
      <c r="BL597" s="526"/>
      <c r="BM597" s="54"/>
      <c r="BN597" s="53"/>
      <c r="BO597" s="19"/>
      <c r="BP597" s="19"/>
      <c r="BQ597" s="2"/>
      <c r="BR597" s="2"/>
      <c r="BS597" s="2"/>
      <c r="BT597" s="2"/>
      <c r="BU597" s="2"/>
      <c r="BV597" s="2"/>
      <c r="BW597" s="2"/>
      <c r="BX597" s="2"/>
      <c r="BY597" s="2">
        <f t="shared" ref="BY597:CA597" si="6551">SUM(BY598:BY610)</f>
        <v>0</v>
      </c>
      <c r="BZ597" s="2">
        <f t="shared" si="6551"/>
        <v>0</v>
      </c>
      <c r="CA597" s="2">
        <f t="shared" si="6551"/>
        <v>0</v>
      </c>
      <c r="CB597" s="408">
        <f>SUM(CB598:CB610)</f>
        <v>0</v>
      </c>
      <c r="CC597" s="2">
        <f t="shared" ref="CC597:CZ597" si="6552">SUM(CC598:CC610)</f>
        <v>0</v>
      </c>
      <c r="CD597" s="2">
        <f t="shared" si="6552"/>
        <v>0</v>
      </c>
      <c r="CE597" s="2">
        <f t="shared" si="6552"/>
        <v>0</v>
      </c>
      <c r="CF597" s="2">
        <f t="shared" si="6552"/>
        <v>0</v>
      </c>
      <c r="CG597" s="2">
        <f t="shared" si="6552"/>
        <v>0</v>
      </c>
      <c r="CH597" s="2">
        <f t="shared" si="6552"/>
        <v>0</v>
      </c>
      <c r="CI597" s="2">
        <f t="shared" si="6552"/>
        <v>0</v>
      </c>
      <c r="CJ597" s="2">
        <f t="shared" si="6552"/>
        <v>0</v>
      </c>
      <c r="CK597" s="2">
        <f t="shared" si="6552"/>
        <v>0</v>
      </c>
      <c r="CL597" s="2">
        <f t="shared" si="6552"/>
        <v>0</v>
      </c>
      <c r="CM597" s="2">
        <f t="shared" si="6552"/>
        <v>0</v>
      </c>
      <c r="CN597" s="2">
        <f t="shared" si="6552"/>
        <v>0</v>
      </c>
      <c r="CO597" s="2">
        <f t="shared" si="6552"/>
        <v>0</v>
      </c>
      <c r="CP597" s="2">
        <f t="shared" si="6552"/>
        <v>0</v>
      </c>
      <c r="CQ597" s="2">
        <f t="shared" si="6552"/>
        <v>0</v>
      </c>
      <c r="CR597" s="2">
        <f t="shared" si="6552"/>
        <v>0</v>
      </c>
      <c r="CS597" s="2">
        <f t="shared" si="6552"/>
        <v>0</v>
      </c>
      <c r="CT597" s="404">
        <f t="shared" si="6552"/>
        <v>0</v>
      </c>
      <c r="CU597" s="2">
        <f t="shared" si="6552"/>
        <v>0</v>
      </c>
      <c r="CV597" s="14">
        <f t="shared" si="6552"/>
        <v>0</v>
      </c>
      <c r="CW597" s="2">
        <f t="shared" si="6552"/>
        <v>0</v>
      </c>
      <c r="CX597" s="2">
        <f t="shared" si="6552"/>
        <v>0</v>
      </c>
      <c r="CY597" s="2">
        <f t="shared" si="6552"/>
        <v>0</v>
      </c>
      <c r="CZ597" s="404">
        <f t="shared" si="6552"/>
        <v>0</v>
      </c>
      <c r="DA597" s="2">
        <f>SUM(DA598:DA610)</f>
        <v>0</v>
      </c>
      <c r="DB597" s="2">
        <f t="shared" ref="DB597:DT597" si="6553">SUM(DB598:DB610)</f>
        <v>0</v>
      </c>
      <c r="DC597" s="2">
        <f t="shared" si="6553"/>
        <v>0</v>
      </c>
      <c r="DD597" s="2">
        <f t="shared" si="6553"/>
        <v>0</v>
      </c>
      <c r="DE597" s="2">
        <f t="shared" si="6553"/>
        <v>0</v>
      </c>
      <c r="DF597" s="2">
        <f t="shared" si="6553"/>
        <v>0</v>
      </c>
      <c r="DG597" s="2">
        <f t="shared" si="6553"/>
        <v>0</v>
      </c>
      <c r="DH597" s="2">
        <f t="shared" si="6553"/>
        <v>0</v>
      </c>
      <c r="DI597" s="2">
        <f t="shared" si="6553"/>
        <v>0</v>
      </c>
      <c r="DJ597" s="2">
        <f t="shared" si="6553"/>
        <v>0</v>
      </c>
      <c r="DK597" s="2">
        <f t="shared" si="6553"/>
        <v>0</v>
      </c>
      <c r="DL597" s="2">
        <f t="shared" si="6553"/>
        <v>0</v>
      </c>
      <c r="DM597" s="2">
        <f t="shared" si="6553"/>
        <v>0</v>
      </c>
      <c r="DN597" s="2">
        <f t="shared" si="6553"/>
        <v>0</v>
      </c>
      <c r="DO597" s="2">
        <f t="shared" si="6553"/>
        <v>0</v>
      </c>
      <c r="DP597" s="2">
        <f t="shared" si="6553"/>
        <v>0</v>
      </c>
      <c r="DQ597" s="2">
        <f t="shared" si="6553"/>
        <v>0</v>
      </c>
      <c r="DR597" s="2">
        <f t="shared" si="6553"/>
        <v>0</v>
      </c>
      <c r="DS597" s="14">
        <f t="shared" si="6553"/>
        <v>0</v>
      </c>
      <c r="DT597" s="14">
        <f t="shared" si="6553"/>
        <v>0</v>
      </c>
      <c r="DU597" s="2"/>
      <c r="DV597" s="2"/>
      <c r="DW597" s="2"/>
      <c r="DX597" s="54"/>
      <c r="DY597" s="53"/>
      <c r="DZ597" s="19"/>
      <c r="EA597" s="19"/>
      <c r="EB597" s="2"/>
      <c r="EC597" s="2"/>
      <c r="ED597" s="2"/>
      <c r="EE597" s="2"/>
      <c r="EF597" s="2"/>
      <c r="EG597" s="2"/>
      <c r="EH597" s="2"/>
      <c r="EI597" s="2"/>
      <c r="EJ597" s="2">
        <f t="shared" ref="EJ597:GE597" si="6554">SUM(EJ598:EJ610)</f>
        <v>0</v>
      </c>
      <c r="EK597" s="2">
        <f t="shared" si="6554"/>
        <v>0</v>
      </c>
      <c r="EL597" s="2">
        <f t="shared" si="6554"/>
        <v>0</v>
      </c>
      <c r="EM597" s="2">
        <f t="shared" si="6554"/>
        <v>0</v>
      </c>
      <c r="EN597" s="2">
        <f t="shared" si="6554"/>
        <v>0</v>
      </c>
      <c r="EO597" s="2">
        <f t="shared" si="6554"/>
        <v>0</v>
      </c>
      <c r="EP597" s="2">
        <f t="shared" si="6554"/>
        <v>0</v>
      </c>
      <c r="EQ597" s="2">
        <f t="shared" si="6554"/>
        <v>0</v>
      </c>
      <c r="ER597" s="2">
        <f t="shared" si="6554"/>
        <v>0</v>
      </c>
      <c r="ES597" s="2">
        <f t="shared" si="6554"/>
        <v>0</v>
      </c>
      <c r="ET597" s="2">
        <f t="shared" si="6554"/>
        <v>0</v>
      </c>
      <c r="EU597" s="2">
        <f t="shared" si="6554"/>
        <v>0</v>
      </c>
      <c r="EV597" s="2">
        <f t="shared" si="6554"/>
        <v>0</v>
      </c>
      <c r="EW597" s="14">
        <f t="shared" si="6554"/>
        <v>0</v>
      </c>
      <c r="EX597" s="2">
        <f t="shared" si="6554"/>
        <v>0</v>
      </c>
      <c r="EY597" s="2">
        <f t="shared" si="6554"/>
        <v>0</v>
      </c>
      <c r="EZ597" s="2">
        <f t="shared" si="6554"/>
        <v>0</v>
      </c>
      <c r="FA597" s="2">
        <f t="shared" si="6554"/>
        <v>0</v>
      </c>
      <c r="FB597" s="2">
        <f t="shared" si="6554"/>
        <v>0</v>
      </c>
      <c r="FC597" s="2">
        <f t="shared" si="6554"/>
        <v>0</v>
      </c>
      <c r="FD597" s="2">
        <f t="shared" si="6554"/>
        <v>0</v>
      </c>
      <c r="FE597" s="2">
        <f t="shared" si="6554"/>
        <v>0</v>
      </c>
      <c r="FF597" s="2">
        <f t="shared" si="6554"/>
        <v>0</v>
      </c>
      <c r="FG597" s="14">
        <f t="shared" si="6554"/>
        <v>0</v>
      </c>
      <c r="FH597" s="2">
        <f t="shared" si="6554"/>
        <v>0</v>
      </c>
      <c r="FI597" s="2">
        <f t="shared" si="6554"/>
        <v>0</v>
      </c>
      <c r="FJ597" s="2">
        <f t="shared" si="6554"/>
        <v>0</v>
      </c>
      <c r="FK597" s="2">
        <f t="shared" si="6554"/>
        <v>0</v>
      </c>
      <c r="FL597" s="2">
        <f t="shared" si="6554"/>
        <v>0</v>
      </c>
      <c r="FM597" s="2">
        <f t="shared" si="6554"/>
        <v>0</v>
      </c>
      <c r="FN597" s="2">
        <f t="shared" si="6554"/>
        <v>0</v>
      </c>
      <c r="FO597" s="2">
        <f t="shared" si="6554"/>
        <v>0</v>
      </c>
      <c r="FP597" s="2">
        <f t="shared" si="6554"/>
        <v>0</v>
      </c>
      <c r="FQ597" s="2">
        <f t="shared" si="6554"/>
        <v>0</v>
      </c>
      <c r="FR597" s="2"/>
      <c r="FS597" s="2">
        <f t="shared" ref="FS597" si="6555">SUM(FS598:FS610)</f>
        <v>0</v>
      </c>
      <c r="FT597" s="2">
        <f t="shared" si="6554"/>
        <v>0</v>
      </c>
      <c r="FU597" s="2">
        <f t="shared" si="6554"/>
        <v>0</v>
      </c>
      <c r="FV597" s="2">
        <f t="shared" si="6554"/>
        <v>0</v>
      </c>
      <c r="FW597" s="2">
        <f t="shared" si="6554"/>
        <v>0</v>
      </c>
      <c r="FX597" s="2">
        <f t="shared" si="6554"/>
        <v>0</v>
      </c>
      <c r="FY597" s="2">
        <f t="shared" si="6554"/>
        <v>0</v>
      </c>
      <c r="FZ597" s="2">
        <f t="shared" si="6554"/>
        <v>0</v>
      </c>
      <c r="GA597" s="2">
        <f t="shared" si="6554"/>
        <v>0</v>
      </c>
      <c r="GB597" s="2">
        <f t="shared" si="6554"/>
        <v>0</v>
      </c>
      <c r="GC597" s="2">
        <f t="shared" si="6554"/>
        <v>0</v>
      </c>
      <c r="GD597" s="37">
        <f t="shared" si="6554"/>
        <v>0</v>
      </c>
      <c r="GE597" s="42">
        <f t="shared" si="6554"/>
        <v>0</v>
      </c>
      <c r="GF597" s="2"/>
      <c r="GG597" s="2"/>
      <c r="GH597" s="2"/>
      <c r="GI597" s="54"/>
      <c r="GK597" s="18"/>
      <c r="GL597" s="18"/>
      <c r="GM597" s="17"/>
      <c r="GN597" s="17"/>
      <c r="GO597" s="62"/>
      <c r="GP597" s="7"/>
      <c r="GQ597" s="67"/>
    </row>
    <row r="598" spans="1:199" ht="24.95" customHeight="1" x14ac:dyDescent="0.35">
      <c r="A598" s="51"/>
      <c r="B598" s="34"/>
      <c r="C598" s="71"/>
      <c r="D598" s="68"/>
      <c r="E598" s="68"/>
      <c r="F598" s="69"/>
      <c r="G598" s="69"/>
      <c r="H598" s="69"/>
      <c r="I598" s="84"/>
      <c r="J598" s="85"/>
      <c r="K598" s="84"/>
      <c r="L598" s="70"/>
      <c r="M598" s="73">
        <f t="shared" ref="M598:M610" si="6556">SUM(N598+P598+T598+V598+AR598*2)</f>
        <v>0</v>
      </c>
      <c r="N598" s="32"/>
      <c r="O598" s="263"/>
      <c r="P598" s="32"/>
      <c r="Q598" s="20"/>
      <c r="R598" s="32"/>
      <c r="S598" s="20"/>
      <c r="T598" s="32"/>
      <c r="U598" s="20"/>
      <c r="V598" s="74"/>
      <c r="W598" s="20"/>
      <c r="X598" s="20"/>
      <c r="Y598" s="20"/>
      <c r="Z598" s="74"/>
      <c r="AA598" s="20"/>
      <c r="AB598" s="74"/>
      <c r="AC598" s="20"/>
      <c r="AD598" s="74"/>
      <c r="AE598" s="24"/>
      <c r="AF598" s="74"/>
      <c r="AG598" s="20"/>
      <c r="AH598" s="74"/>
      <c r="AI598" s="20"/>
      <c r="AJ598" s="74"/>
      <c r="AK598" s="20"/>
      <c r="AL598" s="74"/>
      <c r="AM598" s="263"/>
      <c r="AN598" s="74"/>
      <c r="AO598" s="20"/>
      <c r="AP598" s="74"/>
      <c r="AQ598" s="20"/>
      <c r="AR598" s="74"/>
      <c r="AS598" s="20"/>
      <c r="AT598" s="74"/>
      <c r="AU598" s="20"/>
      <c r="AV598" s="74"/>
      <c r="AW598" s="20"/>
      <c r="AX598" s="74"/>
      <c r="AY598" s="20"/>
      <c r="AZ598" s="74"/>
      <c r="BA598" s="20"/>
      <c r="BB598" s="74"/>
      <c r="BC598" s="20"/>
      <c r="BD598" s="74"/>
      <c r="BE598" s="20"/>
      <c r="BF598" s="20">
        <f t="shared" ref="BF598:BF610" si="6557">SUM(AO598+BE598+BC598+BA598+AY598+AW598+AS598+AQ598+AK598+AM598+AI598+AG598+AE598+AC598+AA598+Y598+X598+W598+U598+Q598+O598+S598+AU598)</f>
        <v>0</v>
      </c>
      <c r="BG598" s="20"/>
      <c r="BH598" s="20">
        <f t="shared" ref="BH598:BH610" si="6558">SUM(O598+Q598+U598+W598+X598+AS598+AW598+AY598+BA598+BC598+S598+AQ598)</f>
        <v>0</v>
      </c>
      <c r="BI598" s="7"/>
      <c r="BJ598" s="7"/>
      <c r="BK598" s="7"/>
      <c r="BL598" s="7"/>
      <c r="BM598" s="52"/>
      <c r="BN598" s="51"/>
      <c r="BO598" s="34"/>
      <c r="BP598" s="71"/>
      <c r="BQ598" s="68"/>
      <c r="BR598" s="68"/>
      <c r="BS598" s="69"/>
      <c r="BT598" s="69"/>
      <c r="BU598" s="69"/>
      <c r="BV598" s="84"/>
      <c r="BW598" s="85"/>
      <c r="BX598" s="84"/>
      <c r="BY598" s="70"/>
      <c r="BZ598" s="73">
        <f t="shared" ref="BZ598:BZ610" si="6559">SUM(CA598+CC598+CG598+CI598+DE598*2)</f>
        <v>0</v>
      </c>
      <c r="CA598" s="32"/>
      <c r="CB598" s="334"/>
      <c r="CC598" s="32"/>
      <c r="CD598" s="20"/>
      <c r="CE598" s="32"/>
      <c r="CF598" s="20"/>
      <c r="CG598" s="32"/>
      <c r="CH598" s="20"/>
      <c r="CI598" s="74"/>
      <c r="CJ598" s="20"/>
      <c r="CK598" s="20"/>
      <c r="CL598" s="20"/>
      <c r="CM598" s="74"/>
      <c r="CN598" s="20"/>
      <c r="CO598" s="74"/>
      <c r="CP598" s="20"/>
      <c r="CQ598" s="74"/>
      <c r="CR598" s="24"/>
      <c r="CS598" s="74"/>
      <c r="CT598" s="334"/>
      <c r="CU598" s="74"/>
      <c r="CV598" s="20"/>
      <c r="CW598" s="74"/>
      <c r="CX598" s="20"/>
      <c r="CY598" s="74"/>
      <c r="CZ598" s="334"/>
      <c r="DA598" s="74"/>
      <c r="DB598" s="20"/>
      <c r="DC598" s="74"/>
      <c r="DD598" s="20"/>
      <c r="DE598" s="74"/>
      <c r="DF598" s="20"/>
      <c r="DG598" s="74"/>
      <c r="DH598" s="20"/>
      <c r="DI598" s="74"/>
      <c r="DJ598" s="20"/>
      <c r="DK598" s="74"/>
      <c r="DL598" s="20"/>
      <c r="DM598" s="74"/>
      <c r="DN598" s="20"/>
      <c r="DO598" s="74"/>
      <c r="DP598" s="20"/>
      <c r="DQ598" s="74"/>
      <c r="DR598" s="20"/>
      <c r="DS598" s="20">
        <f t="shared" ref="DS598:DS610" si="6560">SUM(DB598+DR598+DP598+DN598+DL598+DJ598+DF598+DD598+CX598+CZ598+CV598+CT598+CR598+CP598+CN598+CL598+CK598+CJ598+CH598+CD598+CB598+CF598+DH598)</f>
        <v>0</v>
      </c>
      <c r="DT598" s="20">
        <f t="shared" ref="DT598:DT610" si="6561">SUM(CB598+CD598+CH598+CJ598+CK598+DF598+DJ598+DL598+DN598+DP598+CF598+DD598)</f>
        <v>0</v>
      </c>
      <c r="DU598" s="7"/>
      <c r="DV598" s="7"/>
      <c r="DW598" s="7"/>
      <c r="DX598" s="52"/>
      <c r="DY598" s="51"/>
      <c r="DZ598" s="34"/>
      <c r="EA598" s="71"/>
      <c r="EB598" s="68"/>
      <c r="EC598" s="7"/>
      <c r="ED598" s="7"/>
      <c r="EE598" s="7"/>
      <c r="EF598" s="7"/>
      <c r="EG598" s="7"/>
      <c r="EH598" s="7"/>
      <c r="EI598" s="7"/>
      <c r="EJ598" s="7">
        <f>SUM(BY598+L598)</f>
        <v>0</v>
      </c>
      <c r="EK598" s="7">
        <f t="shared" ref="EK598:EK610" si="6562">SUM(M598+BZ598)</f>
        <v>0</v>
      </c>
      <c r="EL598" s="7">
        <f t="shared" ref="EL598:EL610" si="6563">SUM(N598+CA598)</f>
        <v>0</v>
      </c>
      <c r="EM598" s="18">
        <f t="shared" ref="EM598:EM610" si="6564">SUM(O598+CB598)</f>
        <v>0</v>
      </c>
      <c r="EN598" s="7">
        <f t="shared" ref="EN598:EN610" si="6565">SUM(P598+CC598)</f>
        <v>0</v>
      </c>
      <c r="EO598" s="7">
        <f t="shared" ref="EO598:EO610" si="6566">SUM(Q598+CD598)</f>
        <v>0</v>
      </c>
      <c r="EP598" s="7">
        <f t="shared" ref="EP598:EP610" si="6567">SUM(R598+CE598)</f>
        <v>0</v>
      </c>
      <c r="EQ598" s="7">
        <f t="shared" ref="EQ598:EQ610" si="6568">SUM(S598+CF598)</f>
        <v>0</v>
      </c>
      <c r="ER598" s="7">
        <f t="shared" ref="ER598:ER610" si="6569">SUM(T598+CG598)</f>
        <v>0</v>
      </c>
      <c r="ES598" s="7">
        <f t="shared" ref="ES598:ES610" si="6570">SUM(U598+CH598)</f>
        <v>0</v>
      </c>
      <c r="ET598" s="7">
        <f t="shared" ref="ET598:ET610" si="6571">SUM(V598+CI598)</f>
        <v>0</v>
      </c>
      <c r="EU598" s="7">
        <f t="shared" ref="EU598:EU610" si="6572">SUM(W598+CJ598)</f>
        <v>0</v>
      </c>
      <c r="EV598" s="7">
        <f t="shared" ref="EV598:EV610" si="6573">SUM(X598+CK598)</f>
        <v>0</v>
      </c>
      <c r="EW598" s="18">
        <f t="shared" ref="EW598:EW610" si="6574">SUM(Y598+CL598)</f>
        <v>0</v>
      </c>
      <c r="EX598" s="7">
        <f t="shared" ref="EX598:EX610" si="6575">SUM(Z598+CM598)</f>
        <v>0</v>
      </c>
      <c r="EY598" s="7">
        <f t="shared" ref="EY598:EY610" si="6576">SUM(AA598+CN598)</f>
        <v>0</v>
      </c>
      <c r="EZ598" s="7">
        <f t="shared" ref="EZ598:EZ610" si="6577">SUM(AB598+CO598)</f>
        <v>0</v>
      </c>
      <c r="FA598" s="7">
        <f t="shared" ref="FA598:FA610" si="6578">SUM(AC598+CP598)</f>
        <v>0</v>
      </c>
      <c r="FB598" s="7">
        <f t="shared" ref="FB598:FB610" si="6579">SUM(AD598+CQ598)</f>
        <v>0</v>
      </c>
      <c r="FC598" s="7">
        <f t="shared" ref="FC598:FC610" si="6580">SUM(AE598+CR598)</f>
        <v>0</v>
      </c>
      <c r="FD598" s="7">
        <f t="shared" ref="FD598:FD610" si="6581">SUM(AF598+CS598)</f>
        <v>0</v>
      </c>
      <c r="FE598" s="7">
        <f t="shared" ref="FE598:FE610" si="6582">SUM(AG598+CT598)</f>
        <v>0</v>
      </c>
      <c r="FF598" s="7">
        <f t="shared" ref="FF598:FF610" si="6583">SUM(AH598+CU598)</f>
        <v>0</v>
      </c>
      <c r="FG598" s="18">
        <f t="shared" ref="FG598:FG610" si="6584">SUM(AI598+CV598)</f>
        <v>0</v>
      </c>
      <c r="FH598" s="7">
        <f t="shared" ref="FH598:FH610" si="6585">SUM(AJ598+CW598)</f>
        <v>0</v>
      </c>
      <c r="FI598" s="7">
        <f t="shared" ref="FI598:FI610" si="6586">SUM(AK598+CX598)</f>
        <v>0</v>
      </c>
      <c r="FJ598" s="7">
        <f t="shared" ref="FJ598:FJ610" si="6587">SUM(AL598+CY598)</f>
        <v>0</v>
      </c>
      <c r="FK598" s="7">
        <f t="shared" ref="FK598:FK610" si="6588">SUM(AM598+CZ598)</f>
        <v>0</v>
      </c>
      <c r="FL598" s="7">
        <f t="shared" ref="FL598:FL610" si="6589">SUM(AN598+DA598)</f>
        <v>0</v>
      </c>
      <c r="FM598" s="7">
        <f t="shared" ref="FM598:FM610" si="6590">SUM(AO598+DB598)</f>
        <v>0</v>
      </c>
      <c r="FN598" s="7">
        <f t="shared" ref="FN598:FN610" si="6591">SUM(AP598+DC598)</f>
        <v>0</v>
      </c>
      <c r="FO598" s="7">
        <f t="shared" ref="FO598:FO610" si="6592">SUM(AQ598+DD598)</f>
        <v>0</v>
      </c>
      <c r="FP598" s="7">
        <f t="shared" ref="FP598:FP610" si="6593">SUM(AR598+DE598)</f>
        <v>0</v>
      </c>
      <c r="FQ598" s="7">
        <f t="shared" ref="FQ598:FQ610" si="6594">SUM(AS598+DF598)</f>
        <v>0</v>
      </c>
      <c r="FR598" s="7"/>
      <c r="FS598" s="7">
        <f t="shared" ref="FS598:FS610" si="6595">SUM(AU598+DH598)</f>
        <v>0</v>
      </c>
      <c r="FT598" s="7">
        <f t="shared" ref="FT598:FT610" si="6596">SUM(AV598+DI598)</f>
        <v>0</v>
      </c>
      <c r="FU598" s="7">
        <f t="shared" ref="FU598:FU610" si="6597">SUM(AW598+DJ598)</f>
        <v>0</v>
      </c>
      <c r="FV598" s="7">
        <f t="shared" ref="FV598:FV610" si="6598">SUM(AX598+DK598)</f>
        <v>0</v>
      </c>
      <c r="FW598" s="7">
        <f t="shared" ref="FW598:FW610" si="6599">SUM(AY598+DL598)</f>
        <v>0</v>
      </c>
      <c r="FX598" s="7">
        <f t="shared" ref="FX598:FX610" si="6600">SUM(AZ598+DM598)</f>
        <v>0</v>
      </c>
      <c r="FY598" s="7">
        <f t="shared" ref="FY598:FY610" si="6601">SUM(BA598+DN598)</f>
        <v>0</v>
      </c>
      <c r="FZ598" s="7">
        <f t="shared" ref="FZ598:FZ610" si="6602">SUM(BB598+DO598)</f>
        <v>0</v>
      </c>
      <c r="GA598" s="7">
        <f t="shared" ref="GA598:GA610" si="6603">SUM(BC598+DP598)</f>
        <v>0</v>
      </c>
      <c r="GB598" s="7">
        <f t="shared" ref="GB598:GB610" si="6604">SUM(BD598+DQ598)</f>
        <v>0</v>
      </c>
      <c r="GC598" s="7">
        <f t="shared" ref="GC598:GC610" si="6605">SUM(BE598+DR598)</f>
        <v>0</v>
      </c>
      <c r="GD598" s="116">
        <f t="shared" ref="GD598:GD610" si="6606">SUM(BF598+DS598)</f>
        <v>0</v>
      </c>
      <c r="GE598" s="117">
        <f t="shared" ref="GE598:GE610" si="6607">SUM(BH598+DT598)</f>
        <v>0</v>
      </c>
      <c r="GF598" s="7"/>
      <c r="GG598" s="7"/>
      <c r="GH598" s="7"/>
      <c r="GI598" s="52"/>
      <c r="GK598" s="18"/>
      <c r="GL598" s="18"/>
      <c r="GM598" s="1"/>
      <c r="GN598" s="23"/>
      <c r="GO598" s="61"/>
      <c r="GP598" s="7"/>
      <c r="GQ598" s="67"/>
    </row>
    <row r="599" spans="1:199" ht="24.95" customHeight="1" x14ac:dyDescent="0.35">
      <c r="A599" s="51"/>
      <c r="B599" s="20"/>
      <c r="C599" s="78"/>
      <c r="D599" s="78"/>
      <c r="E599" s="78"/>
      <c r="F599" s="72"/>
      <c r="G599" s="79"/>
      <c r="H599" s="79"/>
      <c r="I599" s="79"/>
      <c r="J599" s="79"/>
      <c r="K599" s="79"/>
      <c r="L599" s="26"/>
      <c r="M599" s="73">
        <f t="shared" si="6556"/>
        <v>0</v>
      </c>
      <c r="N599" s="32"/>
      <c r="O599" s="263"/>
      <c r="P599" s="32"/>
      <c r="Q599" s="20"/>
      <c r="R599" s="32"/>
      <c r="S599" s="20"/>
      <c r="T599" s="32"/>
      <c r="U599" s="20"/>
      <c r="V599" s="74"/>
      <c r="W599" s="20"/>
      <c r="X599" s="20"/>
      <c r="Y599" s="20"/>
      <c r="Z599" s="74"/>
      <c r="AA599" s="20"/>
      <c r="AB599" s="74"/>
      <c r="AC599" s="20"/>
      <c r="AD599" s="74"/>
      <c r="AE599" s="24"/>
      <c r="AF599" s="74"/>
      <c r="AG599" s="20"/>
      <c r="AH599" s="74"/>
      <c r="AI599" s="20"/>
      <c r="AJ599" s="74"/>
      <c r="AK599" s="20"/>
      <c r="AL599" s="74"/>
      <c r="AM599" s="263"/>
      <c r="AN599" s="74"/>
      <c r="AO599" s="20"/>
      <c r="AP599" s="74"/>
      <c r="AQ599" s="20"/>
      <c r="AR599" s="74"/>
      <c r="AS599" s="20"/>
      <c r="AT599" s="74"/>
      <c r="AU599" s="20"/>
      <c r="AV599" s="74"/>
      <c r="AW599" s="20"/>
      <c r="AX599" s="74"/>
      <c r="AY599" s="20"/>
      <c r="AZ599" s="74"/>
      <c r="BA599" s="20"/>
      <c r="BB599" s="74"/>
      <c r="BC599" s="20"/>
      <c r="BD599" s="74"/>
      <c r="BE599" s="20"/>
      <c r="BF599" s="20">
        <f t="shared" si="6557"/>
        <v>0</v>
      </c>
      <c r="BG599" s="20"/>
      <c r="BH599" s="20">
        <f t="shared" si="6558"/>
        <v>0</v>
      </c>
      <c r="BI599" s="1"/>
      <c r="BJ599" s="1"/>
      <c r="BK599" s="1"/>
      <c r="BL599" s="1"/>
      <c r="BM599" s="55"/>
      <c r="BN599" s="51"/>
      <c r="BO599" s="20"/>
      <c r="BP599" s="78"/>
      <c r="BQ599" s="78"/>
      <c r="BR599" s="78"/>
      <c r="BS599" s="72"/>
      <c r="BT599" s="79"/>
      <c r="BU599" s="79"/>
      <c r="BV599" s="79"/>
      <c r="BW599" s="79"/>
      <c r="BX599" s="79"/>
      <c r="BY599" s="26"/>
      <c r="BZ599" s="73">
        <f t="shared" si="6559"/>
        <v>0</v>
      </c>
      <c r="CA599" s="32"/>
      <c r="CB599" s="334"/>
      <c r="CC599" s="32"/>
      <c r="CD599" s="20"/>
      <c r="CE599" s="32"/>
      <c r="CF599" s="20"/>
      <c r="CG599" s="32"/>
      <c r="CH599" s="20"/>
      <c r="CI599" s="74"/>
      <c r="CJ599" s="20"/>
      <c r="CK599" s="20"/>
      <c r="CL599" s="20"/>
      <c r="CM599" s="74"/>
      <c r="CN599" s="20"/>
      <c r="CO599" s="74"/>
      <c r="CP599" s="20"/>
      <c r="CQ599" s="74"/>
      <c r="CR599" s="24"/>
      <c r="CS599" s="74"/>
      <c r="CT599" s="334"/>
      <c r="CU599" s="74"/>
      <c r="CV599" s="20"/>
      <c r="CW599" s="74"/>
      <c r="CX599" s="20"/>
      <c r="CY599" s="74"/>
      <c r="CZ599" s="334"/>
      <c r="DA599" s="74"/>
      <c r="DB599" s="20"/>
      <c r="DC599" s="74"/>
      <c r="DD599" s="20"/>
      <c r="DE599" s="74"/>
      <c r="DF599" s="20"/>
      <c r="DG599" s="74"/>
      <c r="DH599" s="20"/>
      <c r="DI599" s="74"/>
      <c r="DJ599" s="20"/>
      <c r="DK599" s="74"/>
      <c r="DL599" s="20"/>
      <c r="DM599" s="74"/>
      <c r="DN599" s="20"/>
      <c r="DO599" s="74"/>
      <c r="DP599" s="20"/>
      <c r="DQ599" s="74"/>
      <c r="DR599" s="20"/>
      <c r="DS599" s="20">
        <f t="shared" si="6560"/>
        <v>0</v>
      </c>
      <c r="DT599" s="20">
        <f t="shared" si="6561"/>
        <v>0</v>
      </c>
      <c r="DU599" s="7"/>
      <c r="DV599" s="7"/>
      <c r="DW599" s="7"/>
      <c r="DX599" s="52"/>
      <c r="DY599" s="51"/>
      <c r="DZ599" s="20"/>
      <c r="EA599" s="78"/>
      <c r="EB599" s="78"/>
      <c r="EC599" s="7"/>
      <c r="ED599" s="7"/>
      <c r="EE599" s="7"/>
      <c r="EF599" s="7"/>
      <c r="EG599" s="7"/>
      <c r="EH599" s="7"/>
      <c r="EI599" s="7"/>
      <c r="EJ599" s="6">
        <f t="shared" ref="EJ599:EJ610" si="6608">SUM(L599+BY599)</f>
        <v>0</v>
      </c>
      <c r="EK599" s="6">
        <f t="shared" si="6562"/>
        <v>0</v>
      </c>
      <c r="EL599" s="6">
        <f t="shared" si="6563"/>
        <v>0</v>
      </c>
      <c r="EM599" s="18">
        <f t="shared" si="6564"/>
        <v>0</v>
      </c>
      <c r="EN599" s="7">
        <f t="shared" si="6565"/>
        <v>0</v>
      </c>
      <c r="EO599" s="7">
        <f t="shared" si="6566"/>
        <v>0</v>
      </c>
      <c r="EP599" s="7">
        <f t="shared" si="6567"/>
        <v>0</v>
      </c>
      <c r="EQ599" s="7">
        <f t="shared" si="6568"/>
        <v>0</v>
      </c>
      <c r="ER599" s="7">
        <f t="shared" si="6569"/>
        <v>0</v>
      </c>
      <c r="ES599" s="7">
        <f t="shared" si="6570"/>
        <v>0</v>
      </c>
      <c r="ET599" s="7">
        <f t="shared" si="6571"/>
        <v>0</v>
      </c>
      <c r="EU599" s="7">
        <f t="shared" si="6572"/>
        <v>0</v>
      </c>
      <c r="EV599" s="7">
        <f t="shared" si="6573"/>
        <v>0</v>
      </c>
      <c r="EW599" s="18">
        <f t="shared" si="6574"/>
        <v>0</v>
      </c>
      <c r="EX599" s="7">
        <f t="shared" si="6575"/>
        <v>0</v>
      </c>
      <c r="EY599" s="7">
        <f t="shared" si="6576"/>
        <v>0</v>
      </c>
      <c r="EZ599" s="7">
        <f t="shared" si="6577"/>
        <v>0</v>
      </c>
      <c r="FA599" s="7">
        <f t="shared" si="6578"/>
        <v>0</v>
      </c>
      <c r="FB599" s="7">
        <f t="shared" si="6579"/>
        <v>0</v>
      </c>
      <c r="FC599" s="7">
        <f t="shared" si="6580"/>
        <v>0</v>
      </c>
      <c r="FD599" s="7">
        <f t="shared" si="6581"/>
        <v>0</v>
      </c>
      <c r="FE599" s="7">
        <f t="shared" si="6582"/>
        <v>0</v>
      </c>
      <c r="FF599" s="7">
        <f t="shared" si="6583"/>
        <v>0</v>
      </c>
      <c r="FG599" s="18">
        <f t="shared" si="6584"/>
        <v>0</v>
      </c>
      <c r="FH599" s="7">
        <f t="shared" si="6585"/>
        <v>0</v>
      </c>
      <c r="FI599" s="7">
        <f t="shared" si="6586"/>
        <v>0</v>
      </c>
      <c r="FJ599" s="7">
        <f t="shared" si="6587"/>
        <v>0</v>
      </c>
      <c r="FK599" s="7">
        <f t="shared" si="6588"/>
        <v>0</v>
      </c>
      <c r="FL599" s="7">
        <f t="shared" si="6589"/>
        <v>0</v>
      </c>
      <c r="FM599" s="7">
        <f t="shared" si="6590"/>
        <v>0</v>
      </c>
      <c r="FN599" s="7">
        <f t="shared" si="6591"/>
        <v>0</v>
      </c>
      <c r="FO599" s="7">
        <f t="shared" si="6592"/>
        <v>0</v>
      </c>
      <c r="FP599" s="7">
        <f t="shared" si="6593"/>
        <v>0</v>
      </c>
      <c r="FQ599" s="7">
        <f t="shared" si="6594"/>
        <v>0</v>
      </c>
      <c r="FR599" s="7"/>
      <c r="FS599" s="7">
        <f t="shared" si="6595"/>
        <v>0</v>
      </c>
      <c r="FT599" s="7">
        <f t="shared" si="6596"/>
        <v>0</v>
      </c>
      <c r="FU599" s="7">
        <f t="shared" si="6597"/>
        <v>0</v>
      </c>
      <c r="FV599" s="7">
        <f t="shared" si="6598"/>
        <v>0</v>
      </c>
      <c r="FW599" s="7">
        <f t="shared" si="6599"/>
        <v>0</v>
      </c>
      <c r="FX599" s="7">
        <f t="shared" si="6600"/>
        <v>0</v>
      </c>
      <c r="FY599" s="7">
        <f t="shared" si="6601"/>
        <v>0</v>
      </c>
      <c r="FZ599" s="7">
        <f t="shared" si="6602"/>
        <v>0</v>
      </c>
      <c r="GA599" s="7">
        <f t="shared" si="6603"/>
        <v>0</v>
      </c>
      <c r="GB599" s="7">
        <f t="shared" si="6604"/>
        <v>0</v>
      </c>
      <c r="GC599" s="7">
        <f t="shared" si="6605"/>
        <v>0</v>
      </c>
      <c r="GD599" s="116">
        <f t="shared" si="6606"/>
        <v>0</v>
      </c>
      <c r="GE599" s="117">
        <f t="shared" si="6607"/>
        <v>0</v>
      </c>
      <c r="GF599" s="7"/>
      <c r="GG599" s="7"/>
      <c r="GH599" s="7"/>
      <c r="GI599" s="52"/>
      <c r="GK599" s="18"/>
      <c r="GL599" s="18"/>
      <c r="GM599" s="47"/>
      <c r="GN599" s="23"/>
      <c r="GO599" s="61"/>
      <c r="GP599" s="7"/>
      <c r="GQ599" s="67"/>
    </row>
    <row r="600" spans="1:199" ht="24.95" customHeight="1" x14ac:dyDescent="0.35">
      <c r="A600" s="51"/>
      <c r="B600" s="20"/>
      <c r="C600" s="78"/>
      <c r="D600" s="78"/>
      <c r="E600" s="78"/>
      <c r="F600" s="71"/>
      <c r="G600" s="79"/>
      <c r="H600" s="79"/>
      <c r="I600" s="79"/>
      <c r="J600" s="79"/>
      <c r="K600" s="79"/>
      <c r="L600" s="26"/>
      <c r="M600" s="73">
        <f t="shared" si="6556"/>
        <v>0</v>
      </c>
      <c r="N600" s="32"/>
      <c r="O600" s="263"/>
      <c r="P600" s="32"/>
      <c r="Q600" s="20"/>
      <c r="R600" s="32"/>
      <c r="S600" s="20"/>
      <c r="T600" s="32"/>
      <c r="U600" s="20"/>
      <c r="V600" s="74"/>
      <c r="W600" s="20"/>
      <c r="X600" s="20"/>
      <c r="Y600" s="20"/>
      <c r="Z600" s="74"/>
      <c r="AA600" s="20"/>
      <c r="AB600" s="74"/>
      <c r="AC600" s="20"/>
      <c r="AD600" s="74"/>
      <c r="AE600" s="24"/>
      <c r="AF600" s="74"/>
      <c r="AG600" s="20"/>
      <c r="AH600" s="74"/>
      <c r="AI600" s="20"/>
      <c r="AJ600" s="74"/>
      <c r="AK600" s="20"/>
      <c r="AL600" s="74"/>
      <c r="AM600" s="263"/>
      <c r="AN600" s="74"/>
      <c r="AO600" s="20"/>
      <c r="AP600" s="74"/>
      <c r="AQ600" s="20"/>
      <c r="AR600" s="74"/>
      <c r="AS600" s="20"/>
      <c r="AT600" s="74"/>
      <c r="AU600" s="20"/>
      <c r="AV600" s="74"/>
      <c r="AW600" s="20"/>
      <c r="AX600" s="74"/>
      <c r="AY600" s="20"/>
      <c r="AZ600" s="74"/>
      <c r="BA600" s="20"/>
      <c r="BB600" s="74"/>
      <c r="BC600" s="20"/>
      <c r="BD600" s="74"/>
      <c r="BE600" s="20"/>
      <c r="BF600" s="20">
        <f t="shared" si="6557"/>
        <v>0</v>
      </c>
      <c r="BG600" s="20"/>
      <c r="BH600" s="20">
        <f t="shared" si="6558"/>
        <v>0</v>
      </c>
      <c r="BI600" s="7"/>
      <c r="BJ600" s="7"/>
      <c r="BK600" s="7"/>
      <c r="BL600" s="7"/>
      <c r="BM600" s="52"/>
      <c r="BN600" s="51"/>
      <c r="BO600" s="20"/>
      <c r="BP600" s="78"/>
      <c r="BQ600" s="78"/>
      <c r="BR600" s="78"/>
      <c r="BS600" s="71"/>
      <c r="BT600" s="79"/>
      <c r="BU600" s="79"/>
      <c r="BV600" s="79"/>
      <c r="BW600" s="79"/>
      <c r="BX600" s="79"/>
      <c r="BY600" s="26"/>
      <c r="BZ600" s="73">
        <f t="shared" si="6559"/>
        <v>0</v>
      </c>
      <c r="CA600" s="32"/>
      <c r="CB600" s="334"/>
      <c r="CC600" s="32"/>
      <c r="CD600" s="20"/>
      <c r="CE600" s="32"/>
      <c r="CF600" s="20"/>
      <c r="CG600" s="32"/>
      <c r="CH600" s="20"/>
      <c r="CI600" s="74"/>
      <c r="CJ600" s="20"/>
      <c r="CK600" s="20"/>
      <c r="CL600" s="20"/>
      <c r="CM600" s="74"/>
      <c r="CN600" s="20"/>
      <c r="CO600" s="74"/>
      <c r="CP600" s="20"/>
      <c r="CQ600" s="74"/>
      <c r="CR600" s="24"/>
      <c r="CS600" s="74"/>
      <c r="CT600" s="334"/>
      <c r="CU600" s="74"/>
      <c r="CV600" s="20"/>
      <c r="CW600" s="74"/>
      <c r="CX600" s="20"/>
      <c r="CY600" s="74"/>
      <c r="CZ600" s="334"/>
      <c r="DA600" s="74"/>
      <c r="DB600" s="20"/>
      <c r="DC600" s="74"/>
      <c r="DD600" s="20"/>
      <c r="DE600" s="74"/>
      <c r="DF600" s="20"/>
      <c r="DG600" s="74"/>
      <c r="DH600" s="20"/>
      <c r="DI600" s="74"/>
      <c r="DJ600" s="20"/>
      <c r="DK600" s="74"/>
      <c r="DL600" s="20"/>
      <c r="DM600" s="74"/>
      <c r="DN600" s="20"/>
      <c r="DO600" s="74"/>
      <c r="DP600" s="20"/>
      <c r="DQ600" s="74"/>
      <c r="DR600" s="20"/>
      <c r="DS600" s="20">
        <f t="shared" si="6560"/>
        <v>0</v>
      </c>
      <c r="DT600" s="20">
        <f t="shared" si="6561"/>
        <v>0</v>
      </c>
      <c r="DU600" s="7"/>
      <c r="DV600" s="7"/>
      <c r="DW600" s="7"/>
      <c r="DX600" s="52"/>
      <c r="DY600" s="51"/>
      <c r="DZ600" s="20"/>
      <c r="EA600" s="78"/>
      <c r="EB600" s="78"/>
      <c r="EC600" s="7"/>
      <c r="ED600" s="7"/>
      <c r="EE600" s="7"/>
      <c r="EF600" s="7"/>
      <c r="EG600" s="7"/>
      <c r="EH600" s="7"/>
      <c r="EI600" s="7"/>
      <c r="EJ600" s="6">
        <f t="shared" si="6608"/>
        <v>0</v>
      </c>
      <c r="EK600" s="6">
        <f t="shared" si="6562"/>
        <v>0</v>
      </c>
      <c r="EL600" s="6">
        <f t="shared" si="6563"/>
        <v>0</v>
      </c>
      <c r="EM600" s="18">
        <f t="shared" si="6564"/>
        <v>0</v>
      </c>
      <c r="EN600" s="7">
        <f t="shared" si="6565"/>
        <v>0</v>
      </c>
      <c r="EO600" s="7">
        <f t="shared" si="6566"/>
        <v>0</v>
      </c>
      <c r="EP600" s="7">
        <f t="shared" si="6567"/>
        <v>0</v>
      </c>
      <c r="EQ600" s="7">
        <f t="shared" si="6568"/>
        <v>0</v>
      </c>
      <c r="ER600" s="7">
        <f t="shared" si="6569"/>
        <v>0</v>
      </c>
      <c r="ES600" s="7">
        <f t="shared" si="6570"/>
        <v>0</v>
      </c>
      <c r="ET600" s="7">
        <f t="shared" si="6571"/>
        <v>0</v>
      </c>
      <c r="EU600" s="7">
        <f t="shared" si="6572"/>
        <v>0</v>
      </c>
      <c r="EV600" s="7">
        <f t="shared" si="6573"/>
        <v>0</v>
      </c>
      <c r="EW600" s="18">
        <f t="shared" si="6574"/>
        <v>0</v>
      </c>
      <c r="EX600" s="7">
        <f t="shared" si="6575"/>
        <v>0</v>
      </c>
      <c r="EY600" s="7">
        <f t="shared" si="6576"/>
        <v>0</v>
      </c>
      <c r="EZ600" s="7">
        <f t="shared" si="6577"/>
        <v>0</v>
      </c>
      <c r="FA600" s="7">
        <f t="shared" si="6578"/>
        <v>0</v>
      </c>
      <c r="FB600" s="7">
        <f t="shared" si="6579"/>
        <v>0</v>
      </c>
      <c r="FC600" s="7">
        <f t="shared" si="6580"/>
        <v>0</v>
      </c>
      <c r="FD600" s="7">
        <f t="shared" si="6581"/>
        <v>0</v>
      </c>
      <c r="FE600" s="7">
        <f t="shared" si="6582"/>
        <v>0</v>
      </c>
      <c r="FF600" s="7">
        <f t="shared" si="6583"/>
        <v>0</v>
      </c>
      <c r="FG600" s="18">
        <f t="shared" si="6584"/>
        <v>0</v>
      </c>
      <c r="FH600" s="7">
        <f t="shared" si="6585"/>
        <v>0</v>
      </c>
      <c r="FI600" s="7">
        <f t="shared" si="6586"/>
        <v>0</v>
      </c>
      <c r="FJ600" s="7">
        <f t="shared" si="6587"/>
        <v>0</v>
      </c>
      <c r="FK600" s="7">
        <f t="shared" si="6588"/>
        <v>0</v>
      </c>
      <c r="FL600" s="7">
        <f t="shared" si="6589"/>
        <v>0</v>
      </c>
      <c r="FM600" s="7">
        <f t="shared" si="6590"/>
        <v>0</v>
      </c>
      <c r="FN600" s="7">
        <f t="shared" si="6591"/>
        <v>0</v>
      </c>
      <c r="FO600" s="7">
        <f t="shared" si="6592"/>
        <v>0</v>
      </c>
      <c r="FP600" s="7">
        <f t="shared" si="6593"/>
        <v>0</v>
      </c>
      <c r="FQ600" s="7">
        <f t="shared" si="6594"/>
        <v>0</v>
      </c>
      <c r="FR600" s="7"/>
      <c r="FS600" s="7">
        <f t="shared" si="6595"/>
        <v>0</v>
      </c>
      <c r="FT600" s="7">
        <f t="shared" si="6596"/>
        <v>0</v>
      </c>
      <c r="FU600" s="7">
        <f t="shared" si="6597"/>
        <v>0</v>
      </c>
      <c r="FV600" s="7">
        <f t="shared" si="6598"/>
        <v>0</v>
      </c>
      <c r="FW600" s="7">
        <f t="shared" si="6599"/>
        <v>0</v>
      </c>
      <c r="FX600" s="7">
        <f t="shared" si="6600"/>
        <v>0</v>
      </c>
      <c r="FY600" s="7">
        <f t="shared" si="6601"/>
        <v>0</v>
      </c>
      <c r="FZ600" s="7">
        <f t="shared" si="6602"/>
        <v>0</v>
      </c>
      <c r="GA600" s="7">
        <f t="shared" si="6603"/>
        <v>0</v>
      </c>
      <c r="GB600" s="7">
        <f t="shared" si="6604"/>
        <v>0</v>
      </c>
      <c r="GC600" s="7">
        <f t="shared" si="6605"/>
        <v>0</v>
      </c>
      <c r="GD600" s="116">
        <f t="shared" si="6606"/>
        <v>0</v>
      </c>
      <c r="GE600" s="117">
        <f t="shared" si="6607"/>
        <v>0</v>
      </c>
      <c r="GF600" s="7"/>
      <c r="GG600" s="7"/>
      <c r="GH600" s="7"/>
      <c r="GI600" s="52"/>
      <c r="GK600" s="18"/>
      <c r="GL600" s="18"/>
      <c r="GM600" s="47"/>
      <c r="GN600" s="23"/>
      <c r="GO600" s="61"/>
      <c r="GP600" s="7"/>
      <c r="GQ600" s="67"/>
    </row>
    <row r="601" spans="1:199" ht="24.95" customHeight="1" x14ac:dyDescent="0.35">
      <c r="A601" s="51"/>
      <c r="B601" s="20"/>
      <c r="C601" s="78"/>
      <c r="D601" s="78"/>
      <c r="E601" s="78"/>
      <c r="F601" s="72"/>
      <c r="G601" s="79"/>
      <c r="H601" s="79"/>
      <c r="I601" s="79"/>
      <c r="J601" s="79"/>
      <c r="K601" s="79"/>
      <c r="L601" s="26"/>
      <c r="M601" s="73">
        <f t="shared" si="6556"/>
        <v>0</v>
      </c>
      <c r="N601" s="32"/>
      <c r="O601" s="263"/>
      <c r="P601" s="32"/>
      <c r="Q601" s="20"/>
      <c r="R601" s="32"/>
      <c r="S601" s="20"/>
      <c r="T601" s="32"/>
      <c r="U601" s="20"/>
      <c r="V601" s="74"/>
      <c r="W601" s="20"/>
      <c r="X601" s="20"/>
      <c r="Y601" s="20"/>
      <c r="Z601" s="74"/>
      <c r="AA601" s="20"/>
      <c r="AB601" s="74"/>
      <c r="AC601" s="20"/>
      <c r="AD601" s="74"/>
      <c r="AE601" s="24"/>
      <c r="AF601" s="74"/>
      <c r="AG601" s="20"/>
      <c r="AH601" s="74"/>
      <c r="AI601" s="20"/>
      <c r="AJ601" s="74"/>
      <c r="AK601" s="20"/>
      <c r="AL601" s="74"/>
      <c r="AM601" s="263"/>
      <c r="AN601" s="74"/>
      <c r="AO601" s="20"/>
      <c r="AP601" s="74"/>
      <c r="AQ601" s="20"/>
      <c r="AR601" s="74"/>
      <c r="AS601" s="20"/>
      <c r="AT601" s="74"/>
      <c r="AU601" s="20"/>
      <c r="AV601" s="74"/>
      <c r="AW601" s="20"/>
      <c r="AX601" s="74"/>
      <c r="AY601" s="20"/>
      <c r="AZ601" s="74"/>
      <c r="BA601" s="20"/>
      <c r="BB601" s="74"/>
      <c r="BC601" s="20"/>
      <c r="BD601" s="74"/>
      <c r="BE601" s="20"/>
      <c r="BF601" s="20">
        <f t="shared" si="6557"/>
        <v>0</v>
      </c>
      <c r="BG601" s="20"/>
      <c r="BH601" s="20">
        <f t="shared" si="6558"/>
        <v>0</v>
      </c>
      <c r="BI601" s="7"/>
      <c r="BJ601" s="7"/>
      <c r="BK601" s="7"/>
      <c r="BL601" s="7"/>
      <c r="BM601" s="52"/>
      <c r="BN601" s="51"/>
      <c r="BO601" s="20"/>
      <c r="BP601" s="78"/>
      <c r="BQ601" s="78"/>
      <c r="BR601" s="78"/>
      <c r="BS601" s="72"/>
      <c r="BT601" s="79"/>
      <c r="BU601" s="79"/>
      <c r="BV601" s="79"/>
      <c r="BW601" s="79"/>
      <c r="BX601" s="79"/>
      <c r="BY601" s="26"/>
      <c r="BZ601" s="73">
        <f t="shared" si="6559"/>
        <v>0</v>
      </c>
      <c r="CA601" s="32"/>
      <c r="CB601" s="334"/>
      <c r="CC601" s="32"/>
      <c r="CD601" s="20"/>
      <c r="CE601" s="32"/>
      <c r="CF601" s="20"/>
      <c r="CG601" s="32"/>
      <c r="CH601" s="20"/>
      <c r="CI601" s="74"/>
      <c r="CJ601" s="20"/>
      <c r="CK601" s="20"/>
      <c r="CL601" s="20"/>
      <c r="CM601" s="74"/>
      <c r="CN601" s="20"/>
      <c r="CO601" s="74"/>
      <c r="CP601" s="20"/>
      <c r="CQ601" s="74"/>
      <c r="CR601" s="24"/>
      <c r="CS601" s="74"/>
      <c r="CT601" s="334"/>
      <c r="CU601" s="74"/>
      <c r="CV601" s="20"/>
      <c r="CW601" s="74"/>
      <c r="CX601" s="20"/>
      <c r="CY601" s="74"/>
      <c r="CZ601" s="334"/>
      <c r="DA601" s="74"/>
      <c r="DB601" s="20"/>
      <c r="DC601" s="74"/>
      <c r="DD601" s="20"/>
      <c r="DE601" s="74"/>
      <c r="DF601" s="20"/>
      <c r="DG601" s="74"/>
      <c r="DH601" s="20"/>
      <c r="DI601" s="74"/>
      <c r="DJ601" s="20"/>
      <c r="DK601" s="74"/>
      <c r="DL601" s="20"/>
      <c r="DM601" s="74"/>
      <c r="DN601" s="20"/>
      <c r="DO601" s="74"/>
      <c r="DP601" s="20"/>
      <c r="DQ601" s="74"/>
      <c r="DR601" s="20"/>
      <c r="DS601" s="20">
        <f t="shared" si="6560"/>
        <v>0</v>
      </c>
      <c r="DT601" s="20">
        <f t="shared" si="6561"/>
        <v>0</v>
      </c>
      <c r="DU601" s="7"/>
      <c r="DV601" s="7"/>
      <c r="DW601" s="7"/>
      <c r="DX601" s="52"/>
      <c r="DY601" s="51"/>
      <c r="DZ601" s="20"/>
      <c r="EA601" s="78"/>
      <c r="EB601" s="78"/>
      <c r="EC601" s="7"/>
      <c r="ED601" s="7"/>
      <c r="EE601" s="7"/>
      <c r="EF601" s="7"/>
      <c r="EG601" s="7"/>
      <c r="EH601" s="7"/>
      <c r="EI601" s="7"/>
      <c r="EJ601" s="6">
        <f t="shared" si="6608"/>
        <v>0</v>
      </c>
      <c r="EK601" s="6">
        <f t="shared" si="6562"/>
        <v>0</v>
      </c>
      <c r="EL601" s="6">
        <f t="shared" si="6563"/>
        <v>0</v>
      </c>
      <c r="EM601" s="18">
        <f t="shared" si="6564"/>
        <v>0</v>
      </c>
      <c r="EN601" s="7">
        <f t="shared" si="6565"/>
        <v>0</v>
      </c>
      <c r="EO601" s="7">
        <f t="shared" si="6566"/>
        <v>0</v>
      </c>
      <c r="EP601" s="7">
        <f t="shared" si="6567"/>
        <v>0</v>
      </c>
      <c r="EQ601" s="7">
        <f t="shared" si="6568"/>
        <v>0</v>
      </c>
      <c r="ER601" s="7">
        <f t="shared" si="6569"/>
        <v>0</v>
      </c>
      <c r="ES601" s="7">
        <f t="shared" si="6570"/>
        <v>0</v>
      </c>
      <c r="ET601" s="7">
        <f t="shared" si="6571"/>
        <v>0</v>
      </c>
      <c r="EU601" s="7">
        <f t="shared" si="6572"/>
        <v>0</v>
      </c>
      <c r="EV601" s="7">
        <f t="shared" si="6573"/>
        <v>0</v>
      </c>
      <c r="EW601" s="18">
        <f t="shared" si="6574"/>
        <v>0</v>
      </c>
      <c r="EX601" s="7">
        <f t="shared" si="6575"/>
        <v>0</v>
      </c>
      <c r="EY601" s="7">
        <f t="shared" si="6576"/>
        <v>0</v>
      </c>
      <c r="EZ601" s="7">
        <f t="shared" si="6577"/>
        <v>0</v>
      </c>
      <c r="FA601" s="7">
        <f t="shared" si="6578"/>
        <v>0</v>
      </c>
      <c r="FB601" s="7">
        <f t="shared" si="6579"/>
        <v>0</v>
      </c>
      <c r="FC601" s="7">
        <f t="shared" si="6580"/>
        <v>0</v>
      </c>
      <c r="FD601" s="7">
        <f t="shared" si="6581"/>
        <v>0</v>
      </c>
      <c r="FE601" s="7">
        <f t="shared" si="6582"/>
        <v>0</v>
      </c>
      <c r="FF601" s="7">
        <f t="shared" si="6583"/>
        <v>0</v>
      </c>
      <c r="FG601" s="18">
        <f t="shared" si="6584"/>
        <v>0</v>
      </c>
      <c r="FH601" s="7">
        <f t="shared" si="6585"/>
        <v>0</v>
      </c>
      <c r="FI601" s="7">
        <f t="shared" si="6586"/>
        <v>0</v>
      </c>
      <c r="FJ601" s="7">
        <f t="shared" si="6587"/>
        <v>0</v>
      </c>
      <c r="FK601" s="7">
        <f t="shared" si="6588"/>
        <v>0</v>
      </c>
      <c r="FL601" s="7">
        <f t="shared" si="6589"/>
        <v>0</v>
      </c>
      <c r="FM601" s="7">
        <f t="shared" si="6590"/>
        <v>0</v>
      </c>
      <c r="FN601" s="7">
        <f t="shared" si="6591"/>
        <v>0</v>
      </c>
      <c r="FO601" s="7">
        <f t="shared" si="6592"/>
        <v>0</v>
      </c>
      <c r="FP601" s="7">
        <f t="shared" si="6593"/>
        <v>0</v>
      </c>
      <c r="FQ601" s="7">
        <f t="shared" si="6594"/>
        <v>0</v>
      </c>
      <c r="FR601" s="7"/>
      <c r="FS601" s="7">
        <f t="shared" si="6595"/>
        <v>0</v>
      </c>
      <c r="FT601" s="7">
        <f t="shared" si="6596"/>
        <v>0</v>
      </c>
      <c r="FU601" s="7">
        <f t="shared" si="6597"/>
        <v>0</v>
      </c>
      <c r="FV601" s="7">
        <f t="shared" si="6598"/>
        <v>0</v>
      </c>
      <c r="FW601" s="7">
        <f t="shared" si="6599"/>
        <v>0</v>
      </c>
      <c r="FX601" s="7">
        <f t="shared" si="6600"/>
        <v>0</v>
      </c>
      <c r="FY601" s="7">
        <f t="shared" si="6601"/>
        <v>0</v>
      </c>
      <c r="FZ601" s="7">
        <f t="shared" si="6602"/>
        <v>0</v>
      </c>
      <c r="GA601" s="7">
        <f t="shared" si="6603"/>
        <v>0</v>
      </c>
      <c r="GB601" s="7">
        <f t="shared" si="6604"/>
        <v>0</v>
      </c>
      <c r="GC601" s="7">
        <f t="shared" si="6605"/>
        <v>0</v>
      </c>
      <c r="GD601" s="116">
        <f t="shared" si="6606"/>
        <v>0</v>
      </c>
      <c r="GE601" s="117">
        <f t="shared" si="6607"/>
        <v>0</v>
      </c>
      <c r="GF601" s="7"/>
      <c r="GG601" s="7"/>
      <c r="GH601" s="7"/>
      <c r="GI601" s="52"/>
      <c r="GK601" s="18"/>
      <c r="GL601" s="18"/>
      <c r="GM601" s="1"/>
      <c r="GN601" s="23"/>
      <c r="GO601" s="61"/>
      <c r="GP601" s="7"/>
      <c r="GQ601" s="67"/>
    </row>
    <row r="602" spans="1:199" ht="24.95" customHeight="1" x14ac:dyDescent="0.35">
      <c r="A602" s="51"/>
      <c r="B602" s="20"/>
      <c r="C602" s="78"/>
      <c r="D602" s="78"/>
      <c r="E602" s="78"/>
      <c r="F602" s="72"/>
      <c r="G602" s="79"/>
      <c r="H602" s="79"/>
      <c r="I602" s="79"/>
      <c r="J602" s="79"/>
      <c r="K602" s="79"/>
      <c r="L602" s="26"/>
      <c r="M602" s="73">
        <f t="shared" si="6556"/>
        <v>0</v>
      </c>
      <c r="N602" s="32"/>
      <c r="O602" s="263"/>
      <c r="P602" s="32"/>
      <c r="Q602" s="20"/>
      <c r="R602" s="32"/>
      <c r="S602" s="20"/>
      <c r="T602" s="32"/>
      <c r="U602" s="20"/>
      <c r="V602" s="74"/>
      <c r="W602" s="20"/>
      <c r="X602" s="20"/>
      <c r="Y602" s="20"/>
      <c r="Z602" s="74"/>
      <c r="AA602" s="20"/>
      <c r="AB602" s="74"/>
      <c r="AC602" s="20"/>
      <c r="AD602" s="74"/>
      <c r="AE602" s="24"/>
      <c r="AF602" s="74"/>
      <c r="AG602" s="20"/>
      <c r="AH602" s="74"/>
      <c r="AI602" s="20"/>
      <c r="AJ602" s="74"/>
      <c r="AK602" s="20"/>
      <c r="AL602" s="74"/>
      <c r="AM602" s="263"/>
      <c r="AN602" s="74"/>
      <c r="AO602" s="20"/>
      <c r="AP602" s="74"/>
      <c r="AQ602" s="20"/>
      <c r="AR602" s="74"/>
      <c r="AS602" s="20"/>
      <c r="AT602" s="74"/>
      <c r="AU602" s="20"/>
      <c r="AV602" s="74"/>
      <c r="AW602" s="20"/>
      <c r="AX602" s="74"/>
      <c r="AY602" s="20"/>
      <c r="AZ602" s="74"/>
      <c r="BA602" s="20"/>
      <c r="BB602" s="74"/>
      <c r="BC602" s="20"/>
      <c r="BD602" s="74"/>
      <c r="BE602" s="20"/>
      <c r="BF602" s="20">
        <f t="shared" si="6557"/>
        <v>0</v>
      </c>
      <c r="BG602" s="20"/>
      <c r="BH602" s="20">
        <f t="shared" si="6558"/>
        <v>0</v>
      </c>
      <c r="BI602" s="7"/>
      <c r="BJ602" s="7"/>
      <c r="BK602" s="7"/>
      <c r="BL602" s="7"/>
      <c r="BM602" s="52"/>
      <c r="BN602" s="51"/>
      <c r="BO602" s="20"/>
      <c r="BP602" s="78"/>
      <c r="BQ602" s="78"/>
      <c r="BR602" s="78"/>
      <c r="BS602" s="72"/>
      <c r="BT602" s="79"/>
      <c r="BU602" s="79"/>
      <c r="BV602" s="79"/>
      <c r="BW602" s="79"/>
      <c r="BX602" s="79"/>
      <c r="BY602" s="26"/>
      <c r="BZ602" s="73">
        <f t="shared" si="6559"/>
        <v>0</v>
      </c>
      <c r="CA602" s="32"/>
      <c r="CB602" s="334"/>
      <c r="CC602" s="32"/>
      <c r="CD602" s="20"/>
      <c r="CE602" s="32"/>
      <c r="CF602" s="20"/>
      <c r="CG602" s="32"/>
      <c r="CH602" s="20"/>
      <c r="CI602" s="74"/>
      <c r="CJ602" s="20"/>
      <c r="CK602" s="20"/>
      <c r="CL602" s="20"/>
      <c r="CM602" s="74"/>
      <c r="CN602" s="20"/>
      <c r="CO602" s="74"/>
      <c r="CP602" s="20"/>
      <c r="CQ602" s="74"/>
      <c r="CR602" s="24"/>
      <c r="CS602" s="74"/>
      <c r="CT602" s="334"/>
      <c r="CU602" s="74"/>
      <c r="CV602" s="20"/>
      <c r="CW602" s="74"/>
      <c r="CX602" s="20"/>
      <c r="CY602" s="74"/>
      <c r="CZ602" s="334"/>
      <c r="DA602" s="74"/>
      <c r="DB602" s="20"/>
      <c r="DC602" s="74"/>
      <c r="DD602" s="20"/>
      <c r="DE602" s="74"/>
      <c r="DF602" s="20"/>
      <c r="DG602" s="74"/>
      <c r="DH602" s="20"/>
      <c r="DI602" s="74"/>
      <c r="DJ602" s="20"/>
      <c r="DK602" s="74"/>
      <c r="DL602" s="20"/>
      <c r="DM602" s="74"/>
      <c r="DN602" s="20"/>
      <c r="DO602" s="74"/>
      <c r="DP602" s="20"/>
      <c r="DQ602" s="74"/>
      <c r="DR602" s="20"/>
      <c r="DS602" s="20">
        <f t="shared" si="6560"/>
        <v>0</v>
      </c>
      <c r="DT602" s="20">
        <f t="shared" si="6561"/>
        <v>0</v>
      </c>
      <c r="DU602" s="7"/>
      <c r="DV602" s="7"/>
      <c r="DW602" s="7"/>
      <c r="DX602" s="52"/>
      <c r="DY602" s="51"/>
      <c r="DZ602" s="20"/>
      <c r="EA602" s="78"/>
      <c r="EB602" s="78"/>
      <c r="EC602" s="7"/>
      <c r="ED602" s="7"/>
      <c r="EE602" s="7"/>
      <c r="EF602" s="7"/>
      <c r="EG602" s="7"/>
      <c r="EH602" s="7"/>
      <c r="EI602" s="7"/>
      <c r="EJ602" s="6">
        <f t="shared" si="6608"/>
        <v>0</v>
      </c>
      <c r="EK602" s="6">
        <f t="shared" si="6562"/>
        <v>0</v>
      </c>
      <c r="EL602" s="6">
        <f t="shared" si="6563"/>
        <v>0</v>
      </c>
      <c r="EM602" s="18">
        <f t="shared" si="6564"/>
        <v>0</v>
      </c>
      <c r="EN602" s="7">
        <f t="shared" si="6565"/>
        <v>0</v>
      </c>
      <c r="EO602" s="7">
        <f t="shared" si="6566"/>
        <v>0</v>
      </c>
      <c r="EP602" s="7">
        <f t="shared" si="6567"/>
        <v>0</v>
      </c>
      <c r="EQ602" s="7">
        <f t="shared" si="6568"/>
        <v>0</v>
      </c>
      <c r="ER602" s="7">
        <f t="shared" si="6569"/>
        <v>0</v>
      </c>
      <c r="ES602" s="7">
        <f t="shared" si="6570"/>
        <v>0</v>
      </c>
      <c r="ET602" s="7">
        <f t="shared" si="6571"/>
        <v>0</v>
      </c>
      <c r="EU602" s="7">
        <f t="shared" si="6572"/>
        <v>0</v>
      </c>
      <c r="EV602" s="7">
        <f t="shared" si="6573"/>
        <v>0</v>
      </c>
      <c r="EW602" s="18">
        <f t="shared" si="6574"/>
        <v>0</v>
      </c>
      <c r="EX602" s="7">
        <f t="shared" si="6575"/>
        <v>0</v>
      </c>
      <c r="EY602" s="7">
        <f t="shared" si="6576"/>
        <v>0</v>
      </c>
      <c r="EZ602" s="7">
        <f t="shared" si="6577"/>
        <v>0</v>
      </c>
      <c r="FA602" s="7">
        <f t="shared" si="6578"/>
        <v>0</v>
      </c>
      <c r="FB602" s="7">
        <f t="shared" si="6579"/>
        <v>0</v>
      </c>
      <c r="FC602" s="7">
        <f t="shared" si="6580"/>
        <v>0</v>
      </c>
      <c r="FD602" s="7">
        <f t="shared" si="6581"/>
        <v>0</v>
      </c>
      <c r="FE602" s="7">
        <f t="shared" si="6582"/>
        <v>0</v>
      </c>
      <c r="FF602" s="7">
        <f t="shared" si="6583"/>
        <v>0</v>
      </c>
      <c r="FG602" s="18">
        <f t="shared" si="6584"/>
        <v>0</v>
      </c>
      <c r="FH602" s="7">
        <f t="shared" si="6585"/>
        <v>0</v>
      </c>
      <c r="FI602" s="7">
        <f t="shared" si="6586"/>
        <v>0</v>
      </c>
      <c r="FJ602" s="7">
        <f t="shared" si="6587"/>
        <v>0</v>
      </c>
      <c r="FK602" s="7">
        <f t="shared" si="6588"/>
        <v>0</v>
      </c>
      <c r="FL602" s="7">
        <f t="shared" si="6589"/>
        <v>0</v>
      </c>
      <c r="FM602" s="7">
        <f t="shared" si="6590"/>
        <v>0</v>
      </c>
      <c r="FN602" s="7">
        <f t="shared" si="6591"/>
        <v>0</v>
      </c>
      <c r="FO602" s="7">
        <f t="shared" si="6592"/>
        <v>0</v>
      </c>
      <c r="FP602" s="7">
        <f t="shared" si="6593"/>
        <v>0</v>
      </c>
      <c r="FQ602" s="7">
        <f t="shared" si="6594"/>
        <v>0</v>
      </c>
      <c r="FR602" s="7"/>
      <c r="FS602" s="7">
        <f t="shared" si="6595"/>
        <v>0</v>
      </c>
      <c r="FT602" s="7">
        <f t="shared" si="6596"/>
        <v>0</v>
      </c>
      <c r="FU602" s="7">
        <f t="shared" si="6597"/>
        <v>0</v>
      </c>
      <c r="FV602" s="7">
        <f t="shared" si="6598"/>
        <v>0</v>
      </c>
      <c r="FW602" s="7">
        <f t="shared" si="6599"/>
        <v>0</v>
      </c>
      <c r="FX602" s="7">
        <f t="shared" si="6600"/>
        <v>0</v>
      </c>
      <c r="FY602" s="7">
        <f t="shared" si="6601"/>
        <v>0</v>
      </c>
      <c r="FZ602" s="7">
        <f t="shared" si="6602"/>
        <v>0</v>
      </c>
      <c r="GA602" s="7">
        <f t="shared" si="6603"/>
        <v>0</v>
      </c>
      <c r="GB602" s="7">
        <f t="shared" si="6604"/>
        <v>0</v>
      </c>
      <c r="GC602" s="7">
        <f t="shared" si="6605"/>
        <v>0</v>
      </c>
      <c r="GD602" s="116">
        <f t="shared" si="6606"/>
        <v>0</v>
      </c>
      <c r="GE602" s="117">
        <f t="shared" si="6607"/>
        <v>0</v>
      </c>
      <c r="GF602" s="7"/>
      <c r="GG602" s="7"/>
      <c r="GH602" s="7"/>
      <c r="GI602" s="52"/>
      <c r="GK602" s="18"/>
      <c r="GL602" s="18"/>
      <c r="GM602" s="1"/>
      <c r="GN602" s="23"/>
      <c r="GO602" s="61"/>
      <c r="GP602" s="7"/>
      <c r="GQ602" s="67"/>
    </row>
    <row r="603" spans="1:199" ht="24.95" customHeight="1" x14ac:dyDescent="0.35">
      <c r="A603" s="51"/>
      <c r="B603" s="17"/>
      <c r="C603" s="17"/>
      <c r="D603" s="7"/>
      <c r="E603" s="7"/>
      <c r="F603" s="7"/>
      <c r="G603" s="7"/>
      <c r="H603" s="7"/>
      <c r="I603" s="7"/>
      <c r="J603" s="7"/>
      <c r="K603" s="7"/>
      <c r="L603" s="7"/>
      <c r="M603" s="73">
        <f t="shared" si="6556"/>
        <v>0</v>
      </c>
      <c r="N603" s="32"/>
      <c r="O603" s="263"/>
      <c r="P603" s="32"/>
      <c r="Q603" s="20"/>
      <c r="R603" s="32"/>
      <c r="S603" s="20"/>
      <c r="T603" s="32"/>
      <c r="U603" s="20"/>
      <c r="V603" s="74"/>
      <c r="W603" s="20"/>
      <c r="X603" s="20"/>
      <c r="Y603" s="20"/>
      <c r="Z603" s="74"/>
      <c r="AA603" s="20"/>
      <c r="AB603" s="74"/>
      <c r="AC603" s="20"/>
      <c r="AD603" s="74"/>
      <c r="AE603" s="24"/>
      <c r="AF603" s="74"/>
      <c r="AG603" s="20"/>
      <c r="AH603" s="74"/>
      <c r="AI603" s="20"/>
      <c r="AJ603" s="74"/>
      <c r="AK603" s="20"/>
      <c r="AL603" s="74"/>
      <c r="AM603" s="263"/>
      <c r="AN603" s="74"/>
      <c r="AO603" s="20"/>
      <c r="AP603" s="74"/>
      <c r="AQ603" s="20"/>
      <c r="AR603" s="74"/>
      <c r="AS603" s="20"/>
      <c r="AT603" s="74"/>
      <c r="AU603" s="20"/>
      <c r="AV603" s="74"/>
      <c r="AW603" s="20"/>
      <c r="AX603" s="74"/>
      <c r="AY603" s="20"/>
      <c r="AZ603" s="74"/>
      <c r="BA603" s="20"/>
      <c r="BB603" s="74"/>
      <c r="BC603" s="20"/>
      <c r="BD603" s="74"/>
      <c r="BE603" s="20"/>
      <c r="BF603" s="20">
        <f t="shared" si="6557"/>
        <v>0</v>
      </c>
      <c r="BG603" s="20"/>
      <c r="BH603" s="20">
        <f t="shared" si="6558"/>
        <v>0</v>
      </c>
      <c r="BI603" s="7"/>
      <c r="BJ603" s="7"/>
      <c r="BK603" s="7"/>
      <c r="BL603" s="7"/>
      <c r="BM603" s="52"/>
      <c r="BN603" s="51"/>
      <c r="BO603" s="17"/>
      <c r="BP603" s="17"/>
      <c r="BQ603" s="7"/>
      <c r="BR603" s="7"/>
      <c r="BS603" s="7"/>
      <c r="BT603" s="7"/>
      <c r="BU603" s="7"/>
      <c r="BV603" s="7"/>
      <c r="BW603" s="7"/>
      <c r="BX603" s="7"/>
      <c r="BY603" s="7"/>
      <c r="BZ603" s="73">
        <f t="shared" si="6559"/>
        <v>0</v>
      </c>
      <c r="CA603" s="32"/>
      <c r="CB603" s="334"/>
      <c r="CC603" s="32"/>
      <c r="CD603" s="20"/>
      <c r="CE603" s="32"/>
      <c r="CF603" s="20"/>
      <c r="CG603" s="32"/>
      <c r="CH603" s="20"/>
      <c r="CI603" s="74"/>
      <c r="CJ603" s="20"/>
      <c r="CK603" s="20"/>
      <c r="CL603" s="20"/>
      <c r="CM603" s="74"/>
      <c r="CN603" s="20"/>
      <c r="CO603" s="74"/>
      <c r="CP603" s="20"/>
      <c r="CQ603" s="74"/>
      <c r="CR603" s="24"/>
      <c r="CS603" s="74"/>
      <c r="CT603" s="334"/>
      <c r="CU603" s="74"/>
      <c r="CV603" s="20"/>
      <c r="CW603" s="74"/>
      <c r="CX603" s="20"/>
      <c r="CY603" s="74"/>
      <c r="CZ603" s="334"/>
      <c r="DA603" s="74"/>
      <c r="DB603" s="20"/>
      <c r="DC603" s="74"/>
      <c r="DD603" s="20"/>
      <c r="DE603" s="74"/>
      <c r="DF603" s="20"/>
      <c r="DG603" s="74"/>
      <c r="DH603" s="20"/>
      <c r="DI603" s="74"/>
      <c r="DJ603" s="20"/>
      <c r="DK603" s="74"/>
      <c r="DL603" s="20"/>
      <c r="DM603" s="74"/>
      <c r="DN603" s="20"/>
      <c r="DO603" s="74"/>
      <c r="DP603" s="20"/>
      <c r="DQ603" s="74"/>
      <c r="DR603" s="20"/>
      <c r="DS603" s="20">
        <f t="shared" si="6560"/>
        <v>0</v>
      </c>
      <c r="DT603" s="20">
        <f t="shared" si="6561"/>
        <v>0</v>
      </c>
      <c r="DU603" s="7"/>
      <c r="DV603" s="7"/>
      <c r="DW603" s="7"/>
      <c r="DX603" s="52"/>
      <c r="DY603" s="51"/>
      <c r="DZ603" s="17"/>
      <c r="EA603" s="17"/>
      <c r="EB603" s="7"/>
      <c r="EC603" s="7"/>
      <c r="ED603" s="7"/>
      <c r="EE603" s="7"/>
      <c r="EF603" s="7"/>
      <c r="EG603" s="7"/>
      <c r="EH603" s="7"/>
      <c r="EI603" s="7"/>
      <c r="EJ603" s="6">
        <f t="shared" si="6608"/>
        <v>0</v>
      </c>
      <c r="EK603" s="6">
        <f t="shared" si="6562"/>
        <v>0</v>
      </c>
      <c r="EL603" s="6">
        <f t="shared" si="6563"/>
        <v>0</v>
      </c>
      <c r="EM603" s="18">
        <f t="shared" si="6564"/>
        <v>0</v>
      </c>
      <c r="EN603" s="7">
        <f t="shared" si="6565"/>
        <v>0</v>
      </c>
      <c r="EO603" s="7">
        <f t="shared" si="6566"/>
        <v>0</v>
      </c>
      <c r="EP603" s="7">
        <f t="shared" si="6567"/>
        <v>0</v>
      </c>
      <c r="EQ603" s="7">
        <f t="shared" si="6568"/>
        <v>0</v>
      </c>
      <c r="ER603" s="7">
        <f t="shared" si="6569"/>
        <v>0</v>
      </c>
      <c r="ES603" s="7">
        <f t="shared" si="6570"/>
        <v>0</v>
      </c>
      <c r="ET603" s="7">
        <f t="shared" si="6571"/>
        <v>0</v>
      </c>
      <c r="EU603" s="7">
        <f t="shared" si="6572"/>
        <v>0</v>
      </c>
      <c r="EV603" s="7">
        <f t="shared" si="6573"/>
        <v>0</v>
      </c>
      <c r="EW603" s="18">
        <f t="shared" si="6574"/>
        <v>0</v>
      </c>
      <c r="EX603" s="7">
        <f t="shared" si="6575"/>
        <v>0</v>
      </c>
      <c r="EY603" s="7">
        <f t="shared" si="6576"/>
        <v>0</v>
      </c>
      <c r="EZ603" s="7">
        <f t="shared" si="6577"/>
        <v>0</v>
      </c>
      <c r="FA603" s="7">
        <f t="shared" si="6578"/>
        <v>0</v>
      </c>
      <c r="FB603" s="7">
        <f t="shared" si="6579"/>
        <v>0</v>
      </c>
      <c r="FC603" s="7">
        <f t="shared" si="6580"/>
        <v>0</v>
      </c>
      <c r="FD603" s="7">
        <f t="shared" si="6581"/>
        <v>0</v>
      </c>
      <c r="FE603" s="7">
        <f t="shared" si="6582"/>
        <v>0</v>
      </c>
      <c r="FF603" s="7">
        <f t="shared" si="6583"/>
        <v>0</v>
      </c>
      <c r="FG603" s="18">
        <f t="shared" si="6584"/>
        <v>0</v>
      </c>
      <c r="FH603" s="7">
        <f t="shared" si="6585"/>
        <v>0</v>
      </c>
      <c r="FI603" s="7">
        <f t="shared" si="6586"/>
        <v>0</v>
      </c>
      <c r="FJ603" s="7">
        <f t="shared" si="6587"/>
        <v>0</v>
      </c>
      <c r="FK603" s="7">
        <f t="shared" si="6588"/>
        <v>0</v>
      </c>
      <c r="FL603" s="7">
        <f t="shared" si="6589"/>
        <v>0</v>
      </c>
      <c r="FM603" s="7">
        <f t="shared" si="6590"/>
        <v>0</v>
      </c>
      <c r="FN603" s="7">
        <f t="shared" si="6591"/>
        <v>0</v>
      </c>
      <c r="FO603" s="7">
        <f t="shared" si="6592"/>
        <v>0</v>
      </c>
      <c r="FP603" s="7">
        <f t="shared" si="6593"/>
        <v>0</v>
      </c>
      <c r="FQ603" s="7">
        <f t="shared" si="6594"/>
        <v>0</v>
      </c>
      <c r="FR603" s="7"/>
      <c r="FS603" s="7">
        <f t="shared" si="6595"/>
        <v>0</v>
      </c>
      <c r="FT603" s="7">
        <f t="shared" si="6596"/>
        <v>0</v>
      </c>
      <c r="FU603" s="7">
        <f t="shared" si="6597"/>
        <v>0</v>
      </c>
      <c r="FV603" s="7">
        <f t="shared" si="6598"/>
        <v>0</v>
      </c>
      <c r="FW603" s="7">
        <f t="shared" si="6599"/>
        <v>0</v>
      </c>
      <c r="FX603" s="7">
        <f t="shared" si="6600"/>
        <v>0</v>
      </c>
      <c r="FY603" s="7">
        <f t="shared" si="6601"/>
        <v>0</v>
      </c>
      <c r="FZ603" s="7">
        <f t="shared" si="6602"/>
        <v>0</v>
      </c>
      <c r="GA603" s="7">
        <f t="shared" si="6603"/>
        <v>0</v>
      </c>
      <c r="GB603" s="7">
        <f t="shared" si="6604"/>
        <v>0</v>
      </c>
      <c r="GC603" s="7">
        <f t="shared" si="6605"/>
        <v>0</v>
      </c>
      <c r="GD603" s="116">
        <f t="shared" si="6606"/>
        <v>0</v>
      </c>
      <c r="GE603" s="117">
        <f t="shared" si="6607"/>
        <v>0</v>
      </c>
      <c r="GF603" s="7"/>
      <c r="GG603" s="7"/>
      <c r="GH603" s="7"/>
      <c r="GI603" s="52"/>
      <c r="GK603" s="18"/>
      <c r="GL603" s="18"/>
      <c r="GM603" s="1"/>
      <c r="GN603" s="23"/>
      <c r="GO603" s="61"/>
      <c r="GP603" s="7"/>
      <c r="GQ603" s="67"/>
    </row>
    <row r="604" spans="1:199" ht="24.95" customHeight="1" x14ac:dyDescent="0.35">
      <c r="A604" s="51"/>
      <c r="B604" s="17"/>
      <c r="C604" s="17"/>
      <c r="D604" s="7"/>
      <c r="E604" s="7"/>
      <c r="F604" s="7"/>
      <c r="G604" s="7"/>
      <c r="H604" s="7"/>
      <c r="I604" s="7"/>
      <c r="J604" s="7"/>
      <c r="K604" s="7"/>
      <c r="L604" s="7"/>
      <c r="M604" s="73">
        <f t="shared" si="6556"/>
        <v>0</v>
      </c>
      <c r="N604" s="32"/>
      <c r="O604" s="263"/>
      <c r="P604" s="32"/>
      <c r="Q604" s="20"/>
      <c r="R604" s="32"/>
      <c r="S604" s="20"/>
      <c r="T604" s="32"/>
      <c r="U604" s="20"/>
      <c r="V604" s="74"/>
      <c r="W604" s="20"/>
      <c r="X604" s="20"/>
      <c r="Y604" s="20"/>
      <c r="Z604" s="74"/>
      <c r="AA604" s="20"/>
      <c r="AB604" s="74"/>
      <c r="AC604" s="20"/>
      <c r="AD604" s="74"/>
      <c r="AE604" s="24"/>
      <c r="AF604" s="74"/>
      <c r="AG604" s="20"/>
      <c r="AH604" s="74"/>
      <c r="AI604" s="20"/>
      <c r="AJ604" s="74"/>
      <c r="AK604" s="20"/>
      <c r="AL604" s="74"/>
      <c r="AM604" s="263"/>
      <c r="AN604" s="74"/>
      <c r="AO604" s="20"/>
      <c r="AP604" s="74"/>
      <c r="AQ604" s="20"/>
      <c r="AR604" s="74"/>
      <c r="AS604" s="20"/>
      <c r="AT604" s="74"/>
      <c r="AU604" s="20"/>
      <c r="AV604" s="74"/>
      <c r="AW604" s="20"/>
      <c r="AX604" s="74"/>
      <c r="AY604" s="20"/>
      <c r="AZ604" s="74"/>
      <c r="BA604" s="20"/>
      <c r="BB604" s="74"/>
      <c r="BC604" s="20"/>
      <c r="BD604" s="74"/>
      <c r="BE604" s="20"/>
      <c r="BF604" s="20">
        <f t="shared" si="6557"/>
        <v>0</v>
      </c>
      <c r="BG604" s="20"/>
      <c r="BH604" s="20">
        <f t="shared" si="6558"/>
        <v>0</v>
      </c>
      <c r="BI604" s="7"/>
      <c r="BJ604" s="7"/>
      <c r="BK604" s="7"/>
      <c r="BL604" s="7"/>
      <c r="BM604" s="52"/>
      <c r="BN604" s="51"/>
      <c r="BO604" s="17"/>
      <c r="BP604" s="17"/>
      <c r="BQ604" s="7"/>
      <c r="BR604" s="7"/>
      <c r="BS604" s="7"/>
      <c r="BT604" s="7"/>
      <c r="BU604" s="7"/>
      <c r="BV604" s="7"/>
      <c r="BW604" s="7"/>
      <c r="BX604" s="7"/>
      <c r="BY604" s="7"/>
      <c r="BZ604" s="73">
        <f t="shared" si="6559"/>
        <v>0</v>
      </c>
      <c r="CA604" s="32"/>
      <c r="CB604" s="334"/>
      <c r="CC604" s="32"/>
      <c r="CD604" s="20"/>
      <c r="CE604" s="32"/>
      <c r="CF604" s="20"/>
      <c r="CG604" s="32"/>
      <c r="CH604" s="20"/>
      <c r="CI604" s="74"/>
      <c r="CJ604" s="20"/>
      <c r="CK604" s="20"/>
      <c r="CL604" s="20"/>
      <c r="CM604" s="74"/>
      <c r="CN604" s="20"/>
      <c r="CO604" s="74"/>
      <c r="CP604" s="20"/>
      <c r="CQ604" s="74"/>
      <c r="CR604" s="24"/>
      <c r="CS604" s="74"/>
      <c r="CT604" s="334"/>
      <c r="CU604" s="74"/>
      <c r="CV604" s="20"/>
      <c r="CW604" s="74"/>
      <c r="CX604" s="20"/>
      <c r="CY604" s="74"/>
      <c r="CZ604" s="334"/>
      <c r="DA604" s="74"/>
      <c r="DB604" s="20"/>
      <c r="DC604" s="74"/>
      <c r="DD604" s="20"/>
      <c r="DE604" s="74"/>
      <c r="DF604" s="20"/>
      <c r="DG604" s="74"/>
      <c r="DH604" s="20"/>
      <c r="DI604" s="74"/>
      <c r="DJ604" s="20"/>
      <c r="DK604" s="74"/>
      <c r="DL604" s="20"/>
      <c r="DM604" s="74"/>
      <c r="DN604" s="20"/>
      <c r="DO604" s="74"/>
      <c r="DP604" s="20"/>
      <c r="DQ604" s="74"/>
      <c r="DR604" s="20"/>
      <c r="DS604" s="20">
        <f t="shared" si="6560"/>
        <v>0</v>
      </c>
      <c r="DT604" s="20">
        <f t="shared" si="6561"/>
        <v>0</v>
      </c>
      <c r="DU604" s="7"/>
      <c r="DV604" s="7"/>
      <c r="DW604" s="7"/>
      <c r="DX604" s="52"/>
      <c r="DY604" s="51"/>
      <c r="DZ604" s="17"/>
      <c r="EA604" s="17"/>
      <c r="EB604" s="7"/>
      <c r="EC604" s="7"/>
      <c r="ED604" s="7"/>
      <c r="EE604" s="7"/>
      <c r="EF604" s="7"/>
      <c r="EG604" s="7"/>
      <c r="EH604" s="7"/>
      <c r="EI604" s="7"/>
      <c r="EJ604" s="6">
        <f t="shared" si="6608"/>
        <v>0</v>
      </c>
      <c r="EK604" s="6">
        <f t="shared" si="6562"/>
        <v>0</v>
      </c>
      <c r="EL604" s="6">
        <f t="shared" si="6563"/>
        <v>0</v>
      </c>
      <c r="EM604" s="18">
        <f t="shared" si="6564"/>
        <v>0</v>
      </c>
      <c r="EN604" s="7">
        <f t="shared" si="6565"/>
        <v>0</v>
      </c>
      <c r="EO604" s="7">
        <f t="shared" si="6566"/>
        <v>0</v>
      </c>
      <c r="EP604" s="7">
        <f t="shared" si="6567"/>
        <v>0</v>
      </c>
      <c r="EQ604" s="7">
        <f t="shared" si="6568"/>
        <v>0</v>
      </c>
      <c r="ER604" s="7">
        <f t="shared" si="6569"/>
        <v>0</v>
      </c>
      <c r="ES604" s="7">
        <f t="shared" si="6570"/>
        <v>0</v>
      </c>
      <c r="ET604" s="7">
        <f t="shared" si="6571"/>
        <v>0</v>
      </c>
      <c r="EU604" s="7">
        <f t="shared" si="6572"/>
        <v>0</v>
      </c>
      <c r="EV604" s="7">
        <f t="shared" si="6573"/>
        <v>0</v>
      </c>
      <c r="EW604" s="18">
        <f t="shared" si="6574"/>
        <v>0</v>
      </c>
      <c r="EX604" s="7">
        <f t="shared" si="6575"/>
        <v>0</v>
      </c>
      <c r="EY604" s="7">
        <f t="shared" si="6576"/>
        <v>0</v>
      </c>
      <c r="EZ604" s="7">
        <f t="shared" si="6577"/>
        <v>0</v>
      </c>
      <c r="FA604" s="7">
        <f t="shared" si="6578"/>
        <v>0</v>
      </c>
      <c r="FB604" s="7">
        <f t="shared" si="6579"/>
        <v>0</v>
      </c>
      <c r="FC604" s="7">
        <f t="shared" si="6580"/>
        <v>0</v>
      </c>
      <c r="FD604" s="7">
        <f t="shared" si="6581"/>
        <v>0</v>
      </c>
      <c r="FE604" s="7">
        <f t="shared" si="6582"/>
        <v>0</v>
      </c>
      <c r="FF604" s="7">
        <f t="shared" si="6583"/>
        <v>0</v>
      </c>
      <c r="FG604" s="18">
        <f t="shared" si="6584"/>
        <v>0</v>
      </c>
      <c r="FH604" s="7">
        <f t="shared" si="6585"/>
        <v>0</v>
      </c>
      <c r="FI604" s="7">
        <f t="shared" si="6586"/>
        <v>0</v>
      </c>
      <c r="FJ604" s="7">
        <f t="shared" si="6587"/>
        <v>0</v>
      </c>
      <c r="FK604" s="7">
        <f t="shared" si="6588"/>
        <v>0</v>
      </c>
      <c r="FL604" s="7">
        <f t="shared" si="6589"/>
        <v>0</v>
      </c>
      <c r="FM604" s="7">
        <f t="shared" si="6590"/>
        <v>0</v>
      </c>
      <c r="FN604" s="7">
        <f t="shared" si="6591"/>
        <v>0</v>
      </c>
      <c r="FO604" s="7">
        <f t="shared" si="6592"/>
        <v>0</v>
      </c>
      <c r="FP604" s="7">
        <f t="shared" si="6593"/>
        <v>0</v>
      </c>
      <c r="FQ604" s="7">
        <f t="shared" si="6594"/>
        <v>0</v>
      </c>
      <c r="FR604" s="7"/>
      <c r="FS604" s="7">
        <f t="shared" si="6595"/>
        <v>0</v>
      </c>
      <c r="FT604" s="7">
        <f t="shared" si="6596"/>
        <v>0</v>
      </c>
      <c r="FU604" s="7">
        <f t="shared" si="6597"/>
        <v>0</v>
      </c>
      <c r="FV604" s="7">
        <f t="shared" si="6598"/>
        <v>0</v>
      </c>
      <c r="FW604" s="7">
        <f t="shared" si="6599"/>
        <v>0</v>
      </c>
      <c r="FX604" s="7">
        <f t="shared" si="6600"/>
        <v>0</v>
      </c>
      <c r="FY604" s="7">
        <f t="shared" si="6601"/>
        <v>0</v>
      </c>
      <c r="FZ604" s="7">
        <f t="shared" si="6602"/>
        <v>0</v>
      </c>
      <c r="GA604" s="7">
        <f t="shared" si="6603"/>
        <v>0</v>
      </c>
      <c r="GB604" s="7">
        <f t="shared" si="6604"/>
        <v>0</v>
      </c>
      <c r="GC604" s="7">
        <f t="shared" si="6605"/>
        <v>0</v>
      </c>
      <c r="GD604" s="116">
        <f t="shared" si="6606"/>
        <v>0</v>
      </c>
      <c r="GE604" s="117">
        <f t="shared" si="6607"/>
        <v>0</v>
      </c>
      <c r="GF604" s="7"/>
      <c r="GG604" s="7"/>
      <c r="GH604" s="7"/>
      <c r="GI604" s="52"/>
      <c r="GK604" s="18"/>
      <c r="GL604" s="18"/>
      <c r="GM604" s="1"/>
      <c r="GN604" s="23"/>
      <c r="GO604" s="61"/>
      <c r="GP604" s="7"/>
      <c r="GQ604" s="67"/>
    </row>
    <row r="605" spans="1:199" ht="24.95" customHeight="1" x14ac:dyDescent="0.35">
      <c r="A605" s="51"/>
      <c r="B605" s="17"/>
      <c r="C605" s="17"/>
      <c r="D605" s="7"/>
      <c r="E605" s="7"/>
      <c r="F605" s="7"/>
      <c r="G605" s="7"/>
      <c r="H605" s="7"/>
      <c r="I605" s="7"/>
      <c r="J605" s="7"/>
      <c r="K605" s="7"/>
      <c r="L605" s="7"/>
      <c r="M605" s="73">
        <f t="shared" si="6556"/>
        <v>0</v>
      </c>
      <c r="N605" s="32"/>
      <c r="O605" s="263"/>
      <c r="P605" s="32"/>
      <c r="Q605" s="20"/>
      <c r="R605" s="32"/>
      <c r="S605" s="20"/>
      <c r="T605" s="32"/>
      <c r="U605" s="20"/>
      <c r="V605" s="74"/>
      <c r="W605" s="20"/>
      <c r="X605" s="20"/>
      <c r="Y605" s="20"/>
      <c r="Z605" s="74"/>
      <c r="AA605" s="20"/>
      <c r="AB605" s="74"/>
      <c r="AC605" s="20"/>
      <c r="AD605" s="74"/>
      <c r="AE605" s="24"/>
      <c r="AF605" s="74"/>
      <c r="AG605" s="20"/>
      <c r="AH605" s="74"/>
      <c r="AI605" s="20"/>
      <c r="AJ605" s="74"/>
      <c r="AK605" s="20"/>
      <c r="AL605" s="74"/>
      <c r="AM605" s="263"/>
      <c r="AN605" s="74"/>
      <c r="AO605" s="20"/>
      <c r="AP605" s="74"/>
      <c r="AQ605" s="20"/>
      <c r="AR605" s="74"/>
      <c r="AS605" s="20"/>
      <c r="AT605" s="74"/>
      <c r="AU605" s="20"/>
      <c r="AV605" s="74"/>
      <c r="AW605" s="20"/>
      <c r="AX605" s="74"/>
      <c r="AY605" s="20"/>
      <c r="AZ605" s="74"/>
      <c r="BA605" s="20"/>
      <c r="BB605" s="74"/>
      <c r="BC605" s="20"/>
      <c r="BD605" s="74"/>
      <c r="BE605" s="20"/>
      <c r="BF605" s="20">
        <f t="shared" si="6557"/>
        <v>0</v>
      </c>
      <c r="BG605" s="20"/>
      <c r="BH605" s="20">
        <f t="shared" si="6558"/>
        <v>0</v>
      </c>
      <c r="BI605" s="7"/>
      <c r="BJ605" s="7"/>
      <c r="BK605" s="7"/>
      <c r="BL605" s="7"/>
      <c r="BM605" s="52"/>
      <c r="BN605" s="51"/>
      <c r="BO605" s="17"/>
      <c r="BP605" s="17"/>
      <c r="BQ605" s="7"/>
      <c r="BR605" s="7"/>
      <c r="BS605" s="7"/>
      <c r="BT605" s="7"/>
      <c r="BU605" s="7"/>
      <c r="BV605" s="7"/>
      <c r="BW605" s="7"/>
      <c r="BX605" s="7"/>
      <c r="BY605" s="7"/>
      <c r="BZ605" s="73">
        <f t="shared" si="6559"/>
        <v>0</v>
      </c>
      <c r="CA605" s="32"/>
      <c r="CB605" s="334"/>
      <c r="CC605" s="32"/>
      <c r="CD605" s="20"/>
      <c r="CE605" s="32"/>
      <c r="CF605" s="20"/>
      <c r="CG605" s="32"/>
      <c r="CH605" s="20"/>
      <c r="CI605" s="74"/>
      <c r="CJ605" s="20"/>
      <c r="CK605" s="20"/>
      <c r="CL605" s="20"/>
      <c r="CM605" s="74"/>
      <c r="CN605" s="20"/>
      <c r="CO605" s="74"/>
      <c r="CP605" s="20"/>
      <c r="CQ605" s="74"/>
      <c r="CR605" s="24"/>
      <c r="CS605" s="74"/>
      <c r="CT605" s="334"/>
      <c r="CU605" s="74"/>
      <c r="CV605" s="20"/>
      <c r="CW605" s="74"/>
      <c r="CX605" s="20"/>
      <c r="CY605" s="74"/>
      <c r="CZ605" s="334"/>
      <c r="DA605" s="74"/>
      <c r="DB605" s="20"/>
      <c r="DC605" s="74"/>
      <c r="DD605" s="20"/>
      <c r="DE605" s="74"/>
      <c r="DF605" s="20"/>
      <c r="DG605" s="74"/>
      <c r="DH605" s="20"/>
      <c r="DI605" s="74"/>
      <c r="DJ605" s="20"/>
      <c r="DK605" s="74"/>
      <c r="DL605" s="20"/>
      <c r="DM605" s="74"/>
      <c r="DN605" s="20"/>
      <c r="DO605" s="74"/>
      <c r="DP605" s="20"/>
      <c r="DQ605" s="74"/>
      <c r="DR605" s="20"/>
      <c r="DS605" s="20">
        <f t="shared" si="6560"/>
        <v>0</v>
      </c>
      <c r="DT605" s="20">
        <f t="shared" si="6561"/>
        <v>0</v>
      </c>
      <c r="DU605" s="7"/>
      <c r="DV605" s="7"/>
      <c r="DW605" s="7"/>
      <c r="DX605" s="52"/>
      <c r="DY605" s="51"/>
      <c r="DZ605" s="17"/>
      <c r="EA605" s="17"/>
      <c r="EB605" s="7"/>
      <c r="EC605" s="7"/>
      <c r="ED605" s="7"/>
      <c r="EE605" s="7"/>
      <c r="EF605" s="7"/>
      <c r="EG605" s="7"/>
      <c r="EH605" s="7"/>
      <c r="EI605" s="7"/>
      <c r="EJ605" s="6">
        <f t="shared" si="6608"/>
        <v>0</v>
      </c>
      <c r="EK605" s="6">
        <f t="shared" si="6562"/>
        <v>0</v>
      </c>
      <c r="EL605" s="6">
        <f t="shared" si="6563"/>
        <v>0</v>
      </c>
      <c r="EM605" s="18">
        <f t="shared" si="6564"/>
        <v>0</v>
      </c>
      <c r="EN605" s="7">
        <f t="shared" si="6565"/>
        <v>0</v>
      </c>
      <c r="EO605" s="7">
        <f t="shared" si="6566"/>
        <v>0</v>
      </c>
      <c r="EP605" s="7">
        <f t="shared" si="6567"/>
        <v>0</v>
      </c>
      <c r="EQ605" s="7">
        <f t="shared" si="6568"/>
        <v>0</v>
      </c>
      <c r="ER605" s="7">
        <f t="shared" si="6569"/>
        <v>0</v>
      </c>
      <c r="ES605" s="7">
        <f t="shared" si="6570"/>
        <v>0</v>
      </c>
      <c r="ET605" s="7">
        <f t="shared" si="6571"/>
        <v>0</v>
      </c>
      <c r="EU605" s="7">
        <f t="shared" si="6572"/>
        <v>0</v>
      </c>
      <c r="EV605" s="7">
        <f t="shared" si="6573"/>
        <v>0</v>
      </c>
      <c r="EW605" s="18">
        <f t="shared" si="6574"/>
        <v>0</v>
      </c>
      <c r="EX605" s="7">
        <f t="shared" si="6575"/>
        <v>0</v>
      </c>
      <c r="EY605" s="7">
        <f t="shared" si="6576"/>
        <v>0</v>
      </c>
      <c r="EZ605" s="7">
        <f t="shared" si="6577"/>
        <v>0</v>
      </c>
      <c r="FA605" s="7">
        <f t="shared" si="6578"/>
        <v>0</v>
      </c>
      <c r="FB605" s="7">
        <f t="shared" si="6579"/>
        <v>0</v>
      </c>
      <c r="FC605" s="7">
        <f t="shared" si="6580"/>
        <v>0</v>
      </c>
      <c r="FD605" s="7">
        <f t="shared" si="6581"/>
        <v>0</v>
      </c>
      <c r="FE605" s="7">
        <f t="shared" si="6582"/>
        <v>0</v>
      </c>
      <c r="FF605" s="7">
        <f t="shared" si="6583"/>
        <v>0</v>
      </c>
      <c r="FG605" s="18">
        <f t="shared" si="6584"/>
        <v>0</v>
      </c>
      <c r="FH605" s="7">
        <f t="shared" si="6585"/>
        <v>0</v>
      </c>
      <c r="FI605" s="7">
        <f t="shared" si="6586"/>
        <v>0</v>
      </c>
      <c r="FJ605" s="7">
        <f t="shared" si="6587"/>
        <v>0</v>
      </c>
      <c r="FK605" s="7">
        <f t="shared" si="6588"/>
        <v>0</v>
      </c>
      <c r="FL605" s="7">
        <f t="shared" si="6589"/>
        <v>0</v>
      </c>
      <c r="FM605" s="7">
        <f t="shared" si="6590"/>
        <v>0</v>
      </c>
      <c r="FN605" s="7">
        <f t="shared" si="6591"/>
        <v>0</v>
      </c>
      <c r="FO605" s="7">
        <f t="shared" si="6592"/>
        <v>0</v>
      </c>
      <c r="FP605" s="7">
        <f t="shared" si="6593"/>
        <v>0</v>
      </c>
      <c r="FQ605" s="7">
        <f t="shared" si="6594"/>
        <v>0</v>
      </c>
      <c r="FR605" s="7"/>
      <c r="FS605" s="7">
        <f t="shared" si="6595"/>
        <v>0</v>
      </c>
      <c r="FT605" s="7">
        <f t="shared" si="6596"/>
        <v>0</v>
      </c>
      <c r="FU605" s="7">
        <f t="shared" si="6597"/>
        <v>0</v>
      </c>
      <c r="FV605" s="7">
        <f t="shared" si="6598"/>
        <v>0</v>
      </c>
      <c r="FW605" s="7">
        <f t="shared" si="6599"/>
        <v>0</v>
      </c>
      <c r="FX605" s="7">
        <f t="shared" si="6600"/>
        <v>0</v>
      </c>
      <c r="FY605" s="7">
        <f t="shared" si="6601"/>
        <v>0</v>
      </c>
      <c r="FZ605" s="7">
        <f t="shared" si="6602"/>
        <v>0</v>
      </c>
      <c r="GA605" s="7">
        <f t="shared" si="6603"/>
        <v>0</v>
      </c>
      <c r="GB605" s="7">
        <f t="shared" si="6604"/>
        <v>0</v>
      </c>
      <c r="GC605" s="7">
        <f t="shared" si="6605"/>
        <v>0</v>
      </c>
      <c r="GD605" s="116">
        <f t="shared" si="6606"/>
        <v>0</v>
      </c>
      <c r="GE605" s="117">
        <f t="shared" si="6607"/>
        <v>0</v>
      </c>
      <c r="GF605" s="7"/>
      <c r="GG605" s="7"/>
      <c r="GH605" s="7"/>
      <c r="GI605" s="52"/>
      <c r="GK605" s="18"/>
      <c r="GL605" s="18"/>
      <c r="GM605" s="1"/>
      <c r="GN605" s="23"/>
      <c r="GO605" s="61"/>
      <c r="GP605" s="7"/>
      <c r="GQ605" s="67"/>
    </row>
    <row r="606" spans="1:199" ht="24.95" customHeight="1" x14ac:dyDescent="0.35">
      <c r="A606" s="51"/>
      <c r="B606" s="17"/>
      <c r="C606" s="17"/>
      <c r="D606" s="7"/>
      <c r="E606" s="7"/>
      <c r="F606" s="7"/>
      <c r="G606" s="7"/>
      <c r="H606" s="7"/>
      <c r="I606" s="7"/>
      <c r="J606" s="7"/>
      <c r="K606" s="7"/>
      <c r="L606" s="7"/>
      <c r="M606" s="73">
        <f t="shared" si="6556"/>
        <v>0</v>
      </c>
      <c r="N606" s="32"/>
      <c r="O606" s="263"/>
      <c r="P606" s="32"/>
      <c r="Q606" s="20"/>
      <c r="R606" s="32"/>
      <c r="S606" s="20"/>
      <c r="T606" s="32"/>
      <c r="U606" s="20"/>
      <c r="V606" s="74"/>
      <c r="W606" s="20"/>
      <c r="X606" s="20"/>
      <c r="Y606" s="20"/>
      <c r="Z606" s="74"/>
      <c r="AA606" s="20"/>
      <c r="AB606" s="74"/>
      <c r="AC606" s="20"/>
      <c r="AD606" s="74"/>
      <c r="AE606" s="24"/>
      <c r="AF606" s="74"/>
      <c r="AG606" s="20"/>
      <c r="AH606" s="74"/>
      <c r="AI606" s="20"/>
      <c r="AJ606" s="74"/>
      <c r="AK606" s="20"/>
      <c r="AL606" s="74"/>
      <c r="AM606" s="263"/>
      <c r="AN606" s="74"/>
      <c r="AO606" s="20"/>
      <c r="AP606" s="74"/>
      <c r="AQ606" s="20"/>
      <c r="AR606" s="74"/>
      <c r="AS606" s="20"/>
      <c r="AT606" s="74"/>
      <c r="AU606" s="20"/>
      <c r="AV606" s="74"/>
      <c r="AW606" s="20"/>
      <c r="AX606" s="74"/>
      <c r="AY606" s="20"/>
      <c r="AZ606" s="74"/>
      <c r="BA606" s="20"/>
      <c r="BB606" s="74"/>
      <c r="BC606" s="20"/>
      <c r="BD606" s="74"/>
      <c r="BE606" s="20"/>
      <c r="BF606" s="20">
        <f t="shared" si="6557"/>
        <v>0</v>
      </c>
      <c r="BG606" s="20"/>
      <c r="BH606" s="20">
        <f t="shared" si="6558"/>
        <v>0</v>
      </c>
      <c r="BI606" s="7"/>
      <c r="BJ606" s="7"/>
      <c r="BK606" s="7"/>
      <c r="BL606" s="7"/>
      <c r="BM606" s="52"/>
      <c r="BN606" s="51"/>
      <c r="BO606" s="17"/>
      <c r="BP606" s="17"/>
      <c r="BQ606" s="7"/>
      <c r="BR606" s="7"/>
      <c r="BS606" s="7"/>
      <c r="BT606" s="7"/>
      <c r="BU606" s="7"/>
      <c r="BV606" s="7"/>
      <c r="BW606" s="7"/>
      <c r="BX606" s="7"/>
      <c r="BY606" s="7"/>
      <c r="BZ606" s="73">
        <f t="shared" si="6559"/>
        <v>0</v>
      </c>
      <c r="CA606" s="32"/>
      <c r="CB606" s="334"/>
      <c r="CC606" s="32"/>
      <c r="CD606" s="20"/>
      <c r="CE606" s="32"/>
      <c r="CF606" s="20"/>
      <c r="CG606" s="32"/>
      <c r="CH606" s="20"/>
      <c r="CI606" s="74"/>
      <c r="CJ606" s="20"/>
      <c r="CK606" s="20"/>
      <c r="CL606" s="20"/>
      <c r="CM606" s="74"/>
      <c r="CN606" s="20"/>
      <c r="CO606" s="74"/>
      <c r="CP606" s="20"/>
      <c r="CQ606" s="74"/>
      <c r="CR606" s="24"/>
      <c r="CS606" s="74"/>
      <c r="CT606" s="334"/>
      <c r="CU606" s="74"/>
      <c r="CV606" s="20"/>
      <c r="CW606" s="74"/>
      <c r="CX606" s="20"/>
      <c r="CY606" s="74"/>
      <c r="CZ606" s="334"/>
      <c r="DA606" s="74"/>
      <c r="DB606" s="20"/>
      <c r="DC606" s="74"/>
      <c r="DD606" s="20"/>
      <c r="DE606" s="74"/>
      <c r="DF606" s="20"/>
      <c r="DG606" s="74"/>
      <c r="DH606" s="20"/>
      <c r="DI606" s="74"/>
      <c r="DJ606" s="20"/>
      <c r="DK606" s="74"/>
      <c r="DL606" s="20"/>
      <c r="DM606" s="74"/>
      <c r="DN606" s="20"/>
      <c r="DO606" s="74"/>
      <c r="DP606" s="20"/>
      <c r="DQ606" s="74"/>
      <c r="DR606" s="20"/>
      <c r="DS606" s="20">
        <f t="shared" si="6560"/>
        <v>0</v>
      </c>
      <c r="DT606" s="20">
        <f t="shared" si="6561"/>
        <v>0</v>
      </c>
      <c r="DU606" s="7"/>
      <c r="DV606" s="7"/>
      <c r="DW606" s="7"/>
      <c r="DX606" s="52"/>
      <c r="DY606" s="51"/>
      <c r="DZ606" s="17"/>
      <c r="EA606" s="17"/>
      <c r="EB606" s="7"/>
      <c r="EC606" s="7"/>
      <c r="ED606" s="7"/>
      <c r="EE606" s="7"/>
      <c r="EF606" s="7"/>
      <c r="EG606" s="7"/>
      <c r="EH606" s="7"/>
      <c r="EI606" s="7"/>
      <c r="EJ606" s="6">
        <f t="shared" si="6608"/>
        <v>0</v>
      </c>
      <c r="EK606" s="6">
        <f t="shared" si="6562"/>
        <v>0</v>
      </c>
      <c r="EL606" s="6">
        <f t="shared" si="6563"/>
        <v>0</v>
      </c>
      <c r="EM606" s="18">
        <f t="shared" si="6564"/>
        <v>0</v>
      </c>
      <c r="EN606" s="7">
        <f t="shared" si="6565"/>
        <v>0</v>
      </c>
      <c r="EO606" s="7">
        <f t="shared" si="6566"/>
        <v>0</v>
      </c>
      <c r="EP606" s="7">
        <f t="shared" si="6567"/>
        <v>0</v>
      </c>
      <c r="EQ606" s="7">
        <f t="shared" si="6568"/>
        <v>0</v>
      </c>
      <c r="ER606" s="7">
        <f t="shared" si="6569"/>
        <v>0</v>
      </c>
      <c r="ES606" s="7">
        <f t="shared" si="6570"/>
        <v>0</v>
      </c>
      <c r="ET606" s="7">
        <f t="shared" si="6571"/>
        <v>0</v>
      </c>
      <c r="EU606" s="7">
        <f t="shared" si="6572"/>
        <v>0</v>
      </c>
      <c r="EV606" s="7">
        <f t="shared" si="6573"/>
        <v>0</v>
      </c>
      <c r="EW606" s="18">
        <f t="shared" si="6574"/>
        <v>0</v>
      </c>
      <c r="EX606" s="7">
        <f t="shared" si="6575"/>
        <v>0</v>
      </c>
      <c r="EY606" s="7">
        <f t="shared" si="6576"/>
        <v>0</v>
      </c>
      <c r="EZ606" s="7">
        <f t="shared" si="6577"/>
        <v>0</v>
      </c>
      <c r="FA606" s="7">
        <f t="shared" si="6578"/>
        <v>0</v>
      </c>
      <c r="FB606" s="7">
        <f t="shared" si="6579"/>
        <v>0</v>
      </c>
      <c r="FC606" s="7">
        <f t="shared" si="6580"/>
        <v>0</v>
      </c>
      <c r="FD606" s="7">
        <f t="shared" si="6581"/>
        <v>0</v>
      </c>
      <c r="FE606" s="7">
        <f t="shared" si="6582"/>
        <v>0</v>
      </c>
      <c r="FF606" s="7">
        <f t="shared" si="6583"/>
        <v>0</v>
      </c>
      <c r="FG606" s="18">
        <f t="shared" si="6584"/>
        <v>0</v>
      </c>
      <c r="FH606" s="7">
        <f t="shared" si="6585"/>
        <v>0</v>
      </c>
      <c r="FI606" s="7">
        <f t="shared" si="6586"/>
        <v>0</v>
      </c>
      <c r="FJ606" s="7">
        <f t="shared" si="6587"/>
        <v>0</v>
      </c>
      <c r="FK606" s="7">
        <f t="shared" si="6588"/>
        <v>0</v>
      </c>
      <c r="FL606" s="7">
        <f t="shared" si="6589"/>
        <v>0</v>
      </c>
      <c r="FM606" s="7">
        <f t="shared" si="6590"/>
        <v>0</v>
      </c>
      <c r="FN606" s="7">
        <f t="shared" si="6591"/>
        <v>0</v>
      </c>
      <c r="FO606" s="7">
        <f t="shared" si="6592"/>
        <v>0</v>
      </c>
      <c r="FP606" s="7">
        <f t="shared" si="6593"/>
        <v>0</v>
      </c>
      <c r="FQ606" s="7">
        <f t="shared" si="6594"/>
        <v>0</v>
      </c>
      <c r="FR606" s="7"/>
      <c r="FS606" s="7">
        <f t="shared" si="6595"/>
        <v>0</v>
      </c>
      <c r="FT606" s="7">
        <f t="shared" si="6596"/>
        <v>0</v>
      </c>
      <c r="FU606" s="7">
        <f t="shared" si="6597"/>
        <v>0</v>
      </c>
      <c r="FV606" s="7">
        <f t="shared" si="6598"/>
        <v>0</v>
      </c>
      <c r="FW606" s="7">
        <f t="shared" si="6599"/>
        <v>0</v>
      </c>
      <c r="FX606" s="7">
        <f t="shared" si="6600"/>
        <v>0</v>
      </c>
      <c r="FY606" s="7">
        <f t="shared" si="6601"/>
        <v>0</v>
      </c>
      <c r="FZ606" s="7">
        <f t="shared" si="6602"/>
        <v>0</v>
      </c>
      <c r="GA606" s="7">
        <f t="shared" si="6603"/>
        <v>0</v>
      </c>
      <c r="GB606" s="7">
        <f t="shared" si="6604"/>
        <v>0</v>
      </c>
      <c r="GC606" s="7">
        <f t="shared" si="6605"/>
        <v>0</v>
      </c>
      <c r="GD606" s="116">
        <f t="shared" si="6606"/>
        <v>0</v>
      </c>
      <c r="GE606" s="117">
        <f t="shared" si="6607"/>
        <v>0</v>
      </c>
      <c r="GF606" s="7"/>
      <c r="GG606" s="7"/>
      <c r="GH606" s="7"/>
      <c r="GI606" s="52"/>
      <c r="GK606" s="18"/>
      <c r="GL606" s="18"/>
      <c r="GM606" s="1"/>
      <c r="GN606" s="23"/>
      <c r="GO606" s="61"/>
      <c r="GP606" s="7"/>
      <c r="GQ606" s="67"/>
    </row>
    <row r="607" spans="1:199" ht="24.95" customHeight="1" x14ac:dyDescent="0.35">
      <c r="A607" s="51"/>
      <c r="B607" s="17"/>
      <c r="C607" s="17"/>
      <c r="D607" s="7"/>
      <c r="E607" s="7"/>
      <c r="F607" s="7"/>
      <c r="G607" s="7"/>
      <c r="H607" s="7"/>
      <c r="I607" s="7"/>
      <c r="J607" s="7"/>
      <c r="K607" s="7"/>
      <c r="L607" s="7"/>
      <c r="M607" s="73">
        <f t="shared" si="6556"/>
        <v>0</v>
      </c>
      <c r="N607" s="32"/>
      <c r="O607" s="263"/>
      <c r="P607" s="32"/>
      <c r="Q607" s="20"/>
      <c r="R607" s="32"/>
      <c r="S607" s="20"/>
      <c r="T607" s="32"/>
      <c r="U607" s="20"/>
      <c r="V607" s="74"/>
      <c r="W607" s="20"/>
      <c r="X607" s="20"/>
      <c r="Y607" s="20"/>
      <c r="Z607" s="74"/>
      <c r="AA607" s="20"/>
      <c r="AB607" s="74"/>
      <c r="AC607" s="20"/>
      <c r="AD607" s="74"/>
      <c r="AE607" s="24"/>
      <c r="AF607" s="74"/>
      <c r="AG607" s="20"/>
      <c r="AH607" s="74"/>
      <c r="AI607" s="20"/>
      <c r="AJ607" s="74"/>
      <c r="AK607" s="20"/>
      <c r="AL607" s="74"/>
      <c r="AM607" s="263"/>
      <c r="AN607" s="74"/>
      <c r="AO607" s="20"/>
      <c r="AP607" s="74"/>
      <c r="AQ607" s="20"/>
      <c r="AR607" s="74"/>
      <c r="AS607" s="20"/>
      <c r="AT607" s="74"/>
      <c r="AU607" s="20"/>
      <c r="AV607" s="74"/>
      <c r="AW607" s="20"/>
      <c r="AX607" s="74"/>
      <c r="AY607" s="20"/>
      <c r="AZ607" s="74"/>
      <c r="BA607" s="20"/>
      <c r="BB607" s="74"/>
      <c r="BC607" s="20"/>
      <c r="BD607" s="74"/>
      <c r="BE607" s="20"/>
      <c r="BF607" s="20">
        <f t="shared" si="6557"/>
        <v>0</v>
      </c>
      <c r="BG607" s="20"/>
      <c r="BH607" s="20">
        <f t="shared" si="6558"/>
        <v>0</v>
      </c>
      <c r="BI607" s="7"/>
      <c r="BJ607" s="7"/>
      <c r="BK607" s="7"/>
      <c r="BL607" s="7"/>
      <c r="BM607" s="52"/>
      <c r="BN607" s="51"/>
      <c r="BO607" s="17"/>
      <c r="BP607" s="17"/>
      <c r="BQ607" s="7"/>
      <c r="BR607" s="7"/>
      <c r="BS607" s="7"/>
      <c r="BT607" s="7"/>
      <c r="BU607" s="7"/>
      <c r="BV607" s="7"/>
      <c r="BW607" s="7"/>
      <c r="BX607" s="7"/>
      <c r="BY607" s="7"/>
      <c r="BZ607" s="73">
        <f t="shared" si="6559"/>
        <v>0</v>
      </c>
      <c r="CA607" s="32"/>
      <c r="CB607" s="334"/>
      <c r="CC607" s="32"/>
      <c r="CD607" s="20"/>
      <c r="CE607" s="32"/>
      <c r="CF607" s="20"/>
      <c r="CG607" s="32"/>
      <c r="CH607" s="20"/>
      <c r="CI607" s="74"/>
      <c r="CJ607" s="20"/>
      <c r="CK607" s="20"/>
      <c r="CL607" s="20"/>
      <c r="CM607" s="74"/>
      <c r="CN607" s="20"/>
      <c r="CO607" s="74"/>
      <c r="CP607" s="20"/>
      <c r="CQ607" s="74"/>
      <c r="CR607" s="24"/>
      <c r="CS607" s="74"/>
      <c r="CT607" s="334"/>
      <c r="CU607" s="74"/>
      <c r="CV607" s="20"/>
      <c r="CW607" s="74"/>
      <c r="CX607" s="20"/>
      <c r="CY607" s="74"/>
      <c r="CZ607" s="334"/>
      <c r="DA607" s="74"/>
      <c r="DB607" s="20"/>
      <c r="DC607" s="74"/>
      <c r="DD607" s="20"/>
      <c r="DE607" s="74"/>
      <c r="DF607" s="20"/>
      <c r="DG607" s="74"/>
      <c r="DH607" s="20"/>
      <c r="DI607" s="74"/>
      <c r="DJ607" s="20"/>
      <c r="DK607" s="74"/>
      <c r="DL607" s="20"/>
      <c r="DM607" s="74"/>
      <c r="DN607" s="20"/>
      <c r="DO607" s="74"/>
      <c r="DP607" s="20"/>
      <c r="DQ607" s="74"/>
      <c r="DR607" s="20"/>
      <c r="DS607" s="20">
        <f t="shared" si="6560"/>
        <v>0</v>
      </c>
      <c r="DT607" s="20">
        <f t="shared" si="6561"/>
        <v>0</v>
      </c>
      <c r="DU607" s="7"/>
      <c r="DV607" s="7"/>
      <c r="DW607" s="7"/>
      <c r="DX607" s="52"/>
      <c r="DY607" s="51"/>
      <c r="DZ607" s="17"/>
      <c r="EA607" s="17"/>
      <c r="EB607" s="7"/>
      <c r="EC607" s="7"/>
      <c r="ED607" s="7"/>
      <c r="EE607" s="7"/>
      <c r="EF607" s="7"/>
      <c r="EG607" s="7"/>
      <c r="EH607" s="7"/>
      <c r="EI607" s="7"/>
      <c r="EJ607" s="6">
        <f t="shared" si="6608"/>
        <v>0</v>
      </c>
      <c r="EK607" s="6">
        <f t="shared" si="6562"/>
        <v>0</v>
      </c>
      <c r="EL607" s="6">
        <f t="shared" si="6563"/>
        <v>0</v>
      </c>
      <c r="EM607" s="18">
        <f t="shared" si="6564"/>
        <v>0</v>
      </c>
      <c r="EN607" s="7">
        <f t="shared" si="6565"/>
        <v>0</v>
      </c>
      <c r="EO607" s="7">
        <f t="shared" si="6566"/>
        <v>0</v>
      </c>
      <c r="EP607" s="7">
        <f t="shared" si="6567"/>
        <v>0</v>
      </c>
      <c r="EQ607" s="7">
        <f t="shared" si="6568"/>
        <v>0</v>
      </c>
      <c r="ER607" s="7">
        <f t="shared" si="6569"/>
        <v>0</v>
      </c>
      <c r="ES607" s="7">
        <f t="shared" si="6570"/>
        <v>0</v>
      </c>
      <c r="ET607" s="7">
        <f t="shared" si="6571"/>
        <v>0</v>
      </c>
      <c r="EU607" s="7">
        <f t="shared" si="6572"/>
        <v>0</v>
      </c>
      <c r="EV607" s="7">
        <f t="shared" si="6573"/>
        <v>0</v>
      </c>
      <c r="EW607" s="18">
        <f t="shared" si="6574"/>
        <v>0</v>
      </c>
      <c r="EX607" s="7">
        <f t="shared" si="6575"/>
        <v>0</v>
      </c>
      <c r="EY607" s="7">
        <f t="shared" si="6576"/>
        <v>0</v>
      </c>
      <c r="EZ607" s="7">
        <f t="shared" si="6577"/>
        <v>0</v>
      </c>
      <c r="FA607" s="7">
        <f t="shared" si="6578"/>
        <v>0</v>
      </c>
      <c r="FB607" s="7">
        <f t="shared" si="6579"/>
        <v>0</v>
      </c>
      <c r="FC607" s="7">
        <f t="shared" si="6580"/>
        <v>0</v>
      </c>
      <c r="FD607" s="7">
        <f t="shared" si="6581"/>
        <v>0</v>
      </c>
      <c r="FE607" s="7">
        <f t="shared" si="6582"/>
        <v>0</v>
      </c>
      <c r="FF607" s="7">
        <f t="shared" si="6583"/>
        <v>0</v>
      </c>
      <c r="FG607" s="18">
        <f t="shared" si="6584"/>
        <v>0</v>
      </c>
      <c r="FH607" s="7">
        <f t="shared" si="6585"/>
        <v>0</v>
      </c>
      <c r="FI607" s="7">
        <f t="shared" si="6586"/>
        <v>0</v>
      </c>
      <c r="FJ607" s="7">
        <f t="shared" si="6587"/>
        <v>0</v>
      </c>
      <c r="FK607" s="7">
        <f t="shared" si="6588"/>
        <v>0</v>
      </c>
      <c r="FL607" s="7">
        <f t="shared" si="6589"/>
        <v>0</v>
      </c>
      <c r="FM607" s="7">
        <f t="shared" si="6590"/>
        <v>0</v>
      </c>
      <c r="FN607" s="7">
        <f t="shared" si="6591"/>
        <v>0</v>
      </c>
      <c r="FO607" s="7">
        <f t="shared" si="6592"/>
        <v>0</v>
      </c>
      <c r="FP607" s="7">
        <f t="shared" si="6593"/>
        <v>0</v>
      </c>
      <c r="FQ607" s="7">
        <f t="shared" si="6594"/>
        <v>0</v>
      </c>
      <c r="FR607" s="7"/>
      <c r="FS607" s="7">
        <f t="shared" si="6595"/>
        <v>0</v>
      </c>
      <c r="FT607" s="7">
        <f t="shared" si="6596"/>
        <v>0</v>
      </c>
      <c r="FU607" s="7">
        <f t="shared" si="6597"/>
        <v>0</v>
      </c>
      <c r="FV607" s="7">
        <f t="shared" si="6598"/>
        <v>0</v>
      </c>
      <c r="FW607" s="7">
        <f t="shared" si="6599"/>
        <v>0</v>
      </c>
      <c r="FX607" s="7">
        <f t="shared" si="6600"/>
        <v>0</v>
      </c>
      <c r="FY607" s="7">
        <f t="shared" si="6601"/>
        <v>0</v>
      </c>
      <c r="FZ607" s="7">
        <f t="shared" si="6602"/>
        <v>0</v>
      </c>
      <c r="GA607" s="7">
        <f t="shared" si="6603"/>
        <v>0</v>
      </c>
      <c r="GB607" s="7">
        <f t="shared" si="6604"/>
        <v>0</v>
      </c>
      <c r="GC607" s="7">
        <f t="shared" si="6605"/>
        <v>0</v>
      </c>
      <c r="GD607" s="116">
        <f t="shared" si="6606"/>
        <v>0</v>
      </c>
      <c r="GE607" s="117">
        <f t="shared" si="6607"/>
        <v>0</v>
      </c>
      <c r="GF607" s="7"/>
      <c r="GG607" s="7"/>
      <c r="GH607" s="7"/>
      <c r="GI607" s="52"/>
      <c r="GK607" s="18"/>
      <c r="GL607" s="18"/>
      <c r="GM607" s="1"/>
      <c r="GN607" s="23"/>
      <c r="GO607" s="61"/>
      <c r="GP607" s="7"/>
      <c r="GQ607" s="67"/>
    </row>
    <row r="608" spans="1:199" ht="24.95" customHeight="1" x14ac:dyDescent="0.35">
      <c r="A608" s="51"/>
      <c r="C608" s="17"/>
      <c r="D608" s="7"/>
      <c r="E608" s="7"/>
      <c r="F608" s="7"/>
      <c r="G608" s="7"/>
      <c r="H608" s="7"/>
      <c r="I608" s="7"/>
      <c r="J608" s="7"/>
      <c r="K608" s="7"/>
      <c r="L608" s="7"/>
      <c r="M608" s="73">
        <f t="shared" si="6556"/>
        <v>0</v>
      </c>
      <c r="N608" s="32"/>
      <c r="O608" s="263"/>
      <c r="P608" s="32"/>
      <c r="Q608" s="20"/>
      <c r="R608" s="32"/>
      <c r="S608" s="20"/>
      <c r="T608" s="32"/>
      <c r="U608" s="20"/>
      <c r="V608" s="74"/>
      <c r="W608" s="20"/>
      <c r="X608" s="20"/>
      <c r="Y608" s="20"/>
      <c r="Z608" s="74"/>
      <c r="AA608" s="20"/>
      <c r="AB608" s="74"/>
      <c r="AC608" s="20"/>
      <c r="AD608" s="74"/>
      <c r="AE608" s="24"/>
      <c r="AF608" s="74"/>
      <c r="AG608" s="20"/>
      <c r="AH608" s="74"/>
      <c r="AI608" s="20"/>
      <c r="AJ608" s="74"/>
      <c r="AK608" s="20"/>
      <c r="AL608" s="74"/>
      <c r="AM608" s="263"/>
      <c r="AN608" s="74"/>
      <c r="AO608" s="20"/>
      <c r="AP608" s="74"/>
      <c r="AQ608" s="20"/>
      <c r="AR608" s="74"/>
      <c r="AS608" s="20"/>
      <c r="AT608" s="74"/>
      <c r="AU608" s="20"/>
      <c r="AV608" s="74"/>
      <c r="AW608" s="20"/>
      <c r="AX608" s="74"/>
      <c r="AY608" s="20"/>
      <c r="AZ608" s="74"/>
      <c r="BA608" s="20"/>
      <c r="BB608" s="74"/>
      <c r="BC608" s="20"/>
      <c r="BD608" s="74"/>
      <c r="BE608" s="20"/>
      <c r="BF608" s="20">
        <f t="shared" si="6557"/>
        <v>0</v>
      </c>
      <c r="BG608" s="20"/>
      <c r="BH608" s="20">
        <f t="shared" si="6558"/>
        <v>0</v>
      </c>
      <c r="BI608" s="7"/>
      <c r="BJ608" s="7"/>
      <c r="BK608" s="7"/>
      <c r="BL608" s="7"/>
      <c r="BM608" s="52"/>
      <c r="BN608" s="51"/>
      <c r="BO608" s="7"/>
      <c r="BP608" s="17"/>
      <c r="BQ608" s="7"/>
      <c r="BR608" s="7"/>
      <c r="BS608" s="7"/>
      <c r="BT608" s="7"/>
      <c r="BU608" s="7"/>
      <c r="BV608" s="7"/>
      <c r="BW608" s="7"/>
      <c r="BX608" s="7"/>
      <c r="BY608" s="7"/>
      <c r="BZ608" s="73">
        <f t="shared" si="6559"/>
        <v>0</v>
      </c>
      <c r="CA608" s="32"/>
      <c r="CB608" s="334"/>
      <c r="CC608" s="32"/>
      <c r="CD608" s="20"/>
      <c r="CE608" s="32"/>
      <c r="CF608" s="20"/>
      <c r="CG608" s="32"/>
      <c r="CH608" s="20"/>
      <c r="CI608" s="74"/>
      <c r="CJ608" s="20"/>
      <c r="CK608" s="20"/>
      <c r="CL608" s="20"/>
      <c r="CM608" s="74"/>
      <c r="CN608" s="20"/>
      <c r="CO608" s="74"/>
      <c r="CP608" s="20"/>
      <c r="CQ608" s="74"/>
      <c r="CR608" s="24"/>
      <c r="CS608" s="74"/>
      <c r="CT608" s="334"/>
      <c r="CU608" s="74"/>
      <c r="CV608" s="20"/>
      <c r="CW608" s="74"/>
      <c r="CX608" s="20"/>
      <c r="CY608" s="74"/>
      <c r="CZ608" s="334"/>
      <c r="DA608" s="74"/>
      <c r="DB608" s="20"/>
      <c r="DC608" s="74"/>
      <c r="DD608" s="20"/>
      <c r="DE608" s="74"/>
      <c r="DF608" s="20"/>
      <c r="DG608" s="74"/>
      <c r="DH608" s="20"/>
      <c r="DI608" s="74"/>
      <c r="DJ608" s="20"/>
      <c r="DK608" s="74"/>
      <c r="DL608" s="20"/>
      <c r="DM608" s="74"/>
      <c r="DN608" s="20"/>
      <c r="DO608" s="74"/>
      <c r="DP608" s="20"/>
      <c r="DQ608" s="74"/>
      <c r="DR608" s="20"/>
      <c r="DS608" s="20">
        <f t="shared" si="6560"/>
        <v>0</v>
      </c>
      <c r="DT608" s="20">
        <f t="shared" si="6561"/>
        <v>0</v>
      </c>
      <c r="DU608" s="7"/>
      <c r="DV608" s="7"/>
      <c r="DW608" s="7"/>
      <c r="DX608" s="52"/>
      <c r="DY608" s="51"/>
      <c r="DZ608" s="7"/>
      <c r="EA608" s="17"/>
      <c r="EB608" s="7"/>
      <c r="EC608" s="8"/>
      <c r="ED608" s="8"/>
      <c r="EE608" s="8"/>
      <c r="EF608" s="8"/>
      <c r="EG608" s="8"/>
      <c r="EH608" s="8"/>
      <c r="EI608" s="8"/>
      <c r="EJ608" s="6">
        <f t="shared" si="6608"/>
        <v>0</v>
      </c>
      <c r="EK608" s="6">
        <f t="shared" si="6562"/>
        <v>0</v>
      </c>
      <c r="EL608" s="6">
        <f t="shared" si="6563"/>
        <v>0</v>
      </c>
      <c r="EM608" s="18">
        <f t="shared" si="6564"/>
        <v>0</v>
      </c>
      <c r="EN608" s="7">
        <f t="shared" si="6565"/>
        <v>0</v>
      </c>
      <c r="EO608" s="7">
        <f t="shared" si="6566"/>
        <v>0</v>
      </c>
      <c r="EP608" s="7">
        <f t="shared" si="6567"/>
        <v>0</v>
      </c>
      <c r="EQ608" s="7">
        <f t="shared" si="6568"/>
        <v>0</v>
      </c>
      <c r="ER608" s="7">
        <f t="shared" si="6569"/>
        <v>0</v>
      </c>
      <c r="ES608" s="7">
        <f t="shared" si="6570"/>
        <v>0</v>
      </c>
      <c r="ET608" s="7">
        <f t="shared" si="6571"/>
        <v>0</v>
      </c>
      <c r="EU608" s="7">
        <f t="shared" si="6572"/>
        <v>0</v>
      </c>
      <c r="EV608" s="7">
        <f t="shared" si="6573"/>
        <v>0</v>
      </c>
      <c r="EW608" s="18">
        <f t="shared" si="6574"/>
        <v>0</v>
      </c>
      <c r="EX608" s="7">
        <f t="shared" si="6575"/>
        <v>0</v>
      </c>
      <c r="EY608" s="7">
        <f t="shared" si="6576"/>
        <v>0</v>
      </c>
      <c r="EZ608" s="7">
        <f t="shared" si="6577"/>
        <v>0</v>
      </c>
      <c r="FA608" s="7">
        <f t="shared" si="6578"/>
        <v>0</v>
      </c>
      <c r="FB608" s="7">
        <f t="shared" si="6579"/>
        <v>0</v>
      </c>
      <c r="FC608" s="7">
        <f t="shared" si="6580"/>
        <v>0</v>
      </c>
      <c r="FD608" s="7">
        <f t="shared" si="6581"/>
        <v>0</v>
      </c>
      <c r="FE608" s="7">
        <f t="shared" si="6582"/>
        <v>0</v>
      </c>
      <c r="FF608" s="7">
        <f t="shared" si="6583"/>
        <v>0</v>
      </c>
      <c r="FG608" s="18">
        <f t="shared" si="6584"/>
        <v>0</v>
      </c>
      <c r="FH608" s="7">
        <f t="shared" si="6585"/>
        <v>0</v>
      </c>
      <c r="FI608" s="7">
        <f t="shared" si="6586"/>
        <v>0</v>
      </c>
      <c r="FJ608" s="7">
        <f t="shared" si="6587"/>
        <v>0</v>
      </c>
      <c r="FK608" s="7">
        <f t="shared" si="6588"/>
        <v>0</v>
      </c>
      <c r="FL608" s="7">
        <f t="shared" si="6589"/>
        <v>0</v>
      </c>
      <c r="FM608" s="7">
        <f t="shared" si="6590"/>
        <v>0</v>
      </c>
      <c r="FN608" s="7">
        <f t="shared" si="6591"/>
        <v>0</v>
      </c>
      <c r="FO608" s="7">
        <f t="shared" si="6592"/>
        <v>0</v>
      </c>
      <c r="FP608" s="7">
        <f t="shared" si="6593"/>
        <v>0</v>
      </c>
      <c r="FQ608" s="7">
        <f t="shared" si="6594"/>
        <v>0</v>
      </c>
      <c r="FR608" s="7"/>
      <c r="FS608" s="7">
        <f t="shared" si="6595"/>
        <v>0</v>
      </c>
      <c r="FT608" s="7">
        <f t="shared" si="6596"/>
        <v>0</v>
      </c>
      <c r="FU608" s="7">
        <f t="shared" si="6597"/>
        <v>0</v>
      </c>
      <c r="FV608" s="7">
        <f t="shared" si="6598"/>
        <v>0</v>
      </c>
      <c r="FW608" s="7">
        <f t="shared" si="6599"/>
        <v>0</v>
      </c>
      <c r="FX608" s="7">
        <f t="shared" si="6600"/>
        <v>0</v>
      </c>
      <c r="FY608" s="7">
        <f t="shared" si="6601"/>
        <v>0</v>
      </c>
      <c r="FZ608" s="7">
        <f t="shared" si="6602"/>
        <v>0</v>
      </c>
      <c r="GA608" s="7">
        <f t="shared" si="6603"/>
        <v>0</v>
      </c>
      <c r="GB608" s="7">
        <f t="shared" si="6604"/>
        <v>0</v>
      </c>
      <c r="GC608" s="7">
        <f t="shared" si="6605"/>
        <v>0</v>
      </c>
      <c r="GD608" s="116">
        <f t="shared" si="6606"/>
        <v>0</v>
      </c>
      <c r="GE608" s="117">
        <f t="shared" si="6607"/>
        <v>0</v>
      </c>
      <c r="GF608" s="8"/>
      <c r="GG608" s="8"/>
      <c r="GH608" s="8"/>
      <c r="GI608" s="97"/>
      <c r="GK608" s="18"/>
      <c r="GL608" s="18"/>
      <c r="GM608" s="1"/>
      <c r="GN608" s="23"/>
      <c r="GO608" s="61"/>
      <c r="GP608" s="7"/>
      <c r="GQ608" s="67"/>
    </row>
    <row r="609" spans="1:199" ht="24.95" customHeight="1" x14ac:dyDescent="0.35">
      <c r="A609" s="51"/>
      <c r="C609" s="17"/>
      <c r="D609" s="7"/>
      <c r="E609" s="7"/>
      <c r="F609" s="7"/>
      <c r="G609" s="7"/>
      <c r="H609" s="7"/>
      <c r="I609" s="7"/>
      <c r="J609" s="7"/>
      <c r="K609" s="7"/>
      <c r="L609" s="7"/>
      <c r="M609" s="73">
        <f t="shared" si="6556"/>
        <v>0</v>
      </c>
      <c r="N609" s="32"/>
      <c r="O609" s="263"/>
      <c r="P609" s="32"/>
      <c r="Q609" s="20"/>
      <c r="R609" s="32"/>
      <c r="S609" s="20"/>
      <c r="T609" s="32"/>
      <c r="U609" s="20"/>
      <c r="V609" s="74"/>
      <c r="W609" s="20"/>
      <c r="X609" s="20"/>
      <c r="Y609" s="20"/>
      <c r="Z609" s="74"/>
      <c r="AA609" s="20"/>
      <c r="AB609" s="74"/>
      <c r="AC609" s="20"/>
      <c r="AD609" s="74"/>
      <c r="AE609" s="24"/>
      <c r="AF609" s="74"/>
      <c r="AG609" s="20"/>
      <c r="AH609" s="74"/>
      <c r="AI609" s="20"/>
      <c r="AJ609" s="74"/>
      <c r="AK609" s="20"/>
      <c r="AL609" s="74"/>
      <c r="AM609" s="263"/>
      <c r="AN609" s="74"/>
      <c r="AO609" s="20"/>
      <c r="AP609" s="74"/>
      <c r="AQ609" s="20"/>
      <c r="AR609" s="74"/>
      <c r="AS609" s="20"/>
      <c r="AT609" s="74"/>
      <c r="AU609" s="20"/>
      <c r="AV609" s="74"/>
      <c r="AW609" s="20"/>
      <c r="AX609" s="74"/>
      <c r="AY609" s="20"/>
      <c r="AZ609" s="74"/>
      <c r="BA609" s="20"/>
      <c r="BB609" s="74"/>
      <c r="BC609" s="20"/>
      <c r="BD609" s="74"/>
      <c r="BE609" s="20"/>
      <c r="BF609" s="20">
        <f t="shared" si="6557"/>
        <v>0</v>
      </c>
      <c r="BG609" s="20"/>
      <c r="BH609" s="20">
        <f t="shared" si="6558"/>
        <v>0</v>
      </c>
      <c r="BI609" s="7"/>
      <c r="BJ609" s="7"/>
      <c r="BK609" s="7"/>
      <c r="BL609" s="7"/>
      <c r="BM609" s="52"/>
      <c r="BN609" s="51"/>
      <c r="BO609" s="7"/>
      <c r="BP609" s="17"/>
      <c r="BQ609" s="7"/>
      <c r="BR609" s="7"/>
      <c r="BS609" s="7"/>
      <c r="BT609" s="7"/>
      <c r="BU609" s="7"/>
      <c r="BV609" s="7"/>
      <c r="BW609" s="7"/>
      <c r="BX609" s="7"/>
      <c r="BY609" s="7"/>
      <c r="BZ609" s="73">
        <f t="shared" si="6559"/>
        <v>0</v>
      </c>
      <c r="CA609" s="32"/>
      <c r="CB609" s="334"/>
      <c r="CC609" s="32"/>
      <c r="CD609" s="20"/>
      <c r="CE609" s="32"/>
      <c r="CF609" s="20"/>
      <c r="CG609" s="32"/>
      <c r="CH609" s="20"/>
      <c r="CI609" s="74"/>
      <c r="CJ609" s="20"/>
      <c r="CK609" s="20"/>
      <c r="CL609" s="20"/>
      <c r="CM609" s="74"/>
      <c r="CN609" s="20"/>
      <c r="CO609" s="74"/>
      <c r="CP609" s="20"/>
      <c r="CQ609" s="74"/>
      <c r="CR609" s="24"/>
      <c r="CS609" s="74"/>
      <c r="CT609" s="334"/>
      <c r="CU609" s="74"/>
      <c r="CV609" s="20"/>
      <c r="CW609" s="74"/>
      <c r="CX609" s="20"/>
      <c r="CY609" s="74"/>
      <c r="CZ609" s="334"/>
      <c r="DA609" s="74"/>
      <c r="DB609" s="20"/>
      <c r="DC609" s="74"/>
      <c r="DD609" s="20"/>
      <c r="DE609" s="74"/>
      <c r="DF609" s="20"/>
      <c r="DG609" s="74"/>
      <c r="DH609" s="20"/>
      <c r="DI609" s="74"/>
      <c r="DJ609" s="20"/>
      <c r="DK609" s="74"/>
      <c r="DL609" s="20"/>
      <c r="DM609" s="74"/>
      <c r="DN609" s="20"/>
      <c r="DO609" s="74"/>
      <c r="DP609" s="20"/>
      <c r="DQ609" s="74"/>
      <c r="DR609" s="20"/>
      <c r="DS609" s="20">
        <f t="shared" si="6560"/>
        <v>0</v>
      </c>
      <c r="DT609" s="20">
        <f t="shared" si="6561"/>
        <v>0</v>
      </c>
      <c r="DU609" s="7"/>
      <c r="DV609" s="7"/>
      <c r="DW609" s="7"/>
      <c r="DX609" s="52"/>
      <c r="DY609" s="51"/>
      <c r="DZ609" s="7"/>
      <c r="EA609" s="17"/>
      <c r="EB609" s="7"/>
      <c r="EC609" s="8"/>
      <c r="ED609" s="8"/>
      <c r="EE609" s="8"/>
      <c r="EF609" s="8"/>
      <c r="EG609" s="8"/>
      <c r="EH609" s="8"/>
      <c r="EI609" s="8"/>
      <c r="EJ609" s="6">
        <f t="shared" si="6608"/>
        <v>0</v>
      </c>
      <c r="EK609" s="6">
        <f t="shared" si="6562"/>
        <v>0</v>
      </c>
      <c r="EL609" s="6">
        <f t="shared" si="6563"/>
        <v>0</v>
      </c>
      <c r="EM609" s="18">
        <f t="shared" si="6564"/>
        <v>0</v>
      </c>
      <c r="EN609" s="7">
        <f t="shared" si="6565"/>
        <v>0</v>
      </c>
      <c r="EO609" s="7">
        <f t="shared" si="6566"/>
        <v>0</v>
      </c>
      <c r="EP609" s="7">
        <f t="shared" si="6567"/>
        <v>0</v>
      </c>
      <c r="EQ609" s="7">
        <f t="shared" si="6568"/>
        <v>0</v>
      </c>
      <c r="ER609" s="7">
        <f t="shared" si="6569"/>
        <v>0</v>
      </c>
      <c r="ES609" s="7">
        <f t="shared" si="6570"/>
        <v>0</v>
      </c>
      <c r="ET609" s="7">
        <f t="shared" si="6571"/>
        <v>0</v>
      </c>
      <c r="EU609" s="7">
        <f t="shared" si="6572"/>
        <v>0</v>
      </c>
      <c r="EV609" s="7">
        <f t="shared" si="6573"/>
        <v>0</v>
      </c>
      <c r="EW609" s="18">
        <f t="shared" si="6574"/>
        <v>0</v>
      </c>
      <c r="EX609" s="7">
        <f t="shared" si="6575"/>
        <v>0</v>
      </c>
      <c r="EY609" s="7">
        <f t="shared" si="6576"/>
        <v>0</v>
      </c>
      <c r="EZ609" s="7">
        <f t="shared" si="6577"/>
        <v>0</v>
      </c>
      <c r="FA609" s="7">
        <f t="shared" si="6578"/>
        <v>0</v>
      </c>
      <c r="FB609" s="7">
        <f t="shared" si="6579"/>
        <v>0</v>
      </c>
      <c r="FC609" s="7">
        <f t="shared" si="6580"/>
        <v>0</v>
      </c>
      <c r="FD609" s="7">
        <f t="shared" si="6581"/>
        <v>0</v>
      </c>
      <c r="FE609" s="7">
        <f t="shared" si="6582"/>
        <v>0</v>
      </c>
      <c r="FF609" s="7">
        <f t="shared" si="6583"/>
        <v>0</v>
      </c>
      <c r="FG609" s="18">
        <f t="shared" si="6584"/>
        <v>0</v>
      </c>
      <c r="FH609" s="7">
        <f t="shared" si="6585"/>
        <v>0</v>
      </c>
      <c r="FI609" s="7">
        <f t="shared" si="6586"/>
        <v>0</v>
      </c>
      <c r="FJ609" s="7">
        <f t="shared" si="6587"/>
        <v>0</v>
      </c>
      <c r="FK609" s="7">
        <f t="shared" si="6588"/>
        <v>0</v>
      </c>
      <c r="FL609" s="7">
        <f t="shared" si="6589"/>
        <v>0</v>
      </c>
      <c r="FM609" s="7">
        <f t="shared" si="6590"/>
        <v>0</v>
      </c>
      <c r="FN609" s="7">
        <f t="shared" si="6591"/>
        <v>0</v>
      </c>
      <c r="FO609" s="7">
        <f t="shared" si="6592"/>
        <v>0</v>
      </c>
      <c r="FP609" s="7">
        <f t="shared" si="6593"/>
        <v>0</v>
      </c>
      <c r="FQ609" s="7">
        <f t="shared" si="6594"/>
        <v>0</v>
      </c>
      <c r="FR609" s="7"/>
      <c r="FS609" s="7">
        <f t="shared" si="6595"/>
        <v>0</v>
      </c>
      <c r="FT609" s="7">
        <f t="shared" si="6596"/>
        <v>0</v>
      </c>
      <c r="FU609" s="7">
        <f t="shared" si="6597"/>
        <v>0</v>
      </c>
      <c r="FV609" s="7">
        <f t="shared" si="6598"/>
        <v>0</v>
      </c>
      <c r="FW609" s="7">
        <f t="shared" si="6599"/>
        <v>0</v>
      </c>
      <c r="FX609" s="7">
        <f t="shared" si="6600"/>
        <v>0</v>
      </c>
      <c r="FY609" s="7">
        <f t="shared" si="6601"/>
        <v>0</v>
      </c>
      <c r="FZ609" s="7">
        <f t="shared" si="6602"/>
        <v>0</v>
      </c>
      <c r="GA609" s="7">
        <f t="shared" si="6603"/>
        <v>0</v>
      </c>
      <c r="GB609" s="7">
        <f t="shared" si="6604"/>
        <v>0</v>
      </c>
      <c r="GC609" s="7">
        <f t="shared" si="6605"/>
        <v>0</v>
      </c>
      <c r="GD609" s="116">
        <f t="shared" si="6606"/>
        <v>0</v>
      </c>
      <c r="GE609" s="117">
        <f t="shared" si="6607"/>
        <v>0</v>
      </c>
      <c r="GF609" s="8"/>
      <c r="GG609" s="8"/>
      <c r="GH609" s="8"/>
      <c r="GI609" s="97"/>
      <c r="GK609" s="18"/>
      <c r="GL609" s="18"/>
      <c r="GM609" s="1"/>
      <c r="GN609" s="23"/>
      <c r="GO609" s="61"/>
      <c r="GP609" s="7"/>
      <c r="GQ609" s="67"/>
    </row>
    <row r="610" spans="1:199" ht="24.95" customHeight="1" x14ac:dyDescent="0.35">
      <c r="A610" s="51"/>
      <c r="C610" s="17"/>
      <c r="D610" s="7"/>
      <c r="E610" s="7"/>
      <c r="F610" s="7"/>
      <c r="G610" s="7"/>
      <c r="H610" s="7"/>
      <c r="I610" s="7"/>
      <c r="J610" s="7"/>
      <c r="K610" s="7"/>
      <c r="L610" s="7"/>
      <c r="M610" s="73">
        <f t="shared" si="6556"/>
        <v>0</v>
      </c>
      <c r="N610" s="32"/>
      <c r="O610" s="263"/>
      <c r="P610" s="32"/>
      <c r="Q610" s="20"/>
      <c r="R610" s="32"/>
      <c r="S610" s="20"/>
      <c r="T610" s="32"/>
      <c r="U610" s="20"/>
      <c r="V610" s="74"/>
      <c r="W610" s="20"/>
      <c r="X610" s="20"/>
      <c r="Y610" s="20"/>
      <c r="Z610" s="74"/>
      <c r="AA610" s="20"/>
      <c r="AB610" s="74"/>
      <c r="AC610" s="20"/>
      <c r="AD610" s="74"/>
      <c r="AE610" s="24"/>
      <c r="AF610" s="74"/>
      <c r="AG610" s="20"/>
      <c r="AH610" s="74"/>
      <c r="AI610" s="20"/>
      <c r="AJ610" s="74"/>
      <c r="AK610" s="20"/>
      <c r="AL610" s="74"/>
      <c r="AM610" s="263"/>
      <c r="AN610" s="74"/>
      <c r="AO610" s="20"/>
      <c r="AP610" s="74"/>
      <c r="AQ610" s="20"/>
      <c r="AR610" s="74"/>
      <c r="AS610" s="20"/>
      <c r="AT610" s="74"/>
      <c r="AU610" s="20"/>
      <c r="AV610" s="74"/>
      <c r="AW610" s="20"/>
      <c r="AX610" s="74"/>
      <c r="AY610" s="20"/>
      <c r="AZ610" s="74"/>
      <c r="BA610" s="20"/>
      <c r="BB610" s="74"/>
      <c r="BC610" s="20"/>
      <c r="BD610" s="74"/>
      <c r="BE610" s="20"/>
      <c r="BF610" s="20">
        <f t="shared" si="6557"/>
        <v>0</v>
      </c>
      <c r="BG610" s="20"/>
      <c r="BH610" s="20">
        <f t="shared" si="6558"/>
        <v>0</v>
      </c>
      <c r="BI610" s="7"/>
      <c r="BJ610" s="7"/>
      <c r="BK610" s="7"/>
      <c r="BL610" s="7"/>
      <c r="BM610" s="52"/>
      <c r="BN610" s="51"/>
      <c r="BO610" s="7"/>
      <c r="BP610" s="17"/>
      <c r="BQ610" s="7"/>
      <c r="BR610" s="7"/>
      <c r="BS610" s="7"/>
      <c r="BT610" s="7"/>
      <c r="BU610" s="7"/>
      <c r="BV610" s="7"/>
      <c r="BW610" s="7"/>
      <c r="BX610" s="7"/>
      <c r="BY610" s="7"/>
      <c r="BZ610" s="73">
        <f t="shared" si="6559"/>
        <v>0</v>
      </c>
      <c r="CA610" s="32"/>
      <c r="CB610" s="334"/>
      <c r="CC610" s="32"/>
      <c r="CD610" s="20"/>
      <c r="CE610" s="32"/>
      <c r="CF610" s="20"/>
      <c r="CG610" s="32"/>
      <c r="CH610" s="20"/>
      <c r="CI610" s="74"/>
      <c r="CJ610" s="20"/>
      <c r="CK610" s="20"/>
      <c r="CL610" s="20"/>
      <c r="CM610" s="74"/>
      <c r="CN610" s="20"/>
      <c r="CO610" s="74"/>
      <c r="CP610" s="20"/>
      <c r="CQ610" s="74"/>
      <c r="CR610" s="24"/>
      <c r="CS610" s="74"/>
      <c r="CT610" s="334"/>
      <c r="CU610" s="74"/>
      <c r="CV610" s="20"/>
      <c r="CW610" s="74"/>
      <c r="CX610" s="20"/>
      <c r="CY610" s="74"/>
      <c r="CZ610" s="334"/>
      <c r="DA610" s="74"/>
      <c r="DB610" s="20"/>
      <c r="DC610" s="74"/>
      <c r="DD610" s="20"/>
      <c r="DE610" s="74"/>
      <c r="DF610" s="20"/>
      <c r="DG610" s="74"/>
      <c r="DH610" s="20"/>
      <c r="DI610" s="74"/>
      <c r="DJ610" s="20"/>
      <c r="DK610" s="74"/>
      <c r="DL610" s="20"/>
      <c r="DM610" s="74"/>
      <c r="DN610" s="20"/>
      <c r="DO610" s="74"/>
      <c r="DP610" s="20"/>
      <c r="DQ610" s="74"/>
      <c r="DR610" s="20"/>
      <c r="DS610" s="20">
        <f t="shared" si="6560"/>
        <v>0</v>
      </c>
      <c r="DT610" s="20">
        <f t="shared" si="6561"/>
        <v>0</v>
      </c>
      <c r="DU610" s="7"/>
      <c r="DV610" s="7"/>
      <c r="DW610" s="7"/>
      <c r="DX610" s="52"/>
      <c r="DY610" s="51"/>
      <c r="DZ610" s="7"/>
      <c r="EA610" s="17"/>
      <c r="EB610" s="7"/>
      <c r="EC610" s="8"/>
      <c r="ED610" s="8"/>
      <c r="EE610" s="8"/>
      <c r="EF610" s="8"/>
      <c r="EG610" s="8"/>
      <c r="EH610" s="8"/>
      <c r="EI610" s="8"/>
      <c r="EJ610" s="6">
        <f t="shared" si="6608"/>
        <v>0</v>
      </c>
      <c r="EK610" s="6">
        <f t="shared" si="6562"/>
        <v>0</v>
      </c>
      <c r="EL610" s="6">
        <f t="shared" si="6563"/>
        <v>0</v>
      </c>
      <c r="EM610" s="18">
        <f t="shared" si="6564"/>
        <v>0</v>
      </c>
      <c r="EN610" s="7">
        <f t="shared" si="6565"/>
        <v>0</v>
      </c>
      <c r="EO610" s="7">
        <f t="shared" si="6566"/>
        <v>0</v>
      </c>
      <c r="EP610" s="7">
        <f t="shared" si="6567"/>
        <v>0</v>
      </c>
      <c r="EQ610" s="7">
        <f t="shared" si="6568"/>
        <v>0</v>
      </c>
      <c r="ER610" s="7">
        <f t="shared" si="6569"/>
        <v>0</v>
      </c>
      <c r="ES610" s="7">
        <f t="shared" si="6570"/>
        <v>0</v>
      </c>
      <c r="ET610" s="7">
        <f t="shared" si="6571"/>
        <v>0</v>
      </c>
      <c r="EU610" s="7">
        <f t="shared" si="6572"/>
        <v>0</v>
      </c>
      <c r="EV610" s="7">
        <f t="shared" si="6573"/>
        <v>0</v>
      </c>
      <c r="EW610" s="18">
        <f t="shared" si="6574"/>
        <v>0</v>
      </c>
      <c r="EX610" s="7">
        <f t="shared" si="6575"/>
        <v>0</v>
      </c>
      <c r="EY610" s="7">
        <f t="shared" si="6576"/>
        <v>0</v>
      </c>
      <c r="EZ610" s="7">
        <f t="shared" si="6577"/>
        <v>0</v>
      </c>
      <c r="FA610" s="7">
        <f t="shared" si="6578"/>
        <v>0</v>
      </c>
      <c r="FB610" s="7">
        <f t="shared" si="6579"/>
        <v>0</v>
      </c>
      <c r="FC610" s="7">
        <f t="shared" si="6580"/>
        <v>0</v>
      </c>
      <c r="FD610" s="7">
        <f t="shared" si="6581"/>
        <v>0</v>
      </c>
      <c r="FE610" s="7">
        <f t="shared" si="6582"/>
        <v>0</v>
      </c>
      <c r="FF610" s="7">
        <f t="shared" si="6583"/>
        <v>0</v>
      </c>
      <c r="FG610" s="18">
        <f t="shared" si="6584"/>
        <v>0</v>
      </c>
      <c r="FH610" s="7">
        <f t="shared" si="6585"/>
        <v>0</v>
      </c>
      <c r="FI610" s="7">
        <f t="shared" si="6586"/>
        <v>0</v>
      </c>
      <c r="FJ610" s="7">
        <f t="shared" si="6587"/>
        <v>0</v>
      </c>
      <c r="FK610" s="7">
        <f t="shared" si="6588"/>
        <v>0</v>
      </c>
      <c r="FL610" s="7">
        <f t="shared" si="6589"/>
        <v>0</v>
      </c>
      <c r="FM610" s="7">
        <f t="shared" si="6590"/>
        <v>0</v>
      </c>
      <c r="FN610" s="7">
        <f t="shared" si="6591"/>
        <v>0</v>
      </c>
      <c r="FO610" s="7">
        <f t="shared" si="6592"/>
        <v>0</v>
      </c>
      <c r="FP610" s="7">
        <f t="shared" si="6593"/>
        <v>0</v>
      </c>
      <c r="FQ610" s="7">
        <f t="shared" si="6594"/>
        <v>0</v>
      </c>
      <c r="FR610" s="7"/>
      <c r="FS610" s="7">
        <f t="shared" si="6595"/>
        <v>0</v>
      </c>
      <c r="FT610" s="7">
        <f t="shared" si="6596"/>
        <v>0</v>
      </c>
      <c r="FU610" s="7">
        <f t="shared" si="6597"/>
        <v>0</v>
      </c>
      <c r="FV610" s="7">
        <f t="shared" si="6598"/>
        <v>0</v>
      </c>
      <c r="FW610" s="7">
        <f t="shared" si="6599"/>
        <v>0</v>
      </c>
      <c r="FX610" s="7">
        <f t="shared" si="6600"/>
        <v>0</v>
      </c>
      <c r="FY610" s="7">
        <f t="shared" si="6601"/>
        <v>0</v>
      </c>
      <c r="FZ610" s="7">
        <f t="shared" si="6602"/>
        <v>0</v>
      </c>
      <c r="GA610" s="7">
        <f t="shared" si="6603"/>
        <v>0</v>
      </c>
      <c r="GB610" s="7">
        <f t="shared" si="6604"/>
        <v>0</v>
      </c>
      <c r="GC610" s="7">
        <f t="shared" si="6605"/>
        <v>0</v>
      </c>
      <c r="GD610" s="116">
        <f t="shared" si="6606"/>
        <v>0</v>
      </c>
      <c r="GE610" s="117">
        <f t="shared" si="6607"/>
        <v>0</v>
      </c>
      <c r="GF610" s="8"/>
      <c r="GG610" s="8"/>
      <c r="GH610" s="8"/>
      <c r="GI610" s="97"/>
      <c r="GK610" s="18"/>
      <c r="GL610" s="18"/>
      <c r="GM610" s="1"/>
      <c r="GN610" s="23"/>
      <c r="GO610" s="61"/>
      <c r="GP610" s="7"/>
      <c r="GQ610" s="67"/>
    </row>
    <row r="611" spans="1:199" ht="24.95" customHeight="1" x14ac:dyDescent="0.35">
      <c r="A611" s="53"/>
      <c r="B611" s="19"/>
      <c r="C611" s="19"/>
      <c r="D611" s="2"/>
      <c r="E611" s="2"/>
      <c r="F611" s="2"/>
      <c r="G611" s="2"/>
      <c r="H611" s="2"/>
      <c r="I611" s="2"/>
      <c r="J611" s="2"/>
      <c r="K611" s="2"/>
      <c r="L611" s="2">
        <f t="shared" ref="L611:BE611" si="6609">SUM(L612:L622)</f>
        <v>0</v>
      </c>
      <c r="M611" s="2">
        <f t="shared" si="6609"/>
        <v>0</v>
      </c>
      <c r="N611" s="2">
        <f t="shared" si="6609"/>
        <v>0</v>
      </c>
      <c r="O611" s="131">
        <f t="shared" si="6609"/>
        <v>0</v>
      </c>
      <c r="P611" s="2">
        <f t="shared" si="6609"/>
        <v>0</v>
      </c>
      <c r="Q611" s="2">
        <f t="shared" si="6609"/>
        <v>0</v>
      </c>
      <c r="R611" s="2">
        <f t="shared" ref="R611:S611" si="6610">SUM(R612:R622)</f>
        <v>0</v>
      </c>
      <c r="S611" s="2">
        <f t="shared" si="6610"/>
        <v>0</v>
      </c>
      <c r="T611" s="2">
        <f t="shared" si="6609"/>
        <v>0</v>
      </c>
      <c r="U611" s="2">
        <f t="shared" si="6609"/>
        <v>0</v>
      </c>
      <c r="V611" s="2">
        <f t="shared" si="6609"/>
        <v>0</v>
      </c>
      <c r="W611" s="2">
        <f t="shared" si="6609"/>
        <v>0</v>
      </c>
      <c r="X611" s="2">
        <f t="shared" si="6609"/>
        <v>0</v>
      </c>
      <c r="Y611" s="2">
        <f t="shared" si="6609"/>
        <v>0</v>
      </c>
      <c r="Z611" s="2">
        <f t="shared" si="6609"/>
        <v>0</v>
      </c>
      <c r="AA611" s="2">
        <f t="shared" si="6609"/>
        <v>0</v>
      </c>
      <c r="AB611" s="2">
        <f t="shared" si="6609"/>
        <v>0</v>
      </c>
      <c r="AC611" s="2">
        <f t="shared" si="6609"/>
        <v>0</v>
      </c>
      <c r="AD611" s="2">
        <f t="shared" si="6609"/>
        <v>0</v>
      </c>
      <c r="AE611" s="2">
        <f t="shared" si="6609"/>
        <v>0</v>
      </c>
      <c r="AF611" s="2">
        <f t="shared" si="6609"/>
        <v>0</v>
      </c>
      <c r="AG611" s="2">
        <f t="shared" si="6609"/>
        <v>0</v>
      </c>
      <c r="AH611" s="2">
        <f t="shared" si="6609"/>
        <v>0</v>
      </c>
      <c r="AI611" s="14">
        <f t="shared" si="6609"/>
        <v>0</v>
      </c>
      <c r="AJ611" s="2">
        <f t="shared" si="6609"/>
        <v>0</v>
      </c>
      <c r="AK611" s="2">
        <f t="shared" si="6609"/>
        <v>0</v>
      </c>
      <c r="AL611" s="2">
        <f t="shared" si="6609"/>
        <v>0</v>
      </c>
      <c r="AM611" s="131">
        <f t="shared" si="6609"/>
        <v>0</v>
      </c>
      <c r="AN611" s="2">
        <f>SUM(AN612:AN622)</f>
        <v>0</v>
      </c>
      <c r="AO611" s="2">
        <f t="shared" si="6609"/>
        <v>0</v>
      </c>
      <c r="AP611" s="2">
        <f t="shared" si="6609"/>
        <v>0</v>
      </c>
      <c r="AQ611" s="2">
        <f t="shared" si="6609"/>
        <v>0</v>
      </c>
      <c r="AR611" s="2">
        <f t="shared" si="6609"/>
        <v>0</v>
      </c>
      <c r="AS611" s="2">
        <f t="shared" si="6609"/>
        <v>0</v>
      </c>
      <c r="AT611" s="2">
        <f t="shared" ref="AT611:AU611" si="6611">SUM(AT612:AT622)</f>
        <v>0</v>
      </c>
      <c r="AU611" s="2">
        <f t="shared" si="6611"/>
        <v>0</v>
      </c>
      <c r="AV611" s="2">
        <f t="shared" si="6609"/>
        <v>0</v>
      </c>
      <c r="AW611" s="2">
        <f t="shared" si="6609"/>
        <v>0</v>
      </c>
      <c r="AX611" s="2">
        <f t="shared" si="6609"/>
        <v>0</v>
      </c>
      <c r="AY611" s="2">
        <f t="shared" si="6609"/>
        <v>0</v>
      </c>
      <c r="AZ611" s="2">
        <f t="shared" si="6609"/>
        <v>0</v>
      </c>
      <c r="BA611" s="2">
        <f t="shared" si="6609"/>
        <v>0</v>
      </c>
      <c r="BB611" s="2">
        <f t="shared" si="6609"/>
        <v>0</v>
      </c>
      <c r="BC611" s="2">
        <f t="shared" si="6609"/>
        <v>0</v>
      </c>
      <c r="BD611" s="2">
        <f t="shared" si="6609"/>
        <v>0</v>
      </c>
      <c r="BE611" s="2">
        <f t="shared" si="6609"/>
        <v>0</v>
      </c>
      <c r="BF611" s="14">
        <f>SUM(BF612:BF627)</f>
        <v>0</v>
      </c>
      <c r="BG611" s="14"/>
      <c r="BH611" s="14">
        <f>SUM(BH612:BK627)</f>
        <v>0</v>
      </c>
      <c r="BI611" s="2"/>
      <c r="BJ611" s="2"/>
      <c r="BK611" s="2"/>
      <c r="BL611" s="526"/>
      <c r="BM611" s="54"/>
      <c r="BN611" s="53"/>
      <c r="BO611" s="19"/>
      <c r="BP611" s="19"/>
      <c r="BQ611" s="2"/>
      <c r="BR611" s="2"/>
      <c r="BS611" s="2"/>
      <c r="BT611" s="2"/>
      <c r="BU611" s="2"/>
      <c r="BV611" s="2"/>
      <c r="BW611" s="2"/>
      <c r="BX611" s="2"/>
      <c r="BY611" s="2">
        <f t="shared" ref="BY611:CZ611" si="6612">SUM(BY612:BY622)</f>
        <v>0</v>
      </c>
      <c r="BZ611" s="2">
        <f t="shared" si="6612"/>
        <v>0</v>
      </c>
      <c r="CA611" s="2">
        <f t="shared" si="6612"/>
        <v>0</v>
      </c>
      <c r="CB611" s="404">
        <f t="shared" si="6612"/>
        <v>0</v>
      </c>
      <c r="CC611" s="2">
        <f t="shared" si="6612"/>
        <v>0</v>
      </c>
      <c r="CD611" s="2">
        <f t="shared" si="6612"/>
        <v>0</v>
      </c>
      <c r="CE611" s="2">
        <f t="shared" si="6612"/>
        <v>0</v>
      </c>
      <c r="CF611" s="2">
        <f t="shared" si="6612"/>
        <v>0</v>
      </c>
      <c r="CG611" s="2">
        <f t="shared" si="6612"/>
        <v>0</v>
      </c>
      <c r="CH611" s="2">
        <f t="shared" si="6612"/>
        <v>0</v>
      </c>
      <c r="CI611" s="2">
        <f t="shared" si="6612"/>
        <v>0</v>
      </c>
      <c r="CJ611" s="2">
        <f t="shared" si="6612"/>
        <v>0</v>
      </c>
      <c r="CK611" s="2">
        <f t="shared" si="6612"/>
        <v>0</v>
      </c>
      <c r="CL611" s="2">
        <f t="shared" si="6612"/>
        <v>0</v>
      </c>
      <c r="CM611" s="2">
        <f t="shared" si="6612"/>
        <v>0</v>
      </c>
      <c r="CN611" s="2">
        <f t="shared" si="6612"/>
        <v>0</v>
      </c>
      <c r="CO611" s="2">
        <f t="shared" si="6612"/>
        <v>0</v>
      </c>
      <c r="CP611" s="2">
        <f t="shared" si="6612"/>
        <v>0</v>
      </c>
      <c r="CQ611" s="2">
        <f t="shared" si="6612"/>
        <v>0</v>
      </c>
      <c r="CR611" s="2">
        <f t="shared" si="6612"/>
        <v>0</v>
      </c>
      <c r="CS611" s="2">
        <f t="shared" si="6612"/>
        <v>0</v>
      </c>
      <c r="CT611" s="404">
        <f t="shared" si="6612"/>
        <v>0</v>
      </c>
      <c r="CU611" s="2">
        <f t="shared" si="6612"/>
        <v>0</v>
      </c>
      <c r="CV611" s="14">
        <f t="shared" si="6612"/>
        <v>0</v>
      </c>
      <c r="CW611" s="2">
        <f t="shared" si="6612"/>
        <v>0</v>
      </c>
      <c r="CX611" s="2">
        <f t="shared" si="6612"/>
        <v>0</v>
      </c>
      <c r="CY611" s="2">
        <f t="shared" si="6612"/>
        <v>0</v>
      </c>
      <c r="CZ611" s="404">
        <f t="shared" si="6612"/>
        <v>0</v>
      </c>
      <c r="DA611" s="2">
        <f>SUM(DA612:DA622)</f>
        <v>0</v>
      </c>
      <c r="DB611" s="2">
        <f t="shared" ref="DB611:DT611" si="6613">SUM(DB612:DB622)</f>
        <v>0</v>
      </c>
      <c r="DC611" s="2">
        <f t="shared" si="6613"/>
        <v>0</v>
      </c>
      <c r="DD611" s="2">
        <f t="shared" si="6613"/>
        <v>0</v>
      </c>
      <c r="DE611" s="2">
        <f t="shared" si="6613"/>
        <v>0</v>
      </c>
      <c r="DF611" s="2">
        <f t="shared" si="6613"/>
        <v>0</v>
      </c>
      <c r="DG611" s="2">
        <f t="shared" si="6613"/>
        <v>0</v>
      </c>
      <c r="DH611" s="2">
        <f t="shared" si="6613"/>
        <v>0</v>
      </c>
      <c r="DI611" s="2">
        <f t="shared" si="6613"/>
        <v>0</v>
      </c>
      <c r="DJ611" s="2">
        <f t="shared" si="6613"/>
        <v>0</v>
      </c>
      <c r="DK611" s="2">
        <f t="shared" si="6613"/>
        <v>0</v>
      </c>
      <c r="DL611" s="2">
        <f t="shared" si="6613"/>
        <v>0</v>
      </c>
      <c r="DM611" s="2">
        <f t="shared" si="6613"/>
        <v>0</v>
      </c>
      <c r="DN611" s="2">
        <f t="shared" si="6613"/>
        <v>0</v>
      </c>
      <c r="DO611" s="2">
        <f t="shared" si="6613"/>
        <v>0</v>
      </c>
      <c r="DP611" s="2">
        <f t="shared" si="6613"/>
        <v>0</v>
      </c>
      <c r="DQ611" s="2">
        <f t="shared" si="6613"/>
        <v>0</v>
      </c>
      <c r="DR611" s="2">
        <f t="shared" si="6613"/>
        <v>0</v>
      </c>
      <c r="DS611" s="14">
        <f t="shared" si="6613"/>
        <v>0</v>
      </c>
      <c r="DT611" s="14">
        <f t="shared" si="6613"/>
        <v>0</v>
      </c>
      <c r="DU611" s="2"/>
      <c r="DV611" s="2"/>
      <c r="DW611" s="2"/>
      <c r="DX611" s="54"/>
      <c r="DY611" s="53"/>
      <c r="DZ611" s="19"/>
      <c r="EA611" s="19"/>
      <c r="EB611" s="2"/>
      <c r="EC611" s="2"/>
      <c r="ED611" s="2"/>
      <c r="EE611" s="2"/>
      <c r="EF611" s="2"/>
      <c r="EG611" s="2"/>
      <c r="EH611" s="2"/>
      <c r="EI611" s="2"/>
      <c r="EJ611" s="2">
        <f t="shared" ref="EJ611:GE611" si="6614">SUM(EJ612:EJ627)</f>
        <v>0</v>
      </c>
      <c r="EK611" s="2">
        <f t="shared" si="6614"/>
        <v>0</v>
      </c>
      <c r="EL611" s="2">
        <f t="shared" si="6614"/>
        <v>0</v>
      </c>
      <c r="EM611" s="2">
        <f>SUM(EM612:EM627)</f>
        <v>0</v>
      </c>
      <c r="EN611" s="2">
        <f t="shared" si="6614"/>
        <v>0</v>
      </c>
      <c r="EO611" s="2">
        <f t="shared" si="6614"/>
        <v>0</v>
      </c>
      <c r="EP611" s="2">
        <f t="shared" si="6614"/>
        <v>0</v>
      </c>
      <c r="EQ611" s="2">
        <f t="shared" si="6614"/>
        <v>0</v>
      </c>
      <c r="ER611" s="2">
        <f t="shared" si="6614"/>
        <v>0</v>
      </c>
      <c r="ES611" s="2">
        <f t="shared" si="6614"/>
        <v>0</v>
      </c>
      <c r="ET611" s="2">
        <f t="shared" si="6614"/>
        <v>0</v>
      </c>
      <c r="EU611" s="2">
        <f t="shared" si="6614"/>
        <v>0</v>
      </c>
      <c r="EV611" s="2">
        <f t="shared" si="6614"/>
        <v>0</v>
      </c>
      <c r="EW611" s="14">
        <f t="shared" si="6614"/>
        <v>0</v>
      </c>
      <c r="EX611" s="2">
        <f t="shared" si="6614"/>
        <v>0</v>
      </c>
      <c r="EY611" s="2">
        <f t="shared" si="6614"/>
        <v>0</v>
      </c>
      <c r="EZ611" s="2">
        <f t="shared" si="6614"/>
        <v>0</v>
      </c>
      <c r="FA611" s="2">
        <f t="shared" si="6614"/>
        <v>0</v>
      </c>
      <c r="FB611" s="2">
        <f t="shared" si="6614"/>
        <v>0</v>
      </c>
      <c r="FC611" s="2">
        <f t="shared" si="6614"/>
        <v>0</v>
      </c>
      <c r="FD611" s="2">
        <f t="shared" si="6614"/>
        <v>0</v>
      </c>
      <c r="FE611" s="2">
        <f t="shared" si="6614"/>
        <v>0</v>
      </c>
      <c r="FF611" s="2">
        <f t="shared" si="6614"/>
        <v>0</v>
      </c>
      <c r="FG611" s="14">
        <f t="shared" si="6614"/>
        <v>0</v>
      </c>
      <c r="FH611" s="2">
        <f t="shared" si="6614"/>
        <v>0</v>
      </c>
      <c r="FI611" s="2">
        <f t="shared" si="6614"/>
        <v>0</v>
      </c>
      <c r="FJ611" s="2">
        <f t="shared" si="6614"/>
        <v>0</v>
      </c>
      <c r="FK611" s="2">
        <f t="shared" si="6614"/>
        <v>0</v>
      </c>
      <c r="FL611" s="2">
        <f t="shared" si="6614"/>
        <v>0</v>
      </c>
      <c r="FM611" s="2">
        <f t="shared" si="6614"/>
        <v>0</v>
      </c>
      <c r="FN611" s="2">
        <f t="shared" si="6614"/>
        <v>0</v>
      </c>
      <c r="FO611" s="2">
        <f t="shared" si="6614"/>
        <v>0</v>
      </c>
      <c r="FP611" s="2">
        <f t="shared" si="6614"/>
        <v>0</v>
      </c>
      <c r="FQ611" s="2">
        <f t="shared" si="6614"/>
        <v>0</v>
      </c>
      <c r="FR611" s="2"/>
      <c r="FS611" s="2">
        <f t="shared" ref="FS611" si="6615">SUM(FS612:FS627)</f>
        <v>0</v>
      </c>
      <c r="FT611" s="2">
        <f t="shared" si="6614"/>
        <v>0</v>
      </c>
      <c r="FU611" s="2">
        <f t="shared" si="6614"/>
        <v>0</v>
      </c>
      <c r="FV611" s="2">
        <f t="shared" si="6614"/>
        <v>0</v>
      </c>
      <c r="FW611" s="2">
        <f t="shared" si="6614"/>
        <v>0</v>
      </c>
      <c r="FX611" s="2">
        <f t="shared" si="6614"/>
        <v>0</v>
      </c>
      <c r="FY611" s="2">
        <f t="shared" si="6614"/>
        <v>0</v>
      </c>
      <c r="FZ611" s="2">
        <f t="shared" si="6614"/>
        <v>0</v>
      </c>
      <c r="GA611" s="2">
        <f t="shared" si="6614"/>
        <v>0</v>
      </c>
      <c r="GB611" s="2">
        <f t="shared" si="6614"/>
        <v>0</v>
      </c>
      <c r="GC611" s="2">
        <f t="shared" si="6614"/>
        <v>0</v>
      </c>
      <c r="GD611" s="37">
        <f t="shared" si="6614"/>
        <v>0</v>
      </c>
      <c r="GE611" s="42">
        <f t="shared" si="6614"/>
        <v>0</v>
      </c>
      <c r="GF611" s="2"/>
      <c r="GG611" s="2"/>
      <c r="GH611" s="2"/>
      <c r="GI611" s="54"/>
      <c r="GK611" s="18"/>
      <c r="GL611" s="18"/>
      <c r="GM611" s="17"/>
      <c r="GN611" s="17"/>
      <c r="GO611" s="62"/>
      <c r="GP611" s="7"/>
      <c r="GQ611" s="67"/>
    </row>
    <row r="612" spans="1:199" ht="24.95" customHeight="1" x14ac:dyDescent="0.35">
      <c r="A612" s="51"/>
      <c r="B612" s="20"/>
      <c r="C612" s="71"/>
      <c r="D612" s="71"/>
      <c r="E612" s="71"/>
      <c r="F612" s="72"/>
      <c r="G612" s="72"/>
      <c r="H612" s="72"/>
      <c r="I612" s="79"/>
      <c r="J612" s="82"/>
      <c r="K612" s="79"/>
      <c r="L612" s="26"/>
      <c r="M612" s="73">
        <f t="shared" ref="M612:M627" si="6616">SUM(N612+P612+T612+V612+AR612*2)</f>
        <v>0</v>
      </c>
      <c r="N612" s="32"/>
      <c r="O612" s="263"/>
      <c r="P612" s="32"/>
      <c r="Q612" s="20"/>
      <c r="R612" s="32"/>
      <c r="S612" s="20"/>
      <c r="T612" s="32"/>
      <c r="U612" s="20"/>
      <c r="V612" s="74"/>
      <c r="W612" s="20"/>
      <c r="X612" s="20"/>
      <c r="Y612" s="20"/>
      <c r="Z612" s="74"/>
      <c r="AA612" s="20"/>
      <c r="AB612" s="74"/>
      <c r="AC612" s="20"/>
      <c r="AD612" s="74"/>
      <c r="AE612" s="24"/>
      <c r="AF612" s="74"/>
      <c r="AG612" s="20"/>
      <c r="AH612" s="74"/>
      <c r="AI612" s="20"/>
      <c r="AJ612" s="74"/>
      <c r="AK612" s="20"/>
      <c r="AL612" s="74"/>
      <c r="AM612" s="263"/>
      <c r="AN612" s="74"/>
      <c r="AO612" s="20"/>
      <c r="AP612" s="74"/>
      <c r="AQ612" s="20"/>
      <c r="AR612" s="74"/>
      <c r="AS612" s="20"/>
      <c r="AT612" s="74"/>
      <c r="AU612" s="20"/>
      <c r="AV612" s="74"/>
      <c r="AW612" s="20"/>
      <c r="AX612" s="74"/>
      <c r="AY612" s="20"/>
      <c r="AZ612" s="74"/>
      <c r="BA612" s="20"/>
      <c r="BB612" s="74"/>
      <c r="BC612" s="20"/>
      <c r="BD612" s="74"/>
      <c r="BE612" s="20"/>
      <c r="BF612" s="20">
        <f t="shared" ref="BF612:BF627" si="6617">SUM(AO612+BE612+BC612+BA612+AY612+AW612+AS612+AQ612+AK612+AM612+AI612+AG612+AE612+AC612+AA612+Y612+X612+W612+U612+Q612+O612+S612+AU612)</f>
        <v>0</v>
      </c>
      <c r="BG612" s="20"/>
      <c r="BH612" s="20">
        <f t="shared" ref="BH612:BH627" si="6618">SUM(O612+Q612+U612+W612+X612+AS612+AW612+AY612+BA612+BC612+S612+AQ612)</f>
        <v>0</v>
      </c>
      <c r="BI612" s="1"/>
      <c r="BJ612" s="1"/>
      <c r="BK612" s="1"/>
      <c r="BL612" s="1"/>
      <c r="BM612" s="55"/>
      <c r="BN612" s="51"/>
      <c r="BO612" s="20"/>
      <c r="BP612" s="71"/>
      <c r="BQ612" s="71"/>
      <c r="BR612" s="71"/>
      <c r="BS612" s="72"/>
      <c r="BT612" s="72"/>
      <c r="BU612" s="72"/>
      <c r="BV612" s="79"/>
      <c r="BW612" s="82"/>
      <c r="BX612" s="79"/>
      <c r="BY612" s="26"/>
      <c r="BZ612" s="73">
        <f t="shared" ref="BZ612:BZ627" si="6619">SUM(CA612+CC612+CG612+CI612+DE612*2)</f>
        <v>0</v>
      </c>
      <c r="CA612" s="32"/>
      <c r="CB612" s="334"/>
      <c r="CC612" s="32"/>
      <c r="CD612" s="20"/>
      <c r="CE612" s="32"/>
      <c r="CF612" s="20"/>
      <c r="CG612" s="32"/>
      <c r="CH612" s="20"/>
      <c r="CI612" s="74"/>
      <c r="CJ612" s="20"/>
      <c r="CK612" s="20"/>
      <c r="CL612" s="20"/>
      <c r="CM612" s="74"/>
      <c r="CN612" s="20"/>
      <c r="CO612" s="74"/>
      <c r="CP612" s="20"/>
      <c r="CQ612" s="74"/>
      <c r="CR612" s="24"/>
      <c r="CS612" s="74"/>
      <c r="CT612" s="334"/>
      <c r="CU612" s="74"/>
      <c r="CV612" s="20"/>
      <c r="CW612" s="74"/>
      <c r="CX612" s="20"/>
      <c r="CY612" s="74"/>
      <c r="CZ612" s="334"/>
      <c r="DA612" s="74"/>
      <c r="DB612" s="20"/>
      <c r="DC612" s="74"/>
      <c r="DD612" s="20"/>
      <c r="DE612" s="74"/>
      <c r="DF612" s="20"/>
      <c r="DG612" s="74"/>
      <c r="DH612" s="20"/>
      <c r="DI612" s="74"/>
      <c r="DJ612" s="20"/>
      <c r="DK612" s="74"/>
      <c r="DL612" s="20"/>
      <c r="DM612" s="74"/>
      <c r="DN612" s="20"/>
      <c r="DO612" s="74"/>
      <c r="DP612" s="20"/>
      <c r="DQ612" s="74"/>
      <c r="DR612" s="20"/>
      <c r="DS612" s="20">
        <f t="shared" ref="DS612:DS627" si="6620">SUM(DB612+DR612+DP612+DN612+DL612+DJ612+DF612+DD612+CX612+CZ612+CV612+CT612+CR612+CP612+CN612+CL612+CK612+CJ612+CH612+CD612+CB612+CF612+DH612)</f>
        <v>0</v>
      </c>
      <c r="DT612" s="20">
        <f t="shared" ref="DT612:DT627" si="6621">SUM(CB612+CD612+CH612+CJ612+CK612+DF612+DJ612+DL612+DN612+DP612+CF612+DD612)</f>
        <v>0</v>
      </c>
      <c r="DU612" s="29"/>
      <c r="DV612" s="30"/>
      <c r="DW612" s="1"/>
      <c r="DX612" s="55"/>
      <c r="DY612" s="51"/>
      <c r="DZ612" s="20"/>
      <c r="EA612" s="71"/>
      <c r="EB612" s="71"/>
      <c r="EC612" s="7"/>
      <c r="ED612" s="7"/>
      <c r="EE612" s="7"/>
      <c r="EF612" s="7"/>
      <c r="EG612" s="7"/>
      <c r="EH612" s="7"/>
      <c r="EI612" s="7"/>
      <c r="EJ612" s="7">
        <f t="shared" ref="EJ612:EJ627" si="6622">SUM(L612+BY612)</f>
        <v>0</v>
      </c>
      <c r="EK612" s="7">
        <f t="shared" ref="EK612:EK627" si="6623">SUM(M612+BZ612)</f>
        <v>0</v>
      </c>
      <c r="EL612" s="7">
        <f t="shared" ref="EL612:EL627" si="6624">SUM(N612+CA612)</f>
        <v>0</v>
      </c>
      <c r="EM612" s="18">
        <f t="shared" ref="EM612:EM627" si="6625">SUM(O612+CB612)</f>
        <v>0</v>
      </c>
      <c r="EN612" s="7">
        <f t="shared" ref="EN612:EN627" si="6626">SUM(P612+CC612)</f>
        <v>0</v>
      </c>
      <c r="EO612" s="7">
        <f t="shared" ref="EO612:EO627" si="6627">SUM(Q612+CD612)</f>
        <v>0</v>
      </c>
      <c r="EP612" s="7">
        <f t="shared" ref="EP612:EP627" si="6628">SUM(R612+CE612)</f>
        <v>0</v>
      </c>
      <c r="EQ612" s="7">
        <f t="shared" ref="EQ612:EQ627" si="6629">SUM(S612+CF612)</f>
        <v>0</v>
      </c>
      <c r="ER612" s="7">
        <f t="shared" ref="ER612:ER627" si="6630">SUM(T612+CG612)</f>
        <v>0</v>
      </c>
      <c r="ES612" s="7">
        <f t="shared" ref="ES612:ES627" si="6631">SUM(U612+CH612)</f>
        <v>0</v>
      </c>
      <c r="ET612" s="7">
        <f t="shared" ref="ET612:ET627" si="6632">SUM(V612+CI612)</f>
        <v>0</v>
      </c>
      <c r="EU612" s="7">
        <f t="shared" ref="EU612:EU627" si="6633">SUM(W612+CJ612)</f>
        <v>0</v>
      </c>
      <c r="EV612" s="7">
        <f t="shared" ref="EV612:EV627" si="6634">SUM(X612+CK612)</f>
        <v>0</v>
      </c>
      <c r="EW612" s="18">
        <f t="shared" ref="EW612:EW627" si="6635">SUM(Y612+CL612)</f>
        <v>0</v>
      </c>
      <c r="EX612" s="7">
        <f t="shared" ref="EX612:EX627" si="6636">SUM(Z612+CM612)</f>
        <v>0</v>
      </c>
      <c r="EY612" s="7">
        <f t="shared" ref="EY612:EY627" si="6637">SUM(AA612+CN612)</f>
        <v>0</v>
      </c>
      <c r="EZ612" s="7">
        <f t="shared" ref="EZ612:EZ627" si="6638">SUM(AB612+CO612)</f>
        <v>0</v>
      </c>
      <c r="FA612" s="7">
        <f t="shared" ref="FA612:FA627" si="6639">SUM(AC612+CP612)</f>
        <v>0</v>
      </c>
      <c r="FB612" s="7">
        <f t="shared" ref="FB612:FB627" si="6640">SUM(AD612+CQ612)</f>
        <v>0</v>
      </c>
      <c r="FC612" s="7">
        <f t="shared" ref="FC612:FC627" si="6641">SUM(AE612+CR612)</f>
        <v>0</v>
      </c>
      <c r="FD612" s="7">
        <f t="shared" ref="FD612:FD627" si="6642">SUM(AF612+CS612)</f>
        <v>0</v>
      </c>
      <c r="FE612" s="7">
        <f t="shared" ref="FE612:FE627" si="6643">SUM(AG612+CT612)</f>
        <v>0</v>
      </c>
      <c r="FF612" s="7">
        <f t="shared" ref="FF612:FF627" si="6644">SUM(AH612+CU612)</f>
        <v>0</v>
      </c>
      <c r="FG612" s="18">
        <f t="shared" ref="FG612:FG627" si="6645">SUM(AI612+CV612)</f>
        <v>0</v>
      </c>
      <c r="FH612" s="7">
        <f t="shared" ref="FH612:FH627" si="6646">SUM(AJ612+CW612)</f>
        <v>0</v>
      </c>
      <c r="FI612" s="7">
        <f t="shared" ref="FI612:FI627" si="6647">SUM(AK612+CX612)</f>
        <v>0</v>
      </c>
      <c r="FJ612" s="7">
        <f t="shared" ref="FJ612:FJ627" si="6648">SUM(AL612+CY612)</f>
        <v>0</v>
      </c>
      <c r="FK612" s="7">
        <f t="shared" ref="FK612:FK627" si="6649">SUM(AM612+CZ612)</f>
        <v>0</v>
      </c>
      <c r="FL612" s="7">
        <f t="shared" ref="FL612:FL627" si="6650">SUM(AN612+DA612)</f>
        <v>0</v>
      </c>
      <c r="FM612" s="7">
        <f t="shared" ref="FM612:FM627" si="6651">SUM(AO612+DB612)</f>
        <v>0</v>
      </c>
      <c r="FN612" s="7">
        <f t="shared" ref="FN612:FN627" si="6652">SUM(AP612+DC612)</f>
        <v>0</v>
      </c>
      <c r="FO612" s="7">
        <f t="shared" ref="FO612:FO627" si="6653">SUM(AQ612+DD612)</f>
        <v>0</v>
      </c>
      <c r="FP612" s="7">
        <f t="shared" ref="FP612:FP627" si="6654">SUM(AR612+DE612)</f>
        <v>0</v>
      </c>
      <c r="FQ612" s="7">
        <f t="shared" ref="FQ612:FQ627" si="6655">SUM(AS612+DF612)</f>
        <v>0</v>
      </c>
      <c r="FR612" s="7"/>
      <c r="FS612" s="7">
        <f t="shared" ref="FS612:FS627" si="6656">SUM(AU612+DH612)</f>
        <v>0</v>
      </c>
      <c r="FT612" s="7">
        <f t="shared" ref="FT612:FT627" si="6657">SUM(AV612+DI612)</f>
        <v>0</v>
      </c>
      <c r="FU612" s="7">
        <f t="shared" ref="FU612:FU627" si="6658">SUM(AW612+DJ612)</f>
        <v>0</v>
      </c>
      <c r="FV612" s="7">
        <f t="shared" ref="FV612:FV627" si="6659">SUM(AX612+DK612)</f>
        <v>0</v>
      </c>
      <c r="FW612" s="7">
        <f t="shared" ref="FW612:FW627" si="6660">SUM(AY612+DL612)</f>
        <v>0</v>
      </c>
      <c r="FX612" s="7">
        <f t="shared" ref="FX612:FX627" si="6661">SUM(AZ612+DM612)</f>
        <v>0</v>
      </c>
      <c r="FY612" s="7">
        <f t="shared" ref="FY612:FY627" si="6662">SUM(BA612+DN612)</f>
        <v>0</v>
      </c>
      <c r="FZ612" s="7">
        <f t="shared" ref="FZ612:FZ627" si="6663">SUM(BB612+DO612)</f>
        <v>0</v>
      </c>
      <c r="GA612" s="7">
        <f t="shared" ref="GA612:GA627" si="6664">SUM(BC612+DP612)</f>
        <v>0</v>
      </c>
      <c r="GB612" s="7">
        <f t="shared" ref="GB612:GB627" si="6665">SUM(BD612+DQ612)</f>
        <v>0</v>
      </c>
      <c r="GC612" s="7">
        <f t="shared" ref="GC612:GC627" si="6666">SUM(BE612+DR612)</f>
        <v>0</v>
      </c>
      <c r="GD612" s="116">
        <f t="shared" ref="GD612:GD627" si="6667">SUM(BF612+DS612)</f>
        <v>0</v>
      </c>
      <c r="GE612" s="117">
        <f t="shared" ref="GE612:GE627" si="6668">SUM(BH612+DT612)</f>
        <v>0</v>
      </c>
      <c r="GF612" s="7"/>
      <c r="GG612" s="7"/>
      <c r="GH612" s="7"/>
      <c r="GI612" s="52"/>
      <c r="GK612" s="18"/>
      <c r="GL612" s="18"/>
      <c r="GM612" s="1"/>
      <c r="GN612" s="23"/>
      <c r="GO612" s="61"/>
      <c r="GP612" s="7"/>
      <c r="GQ612" s="67"/>
    </row>
    <row r="613" spans="1:199" ht="24.95" customHeight="1" x14ac:dyDescent="0.35">
      <c r="A613" s="51"/>
      <c r="B613" s="20"/>
      <c r="C613" s="78"/>
      <c r="D613" s="78"/>
      <c r="E613" s="78"/>
      <c r="F613" s="72"/>
      <c r="G613" s="79"/>
      <c r="H613" s="79"/>
      <c r="I613" s="79"/>
      <c r="J613" s="79"/>
      <c r="K613" s="79"/>
      <c r="L613" s="26"/>
      <c r="M613" s="73">
        <f t="shared" si="6616"/>
        <v>0</v>
      </c>
      <c r="N613" s="32"/>
      <c r="O613" s="263"/>
      <c r="P613" s="32"/>
      <c r="Q613" s="20"/>
      <c r="R613" s="32"/>
      <c r="S613" s="20"/>
      <c r="T613" s="32"/>
      <c r="U613" s="20"/>
      <c r="V613" s="74"/>
      <c r="W613" s="20"/>
      <c r="X613" s="20"/>
      <c r="Y613" s="20"/>
      <c r="Z613" s="74"/>
      <c r="AA613" s="20"/>
      <c r="AB613" s="74"/>
      <c r="AC613" s="20"/>
      <c r="AD613" s="74"/>
      <c r="AE613" s="24"/>
      <c r="AF613" s="74"/>
      <c r="AG613" s="20"/>
      <c r="AH613" s="74"/>
      <c r="AI613" s="20"/>
      <c r="AJ613" s="74"/>
      <c r="AK613" s="20"/>
      <c r="AL613" s="74"/>
      <c r="AM613" s="263"/>
      <c r="AN613" s="74"/>
      <c r="AO613" s="20"/>
      <c r="AP613" s="74"/>
      <c r="AQ613" s="20"/>
      <c r="AR613" s="74"/>
      <c r="AS613" s="20"/>
      <c r="AT613" s="74"/>
      <c r="AU613" s="20"/>
      <c r="AV613" s="74"/>
      <c r="AW613" s="20"/>
      <c r="AX613" s="74"/>
      <c r="AY613" s="20"/>
      <c r="AZ613" s="74"/>
      <c r="BA613" s="20"/>
      <c r="BB613" s="74"/>
      <c r="BC613" s="20"/>
      <c r="BD613" s="74"/>
      <c r="BE613" s="20"/>
      <c r="BF613" s="20">
        <f t="shared" si="6617"/>
        <v>0</v>
      </c>
      <c r="BG613" s="20"/>
      <c r="BH613" s="20">
        <f t="shared" si="6618"/>
        <v>0</v>
      </c>
      <c r="BI613" s="7"/>
      <c r="BJ613" s="7"/>
      <c r="BK613" s="7"/>
      <c r="BL613" s="7"/>
      <c r="BM613" s="52"/>
      <c r="BN613" s="51"/>
      <c r="BO613" s="20"/>
      <c r="BP613" s="78"/>
      <c r="BQ613" s="78"/>
      <c r="BR613" s="78"/>
      <c r="BS613" s="72"/>
      <c r="BT613" s="79"/>
      <c r="BU613" s="79"/>
      <c r="BV613" s="79"/>
      <c r="BW613" s="79"/>
      <c r="BX613" s="79"/>
      <c r="BY613" s="26"/>
      <c r="BZ613" s="73">
        <f t="shared" si="6619"/>
        <v>0</v>
      </c>
      <c r="CA613" s="32"/>
      <c r="CB613" s="334"/>
      <c r="CC613" s="32"/>
      <c r="CD613" s="20"/>
      <c r="CE613" s="32"/>
      <c r="CF613" s="20"/>
      <c r="CG613" s="32"/>
      <c r="CH613" s="20"/>
      <c r="CI613" s="74"/>
      <c r="CJ613" s="20"/>
      <c r="CK613" s="20"/>
      <c r="CL613" s="20"/>
      <c r="CM613" s="74"/>
      <c r="CN613" s="20"/>
      <c r="CO613" s="74"/>
      <c r="CP613" s="20"/>
      <c r="CQ613" s="74"/>
      <c r="CR613" s="24"/>
      <c r="CS613" s="74"/>
      <c r="CT613" s="334"/>
      <c r="CU613" s="74"/>
      <c r="CV613" s="20"/>
      <c r="CW613" s="74"/>
      <c r="CX613" s="20"/>
      <c r="CY613" s="74"/>
      <c r="CZ613" s="334"/>
      <c r="DA613" s="74"/>
      <c r="DB613" s="20"/>
      <c r="DC613" s="74"/>
      <c r="DD613" s="20"/>
      <c r="DE613" s="74"/>
      <c r="DF613" s="20"/>
      <c r="DG613" s="74"/>
      <c r="DH613" s="20"/>
      <c r="DI613" s="74"/>
      <c r="DJ613" s="20"/>
      <c r="DK613" s="74"/>
      <c r="DL613" s="20"/>
      <c r="DM613" s="74"/>
      <c r="DN613" s="20"/>
      <c r="DO613" s="74"/>
      <c r="DP613" s="20"/>
      <c r="DQ613" s="74"/>
      <c r="DR613" s="20"/>
      <c r="DS613" s="20">
        <f t="shared" si="6620"/>
        <v>0</v>
      </c>
      <c r="DT613" s="20">
        <f t="shared" si="6621"/>
        <v>0</v>
      </c>
      <c r="DU613" s="7"/>
      <c r="DV613" s="30"/>
      <c r="DW613" s="7"/>
      <c r="DX613" s="52"/>
      <c r="DY613" s="51"/>
      <c r="DZ613" s="20"/>
      <c r="EA613" s="78"/>
      <c r="EB613" s="78"/>
      <c r="EC613" s="7"/>
      <c r="ED613" s="7"/>
      <c r="EE613" s="7"/>
      <c r="EF613" s="7"/>
      <c r="EG613" s="7"/>
      <c r="EH613" s="7"/>
      <c r="EI613" s="7"/>
      <c r="EJ613" s="6">
        <f t="shared" si="6622"/>
        <v>0</v>
      </c>
      <c r="EK613" s="6">
        <f t="shared" si="6623"/>
        <v>0</v>
      </c>
      <c r="EL613" s="6">
        <f t="shared" si="6624"/>
        <v>0</v>
      </c>
      <c r="EM613" s="18">
        <f t="shared" si="6625"/>
        <v>0</v>
      </c>
      <c r="EN613" s="7">
        <f t="shared" si="6626"/>
        <v>0</v>
      </c>
      <c r="EO613" s="7">
        <f t="shared" si="6627"/>
        <v>0</v>
      </c>
      <c r="EP613" s="7">
        <f t="shared" si="6628"/>
        <v>0</v>
      </c>
      <c r="EQ613" s="7">
        <f t="shared" si="6629"/>
        <v>0</v>
      </c>
      <c r="ER613" s="7">
        <f t="shared" si="6630"/>
        <v>0</v>
      </c>
      <c r="ES613" s="7">
        <f t="shared" si="6631"/>
        <v>0</v>
      </c>
      <c r="ET613" s="7">
        <f t="shared" si="6632"/>
        <v>0</v>
      </c>
      <c r="EU613" s="7">
        <f t="shared" si="6633"/>
        <v>0</v>
      </c>
      <c r="EV613" s="7">
        <f t="shared" si="6634"/>
        <v>0</v>
      </c>
      <c r="EW613" s="18">
        <f t="shared" si="6635"/>
        <v>0</v>
      </c>
      <c r="EX613" s="7">
        <f t="shared" si="6636"/>
        <v>0</v>
      </c>
      <c r="EY613" s="7">
        <f t="shared" si="6637"/>
        <v>0</v>
      </c>
      <c r="EZ613" s="7">
        <f t="shared" si="6638"/>
        <v>0</v>
      </c>
      <c r="FA613" s="7">
        <f t="shared" si="6639"/>
        <v>0</v>
      </c>
      <c r="FB613" s="7">
        <f t="shared" si="6640"/>
        <v>0</v>
      </c>
      <c r="FC613" s="7">
        <f t="shared" si="6641"/>
        <v>0</v>
      </c>
      <c r="FD613" s="7">
        <f t="shared" si="6642"/>
        <v>0</v>
      </c>
      <c r="FE613" s="7">
        <f t="shared" si="6643"/>
        <v>0</v>
      </c>
      <c r="FF613" s="7">
        <f t="shared" si="6644"/>
        <v>0</v>
      </c>
      <c r="FG613" s="18">
        <f t="shared" si="6645"/>
        <v>0</v>
      </c>
      <c r="FH613" s="7">
        <f t="shared" si="6646"/>
        <v>0</v>
      </c>
      <c r="FI613" s="7">
        <f t="shared" si="6647"/>
        <v>0</v>
      </c>
      <c r="FJ613" s="7">
        <f t="shared" si="6648"/>
        <v>0</v>
      </c>
      <c r="FK613" s="7">
        <f t="shared" si="6649"/>
        <v>0</v>
      </c>
      <c r="FL613" s="7">
        <f t="shared" si="6650"/>
        <v>0</v>
      </c>
      <c r="FM613" s="7">
        <f t="shared" si="6651"/>
        <v>0</v>
      </c>
      <c r="FN613" s="7">
        <f t="shared" si="6652"/>
        <v>0</v>
      </c>
      <c r="FO613" s="7">
        <f t="shared" si="6653"/>
        <v>0</v>
      </c>
      <c r="FP613" s="7">
        <f t="shared" si="6654"/>
        <v>0</v>
      </c>
      <c r="FQ613" s="7">
        <f t="shared" si="6655"/>
        <v>0</v>
      </c>
      <c r="FR613" s="7"/>
      <c r="FS613" s="7">
        <f t="shared" si="6656"/>
        <v>0</v>
      </c>
      <c r="FT613" s="7">
        <f t="shared" si="6657"/>
        <v>0</v>
      </c>
      <c r="FU613" s="7">
        <f t="shared" si="6658"/>
        <v>0</v>
      </c>
      <c r="FV613" s="7">
        <f t="shared" si="6659"/>
        <v>0</v>
      </c>
      <c r="FW613" s="7">
        <f t="shared" si="6660"/>
        <v>0</v>
      </c>
      <c r="FX613" s="7">
        <f t="shared" si="6661"/>
        <v>0</v>
      </c>
      <c r="FY613" s="7">
        <f t="shared" si="6662"/>
        <v>0</v>
      </c>
      <c r="FZ613" s="7">
        <f t="shared" si="6663"/>
        <v>0</v>
      </c>
      <c r="GA613" s="7">
        <f t="shared" si="6664"/>
        <v>0</v>
      </c>
      <c r="GB613" s="7">
        <f t="shared" si="6665"/>
        <v>0</v>
      </c>
      <c r="GC613" s="7">
        <f t="shared" si="6666"/>
        <v>0</v>
      </c>
      <c r="GD613" s="116">
        <f t="shared" si="6667"/>
        <v>0</v>
      </c>
      <c r="GE613" s="117">
        <f t="shared" si="6668"/>
        <v>0</v>
      </c>
      <c r="GF613" s="7"/>
      <c r="GG613" s="7"/>
      <c r="GH613" s="7"/>
      <c r="GI613" s="52"/>
      <c r="GK613" s="18"/>
      <c r="GL613" s="18"/>
      <c r="GM613" s="1"/>
      <c r="GN613" s="23"/>
      <c r="GO613" s="61"/>
      <c r="GP613" s="7"/>
      <c r="GQ613" s="67"/>
    </row>
    <row r="614" spans="1:199" ht="24.95" customHeight="1" x14ac:dyDescent="0.35">
      <c r="A614" s="51"/>
      <c r="B614" s="20"/>
      <c r="C614" s="71"/>
      <c r="D614" s="71"/>
      <c r="E614" s="71"/>
      <c r="F614" s="72"/>
      <c r="G614" s="72"/>
      <c r="H614" s="72"/>
      <c r="I614" s="72"/>
      <c r="J614" s="72"/>
      <c r="K614" s="72"/>
      <c r="L614" s="26"/>
      <c r="M614" s="73">
        <f t="shared" si="6616"/>
        <v>0</v>
      </c>
      <c r="N614" s="32"/>
      <c r="O614" s="263"/>
      <c r="P614" s="32"/>
      <c r="Q614" s="20"/>
      <c r="R614" s="32"/>
      <c r="S614" s="20"/>
      <c r="T614" s="32"/>
      <c r="U614" s="20"/>
      <c r="V614" s="74"/>
      <c r="W614" s="20"/>
      <c r="X614" s="20"/>
      <c r="Y614" s="20"/>
      <c r="Z614" s="74"/>
      <c r="AA614" s="20"/>
      <c r="AB614" s="74"/>
      <c r="AC614" s="20"/>
      <c r="AD614" s="74"/>
      <c r="AE614" s="24"/>
      <c r="AF614" s="74"/>
      <c r="AG614" s="20"/>
      <c r="AH614" s="74"/>
      <c r="AI614" s="20"/>
      <c r="AJ614" s="74"/>
      <c r="AK614" s="20"/>
      <c r="AL614" s="74"/>
      <c r="AM614" s="263"/>
      <c r="AN614" s="74"/>
      <c r="AO614" s="20"/>
      <c r="AP614" s="74"/>
      <c r="AQ614" s="20"/>
      <c r="AR614" s="74"/>
      <c r="AS614" s="20"/>
      <c r="AT614" s="74"/>
      <c r="AU614" s="20"/>
      <c r="AV614" s="74"/>
      <c r="AW614" s="20"/>
      <c r="AX614" s="74"/>
      <c r="AY614" s="20"/>
      <c r="AZ614" s="74"/>
      <c r="BA614" s="20"/>
      <c r="BB614" s="74"/>
      <c r="BC614" s="20"/>
      <c r="BD614" s="74"/>
      <c r="BE614" s="20"/>
      <c r="BF614" s="20">
        <f t="shared" si="6617"/>
        <v>0</v>
      </c>
      <c r="BG614" s="20"/>
      <c r="BH614" s="20">
        <f t="shared" si="6618"/>
        <v>0</v>
      </c>
      <c r="BI614" s="7"/>
      <c r="BJ614" s="7"/>
      <c r="BK614" s="7"/>
      <c r="BL614" s="7"/>
      <c r="BM614" s="52"/>
      <c r="BN614" s="51"/>
      <c r="BO614" s="20"/>
      <c r="BP614" s="71"/>
      <c r="BQ614" s="71"/>
      <c r="BR614" s="71"/>
      <c r="BS614" s="72"/>
      <c r="BT614" s="72"/>
      <c r="BU614" s="72"/>
      <c r="BV614" s="72"/>
      <c r="BW614" s="72"/>
      <c r="BX614" s="72"/>
      <c r="BY614" s="26"/>
      <c r="BZ614" s="73">
        <f t="shared" si="6619"/>
        <v>0</v>
      </c>
      <c r="CA614" s="32"/>
      <c r="CB614" s="334"/>
      <c r="CC614" s="32"/>
      <c r="CD614" s="20"/>
      <c r="CE614" s="32"/>
      <c r="CF614" s="20"/>
      <c r="CG614" s="32"/>
      <c r="CH614" s="20"/>
      <c r="CI614" s="74"/>
      <c r="CJ614" s="20"/>
      <c r="CK614" s="20"/>
      <c r="CL614" s="20"/>
      <c r="CM614" s="74"/>
      <c r="CN614" s="20"/>
      <c r="CO614" s="74"/>
      <c r="CP614" s="20"/>
      <c r="CQ614" s="74"/>
      <c r="CR614" s="24"/>
      <c r="CS614" s="74"/>
      <c r="CT614" s="334"/>
      <c r="CU614" s="74"/>
      <c r="CV614" s="20"/>
      <c r="CW614" s="74"/>
      <c r="CX614" s="20"/>
      <c r="CY614" s="74"/>
      <c r="CZ614" s="334"/>
      <c r="DA614" s="74"/>
      <c r="DB614" s="20"/>
      <c r="DC614" s="74"/>
      <c r="DD614" s="20"/>
      <c r="DE614" s="74"/>
      <c r="DF614" s="20"/>
      <c r="DG614" s="74"/>
      <c r="DH614" s="20"/>
      <c r="DI614" s="74"/>
      <c r="DJ614" s="20"/>
      <c r="DK614" s="74"/>
      <c r="DL614" s="20"/>
      <c r="DM614" s="74"/>
      <c r="DN614" s="20"/>
      <c r="DO614" s="74"/>
      <c r="DP614" s="20"/>
      <c r="DQ614" s="74"/>
      <c r="DR614" s="20"/>
      <c r="DS614" s="20">
        <f t="shared" si="6620"/>
        <v>0</v>
      </c>
      <c r="DT614" s="20">
        <f t="shared" si="6621"/>
        <v>0</v>
      </c>
      <c r="DU614" s="7"/>
      <c r="DV614" s="7"/>
      <c r="DW614" s="7"/>
      <c r="DX614" s="52"/>
      <c r="DY614" s="51"/>
      <c r="DZ614" s="20"/>
      <c r="EA614" s="71"/>
      <c r="EB614" s="71"/>
      <c r="EC614" s="7"/>
      <c r="ED614" s="7"/>
      <c r="EE614" s="7"/>
      <c r="EF614" s="7"/>
      <c r="EG614" s="7"/>
      <c r="EH614" s="7"/>
      <c r="EI614" s="7"/>
      <c r="EJ614" s="6">
        <f t="shared" si="6622"/>
        <v>0</v>
      </c>
      <c r="EK614" s="6">
        <f t="shared" si="6623"/>
        <v>0</v>
      </c>
      <c r="EL614" s="6">
        <f t="shared" si="6624"/>
        <v>0</v>
      </c>
      <c r="EM614" s="18">
        <f t="shared" si="6625"/>
        <v>0</v>
      </c>
      <c r="EN614" s="7">
        <f t="shared" si="6626"/>
        <v>0</v>
      </c>
      <c r="EO614" s="7">
        <f t="shared" si="6627"/>
        <v>0</v>
      </c>
      <c r="EP614" s="7">
        <f t="shared" si="6628"/>
        <v>0</v>
      </c>
      <c r="EQ614" s="7">
        <f t="shared" si="6629"/>
        <v>0</v>
      </c>
      <c r="ER614" s="7">
        <f t="shared" si="6630"/>
        <v>0</v>
      </c>
      <c r="ES614" s="7">
        <f t="shared" si="6631"/>
        <v>0</v>
      </c>
      <c r="ET614" s="7">
        <f t="shared" si="6632"/>
        <v>0</v>
      </c>
      <c r="EU614" s="7">
        <f t="shared" si="6633"/>
        <v>0</v>
      </c>
      <c r="EV614" s="7">
        <f t="shared" si="6634"/>
        <v>0</v>
      </c>
      <c r="EW614" s="18">
        <f t="shared" si="6635"/>
        <v>0</v>
      </c>
      <c r="EX614" s="7">
        <f t="shared" si="6636"/>
        <v>0</v>
      </c>
      <c r="EY614" s="7">
        <f t="shared" si="6637"/>
        <v>0</v>
      </c>
      <c r="EZ614" s="7">
        <f t="shared" si="6638"/>
        <v>0</v>
      </c>
      <c r="FA614" s="7">
        <f t="shared" si="6639"/>
        <v>0</v>
      </c>
      <c r="FB614" s="7">
        <f t="shared" si="6640"/>
        <v>0</v>
      </c>
      <c r="FC614" s="7">
        <f t="shared" si="6641"/>
        <v>0</v>
      </c>
      <c r="FD614" s="7">
        <f t="shared" si="6642"/>
        <v>0</v>
      </c>
      <c r="FE614" s="7">
        <f t="shared" si="6643"/>
        <v>0</v>
      </c>
      <c r="FF614" s="7">
        <f t="shared" si="6644"/>
        <v>0</v>
      </c>
      <c r="FG614" s="18">
        <f t="shared" si="6645"/>
        <v>0</v>
      </c>
      <c r="FH614" s="7">
        <f t="shared" si="6646"/>
        <v>0</v>
      </c>
      <c r="FI614" s="7">
        <f t="shared" si="6647"/>
        <v>0</v>
      </c>
      <c r="FJ614" s="7">
        <f t="shared" si="6648"/>
        <v>0</v>
      </c>
      <c r="FK614" s="7">
        <f t="shared" si="6649"/>
        <v>0</v>
      </c>
      <c r="FL614" s="7">
        <f t="shared" si="6650"/>
        <v>0</v>
      </c>
      <c r="FM614" s="7">
        <f t="shared" si="6651"/>
        <v>0</v>
      </c>
      <c r="FN614" s="7">
        <f t="shared" si="6652"/>
        <v>0</v>
      </c>
      <c r="FO614" s="7">
        <f t="shared" si="6653"/>
        <v>0</v>
      </c>
      <c r="FP614" s="7">
        <f t="shared" si="6654"/>
        <v>0</v>
      </c>
      <c r="FQ614" s="7">
        <f t="shared" si="6655"/>
        <v>0</v>
      </c>
      <c r="FR614" s="7"/>
      <c r="FS614" s="7">
        <f t="shared" si="6656"/>
        <v>0</v>
      </c>
      <c r="FT614" s="7">
        <f t="shared" si="6657"/>
        <v>0</v>
      </c>
      <c r="FU614" s="7">
        <f t="shared" si="6658"/>
        <v>0</v>
      </c>
      <c r="FV614" s="7">
        <f t="shared" si="6659"/>
        <v>0</v>
      </c>
      <c r="FW614" s="7">
        <f t="shared" si="6660"/>
        <v>0</v>
      </c>
      <c r="FX614" s="7">
        <f t="shared" si="6661"/>
        <v>0</v>
      </c>
      <c r="FY614" s="7">
        <f t="shared" si="6662"/>
        <v>0</v>
      </c>
      <c r="FZ614" s="7">
        <f t="shared" si="6663"/>
        <v>0</v>
      </c>
      <c r="GA614" s="7">
        <f t="shared" si="6664"/>
        <v>0</v>
      </c>
      <c r="GB614" s="7">
        <f t="shared" si="6665"/>
        <v>0</v>
      </c>
      <c r="GC614" s="7">
        <f t="shared" si="6666"/>
        <v>0</v>
      </c>
      <c r="GD614" s="116">
        <f t="shared" si="6667"/>
        <v>0</v>
      </c>
      <c r="GE614" s="117">
        <f t="shared" si="6668"/>
        <v>0</v>
      </c>
      <c r="GF614" s="7"/>
      <c r="GG614" s="7"/>
      <c r="GH614" s="7"/>
      <c r="GI614" s="52"/>
      <c r="GK614" s="18"/>
      <c r="GL614" s="18"/>
      <c r="GM614" s="47"/>
      <c r="GN614" s="23"/>
      <c r="GO614" s="61"/>
      <c r="GP614" s="7"/>
      <c r="GQ614" s="67"/>
    </row>
    <row r="615" spans="1:199" ht="24.95" customHeight="1" x14ac:dyDescent="0.35">
      <c r="A615" s="51"/>
      <c r="B615" s="20"/>
      <c r="C615" s="71"/>
      <c r="D615" s="71"/>
      <c r="E615" s="71"/>
      <c r="F615" s="71"/>
      <c r="G615" s="72"/>
      <c r="H615" s="72"/>
      <c r="I615" s="72"/>
      <c r="J615" s="72"/>
      <c r="K615" s="72"/>
      <c r="L615" s="26"/>
      <c r="M615" s="73">
        <f t="shared" si="6616"/>
        <v>0</v>
      </c>
      <c r="N615" s="32"/>
      <c r="O615" s="263"/>
      <c r="P615" s="32"/>
      <c r="Q615" s="20"/>
      <c r="R615" s="32"/>
      <c r="S615" s="20"/>
      <c r="T615" s="32"/>
      <c r="U615" s="20"/>
      <c r="V615" s="74"/>
      <c r="W615" s="20"/>
      <c r="X615" s="20"/>
      <c r="Y615" s="20"/>
      <c r="Z615" s="74"/>
      <c r="AA615" s="20"/>
      <c r="AB615" s="74"/>
      <c r="AC615" s="20"/>
      <c r="AD615" s="74"/>
      <c r="AE615" s="24"/>
      <c r="AF615" s="74"/>
      <c r="AG615" s="20"/>
      <c r="AH615" s="74"/>
      <c r="AI615" s="20"/>
      <c r="AJ615" s="74"/>
      <c r="AK615" s="20"/>
      <c r="AL615" s="74"/>
      <c r="AM615" s="263"/>
      <c r="AN615" s="74"/>
      <c r="AO615" s="20"/>
      <c r="AP615" s="74"/>
      <c r="AQ615" s="20"/>
      <c r="AR615" s="74"/>
      <c r="AS615" s="20"/>
      <c r="AT615" s="74"/>
      <c r="AU615" s="20"/>
      <c r="AV615" s="74"/>
      <c r="AW615" s="20"/>
      <c r="AX615" s="74"/>
      <c r="AY615" s="20"/>
      <c r="AZ615" s="74"/>
      <c r="BA615" s="20"/>
      <c r="BB615" s="74"/>
      <c r="BC615" s="20"/>
      <c r="BD615" s="74"/>
      <c r="BE615" s="20"/>
      <c r="BF615" s="20">
        <f t="shared" si="6617"/>
        <v>0</v>
      </c>
      <c r="BG615" s="20"/>
      <c r="BH615" s="20">
        <f t="shared" si="6618"/>
        <v>0</v>
      </c>
      <c r="BI615" s="7"/>
      <c r="BJ615" s="7"/>
      <c r="BK615" s="7"/>
      <c r="BL615" s="7"/>
      <c r="BM615" s="52"/>
      <c r="BN615" s="51"/>
      <c r="BO615" s="20"/>
      <c r="BP615" s="71"/>
      <c r="BQ615" s="71"/>
      <c r="BR615" s="71"/>
      <c r="BS615" s="71"/>
      <c r="BT615" s="72"/>
      <c r="BU615" s="72"/>
      <c r="BV615" s="72"/>
      <c r="BW615" s="72"/>
      <c r="BX615" s="72"/>
      <c r="BY615" s="26"/>
      <c r="BZ615" s="73">
        <f t="shared" si="6619"/>
        <v>0</v>
      </c>
      <c r="CA615" s="32"/>
      <c r="CB615" s="334"/>
      <c r="CC615" s="32"/>
      <c r="CD615" s="20"/>
      <c r="CE615" s="32"/>
      <c r="CF615" s="20"/>
      <c r="CG615" s="32"/>
      <c r="CH615" s="20"/>
      <c r="CI615" s="74"/>
      <c r="CJ615" s="20"/>
      <c r="CK615" s="20"/>
      <c r="CL615" s="20"/>
      <c r="CM615" s="74"/>
      <c r="CN615" s="20"/>
      <c r="CO615" s="74"/>
      <c r="CP615" s="20"/>
      <c r="CQ615" s="74"/>
      <c r="CR615" s="24"/>
      <c r="CS615" s="74"/>
      <c r="CT615" s="334"/>
      <c r="CU615" s="74"/>
      <c r="CV615" s="20"/>
      <c r="CW615" s="74"/>
      <c r="CX615" s="20"/>
      <c r="CY615" s="74"/>
      <c r="CZ615" s="334"/>
      <c r="DA615" s="74"/>
      <c r="DB615" s="20"/>
      <c r="DC615" s="74"/>
      <c r="DD615" s="20"/>
      <c r="DE615" s="74"/>
      <c r="DF615" s="20"/>
      <c r="DG615" s="74"/>
      <c r="DH615" s="20"/>
      <c r="DI615" s="74"/>
      <c r="DJ615" s="20"/>
      <c r="DK615" s="74"/>
      <c r="DL615" s="20"/>
      <c r="DM615" s="74"/>
      <c r="DN615" s="20"/>
      <c r="DO615" s="74"/>
      <c r="DP615" s="20"/>
      <c r="DQ615" s="74"/>
      <c r="DR615" s="20"/>
      <c r="DS615" s="20">
        <f t="shared" si="6620"/>
        <v>0</v>
      </c>
      <c r="DT615" s="20">
        <f t="shared" si="6621"/>
        <v>0</v>
      </c>
      <c r="DU615" s="7"/>
      <c r="DV615" s="7"/>
      <c r="DW615" s="7"/>
      <c r="DX615" s="52"/>
      <c r="DY615" s="51"/>
      <c r="DZ615" s="20"/>
      <c r="EA615" s="71"/>
      <c r="EB615" s="71"/>
      <c r="EC615" s="7"/>
      <c r="ED615" s="7"/>
      <c r="EE615" s="7"/>
      <c r="EF615" s="7"/>
      <c r="EG615" s="7"/>
      <c r="EH615" s="7"/>
      <c r="EI615" s="7"/>
      <c r="EJ615" s="6">
        <f t="shared" si="6622"/>
        <v>0</v>
      </c>
      <c r="EK615" s="6">
        <f t="shared" si="6623"/>
        <v>0</v>
      </c>
      <c r="EL615" s="6">
        <f t="shared" si="6624"/>
        <v>0</v>
      </c>
      <c r="EM615" s="18">
        <f t="shared" si="6625"/>
        <v>0</v>
      </c>
      <c r="EN615" s="7">
        <f t="shared" si="6626"/>
        <v>0</v>
      </c>
      <c r="EO615" s="7">
        <f t="shared" si="6627"/>
        <v>0</v>
      </c>
      <c r="EP615" s="7">
        <f t="shared" si="6628"/>
        <v>0</v>
      </c>
      <c r="EQ615" s="7">
        <f t="shared" si="6629"/>
        <v>0</v>
      </c>
      <c r="ER615" s="7">
        <f t="shared" si="6630"/>
        <v>0</v>
      </c>
      <c r="ES615" s="7">
        <f t="shared" si="6631"/>
        <v>0</v>
      </c>
      <c r="ET615" s="7">
        <f t="shared" si="6632"/>
        <v>0</v>
      </c>
      <c r="EU615" s="7">
        <f t="shared" si="6633"/>
        <v>0</v>
      </c>
      <c r="EV615" s="7">
        <f t="shared" si="6634"/>
        <v>0</v>
      </c>
      <c r="EW615" s="18">
        <f t="shared" si="6635"/>
        <v>0</v>
      </c>
      <c r="EX615" s="7">
        <f t="shared" si="6636"/>
        <v>0</v>
      </c>
      <c r="EY615" s="7">
        <f t="shared" si="6637"/>
        <v>0</v>
      </c>
      <c r="EZ615" s="7">
        <f t="shared" si="6638"/>
        <v>0</v>
      </c>
      <c r="FA615" s="7">
        <f t="shared" si="6639"/>
        <v>0</v>
      </c>
      <c r="FB615" s="7">
        <f t="shared" si="6640"/>
        <v>0</v>
      </c>
      <c r="FC615" s="7">
        <f t="shared" si="6641"/>
        <v>0</v>
      </c>
      <c r="FD615" s="7">
        <f t="shared" si="6642"/>
        <v>0</v>
      </c>
      <c r="FE615" s="7">
        <f t="shared" si="6643"/>
        <v>0</v>
      </c>
      <c r="FF615" s="7">
        <f t="shared" si="6644"/>
        <v>0</v>
      </c>
      <c r="FG615" s="18">
        <f t="shared" si="6645"/>
        <v>0</v>
      </c>
      <c r="FH615" s="7">
        <f t="shared" si="6646"/>
        <v>0</v>
      </c>
      <c r="FI615" s="7">
        <f t="shared" si="6647"/>
        <v>0</v>
      </c>
      <c r="FJ615" s="7">
        <f t="shared" si="6648"/>
        <v>0</v>
      </c>
      <c r="FK615" s="7">
        <f t="shared" si="6649"/>
        <v>0</v>
      </c>
      <c r="FL615" s="7">
        <f t="shared" si="6650"/>
        <v>0</v>
      </c>
      <c r="FM615" s="7">
        <f t="shared" si="6651"/>
        <v>0</v>
      </c>
      <c r="FN615" s="7">
        <f t="shared" si="6652"/>
        <v>0</v>
      </c>
      <c r="FO615" s="7">
        <f t="shared" si="6653"/>
        <v>0</v>
      </c>
      <c r="FP615" s="7">
        <f t="shared" si="6654"/>
        <v>0</v>
      </c>
      <c r="FQ615" s="7">
        <f t="shared" si="6655"/>
        <v>0</v>
      </c>
      <c r="FR615" s="7"/>
      <c r="FS615" s="7">
        <f t="shared" si="6656"/>
        <v>0</v>
      </c>
      <c r="FT615" s="7">
        <f t="shared" si="6657"/>
        <v>0</v>
      </c>
      <c r="FU615" s="7">
        <f t="shared" si="6658"/>
        <v>0</v>
      </c>
      <c r="FV615" s="7">
        <f t="shared" si="6659"/>
        <v>0</v>
      </c>
      <c r="FW615" s="7">
        <f t="shared" si="6660"/>
        <v>0</v>
      </c>
      <c r="FX615" s="7">
        <f t="shared" si="6661"/>
        <v>0</v>
      </c>
      <c r="FY615" s="7">
        <f t="shared" si="6662"/>
        <v>0</v>
      </c>
      <c r="FZ615" s="7">
        <f t="shared" si="6663"/>
        <v>0</v>
      </c>
      <c r="GA615" s="7">
        <f t="shared" si="6664"/>
        <v>0</v>
      </c>
      <c r="GB615" s="7">
        <f t="shared" si="6665"/>
        <v>0</v>
      </c>
      <c r="GC615" s="7">
        <f t="shared" si="6666"/>
        <v>0</v>
      </c>
      <c r="GD615" s="116">
        <f t="shared" si="6667"/>
        <v>0</v>
      </c>
      <c r="GE615" s="117">
        <f t="shared" si="6668"/>
        <v>0</v>
      </c>
      <c r="GF615" s="7"/>
      <c r="GG615" s="7"/>
      <c r="GH615" s="7"/>
      <c r="GI615" s="52"/>
      <c r="GK615" s="18"/>
      <c r="GL615" s="18"/>
      <c r="GM615" s="1"/>
      <c r="GN615" s="23"/>
      <c r="GO615" s="61"/>
      <c r="GP615" s="7"/>
      <c r="GQ615" s="67"/>
    </row>
    <row r="616" spans="1:199" ht="24.95" customHeight="1" x14ac:dyDescent="0.35">
      <c r="A616" s="51"/>
      <c r="B616" s="1"/>
      <c r="C616" s="23"/>
      <c r="D616" s="23"/>
      <c r="E616" s="23"/>
      <c r="F616" s="23"/>
      <c r="G616" s="23"/>
      <c r="H616" s="23"/>
      <c r="I616" s="23"/>
      <c r="J616" s="23"/>
      <c r="K616" s="23"/>
      <c r="L616" s="1"/>
      <c r="M616" s="73">
        <f t="shared" si="6616"/>
        <v>0</v>
      </c>
      <c r="N616" s="32"/>
      <c r="O616" s="263"/>
      <c r="P616" s="32"/>
      <c r="Q616" s="20"/>
      <c r="R616" s="32"/>
      <c r="S616" s="20"/>
      <c r="T616" s="32"/>
      <c r="U616" s="20"/>
      <c r="V616" s="74"/>
      <c r="W616" s="20"/>
      <c r="X616" s="20"/>
      <c r="Y616" s="20"/>
      <c r="Z616" s="74"/>
      <c r="AA616" s="20"/>
      <c r="AB616" s="74"/>
      <c r="AC616" s="20"/>
      <c r="AD616" s="74"/>
      <c r="AE616" s="24"/>
      <c r="AF616" s="74"/>
      <c r="AG616" s="20"/>
      <c r="AH616" s="74"/>
      <c r="AI616" s="20"/>
      <c r="AJ616" s="74"/>
      <c r="AK616" s="20"/>
      <c r="AL616" s="74"/>
      <c r="AM616" s="263"/>
      <c r="AN616" s="74"/>
      <c r="AO616" s="20"/>
      <c r="AP616" s="74"/>
      <c r="AQ616" s="20"/>
      <c r="AR616" s="74"/>
      <c r="AS616" s="20"/>
      <c r="AT616" s="74"/>
      <c r="AU616" s="20"/>
      <c r="AV616" s="74"/>
      <c r="AW616" s="20"/>
      <c r="AX616" s="74"/>
      <c r="AY616" s="20"/>
      <c r="AZ616" s="74"/>
      <c r="BA616" s="20"/>
      <c r="BB616" s="74"/>
      <c r="BC616" s="20"/>
      <c r="BD616" s="74"/>
      <c r="BE616" s="20"/>
      <c r="BF616" s="20">
        <f t="shared" si="6617"/>
        <v>0</v>
      </c>
      <c r="BG616" s="20"/>
      <c r="BH616" s="20">
        <f t="shared" si="6618"/>
        <v>0</v>
      </c>
      <c r="BI616" s="7"/>
      <c r="BJ616" s="7"/>
      <c r="BK616" s="7"/>
      <c r="BL616" s="7"/>
      <c r="BM616" s="52"/>
      <c r="BN616" s="51"/>
      <c r="BO616" s="1"/>
      <c r="BP616" s="23"/>
      <c r="BQ616" s="23"/>
      <c r="BR616" s="23"/>
      <c r="BS616" s="23"/>
      <c r="BT616" s="23"/>
      <c r="BU616" s="23"/>
      <c r="BV616" s="23"/>
      <c r="BW616" s="23"/>
      <c r="BX616" s="23"/>
      <c r="BY616" s="1"/>
      <c r="BZ616" s="73">
        <f t="shared" si="6619"/>
        <v>0</v>
      </c>
      <c r="CA616" s="32"/>
      <c r="CB616" s="334"/>
      <c r="CC616" s="32"/>
      <c r="CD616" s="20"/>
      <c r="CE616" s="32"/>
      <c r="CF616" s="20"/>
      <c r="CG616" s="32"/>
      <c r="CH616" s="20"/>
      <c r="CI616" s="74"/>
      <c r="CJ616" s="20"/>
      <c r="CK616" s="20"/>
      <c r="CL616" s="20"/>
      <c r="CM616" s="74"/>
      <c r="CN616" s="20"/>
      <c r="CO616" s="74"/>
      <c r="CP616" s="20"/>
      <c r="CQ616" s="74"/>
      <c r="CR616" s="24"/>
      <c r="CS616" s="74"/>
      <c r="CT616" s="334"/>
      <c r="CU616" s="74"/>
      <c r="CV616" s="20"/>
      <c r="CW616" s="74"/>
      <c r="CX616" s="20"/>
      <c r="CY616" s="74"/>
      <c r="CZ616" s="334"/>
      <c r="DA616" s="74"/>
      <c r="DB616" s="20"/>
      <c r="DC616" s="74"/>
      <c r="DD616" s="20"/>
      <c r="DE616" s="74"/>
      <c r="DF616" s="20"/>
      <c r="DG616" s="74"/>
      <c r="DH616" s="20"/>
      <c r="DI616" s="74"/>
      <c r="DJ616" s="20"/>
      <c r="DK616" s="74"/>
      <c r="DL616" s="20"/>
      <c r="DM616" s="74"/>
      <c r="DN616" s="20"/>
      <c r="DO616" s="74"/>
      <c r="DP616" s="20"/>
      <c r="DQ616" s="74"/>
      <c r="DR616" s="20"/>
      <c r="DS616" s="20">
        <f t="shared" si="6620"/>
        <v>0</v>
      </c>
      <c r="DT616" s="20">
        <f t="shared" si="6621"/>
        <v>0</v>
      </c>
      <c r="DU616" s="7"/>
      <c r="DV616" s="7"/>
      <c r="DW616" s="7"/>
      <c r="DX616" s="52"/>
      <c r="DY616" s="51"/>
      <c r="DZ616" s="1"/>
      <c r="EA616" s="23"/>
      <c r="EB616" s="23"/>
      <c r="EC616" s="7"/>
      <c r="ED616" s="7"/>
      <c r="EE616" s="7"/>
      <c r="EF616" s="7"/>
      <c r="EG616" s="7"/>
      <c r="EH616" s="7"/>
      <c r="EI616" s="7"/>
      <c r="EJ616" s="6">
        <f t="shared" si="6622"/>
        <v>0</v>
      </c>
      <c r="EK616" s="6">
        <f t="shared" si="6623"/>
        <v>0</v>
      </c>
      <c r="EL616" s="6">
        <f t="shared" si="6624"/>
        <v>0</v>
      </c>
      <c r="EM616" s="18">
        <f t="shared" si="6625"/>
        <v>0</v>
      </c>
      <c r="EN616" s="7">
        <f t="shared" si="6626"/>
        <v>0</v>
      </c>
      <c r="EO616" s="7">
        <f t="shared" si="6627"/>
        <v>0</v>
      </c>
      <c r="EP616" s="7">
        <f t="shared" si="6628"/>
        <v>0</v>
      </c>
      <c r="EQ616" s="7">
        <f t="shared" si="6629"/>
        <v>0</v>
      </c>
      <c r="ER616" s="7">
        <f t="shared" si="6630"/>
        <v>0</v>
      </c>
      <c r="ES616" s="7">
        <f t="shared" si="6631"/>
        <v>0</v>
      </c>
      <c r="ET616" s="7">
        <f t="shared" si="6632"/>
        <v>0</v>
      </c>
      <c r="EU616" s="7">
        <f t="shared" si="6633"/>
        <v>0</v>
      </c>
      <c r="EV616" s="7">
        <f t="shared" si="6634"/>
        <v>0</v>
      </c>
      <c r="EW616" s="18">
        <f t="shared" si="6635"/>
        <v>0</v>
      </c>
      <c r="EX616" s="7">
        <f t="shared" si="6636"/>
        <v>0</v>
      </c>
      <c r="EY616" s="7">
        <f t="shared" si="6637"/>
        <v>0</v>
      </c>
      <c r="EZ616" s="7">
        <f t="shared" si="6638"/>
        <v>0</v>
      </c>
      <c r="FA616" s="7">
        <f t="shared" si="6639"/>
        <v>0</v>
      </c>
      <c r="FB616" s="7">
        <f t="shared" si="6640"/>
        <v>0</v>
      </c>
      <c r="FC616" s="7">
        <f t="shared" si="6641"/>
        <v>0</v>
      </c>
      <c r="FD616" s="7">
        <f t="shared" si="6642"/>
        <v>0</v>
      </c>
      <c r="FE616" s="7">
        <f t="shared" si="6643"/>
        <v>0</v>
      </c>
      <c r="FF616" s="7">
        <f t="shared" si="6644"/>
        <v>0</v>
      </c>
      <c r="FG616" s="18">
        <f t="shared" si="6645"/>
        <v>0</v>
      </c>
      <c r="FH616" s="7">
        <f t="shared" si="6646"/>
        <v>0</v>
      </c>
      <c r="FI616" s="7">
        <f t="shared" si="6647"/>
        <v>0</v>
      </c>
      <c r="FJ616" s="7">
        <f t="shared" si="6648"/>
        <v>0</v>
      </c>
      <c r="FK616" s="7">
        <f t="shared" si="6649"/>
        <v>0</v>
      </c>
      <c r="FL616" s="7">
        <f t="shared" si="6650"/>
        <v>0</v>
      </c>
      <c r="FM616" s="7">
        <f t="shared" si="6651"/>
        <v>0</v>
      </c>
      <c r="FN616" s="7">
        <f t="shared" si="6652"/>
        <v>0</v>
      </c>
      <c r="FO616" s="7">
        <f t="shared" si="6653"/>
        <v>0</v>
      </c>
      <c r="FP616" s="7">
        <f t="shared" si="6654"/>
        <v>0</v>
      </c>
      <c r="FQ616" s="7">
        <f t="shared" si="6655"/>
        <v>0</v>
      </c>
      <c r="FR616" s="7"/>
      <c r="FS616" s="7">
        <f t="shared" si="6656"/>
        <v>0</v>
      </c>
      <c r="FT616" s="7">
        <f t="shared" si="6657"/>
        <v>0</v>
      </c>
      <c r="FU616" s="7">
        <f t="shared" si="6658"/>
        <v>0</v>
      </c>
      <c r="FV616" s="7">
        <f t="shared" si="6659"/>
        <v>0</v>
      </c>
      <c r="FW616" s="7">
        <f t="shared" si="6660"/>
        <v>0</v>
      </c>
      <c r="FX616" s="7">
        <f t="shared" si="6661"/>
        <v>0</v>
      </c>
      <c r="FY616" s="7">
        <f t="shared" si="6662"/>
        <v>0</v>
      </c>
      <c r="FZ616" s="7">
        <f t="shared" si="6663"/>
        <v>0</v>
      </c>
      <c r="GA616" s="7">
        <f t="shared" si="6664"/>
        <v>0</v>
      </c>
      <c r="GB616" s="7">
        <f t="shared" si="6665"/>
        <v>0</v>
      </c>
      <c r="GC616" s="7">
        <f t="shared" si="6666"/>
        <v>0</v>
      </c>
      <c r="GD616" s="116">
        <f t="shared" si="6667"/>
        <v>0</v>
      </c>
      <c r="GE616" s="117">
        <f t="shared" si="6668"/>
        <v>0</v>
      </c>
      <c r="GF616" s="7"/>
      <c r="GG616" s="7"/>
      <c r="GH616" s="7"/>
      <c r="GI616" s="52"/>
      <c r="GK616" s="18"/>
      <c r="GL616" s="18"/>
      <c r="GM616" s="1"/>
      <c r="GN616" s="23"/>
      <c r="GO616" s="61"/>
      <c r="GP616" s="7"/>
      <c r="GQ616" s="67"/>
    </row>
    <row r="617" spans="1:199" ht="24.95" customHeight="1" x14ac:dyDescent="0.35">
      <c r="A617" s="51"/>
      <c r="B617" s="1"/>
      <c r="C617" s="23"/>
      <c r="D617" s="23"/>
      <c r="E617" s="23"/>
      <c r="F617" s="23"/>
      <c r="G617" s="23"/>
      <c r="H617" s="23"/>
      <c r="I617" s="23"/>
      <c r="J617" s="23"/>
      <c r="K617" s="23"/>
      <c r="L617" s="1"/>
      <c r="M617" s="73">
        <f t="shared" si="6616"/>
        <v>0</v>
      </c>
      <c r="N617" s="32"/>
      <c r="O617" s="263"/>
      <c r="P617" s="32"/>
      <c r="Q617" s="20"/>
      <c r="R617" s="32"/>
      <c r="S617" s="20"/>
      <c r="T617" s="32"/>
      <c r="U617" s="20"/>
      <c r="V617" s="74"/>
      <c r="W617" s="20"/>
      <c r="X617" s="20"/>
      <c r="Y617" s="20"/>
      <c r="Z617" s="74"/>
      <c r="AA617" s="20"/>
      <c r="AB617" s="74"/>
      <c r="AC617" s="20"/>
      <c r="AD617" s="74"/>
      <c r="AE617" s="24"/>
      <c r="AF617" s="74"/>
      <c r="AG617" s="20"/>
      <c r="AH617" s="74"/>
      <c r="AI617" s="20"/>
      <c r="AJ617" s="74"/>
      <c r="AK617" s="20"/>
      <c r="AL617" s="74"/>
      <c r="AM617" s="263"/>
      <c r="AN617" s="74"/>
      <c r="AO617" s="20"/>
      <c r="AP617" s="74"/>
      <c r="AQ617" s="20"/>
      <c r="AR617" s="74"/>
      <c r="AS617" s="20"/>
      <c r="AT617" s="74"/>
      <c r="AU617" s="20"/>
      <c r="AV617" s="74"/>
      <c r="AW617" s="20"/>
      <c r="AX617" s="74"/>
      <c r="AY617" s="20"/>
      <c r="AZ617" s="74"/>
      <c r="BA617" s="20"/>
      <c r="BB617" s="74"/>
      <c r="BC617" s="20"/>
      <c r="BD617" s="74"/>
      <c r="BE617" s="20"/>
      <c r="BF617" s="20">
        <f t="shared" si="6617"/>
        <v>0</v>
      </c>
      <c r="BG617" s="20"/>
      <c r="BH617" s="20">
        <f t="shared" si="6618"/>
        <v>0</v>
      </c>
      <c r="BI617" s="7"/>
      <c r="BJ617" s="7"/>
      <c r="BK617" s="7"/>
      <c r="BL617" s="7"/>
      <c r="BM617" s="52"/>
      <c r="BN617" s="51"/>
      <c r="BO617" s="1"/>
      <c r="BP617" s="23"/>
      <c r="BQ617" s="23"/>
      <c r="BR617" s="23"/>
      <c r="BS617" s="23"/>
      <c r="BT617" s="23"/>
      <c r="BU617" s="23"/>
      <c r="BV617" s="23"/>
      <c r="BW617" s="23"/>
      <c r="BX617" s="23"/>
      <c r="BY617" s="1"/>
      <c r="BZ617" s="73">
        <f t="shared" si="6619"/>
        <v>0</v>
      </c>
      <c r="CA617" s="32"/>
      <c r="CB617" s="334"/>
      <c r="CC617" s="32"/>
      <c r="CD617" s="20"/>
      <c r="CE617" s="32"/>
      <c r="CF617" s="20"/>
      <c r="CG617" s="32"/>
      <c r="CH617" s="20"/>
      <c r="CI617" s="74"/>
      <c r="CJ617" s="20"/>
      <c r="CK617" s="20"/>
      <c r="CL617" s="20"/>
      <c r="CM617" s="74"/>
      <c r="CN617" s="20"/>
      <c r="CO617" s="74"/>
      <c r="CP617" s="20"/>
      <c r="CQ617" s="74"/>
      <c r="CR617" s="24"/>
      <c r="CS617" s="74"/>
      <c r="CT617" s="334"/>
      <c r="CU617" s="74"/>
      <c r="CV617" s="20"/>
      <c r="CW617" s="74"/>
      <c r="CX617" s="20"/>
      <c r="CY617" s="74"/>
      <c r="CZ617" s="334"/>
      <c r="DA617" s="74"/>
      <c r="DB617" s="20"/>
      <c r="DC617" s="74"/>
      <c r="DD617" s="20"/>
      <c r="DE617" s="74"/>
      <c r="DF617" s="20"/>
      <c r="DG617" s="74"/>
      <c r="DH617" s="20"/>
      <c r="DI617" s="74"/>
      <c r="DJ617" s="20"/>
      <c r="DK617" s="74"/>
      <c r="DL617" s="20"/>
      <c r="DM617" s="74"/>
      <c r="DN617" s="20"/>
      <c r="DO617" s="74"/>
      <c r="DP617" s="20"/>
      <c r="DQ617" s="74"/>
      <c r="DR617" s="20"/>
      <c r="DS617" s="20">
        <f t="shared" si="6620"/>
        <v>0</v>
      </c>
      <c r="DT617" s="20">
        <f t="shared" si="6621"/>
        <v>0</v>
      </c>
      <c r="DU617" s="7"/>
      <c r="DV617" s="7"/>
      <c r="DW617" s="7"/>
      <c r="DX617" s="52"/>
      <c r="DY617" s="51"/>
      <c r="DZ617" s="1"/>
      <c r="EA617" s="23"/>
      <c r="EB617" s="23"/>
      <c r="EC617" s="7"/>
      <c r="ED617" s="7"/>
      <c r="EE617" s="7"/>
      <c r="EF617" s="7"/>
      <c r="EG617" s="7"/>
      <c r="EH617" s="7"/>
      <c r="EI617" s="7"/>
      <c r="EJ617" s="6">
        <f t="shared" si="6622"/>
        <v>0</v>
      </c>
      <c r="EK617" s="6">
        <f t="shared" si="6623"/>
        <v>0</v>
      </c>
      <c r="EL617" s="6">
        <f t="shared" si="6624"/>
        <v>0</v>
      </c>
      <c r="EM617" s="18">
        <f t="shared" si="6625"/>
        <v>0</v>
      </c>
      <c r="EN617" s="7">
        <f t="shared" si="6626"/>
        <v>0</v>
      </c>
      <c r="EO617" s="7">
        <f t="shared" si="6627"/>
        <v>0</v>
      </c>
      <c r="EP617" s="7">
        <f t="shared" si="6628"/>
        <v>0</v>
      </c>
      <c r="EQ617" s="7">
        <f t="shared" si="6629"/>
        <v>0</v>
      </c>
      <c r="ER617" s="7">
        <f t="shared" si="6630"/>
        <v>0</v>
      </c>
      <c r="ES617" s="7">
        <f t="shared" si="6631"/>
        <v>0</v>
      </c>
      <c r="ET617" s="7">
        <f t="shared" si="6632"/>
        <v>0</v>
      </c>
      <c r="EU617" s="7">
        <f t="shared" si="6633"/>
        <v>0</v>
      </c>
      <c r="EV617" s="7">
        <f t="shared" si="6634"/>
        <v>0</v>
      </c>
      <c r="EW617" s="18">
        <f t="shared" si="6635"/>
        <v>0</v>
      </c>
      <c r="EX617" s="7">
        <f t="shared" si="6636"/>
        <v>0</v>
      </c>
      <c r="EY617" s="7">
        <f t="shared" si="6637"/>
        <v>0</v>
      </c>
      <c r="EZ617" s="7">
        <f t="shared" si="6638"/>
        <v>0</v>
      </c>
      <c r="FA617" s="7">
        <f t="shared" si="6639"/>
        <v>0</v>
      </c>
      <c r="FB617" s="7">
        <f t="shared" si="6640"/>
        <v>0</v>
      </c>
      <c r="FC617" s="7">
        <f t="shared" si="6641"/>
        <v>0</v>
      </c>
      <c r="FD617" s="7">
        <f t="shared" si="6642"/>
        <v>0</v>
      </c>
      <c r="FE617" s="7">
        <f t="shared" si="6643"/>
        <v>0</v>
      </c>
      <c r="FF617" s="7">
        <f t="shared" si="6644"/>
        <v>0</v>
      </c>
      <c r="FG617" s="18">
        <f t="shared" si="6645"/>
        <v>0</v>
      </c>
      <c r="FH617" s="7">
        <f t="shared" si="6646"/>
        <v>0</v>
      </c>
      <c r="FI617" s="7">
        <f t="shared" si="6647"/>
        <v>0</v>
      </c>
      <c r="FJ617" s="7">
        <f t="shared" si="6648"/>
        <v>0</v>
      </c>
      <c r="FK617" s="7">
        <f t="shared" si="6649"/>
        <v>0</v>
      </c>
      <c r="FL617" s="7">
        <f t="shared" si="6650"/>
        <v>0</v>
      </c>
      <c r="FM617" s="7">
        <f t="shared" si="6651"/>
        <v>0</v>
      </c>
      <c r="FN617" s="7">
        <f t="shared" si="6652"/>
        <v>0</v>
      </c>
      <c r="FO617" s="7">
        <f t="shared" si="6653"/>
        <v>0</v>
      </c>
      <c r="FP617" s="7">
        <f t="shared" si="6654"/>
        <v>0</v>
      </c>
      <c r="FQ617" s="7">
        <f t="shared" si="6655"/>
        <v>0</v>
      </c>
      <c r="FR617" s="7"/>
      <c r="FS617" s="7">
        <f t="shared" si="6656"/>
        <v>0</v>
      </c>
      <c r="FT617" s="7">
        <f t="shared" si="6657"/>
        <v>0</v>
      </c>
      <c r="FU617" s="7">
        <f t="shared" si="6658"/>
        <v>0</v>
      </c>
      <c r="FV617" s="7">
        <f t="shared" si="6659"/>
        <v>0</v>
      </c>
      <c r="FW617" s="7">
        <f t="shared" si="6660"/>
        <v>0</v>
      </c>
      <c r="FX617" s="7">
        <f t="shared" si="6661"/>
        <v>0</v>
      </c>
      <c r="FY617" s="7">
        <f t="shared" si="6662"/>
        <v>0</v>
      </c>
      <c r="FZ617" s="7">
        <f t="shared" si="6663"/>
        <v>0</v>
      </c>
      <c r="GA617" s="7">
        <f t="shared" si="6664"/>
        <v>0</v>
      </c>
      <c r="GB617" s="7">
        <f t="shared" si="6665"/>
        <v>0</v>
      </c>
      <c r="GC617" s="7">
        <f t="shared" si="6666"/>
        <v>0</v>
      </c>
      <c r="GD617" s="116">
        <f t="shared" si="6667"/>
        <v>0</v>
      </c>
      <c r="GE617" s="117">
        <f t="shared" si="6668"/>
        <v>0</v>
      </c>
      <c r="GF617" s="7"/>
      <c r="GG617" s="7"/>
      <c r="GH617" s="7"/>
      <c r="GI617" s="52"/>
      <c r="GK617" s="18"/>
      <c r="GL617" s="18"/>
      <c r="GM617" s="1"/>
      <c r="GN617" s="23"/>
      <c r="GO617" s="61"/>
      <c r="GP617" s="7"/>
      <c r="GQ617" s="67"/>
    </row>
    <row r="618" spans="1:199" ht="24.95" customHeight="1" x14ac:dyDescent="0.35">
      <c r="A618" s="51"/>
      <c r="B618" s="1"/>
      <c r="C618" s="23"/>
      <c r="D618" s="23"/>
      <c r="E618" s="23"/>
      <c r="F618" s="23"/>
      <c r="G618" s="23"/>
      <c r="H618" s="23"/>
      <c r="I618" s="23"/>
      <c r="J618" s="23"/>
      <c r="K618" s="23"/>
      <c r="L618" s="1"/>
      <c r="M618" s="73">
        <f t="shared" si="6616"/>
        <v>0</v>
      </c>
      <c r="N618" s="32"/>
      <c r="O618" s="263"/>
      <c r="P618" s="32"/>
      <c r="Q618" s="20"/>
      <c r="R618" s="32"/>
      <c r="S618" s="20"/>
      <c r="T618" s="32"/>
      <c r="U618" s="20"/>
      <c r="V618" s="74"/>
      <c r="W618" s="20"/>
      <c r="X618" s="20"/>
      <c r="Y618" s="20"/>
      <c r="Z618" s="74"/>
      <c r="AA618" s="20"/>
      <c r="AB618" s="74"/>
      <c r="AC618" s="20"/>
      <c r="AD618" s="74"/>
      <c r="AE618" s="24"/>
      <c r="AF618" s="74"/>
      <c r="AG618" s="20"/>
      <c r="AH618" s="74"/>
      <c r="AI618" s="20"/>
      <c r="AJ618" s="74"/>
      <c r="AK618" s="20"/>
      <c r="AL618" s="74"/>
      <c r="AM618" s="263"/>
      <c r="AN618" s="74"/>
      <c r="AO618" s="20"/>
      <c r="AP618" s="74"/>
      <c r="AQ618" s="20"/>
      <c r="AR618" s="74"/>
      <c r="AS618" s="20"/>
      <c r="AT618" s="74"/>
      <c r="AU618" s="20"/>
      <c r="AV618" s="74"/>
      <c r="AW618" s="20"/>
      <c r="AX618" s="74"/>
      <c r="AY618" s="20"/>
      <c r="AZ618" s="74"/>
      <c r="BA618" s="20"/>
      <c r="BB618" s="74"/>
      <c r="BC618" s="20"/>
      <c r="BD618" s="74"/>
      <c r="BE618" s="20"/>
      <c r="BF618" s="20">
        <f t="shared" si="6617"/>
        <v>0</v>
      </c>
      <c r="BG618" s="20"/>
      <c r="BH618" s="20">
        <f t="shared" si="6618"/>
        <v>0</v>
      </c>
      <c r="BI618" s="7"/>
      <c r="BJ618" s="7"/>
      <c r="BK618" s="7"/>
      <c r="BL618" s="7"/>
      <c r="BM618" s="52"/>
      <c r="BN618" s="51"/>
      <c r="BO618" s="1"/>
      <c r="BP618" s="23"/>
      <c r="BQ618" s="23"/>
      <c r="BR618" s="23"/>
      <c r="BS618" s="23"/>
      <c r="BT618" s="23"/>
      <c r="BU618" s="23"/>
      <c r="BV618" s="23"/>
      <c r="BW618" s="23"/>
      <c r="BX618" s="23"/>
      <c r="BY618" s="1"/>
      <c r="BZ618" s="73">
        <f t="shared" si="6619"/>
        <v>0</v>
      </c>
      <c r="CA618" s="32"/>
      <c r="CB618" s="334"/>
      <c r="CC618" s="32"/>
      <c r="CD618" s="20"/>
      <c r="CE618" s="32"/>
      <c r="CF618" s="20"/>
      <c r="CG618" s="32"/>
      <c r="CH618" s="20"/>
      <c r="CI618" s="74"/>
      <c r="CJ618" s="20"/>
      <c r="CK618" s="20"/>
      <c r="CL618" s="20"/>
      <c r="CM618" s="74"/>
      <c r="CN618" s="20"/>
      <c r="CO618" s="74"/>
      <c r="CP618" s="20"/>
      <c r="CQ618" s="74"/>
      <c r="CR618" s="24"/>
      <c r="CS618" s="74"/>
      <c r="CT618" s="334"/>
      <c r="CU618" s="74"/>
      <c r="CV618" s="20"/>
      <c r="CW618" s="74"/>
      <c r="CX618" s="20"/>
      <c r="CY618" s="74"/>
      <c r="CZ618" s="334"/>
      <c r="DA618" s="74"/>
      <c r="DB618" s="20"/>
      <c r="DC618" s="74"/>
      <c r="DD618" s="20"/>
      <c r="DE618" s="74"/>
      <c r="DF618" s="20"/>
      <c r="DG618" s="74"/>
      <c r="DH618" s="20"/>
      <c r="DI618" s="74"/>
      <c r="DJ618" s="20"/>
      <c r="DK618" s="74"/>
      <c r="DL618" s="20"/>
      <c r="DM618" s="74"/>
      <c r="DN618" s="20"/>
      <c r="DO618" s="74"/>
      <c r="DP618" s="20"/>
      <c r="DQ618" s="74"/>
      <c r="DR618" s="20"/>
      <c r="DS618" s="20">
        <f t="shared" si="6620"/>
        <v>0</v>
      </c>
      <c r="DT618" s="20">
        <f t="shared" si="6621"/>
        <v>0</v>
      </c>
      <c r="DU618" s="7"/>
      <c r="DV618" s="7"/>
      <c r="DW618" s="7"/>
      <c r="DX618" s="52"/>
      <c r="DY618" s="51"/>
      <c r="DZ618" s="1"/>
      <c r="EA618" s="23"/>
      <c r="EB618" s="23"/>
      <c r="EC618" s="7"/>
      <c r="ED618" s="7"/>
      <c r="EE618" s="7"/>
      <c r="EF618" s="7"/>
      <c r="EG618" s="7"/>
      <c r="EH618" s="7"/>
      <c r="EI618" s="7"/>
      <c r="EJ618" s="6">
        <f t="shared" si="6622"/>
        <v>0</v>
      </c>
      <c r="EK618" s="6">
        <f t="shared" si="6623"/>
        <v>0</v>
      </c>
      <c r="EL618" s="6">
        <f t="shared" si="6624"/>
        <v>0</v>
      </c>
      <c r="EM618" s="18">
        <f t="shared" si="6625"/>
        <v>0</v>
      </c>
      <c r="EN618" s="7">
        <f t="shared" si="6626"/>
        <v>0</v>
      </c>
      <c r="EO618" s="7">
        <f t="shared" si="6627"/>
        <v>0</v>
      </c>
      <c r="EP618" s="7">
        <f t="shared" si="6628"/>
        <v>0</v>
      </c>
      <c r="EQ618" s="7">
        <f t="shared" si="6629"/>
        <v>0</v>
      </c>
      <c r="ER618" s="7">
        <f t="shared" si="6630"/>
        <v>0</v>
      </c>
      <c r="ES618" s="7">
        <f t="shared" si="6631"/>
        <v>0</v>
      </c>
      <c r="ET618" s="7">
        <f t="shared" si="6632"/>
        <v>0</v>
      </c>
      <c r="EU618" s="7">
        <f t="shared" si="6633"/>
        <v>0</v>
      </c>
      <c r="EV618" s="7">
        <f t="shared" si="6634"/>
        <v>0</v>
      </c>
      <c r="EW618" s="18">
        <f t="shared" si="6635"/>
        <v>0</v>
      </c>
      <c r="EX618" s="7">
        <f t="shared" si="6636"/>
        <v>0</v>
      </c>
      <c r="EY618" s="7">
        <f t="shared" si="6637"/>
        <v>0</v>
      </c>
      <c r="EZ618" s="7">
        <f t="shared" si="6638"/>
        <v>0</v>
      </c>
      <c r="FA618" s="7">
        <f t="shared" si="6639"/>
        <v>0</v>
      </c>
      <c r="FB618" s="7">
        <f t="shared" si="6640"/>
        <v>0</v>
      </c>
      <c r="FC618" s="7">
        <f t="shared" si="6641"/>
        <v>0</v>
      </c>
      <c r="FD618" s="7">
        <f t="shared" si="6642"/>
        <v>0</v>
      </c>
      <c r="FE618" s="7">
        <f t="shared" si="6643"/>
        <v>0</v>
      </c>
      <c r="FF618" s="7">
        <f t="shared" si="6644"/>
        <v>0</v>
      </c>
      <c r="FG618" s="18">
        <f t="shared" si="6645"/>
        <v>0</v>
      </c>
      <c r="FH618" s="7">
        <f t="shared" si="6646"/>
        <v>0</v>
      </c>
      <c r="FI618" s="7">
        <f t="shared" si="6647"/>
        <v>0</v>
      </c>
      <c r="FJ618" s="7">
        <f t="shared" si="6648"/>
        <v>0</v>
      </c>
      <c r="FK618" s="7">
        <f t="shared" si="6649"/>
        <v>0</v>
      </c>
      <c r="FL618" s="7">
        <f t="shared" si="6650"/>
        <v>0</v>
      </c>
      <c r="FM618" s="7">
        <f t="shared" si="6651"/>
        <v>0</v>
      </c>
      <c r="FN618" s="7">
        <f t="shared" si="6652"/>
        <v>0</v>
      </c>
      <c r="FO618" s="7">
        <f t="shared" si="6653"/>
        <v>0</v>
      </c>
      <c r="FP618" s="7">
        <f t="shared" si="6654"/>
        <v>0</v>
      </c>
      <c r="FQ618" s="7">
        <f t="shared" si="6655"/>
        <v>0</v>
      </c>
      <c r="FR618" s="7"/>
      <c r="FS618" s="7">
        <f t="shared" si="6656"/>
        <v>0</v>
      </c>
      <c r="FT618" s="7">
        <f t="shared" si="6657"/>
        <v>0</v>
      </c>
      <c r="FU618" s="7">
        <f t="shared" si="6658"/>
        <v>0</v>
      </c>
      <c r="FV618" s="7">
        <f t="shared" si="6659"/>
        <v>0</v>
      </c>
      <c r="FW618" s="7">
        <f t="shared" si="6660"/>
        <v>0</v>
      </c>
      <c r="FX618" s="7">
        <f t="shared" si="6661"/>
        <v>0</v>
      </c>
      <c r="FY618" s="7">
        <f t="shared" si="6662"/>
        <v>0</v>
      </c>
      <c r="FZ618" s="7">
        <f t="shared" si="6663"/>
        <v>0</v>
      </c>
      <c r="GA618" s="7">
        <f t="shared" si="6664"/>
        <v>0</v>
      </c>
      <c r="GB618" s="7">
        <f t="shared" si="6665"/>
        <v>0</v>
      </c>
      <c r="GC618" s="7">
        <f t="shared" si="6666"/>
        <v>0</v>
      </c>
      <c r="GD618" s="116">
        <f t="shared" si="6667"/>
        <v>0</v>
      </c>
      <c r="GE618" s="117">
        <f t="shared" si="6668"/>
        <v>0</v>
      </c>
      <c r="GF618" s="7"/>
      <c r="GG618" s="7"/>
      <c r="GH618" s="7"/>
      <c r="GI618" s="52"/>
      <c r="GK618" s="18"/>
      <c r="GL618" s="18"/>
      <c r="GM618" s="1"/>
      <c r="GN618" s="23"/>
      <c r="GO618" s="61"/>
      <c r="GP618" s="7"/>
      <c r="GQ618" s="67"/>
    </row>
    <row r="619" spans="1:199" ht="24.95" customHeight="1" x14ac:dyDescent="0.35">
      <c r="A619" s="51"/>
      <c r="B619" s="1"/>
      <c r="C619" s="23"/>
      <c r="D619" s="23"/>
      <c r="E619" s="23"/>
      <c r="F619" s="23"/>
      <c r="G619" s="23"/>
      <c r="H619" s="23"/>
      <c r="I619" s="23"/>
      <c r="J619" s="23"/>
      <c r="K619" s="23"/>
      <c r="L619" s="1"/>
      <c r="M619" s="73">
        <f t="shared" si="6616"/>
        <v>0</v>
      </c>
      <c r="N619" s="32"/>
      <c r="O619" s="263"/>
      <c r="P619" s="32"/>
      <c r="Q619" s="20"/>
      <c r="R619" s="32"/>
      <c r="S619" s="20"/>
      <c r="T619" s="32"/>
      <c r="U619" s="20"/>
      <c r="V619" s="74"/>
      <c r="W619" s="20"/>
      <c r="X619" s="20"/>
      <c r="Y619" s="20"/>
      <c r="Z619" s="74"/>
      <c r="AA619" s="20"/>
      <c r="AB619" s="74"/>
      <c r="AC619" s="20"/>
      <c r="AD619" s="74"/>
      <c r="AE619" s="24"/>
      <c r="AF619" s="74"/>
      <c r="AG619" s="20"/>
      <c r="AH619" s="74"/>
      <c r="AI619" s="20"/>
      <c r="AJ619" s="74"/>
      <c r="AK619" s="20"/>
      <c r="AL619" s="74"/>
      <c r="AM619" s="263"/>
      <c r="AN619" s="74"/>
      <c r="AO619" s="20"/>
      <c r="AP619" s="74"/>
      <c r="AQ619" s="20"/>
      <c r="AR619" s="74"/>
      <c r="AS619" s="20"/>
      <c r="AT619" s="74"/>
      <c r="AU619" s="20"/>
      <c r="AV619" s="74"/>
      <c r="AW619" s="20"/>
      <c r="AX619" s="74"/>
      <c r="AY619" s="20"/>
      <c r="AZ619" s="74"/>
      <c r="BA619" s="20"/>
      <c r="BB619" s="74"/>
      <c r="BC619" s="20"/>
      <c r="BD619" s="74"/>
      <c r="BE619" s="20"/>
      <c r="BF619" s="20">
        <f t="shared" si="6617"/>
        <v>0</v>
      </c>
      <c r="BG619" s="20"/>
      <c r="BH619" s="20">
        <f t="shared" si="6618"/>
        <v>0</v>
      </c>
      <c r="BI619" s="7"/>
      <c r="BJ619" s="7"/>
      <c r="BK619" s="7"/>
      <c r="BL619" s="7"/>
      <c r="BM619" s="52"/>
      <c r="BN619" s="51"/>
      <c r="BO619" s="1"/>
      <c r="BP619" s="23"/>
      <c r="BQ619" s="23"/>
      <c r="BR619" s="23"/>
      <c r="BS619" s="23"/>
      <c r="BT619" s="23"/>
      <c r="BU619" s="23"/>
      <c r="BV619" s="23"/>
      <c r="BW619" s="23"/>
      <c r="BX619" s="23"/>
      <c r="BY619" s="1"/>
      <c r="BZ619" s="73">
        <f t="shared" si="6619"/>
        <v>0</v>
      </c>
      <c r="CA619" s="32"/>
      <c r="CB619" s="334"/>
      <c r="CC619" s="32"/>
      <c r="CD619" s="20"/>
      <c r="CE619" s="32"/>
      <c r="CF619" s="20"/>
      <c r="CG619" s="32"/>
      <c r="CH619" s="20"/>
      <c r="CI619" s="74"/>
      <c r="CJ619" s="20"/>
      <c r="CK619" s="20"/>
      <c r="CL619" s="20"/>
      <c r="CM619" s="74"/>
      <c r="CN619" s="20"/>
      <c r="CO619" s="74"/>
      <c r="CP619" s="20"/>
      <c r="CQ619" s="74"/>
      <c r="CR619" s="24"/>
      <c r="CS619" s="74"/>
      <c r="CT619" s="334"/>
      <c r="CU619" s="74"/>
      <c r="CV619" s="20"/>
      <c r="CW619" s="74"/>
      <c r="CX619" s="20"/>
      <c r="CY619" s="74"/>
      <c r="CZ619" s="334"/>
      <c r="DA619" s="74"/>
      <c r="DB619" s="20"/>
      <c r="DC619" s="74"/>
      <c r="DD619" s="20"/>
      <c r="DE619" s="74"/>
      <c r="DF619" s="20"/>
      <c r="DG619" s="74"/>
      <c r="DH619" s="20"/>
      <c r="DI619" s="74"/>
      <c r="DJ619" s="20"/>
      <c r="DK619" s="74"/>
      <c r="DL619" s="20"/>
      <c r="DM619" s="74"/>
      <c r="DN619" s="20"/>
      <c r="DO619" s="74"/>
      <c r="DP619" s="20"/>
      <c r="DQ619" s="74"/>
      <c r="DR619" s="20"/>
      <c r="DS619" s="20">
        <f t="shared" si="6620"/>
        <v>0</v>
      </c>
      <c r="DT619" s="20">
        <f t="shared" si="6621"/>
        <v>0</v>
      </c>
      <c r="DU619" s="7"/>
      <c r="DV619" s="7"/>
      <c r="DW619" s="7"/>
      <c r="DX619" s="52"/>
      <c r="DY619" s="51"/>
      <c r="DZ619" s="1"/>
      <c r="EA619" s="23"/>
      <c r="EB619" s="23"/>
      <c r="EC619" s="7"/>
      <c r="ED619" s="7"/>
      <c r="EE619" s="7"/>
      <c r="EF619" s="7"/>
      <c r="EG619" s="7"/>
      <c r="EH619" s="7"/>
      <c r="EI619" s="7"/>
      <c r="EJ619" s="6">
        <f t="shared" si="6622"/>
        <v>0</v>
      </c>
      <c r="EK619" s="6">
        <f t="shared" si="6623"/>
        <v>0</v>
      </c>
      <c r="EL619" s="6">
        <f t="shared" si="6624"/>
        <v>0</v>
      </c>
      <c r="EM619" s="18">
        <f t="shared" si="6625"/>
        <v>0</v>
      </c>
      <c r="EN619" s="7">
        <f t="shared" si="6626"/>
        <v>0</v>
      </c>
      <c r="EO619" s="7">
        <f t="shared" si="6627"/>
        <v>0</v>
      </c>
      <c r="EP619" s="7">
        <f t="shared" si="6628"/>
        <v>0</v>
      </c>
      <c r="EQ619" s="7">
        <f t="shared" si="6629"/>
        <v>0</v>
      </c>
      <c r="ER619" s="7">
        <f t="shared" si="6630"/>
        <v>0</v>
      </c>
      <c r="ES619" s="7">
        <f t="shared" si="6631"/>
        <v>0</v>
      </c>
      <c r="ET619" s="7">
        <f t="shared" si="6632"/>
        <v>0</v>
      </c>
      <c r="EU619" s="7">
        <f t="shared" si="6633"/>
        <v>0</v>
      </c>
      <c r="EV619" s="7">
        <f t="shared" si="6634"/>
        <v>0</v>
      </c>
      <c r="EW619" s="18">
        <f t="shared" si="6635"/>
        <v>0</v>
      </c>
      <c r="EX619" s="7">
        <f t="shared" si="6636"/>
        <v>0</v>
      </c>
      <c r="EY619" s="7">
        <f t="shared" si="6637"/>
        <v>0</v>
      </c>
      <c r="EZ619" s="7">
        <f t="shared" si="6638"/>
        <v>0</v>
      </c>
      <c r="FA619" s="7">
        <f t="shared" si="6639"/>
        <v>0</v>
      </c>
      <c r="FB619" s="7">
        <f t="shared" si="6640"/>
        <v>0</v>
      </c>
      <c r="FC619" s="7">
        <f t="shared" si="6641"/>
        <v>0</v>
      </c>
      <c r="FD619" s="7">
        <f t="shared" si="6642"/>
        <v>0</v>
      </c>
      <c r="FE619" s="7">
        <f t="shared" si="6643"/>
        <v>0</v>
      </c>
      <c r="FF619" s="7">
        <f t="shared" si="6644"/>
        <v>0</v>
      </c>
      <c r="FG619" s="18">
        <f t="shared" si="6645"/>
        <v>0</v>
      </c>
      <c r="FH619" s="7">
        <f t="shared" si="6646"/>
        <v>0</v>
      </c>
      <c r="FI619" s="7">
        <f t="shared" si="6647"/>
        <v>0</v>
      </c>
      <c r="FJ619" s="7">
        <f t="shared" si="6648"/>
        <v>0</v>
      </c>
      <c r="FK619" s="7">
        <f t="shared" si="6649"/>
        <v>0</v>
      </c>
      <c r="FL619" s="7">
        <f t="shared" si="6650"/>
        <v>0</v>
      </c>
      <c r="FM619" s="7">
        <f t="shared" si="6651"/>
        <v>0</v>
      </c>
      <c r="FN619" s="7">
        <f t="shared" si="6652"/>
        <v>0</v>
      </c>
      <c r="FO619" s="7">
        <f t="shared" si="6653"/>
        <v>0</v>
      </c>
      <c r="FP619" s="7">
        <f t="shared" si="6654"/>
        <v>0</v>
      </c>
      <c r="FQ619" s="7">
        <f t="shared" si="6655"/>
        <v>0</v>
      </c>
      <c r="FR619" s="7"/>
      <c r="FS619" s="7">
        <f t="shared" si="6656"/>
        <v>0</v>
      </c>
      <c r="FT619" s="7">
        <f t="shared" si="6657"/>
        <v>0</v>
      </c>
      <c r="FU619" s="7">
        <f t="shared" si="6658"/>
        <v>0</v>
      </c>
      <c r="FV619" s="7">
        <f t="shared" si="6659"/>
        <v>0</v>
      </c>
      <c r="FW619" s="7">
        <f t="shared" si="6660"/>
        <v>0</v>
      </c>
      <c r="FX619" s="7">
        <f t="shared" si="6661"/>
        <v>0</v>
      </c>
      <c r="FY619" s="7">
        <f t="shared" si="6662"/>
        <v>0</v>
      </c>
      <c r="FZ619" s="7">
        <f t="shared" si="6663"/>
        <v>0</v>
      </c>
      <c r="GA619" s="7">
        <f t="shared" si="6664"/>
        <v>0</v>
      </c>
      <c r="GB619" s="7">
        <f t="shared" si="6665"/>
        <v>0</v>
      </c>
      <c r="GC619" s="7">
        <f t="shared" si="6666"/>
        <v>0</v>
      </c>
      <c r="GD619" s="116">
        <f t="shared" si="6667"/>
        <v>0</v>
      </c>
      <c r="GE619" s="117">
        <f t="shared" si="6668"/>
        <v>0</v>
      </c>
      <c r="GF619" s="7"/>
      <c r="GG619" s="7"/>
      <c r="GH619" s="7"/>
      <c r="GI619" s="52"/>
      <c r="GK619" s="18"/>
      <c r="GL619" s="18"/>
      <c r="GM619" s="1"/>
      <c r="GN619" s="23"/>
      <c r="GO619" s="61"/>
      <c r="GP619" s="7"/>
      <c r="GQ619" s="67"/>
    </row>
    <row r="620" spans="1:199" ht="24.95" customHeight="1" x14ac:dyDescent="0.35">
      <c r="A620" s="51"/>
      <c r="B620" s="1"/>
      <c r="C620" s="23"/>
      <c r="D620" s="23"/>
      <c r="E620" s="23"/>
      <c r="F620" s="23"/>
      <c r="G620" s="23"/>
      <c r="H620" s="23"/>
      <c r="I620" s="23"/>
      <c r="J620" s="23"/>
      <c r="K620" s="23"/>
      <c r="L620" s="22"/>
      <c r="M620" s="73">
        <f t="shared" si="6616"/>
        <v>0</v>
      </c>
      <c r="N620" s="32"/>
      <c r="O620" s="263"/>
      <c r="P620" s="32"/>
      <c r="Q620" s="20"/>
      <c r="R620" s="32"/>
      <c r="S620" s="20"/>
      <c r="T620" s="32"/>
      <c r="U620" s="20"/>
      <c r="V620" s="74"/>
      <c r="W620" s="20"/>
      <c r="X620" s="20"/>
      <c r="Y620" s="20"/>
      <c r="Z620" s="74"/>
      <c r="AA620" s="20"/>
      <c r="AB620" s="74"/>
      <c r="AC620" s="20"/>
      <c r="AD620" s="74"/>
      <c r="AE620" s="24"/>
      <c r="AF620" s="74"/>
      <c r="AG620" s="20"/>
      <c r="AH620" s="74"/>
      <c r="AI620" s="20"/>
      <c r="AJ620" s="74"/>
      <c r="AK620" s="20"/>
      <c r="AL620" s="74"/>
      <c r="AM620" s="263"/>
      <c r="AN620" s="74"/>
      <c r="AO620" s="20"/>
      <c r="AP620" s="74"/>
      <c r="AQ620" s="20"/>
      <c r="AR620" s="74"/>
      <c r="AS620" s="20"/>
      <c r="AT620" s="74"/>
      <c r="AU620" s="20"/>
      <c r="AV620" s="74"/>
      <c r="AW620" s="20"/>
      <c r="AX620" s="74"/>
      <c r="AY620" s="20"/>
      <c r="AZ620" s="74"/>
      <c r="BA620" s="20"/>
      <c r="BB620" s="74"/>
      <c r="BC620" s="20"/>
      <c r="BD620" s="74"/>
      <c r="BE620" s="20"/>
      <c r="BF620" s="20">
        <f t="shared" si="6617"/>
        <v>0</v>
      </c>
      <c r="BG620" s="20"/>
      <c r="BH620" s="20">
        <f t="shared" si="6618"/>
        <v>0</v>
      </c>
      <c r="BI620" s="7"/>
      <c r="BJ620" s="7"/>
      <c r="BK620" s="7"/>
      <c r="BL620" s="7"/>
      <c r="BM620" s="52"/>
      <c r="BN620" s="51"/>
      <c r="BO620" s="1"/>
      <c r="BP620" s="23"/>
      <c r="BQ620" s="23"/>
      <c r="BR620" s="23"/>
      <c r="BS620" s="23"/>
      <c r="BT620" s="23"/>
      <c r="BU620" s="23"/>
      <c r="BV620" s="23"/>
      <c r="BW620" s="23"/>
      <c r="BX620" s="23"/>
      <c r="BY620" s="22"/>
      <c r="BZ620" s="73">
        <f t="shared" si="6619"/>
        <v>0</v>
      </c>
      <c r="CA620" s="32"/>
      <c r="CB620" s="334"/>
      <c r="CC620" s="32"/>
      <c r="CD620" s="20"/>
      <c r="CE620" s="32"/>
      <c r="CF620" s="20"/>
      <c r="CG620" s="32"/>
      <c r="CH620" s="20"/>
      <c r="CI620" s="74"/>
      <c r="CJ620" s="20"/>
      <c r="CK620" s="20"/>
      <c r="CL620" s="20"/>
      <c r="CM620" s="74"/>
      <c r="CN620" s="20"/>
      <c r="CO620" s="74"/>
      <c r="CP620" s="20"/>
      <c r="CQ620" s="74"/>
      <c r="CR620" s="24"/>
      <c r="CS620" s="74"/>
      <c r="CT620" s="334"/>
      <c r="CU620" s="74"/>
      <c r="CV620" s="20"/>
      <c r="CW620" s="74"/>
      <c r="CX620" s="20"/>
      <c r="CY620" s="74"/>
      <c r="CZ620" s="334"/>
      <c r="DA620" s="74"/>
      <c r="DB620" s="20"/>
      <c r="DC620" s="74"/>
      <c r="DD620" s="20"/>
      <c r="DE620" s="74"/>
      <c r="DF620" s="20"/>
      <c r="DG620" s="74"/>
      <c r="DH620" s="20"/>
      <c r="DI620" s="74"/>
      <c r="DJ620" s="20"/>
      <c r="DK620" s="74"/>
      <c r="DL620" s="20"/>
      <c r="DM620" s="74"/>
      <c r="DN620" s="20"/>
      <c r="DO620" s="74"/>
      <c r="DP620" s="20"/>
      <c r="DQ620" s="74"/>
      <c r="DR620" s="20"/>
      <c r="DS620" s="20">
        <f t="shared" si="6620"/>
        <v>0</v>
      </c>
      <c r="DT620" s="20">
        <f t="shared" si="6621"/>
        <v>0</v>
      </c>
      <c r="DU620" s="7"/>
      <c r="DV620" s="7"/>
      <c r="DW620" s="7"/>
      <c r="DX620" s="52"/>
      <c r="DY620" s="51"/>
      <c r="DZ620" s="1"/>
      <c r="EA620" s="23"/>
      <c r="EB620" s="23"/>
      <c r="EC620" s="7"/>
      <c r="ED620" s="7"/>
      <c r="EE620" s="7"/>
      <c r="EF620" s="7"/>
      <c r="EG620" s="7"/>
      <c r="EH620" s="7"/>
      <c r="EI620" s="7"/>
      <c r="EJ620" s="6">
        <f t="shared" si="6622"/>
        <v>0</v>
      </c>
      <c r="EK620" s="6">
        <f t="shared" si="6623"/>
        <v>0</v>
      </c>
      <c r="EL620" s="6">
        <f t="shared" si="6624"/>
        <v>0</v>
      </c>
      <c r="EM620" s="18">
        <f t="shared" si="6625"/>
        <v>0</v>
      </c>
      <c r="EN620" s="7">
        <f t="shared" si="6626"/>
        <v>0</v>
      </c>
      <c r="EO620" s="7">
        <f t="shared" si="6627"/>
        <v>0</v>
      </c>
      <c r="EP620" s="7">
        <f t="shared" si="6628"/>
        <v>0</v>
      </c>
      <c r="EQ620" s="7">
        <f t="shared" si="6629"/>
        <v>0</v>
      </c>
      <c r="ER620" s="7">
        <f t="shared" si="6630"/>
        <v>0</v>
      </c>
      <c r="ES620" s="7">
        <f t="shared" si="6631"/>
        <v>0</v>
      </c>
      <c r="ET620" s="7">
        <f t="shared" si="6632"/>
        <v>0</v>
      </c>
      <c r="EU620" s="7">
        <f t="shared" si="6633"/>
        <v>0</v>
      </c>
      <c r="EV620" s="7">
        <f t="shared" si="6634"/>
        <v>0</v>
      </c>
      <c r="EW620" s="18">
        <f t="shared" si="6635"/>
        <v>0</v>
      </c>
      <c r="EX620" s="7">
        <f t="shared" si="6636"/>
        <v>0</v>
      </c>
      <c r="EY620" s="7">
        <f t="shared" si="6637"/>
        <v>0</v>
      </c>
      <c r="EZ620" s="7">
        <f t="shared" si="6638"/>
        <v>0</v>
      </c>
      <c r="FA620" s="7">
        <f t="shared" si="6639"/>
        <v>0</v>
      </c>
      <c r="FB620" s="7">
        <f t="shared" si="6640"/>
        <v>0</v>
      </c>
      <c r="FC620" s="7">
        <f t="shared" si="6641"/>
        <v>0</v>
      </c>
      <c r="FD620" s="7">
        <f t="shared" si="6642"/>
        <v>0</v>
      </c>
      <c r="FE620" s="7">
        <f t="shared" si="6643"/>
        <v>0</v>
      </c>
      <c r="FF620" s="7">
        <f t="shared" si="6644"/>
        <v>0</v>
      </c>
      <c r="FG620" s="18">
        <f t="shared" si="6645"/>
        <v>0</v>
      </c>
      <c r="FH620" s="7">
        <f t="shared" si="6646"/>
        <v>0</v>
      </c>
      <c r="FI620" s="7">
        <f t="shared" si="6647"/>
        <v>0</v>
      </c>
      <c r="FJ620" s="7">
        <f t="shared" si="6648"/>
        <v>0</v>
      </c>
      <c r="FK620" s="7">
        <f t="shared" si="6649"/>
        <v>0</v>
      </c>
      <c r="FL620" s="7">
        <f t="shared" si="6650"/>
        <v>0</v>
      </c>
      <c r="FM620" s="7">
        <f t="shared" si="6651"/>
        <v>0</v>
      </c>
      <c r="FN620" s="7">
        <f t="shared" si="6652"/>
        <v>0</v>
      </c>
      <c r="FO620" s="7">
        <f t="shared" si="6653"/>
        <v>0</v>
      </c>
      <c r="FP620" s="7">
        <f t="shared" si="6654"/>
        <v>0</v>
      </c>
      <c r="FQ620" s="7">
        <f t="shared" si="6655"/>
        <v>0</v>
      </c>
      <c r="FR620" s="7"/>
      <c r="FS620" s="7">
        <f t="shared" si="6656"/>
        <v>0</v>
      </c>
      <c r="FT620" s="7">
        <f t="shared" si="6657"/>
        <v>0</v>
      </c>
      <c r="FU620" s="7">
        <f t="shared" si="6658"/>
        <v>0</v>
      </c>
      <c r="FV620" s="7">
        <f t="shared" si="6659"/>
        <v>0</v>
      </c>
      <c r="FW620" s="7">
        <f t="shared" si="6660"/>
        <v>0</v>
      </c>
      <c r="FX620" s="7">
        <f t="shared" si="6661"/>
        <v>0</v>
      </c>
      <c r="FY620" s="7">
        <f t="shared" si="6662"/>
        <v>0</v>
      </c>
      <c r="FZ620" s="7">
        <f t="shared" si="6663"/>
        <v>0</v>
      </c>
      <c r="GA620" s="7">
        <f t="shared" si="6664"/>
        <v>0</v>
      </c>
      <c r="GB620" s="7">
        <f t="shared" si="6665"/>
        <v>0</v>
      </c>
      <c r="GC620" s="7">
        <f t="shared" si="6666"/>
        <v>0</v>
      </c>
      <c r="GD620" s="116">
        <f t="shared" si="6667"/>
        <v>0</v>
      </c>
      <c r="GE620" s="117">
        <f t="shared" si="6668"/>
        <v>0</v>
      </c>
      <c r="GF620" s="7"/>
      <c r="GG620" s="7"/>
      <c r="GH620" s="7"/>
      <c r="GI620" s="52"/>
      <c r="GK620" s="18"/>
      <c r="GL620" s="18"/>
      <c r="GM620" s="1"/>
      <c r="GN620" s="23"/>
      <c r="GO620" s="61"/>
      <c r="GP620" s="7"/>
      <c r="GQ620" s="67"/>
    </row>
    <row r="621" spans="1:199" ht="24.95" customHeight="1" x14ac:dyDescent="0.35">
      <c r="A621" s="51"/>
      <c r="B621" s="1"/>
      <c r="C621" s="23"/>
      <c r="D621" s="23"/>
      <c r="E621" s="23"/>
      <c r="F621" s="23"/>
      <c r="G621" s="23"/>
      <c r="H621" s="23"/>
      <c r="I621" s="23"/>
      <c r="J621" s="23"/>
      <c r="K621" s="23"/>
      <c r="L621" s="1"/>
      <c r="M621" s="73">
        <f t="shared" si="6616"/>
        <v>0</v>
      </c>
      <c r="N621" s="32"/>
      <c r="O621" s="263"/>
      <c r="P621" s="32"/>
      <c r="Q621" s="20"/>
      <c r="R621" s="32"/>
      <c r="S621" s="20"/>
      <c r="T621" s="32"/>
      <c r="U621" s="20"/>
      <c r="V621" s="74"/>
      <c r="W621" s="20"/>
      <c r="X621" s="20"/>
      <c r="Y621" s="20"/>
      <c r="Z621" s="74"/>
      <c r="AA621" s="20"/>
      <c r="AB621" s="74"/>
      <c r="AC621" s="20"/>
      <c r="AD621" s="74"/>
      <c r="AE621" s="24"/>
      <c r="AF621" s="74"/>
      <c r="AG621" s="20"/>
      <c r="AH621" s="74"/>
      <c r="AI621" s="20"/>
      <c r="AJ621" s="74"/>
      <c r="AK621" s="20"/>
      <c r="AL621" s="74"/>
      <c r="AM621" s="263"/>
      <c r="AN621" s="74"/>
      <c r="AO621" s="20"/>
      <c r="AP621" s="74"/>
      <c r="AQ621" s="20"/>
      <c r="AR621" s="74"/>
      <c r="AS621" s="20"/>
      <c r="AT621" s="74"/>
      <c r="AU621" s="20"/>
      <c r="AV621" s="74"/>
      <c r="AW621" s="20"/>
      <c r="AX621" s="74"/>
      <c r="AY621" s="20"/>
      <c r="AZ621" s="74"/>
      <c r="BA621" s="20"/>
      <c r="BB621" s="74"/>
      <c r="BC621" s="20"/>
      <c r="BD621" s="74"/>
      <c r="BE621" s="20"/>
      <c r="BF621" s="20">
        <f t="shared" si="6617"/>
        <v>0</v>
      </c>
      <c r="BG621" s="20"/>
      <c r="BH621" s="20">
        <f t="shared" si="6618"/>
        <v>0</v>
      </c>
      <c r="BI621" s="7"/>
      <c r="BJ621" s="7"/>
      <c r="BK621" s="7"/>
      <c r="BL621" s="7"/>
      <c r="BM621" s="52"/>
      <c r="BN621" s="51"/>
      <c r="BO621" s="1"/>
      <c r="BP621" s="23"/>
      <c r="BQ621" s="23"/>
      <c r="BR621" s="23"/>
      <c r="BS621" s="23"/>
      <c r="BT621" s="23"/>
      <c r="BU621" s="23"/>
      <c r="BV621" s="23"/>
      <c r="BW621" s="23"/>
      <c r="BX621" s="23"/>
      <c r="BY621" s="1"/>
      <c r="BZ621" s="73">
        <f t="shared" si="6619"/>
        <v>0</v>
      </c>
      <c r="CA621" s="32"/>
      <c r="CB621" s="334"/>
      <c r="CC621" s="32"/>
      <c r="CD621" s="20"/>
      <c r="CE621" s="32"/>
      <c r="CF621" s="20"/>
      <c r="CG621" s="32"/>
      <c r="CH621" s="20"/>
      <c r="CI621" s="74"/>
      <c r="CJ621" s="20"/>
      <c r="CK621" s="20"/>
      <c r="CL621" s="20"/>
      <c r="CM621" s="74"/>
      <c r="CN621" s="20"/>
      <c r="CO621" s="74"/>
      <c r="CP621" s="20"/>
      <c r="CQ621" s="74"/>
      <c r="CR621" s="24"/>
      <c r="CS621" s="74"/>
      <c r="CT621" s="334"/>
      <c r="CU621" s="74"/>
      <c r="CV621" s="20"/>
      <c r="CW621" s="74"/>
      <c r="CX621" s="20"/>
      <c r="CY621" s="74"/>
      <c r="CZ621" s="334"/>
      <c r="DA621" s="74"/>
      <c r="DB621" s="20"/>
      <c r="DC621" s="74"/>
      <c r="DD621" s="20"/>
      <c r="DE621" s="74"/>
      <c r="DF621" s="20"/>
      <c r="DG621" s="74"/>
      <c r="DH621" s="20"/>
      <c r="DI621" s="74"/>
      <c r="DJ621" s="20"/>
      <c r="DK621" s="74"/>
      <c r="DL621" s="20"/>
      <c r="DM621" s="74"/>
      <c r="DN621" s="20"/>
      <c r="DO621" s="74"/>
      <c r="DP621" s="20"/>
      <c r="DQ621" s="74"/>
      <c r="DR621" s="20"/>
      <c r="DS621" s="20">
        <f t="shared" si="6620"/>
        <v>0</v>
      </c>
      <c r="DT621" s="20">
        <f t="shared" si="6621"/>
        <v>0</v>
      </c>
      <c r="DU621" s="7"/>
      <c r="DV621" s="7"/>
      <c r="DW621" s="7"/>
      <c r="DX621" s="52"/>
      <c r="DY621" s="51"/>
      <c r="DZ621" s="1"/>
      <c r="EA621" s="23"/>
      <c r="EB621" s="23"/>
      <c r="EC621" s="8"/>
      <c r="ED621" s="8"/>
      <c r="EE621" s="8"/>
      <c r="EF621" s="8"/>
      <c r="EG621" s="8"/>
      <c r="EH621" s="8"/>
      <c r="EI621" s="8"/>
      <c r="EJ621" s="6">
        <f t="shared" si="6622"/>
        <v>0</v>
      </c>
      <c r="EK621" s="6">
        <f t="shared" si="6623"/>
        <v>0</v>
      </c>
      <c r="EL621" s="6">
        <f t="shared" si="6624"/>
        <v>0</v>
      </c>
      <c r="EM621" s="18">
        <f t="shared" si="6625"/>
        <v>0</v>
      </c>
      <c r="EN621" s="7">
        <f t="shared" si="6626"/>
        <v>0</v>
      </c>
      <c r="EO621" s="7">
        <f t="shared" si="6627"/>
        <v>0</v>
      </c>
      <c r="EP621" s="7">
        <f t="shared" si="6628"/>
        <v>0</v>
      </c>
      <c r="EQ621" s="7">
        <f t="shared" si="6629"/>
        <v>0</v>
      </c>
      <c r="ER621" s="7">
        <f t="shared" si="6630"/>
        <v>0</v>
      </c>
      <c r="ES621" s="7">
        <f t="shared" si="6631"/>
        <v>0</v>
      </c>
      <c r="ET621" s="7">
        <f t="shared" si="6632"/>
        <v>0</v>
      </c>
      <c r="EU621" s="7">
        <f t="shared" si="6633"/>
        <v>0</v>
      </c>
      <c r="EV621" s="7">
        <f t="shared" si="6634"/>
        <v>0</v>
      </c>
      <c r="EW621" s="18">
        <f t="shared" si="6635"/>
        <v>0</v>
      </c>
      <c r="EX621" s="7">
        <f t="shared" si="6636"/>
        <v>0</v>
      </c>
      <c r="EY621" s="7">
        <f t="shared" si="6637"/>
        <v>0</v>
      </c>
      <c r="EZ621" s="7">
        <f t="shared" si="6638"/>
        <v>0</v>
      </c>
      <c r="FA621" s="7">
        <f t="shared" si="6639"/>
        <v>0</v>
      </c>
      <c r="FB621" s="7">
        <f t="shared" si="6640"/>
        <v>0</v>
      </c>
      <c r="FC621" s="7">
        <f t="shared" si="6641"/>
        <v>0</v>
      </c>
      <c r="FD621" s="7">
        <f t="shared" si="6642"/>
        <v>0</v>
      </c>
      <c r="FE621" s="7">
        <f t="shared" si="6643"/>
        <v>0</v>
      </c>
      <c r="FF621" s="7">
        <f t="shared" si="6644"/>
        <v>0</v>
      </c>
      <c r="FG621" s="18">
        <f t="shared" si="6645"/>
        <v>0</v>
      </c>
      <c r="FH621" s="7">
        <f t="shared" si="6646"/>
        <v>0</v>
      </c>
      <c r="FI621" s="7">
        <f t="shared" si="6647"/>
        <v>0</v>
      </c>
      <c r="FJ621" s="7">
        <f t="shared" si="6648"/>
        <v>0</v>
      </c>
      <c r="FK621" s="7">
        <f t="shared" si="6649"/>
        <v>0</v>
      </c>
      <c r="FL621" s="7">
        <f t="shared" si="6650"/>
        <v>0</v>
      </c>
      <c r="FM621" s="7">
        <f t="shared" si="6651"/>
        <v>0</v>
      </c>
      <c r="FN621" s="7">
        <f t="shared" si="6652"/>
        <v>0</v>
      </c>
      <c r="FO621" s="7">
        <f t="shared" si="6653"/>
        <v>0</v>
      </c>
      <c r="FP621" s="7">
        <f t="shared" si="6654"/>
        <v>0</v>
      </c>
      <c r="FQ621" s="7">
        <f t="shared" si="6655"/>
        <v>0</v>
      </c>
      <c r="FR621" s="7"/>
      <c r="FS621" s="7">
        <f t="shared" si="6656"/>
        <v>0</v>
      </c>
      <c r="FT621" s="7">
        <f t="shared" si="6657"/>
        <v>0</v>
      </c>
      <c r="FU621" s="7">
        <f t="shared" si="6658"/>
        <v>0</v>
      </c>
      <c r="FV621" s="7">
        <f t="shared" si="6659"/>
        <v>0</v>
      </c>
      <c r="FW621" s="7">
        <f t="shared" si="6660"/>
        <v>0</v>
      </c>
      <c r="FX621" s="7">
        <f t="shared" si="6661"/>
        <v>0</v>
      </c>
      <c r="FY621" s="7">
        <f t="shared" si="6662"/>
        <v>0</v>
      </c>
      <c r="FZ621" s="7">
        <f t="shared" si="6663"/>
        <v>0</v>
      </c>
      <c r="GA621" s="7">
        <f t="shared" si="6664"/>
        <v>0</v>
      </c>
      <c r="GB621" s="7">
        <f t="shared" si="6665"/>
        <v>0</v>
      </c>
      <c r="GC621" s="7">
        <f t="shared" si="6666"/>
        <v>0</v>
      </c>
      <c r="GD621" s="116">
        <f t="shared" si="6667"/>
        <v>0</v>
      </c>
      <c r="GE621" s="117">
        <f t="shared" si="6668"/>
        <v>0</v>
      </c>
      <c r="GF621" s="8"/>
      <c r="GG621" s="8"/>
      <c r="GH621" s="8"/>
      <c r="GI621" s="97"/>
      <c r="GK621" s="18"/>
      <c r="GL621" s="18"/>
      <c r="GM621" s="1"/>
      <c r="GN621" s="23"/>
      <c r="GO621" s="61"/>
      <c r="GP621" s="7"/>
      <c r="GQ621" s="67"/>
    </row>
    <row r="622" spans="1:199" ht="24.95" customHeight="1" x14ac:dyDescent="0.35">
      <c r="A622" s="51"/>
      <c r="B622" s="1"/>
      <c r="C622" s="23"/>
      <c r="D622" s="23"/>
      <c r="E622" s="23"/>
      <c r="F622" s="23"/>
      <c r="G622" s="23"/>
      <c r="H622" s="23"/>
      <c r="I622" s="23"/>
      <c r="J622" s="23"/>
      <c r="K622" s="23"/>
      <c r="L622" s="1"/>
      <c r="M622" s="73">
        <f t="shared" si="6616"/>
        <v>0</v>
      </c>
      <c r="N622" s="32"/>
      <c r="O622" s="263"/>
      <c r="P622" s="32"/>
      <c r="Q622" s="20"/>
      <c r="R622" s="32"/>
      <c r="S622" s="20"/>
      <c r="T622" s="32"/>
      <c r="U622" s="20"/>
      <c r="V622" s="74"/>
      <c r="W622" s="20"/>
      <c r="X622" s="20"/>
      <c r="Y622" s="20"/>
      <c r="Z622" s="74"/>
      <c r="AA622" s="20"/>
      <c r="AB622" s="74"/>
      <c r="AC622" s="20"/>
      <c r="AD622" s="74"/>
      <c r="AE622" s="24"/>
      <c r="AF622" s="74"/>
      <c r="AG622" s="20"/>
      <c r="AH622" s="74"/>
      <c r="AI622" s="20"/>
      <c r="AJ622" s="74"/>
      <c r="AK622" s="20"/>
      <c r="AL622" s="74"/>
      <c r="AM622" s="263"/>
      <c r="AN622" s="74"/>
      <c r="AO622" s="20"/>
      <c r="AP622" s="74"/>
      <c r="AQ622" s="20"/>
      <c r="AR622" s="74"/>
      <c r="AS622" s="20"/>
      <c r="AT622" s="74"/>
      <c r="AU622" s="20"/>
      <c r="AV622" s="74"/>
      <c r="AW622" s="20"/>
      <c r="AX622" s="74"/>
      <c r="AY622" s="20"/>
      <c r="AZ622" s="74"/>
      <c r="BA622" s="20"/>
      <c r="BB622" s="74"/>
      <c r="BC622" s="20"/>
      <c r="BD622" s="74"/>
      <c r="BE622" s="20"/>
      <c r="BF622" s="20">
        <f t="shared" si="6617"/>
        <v>0</v>
      </c>
      <c r="BG622" s="20"/>
      <c r="BH622" s="20">
        <f t="shared" si="6618"/>
        <v>0</v>
      </c>
      <c r="BI622" s="7"/>
      <c r="BJ622" s="7"/>
      <c r="BK622" s="7"/>
      <c r="BL622" s="7"/>
      <c r="BM622" s="52"/>
      <c r="BN622" s="51"/>
      <c r="BO622" s="1"/>
      <c r="BP622" s="23"/>
      <c r="BQ622" s="23"/>
      <c r="BR622" s="23"/>
      <c r="BS622" s="23"/>
      <c r="BT622" s="23"/>
      <c r="BU622" s="23"/>
      <c r="BV622" s="23"/>
      <c r="BW622" s="23"/>
      <c r="BX622" s="23"/>
      <c r="BY622" s="1"/>
      <c r="BZ622" s="73">
        <f t="shared" si="6619"/>
        <v>0</v>
      </c>
      <c r="CA622" s="32"/>
      <c r="CB622" s="334"/>
      <c r="CC622" s="32"/>
      <c r="CD622" s="20"/>
      <c r="CE622" s="32"/>
      <c r="CF622" s="20"/>
      <c r="CG622" s="32"/>
      <c r="CH622" s="20"/>
      <c r="CI622" s="74"/>
      <c r="CJ622" s="20"/>
      <c r="CK622" s="20"/>
      <c r="CL622" s="20"/>
      <c r="CM622" s="74"/>
      <c r="CN622" s="20"/>
      <c r="CO622" s="74"/>
      <c r="CP622" s="20"/>
      <c r="CQ622" s="74"/>
      <c r="CR622" s="24"/>
      <c r="CS622" s="74"/>
      <c r="CT622" s="334"/>
      <c r="CU622" s="74"/>
      <c r="CV622" s="20"/>
      <c r="CW622" s="74"/>
      <c r="CX622" s="20"/>
      <c r="CY622" s="74"/>
      <c r="CZ622" s="334"/>
      <c r="DA622" s="74"/>
      <c r="DB622" s="20"/>
      <c r="DC622" s="74"/>
      <c r="DD622" s="20"/>
      <c r="DE622" s="74"/>
      <c r="DF622" s="20"/>
      <c r="DG622" s="74"/>
      <c r="DH622" s="20"/>
      <c r="DI622" s="74"/>
      <c r="DJ622" s="20"/>
      <c r="DK622" s="74"/>
      <c r="DL622" s="20"/>
      <c r="DM622" s="74"/>
      <c r="DN622" s="20"/>
      <c r="DO622" s="74"/>
      <c r="DP622" s="20"/>
      <c r="DQ622" s="74"/>
      <c r="DR622" s="20"/>
      <c r="DS622" s="20">
        <f t="shared" si="6620"/>
        <v>0</v>
      </c>
      <c r="DT622" s="20">
        <f t="shared" si="6621"/>
        <v>0</v>
      </c>
      <c r="DU622" s="7"/>
      <c r="DV622" s="7"/>
      <c r="DW622" s="7"/>
      <c r="DX622" s="52"/>
      <c r="DY622" s="51"/>
      <c r="DZ622" s="1"/>
      <c r="EA622" s="23"/>
      <c r="EB622" s="23"/>
      <c r="EC622" s="8"/>
      <c r="ED622" s="8"/>
      <c r="EE622" s="8"/>
      <c r="EF622" s="8"/>
      <c r="EG622" s="8"/>
      <c r="EH622" s="8"/>
      <c r="EI622" s="8"/>
      <c r="EJ622" s="6">
        <f t="shared" si="6622"/>
        <v>0</v>
      </c>
      <c r="EK622" s="6">
        <f t="shared" si="6623"/>
        <v>0</v>
      </c>
      <c r="EL622" s="6">
        <f t="shared" si="6624"/>
        <v>0</v>
      </c>
      <c r="EM622" s="18">
        <f t="shared" si="6625"/>
        <v>0</v>
      </c>
      <c r="EN622" s="7">
        <f t="shared" si="6626"/>
        <v>0</v>
      </c>
      <c r="EO622" s="7">
        <f t="shared" si="6627"/>
        <v>0</v>
      </c>
      <c r="EP622" s="7">
        <f t="shared" si="6628"/>
        <v>0</v>
      </c>
      <c r="EQ622" s="7">
        <f t="shared" si="6629"/>
        <v>0</v>
      </c>
      <c r="ER622" s="7">
        <f t="shared" si="6630"/>
        <v>0</v>
      </c>
      <c r="ES622" s="7">
        <f t="shared" si="6631"/>
        <v>0</v>
      </c>
      <c r="ET622" s="7">
        <f t="shared" si="6632"/>
        <v>0</v>
      </c>
      <c r="EU622" s="7">
        <f t="shared" si="6633"/>
        <v>0</v>
      </c>
      <c r="EV622" s="7">
        <f t="shared" si="6634"/>
        <v>0</v>
      </c>
      <c r="EW622" s="18">
        <f t="shared" si="6635"/>
        <v>0</v>
      </c>
      <c r="EX622" s="7">
        <f t="shared" si="6636"/>
        <v>0</v>
      </c>
      <c r="EY622" s="7">
        <f t="shared" si="6637"/>
        <v>0</v>
      </c>
      <c r="EZ622" s="7">
        <f t="shared" si="6638"/>
        <v>0</v>
      </c>
      <c r="FA622" s="7">
        <f t="shared" si="6639"/>
        <v>0</v>
      </c>
      <c r="FB622" s="7">
        <f t="shared" si="6640"/>
        <v>0</v>
      </c>
      <c r="FC622" s="7">
        <f t="shared" si="6641"/>
        <v>0</v>
      </c>
      <c r="FD622" s="7">
        <f t="shared" si="6642"/>
        <v>0</v>
      </c>
      <c r="FE622" s="7">
        <f t="shared" si="6643"/>
        <v>0</v>
      </c>
      <c r="FF622" s="7">
        <f t="shared" si="6644"/>
        <v>0</v>
      </c>
      <c r="FG622" s="18">
        <f t="shared" si="6645"/>
        <v>0</v>
      </c>
      <c r="FH622" s="7">
        <f t="shared" si="6646"/>
        <v>0</v>
      </c>
      <c r="FI622" s="7">
        <f t="shared" si="6647"/>
        <v>0</v>
      </c>
      <c r="FJ622" s="7">
        <f t="shared" si="6648"/>
        <v>0</v>
      </c>
      <c r="FK622" s="7">
        <f t="shared" si="6649"/>
        <v>0</v>
      </c>
      <c r="FL622" s="7">
        <f t="shared" si="6650"/>
        <v>0</v>
      </c>
      <c r="FM622" s="7">
        <f t="shared" si="6651"/>
        <v>0</v>
      </c>
      <c r="FN622" s="7">
        <f t="shared" si="6652"/>
        <v>0</v>
      </c>
      <c r="FO622" s="7">
        <f t="shared" si="6653"/>
        <v>0</v>
      </c>
      <c r="FP622" s="7">
        <f t="shared" si="6654"/>
        <v>0</v>
      </c>
      <c r="FQ622" s="7">
        <f t="shared" si="6655"/>
        <v>0</v>
      </c>
      <c r="FR622" s="7"/>
      <c r="FS622" s="7">
        <f t="shared" si="6656"/>
        <v>0</v>
      </c>
      <c r="FT622" s="7">
        <f t="shared" si="6657"/>
        <v>0</v>
      </c>
      <c r="FU622" s="7">
        <f t="shared" si="6658"/>
        <v>0</v>
      </c>
      <c r="FV622" s="7">
        <f t="shared" si="6659"/>
        <v>0</v>
      </c>
      <c r="FW622" s="7">
        <f t="shared" si="6660"/>
        <v>0</v>
      </c>
      <c r="FX622" s="7">
        <f t="shared" si="6661"/>
        <v>0</v>
      </c>
      <c r="FY622" s="7">
        <f t="shared" si="6662"/>
        <v>0</v>
      </c>
      <c r="FZ622" s="7">
        <f t="shared" si="6663"/>
        <v>0</v>
      </c>
      <c r="GA622" s="7">
        <f t="shared" si="6664"/>
        <v>0</v>
      </c>
      <c r="GB622" s="7">
        <f t="shared" si="6665"/>
        <v>0</v>
      </c>
      <c r="GC622" s="7">
        <f t="shared" si="6666"/>
        <v>0</v>
      </c>
      <c r="GD622" s="116">
        <f t="shared" si="6667"/>
        <v>0</v>
      </c>
      <c r="GE622" s="117">
        <f t="shared" si="6668"/>
        <v>0</v>
      </c>
      <c r="GF622" s="8"/>
      <c r="GG622" s="8"/>
      <c r="GH622" s="8"/>
      <c r="GI622" s="97"/>
      <c r="GK622" s="18"/>
      <c r="GL622" s="18"/>
      <c r="GM622" s="1"/>
      <c r="GN622" s="23"/>
      <c r="GO622" s="61"/>
      <c r="GP622" s="7"/>
      <c r="GQ622" s="67"/>
    </row>
    <row r="623" spans="1:199" ht="24.95" customHeight="1" x14ac:dyDescent="0.35">
      <c r="A623" s="51"/>
      <c r="B623" s="1"/>
      <c r="C623" s="23"/>
      <c r="D623" s="23"/>
      <c r="E623" s="23"/>
      <c r="F623" s="23"/>
      <c r="G623" s="23"/>
      <c r="H623" s="23"/>
      <c r="I623" s="23"/>
      <c r="J623" s="23"/>
      <c r="K623" s="23"/>
      <c r="L623" s="1"/>
      <c r="M623" s="73">
        <f t="shared" si="6616"/>
        <v>0</v>
      </c>
      <c r="N623" s="32"/>
      <c r="O623" s="263"/>
      <c r="P623" s="32"/>
      <c r="Q623" s="20"/>
      <c r="R623" s="32"/>
      <c r="S623" s="20"/>
      <c r="T623" s="32"/>
      <c r="U623" s="20"/>
      <c r="V623" s="74"/>
      <c r="W623" s="20"/>
      <c r="X623" s="20"/>
      <c r="Y623" s="20"/>
      <c r="Z623" s="74"/>
      <c r="AA623" s="20"/>
      <c r="AB623" s="74"/>
      <c r="AC623" s="20"/>
      <c r="AD623" s="74"/>
      <c r="AE623" s="24"/>
      <c r="AF623" s="74"/>
      <c r="AG623" s="20"/>
      <c r="AH623" s="74"/>
      <c r="AI623" s="20"/>
      <c r="AJ623" s="74"/>
      <c r="AK623" s="20"/>
      <c r="AL623" s="74"/>
      <c r="AM623" s="263"/>
      <c r="AN623" s="74"/>
      <c r="AO623" s="20"/>
      <c r="AP623" s="74"/>
      <c r="AQ623" s="20"/>
      <c r="AR623" s="74"/>
      <c r="AS623" s="20"/>
      <c r="AT623" s="74"/>
      <c r="AU623" s="20"/>
      <c r="AV623" s="74"/>
      <c r="AW623" s="20"/>
      <c r="AX623" s="74"/>
      <c r="AY623" s="20"/>
      <c r="AZ623" s="74"/>
      <c r="BA623" s="20"/>
      <c r="BB623" s="74"/>
      <c r="BC623" s="20"/>
      <c r="BD623" s="74"/>
      <c r="BE623" s="20"/>
      <c r="BF623" s="20">
        <f t="shared" si="6617"/>
        <v>0</v>
      </c>
      <c r="BG623" s="20"/>
      <c r="BH623" s="20">
        <f t="shared" si="6618"/>
        <v>0</v>
      </c>
      <c r="BI623" s="7"/>
      <c r="BJ623" s="7"/>
      <c r="BK623" s="7"/>
      <c r="BL623" s="7"/>
      <c r="BM623" s="52"/>
      <c r="BN623" s="51"/>
      <c r="BO623" s="1"/>
      <c r="BP623" s="23"/>
      <c r="BQ623" s="23"/>
      <c r="BR623" s="23"/>
      <c r="BS623" s="23"/>
      <c r="BT623" s="23"/>
      <c r="BU623" s="23"/>
      <c r="BV623" s="23"/>
      <c r="BW623" s="23"/>
      <c r="BX623" s="23"/>
      <c r="BY623" s="1"/>
      <c r="BZ623" s="73">
        <f t="shared" si="6619"/>
        <v>0</v>
      </c>
      <c r="CA623" s="32"/>
      <c r="CB623" s="334"/>
      <c r="CC623" s="32"/>
      <c r="CD623" s="20"/>
      <c r="CE623" s="32"/>
      <c r="CF623" s="20"/>
      <c r="CG623" s="32"/>
      <c r="CH623" s="20"/>
      <c r="CI623" s="74"/>
      <c r="CJ623" s="20"/>
      <c r="CK623" s="20"/>
      <c r="CL623" s="20"/>
      <c r="CM623" s="74"/>
      <c r="CN623" s="20"/>
      <c r="CO623" s="74"/>
      <c r="CP623" s="20"/>
      <c r="CQ623" s="74"/>
      <c r="CR623" s="24"/>
      <c r="CS623" s="74"/>
      <c r="CT623" s="334"/>
      <c r="CU623" s="74"/>
      <c r="CV623" s="20"/>
      <c r="CW623" s="74"/>
      <c r="CX623" s="20"/>
      <c r="CY623" s="74"/>
      <c r="CZ623" s="334"/>
      <c r="DA623" s="74"/>
      <c r="DB623" s="20"/>
      <c r="DC623" s="74"/>
      <c r="DD623" s="20"/>
      <c r="DE623" s="74"/>
      <c r="DF623" s="20"/>
      <c r="DG623" s="74"/>
      <c r="DH623" s="20"/>
      <c r="DI623" s="74"/>
      <c r="DJ623" s="20"/>
      <c r="DK623" s="74"/>
      <c r="DL623" s="20"/>
      <c r="DM623" s="74"/>
      <c r="DN623" s="20"/>
      <c r="DO623" s="74"/>
      <c r="DP623" s="20"/>
      <c r="DQ623" s="74"/>
      <c r="DR623" s="20"/>
      <c r="DS623" s="20">
        <f t="shared" si="6620"/>
        <v>0</v>
      </c>
      <c r="DT623" s="20">
        <f t="shared" si="6621"/>
        <v>0</v>
      </c>
      <c r="DU623" s="7"/>
      <c r="DV623" s="7"/>
      <c r="DW623" s="7"/>
      <c r="DX623" s="52"/>
      <c r="DY623" s="51"/>
      <c r="DZ623" s="1"/>
      <c r="EA623" s="23"/>
      <c r="EB623" s="23"/>
      <c r="EC623" s="8"/>
      <c r="ED623" s="8"/>
      <c r="EE623" s="8"/>
      <c r="EF623" s="8"/>
      <c r="EG623" s="8"/>
      <c r="EH623" s="8"/>
      <c r="EI623" s="8"/>
      <c r="EJ623" s="6">
        <f t="shared" si="6622"/>
        <v>0</v>
      </c>
      <c r="EK623" s="6">
        <f t="shared" si="6623"/>
        <v>0</v>
      </c>
      <c r="EL623" s="6">
        <f t="shared" si="6624"/>
        <v>0</v>
      </c>
      <c r="EM623" s="18">
        <f t="shared" si="6625"/>
        <v>0</v>
      </c>
      <c r="EN623" s="7">
        <f t="shared" si="6626"/>
        <v>0</v>
      </c>
      <c r="EO623" s="7">
        <f t="shared" si="6627"/>
        <v>0</v>
      </c>
      <c r="EP623" s="7">
        <f t="shared" si="6628"/>
        <v>0</v>
      </c>
      <c r="EQ623" s="7">
        <f t="shared" si="6629"/>
        <v>0</v>
      </c>
      <c r="ER623" s="7">
        <f t="shared" si="6630"/>
        <v>0</v>
      </c>
      <c r="ES623" s="7">
        <f t="shared" si="6631"/>
        <v>0</v>
      </c>
      <c r="ET623" s="7">
        <f t="shared" si="6632"/>
        <v>0</v>
      </c>
      <c r="EU623" s="7">
        <f t="shared" si="6633"/>
        <v>0</v>
      </c>
      <c r="EV623" s="7">
        <f t="shared" si="6634"/>
        <v>0</v>
      </c>
      <c r="EW623" s="18">
        <f t="shared" si="6635"/>
        <v>0</v>
      </c>
      <c r="EX623" s="7">
        <f t="shared" si="6636"/>
        <v>0</v>
      </c>
      <c r="EY623" s="7">
        <f t="shared" si="6637"/>
        <v>0</v>
      </c>
      <c r="EZ623" s="7">
        <f t="shared" si="6638"/>
        <v>0</v>
      </c>
      <c r="FA623" s="7">
        <f t="shared" si="6639"/>
        <v>0</v>
      </c>
      <c r="FB623" s="7">
        <f t="shared" si="6640"/>
        <v>0</v>
      </c>
      <c r="FC623" s="7">
        <f t="shared" si="6641"/>
        <v>0</v>
      </c>
      <c r="FD623" s="7">
        <f t="shared" si="6642"/>
        <v>0</v>
      </c>
      <c r="FE623" s="7">
        <f t="shared" si="6643"/>
        <v>0</v>
      </c>
      <c r="FF623" s="7">
        <f t="shared" si="6644"/>
        <v>0</v>
      </c>
      <c r="FG623" s="18">
        <f t="shared" si="6645"/>
        <v>0</v>
      </c>
      <c r="FH623" s="7">
        <f t="shared" si="6646"/>
        <v>0</v>
      </c>
      <c r="FI623" s="7">
        <f t="shared" si="6647"/>
        <v>0</v>
      </c>
      <c r="FJ623" s="7">
        <f t="shared" si="6648"/>
        <v>0</v>
      </c>
      <c r="FK623" s="7">
        <f t="shared" si="6649"/>
        <v>0</v>
      </c>
      <c r="FL623" s="7">
        <f t="shared" si="6650"/>
        <v>0</v>
      </c>
      <c r="FM623" s="7">
        <f t="shared" si="6651"/>
        <v>0</v>
      </c>
      <c r="FN623" s="7">
        <f t="shared" si="6652"/>
        <v>0</v>
      </c>
      <c r="FO623" s="7">
        <f t="shared" si="6653"/>
        <v>0</v>
      </c>
      <c r="FP623" s="7">
        <f t="shared" si="6654"/>
        <v>0</v>
      </c>
      <c r="FQ623" s="7">
        <f t="shared" si="6655"/>
        <v>0</v>
      </c>
      <c r="FR623" s="7"/>
      <c r="FS623" s="7">
        <f t="shared" si="6656"/>
        <v>0</v>
      </c>
      <c r="FT623" s="7">
        <f t="shared" si="6657"/>
        <v>0</v>
      </c>
      <c r="FU623" s="7">
        <f t="shared" si="6658"/>
        <v>0</v>
      </c>
      <c r="FV623" s="7">
        <f t="shared" si="6659"/>
        <v>0</v>
      </c>
      <c r="FW623" s="7">
        <f t="shared" si="6660"/>
        <v>0</v>
      </c>
      <c r="FX623" s="7">
        <f t="shared" si="6661"/>
        <v>0</v>
      </c>
      <c r="FY623" s="7">
        <f t="shared" si="6662"/>
        <v>0</v>
      </c>
      <c r="FZ623" s="7">
        <f t="shared" si="6663"/>
        <v>0</v>
      </c>
      <c r="GA623" s="7">
        <f t="shared" si="6664"/>
        <v>0</v>
      </c>
      <c r="GB623" s="7">
        <f t="shared" si="6665"/>
        <v>0</v>
      </c>
      <c r="GC623" s="7">
        <f t="shared" si="6666"/>
        <v>0</v>
      </c>
      <c r="GD623" s="116">
        <f t="shared" si="6667"/>
        <v>0</v>
      </c>
      <c r="GE623" s="117">
        <f t="shared" si="6668"/>
        <v>0</v>
      </c>
      <c r="GF623" s="8"/>
      <c r="GG623" s="8"/>
      <c r="GH623" s="8"/>
      <c r="GI623" s="97"/>
      <c r="GK623" s="18"/>
      <c r="GL623" s="18"/>
      <c r="GM623" s="1"/>
      <c r="GN623" s="44"/>
      <c r="GO623" s="63"/>
      <c r="GP623" s="7"/>
      <c r="GQ623" s="67"/>
    </row>
    <row r="624" spans="1:199" ht="24.95" customHeight="1" x14ac:dyDescent="0.35">
      <c r="A624" s="51"/>
      <c r="B624" s="1"/>
      <c r="C624" s="23"/>
      <c r="D624" s="23"/>
      <c r="E624" s="23"/>
      <c r="F624" s="23"/>
      <c r="G624" s="23"/>
      <c r="H624" s="23"/>
      <c r="I624" s="23"/>
      <c r="J624" s="23"/>
      <c r="K624" s="23"/>
      <c r="L624" s="1"/>
      <c r="M624" s="73">
        <f t="shared" si="6616"/>
        <v>0</v>
      </c>
      <c r="N624" s="32"/>
      <c r="O624" s="263"/>
      <c r="P624" s="32"/>
      <c r="Q624" s="20"/>
      <c r="R624" s="32"/>
      <c r="S624" s="20"/>
      <c r="T624" s="32"/>
      <c r="U624" s="20"/>
      <c r="V624" s="74"/>
      <c r="W624" s="20"/>
      <c r="X624" s="20"/>
      <c r="Y624" s="20"/>
      <c r="Z624" s="74"/>
      <c r="AA624" s="20"/>
      <c r="AB624" s="74"/>
      <c r="AC624" s="20"/>
      <c r="AD624" s="74"/>
      <c r="AE624" s="24"/>
      <c r="AF624" s="74"/>
      <c r="AG624" s="20"/>
      <c r="AH624" s="74"/>
      <c r="AI624" s="20"/>
      <c r="AJ624" s="74"/>
      <c r="AK624" s="20"/>
      <c r="AL624" s="74"/>
      <c r="AM624" s="263"/>
      <c r="AN624" s="74"/>
      <c r="AO624" s="20"/>
      <c r="AP624" s="74"/>
      <c r="AQ624" s="20"/>
      <c r="AR624" s="74"/>
      <c r="AS624" s="20"/>
      <c r="AT624" s="74"/>
      <c r="AU624" s="20"/>
      <c r="AV624" s="74"/>
      <c r="AW624" s="20"/>
      <c r="AX624" s="74"/>
      <c r="AY624" s="20"/>
      <c r="AZ624" s="74"/>
      <c r="BA624" s="20"/>
      <c r="BB624" s="74"/>
      <c r="BC624" s="20"/>
      <c r="BD624" s="74"/>
      <c r="BE624" s="20"/>
      <c r="BF624" s="20">
        <f t="shared" si="6617"/>
        <v>0</v>
      </c>
      <c r="BG624" s="20"/>
      <c r="BH624" s="20">
        <f t="shared" si="6618"/>
        <v>0</v>
      </c>
      <c r="BI624" s="7"/>
      <c r="BJ624" s="7"/>
      <c r="BK624" s="7"/>
      <c r="BL624" s="7"/>
      <c r="BM624" s="52"/>
      <c r="BN624" s="51"/>
      <c r="BO624" s="1"/>
      <c r="BP624" s="23"/>
      <c r="BQ624" s="23"/>
      <c r="BR624" s="23"/>
      <c r="BS624" s="23"/>
      <c r="BT624" s="23"/>
      <c r="BU624" s="23"/>
      <c r="BV624" s="23"/>
      <c r="BW624" s="23"/>
      <c r="BX624" s="23"/>
      <c r="BY624" s="1"/>
      <c r="BZ624" s="73">
        <f t="shared" si="6619"/>
        <v>0</v>
      </c>
      <c r="CA624" s="32"/>
      <c r="CB624" s="334"/>
      <c r="CC624" s="32"/>
      <c r="CD624" s="20"/>
      <c r="CE624" s="32"/>
      <c r="CF624" s="20"/>
      <c r="CG624" s="32"/>
      <c r="CH624" s="20"/>
      <c r="CI624" s="74"/>
      <c r="CJ624" s="20"/>
      <c r="CK624" s="20"/>
      <c r="CL624" s="20"/>
      <c r="CM624" s="74"/>
      <c r="CN624" s="20"/>
      <c r="CO624" s="74"/>
      <c r="CP624" s="20"/>
      <c r="CQ624" s="74"/>
      <c r="CR624" s="24"/>
      <c r="CS624" s="74"/>
      <c r="CT624" s="334"/>
      <c r="CU624" s="74"/>
      <c r="CV624" s="20"/>
      <c r="CW624" s="74"/>
      <c r="CX624" s="20"/>
      <c r="CY624" s="74"/>
      <c r="CZ624" s="334"/>
      <c r="DA624" s="74"/>
      <c r="DB624" s="20"/>
      <c r="DC624" s="74"/>
      <c r="DD624" s="20"/>
      <c r="DE624" s="74"/>
      <c r="DF624" s="20"/>
      <c r="DG624" s="74"/>
      <c r="DH624" s="20"/>
      <c r="DI624" s="74"/>
      <c r="DJ624" s="20"/>
      <c r="DK624" s="74"/>
      <c r="DL624" s="20"/>
      <c r="DM624" s="74"/>
      <c r="DN624" s="20"/>
      <c r="DO624" s="74"/>
      <c r="DP624" s="20"/>
      <c r="DQ624" s="74"/>
      <c r="DR624" s="20"/>
      <c r="DS624" s="20">
        <f t="shared" si="6620"/>
        <v>0</v>
      </c>
      <c r="DT624" s="20">
        <f t="shared" si="6621"/>
        <v>0</v>
      </c>
      <c r="DU624" s="7"/>
      <c r="DV624" s="7"/>
      <c r="DW624" s="7"/>
      <c r="DX624" s="52"/>
      <c r="DY624" s="51"/>
      <c r="DZ624" s="1"/>
      <c r="EA624" s="23"/>
      <c r="EB624" s="23"/>
      <c r="EC624" s="8"/>
      <c r="ED624" s="8"/>
      <c r="EE624" s="8"/>
      <c r="EF624" s="8"/>
      <c r="EG624" s="8"/>
      <c r="EH624" s="8"/>
      <c r="EI624" s="8"/>
      <c r="EJ624" s="6">
        <f t="shared" si="6622"/>
        <v>0</v>
      </c>
      <c r="EK624" s="6">
        <f t="shared" si="6623"/>
        <v>0</v>
      </c>
      <c r="EL624" s="6">
        <f t="shared" si="6624"/>
        <v>0</v>
      </c>
      <c r="EM624" s="18">
        <f t="shared" si="6625"/>
        <v>0</v>
      </c>
      <c r="EN624" s="7">
        <f t="shared" si="6626"/>
        <v>0</v>
      </c>
      <c r="EO624" s="7">
        <f t="shared" si="6627"/>
        <v>0</v>
      </c>
      <c r="EP624" s="7">
        <f t="shared" si="6628"/>
        <v>0</v>
      </c>
      <c r="EQ624" s="7">
        <f t="shared" si="6629"/>
        <v>0</v>
      </c>
      <c r="ER624" s="7">
        <f t="shared" si="6630"/>
        <v>0</v>
      </c>
      <c r="ES624" s="7">
        <f t="shared" si="6631"/>
        <v>0</v>
      </c>
      <c r="ET624" s="7">
        <f t="shared" si="6632"/>
        <v>0</v>
      </c>
      <c r="EU624" s="7">
        <f t="shared" si="6633"/>
        <v>0</v>
      </c>
      <c r="EV624" s="7">
        <f t="shared" si="6634"/>
        <v>0</v>
      </c>
      <c r="EW624" s="18">
        <f t="shared" si="6635"/>
        <v>0</v>
      </c>
      <c r="EX624" s="7">
        <f t="shared" si="6636"/>
        <v>0</v>
      </c>
      <c r="EY624" s="7">
        <f t="shared" si="6637"/>
        <v>0</v>
      </c>
      <c r="EZ624" s="7">
        <f t="shared" si="6638"/>
        <v>0</v>
      </c>
      <c r="FA624" s="7">
        <f t="shared" si="6639"/>
        <v>0</v>
      </c>
      <c r="FB624" s="7">
        <f t="shared" si="6640"/>
        <v>0</v>
      </c>
      <c r="FC624" s="7">
        <f t="shared" si="6641"/>
        <v>0</v>
      </c>
      <c r="FD624" s="7">
        <f t="shared" si="6642"/>
        <v>0</v>
      </c>
      <c r="FE624" s="7">
        <f t="shared" si="6643"/>
        <v>0</v>
      </c>
      <c r="FF624" s="7">
        <f t="shared" si="6644"/>
        <v>0</v>
      </c>
      <c r="FG624" s="18">
        <f t="shared" si="6645"/>
        <v>0</v>
      </c>
      <c r="FH624" s="7">
        <f t="shared" si="6646"/>
        <v>0</v>
      </c>
      <c r="FI624" s="7">
        <f t="shared" si="6647"/>
        <v>0</v>
      </c>
      <c r="FJ624" s="7">
        <f t="shared" si="6648"/>
        <v>0</v>
      </c>
      <c r="FK624" s="7">
        <f t="shared" si="6649"/>
        <v>0</v>
      </c>
      <c r="FL624" s="7">
        <f t="shared" si="6650"/>
        <v>0</v>
      </c>
      <c r="FM624" s="7">
        <f t="shared" si="6651"/>
        <v>0</v>
      </c>
      <c r="FN624" s="7">
        <f t="shared" si="6652"/>
        <v>0</v>
      </c>
      <c r="FO624" s="7">
        <f t="shared" si="6653"/>
        <v>0</v>
      </c>
      <c r="FP624" s="7">
        <f t="shared" si="6654"/>
        <v>0</v>
      </c>
      <c r="FQ624" s="7">
        <f t="shared" si="6655"/>
        <v>0</v>
      </c>
      <c r="FR624" s="7"/>
      <c r="FS624" s="7">
        <f t="shared" si="6656"/>
        <v>0</v>
      </c>
      <c r="FT624" s="7">
        <f t="shared" si="6657"/>
        <v>0</v>
      </c>
      <c r="FU624" s="7">
        <f t="shared" si="6658"/>
        <v>0</v>
      </c>
      <c r="FV624" s="7">
        <f t="shared" si="6659"/>
        <v>0</v>
      </c>
      <c r="FW624" s="7">
        <f t="shared" si="6660"/>
        <v>0</v>
      </c>
      <c r="FX624" s="7">
        <f t="shared" si="6661"/>
        <v>0</v>
      </c>
      <c r="FY624" s="7">
        <f t="shared" si="6662"/>
        <v>0</v>
      </c>
      <c r="FZ624" s="7">
        <f t="shared" si="6663"/>
        <v>0</v>
      </c>
      <c r="GA624" s="7">
        <f t="shared" si="6664"/>
        <v>0</v>
      </c>
      <c r="GB624" s="7">
        <f t="shared" si="6665"/>
        <v>0</v>
      </c>
      <c r="GC624" s="7">
        <f t="shared" si="6666"/>
        <v>0</v>
      </c>
      <c r="GD624" s="116">
        <f t="shared" si="6667"/>
        <v>0</v>
      </c>
      <c r="GE624" s="117">
        <f t="shared" si="6668"/>
        <v>0</v>
      </c>
      <c r="GF624" s="8"/>
      <c r="GG624" s="8"/>
      <c r="GH624" s="8"/>
      <c r="GI624" s="97"/>
      <c r="GK624" s="18"/>
      <c r="GL624" s="18"/>
      <c r="GM624" s="1"/>
      <c r="GN624" s="23"/>
      <c r="GO624" s="61"/>
      <c r="GP624" s="7"/>
      <c r="GQ624" s="67"/>
    </row>
    <row r="625" spans="1:267" ht="24.95" customHeight="1" x14ac:dyDescent="0.35">
      <c r="A625" s="51"/>
      <c r="B625" s="1"/>
      <c r="C625" s="23"/>
      <c r="D625" s="23"/>
      <c r="E625" s="23"/>
      <c r="F625" s="23"/>
      <c r="G625" s="23"/>
      <c r="H625" s="23"/>
      <c r="I625" s="23"/>
      <c r="J625" s="23"/>
      <c r="K625" s="23"/>
      <c r="L625" s="1"/>
      <c r="M625" s="73">
        <f t="shared" si="6616"/>
        <v>0</v>
      </c>
      <c r="N625" s="32"/>
      <c r="O625" s="263"/>
      <c r="P625" s="32"/>
      <c r="Q625" s="20"/>
      <c r="R625" s="32"/>
      <c r="S625" s="20"/>
      <c r="T625" s="32"/>
      <c r="U625" s="20"/>
      <c r="V625" s="74"/>
      <c r="W625" s="20"/>
      <c r="X625" s="20"/>
      <c r="Y625" s="20"/>
      <c r="Z625" s="74"/>
      <c r="AA625" s="20"/>
      <c r="AB625" s="74"/>
      <c r="AC625" s="20"/>
      <c r="AD625" s="74"/>
      <c r="AE625" s="24"/>
      <c r="AF625" s="74"/>
      <c r="AG625" s="20"/>
      <c r="AH625" s="74"/>
      <c r="AI625" s="20"/>
      <c r="AJ625" s="74"/>
      <c r="AK625" s="20"/>
      <c r="AL625" s="74"/>
      <c r="AM625" s="263"/>
      <c r="AN625" s="74"/>
      <c r="AO625" s="20"/>
      <c r="AP625" s="74"/>
      <c r="AQ625" s="20"/>
      <c r="AR625" s="74"/>
      <c r="AS625" s="20"/>
      <c r="AT625" s="74"/>
      <c r="AU625" s="20"/>
      <c r="AV625" s="74"/>
      <c r="AW625" s="20"/>
      <c r="AX625" s="74"/>
      <c r="AY625" s="20"/>
      <c r="AZ625" s="74"/>
      <c r="BA625" s="20"/>
      <c r="BB625" s="74"/>
      <c r="BC625" s="20"/>
      <c r="BD625" s="74"/>
      <c r="BE625" s="20"/>
      <c r="BF625" s="20">
        <f t="shared" si="6617"/>
        <v>0</v>
      </c>
      <c r="BG625" s="20"/>
      <c r="BH625" s="20">
        <f t="shared" si="6618"/>
        <v>0</v>
      </c>
      <c r="BI625" s="7"/>
      <c r="BJ625" s="7"/>
      <c r="BK625" s="7"/>
      <c r="BL625" s="7"/>
      <c r="BM625" s="52"/>
      <c r="BN625" s="51"/>
      <c r="BO625" s="1"/>
      <c r="BP625" s="23"/>
      <c r="BQ625" s="23"/>
      <c r="BR625" s="23"/>
      <c r="BS625" s="23"/>
      <c r="BT625" s="23"/>
      <c r="BU625" s="23"/>
      <c r="BV625" s="23"/>
      <c r="BW625" s="23"/>
      <c r="BX625" s="23"/>
      <c r="BY625" s="1"/>
      <c r="BZ625" s="73">
        <f t="shared" si="6619"/>
        <v>0</v>
      </c>
      <c r="CA625" s="32"/>
      <c r="CB625" s="334"/>
      <c r="CC625" s="32"/>
      <c r="CD625" s="20"/>
      <c r="CE625" s="32"/>
      <c r="CF625" s="20"/>
      <c r="CG625" s="32"/>
      <c r="CH625" s="20"/>
      <c r="CI625" s="74"/>
      <c r="CJ625" s="20"/>
      <c r="CK625" s="20"/>
      <c r="CL625" s="20"/>
      <c r="CM625" s="74"/>
      <c r="CN625" s="20"/>
      <c r="CO625" s="74"/>
      <c r="CP625" s="20"/>
      <c r="CQ625" s="74"/>
      <c r="CR625" s="24"/>
      <c r="CS625" s="74"/>
      <c r="CT625" s="334"/>
      <c r="CU625" s="74"/>
      <c r="CV625" s="20"/>
      <c r="CW625" s="74"/>
      <c r="CX625" s="20"/>
      <c r="CY625" s="74"/>
      <c r="CZ625" s="334"/>
      <c r="DA625" s="74"/>
      <c r="DB625" s="20"/>
      <c r="DC625" s="74"/>
      <c r="DD625" s="20"/>
      <c r="DE625" s="74"/>
      <c r="DF625" s="20"/>
      <c r="DG625" s="74"/>
      <c r="DH625" s="20"/>
      <c r="DI625" s="74"/>
      <c r="DJ625" s="20"/>
      <c r="DK625" s="74"/>
      <c r="DL625" s="20"/>
      <c r="DM625" s="74"/>
      <c r="DN625" s="20"/>
      <c r="DO625" s="74"/>
      <c r="DP625" s="20"/>
      <c r="DQ625" s="74"/>
      <c r="DR625" s="20"/>
      <c r="DS625" s="20">
        <f t="shared" si="6620"/>
        <v>0</v>
      </c>
      <c r="DT625" s="20">
        <f t="shared" si="6621"/>
        <v>0</v>
      </c>
      <c r="DU625" s="7"/>
      <c r="DV625" s="7"/>
      <c r="DW625" s="7"/>
      <c r="DX625" s="52"/>
      <c r="DY625" s="51"/>
      <c r="DZ625" s="1"/>
      <c r="EA625" s="23"/>
      <c r="EB625" s="23"/>
      <c r="EC625" s="8"/>
      <c r="ED625" s="8"/>
      <c r="EE625" s="8"/>
      <c r="EF625" s="8"/>
      <c r="EG625" s="8"/>
      <c r="EH625" s="8"/>
      <c r="EI625" s="8"/>
      <c r="EJ625" s="6">
        <f t="shared" si="6622"/>
        <v>0</v>
      </c>
      <c r="EK625" s="6">
        <f t="shared" si="6623"/>
        <v>0</v>
      </c>
      <c r="EL625" s="6">
        <f t="shared" si="6624"/>
        <v>0</v>
      </c>
      <c r="EM625" s="18">
        <f t="shared" si="6625"/>
        <v>0</v>
      </c>
      <c r="EN625" s="7">
        <f t="shared" si="6626"/>
        <v>0</v>
      </c>
      <c r="EO625" s="7">
        <f t="shared" si="6627"/>
        <v>0</v>
      </c>
      <c r="EP625" s="7">
        <f t="shared" si="6628"/>
        <v>0</v>
      </c>
      <c r="EQ625" s="7">
        <f t="shared" si="6629"/>
        <v>0</v>
      </c>
      <c r="ER625" s="7">
        <f t="shared" si="6630"/>
        <v>0</v>
      </c>
      <c r="ES625" s="7">
        <f t="shared" si="6631"/>
        <v>0</v>
      </c>
      <c r="ET625" s="7">
        <f t="shared" si="6632"/>
        <v>0</v>
      </c>
      <c r="EU625" s="7">
        <f t="shared" si="6633"/>
        <v>0</v>
      </c>
      <c r="EV625" s="7">
        <f t="shared" si="6634"/>
        <v>0</v>
      </c>
      <c r="EW625" s="18">
        <f t="shared" si="6635"/>
        <v>0</v>
      </c>
      <c r="EX625" s="7">
        <f t="shared" si="6636"/>
        <v>0</v>
      </c>
      <c r="EY625" s="7">
        <f t="shared" si="6637"/>
        <v>0</v>
      </c>
      <c r="EZ625" s="7">
        <f t="shared" si="6638"/>
        <v>0</v>
      </c>
      <c r="FA625" s="7">
        <f t="shared" si="6639"/>
        <v>0</v>
      </c>
      <c r="FB625" s="7">
        <f t="shared" si="6640"/>
        <v>0</v>
      </c>
      <c r="FC625" s="7">
        <f t="shared" si="6641"/>
        <v>0</v>
      </c>
      <c r="FD625" s="7">
        <f t="shared" si="6642"/>
        <v>0</v>
      </c>
      <c r="FE625" s="7">
        <f t="shared" si="6643"/>
        <v>0</v>
      </c>
      <c r="FF625" s="7">
        <f t="shared" si="6644"/>
        <v>0</v>
      </c>
      <c r="FG625" s="18">
        <f t="shared" si="6645"/>
        <v>0</v>
      </c>
      <c r="FH625" s="7">
        <f t="shared" si="6646"/>
        <v>0</v>
      </c>
      <c r="FI625" s="7">
        <f t="shared" si="6647"/>
        <v>0</v>
      </c>
      <c r="FJ625" s="7">
        <f t="shared" si="6648"/>
        <v>0</v>
      </c>
      <c r="FK625" s="7">
        <f t="shared" si="6649"/>
        <v>0</v>
      </c>
      <c r="FL625" s="7">
        <f t="shared" si="6650"/>
        <v>0</v>
      </c>
      <c r="FM625" s="7">
        <f t="shared" si="6651"/>
        <v>0</v>
      </c>
      <c r="FN625" s="7">
        <f t="shared" si="6652"/>
        <v>0</v>
      </c>
      <c r="FO625" s="7">
        <f t="shared" si="6653"/>
        <v>0</v>
      </c>
      <c r="FP625" s="7">
        <f t="shared" si="6654"/>
        <v>0</v>
      </c>
      <c r="FQ625" s="7">
        <f t="shared" si="6655"/>
        <v>0</v>
      </c>
      <c r="FR625" s="7"/>
      <c r="FS625" s="7">
        <f t="shared" si="6656"/>
        <v>0</v>
      </c>
      <c r="FT625" s="7">
        <f t="shared" si="6657"/>
        <v>0</v>
      </c>
      <c r="FU625" s="7">
        <f t="shared" si="6658"/>
        <v>0</v>
      </c>
      <c r="FV625" s="7">
        <f t="shared" si="6659"/>
        <v>0</v>
      </c>
      <c r="FW625" s="7">
        <f t="shared" si="6660"/>
        <v>0</v>
      </c>
      <c r="FX625" s="7">
        <f t="shared" si="6661"/>
        <v>0</v>
      </c>
      <c r="FY625" s="7">
        <f t="shared" si="6662"/>
        <v>0</v>
      </c>
      <c r="FZ625" s="7">
        <f t="shared" si="6663"/>
        <v>0</v>
      </c>
      <c r="GA625" s="7">
        <f t="shared" si="6664"/>
        <v>0</v>
      </c>
      <c r="GB625" s="7">
        <f t="shared" si="6665"/>
        <v>0</v>
      </c>
      <c r="GC625" s="7">
        <f t="shared" si="6666"/>
        <v>0</v>
      </c>
      <c r="GD625" s="116">
        <f t="shared" si="6667"/>
        <v>0</v>
      </c>
      <c r="GE625" s="117">
        <f t="shared" si="6668"/>
        <v>0</v>
      </c>
      <c r="GF625" s="8"/>
      <c r="GG625" s="8"/>
      <c r="GH625" s="8"/>
      <c r="GI625" s="97"/>
      <c r="GK625" s="18"/>
      <c r="GL625" s="18"/>
      <c r="GM625" s="1"/>
      <c r="GN625" s="23"/>
      <c r="GO625" s="61"/>
      <c r="GP625" s="7"/>
      <c r="GQ625" s="67"/>
    </row>
    <row r="626" spans="1:267" ht="24.95" customHeight="1" x14ac:dyDescent="0.35">
      <c r="A626" s="51"/>
      <c r="B626" s="1"/>
      <c r="C626" s="23"/>
      <c r="D626" s="23"/>
      <c r="E626" s="23"/>
      <c r="F626" s="23"/>
      <c r="G626" s="23"/>
      <c r="H626" s="23"/>
      <c r="I626" s="23"/>
      <c r="J626" s="23"/>
      <c r="K626" s="23"/>
      <c r="L626" s="1"/>
      <c r="M626" s="73">
        <f t="shared" si="6616"/>
        <v>0</v>
      </c>
      <c r="N626" s="32"/>
      <c r="O626" s="263"/>
      <c r="P626" s="32"/>
      <c r="Q626" s="20"/>
      <c r="R626" s="32"/>
      <c r="S626" s="20"/>
      <c r="T626" s="32"/>
      <c r="U626" s="20"/>
      <c r="V626" s="74"/>
      <c r="W626" s="20"/>
      <c r="X626" s="20"/>
      <c r="Y626" s="20"/>
      <c r="Z626" s="74"/>
      <c r="AA626" s="20"/>
      <c r="AB626" s="74"/>
      <c r="AC626" s="20"/>
      <c r="AD626" s="74"/>
      <c r="AE626" s="24"/>
      <c r="AF626" s="74"/>
      <c r="AG626" s="20"/>
      <c r="AH626" s="74"/>
      <c r="AI626" s="20"/>
      <c r="AJ626" s="74"/>
      <c r="AK626" s="20"/>
      <c r="AL626" s="74"/>
      <c r="AM626" s="263"/>
      <c r="AN626" s="74"/>
      <c r="AO626" s="20"/>
      <c r="AP626" s="74"/>
      <c r="AQ626" s="20"/>
      <c r="AR626" s="74"/>
      <c r="AS626" s="20"/>
      <c r="AT626" s="74"/>
      <c r="AU626" s="20"/>
      <c r="AV626" s="74"/>
      <c r="AW626" s="20"/>
      <c r="AX626" s="74"/>
      <c r="AY626" s="20"/>
      <c r="AZ626" s="74"/>
      <c r="BA626" s="20"/>
      <c r="BB626" s="74"/>
      <c r="BC626" s="20"/>
      <c r="BD626" s="74"/>
      <c r="BE626" s="20"/>
      <c r="BF626" s="20">
        <f t="shared" si="6617"/>
        <v>0</v>
      </c>
      <c r="BG626" s="20"/>
      <c r="BH626" s="20">
        <f t="shared" si="6618"/>
        <v>0</v>
      </c>
      <c r="BI626" s="7"/>
      <c r="BJ626" s="7"/>
      <c r="BK626" s="7"/>
      <c r="BL626" s="7"/>
      <c r="BM626" s="52"/>
      <c r="BN626" s="51"/>
      <c r="BO626" s="1"/>
      <c r="BP626" s="23"/>
      <c r="BQ626" s="23"/>
      <c r="BR626" s="23"/>
      <c r="BS626" s="23"/>
      <c r="BT626" s="23"/>
      <c r="BU626" s="23"/>
      <c r="BV626" s="23"/>
      <c r="BW626" s="23"/>
      <c r="BX626" s="23"/>
      <c r="BY626" s="1"/>
      <c r="BZ626" s="73">
        <f t="shared" si="6619"/>
        <v>0</v>
      </c>
      <c r="CA626" s="32"/>
      <c r="CB626" s="334"/>
      <c r="CC626" s="32"/>
      <c r="CD626" s="20"/>
      <c r="CE626" s="32"/>
      <c r="CF626" s="20"/>
      <c r="CG626" s="32"/>
      <c r="CH626" s="20"/>
      <c r="CI626" s="74"/>
      <c r="CJ626" s="20"/>
      <c r="CK626" s="20"/>
      <c r="CL626" s="20"/>
      <c r="CM626" s="74"/>
      <c r="CN626" s="20"/>
      <c r="CO626" s="74"/>
      <c r="CP626" s="20"/>
      <c r="CQ626" s="74"/>
      <c r="CR626" s="24"/>
      <c r="CS626" s="74"/>
      <c r="CT626" s="334"/>
      <c r="CU626" s="74"/>
      <c r="CV626" s="20"/>
      <c r="CW626" s="74"/>
      <c r="CX626" s="20"/>
      <c r="CY626" s="74"/>
      <c r="CZ626" s="334"/>
      <c r="DA626" s="74"/>
      <c r="DB626" s="20"/>
      <c r="DC626" s="74"/>
      <c r="DD626" s="20"/>
      <c r="DE626" s="74"/>
      <c r="DF626" s="20"/>
      <c r="DG626" s="74"/>
      <c r="DH626" s="20"/>
      <c r="DI626" s="74"/>
      <c r="DJ626" s="20"/>
      <c r="DK626" s="74"/>
      <c r="DL626" s="20"/>
      <c r="DM626" s="74"/>
      <c r="DN626" s="20"/>
      <c r="DO626" s="74"/>
      <c r="DP626" s="20"/>
      <c r="DQ626" s="74"/>
      <c r="DR626" s="20"/>
      <c r="DS626" s="20">
        <f t="shared" si="6620"/>
        <v>0</v>
      </c>
      <c r="DT626" s="20">
        <f t="shared" si="6621"/>
        <v>0</v>
      </c>
      <c r="DU626" s="7"/>
      <c r="DV626" s="7"/>
      <c r="DW626" s="7"/>
      <c r="DX626" s="52"/>
      <c r="DY626" s="51"/>
      <c r="DZ626" s="1"/>
      <c r="EA626" s="23"/>
      <c r="EB626" s="23"/>
      <c r="EC626" s="8"/>
      <c r="ED626" s="8"/>
      <c r="EE626" s="8"/>
      <c r="EF626" s="8"/>
      <c r="EG626" s="8"/>
      <c r="EH626" s="8"/>
      <c r="EI626" s="8"/>
      <c r="EJ626" s="6">
        <f t="shared" si="6622"/>
        <v>0</v>
      </c>
      <c r="EK626" s="6">
        <f t="shared" si="6623"/>
        <v>0</v>
      </c>
      <c r="EL626" s="6">
        <f t="shared" si="6624"/>
        <v>0</v>
      </c>
      <c r="EM626" s="18">
        <f t="shared" si="6625"/>
        <v>0</v>
      </c>
      <c r="EN626" s="7">
        <f t="shared" si="6626"/>
        <v>0</v>
      </c>
      <c r="EO626" s="7">
        <f t="shared" si="6627"/>
        <v>0</v>
      </c>
      <c r="EP626" s="7">
        <f t="shared" si="6628"/>
        <v>0</v>
      </c>
      <c r="EQ626" s="7">
        <f t="shared" si="6629"/>
        <v>0</v>
      </c>
      <c r="ER626" s="7">
        <f t="shared" si="6630"/>
        <v>0</v>
      </c>
      <c r="ES626" s="7">
        <f t="shared" si="6631"/>
        <v>0</v>
      </c>
      <c r="ET626" s="7">
        <f t="shared" si="6632"/>
        <v>0</v>
      </c>
      <c r="EU626" s="7">
        <f t="shared" si="6633"/>
        <v>0</v>
      </c>
      <c r="EV626" s="7">
        <f t="shared" si="6634"/>
        <v>0</v>
      </c>
      <c r="EW626" s="18">
        <f t="shared" si="6635"/>
        <v>0</v>
      </c>
      <c r="EX626" s="7">
        <f t="shared" si="6636"/>
        <v>0</v>
      </c>
      <c r="EY626" s="7">
        <f t="shared" si="6637"/>
        <v>0</v>
      </c>
      <c r="EZ626" s="7">
        <f t="shared" si="6638"/>
        <v>0</v>
      </c>
      <c r="FA626" s="7">
        <f t="shared" si="6639"/>
        <v>0</v>
      </c>
      <c r="FB626" s="7">
        <f t="shared" si="6640"/>
        <v>0</v>
      </c>
      <c r="FC626" s="7">
        <f t="shared" si="6641"/>
        <v>0</v>
      </c>
      <c r="FD626" s="7">
        <f t="shared" si="6642"/>
        <v>0</v>
      </c>
      <c r="FE626" s="7">
        <f t="shared" si="6643"/>
        <v>0</v>
      </c>
      <c r="FF626" s="7">
        <f t="shared" si="6644"/>
        <v>0</v>
      </c>
      <c r="FG626" s="18">
        <f t="shared" si="6645"/>
        <v>0</v>
      </c>
      <c r="FH626" s="7">
        <f t="shared" si="6646"/>
        <v>0</v>
      </c>
      <c r="FI626" s="7">
        <f t="shared" si="6647"/>
        <v>0</v>
      </c>
      <c r="FJ626" s="7">
        <f t="shared" si="6648"/>
        <v>0</v>
      </c>
      <c r="FK626" s="7">
        <f t="shared" si="6649"/>
        <v>0</v>
      </c>
      <c r="FL626" s="7">
        <f t="shared" si="6650"/>
        <v>0</v>
      </c>
      <c r="FM626" s="7">
        <f t="shared" si="6651"/>
        <v>0</v>
      </c>
      <c r="FN626" s="7">
        <f t="shared" si="6652"/>
        <v>0</v>
      </c>
      <c r="FO626" s="7">
        <f t="shared" si="6653"/>
        <v>0</v>
      </c>
      <c r="FP626" s="7">
        <f t="shared" si="6654"/>
        <v>0</v>
      </c>
      <c r="FQ626" s="7">
        <f t="shared" si="6655"/>
        <v>0</v>
      </c>
      <c r="FR626" s="7"/>
      <c r="FS626" s="7">
        <f t="shared" si="6656"/>
        <v>0</v>
      </c>
      <c r="FT626" s="7">
        <f t="shared" si="6657"/>
        <v>0</v>
      </c>
      <c r="FU626" s="7">
        <f t="shared" si="6658"/>
        <v>0</v>
      </c>
      <c r="FV626" s="7">
        <f t="shared" si="6659"/>
        <v>0</v>
      </c>
      <c r="FW626" s="7">
        <f t="shared" si="6660"/>
        <v>0</v>
      </c>
      <c r="FX626" s="7">
        <f t="shared" si="6661"/>
        <v>0</v>
      </c>
      <c r="FY626" s="7">
        <f t="shared" si="6662"/>
        <v>0</v>
      </c>
      <c r="FZ626" s="7">
        <f t="shared" si="6663"/>
        <v>0</v>
      </c>
      <c r="GA626" s="7">
        <f t="shared" si="6664"/>
        <v>0</v>
      </c>
      <c r="GB626" s="7">
        <f t="shared" si="6665"/>
        <v>0</v>
      </c>
      <c r="GC626" s="7">
        <f t="shared" si="6666"/>
        <v>0</v>
      </c>
      <c r="GD626" s="116">
        <f t="shared" si="6667"/>
        <v>0</v>
      </c>
      <c r="GE626" s="117">
        <f t="shared" si="6668"/>
        <v>0</v>
      </c>
      <c r="GF626" s="8"/>
      <c r="GG626" s="8"/>
      <c r="GH626" s="8"/>
      <c r="GI626" s="97"/>
      <c r="GK626" s="18"/>
      <c r="GL626" s="18"/>
      <c r="GM626" s="1"/>
      <c r="GN626" s="23"/>
      <c r="GO626" s="61"/>
      <c r="GP626" s="7"/>
      <c r="GQ626" s="67"/>
    </row>
    <row r="627" spans="1:267" ht="24.95" customHeight="1" thickBot="1" x14ac:dyDescent="0.4">
      <c r="A627" s="91"/>
      <c r="B627" s="111"/>
      <c r="C627" s="83"/>
      <c r="D627" s="83"/>
      <c r="E627" s="83"/>
      <c r="F627" s="83"/>
      <c r="G627" s="83"/>
      <c r="H627" s="83"/>
      <c r="I627" s="83"/>
      <c r="J627" s="83"/>
      <c r="K627" s="83"/>
      <c r="L627" s="111"/>
      <c r="M627" s="75">
        <f t="shared" si="6616"/>
        <v>0</v>
      </c>
      <c r="N627" s="76"/>
      <c r="O627" s="427"/>
      <c r="P627" s="76"/>
      <c r="Q627" s="118"/>
      <c r="R627" s="76"/>
      <c r="S627" s="118"/>
      <c r="T627" s="76"/>
      <c r="U627" s="118"/>
      <c r="V627" s="119"/>
      <c r="W627" s="118"/>
      <c r="X627" s="118"/>
      <c r="Y627" s="118"/>
      <c r="Z627" s="119"/>
      <c r="AA627" s="118"/>
      <c r="AB627" s="119"/>
      <c r="AC627" s="118"/>
      <c r="AD627" s="119"/>
      <c r="AE627" s="120"/>
      <c r="AF627" s="119"/>
      <c r="AG627" s="118"/>
      <c r="AH627" s="119"/>
      <c r="AI627" s="118"/>
      <c r="AJ627" s="119"/>
      <c r="AK627" s="118"/>
      <c r="AL627" s="119"/>
      <c r="AM627" s="427"/>
      <c r="AN627" s="119"/>
      <c r="AO627" s="118"/>
      <c r="AP627" s="119"/>
      <c r="AQ627" s="118"/>
      <c r="AR627" s="119"/>
      <c r="AS627" s="118"/>
      <c r="AT627" s="119"/>
      <c r="AU627" s="118"/>
      <c r="AV627" s="119"/>
      <c r="AW627" s="118"/>
      <c r="AX627" s="119"/>
      <c r="AY627" s="118"/>
      <c r="AZ627" s="119"/>
      <c r="BA627" s="118"/>
      <c r="BB627" s="119"/>
      <c r="BC627" s="118"/>
      <c r="BD627" s="119"/>
      <c r="BE627" s="118"/>
      <c r="BF627" s="20">
        <f t="shared" si="6617"/>
        <v>0</v>
      </c>
      <c r="BG627" s="20"/>
      <c r="BH627" s="118">
        <f t="shared" si="6618"/>
        <v>0</v>
      </c>
      <c r="BI627" s="8"/>
      <c r="BJ627" s="8"/>
      <c r="BK627" s="8"/>
      <c r="BL627" s="8"/>
      <c r="BM627" s="97"/>
      <c r="BN627" s="91"/>
      <c r="BO627" s="111"/>
      <c r="BP627" s="83"/>
      <c r="BQ627" s="83"/>
      <c r="BR627" s="83"/>
      <c r="BS627" s="83"/>
      <c r="BT627" s="83"/>
      <c r="BU627" s="83"/>
      <c r="BV627" s="83"/>
      <c r="BW627" s="83"/>
      <c r="BX627" s="83"/>
      <c r="BY627" s="111"/>
      <c r="BZ627" s="75">
        <f t="shared" si="6619"/>
        <v>0</v>
      </c>
      <c r="CA627" s="76"/>
      <c r="CB627" s="410"/>
      <c r="CC627" s="76"/>
      <c r="CD627" s="118"/>
      <c r="CE627" s="76"/>
      <c r="CF627" s="118"/>
      <c r="CG627" s="76"/>
      <c r="CH627" s="118"/>
      <c r="CI627" s="119"/>
      <c r="CJ627" s="118"/>
      <c r="CK627" s="118"/>
      <c r="CL627" s="118"/>
      <c r="CM627" s="119"/>
      <c r="CN627" s="118"/>
      <c r="CO627" s="119"/>
      <c r="CP627" s="118"/>
      <c r="CQ627" s="119"/>
      <c r="CR627" s="120"/>
      <c r="CS627" s="119"/>
      <c r="CT627" s="410"/>
      <c r="CU627" s="119"/>
      <c r="CV627" s="118"/>
      <c r="CW627" s="119"/>
      <c r="CX627" s="118"/>
      <c r="CY627" s="119"/>
      <c r="CZ627" s="410"/>
      <c r="DA627" s="119"/>
      <c r="DB627" s="118"/>
      <c r="DC627" s="119"/>
      <c r="DD627" s="118"/>
      <c r="DE627" s="119"/>
      <c r="DF627" s="118"/>
      <c r="DG627" s="119"/>
      <c r="DH627" s="118"/>
      <c r="DI627" s="119"/>
      <c r="DJ627" s="118"/>
      <c r="DK627" s="119"/>
      <c r="DL627" s="118"/>
      <c r="DM627" s="119"/>
      <c r="DN627" s="118"/>
      <c r="DO627" s="119"/>
      <c r="DP627" s="118"/>
      <c r="DQ627" s="119"/>
      <c r="DR627" s="118"/>
      <c r="DS627" s="20">
        <f t="shared" si="6620"/>
        <v>0</v>
      </c>
      <c r="DT627" s="118">
        <f t="shared" si="6621"/>
        <v>0</v>
      </c>
      <c r="DU627" s="8"/>
      <c r="DV627" s="8"/>
      <c r="DW627" s="8"/>
      <c r="DX627" s="97"/>
      <c r="DY627" s="91"/>
      <c r="DZ627" s="111"/>
      <c r="EA627" s="83"/>
      <c r="EB627" s="83"/>
      <c r="EC627" s="8"/>
      <c r="ED627" s="8"/>
      <c r="EE627" s="8"/>
      <c r="EF627" s="8"/>
      <c r="EG627" s="8"/>
      <c r="EH627" s="8"/>
      <c r="EI627" s="8"/>
      <c r="EJ627" s="80">
        <f t="shared" si="6622"/>
        <v>0</v>
      </c>
      <c r="EK627" s="80">
        <f t="shared" si="6623"/>
        <v>0</v>
      </c>
      <c r="EL627" s="80">
        <f t="shared" si="6624"/>
        <v>0</v>
      </c>
      <c r="EM627" s="121">
        <f t="shared" si="6625"/>
        <v>0</v>
      </c>
      <c r="EN627" s="8">
        <f t="shared" si="6626"/>
        <v>0</v>
      </c>
      <c r="EO627" s="8">
        <f t="shared" si="6627"/>
        <v>0</v>
      </c>
      <c r="EP627" s="8">
        <f t="shared" si="6628"/>
        <v>0</v>
      </c>
      <c r="EQ627" s="8">
        <f t="shared" si="6629"/>
        <v>0</v>
      </c>
      <c r="ER627" s="8">
        <f t="shared" si="6630"/>
        <v>0</v>
      </c>
      <c r="ES627" s="8">
        <f t="shared" si="6631"/>
        <v>0</v>
      </c>
      <c r="ET627" s="8">
        <f t="shared" si="6632"/>
        <v>0</v>
      </c>
      <c r="EU627" s="8">
        <f t="shared" si="6633"/>
        <v>0</v>
      </c>
      <c r="EV627" s="8">
        <f t="shared" si="6634"/>
        <v>0</v>
      </c>
      <c r="EW627" s="121">
        <f t="shared" si="6635"/>
        <v>0</v>
      </c>
      <c r="EX627" s="8">
        <f t="shared" si="6636"/>
        <v>0</v>
      </c>
      <c r="EY627" s="8">
        <f t="shared" si="6637"/>
        <v>0</v>
      </c>
      <c r="EZ627" s="8">
        <f t="shared" si="6638"/>
        <v>0</v>
      </c>
      <c r="FA627" s="8">
        <f t="shared" si="6639"/>
        <v>0</v>
      </c>
      <c r="FB627" s="8">
        <f t="shared" si="6640"/>
        <v>0</v>
      </c>
      <c r="FC627" s="8">
        <f t="shared" si="6641"/>
        <v>0</v>
      </c>
      <c r="FD627" s="8">
        <f t="shared" si="6642"/>
        <v>0</v>
      </c>
      <c r="FE627" s="8">
        <f t="shared" si="6643"/>
        <v>0</v>
      </c>
      <c r="FF627" s="8">
        <f t="shared" si="6644"/>
        <v>0</v>
      </c>
      <c r="FG627" s="121">
        <f t="shared" si="6645"/>
        <v>0</v>
      </c>
      <c r="FH627" s="8">
        <f t="shared" si="6646"/>
        <v>0</v>
      </c>
      <c r="FI627" s="8">
        <f t="shared" si="6647"/>
        <v>0</v>
      </c>
      <c r="FJ627" s="8">
        <f t="shared" si="6648"/>
        <v>0</v>
      </c>
      <c r="FK627" s="8">
        <f t="shared" si="6649"/>
        <v>0</v>
      </c>
      <c r="FL627" s="8">
        <f t="shared" si="6650"/>
        <v>0</v>
      </c>
      <c r="FM627" s="8">
        <f t="shared" si="6651"/>
        <v>0</v>
      </c>
      <c r="FN627" s="8">
        <f t="shared" si="6652"/>
        <v>0</v>
      </c>
      <c r="FO627" s="8">
        <f t="shared" si="6653"/>
        <v>0</v>
      </c>
      <c r="FP627" s="8">
        <f t="shared" si="6654"/>
        <v>0</v>
      </c>
      <c r="FQ627" s="8">
        <f t="shared" si="6655"/>
        <v>0</v>
      </c>
      <c r="FR627" s="8"/>
      <c r="FS627" s="8">
        <f t="shared" si="6656"/>
        <v>0</v>
      </c>
      <c r="FT627" s="8">
        <f t="shared" si="6657"/>
        <v>0</v>
      </c>
      <c r="FU627" s="8">
        <f t="shared" si="6658"/>
        <v>0</v>
      </c>
      <c r="FV627" s="8">
        <f t="shared" si="6659"/>
        <v>0</v>
      </c>
      <c r="FW627" s="8">
        <f t="shared" si="6660"/>
        <v>0</v>
      </c>
      <c r="FX627" s="8">
        <f t="shared" si="6661"/>
        <v>0</v>
      </c>
      <c r="FY627" s="8">
        <f t="shared" si="6662"/>
        <v>0</v>
      </c>
      <c r="FZ627" s="8">
        <f t="shared" si="6663"/>
        <v>0</v>
      </c>
      <c r="GA627" s="8">
        <f t="shared" si="6664"/>
        <v>0</v>
      </c>
      <c r="GB627" s="8">
        <f t="shared" si="6665"/>
        <v>0</v>
      </c>
      <c r="GC627" s="8">
        <f t="shared" si="6666"/>
        <v>0</v>
      </c>
      <c r="GD627" s="122">
        <f t="shared" si="6667"/>
        <v>0</v>
      </c>
      <c r="GE627" s="123">
        <f t="shared" si="6668"/>
        <v>0</v>
      </c>
      <c r="GF627" s="8"/>
      <c r="GG627" s="8"/>
      <c r="GH627" s="8"/>
      <c r="GI627" s="97"/>
      <c r="GK627" s="18"/>
      <c r="GL627" s="18"/>
      <c r="GM627" s="1"/>
      <c r="GN627" s="23"/>
      <c r="GO627" s="61"/>
      <c r="GP627" s="7"/>
      <c r="GQ627" s="67"/>
    </row>
    <row r="628" spans="1:267" s="382" customFormat="1" ht="24.95" customHeight="1" thickBot="1" x14ac:dyDescent="0.35">
      <c r="A628" s="374" t="s">
        <v>99</v>
      </c>
      <c r="B628" s="375" t="s">
        <v>34</v>
      </c>
      <c r="C628" s="376"/>
      <c r="D628" s="377"/>
      <c r="E628" s="377"/>
      <c r="F628" s="377"/>
      <c r="G628" s="377"/>
      <c r="H628" s="377"/>
      <c r="I628" s="377"/>
      <c r="J628" s="377"/>
      <c r="K628" s="377"/>
      <c r="L628" s="378">
        <f>SUM(L9+L24+L41+L55+L69+L83+L101+L115+L131+L145+L162+L177+L192+L212+L227+L239+L255+L268+L281+L299+L316+L333+L350+L367+L384+L396+L412+L425+L438+L450+L467+L484+L501+L518+L535+L549)</f>
        <v>4028</v>
      </c>
      <c r="M628" s="378">
        <f t="shared" ref="M628:P628" si="6669">SUM(M9+M24+M41+M55+M69+M83+M101+M115+M131+M145+M162+M177+M192+M212+M227+M239+M255+M268+M281+M299+M316+M333+M350+M367+M384+M396+M412+M425+M438+M450+M467+M484+M501+M518+M535+M549)</f>
        <v>4028</v>
      </c>
      <c r="N628" s="378">
        <f t="shared" si="6669"/>
        <v>1808</v>
      </c>
      <c r="O628" s="378">
        <f>SUM(O9+O24+O41+O55+O69+O83+O101+O115+O131+O145+O162+O177+O192+O212+O227+O239+O255+O268+O281+O299+O316+O333+O350+O367+O384+O396+O412+O425+O438+O450+O467+O484+O501+O518+O535+O549+O567)</f>
        <v>1114</v>
      </c>
      <c r="P628" s="378">
        <f t="shared" si="6669"/>
        <v>962</v>
      </c>
      <c r="Q628" s="378">
        <f>SUM(Q9+Q24+Q41+Q55+Q69+Q83+Q101+Q115+Q131+Q145+Q162+Q177+Q192+Q212+Q227+Q239+Q255+Q268+Q281+Q299+Q316+Q333+Q350+Q367+Q384+Q396+Q412+Q425+Q438+Q450+Q467+Q484+Q501+Q518+Q535+Q549+Q567)</f>
        <v>1294</v>
      </c>
      <c r="R628" s="378">
        <f t="shared" ref="R628:BL628" si="6670">SUM(R9+R24+R41+R55+R69+R83+R101+R115+R131+R145+R162+R177+R192+R212+R227+R239+R255+R268+R281+R299+R316+R333+R350+R367+R384+R396+R412+R425+R438+R450+R467+R484+R501+R518+R535+R549+R567)</f>
        <v>1362</v>
      </c>
      <c r="S628" s="378">
        <f t="shared" si="6670"/>
        <v>1662</v>
      </c>
      <c r="T628" s="378">
        <f t="shared" si="6670"/>
        <v>0</v>
      </c>
      <c r="U628" s="378">
        <f t="shared" si="6670"/>
        <v>0</v>
      </c>
      <c r="V628" s="378">
        <f t="shared" si="6670"/>
        <v>0</v>
      </c>
      <c r="W628" s="378">
        <f t="shared" si="6670"/>
        <v>0</v>
      </c>
      <c r="X628" s="416">
        <f t="shared" si="6670"/>
        <v>12.63</v>
      </c>
      <c r="Y628" s="378">
        <f t="shared" si="6670"/>
        <v>326.50000000000006</v>
      </c>
      <c r="Z628" s="378">
        <f t="shared" si="6670"/>
        <v>0</v>
      </c>
      <c r="AA628" s="378">
        <f t="shared" si="6670"/>
        <v>0</v>
      </c>
      <c r="AB628" s="378">
        <f t="shared" si="6670"/>
        <v>0</v>
      </c>
      <c r="AC628" s="378">
        <f t="shared" si="6670"/>
        <v>0</v>
      </c>
      <c r="AD628" s="378">
        <f t="shared" si="6670"/>
        <v>42</v>
      </c>
      <c r="AE628" s="378">
        <f t="shared" si="6670"/>
        <v>2190</v>
      </c>
      <c r="AF628" s="378">
        <f t="shared" si="6670"/>
        <v>7</v>
      </c>
      <c r="AG628" s="378">
        <f t="shared" si="6670"/>
        <v>678</v>
      </c>
      <c r="AH628" s="378">
        <f t="shared" si="6670"/>
        <v>0</v>
      </c>
      <c r="AI628" s="378">
        <f t="shared" si="6670"/>
        <v>0</v>
      </c>
      <c r="AJ628" s="378">
        <f t="shared" si="6670"/>
        <v>12</v>
      </c>
      <c r="AK628" s="416">
        <f t="shared" si="6670"/>
        <v>173.33333333333334</v>
      </c>
      <c r="AL628" s="378">
        <f t="shared" si="6670"/>
        <v>23</v>
      </c>
      <c r="AM628" s="378">
        <f t="shared" si="6670"/>
        <v>996</v>
      </c>
      <c r="AN628" s="378">
        <f t="shared" si="6670"/>
        <v>0</v>
      </c>
      <c r="AO628" s="378">
        <f t="shared" si="6670"/>
        <v>0</v>
      </c>
      <c r="AP628" s="378">
        <f t="shared" si="6670"/>
        <v>2</v>
      </c>
      <c r="AQ628" s="416">
        <f t="shared" si="6670"/>
        <v>4.33</v>
      </c>
      <c r="AR628" s="378">
        <f t="shared" si="6670"/>
        <v>43</v>
      </c>
      <c r="AS628" s="378">
        <f t="shared" si="6670"/>
        <v>286</v>
      </c>
      <c r="AT628" s="378">
        <f t="shared" si="6670"/>
        <v>34</v>
      </c>
      <c r="AU628" s="416">
        <f>SUM(AU9+AU24+AU41+AU55+AU69+AU83+AU101+AU115+AU131+AU145+AU162+AU177+AU192+AU212+AU227+AU239+AU255+AU268+AU281+AU299+AU316+AU333+AU350+AU367+AU384+AU396+AU412+AU425+AU438+AU450+AU467+AU484+AU501+AU518+AU535+AU549+AU567)</f>
        <v>421.99333333333334</v>
      </c>
      <c r="AV628" s="378">
        <f t="shared" si="6670"/>
        <v>0</v>
      </c>
      <c r="AW628" s="378">
        <f t="shared" si="6670"/>
        <v>0</v>
      </c>
      <c r="AX628" s="378">
        <f t="shared" si="6670"/>
        <v>13</v>
      </c>
      <c r="AY628" s="416">
        <f t="shared" si="6670"/>
        <v>88.663333333333327</v>
      </c>
      <c r="AZ628" s="378">
        <f t="shared" si="6670"/>
        <v>12</v>
      </c>
      <c r="BA628" s="378">
        <f t="shared" si="6670"/>
        <v>180</v>
      </c>
      <c r="BB628" s="378">
        <f t="shared" si="6670"/>
        <v>4</v>
      </c>
      <c r="BC628" s="378">
        <f t="shared" si="6670"/>
        <v>14.999999999999998</v>
      </c>
      <c r="BD628" s="378">
        <f t="shared" si="6670"/>
        <v>24</v>
      </c>
      <c r="BE628" s="378">
        <f t="shared" si="6670"/>
        <v>600</v>
      </c>
      <c r="BF628" s="416">
        <f t="shared" si="6670"/>
        <v>10042.449999999999</v>
      </c>
      <c r="BG628" s="416">
        <f t="shared" si="6670"/>
        <v>10184.196666666301</v>
      </c>
      <c r="BH628" s="416">
        <f t="shared" si="6670"/>
        <v>4656.623333333333</v>
      </c>
      <c r="BI628" s="416">
        <f t="shared" si="6670"/>
        <v>0</v>
      </c>
      <c r="BJ628" s="416">
        <f t="shared" si="6670"/>
        <v>0</v>
      </c>
      <c r="BK628" s="416">
        <f t="shared" si="6670"/>
        <v>0</v>
      </c>
      <c r="BL628" s="416">
        <f t="shared" si="6670"/>
        <v>4487.6633333332993</v>
      </c>
      <c r="BM628" s="379"/>
      <c r="BN628" s="380" t="s">
        <v>99</v>
      </c>
      <c r="BO628" s="375" t="s">
        <v>34</v>
      </c>
      <c r="BP628" s="376"/>
      <c r="BQ628" s="377"/>
      <c r="BR628" s="377"/>
      <c r="BS628" s="377"/>
      <c r="BT628" s="377"/>
      <c r="BU628" s="377"/>
      <c r="BV628" s="377"/>
      <c r="BW628" s="377"/>
      <c r="BX628" s="377"/>
      <c r="BY628" s="378">
        <f>SUM(BY9+BY24+BY41+BY55+BY69+BY83+BY101+BY115+BY131+BY145+BY162+BY177+BY192+BY212+BY227+BY239+BY255+BY268+BY281+BY299+BY316+BY333+BY350+BY367+BY384+BY396+BY412+BY425+BY438+BY450+BY467+BY484+BY501+BY518+BY535+BY549)</f>
        <v>12830</v>
      </c>
      <c r="BZ628" s="378">
        <f t="shared" ref="BZ628:DT628" si="6671">SUM(BZ9+BZ24+BZ41+BZ55+BZ69+BZ83+BZ101+BZ115+BZ131+BZ145+BZ162+BZ177+BZ192+BZ212+BZ227+BZ239+BZ255+BZ268+BZ281+BZ299+BZ316+BZ333+BZ350+BZ367+BZ384+BZ396+BZ412+BZ425+BZ438+BZ450+BZ467+BZ484+BZ501+BZ518+BZ535+BZ549)</f>
        <v>12836</v>
      </c>
      <c r="CA628" s="57">
        <f t="shared" si="6671"/>
        <v>4292</v>
      </c>
      <c r="CB628" s="378">
        <f t="shared" si="6671"/>
        <v>2626</v>
      </c>
      <c r="CC628" s="378">
        <f t="shared" si="6671"/>
        <v>1976</v>
      </c>
      <c r="CD628" s="378">
        <f t="shared" si="6671"/>
        <v>2308</v>
      </c>
      <c r="CE628" s="378">
        <f t="shared" si="6671"/>
        <v>6212</v>
      </c>
      <c r="CF628" s="378">
        <f t="shared" si="6671"/>
        <v>7086</v>
      </c>
      <c r="CG628" s="378">
        <f t="shared" si="6671"/>
        <v>0</v>
      </c>
      <c r="CH628" s="378">
        <f t="shared" si="6671"/>
        <v>0</v>
      </c>
      <c r="CI628" s="378">
        <f t="shared" si="6671"/>
        <v>0</v>
      </c>
      <c r="CJ628" s="378">
        <f t="shared" si="6671"/>
        <v>0</v>
      </c>
      <c r="CK628" s="378">
        <f t="shared" si="6671"/>
        <v>280.01</v>
      </c>
      <c r="CL628" s="416">
        <f t="shared" si="6671"/>
        <v>1121.3000000000009</v>
      </c>
      <c r="CM628" s="378">
        <f t="shared" si="6671"/>
        <v>0</v>
      </c>
      <c r="CN628" s="378">
        <f t="shared" si="6671"/>
        <v>0</v>
      </c>
      <c r="CO628" s="378">
        <f t="shared" si="6671"/>
        <v>114</v>
      </c>
      <c r="CP628" s="378">
        <f t="shared" si="6671"/>
        <v>408</v>
      </c>
      <c r="CQ628" s="378">
        <f t="shared" si="6671"/>
        <v>111</v>
      </c>
      <c r="CR628" s="378">
        <f t="shared" si="6671"/>
        <v>4905</v>
      </c>
      <c r="CS628" s="378">
        <f t="shared" si="6671"/>
        <v>86</v>
      </c>
      <c r="CT628" s="378">
        <f t="shared" si="6671"/>
        <v>5653.5</v>
      </c>
      <c r="CU628" s="378">
        <f t="shared" si="6671"/>
        <v>0</v>
      </c>
      <c r="CV628" s="378">
        <f t="shared" si="6671"/>
        <v>0</v>
      </c>
      <c r="CW628" s="378">
        <f t="shared" si="6671"/>
        <v>3</v>
      </c>
      <c r="CX628" s="378">
        <f t="shared" si="6671"/>
        <v>78</v>
      </c>
      <c r="CY628" s="378">
        <f t="shared" si="6671"/>
        <v>122</v>
      </c>
      <c r="CZ628" s="378">
        <f t="shared" si="6671"/>
        <v>7178</v>
      </c>
      <c r="DA628" s="378">
        <f t="shared" si="6671"/>
        <v>0</v>
      </c>
      <c r="DB628" s="378">
        <f t="shared" si="6671"/>
        <v>0</v>
      </c>
      <c r="DC628" s="378">
        <f t="shared" si="6671"/>
        <v>24</v>
      </c>
      <c r="DD628" s="378">
        <f t="shared" si="6671"/>
        <v>23.009999999999998</v>
      </c>
      <c r="DE628" s="378">
        <f t="shared" si="6671"/>
        <v>128</v>
      </c>
      <c r="DF628" s="378">
        <f t="shared" si="6671"/>
        <v>738</v>
      </c>
      <c r="DG628" s="378">
        <f t="shared" si="6671"/>
        <v>0</v>
      </c>
      <c r="DH628" s="378">
        <f t="shared" si="6671"/>
        <v>0</v>
      </c>
      <c r="DI628" s="378">
        <f t="shared" si="6671"/>
        <v>0</v>
      </c>
      <c r="DJ628" s="378">
        <f t="shared" si="6671"/>
        <v>0</v>
      </c>
      <c r="DK628" s="378">
        <f t="shared" si="6671"/>
        <v>100</v>
      </c>
      <c r="DL628" s="416">
        <f t="shared" si="6671"/>
        <v>948.68666666666672</v>
      </c>
      <c r="DM628" s="378">
        <f t="shared" si="6671"/>
        <v>111</v>
      </c>
      <c r="DN628" s="416">
        <f t="shared" si="6671"/>
        <v>1482.6666666666667</v>
      </c>
      <c r="DO628" s="378">
        <f t="shared" si="6671"/>
        <v>6</v>
      </c>
      <c r="DP628" s="378">
        <f t="shared" si="6671"/>
        <v>12</v>
      </c>
      <c r="DQ628" s="378">
        <f t="shared" si="6671"/>
        <v>33</v>
      </c>
      <c r="DR628" s="378">
        <f t="shared" si="6671"/>
        <v>1200</v>
      </c>
      <c r="DS628" s="416">
        <f t="shared" si="6671"/>
        <v>15905.28</v>
      </c>
      <c r="DT628" s="416">
        <f t="shared" si="6671"/>
        <v>7126.6799999999994</v>
      </c>
      <c r="DU628" s="57"/>
      <c r="DV628" s="57"/>
      <c r="DW628" s="57"/>
      <c r="DX628" s="379"/>
      <c r="DY628" s="380" t="s">
        <v>99</v>
      </c>
      <c r="DZ628" s="375" t="s">
        <v>34</v>
      </c>
      <c r="EA628" s="378"/>
      <c r="EB628" s="378"/>
      <c r="EC628" s="57"/>
      <c r="ED628" s="57"/>
      <c r="EE628" s="57"/>
      <c r="EF628" s="57"/>
      <c r="EG628" s="57"/>
      <c r="EH628" s="57"/>
      <c r="EI628" s="57"/>
      <c r="EJ628" s="57" t="e">
        <f>SUM(EJ257+EJ272+EJ289+EJ309+EJ323+EJ337+EJ355+EJ369+EJ385+EJ399+EJ416+EJ431+EJ446+EJ462+EJ477+EJ489+EJ505+EJ518+EJ531+EJ611+#REF!)</f>
        <v>#REF!</v>
      </c>
      <c r="EK628" s="57" t="e">
        <f>SUM(EK257+EK272+EK289+EK309+EK323+EK337+EK355+EK369+EK385+EK399+EK416+EK431+EK446+EK462+EK477+EK489+EK505+EK518+EK531+EK611+#REF!)</f>
        <v>#REF!</v>
      </c>
      <c r="EL628" s="57" t="e">
        <f>SUM(EL257+EL272+EL289+EL309+EL323+EL337+EL355+EL369+EL385+EL399+EL416+EL431+EL446+EL462+EL477+EL489+EL505+EL518+EL531+EL611+#REF!)</f>
        <v>#REF!</v>
      </c>
      <c r="EM628" s="378">
        <f>SUM(EM9+EM24+EM41+EM55+EM69+EM83+EM101+EM115+EM131+EM145+EM162+EM177+EM192+EM212+EM227+EM239+EM255+EM268+EM281+EM299+EM316+EM333+EM350+EM367+EM384+EM396+EM412+EM425+EM438+EM450+EM467+EM484+EM501+EM518+EM535+EM549)</f>
        <v>2296</v>
      </c>
      <c r="EN628" s="57">
        <f t="shared" ref="EN628:GE628" si="6672">SUM(EN9+EN24+EN41+EN55+EN69+EN83+EN101+EN115+EN131+EN145+EN162+EN177+EN192+EN212+EN227+EN239+EN255+EN268+EN281+EN299+EN316+EN333+EN350+EN367+EN384+EN396+EN412+EN425+EN438+EN450+EN467+EN484+EN501+EN518+EN535+EN549)</f>
        <v>1838</v>
      </c>
      <c r="EO628" s="378">
        <f t="shared" si="6672"/>
        <v>2230</v>
      </c>
      <c r="EP628" s="57">
        <f t="shared" si="6672"/>
        <v>4242</v>
      </c>
      <c r="EQ628" s="378">
        <f t="shared" si="6672"/>
        <v>5034</v>
      </c>
      <c r="ER628" s="57">
        <f t="shared" si="6672"/>
        <v>0</v>
      </c>
      <c r="ES628" s="378">
        <f t="shared" si="6672"/>
        <v>0</v>
      </c>
      <c r="ET628" s="57">
        <f t="shared" si="6672"/>
        <v>0</v>
      </c>
      <c r="EU628" s="378">
        <f t="shared" si="6672"/>
        <v>0</v>
      </c>
      <c r="EV628" s="416">
        <f t="shared" si="6672"/>
        <v>142.96666666666667</v>
      </c>
      <c r="EW628" s="416">
        <f t="shared" si="6672"/>
        <v>793.59999999999991</v>
      </c>
      <c r="EX628" s="57">
        <f t="shared" si="6672"/>
        <v>0</v>
      </c>
      <c r="EY628" s="378">
        <f t="shared" si="6672"/>
        <v>0</v>
      </c>
      <c r="EZ628" s="57">
        <f t="shared" si="6672"/>
        <v>38</v>
      </c>
      <c r="FA628" s="378">
        <f t="shared" si="6672"/>
        <v>136</v>
      </c>
      <c r="FB628" s="57">
        <f t="shared" si="6672"/>
        <v>86</v>
      </c>
      <c r="FC628" s="378">
        <f t="shared" si="6672"/>
        <v>4185</v>
      </c>
      <c r="FD628" s="57">
        <f t="shared" si="6672"/>
        <v>39</v>
      </c>
      <c r="FE628" s="378">
        <f t="shared" si="6672"/>
        <v>2848.5</v>
      </c>
      <c r="FF628" s="57">
        <f t="shared" si="6672"/>
        <v>0</v>
      </c>
      <c r="FG628" s="378">
        <f t="shared" si="6672"/>
        <v>0</v>
      </c>
      <c r="FH628" s="57">
        <f t="shared" si="6672"/>
        <v>13</v>
      </c>
      <c r="FI628" s="416">
        <f t="shared" si="6672"/>
        <v>199.33333333333334</v>
      </c>
      <c r="FJ628" s="57">
        <f t="shared" si="6672"/>
        <v>79</v>
      </c>
      <c r="FK628" s="378">
        <f t="shared" si="6672"/>
        <v>4510</v>
      </c>
      <c r="FL628" s="57">
        <f t="shared" si="6672"/>
        <v>0</v>
      </c>
      <c r="FM628" s="378">
        <f t="shared" si="6672"/>
        <v>0</v>
      </c>
      <c r="FN628" s="57">
        <f t="shared" si="6672"/>
        <v>9</v>
      </c>
      <c r="FO628" s="378">
        <f t="shared" si="6672"/>
        <v>7.67</v>
      </c>
      <c r="FP628" s="57">
        <f t="shared" si="6672"/>
        <v>95</v>
      </c>
      <c r="FQ628" s="378">
        <f t="shared" si="6672"/>
        <v>604</v>
      </c>
      <c r="FR628" s="57">
        <f t="shared" si="6672"/>
        <v>0</v>
      </c>
      <c r="FS628" s="378">
        <f t="shared" si="6672"/>
        <v>397.32666666666665</v>
      </c>
      <c r="FT628" s="378">
        <f t="shared" si="6672"/>
        <v>0</v>
      </c>
      <c r="FU628" s="378">
        <f t="shared" si="6672"/>
        <v>0</v>
      </c>
      <c r="FV628" s="57">
        <f t="shared" si="6672"/>
        <v>59</v>
      </c>
      <c r="FW628" s="378">
        <f t="shared" si="6672"/>
        <v>546.66999999999996</v>
      </c>
      <c r="FX628" s="57">
        <f t="shared" si="6672"/>
        <v>53</v>
      </c>
      <c r="FY628" s="416">
        <f t="shared" si="6672"/>
        <v>758.66666666666652</v>
      </c>
      <c r="FZ628" s="57">
        <f t="shared" si="6672"/>
        <v>6</v>
      </c>
      <c r="GA628" s="378">
        <f t="shared" si="6672"/>
        <v>19</v>
      </c>
      <c r="GB628" s="57">
        <f t="shared" si="6672"/>
        <v>35</v>
      </c>
      <c r="GC628" s="378">
        <f t="shared" si="6672"/>
        <v>1000</v>
      </c>
      <c r="GD628" s="416">
        <f t="shared" si="6672"/>
        <v>25708.733333333341</v>
      </c>
      <c r="GE628" s="378">
        <f t="shared" si="6672"/>
        <v>11638.973333333333</v>
      </c>
      <c r="GF628" s="57">
        <f>SUM(GF611+GF531+GF518+GF505+GF489+GF477+GF462+GF446+GF431+GF416+GF399+GF385+GF369+GF355+GF337+GF323+GF309+GF289+GF272+GF257)</f>
        <v>0</v>
      </c>
      <c r="GG628" s="57">
        <f>SUM(GG611+GG531+GG518+GG505+GG489+GG477+GG462+GG446+GG431+GG416+GG399+GG385+GG369+GG355+GG337+GG323+GG309+GG289+GG272+GG257)</f>
        <v>0</v>
      </c>
      <c r="GH628" s="57">
        <f>SUM(GH611+GH531+GH518+GH505+GH489+GH477+GH462+GH446+GH431+GH416+GH399+GH385+GH369+GH355+GH337+GH323+GH309+GH289+GH272+GH257)</f>
        <v>0</v>
      </c>
      <c r="GI628" s="381"/>
      <c r="GK628" s="383"/>
      <c r="GL628" s="383"/>
      <c r="GM628" s="383"/>
      <c r="GN628" s="383"/>
      <c r="GO628" s="383"/>
      <c r="GP628" s="383"/>
      <c r="GQ628" s="383"/>
    </row>
    <row r="629" spans="1:267" ht="45.75" customHeight="1" x14ac:dyDescent="0.3">
      <c r="AI629" s="35"/>
      <c r="AJ629" s="3" t="s">
        <v>33</v>
      </c>
      <c r="AK629" s="3" t="s">
        <v>33</v>
      </c>
      <c r="BF629" s="35"/>
      <c r="BG629" s="35"/>
      <c r="BH629" s="35"/>
      <c r="BI629" s="5"/>
      <c r="BJ629" s="5"/>
      <c r="BK629" s="5"/>
      <c r="BL629" s="5"/>
      <c r="BO629" s="7"/>
      <c r="BP629" s="87"/>
      <c r="BQ629" s="27"/>
      <c r="BR629" s="27"/>
      <c r="BS629" s="27"/>
      <c r="BT629" s="27"/>
      <c r="BU629" s="27"/>
      <c r="BV629" s="27"/>
      <c r="BW629" s="27"/>
      <c r="BX629" s="27"/>
      <c r="BY629" s="27"/>
      <c r="BZ629" s="27"/>
      <c r="CA629" s="27"/>
      <c r="CB629" s="414"/>
      <c r="CC629" s="27"/>
      <c r="CD629" s="27"/>
      <c r="CE629" s="27"/>
      <c r="CF629" s="27"/>
      <c r="CG629" s="27"/>
      <c r="CH629" s="27"/>
      <c r="CI629" s="27"/>
      <c r="CJ629" s="27"/>
      <c r="CK629" s="27"/>
      <c r="CL629" s="27"/>
      <c r="CM629" s="27"/>
      <c r="CN629" s="27"/>
      <c r="CO629" s="27"/>
      <c r="CP629" s="27"/>
      <c r="CQ629" s="27"/>
      <c r="CR629" s="27"/>
      <c r="CS629" s="27"/>
      <c r="CT629" s="414"/>
      <c r="CU629" s="27"/>
      <c r="CV629" s="27"/>
      <c r="CW629" s="27"/>
      <c r="CX629" s="27"/>
      <c r="CY629" s="27"/>
      <c r="CZ629" s="414"/>
      <c r="DA629" s="27"/>
      <c r="DB629" s="27"/>
      <c r="DC629" s="27"/>
      <c r="DD629" s="27"/>
      <c r="DE629" s="27"/>
      <c r="DF629" s="27"/>
      <c r="DG629" s="27"/>
      <c r="DH629" s="27"/>
      <c r="DI629" s="27"/>
      <c r="DJ629" s="27"/>
      <c r="DK629" s="27"/>
      <c r="DL629" s="27"/>
      <c r="DM629" s="27"/>
      <c r="DN629" s="27"/>
      <c r="DO629" s="27"/>
      <c r="DP629" s="27"/>
      <c r="DQ629" s="27"/>
      <c r="DR629" s="27"/>
      <c r="DS629" s="88"/>
      <c r="DT629" s="88"/>
      <c r="DU629" s="5"/>
      <c r="DV629" s="5"/>
      <c r="DW629" s="5"/>
      <c r="DZ629" s="7"/>
      <c r="EA629" s="87"/>
      <c r="EB629" s="27"/>
      <c r="EC629" s="36"/>
      <c r="ED629" s="36"/>
      <c r="EE629" s="36"/>
      <c r="EF629" s="36"/>
      <c r="EG629" s="36"/>
      <c r="EH629" s="36"/>
      <c r="EI629" s="36"/>
      <c r="EJ629" s="36"/>
      <c r="EK629" s="36"/>
      <c r="EL629" s="36"/>
      <c r="EM629" s="36"/>
      <c r="EN629" s="36"/>
      <c r="EO629" s="36"/>
      <c r="EP629" s="36"/>
      <c r="EQ629" s="36"/>
      <c r="ER629" s="36"/>
      <c r="ES629" s="36"/>
      <c r="ET629" s="36"/>
      <c r="EU629" s="36"/>
      <c r="EV629" s="36"/>
      <c r="EW629" s="36"/>
      <c r="EX629" s="36"/>
      <c r="EY629" s="36"/>
      <c r="EZ629" s="36"/>
      <c r="FA629" s="36"/>
      <c r="FB629" s="36"/>
      <c r="FC629" s="36"/>
      <c r="FD629" s="36"/>
      <c r="FE629" s="36"/>
      <c r="FF629" s="36"/>
      <c r="FG629" s="5"/>
      <c r="FH629" s="36"/>
      <c r="FI629" s="36"/>
      <c r="FJ629" s="36"/>
      <c r="FK629" s="36"/>
      <c r="FL629" s="36"/>
      <c r="FM629" s="36"/>
      <c r="FN629" s="36"/>
      <c r="FO629" s="36"/>
      <c r="FP629" s="36"/>
      <c r="FQ629" s="36"/>
      <c r="FR629" s="36"/>
      <c r="FS629" s="36"/>
      <c r="FT629" s="36"/>
      <c r="FU629" s="36"/>
      <c r="FV629" s="36"/>
      <c r="FW629" s="36"/>
      <c r="FX629" s="36"/>
      <c r="FY629" s="36"/>
      <c r="FZ629" s="36"/>
      <c r="GA629" s="36"/>
      <c r="GB629" s="36"/>
      <c r="GC629" s="36"/>
      <c r="GD629" s="127"/>
      <c r="GE629" s="128"/>
      <c r="GF629" s="5"/>
      <c r="GG629" s="5"/>
      <c r="GH629" s="5"/>
      <c r="GJ629" s="36"/>
      <c r="GK629" s="27"/>
      <c r="GL629" s="46"/>
      <c r="GM629" s="46"/>
      <c r="GN629" s="27"/>
      <c r="GO629" s="27"/>
      <c r="GP629" s="27"/>
      <c r="GQ629" s="27"/>
      <c r="GR629" s="36"/>
      <c r="GS629" s="36"/>
      <c r="GT629" s="36"/>
      <c r="GU629" s="36"/>
      <c r="GV629" s="36"/>
      <c r="GW629" s="36"/>
      <c r="GX629" s="36"/>
      <c r="GY629" s="36"/>
      <c r="GZ629" s="36"/>
      <c r="HA629" s="36"/>
      <c r="HB629" s="36"/>
      <c r="HC629" s="36"/>
      <c r="HD629" s="36"/>
      <c r="HE629" s="36"/>
      <c r="HF629" s="36"/>
      <c r="HG629" s="36"/>
      <c r="HH629" s="36"/>
      <c r="HI629" s="36"/>
      <c r="HJ629" s="36"/>
      <c r="HK629" s="36"/>
      <c r="HL629" s="36"/>
      <c r="HM629" s="36"/>
      <c r="HN629" s="36"/>
      <c r="HO629" s="36"/>
      <c r="HP629" s="36"/>
      <c r="HQ629" s="36"/>
      <c r="HR629" s="36"/>
      <c r="HS629" s="36"/>
      <c r="HT629" s="36"/>
      <c r="HU629" s="36"/>
      <c r="HV629" s="36"/>
      <c r="HW629" s="36"/>
      <c r="HX629" s="36"/>
      <c r="HY629" s="36"/>
      <c r="HZ629" s="36"/>
      <c r="IA629" s="36"/>
      <c r="IB629" s="36"/>
      <c r="IC629" s="36"/>
      <c r="ID629" s="36"/>
      <c r="IE629" s="36"/>
      <c r="IF629" s="36"/>
      <c r="IG629" s="36"/>
      <c r="IH629" s="36"/>
      <c r="II629" s="36"/>
      <c r="IJ629" s="36"/>
      <c r="IK629" s="36"/>
      <c r="IL629" s="36"/>
      <c r="IM629" s="36"/>
      <c r="IN629" s="36"/>
      <c r="IO629" s="36"/>
      <c r="IP629" s="36"/>
      <c r="IQ629" s="36"/>
      <c r="IR629" s="36"/>
      <c r="IS629" s="36"/>
      <c r="IT629" s="36"/>
      <c r="IU629" s="36"/>
      <c r="IV629" s="36"/>
      <c r="IW629" s="36"/>
      <c r="IX629" s="36"/>
      <c r="IY629" s="36"/>
      <c r="IZ629" s="36"/>
      <c r="JA629" s="36"/>
      <c r="JB629" s="36"/>
      <c r="JC629" s="36"/>
      <c r="JD629" s="36"/>
      <c r="JE629" s="36"/>
      <c r="JF629" s="36"/>
      <c r="JG629" s="36"/>
    </row>
    <row r="630" spans="1:267" ht="19.5" customHeight="1" x14ac:dyDescent="0.35">
      <c r="L630" s="7"/>
      <c r="M630" s="7"/>
      <c r="N630" s="7"/>
      <c r="O630" s="348"/>
      <c r="P630" s="7"/>
      <c r="Q630" s="7"/>
      <c r="R630" s="7"/>
      <c r="S630" s="7"/>
      <c r="T630" s="7"/>
      <c r="U630" s="7"/>
      <c r="V630" s="7"/>
      <c r="W630" s="7"/>
      <c r="X630" s="7"/>
      <c r="Y630" s="18"/>
      <c r="Z630" s="7"/>
      <c r="AA630" s="7"/>
      <c r="AB630" s="7"/>
      <c r="AC630" s="7"/>
      <c r="AD630" s="7"/>
      <c r="AE630" s="7"/>
      <c r="AF630" s="7"/>
      <c r="AG630" s="7"/>
      <c r="AH630" s="7"/>
      <c r="AI630" s="18"/>
      <c r="AJ630" s="7"/>
      <c r="AK630" s="7"/>
      <c r="AL630" s="7"/>
      <c r="AM630" s="348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18"/>
      <c r="BG630" s="18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394"/>
      <c r="CC630" s="7"/>
      <c r="CD630" s="7"/>
      <c r="CE630" s="7"/>
      <c r="CF630" s="7"/>
      <c r="CG630" s="7"/>
      <c r="CH630" s="7"/>
      <c r="CI630" s="7"/>
      <c r="CJ630" s="7"/>
      <c r="CK630" s="7"/>
      <c r="CL630" s="18"/>
      <c r="CM630" s="7"/>
      <c r="CN630" s="7"/>
      <c r="CO630" s="7"/>
      <c r="CP630" s="7"/>
      <c r="CQ630" s="7"/>
      <c r="CR630" s="7"/>
      <c r="CS630" s="7"/>
      <c r="CT630" s="394"/>
      <c r="CU630" s="7"/>
      <c r="CV630" s="7"/>
      <c r="CW630" s="7"/>
      <c r="CX630" s="7"/>
      <c r="CY630" s="7"/>
      <c r="CZ630" s="394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FG630" s="35"/>
      <c r="GK630" s="7"/>
      <c r="GL630" s="7"/>
      <c r="GM630" s="7"/>
      <c r="GN630" s="7"/>
      <c r="GO630" s="7"/>
      <c r="GP630" s="7"/>
      <c r="GQ630" s="7"/>
    </row>
    <row r="631" spans="1:267" ht="19.5" customHeight="1" x14ac:dyDescent="0.35">
      <c r="A631" s="3" t="s">
        <v>99</v>
      </c>
      <c r="B631" s="7" t="s">
        <v>377</v>
      </c>
      <c r="BN631" s="3" t="s">
        <v>99</v>
      </c>
      <c r="BO631" s="7" t="s">
        <v>330</v>
      </c>
      <c r="DS631" s="436"/>
      <c r="DY631" s="3" t="s">
        <v>99</v>
      </c>
      <c r="DZ631" s="7" t="s">
        <v>330</v>
      </c>
    </row>
    <row r="632" spans="1:267" ht="19.5" customHeight="1" x14ac:dyDescent="0.35">
      <c r="CT632" s="451"/>
    </row>
    <row r="634" spans="1:267" x14ac:dyDescent="0.35">
      <c r="O634" s="555"/>
    </row>
    <row r="635" spans="1:267" x14ac:dyDescent="0.35">
      <c r="O635" s="555">
        <f>O628-Расчет!O624</f>
        <v>34</v>
      </c>
      <c r="P635" s="555">
        <f>P628-Расчет!P624</f>
        <v>-12</v>
      </c>
      <c r="Q635" s="555">
        <f>Q628-Расчет!Q624</f>
        <v>56</v>
      </c>
      <c r="R635" s="555">
        <f>R628-Расчет!R624</f>
        <v>58</v>
      </c>
      <c r="S635" s="555">
        <f>S628-Расчет!S624</f>
        <v>52</v>
      </c>
      <c r="T635" s="555">
        <f>T628-Расчет!T624</f>
        <v>0</v>
      </c>
      <c r="U635" s="555">
        <f>U628-Расчет!U624</f>
        <v>0</v>
      </c>
      <c r="V635" s="555">
        <f>V628-Расчет!V624</f>
        <v>0</v>
      </c>
      <c r="W635" s="555">
        <f>W628-Расчет!W624</f>
        <v>0</v>
      </c>
      <c r="X635" s="556">
        <f>X628-Расчет!X624</f>
        <v>3.6300000000000008</v>
      </c>
      <c r="Y635" s="555">
        <f>Y628-Расчет!Y624</f>
        <v>0</v>
      </c>
      <c r="Z635" s="555">
        <f>Z628-Расчет!Z624</f>
        <v>0</v>
      </c>
      <c r="AA635" s="555">
        <f>AA628-Расчет!AA624</f>
        <v>0</v>
      </c>
      <c r="AB635" s="555">
        <f>AB628-Расчет!AB624</f>
        <v>0</v>
      </c>
      <c r="AC635" s="555">
        <f>AC628-Расчет!AC624</f>
        <v>0</v>
      </c>
      <c r="AD635" s="555">
        <f>AD628-Расчет!AD624</f>
        <v>0</v>
      </c>
      <c r="AE635" s="555">
        <f>AE628-Расчет!AE624</f>
        <v>-30</v>
      </c>
      <c r="AF635" s="555">
        <f>AF628-Расчет!AF624</f>
        <v>0</v>
      </c>
      <c r="AG635" s="555">
        <f>AG628-Расчет!AG624</f>
        <v>0</v>
      </c>
      <c r="AH635" s="555">
        <f>AH628-Расчет!AH624</f>
        <v>0</v>
      </c>
      <c r="AI635" s="555">
        <f>AI628-Расчет!AI624</f>
        <v>0</v>
      </c>
      <c r="AJ635" s="555">
        <f>AJ628-Расчет!AJ624</f>
        <v>0</v>
      </c>
      <c r="AK635" s="555">
        <f>AK628-Расчет!AK624</f>
        <v>3.333582299092086E-10</v>
      </c>
      <c r="AL635" s="555">
        <f>AL628-Расчет!AL624</f>
        <v>0</v>
      </c>
      <c r="AM635" s="555">
        <f>AM628-Расчет!AM624</f>
        <v>-32</v>
      </c>
      <c r="AN635" s="555">
        <f>AN628-Расчет!AN624</f>
        <v>0</v>
      </c>
      <c r="AO635" s="555">
        <f>AO628-Расчет!AO624</f>
        <v>0</v>
      </c>
      <c r="AP635" s="555">
        <f>AP628-Расчет!AP624</f>
        <v>1</v>
      </c>
      <c r="AQ635" s="555">
        <f>AQ628-Расчет!AQ624</f>
        <v>-3.3333332999996301E-3</v>
      </c>
      <c r="AR635" s="555">
        <f>AR628-Расчет!AR624</f>
        <v>2</v>
      </c>
      <c r="AS635" s="555">
        <f>AS628-Расчет!AS624</f>
        <v>0</v>
      </c>
      <c r="AT635" s="555">
        <f>AT628-Расчет!AT624</f>
        <v>2</v>
      </c>
      <c r="AU635" s="555">
        <f>AU628-Расчет!AU624</f>
        <v>-6.6666666666037599E-3</v>
      </c>
      <c r="AV635" s="555">
        <f>AV628-Расчет!AV624</f>
        <v>0</v>
      </c>
      <c r="AW635" s="555">
        <f>AW628-Расчет!AW624</f>
        <v>0</v>
      </c>
      <c r="AX635" s="555">
        <f>AX628-Расчет!AX624</f>
        <v>1</v>
      </c>
      <c r="AY635" s="556">
        <f>AY628-Расчет!AY624</f>
        <v>-1.6666666666666714</v>
      </c>
      <c r="AZ635" s="555">
        <f>AZ628-Расчет!AZ624</f>
        <v>3</v>
      </c>
      <c r="BA635" s="555">
        <f>BA628-Расчет!BA624</f>
        <v>120</v>
      </c>
      <c r="BB635" s="555">
        <f>BB628-Расчет!BB624</f>
        <v>2</v>
      </c>
      <c r="BC635" s="555">
        <f>BC628-Расчет!BC624</f>
        <v>12.999999999999998</v>
      </c>
      <c r="BD635" s="555">
        <f>BD628-Расчет!BD624</f>
        <v>13</v>
      </c>
      <c r="BE635" s="555">
        <f>BE628-Расчет!BE624</f>
        <v>200</v>
      </c>
    </row>
  </sheetData>
  <autoFilter ref="A8:GI632"/>
  <mergeCells count="33">
    <mergeCell ref="EA6:EA7"/>
    <mergeCell ref="EB6:EB7"/>
    <mergeCell ref="EC6:EE7"/>
    <mergeCell ref="EF6:EI7"/>
    <mergeCell ref="EJ6:EK7"/>
    <mergeCell ref="DY6:DY7"/>
    <mergeCell ref="A5:BM5"/>
    <mergeCell ref="BN5:DX5"/>
    <mergeCell ref="DY5:GI5"/>
    <mergeCell ref="A6:A7"/>
    <mergeCell ref="C6:C7"/>
    <mergeCell ref="D6:D7"/>
    <mergeCell ref="E6:G7"/>
    <mergeCell ref="H6:K7"/>
    <mergeCell ref="L6:M7"/>
    <mergeCell ref="BN6:BN7"/>
    <mergeCell ref="BP6:BP7"/>
    <mergeCell ref="BQ6:BQ7"/>
    <mergeCell ref="BR6:BT7"/>
    <mergeCell ref="BU6:BX7"/>
    <mergeCell ref="BY6:BZ7"/>
    <mergeCell ref="A3:BM3"/>
    <mergeCell ref="BN3:DX3"/>
    <mergeCell ref="DY3:GI3"/>
    <mergeCell ref="A4:BM4"/>
    <mergeCell ref="BN4:DX4"/>
    <mergeCell ref="DY4:GI4"/>
    <mergeCell ref="A1:BM1"/>
    <mergeCell ref="BN1:DX1"/>
    <mergeCell ref="DY1:GI1"/>
    <mergeCell ref="A2:BM2"/>
    <mergeCell ref="BN2:DX2"/>
    <mergeCell ref="DY2:GI2"/>
  </mergeCells>
  <printOptions horizontalCentered="1"/>
  <pageMargins left="0.19685039370078741" right="0.19685039370078741" top="0.19685039370078741" bottom="0.15748031496062992" header="0.23622047244094491" footer="0.27559055118110237"/>
  <pageSetup paperSize="9" scale="40" fitToWidth="3" orientation="landscape" r:id="rId1"/>
  <headerFooter alignWithMargins="0"/>
  <colBreaks count="2" manualBreakCount="2">
    <brk id="65" max="626" man="1"/>
    <brk id="128" max="626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E629"/>
  <sheetViews>
    <sheetView tabSelected="1" topLeftCell="A504" zoomScale="50" zoomScaleNormal="50" zoomScaleSheetLayoutView="59" zoomScalePageLayoutView="59" workbookViewId="0">
      <selection activeCell="BF515" sqref="BF515"/>
    </sheetView>
  </sheetViews>
  <sheetFormatPr defaultRowHeight="12.75" x14ac:dyDescent="0.2"/>
  <cols>
    <col min="1" max="1" width="8.5703125" customWidth="1"/>
    <col min="2" max="2" width="34" customWidth="1"/>
    <col min="3" max="3" width="22.42578125" customWidth="1"/>
    <col min="4" max="4" width="16.140625" customWidth="1"/>
    <col min="5" max="6" width="16.7109375" customWidth="1"/>
    <col min="7" max="11" width="8.5703125" hidden="1" customWidth="1"/>
    <col min="12" max="12" width="9.5703125" hidden="1" customWidth="1"/>
    <col min="13" max="13" width="10" hidden="1" customWidth="1"/>
    <col min="14" max="14" width="9" hidden="1" customWidth="1"/>
    <col min="15" max="15" width="10.42578125" customWidth="1"/>
    <col min="16" max="16" width="11.5703125" hidden="1" customWidth="1"/>
    <col min="17" max="17" width="9.5703125" customWidth="1"/>
    <col min="18" max="18" width="10.5703125" hidden="1" customWidth="1"/>
    <col min="19" max="19" width="9.28515625" customWidth="1"/>
    <col min="20" max="20" width="10.5703125" hidden="1" customWidth="1"/>
    <col min="21" max="21" width="9.28515625" customWidth="1"/>
    <col min="22" max="22" width="6.85546875" hidden="1" customWidth="1"/>
    <col min="23" max="23" width="6.28515625" customWidth="1"/>
    <col min="24" max="24" width="7.7109375" customWidth="1"/>
    <col min="25" max="25" width="9.42578125" customWidth="1"/>
    <col min="26" max="26" width="7.7109375" hidden="1" customWidth="1"/>
    <col min="27" max="27" width="6.42578125" customWidth="1"/>
    <col min="28" max="28" width="6.42578125" hidden="1" customWidth="1"/>
    <col min="29" max="29" width="5.85546875" customWidth="1"/>
    <col min="30" max="30" width="5.85546875" hidden="1" customWidth="1"/>
    <col min="31" max="31" width="9.7109375" customWidth="1"/>
    <col min="32" max="32" width="7.140625" hidden="1" customWidth="1"/>
    <col min="33" max="33" width="7.85546875" customWidth="1"/>
    <col min="34" max="34" width="6.42578125" hidden="1" customWidth="1"/>
    <col min="35" max="35" width="9.85546875" customWidth="1"/>
    <col min="36" max="36" width="6.85546875" hidden="1" customWidth="1"/>
    <col min="37" max="37" width="9.5703125" customWidth="1"/>
    <col min="38" max="38" width="7.5703125" hidden="1" customWidth="1"/>
    <col min="39" max="39" width="10.140625" customWidth="1"/>
    <col min="40" max="40" width="7.28515625" hidden="1" customWidth="1"/>
    <col min="41" max="41" width="6.5703125" customWidth="1"/>
    <col min="42" max="42" width="6.5703125" hidden="1" customWidth="1"/>
    <col min="43" max="43" width="6.28515625" customWidth="1"/>
    <col min="44" max="44" width="6.28515625" hidden="1" customWidth="1"/>
    <col min="45" max="45" width="8" customWidth="1"/>
    <col min="46" max="46" width="6.28515625" hidden="1" customWidth="1"/>
    <col min="47" max="47" width="8.5703125" customWidth="1"/>
    <col min="48" max="48" width="6.28515625" hidden="1" customWidth="1"/>
    <col min="49" max="49" width="8.5703125" customWidth="1"/>
    <col min="50" max="50" width="6.28515625" hidden="1" customWidth="1"/>
    <col min="51" max="51" width="7.85546875" customWidth="1"/>
    <col min="52" max="52" width="6.140625" hidden="1" customWidth="1"/>
    <col min="53" max="53" width="8.140625" customWidth="1"/>
    <col min="54" max="54" width="6.42578125" hidden="1" customWidth="1"/>
    <col min="55" max="55" width="7" customWidth="1"/>
    <col min="56" max="56" width="7" hidden="1" customWidth="1"/>
    <col min="57" max="57" width="8.140625" bestFit="1" customWidth="1"/>
    <col min="58" max="58" width="11.28515625" customWidth="1"/>
    <col min="59" max="59" width="10.7109375" customWidth="1"/>
    <col min="60" max="60" width="7.28515625" hidden="1" customWidth="1"/>
    <col min="61" max="61" width="8.85546875" hidden="1" customWidth="1"/>
    <col min="62" max="62" width="7" hidden="1" customWidth="1"/>
    <col min="63" max="63" width="20.85546875" customWidth="1"/>
    <col min="64" max="64" width="9.28515625" bestFit="1" customWidth="1"/>
    <col min="65" max="65" width="38.42578125" customWidth="1"/>
    <col min="66" max="66" width="21.5703125" customWidth="1"/>
    <col min="67" max="67" width="16.140625" customWidth="1"/>
    <col min="68" max="68" width="14.5703125" customWidth="1"/>
    <col min="69" max="69" width="18.140625" customWidth="1"/>
    <col min="70" max="70" width="9.85546875" hidden="1" customWidth="1"/>
    <col min="71" max="74" width="8.5703125" hidden="1" customWidth="1"/>
    <col min="75" max="75" width="15.140625" hidden="1" customWidth="1"/>
    <col min="76" max="76" width="9.7109375" hidden="1" customWidth="1"/>
    <col min="77" max="77" width="11" hidden="1" customWidth="1"/>
    <col min="78" max="78" width="9.85546875" customWidth="1"/>
    <col min="79" max="79" width="10.140625" hidden="1" customWidth="1"/>
    <col min="80" max="80" width="10.140625" customWidth="1"/>
    <col min="81" max="81" width="9.28515625" hidden="1" customWidth="1"/>
    <col min="82" max="82" width="10.42578125" customWidth="1"/>
    <col min="83" max="83" width="9.28515625" hidden="1" customWidth="1"/>
    <col min="84" max="84" width="10.42578125" customWidth="1"/>
    <col min="85" max="85" width="9.85546875" hidden="1" customWidth="1"/>
    <col min="86" max="86" width="9.7109375" customWidth="1"/>
    <col min="87" max="88" width="9.42578125" customWidth="1"/>
    <col min="89" max="89" width="8" hidden="1" customWidth="1"/>
    <col min="90" max="90" width="6.42578125" customWidth="1"/>
    <col min="91" max="91" width="6.42578125" hidden="1" customWidth="1"/>
    <col min="92" max="92" width="7.5703125" customWidth="1"/>
    <col min="93" max="93" width="5.85546875" hidden="1" customWidth="1"/>
    <col min="94" max="94" width="9.42578125" customWidth="1"/>
    <col min="95" max="95" width="7.140625" hidden="1" customWidth="1"/>
    <col min="96" max="96" width="9" bestFit="1" customWidth="1"/>
    <col min="97" max="97" width="6.42578125" hidden="1" customWidth="1"/>
    <col min="98" max="98" width="6.85546875" customWidth="1"/>
    <col min="99" max="99" width="6.85546875" hidden="1" customWidth="1"/>
    <col min="100" max="100" width="7.5703125" customWidth="1"/>
    <col min="101" max="101" width="7.5703125" hidden="1" customWidth="1"/>
    <col min="102" max="102" width="9.5703125" bestFit="1" customWidth="1"/>
    <col min="103" max="103" width="7.28515625" hidden="1" customWidth="1"/>
    <col min="104" max="104" width="6.5703125" customWidth="1"/>
    <col min="105" max="105" width="6.5703125" hidden="1" customWidth="1"/>
    <col min="106" max="106" width="6.28515625" customWidth="1"/>
    <col min="107" max="107" width="6.28515625" hidden="1" customWidth="1"/>
    <col min="109" max="109" width="0" hidden="1" customWidth="1"/>
    <col min="111" max="111" width="6.28515625" hidden="1" customWidth="1"/>
    <col min="112" max="112" width="6.28515625" customWidth="1"/>
    <col min="113" max="113" width="6.28515625" hidden="1" customWidth="1"/>
    <col min="114" max="114" width="9.140625" customWidth="1"/>
    <col min="115" max="115" width="6.140625" hidden="1" customWidth="1"/>
    <col min="116" max="116" width="9.5703125" bestFit="1" customWidth="1"/>
    <col min="117" max="117" width="6.42578125" hidden="1" customWidth="1"/>
    <col min="118" max="118" width="7" customWidth="1"/>
    <col min="119" max="119" width="7" hidden="1" customWidth="1"/>
    <col min="120" max="120" width="8.140625" bestFit="1" customWidth="1"/>
    <col min="121" max="121" width="11.85546875" customWidth="1"/>
    <col min="122" max="122" width="11.28515625" customWidth="1"/>
    <col min="123" max="123" width="7.28515625" hidden="1" customWidth="1"/>
    <col min="124" max="124" width="8.85546875" hidden="1" customWidth="1"/>
    <col min="125" max="125" width="7" hidden="1" customWidth="1"/>
    <col min="126" max="126" width="20.85546875" customWidth="1"/>
    <col min="128" max="128" width="31.28515625" customWidth="1"/>
    <col min="129" max="129" width="22.140625" customWidth="1"/>
    <col min="130" max="130" width="8.42578125" customWidth="1"/>
    <col min="131" max="131" width="10.85546875" hidden="1" customWidth="1"/>
    <col min="132" max="137" width="8.5703125" hidden="1" customWidth="1"/>
    <col min="138" max="138" width="12.140625" hidden="1" customWidth="1"/>
    <col min="139" max="139" width="9.5703125" hidden="1" customWidth="1"/>
    <col min="140" max="140" width="11.42578125" hidden="1" customWidth="1"/>
    <col min="141" max="141" width="11.28515625" customWidth="1"/>
    <col min="142" max="142" width="9.7109375" hidden="1" customWidth="1"/>
    <col min="143" max="143" width="9.42578125" customWidth="1"/>
    <col min="144" max="144" width="9.5703125" hidden="1" customWidth="1"/>
    <col min="145" max="145" width="12.7109375" customWidth="1"/>
    <col min="146" max="146" width="9.5703125" hidden="1" customWidth="1"/>
    <col min="147" max="147" width="12.7109375" customWidth="1"/>
    <col min="148" max="148" width="10" hidden="1" customWidth="1"/>
    <col min="149" max="149" width="10.140625" customWidth="1"/>
    <col min="150" max="150" width="9.85546875" customWidth="1"/>
    <col min="151" max="151" width="9.42578125" customWidth="1"/>
    <col min="152" max="152" width="7.7109375" hidden="1" customWidth="1"/>
    <col min="153" max="153" width="6.42578125" customWidth="1"/>
    <col min="154" max="154" width="6.42578125" hidden="1" customWidth="1"/>
    <col min="155" max="155" width="8.140625" customWidth="1"/>
    <col min="156" max="156" width="5.85546875" hidden="1" customWidth="1"/>
    <col min="157" max="157" width="10.42578125" customWidth="1"/>
    <col min="158" max="158" width="7.140625" hidden="1" customWidth="1"/>
    <col min="159" max="159" width="9.5703125" bestFit="1" customWidth="1"/>
    <col min="160" max="160" width="6.42578125" hidden="1" customWidth="1"/>
    <col min="161" max="161" width="10" customWidth="1"/>
    <col min="162" max="162" width="6.85546875" hidden="1" customWidth="1"/>
    <col min="163" max="163" width="9.42578125" customWidth="1"/>
    <col min="164" max="164" width="7.5703125" hidden="1" customWidth="1"/>
    <col min="165" max="165" width="10.85546875" customWidth="1"/>
    <col min="166" max="166" width="7.28515625" hidden="1" customWidth="1"/>
    <col min="167" max="167" width="6.5703125" customWidth="1"/>
    <col min="168" max="168" width="6.5703125" hidden="1" customWidth="1"/>
    <col min="169" max="169" width="8" customWidth="1"/>
    <col min="170" max="170" width="7.85546875" hidden="1" customWidth="1"/>
    <col min="171" max="171" width="8.7109375" customWidth="1"/>
    <col min="172" max="172" width="8.7109375" hidden="1" customWidth="1"/>
    <col min="173" max="173" width="8.7109375" customWidth="1"/>
    <col min="174" max="174" width="6.28515625" hidden="1" customWidth="1"/>
    <col min="175" max="175" width="8.42578125" customWidth="1"/>
    <col min="176" max="176" width="6.28515625" hidden="1" customWidth="1"/>
    <col min="177" max="177" width="8.140625" customWidth="1"/>
    <col min="178" max="178" width="6.140625" hidden="1" customWidth="1"/>
    <col min="179" max="179" width="9.5703125" bestFit="1" customWidth="1"/>
    <col min="180" max="180" width="6.42578125" hidden="1" customWidth="1"/>
    <col min="181" max="181" width="7" customWidth="1"/>
    <col min="182" max="182" width="7" hidden="1" customWidth="1"/>
    <col min="183" max="183" width="8.140625" bestFit="1" customWidth="1"/>
    <col min="184" max="184" width="12.7109375" customWidth="1"/>
    <col min="185" max="185" width="12.140625" customWidth="1"/>
    <col min="186" max="186" width="7.28515625" hidden="1" customWidth="1"/>
    <col min="187" max="187" width="8.85546875" hidden="1" customWidth="1"/>
    <col min="188" max="188" width="7" hidden="1" customWidth="1"/>
    <col min="189" max="189" width="12.28515625" customWidth="1"/>
    <col min="191" max="191" width="10" bestFit="1" customWidth="1"/>
    <col min="192" max="192" width="12" customWidth="1"/>
    <col min="193" max="193" width="38.5703125" customWidth="1"/>
    <col min="194" max="194" width="22.85546875" customWidth="1"/>
    <col min="195" max="195" width="11" customWidth="1"/>
    <col min="196" max="196" width="13" customWidth="1"/>
    <col min="197" max="197" width="24.5703125" customWidth="1"/>
  </cols>
  <sheetData>
    <row r="1" spans="1:197" ht="19.5" customHeight="1" x14ac:dyDescent="0.3">
      <c r="A1" s="582" t="s">
        <v>15</v>
      </c>
      <c r="B1" s="582"/>
      <c r="C1" s="582"/>
      <c r="D1" s="582"/>
      <c r="E1" s="582"/>
      <c r="F1" s="582"/>
      <c r="G1" s="582"/>
      <c r="H1" s="582"/>
      <c r="I1" s="582"/>
      <c r="J1" s="582"/>
      <c r="K1" s="582"/>
      <c r="L1" s="582"/>
      <c r="M1" s="582"/>
      <c r="N1" s="582"/>
      <c r="O1" s="582"/>
      <c r="P1" s="582"/>
      <c r="Q1" s="582"/>
      <c r="R1" s="582"/>
      <c r="S1" s="582"/>
      <c r="T1" s="582"/>
      <c r="U1" s="582"/>
      <c r="V1" s="582"/>
      <c r="W1" s="582"/>
      <c r="X1" s="582"/>
      <c r="Y1" s="582"/>
      <c r="Z1" s="582"/>
      <c r="AA1" s="582"/>
      <c r="AB1" s="582"/>
      <c r="AC1" s="582"/>
      <c r="AD1" s="582"/>
      <c r="AE1" s="582"/>
      <c r="AF1" s="582"/>
      <c r="AG1" s="582"/>
      <c r="AH1" s="582"/>
      <c r="AI1" s="582"/>
      <c r="AJ1" s="582"/>
      <c r="AK1" s="582"/>
      <c r="AL1" s="582"/>
      <c r="AM1" s="582"/>
      <c r="AN1" s="582"/>
      <c r="AO1" s="582"/>
      <c r="AP1" s="582"/>
      <c r="AQ1" s="582"/>
      <c r="AR1" s="582"/>
      <c r="AS1" s="582"/>
      <c r="AT1" s="582"/>
      <c r="AU1" s="582"/>
      <c r="AV1" s="582"/>
      <c r="AW1" s="582"/>
      <c r="AX1" s="582"/>
      <c r="AY1" s="582"/>
      <c r="AZ1" s="582"/>
      <c r="BA1" s="582"/>
      <c r="BB1" s="582"/>
      <c r="BC1" s="582"/>
      <c r="BD1" s="582"/>
      <c r="BE1" s="582"/>
      <c r="BF1" s="582"/>
      <c r="BG1" s="582"/>
      <c r="BH1" s="582"/>
      <c r="BI1" s="582"/>
      <c r="BJ1" s="582"/>
      <c r="BK1" s="582"/>
      <c r="BL1" s="582" t="s">
        <v>15</v>
      </c>
      <c r="BM1" s="582"/>
      <c r="BN1" s="582"/>
      <c r="BO1" s="582"/>
      <c r="BP1" s="582"/>
      <c r="BQ1" s="582"/>
      <c r="BR1" s="582"/>
      <c r="BS1" s="582"/>
      <c r="BT1" s="582"/>
      <c r="BU1" s="582"/>
      <c r="BV1" s="582"/>
      <c r="BW1" s="582"/>
      <c r="BX1" s="582"/>
      <c r="BY1" s="582"/>
      <c r="BZ1" s="583"/>
      <c r="CA1" s="582"/>
      <c r="CB1" s="582"/>
      <c r="CC1" s="582"/>
      <c r="CD1" s="582"/>
      <c r="CE1" s="582"/>
      <c r="CF1" s="582"/>
      <c r="CG1" s="582"/>
      <c r="CH1" s="582"/>
      <c r="CI1" s="582"/>
      <c r="CJ1" s="582"/>
      <c r="CK1" s="582"/>
      <c r="CL1" s="582"/>
      <c r="CM1" s="582"/>
      <c r="CN1" s="582"/>
      <c r="CO1" s="582"/>
      <c r="CP1" s="582"/>
      <c r="CQ1" s="582"/>
      <c r="CR1" s="583"/>
      <c r="CS1" s="582"/>
      <c r="CT1" s="582"/>
      <c r="CU1" s="582"/>
      <c r="CV1" s="582"/>
      <c r="CW1" s="582"/>
      <c r="CX1" s="583"/>
      <c r="CY1" s="582"/>
      <c r="CZ1" s="582"/>
      <c r="DA1" s="582"/>
      <c r="DB1" s="582"/>
      <c r="DC1" s="582"/>
      <c r="DD1" s="582"/>
      <c r="DE1" s="582"/>
      <c r="DF1" s="582"/>
      <c r="DG1" s="582"/>
      <c r="DH1" s="582"/>
      <c r="DI1" s="582"/>
      <c r="DJ1" s="582"/>
      <c r="DK1" s="582"/>
      <c r="DL1" s="582"/>
      <c r="DM1" s="582"/>
      <c r="DN1" s="582"/>
      <c r="DO1" s="582"/>
      <c r="DP1" s="582"/>
      <c r="DQ1" s="582"/>
      <c r="DR1" s="582"/>
      <c r="DS1" s="582"/>
      <c r="DT1" s="582"/>
      <c r="DU1" s="582"/>
      <c r="DV1" s="582"/>
      <c r="DW1" s="582" t="s">
        <v>15</v>
      </c>
      <c r="DX1" s="582"/>
      <c r="DY1" s="582"/>
      <c r="DZ1" s="582"/>
      <c r="EA1" s="582"/>
      <c r="EB1" s="582"/>
      <c r="EC1" s="582"/>
      <c r="ED1" s="582"/>
      <c r="EE1" s="582"/>
      <c r="EF1" s="582"/>
      <c r="EG1" s="582"/>
      <c r="EH1" s="582"/>
      <c r="EI1" s="582"/>
      <c r="EJ1" s="582"/>
      <c r="EK1" s="582"/>
      <c r="EL1" s="582"/>
      <c r="EM1" s="582"/>
      <c r="EN1" s="582"/>
      <c r="EO1" s="582"/>
      <c r="EP1" s="582"/>
      <c r="EQ1" s="582"/>
      <c r="ER1" s="582"/>
      <c r="ES1" s="582"/>
      <c r="ET1" s="582"/>
      <c r="EU1" s="582"/>
      <c r="EV1" s="582"/>
      <c r="EW1" s="582"/>
      <c r="EX1" s="582"/>
      <c r="EY1" s="582"/>
      <c r="EZ1" s="582"/>
      <c r="FA1" s="582"/>
      <c r="FB1" s="582"/>
      <c r="FC1" s="582"/>
      <c r="FD1" s="582"/>
      <c r="FE1" s="582"/>
      <c r="FF1" s="582"/>
      <c r="FG1" s="582"/>
      <c r="FH1" s="582"/>
      <c r="FI1" s="582"/>
      <c r="FJ1" s="582"/>
      <c r="FK1" s="582"/>
      <c r="FL1" s="582"/>
      <c r="FM1" s="582"/>
      <c r="FN1" s="582"/>
      <c r="FO1" s="582"/>
      <c r="FP1" s="582"/>
      <c r="FQ1" s="582"/>
      <c r="FR1" s="582"/>
      <c r="FS1" s="582"/>
      <c r="FT1" s="582"/>
      <c r="FU1" s="582"/>
      <c r="FV1" s="582"/>
      <c r="FW1" s="582"/>
      <c r="FX1" s="582"/>
      <c r="FY1" s="582"/>
      <c r="FZ1" s="582"/>
      <c r="GA1" s="582"/>
      <c r="GB1" s="582"/>
      <c r="GC1" s="582"/>
      <c r="GD1" s="582"/>
      <c r="GE1" s="582"/>
      <c r="GF1" s="582"/>
      <c r="GG1" s="582"/>
      <c r="GH1" s="3"/>
      <c r="GI1" s="3"/>
      <c r="GJ1" s="3"/>
      <c r="GK1" s="3"/>
      <c r="GL1" s="3"/>
      <c r="GM1" s="3"/>
      <c r="GN1" s="3"/>
      <c r="GO1" s="3"/>
    </row>
    <row r="2" spans="1:197" ht="19.5" customHeight="1" x14ac:dyDescent="0.3">
      <c r="A2" s="582" t="s">
        <v>16</v>
      </c>
      <c r="B2" s="582"/>
      <c r="C2" s="582"/>
      <c r="D2" s="582"/>
      <c r="E2" s="582"/>
      <c r="F2" s="582"/>
      <c r="G2" s="582"/>
      <c r="H2" s="582"/>
      <c r="I2" s="582"/>
      <c r="J2" s="582"/>
      <c r="K2" s="582"/>
      <c r="L2" s="582"/>
      <c r="M2" s="582"/>
      <c r="N2" s="582"/>
      <c r="O2" s="582"/>
      <c r="P2" s="582"/>
      <c r="Q2" s="582"/>
      <c r="R2" s="582"/>
      <c r="S2" s="582"/>
      <c r="T2" s="582"/>
      <c r="U2" s="582"/>
      <c r="V2" s="582"/>
      <c r="W2" s="582"/>
      <c r="X2" s="582"/>
      <c r="Y2" s="582"/>
      <c r="Z2" s="582"/>
      <c r="AA2" s="582"/>
      <c r="AB2" s="582"/>
      <c r="AC2" s="582"/>
      <c r="AD2" s="582"/>
      <c r="AE2" s="582"/>
      <c r="AF2" s="582"/>
      <c r="AG2" s="582"/>
      <c r="AH2" s="582"/>
      <c r="AI2" s="582"/>
      <c r="AJ2" s="582"/>
      <c r="AK2" s="582"/>
      <c r="AL2" s="582"/>
      <c r="AM2" s="582"/>
      <c r="AN2" s="582"/>
      <c r="AO2" s="582"/>
      <c r="AP2" s="582"/>
      <c r="AQ2" s="582"/>
      <c r="AR2" s="582"/>
      <c r="AS2" s="582"/>
      <c r="AT2" s="582"/>
      <c r="AU2" s="582"/>
      <c r="AV2" s="582"/>
      <c r="AW2" s="582"/>
      <c r="AX2" s="582"/>
      <c r="AY2" s="582"/>
      <c r="AZ2" s="582"/>
      <c r="BA2" s="582"/>
      <c r="BB2" s="582"/>
      <c r="BC2" s="582"/>
      <c r="BD2" s="582"/>
      <c r="BE2" s="582"/>
      <c r="BF2" s="582"/>
      <c r="BG2" s="582"/>
      <c r="BH2" s="582"/>
      <c r="BI2" s="582"/>
      <c r="BJ2" s="582"/>
      <c r="BK2" s="582"/>
      <c r="BL2" s="582" t="s">
        <v>16</v>
      </c>
      <c r="BM2" s="582"/>
      <c r="BN2" s="582"/>
      <c r="BO2" s="582"/>
      <c r="BP2" s="582"/>
      <c r="BQ2" s="582"/>
      <c r="BR2" s="582"/>
      <c r="BS2" s="582"/>
      <c r="BT2" s="582"/>
      <c r="BU2" s="582"/>
      <c r="BV2" s="582"/>
      <c r="BW2" s="582"/>
      <c r="BX2" s="582"/>
      <c r="BY2" s="582"/>
      <c r="BZ2" s="583"/>
      <c r="CA2" s="582"/>
      <c r="CB2" s="582"/>
      <c r="CC2" s="582"/>
      <c r="CD2" s="582"/>
      <c r="CE2" s="582"/>
      <c r="CF2" s="582"/>
      <c r="CG2" s="582"/>
      <c r="CH2" s="582"/>
      <c r="CI2" s="582"/>
      <c r="CJ2" s="582"/>
      <c r="CK2" s="582"/>
      <c r="CL2" s="582"/>
      <c r="CM2" s="582"/>
      <c r="CN2" s="582"/>
      <c r="CO2" s="582"/>
      <c r="CP2" s="582"/>
      <c r="CQ2" s="582"/>
      <c r="CR2" s="583"/>
      <c r="CS2" s="582"/>
      <c r="CT2" s="582"/>
      <c r="CU2" s="582"/>
      <c r="CV2" s="582"/>
      <c r="CW2" s="582"/>
      <c r="CX2" s="583"/>
      <c r="CY2" s="582"/>
      <c r="CZ2" s="582"/>
      <c r="DA2" s="582"/>
      <c r="DB2" s="582"/>
      <c r="DC2" s="582"/>
      <c r="DD2" s="582"/>
      <c r="DE2" s="582"/>
      <c r="DF2" s="582"/>
      <c r="DG2" s="582"/>
      <c r="DH2" s="582"/>
      <c r="DI2" s="582"/>
      <c r="DJ2" s="582"/>
      <c r="DK2" s="582"/>
      <c r="DL2" s="582"/>
      <c r="DM2" s="582"/>
      <c r="DN2" s="582"/>
      <c r="DO2" s="582"/>
      <c r="DP2" s="582"/>
      <c r="DQ2" s="582"/>
      <c r="DR2" s="582"/>
      <c r="DS2" s="582"/>
      <c r="DT2" s="582"/>
      <c r="DU2" s="582"/>
      <c r="DV2" s="582"/>
      <c r="DW2" s="582" t="s">
        <v>16</v>
      </c>
      <c r="DX2" s="582"/>
      <c r="DY2" s="582"/>
      <c r="DZ2" s="582"/>
      <c r="EA2" s="582"/>
      <c r="EB2" s="582"/>
      <c r="EC2" s="582"/>
      <c r="ED2" s="582"/>
      <c r="EE2" s="582"/>
      <c r="EF2" s="582"/>
      <c r="EG2" s="582"/>
      <c r="EH2" s="582"/>
      <c r="EI2" s="582"/>
      <c r="EJ2" s="582"/>
      <c r="EK2" s="582"/>
      <c r="EL2" s="582"/>
      <c r="EM2" s="582"/>
      <c r="EN2" s="582"/>
      <c r="EO2" s="582"/>
      <c r="EP2" s="582"/>
      <c r="EQ2" s="582"/>
      <c r="ER2" s="582"/>
      <c r="ES2" s="582"/>
      <c r="ET2" s="582"/>
      <c r="EU2" s="582"/>
      <c r="EV2" s="582"/>
      <c r="EW2" s="582"/>
      <c r="EX2" s="582"/>
      <c r="EY2" s="582"/>
      <c r="EZ2" s="582"/>
      <c r="FA2" s="582"/>
      <c r="FB2" s="582"/>
      <c r="FC2" s="582"/>
      <c r="FD2" s="582"/>
      <c r="FE2" s="582"/>
      <c r="FF2" s="582"/>
      <c r="FG2" s="582"/>
      <c r="FH2" s="582"/>
      <c r="FI2" s="582"/>
      <c r="FJ2" s="582"/>
      <c r="FK2" s="582"/>
      <c r="FL2" s="582"/>
      <c r="FM2" s="582"/>
      <c r="FN2" s="582"/>
      <c r="FO2" s="582"/>
      <c r="FP2" s="582"/>
      <c r="FQ2" s="582"/>
      <c r="FR2" s="582"/>
      <c r="FS2" s="582"/>
      <c r="FT2" s="582"/>
      <c r="FU2" s="582"/>
      <c r="FV2" s="582"/>
      <c r="FW2" s="582"/>
      <c r="FX2" s="582"/>
      <c r="FY2" s="582"/>
      <c r="FZ2" s="582"/>
      <c r="GA2" s="582"/>
      <c r="GB2" s="582"/>
      <c r="GC2" s="582"/>
      <c r="GD2" s="582"/>
      <c r="GE2" s="582"/>
      <c r="GF2" s="582"/>
      <c r="GG2" s="582"/>
      <c r="GH2" s="3"/>
      <c r="GI2" s="3"/>
      <c r="GJ2" s="3"/>
      <c r="GK2" s="3"/>
      <c r="GL2" s="3"/>
      <c r="GM2" s="3"/>
      <c r="GN2" s="3"/>
      <c r="GO2" s="3"/>
    </row>
    <row r="3" spans="1:197" ht="19.5" customHeight="1" x14ac:dyDescent="0.3">
      <c r="A3" s="582" t="s">
        <v>98</v>
      </c>
      <c r="B3" s="582"/>
      <c r="C3" s="582"/>
      <c r="D3" s="582"/>
      <c r="E3" s="582"/>
      <c r="F3" s="582"/>
      <c r="G3" s="582"/>
      <c r="H3" s="582"/>
      <c r="I3" s="582"/>
      <c r="J3" s="582"/>
      <c r="K3" s="582"/>
      <c r="L3" s="582"/>
      <c r="M3" s="582"/>
      <c r="N3" s="582"/>
      <c r="O3" s="582"/>
      <c r="P3" s="582"/>
      <c r="Q3" s="582"/>
      <c r="R3" s="582"/>
      <c r="S3" s="582"/>
      <c r="T3" s="582"/>
      <c r="U3" s="582"/>
      <c r="V3" s="582"/>
      <c r="W3" s="582"/>
      <c r="X3" s="582"/>
      <c r="Y3" s="582"/>
      <c r="Z3" s="582"/>
      <c r="AA3" s="582"/>
      <c r="AB3" s="582"/>
      <c r="AC3" s="582"/>
      <c r="AD3" s="582"/>
      <c r="AE3" s="582"/>
      <c r="AF3" s="582"/>
      <c r="AG3" s="582"/>
      <c r="AH3" s="582"/>
      <c r="AI3" s="582"/>
      <c r="AJ3" s="582"/>
      <c r="AK3" s="582"/>
      <c r="AL3" s="582"/>
      <c r="AM3" s="582"/>
      <c r="AN3" s="582"/>
      <c r="AO3" s="582"/>
      <c r="AP3" s="582"/>
      <c r="AQ3" s="582"/>
      <c r="AR3" s="582"/>
      <c r="AS3" s="582"/>
      <c r="AT3" s="582"/>
      <c r="AU3" s="582"/>
      <c r="AV3" s="582"/>
      <c r="AW3" s="582"/>
      <c r="AX3" s="582"/>
      <c r="AY3" s="582"/>
      <c r="AZ3" s="582"/>
      <c r="BA3" s="582"/>
      <c r="BB3" s="582"/>
      <c r="BC3" s="582"/>
      <c r="BD3" s="582"/>
      <c r="BE3" s="582"/>
      <c r="BF3" s="582"/>
      <c r="BG3" s="582"/>
      <c r="BH3" s="582"/>
      <c r="BI3" s="582"/>
      <c r="BJ3" s="582"/>
      <c r="BK3" s="582"/>
      <c r="BL3" s="582" t="s">
        <v>98</v>
      </c>
      <c r="BM3" s="582"/>
      <c r="BN3" s="582"/>
      <c r="BO3" s="582"/>
      <c r="BP3" s="582"/>
      <c r="BQ3" s="582"/>
      <c r="BR3" s="582"/>
      <c r="BS3" s="582"/>
      <c r="BT3" s="582"/>
      <c r="BU3" s="582"/>
      <c r="BV3" s="582"/>
      <c r="BW3" s="582"/>
      <c r="BX3" s="582"/>
      <c r="BY3" s="582"/>
      <c r="BZ3" s="583"/>
      <c r="CA3" s="582"/>
      <c r="CB3" s="582"/>
      <c r="CC3" s="582"/>
      <c r="CD3" s="582"/>
      <c r="CE3" s="582"/>
      <c r="CF3" s="582"/>
      <c r="CG3" s="582"/>
      <c r="CH3" s="582"/>
      <c r="CI3" s="582"/>
      <c r="CJ3" s="582"/>
      <c r="CK3" s="582"/>
      <c r="CL3" s="582"/>
      <c r="CM3" s="582"/>
      <c r="CN3" s="582"/>
      <c r="CO3" s="582"/>
      <c r="CP3" s="582"/>
      <c r="CQ3" s="582"/>
      <c r="CR3" s="583"/>
      <c r="CS3" s="582"/>
      <c r="CT3" s="582"/>
      <c r="CU3" s="582"/>
      <c r="CV3" s="582"/>
      <c r="CW3" s="582"/>
      <c r="CX3" s="583"/>
      <c r="CY3" s="582"/>
      <c r="CZ3" s="582"/>
      <c r="DA3" s="582"/>
      <c r="DB3" s="582"/>
      <c r="DC3" s="582"/>
      <c r="DD3" s="582"/>
      <c r="DE3" s="582"/>
      <c r="DF3" s="582"/>
      <c r="DG3" s="582"/>
      <c r="DH3" s="582"/>
      <c r="DI3" s="582"/>
      <c r="DJ3" s="582"/>
      <c r="DK3" s="582"/>
      <c r="DL3" s="582"/>
      <c r="DM3" s="582"/>
      <c r="DN3" s="582"/>
      <c r="DO3" s="582"/>
      <c r="DP3" s="582"/>
      <c r="DQ3" s="582"/>
      <c r="DR3" s="582"/>
      <c r="DS3" s="582"/>
      <c r="DT3" s="582"/>
      <c r="DU3" s="582"/>
      <c r="DV3" s="582"/>
      <c r="DW3" s="582" t="s">
        <v>98</v>
      </c>
      <c r="DX3" s="582"/>
      <c r="DY3" s="582"/>
      <c r="DZ3" s="582"/>
      <c r="EA3" s="582"/>
      <c r="EB3" s="582"/>
      <c r="EC3" s="582"/>
      <c r="ED3" s="582"/>
      <c r="EE3" s="582"/>
      <c r="EF3" s="582"/>
      <c r="EG3" s="582"/>
      <c r="EH3" s="582"/>
      <c r="EI3" s="582"/>
      <c r="EJ3" s="582"/>
      <c r="EK3" s="582"/>
      <c r="EL3" s="582"/>
      <c r="EM3" s="582"/>
      <c r="EN3" s="582"/>
      <c r="EO3" s="582"/>
      <c r="EP3" s="582"/>
      <c r="EQ3" s="582"/>
      <c r="ER3" s="582"/>
      <c r="ES3" s="582"/>
      <c r="ET3" s="582"/>
      <c r="EU3" s="582"/>
      <c r="EV3" s="582"/>
      <c r="EW3" s="582"/>
      <c r="EX3" s="582"/>
      <c r="EY3" s="582"/>
      <c r="EZ3" s="582"/>
      <c r="FA3" s="582"/>
      <c r="FB3" s="582"/>
      <c r="FC3" s="582"/>
      <c r="FD3" s="582"/>
      <c r="FE3" s="582"/>
      <c r="FF3" s="582"/>
      <c r="FG3" s="582"/>
      <c r="FH3" s="582"/>
      <c r="FI3" s="582"/>
      <c r="FJ3" s="582"/>
      <c r="FK3" s="582"/>
      <c r="FL3" s="582"/>
      <c r="FM3" s="582"/>
      <c r="FN3" s="582"/>
      <c r="FO3" s="582"/>
      <c r="FP3" s="582"/>
      <c r="FQ3" s="582"/>
      <c r="FR3" s="582"/>
      <c r="FS3" s="582"/>
      <c r="FT3" s="582"/>
      <c r="FU3" s="582"/>
      <c r="FV3" s="582"/>
      <c r="FW3" s="582"/>
      <c r="FX3" s="582"/>
      <c r="FY3" s="582"/>
      <c r="FZ3" s="582"/>
      <c r="GA3" s="582"/>
      <c r="GB3" s="582"/>
      <c r="GC3" s="582"/>
      <c r="GD3" s="582"/>
      <c r="GE3" s="582"/>
      <c r="GF3" s="582"/>
      <c r="GG3" s="582"/>
      <c r="GH3" s="3"/>
      <c r="GI3" s="3"/>
      <c r="GJ3" s="3"/>
      <c r="GK3" s="3"/>
      <c r="GL3" s="3"/>
      <c r="GM3" s="3"/>
      <c r="GN3" s="3"/>
      <c r="GO3" s="3"/>
    </row>
    <row r="4" spans="1:197" ht="19.5" customHeight="1" x14ac:dyDescent="0.3">
      <c r="A4" s="582" t="s">
        <v>47</v>
      </c>
      <c r="B4" s="582"/>
      <c r="C4" s="582"/>
      <c r="D4" s="582"/>
      <c r="E4" s="582"/>
      <c r="F4" s="582"/>
      <c r="G4" s="582"/>
      <c r="H4" s="582"/>
      <c r="I4" s="582"/>
      <c r="J4" s="582"/>
      <c r="K4" s="582"/>
      <c r="L4" s="582"/>
      <c r="M4" s="582"/>
      <c r="N4" s="582"/>
      <c r="O4" s="582"/>
      <c r="P4" s="582"/>
      <c r="Q4" s="582"/>
      <c r="R4" s="582"/>
      <c r="S4" s="582"/>
      <c r="T4" s="582"/>
      <c r="U4" s="582"/>
      <c r="V4" s="582"/>
      <c r="W4" s="582"/>
      <c r="X4" s="582"/>
      <c r="Y4" s="582"/>
      <c r="Z4" s="582"/>
      <c r="AA4" s="582"/>
      <c r="AB4" s="582"/>
      <c r="AC4" s="582"/>
      <c r="AD4" s="582"/>
      <c r="AE4" s="582"/>
      <c r="AF4" s="582"/>
      <c r="AG4" s="582"/>
      <c r="AH4" s="582"/>
      <c r="AI4" s="582"/>
      <c r="AJ4" s="582"/>
      <c r="AK4" s="582"/>
      <c r="AL4" s="582"/>
      <c r="AM4" s="582"/>
      <c r="AN4" s="582"/>
      <c r="AO4" s="582"/>
      <c r="AP4" s="582"/>
      <c r="AQ4" s="582"/>
      <c r="AR4" s="582"/>
      <c r="AS4" s="582"/>
      <c r="AT4" s="582"/>
      <c r="AU4" s="582"/>
      <c r="AV4" s="582"/>
      <c r="AW4" s="582"/>
      <c r="AX4" s="582"/>
      <c r="AY4" s="582"/>
      <c r="AZ4" s="582"/>
      <c r="BA4" s="582"/>
      <c r="BB4" s="582"/>
      <c r="BC4" s="582"/>
      <c r="BD4" s="582"/>
      <c r="BE4" s="582"/>
      <c r="BF4" s="582"/>
      <c r="BG4" s="582"/>
      <c r="BH4" s="582"/>
      <c r="BI4" s="582"/>
      <c r="BJ4" s="582"/>
      <c r="BK4" s="582"/>
      <c r="BL4" s="582" t="s">
        <v>47</v>
      </c>
      <c r="BM4" s="582"/>
      <c r="BN4" s="582"/>
      <c r="BO4" s="582"/>
      <c r="BP4" s="582"/>
      <c r="BQ4" s="582"/>
      <c r="BR4" s="582"/>
      <c r="BS4" s="582"/>
      <c r="BT4" s="582"/>
      <c r="BU4" s="582"/>
      <c r="BV4" s="582"/>
      <c r="BW4" s="582"/>
      <c r="BX4" s="582"/>
      <c r="BY4" s="582"/>
      <c r="BZ4" s="583"/>
      <c r="CA4" s="582"/>
      <c r="CB4" s="582"/>
      <c r="CC4" s="582"/>
      <c r="CD4" s="582"/>
      <c r="CE4" s="582"/>
      <c r="CF4" s="582"/>
      <c r="CG4" s="582"/>
      <c r="CH4" s="582"/>
      <c r="CI4" s="582"/>
      <c r="CJ4" s="582"/>
      <c r="CK4" s="582"/>
      <c r="CL4" s="582"/>
      <c r="CM4" s="582"/>
      <c r="CN4" s="582"/>
      <c r="CO4" s="582"/>
      <c r="CP4" s="582"/>
      <c r="CQ4" s="582"/>
      <c r="CR4" s="583"/>
      <c r="CS4" s="582"/>
      <c r="CT4" s="582"/>
      <c r="CU4" s="582"/>
      <c r="CV4" s="582"/>
      <c r="CW4" s="582"/>
      <c r="CX4" s="583"/>
      <c r="CY4" s="582"/>
      <c r="CZ4" s="582"/>
      <c r="DA4" s="582"/>
      <c r="DB4" s="582"/>
      <c r="DC4" s="582"/>
      <c r="DD4" s="582"/>
      <c r="DE4" s="582"/>
      <c r="DF4" s="582"/>
      <c r="DG4" s="582"/>
      <c r="DH4" s="582"/>
      <c r="DI4" s="582"/>
      <c r="DJ4" s="582"/>
      <c r="DK4" s="582"/>
      <c r="DL4" s="582"/>
      <c r="DM4" s="582"/>
      <c r="DN4" s="582"/>
      <c r="DO4" s="582"/>
      <c r="DP4" s="582"/>
      <c r="DQ4" s="582"/>
      <c r="DR4" s="582"/>
      <c r="DS4" s="582"/>
      <c r="DT4" s="582"/>
      <c r="DU4" s="582"/>
      <c r="DV4" s="582"/>
      <c r="DW4" s="582" t="s">
        <v>47</v>
      </c>
      <c r="DX4" s="582"/>
      <c r="DY4" s="582"/>
      <c r="DZ4" s="582"/>
      <c r="EA4" s="582"/>
      <c r="EB4" s="582"/>
      <c r="EC4" s="582"/>
      <c r="ED4" s="582"/>
      <c r="EE4" s="582"/>
      <c r="EF4" s="582"/>
      <c r="EG4" s="582"/>
      <c r="EH4" s="582"/>
      <c r="EI4" s="582"/>
      <c r="EJ4" s="582"/>
      <c r="EK4" s="582"/>
      <c r="EL4" s="582"/>
      <c r="EM4" s="582"/>
      <c r="EN4" s="582"/>
      <c r="EO4" s="582"/>
      <c r="EP4" s="582"/>
      <c r="EQ4" s="582"/>
      <c r="ER4" s="582"/>
      <c r="ES4" s="582"/>
      <c r="ET4" s="582"/>
      <c r="EU4" s="582"/>
      <c r="EV4" s="582"/>
      <c r="EW4" s="582"/>
      <c r="EX4" s="582"/>
      <c r="EY4" s="582"/>
      <c r="EZ4" s="582"/>
      <c r="FA4" s="582"/>
      <c r="FB4" s="582"/>
      <c r="FC4" s="582"/>
      <c r="FD4" s="582"/>
      <c r="FE4" s="582"/>
      <c r="FF4" s="582"/>
      <c r="FG4" s="582"/>
      <c r="FH4" s="582"/>
      <c r="FI4" s="582"/>
      <c r="FJ4" s="582"/>
      <c r="FK4" s="582"/>
      <c r="FL4" s="582"/>
      <c r="FM4" s="582"/>
      <c r="FN4" s="582"/>
      <c r="FO4" s="582"/>
      <c r="FP4" s="582"/>
      <c r="FQ4" s="582"/>
      <c r="FR4" s="582"/>
      <c r="FS4" s="582"/>
      <c r="FT4" s="582"/>
      <c r="FU4" s="582"/>
      <c r="FV4" s="582"/>
      <c r="FW4" s="582"/>
      <c r="FX4" s="582"/>
      <c r="FY4" s="582"/>
      <c r="FZ4" s="582"/>
      <c r="GA4" s="582"/>
      <c r="GB4" s="582"/>
      <c r="GC4" s="582"/>
      <c r="GD4" s="582"/>
      <c r="GE4" s="582"/>
      <c r="GF4" s="582"/>
      <c r="GG4" s="582"/>
      <c r="GH4" s="3"/>
      <c r="GI4" s="3"/>
      <c r="GJ4" s="3"/>
      <c r="GK4" s="3"/>
      <c r="GL4" s="3"/>
      <c r="GM4" s="3"/>
      <c r="GN4" s="3"/>
      <c r="GO4" s="3"/>
    </row>
    <row r="5" spans="1:197" ht="19.5" customHeight="1" thickBot="1" x14ac:dyDescent="0.35">
      <c r="A5" s="586" t="s">
        <v>370</v>
      </c>
      <c r="B5" s="586"/>
      <c r="C5" s="586"/>
      <c r="D5" s="586"/>
      <c r="E5" s="586"/>
      <c r="F5" s="586"/>
      <c r="G5" s="586"/>
      <c r="H5" s="586"/>
      <c r="I5" s="586"/>
      <c r="J5" s="586"/>
      <c r="K5" s="586"/>
      <c r="L5" s="586"/>
      <c r="M5" s="586"/>
      <c r="N5" s="586"/>
      <c r="O5" s="586"/>
      <c r="P5" s="586"/>
      <c r="Q5" s="586"/>
      <c r="R5" s="586"/>
      <c r="S5" s="586"/>
      <c r="T5" s="586"/>
      <c r="U5" s="586"/>
      <c r="V5" s="586"/>
      <c r="W5" s="586"/>
      <c r="X5" s="586"/>
      <c r="Y5" s="586"/>
      <c r="Z5" s="586"/>
      <c r="AA5" s="586"/>
      <c r="AB5" s="586"/>
      <c r="AC5" s="586"/>
      <c r="AD5" s="586"/>
      <c r="AE5" s="586"/>
      <c r="AF5" s="586"/>
      <c r="AG5" s="586"/>
      <c r="AH5" s="586"/>
      <c r="AI5" s="586"/>
      <c r="AJ5" s="586"/>
      <c r="AK5" s="586"/>
      <c r="AL5" s="586"/>
      <c r="AM5" s="586"/>
      <c r="AN5" s="586"/>
      <c r="AO5" s="586"/>
      <c r="AP5" s="586"/>
      <c r="AQ5" s="586"/>
      <c r="AR5" s="586"/>
      <c r="AS5" s="586"/>
      <c r="AT5" s="586"/>
      <c r="AU5" s="586"/>
      <c r="AV5" s="586"/>
      <c r="AW5" s="586"/>
      <c r="AX5" s="586"/>
      <c r="AY5" s="586"/>
      <c r="AZ5" s="586"/>
      <c r="BA5" s="586"/>
      <c r="BB5" s="586"/>
      <c r="BC5" s="586"/>
      <c r="BD5" s="586"/>
      <c r="BE5" s="586"/>
      <c r="BF5" s="586"/>
      <c r="BG5" s="586"/>
      <c r="BH5" s="586"/>
      <c r="BI5" s="586"/>
      <c r="BJ5" s="586"/>
      <c r="BK5" s="586"/>
      <c r="BL5" s="586" t="s">
        <v>50</v>
      </c>
      <c r="BM5" s="586"/>
      <c r="BN5" s="586"/>
      <c r="BO5" s="586"/>
      <c r="BP5" s="586"/>
      <c r="BQ5" s="586"/>
      <c r="BR5" s="586"/>
      <c r="BS5" s="586"/>
      <c r="BT5" s="586"/>
      <c r="BU5" s="586"/>
      <c r="BV5" s="586"/>
      <c r="BW5" s="586"/>
      <c r="BX5" s="586"/>
      <c r="BY5" s="586"/>
      <c r="BZ5" s="587"/>
      <c r="CA5" s="586"/>
      <c r="CB5" s="586"/>
      <c r="CC5" s="586"/>
      <c r="CD5" s="586"/>
      <c r="CE5" s="586"/>
      <c r="CF5" s="586"/>
      <c r="CG5" s="586"/>
      <c r="CH5" s="586"/>
      <c r="CI5" s="586"/>
      <c r="CJ5" s="586"/>
      <c r="CK5" s="586"/>
      <c r="CL5" s="586"/>
      <c r="CM5" s="586"/>
      <c r="CN5" s="586"/>
      <c r="CO5" s="586"/>
      <c r="CP5" s="586"/>
      <c r="CQ5" s="586"/>
      <c r="CR5" s="587"/>
      <c r="CS5" s="586"/>
      <c r="CT5" s="586"/>
      <c r="CU5" s="586"/>
      <c r="CV5" s="586"/>
      <c r="CW5" s="586"/>
      <c r="CX5" s="587"/>
      <c r="CY5" s="586"/>
      <c r="CZ5" s="586"/>
      <c r="DA5" s="586"/>
      <c r="DB5" s="586"/>
      <c r="DC5" s="586"/>
      <c r="DD5" s="586"/>
      <c r="DE5" s="586"/>
      <c r="DF5" s="586"/>
      <c r="DG5" s="586"/>
      <c r="DH5" s="586"/>
      <c r="DI5" s="586"/>
      <c r="DJ5" s="586"/>
      <c r="DK5" s="586"/>
      <c r="DL5" s="586"/>
      <c r="DM5" s="586"/>
      <c r="DN5" s="586"/>
      <c r="DO5" s="586"/>
      <c r="DP5" s="586"/>
      <c r="DQ5" s="586"/>
      <c r="DR5" s="586"/>
      <c r="DS5" s="586"/>
      <c r="DT5" s="586"/>
      <c r="DU5" s="586"/>
      <c r="DV5" s="586"/>
      <c r="DW5" s="586" t="s">
        <v>51</v>
      </c>
      <c r="DX5" s="586"/>
      <c r="DY5" s="586"/>
      <c r="DZ5" s="586"/>
      <c r="EA5" s="586"/>
      <c r="EB5" s="586"/>
      <c r="EC5" s="586"/>
      <c r="ED5" s="586"/>
      <c r="EE5" s="586"/>
      <c r="EF5" s="586"/>
      <c r="EG5" s="586"/>
      <c r="EH5" s="586"/>
      <c r="EI5" s="586"/>
      <c r="EJ5" s="586"/>
      <c r="EK5" s="586"/>
      <c r="EL5" s="586"/>
      <c r="EM5" s="586"/>
      <c r="EN5" s="586"/>
      <c r="EO5" s="586"/>
      <c r="EP5" s="586"/>
      <c r="EQ5" s="586"/>
      <c r="ER5" s="586"/>
      <c r="ES5" s="586"/>
      <c r="ET5" s="586"/>
      <c r="EU5" s="586"/>
      <c r="EV5" s="586"/>
      <c r="EW5" s="586"/>
      <c r="EX5" s="586"/>
      <c r="EY5" s="586"/>
      <c r="EZ5" s="586"/>
      <c r="FA5" s="586"/>
      <c r="FB5" s="586"/>
      <c r="FC5" s="586"/>
      <c r="FD5" s="586"/>
      <c r="FE5" s="586"/>
      <c r="FF5" s="586"/>
      <c r="FG5" s="586"/>
      <c r="FH5" s="586"/>
      <c r="FI5" s="586"/>
      <c r="FJ5" s="586"/>
      <c r="FK5" s="586"/>
      <c r="FL5" s="586"/>
      <c r="FM5" s="586"/>
      <c r="FN5" s="586"/>
      <c r="FO5" s="586"/>
      <c r="FP5" s="586"/>
      <c r="FQ5" s="586"/>
      <c r="FR5" s="586"/>
      <c r="FS5" s="586"/>
      <c r="FT5" s="586"/>
      <c r="FU5" s="586"/>
      <c r="FV5" s="586"/>
      <c r="FW5" s="586"/>
      <c r="FX5" s="586"/>
      <c r="FY5" s="586"/>
      <c r="FZ5" s="586"/>
      <c r="GA5" s="586"/>
      <c r="GB5" s="586"/>
      <c r="GC5" s="586"/>
      <c r="GD5" s="586"/>
      <c r="GE5" s="586"/>
      <c r="GF5" s="586"/>
      <c r="GG5" s="586"/>
      <c r="GH5" s="3"/>
      <c r="GI5" s="3"/>
      <c r="GJ5" s="3"/>
      <c r="GK5" s="3"/>
      <c r="GL5" s="3"/>
      <c r="GM5" s="3"/>
      <c r="GN5" s="3"/>
      <c r="GO5" s="3"/>
    </row>
    <row r="6" spans="1:197" ht="19.5" x14ac:dyDescent="0.35">
      <c r="A6" s="584" t="s">
        <v>31</v>
      </c>
      <c r="B6" s="94" t="s">
        <v>0</v>
      </c>
      <c r="C6" s="588" t="s">
        <v>8</v>
      </c>
      <c r="D6" s="588" t="s">
        <v>10</v>
      </c>
      <c r="E6" s="590"/>
      <c r="F6" s="591"/>
      <c r="G6" s="592"/>
      <c r="H6" s="590" t="s">
        <v>23</v>
      </c>
      <c r="I6" s="591"/>
      <c r="J6" s="591"/>
      <c r="K6" s="592"/>
      <c r="L6" s="590" t="s">
        <v>28</v>
      </c>
      <c r="M6" s="592"/>
      <c r="N6" s="98"/>
      <c r="O6" s="41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 t="s">
        <v>9</v>
      </c>
      <c r="AF6" s="99"/>
      <c r="AG6" s="99"/>
      <c r="AH6" s="99"/>
      <c r="AI6" s="99"/>
      <c r="AJ6" s="99"/>
      <c r="AK6" s="99"/>
      <c r="AL6" s="99"/>
      <c r="AM6" s="41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4"/>
      <c r="BG6" s="94"/>
      <c r="BH6" s="94"/>
      <c r="BI6" s="94"/>
      <c r="BJ6" s="94"/>
      <c r="BK6" s="102"/>
      <c r="BL6" s="584" t="s">
        <v>31</v>
      </c>
      <c r="BM6" s="94" t="s">
        <v>0</v>
      </c>
      <c r="BN6" s="588" t="s">
        <v>8</v>
      </c>
      <c r="BO6" s="588" t="s">
        <v>10</v>
      </c>
      <c r="BP6" s="590"/>
      <c r="BQ6" s="591"/>
      <c r="BR6" s="592"/>
      <c r="BS6" s="590" t="s">
        <v>23</v>
      </c>
      <c r="BT6" s="591"/>
      <c r="BU6" s="591"/>
      <c r="BV6" s="592"/>
      <c r="BW6" s="590" t="s">
        <v>28</v>
      </c>
      <c r="BX6" s="592"/>
      <c r="BY6" s="98"/>
      <c r="BZ6" s="41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 t="s">
        <v>9</v>
      </c>
      <c r="CQ6" s="99"/>
      <c r="CR6" s="419"/>
      <c r="CS6" s="99"/>
      <c r="CT6" s="99"/>
      <c r="CU6" s="99"/>
      <c r="CV6" s="99"/>
      <c r="CW6" s="99"/>
      <c r="CX6" s="41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4"/>
      <c r="DR6" s="94"/>
      <c r="DS6" s="94"/>
      <c r="DT6" s="94"/>
      <c r="DU6" s="94"/>
      <c r="DV6" s="102"/>
      <c r="DW6" s="584" t="s">
        <v>31</v>
      </c>
      <c r="DX6" s="98" t="s">
        <v>0</v>
      </c>
      <c r="DY6" s="588" t="s">
        <v>8</v>
      </c>
      <c r="DZ6" s="588" t="s">
        <v>10</v>
      </c>
      <c r="EA6" s="590"/>
      <c r="EB6" s="591"/>
      <c r="EC6" s="592"/>
      <c r="ED6" s="590" t="s">
        <v>23</v>
      </c>
      <c r="EE6" s="591"/>
      <c r="EF6" s="591"/>
      <c r="EG6" s="592"/>
      <c r="EH6" s="590" t="s">
        <v>28</v>
      </c>
      <c r="EI6" s="592"/>
      <c r="EJ6" s="98"/>
      <c r="EK6" s="99"/>
      <c r="EL6" s="99"/>
      <c r="EM6" s="99"/>
      <c r="EN6" s="99"/>
      <c r="EO6" s="99"/>
      <c r="EP6" s="99"/>
      <c r="EQ6" s="99"/>
      <c r="ER6" s="99"/>
      <c r="ES6" s="99"/>
      <c r="ET6" s="99"/>
      <c r="EU6" s="99"/>
      <c r="EV6" s="99"/>
      <c r="EW6" s="99"/>
      <c r="EX6" s="99"/>
      <c r="EY6" s="99"/>
      <c r="EZ6" s="99"/>
      <c r="FA6" s="99" t="s">
        <v>9</v>
      </c>
      <c r="FB6" s="99"/>
      <c r="FC6" s="99"/>
      <c r="FD6" s="99"/>
      <c r="FE6" s="99"/>
      <c r="FF6" s="99"/>
      <c r="FG6" s="99"/>
      <c r="FH6" s="99"/>
      <c r="FI6" s="99"/>
      <c r="FJ6" s="99"/>
      <c r="FK6" s="99"/>
      <c r="FL6" s="99"/>
      <c r="FM6" s="99"/>
      <c r="FN6" s="99"/>
      <c r="FO6" s="99"/>
      <c r="FP6" s="99"/>
      <c r="FQ6" s="99"/>
      <c r="FR6" s="99"/>
      <c r="FS6" s="99"/>
      <c r="FT6" s="99"/>
      <c r="FU6" s="99"/>
      <c r="FV6" s="99"/>
      <c r="FW6" s="99"/>
      <c r="FX6" s="99"/>
      <c r="FY6" s="99"/>
      <c r="FZ6" s="99"/>
      <c r="GA6" s="99"/>
      <c r="GB6" s="100"/>
      <c r="GC6" s="101"/>
      <c r="GD6" s="94"/>
      <c r="GE6" s="94"/>
      <c r="GF6" s="94"/>
      <c r="GG6" s="102"/>
      <c r="GH6" s="3"/>
      <c r="GI6" s="65"/>
      <c r="GJ6" s="65"/>
      <c r="GK6" s="65"/>
      <c r="GL6" s="65"/>
      <c r="GM6" s="65"/>
      <c r="GN6" s="65"/>
      <c r="GO6" s="65"/>
    </row>
    <row r="7" spans="1:197" ht="19.5" x14ac:dyDescent="0.35">
      <c r="A7" s="585"/>
      <c r="B7" s="12" t="s">
        <v>32</v>
      </c>
      <c r="C7" s="589"/>
      <c r="D7" s="589"/>
      <c r="E7" s="593"/>
      <c r="F7" s="594"/>
      <c r="G7" s="595"/>
      <c r="H7" s="593"/>
      <c r="I7" s="594"/>
      <c r="J7" s="594"/>
      <c r="K7" s="595"/>
      <c r="L7" s="593"/>
      <c r="M7" s="595"/>
      <c r="N7" s="13"/>
      <c r="O7" s="420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420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9"/>
      <c r="BG7" s="9"/>
      <c r="BH7" s="9"/>
      <c r="BI7" s="9"/>
      <c r="BJ7" s="9"/>
      <c r="BK7" s="96"/>
      <c r="BL7" s="585"/>
      <c r="BM7" s="12" t="s">
        <v>32</v>
      </c>
      <c r="BN7" s="589"/>
      <c r="BO7" s="589"/>
      <c r="BP7" s="593"/>
      <c r="BQ7" s="594"/>
      <c r="BR7" s="595"/>
      <c r="BS7" s="593"/>
      <c r="BT7" s="594"/>
      <c r="BU7" s="594"/>
      <c r="BV7" s="595"/>
      <c r="BW7" s="593"/>
      <c r="BX7" s="595"/>
      <c r="BY7" s="13"/>
      <c r="BZ7" s="420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420"/>
      <c r="CS7" s="8"/>
      <c r="CT7" s="8"/>
      <c r="CU7" s="8"/>
      <c r="CV7" s="8"/>
      <c r="CW7" s="8"/>
      <c r="CX7" s="420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9"/>
      <c r="DR7" s="9"/>
      <c r="DS7" s="9"/>
      <c r="DT7" s="9"/>
      <c r="DU7" s="9"/>
      <c r="DV7" s="96"/>
      <c r="DW7" s="585"/>
      <c r="DX7" s="12" t="s">
        <v>32</v>
      </c>
      <c r="DY7" s="589"/>
      <c r="DZ7" s="589"/>
      <c r="EA7" s="593"/>
      <c r="EB7" s="594"/>
      <c r="EC7" s="595"/>
      <c r="ED7" s="593"/>
      <c r="EE7" s="594"/>
      <c r="EF7" s="594"/>
      <c r="EG7" s="595"/>
      <c r="EH7" s="593"/>
      <c r="EI7" s="595"/>
      <c r="EJ7" s="13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39"/>
      <c r="GC7" s="41"/>
      <c r="GD7" s="9"/>
      <c r="GE7" s="9"/>
      <c r="GF7" s="9"/>
      <c r="GG7" s="96"/>
      <c r="GH7" s="3"/>
      <c r="GI7" s="66"/>
      <c r="GJ7" s="66"/>
      <c r="GK7" s="66"/>
      <c r="GL7" s="66"/>
      <c r="GM7" s="66"/>
      <c r="GN7" s="66"/>
      <c r="GO7" s="66"/>
    </row>
    <row r="8" spans="1:197" ht="218.25" customHeight="1" thickBot="1" x14ac:dyDescent="0.35">
      <c r="A8" s="56"/>
      <c r="B8" s="45" t="s">
        <v>17</v>
      </c>
      <c r="C8" s="45" t="s">
        <v>18</v>
      </c>
      <c r="D8" s="103" t="s">
        <v>19</v>
      </c>
      <c r="E8" s="104" t="s">
        <v>20</v>
      </c>
      <c r="F8" s="104" t="s">
        <v>21</v>
      </c>
      <c r="G8" s="105" t="s">
        <v>22</v>
      </c>
      <c r="H8" s="106" t="s">
        <v>24</v>
      </c>
      <c r="I8" s="107" t="s">
        <v>25</v>
      </c>
      <c r="J8" s="107" t="s">
        <v>26</v>
      </c>
      <c r="K8" s="107" t="s">
        <v>27</v>
      </c>
      <c r="L8" s="107" t="s">
        <v>7</v>
      </c>
      <c r="M8" s="108" t="s">
        <v>7</v>
      </c>
      <c r="N8" s="109"/>
      <c r="O8" s="421" t="s">
        <v>2</v>
      </c>
      <c r="P8" s="109"/>
      <c r="Q8" s="109" t="s">
        <v>35</v>
      </c>
      <c r="R8" s="109"/>
      <c r="S8" s="109" t="s">
        <v>36</v>
      </c>
      <c r="T8" s="109"/>
      <c r="U8" s="109" t="s">
        <v>37</v>
      </c>
      <c r="V8" s="109"/>
      <c r="W8" s="109" t="s">
        <v>38</v>
      </c>
      <c r="X8" s="107" t="s">
        <v>3</v>
      </c>
      <c r="Y8" s="107" t="s">
        <v>11</v>
      </c>
      <c r="Z8" s="109"/>
      <c r="AA8" s="109" t="s">
        <v>4</v>
      </c>
      <c r="AB8" s="109"/>
      <c r="AC8" s="109" t="s">
        <v>39</v>
      </c>
      <c r="AD8" s="109"/>
      <c r="AE8" s="109" t="s">
        <v>40</v>
      </c>
      <c r="AF8" s="109"/>
      <c r="AG8" s="109" t="s">
        <v>5</v>
      </c>
      <c r="AH8" s="109"/>
      <c r="AI8" s="109" t="s">
        <v>41</v>
      </c>
      <c r="AJ8" s="109"/>
      <c r="AK8" s="109" t="s">
        <v>42</v>
      </c>
      <c r="AL8" s="109"/>
      <c r="AM8" s="421" t="s">
        <v>43</v>
      </c>
      <c r="AN8" s="109"/>
      <c r="AO8" s="109" t="s">
        <v>29</v>
      </c>
      <c r="AP8" s="109"/>
      <c r="AQ8" s="109" t="s">
        <v>44</v>
      </c>
      <c r="AR8" s="109"/>
      <c r="AS8" s="109" t="s">
        <v>48</v>
      </c>
      <c r="AT8" s="109"/>
      <c r="AU8" s="109" t="s">
        <v>49</v>
      </c>
      <c r="AV8" s="109"/>
      <c r="AW8" s="109" t="s">
        <v>45</v>
      </c>
      <c r="AX8" s="109"/>
      <c r="AY8" s="109" t="s">
        <v>1</v>
      </c>
      <c r="AZ8" s="109"/>
      <c r="BA8" s="109" t="s">
        <v>6</v>
      </c>
      <c r="BB8" s="109"/>
      <c r="BC8" s="109" t="s">
        <v>30</v>
      </c>
      <c r="BD8" s="109"/>
      <c r="BE8" s="109" t="s">
        <v>46</v>
      </c>
      <c r="BF8" s="105" t="s">
        <v>12</v>
      </c>
      <c r="BG8" s="105" t="s">
        <v>13</v>
      </c>
      <c r="BH8" s="105"/>
      <c r="BI8" s="105"/>
      <c r="BJ8" s="105"/>
      <c r="BK8" s="110" t="s">
        <v>14</v>
      </c>
      <c r="BL8" s="56"/>
      <c r="BM8" s="45" t="s">
        <v>17</v>
      </c>
      <c r="BN8" s="45" t="s">
        <v>18</v>
      </c>
      <c r="BO8" s="103" t="s">
        <v>19</v>
      </c>
      <c r="BP8" s="104" t="s">
        <v>20</v>
      </c>
      <c r="BQ8" s="104" t="s">
        <v>21</v>
      </c>
      <c r="BR8" s="105" t="s">
        <v>22</v>
      </c>
      <c r="BS8" s="106" t="s">
        <v>24</v>
      </c>
      <c r="BT8" s="107" t="s">
        <v>25</v>
      </c>
      <c r="BU8" s="107" t="s">
        <v>26</v>
      </c>
      <c r="BV8" s="107" t="s">
        <v>27</v>
      </c>
      <c r="BW8" s="107" t="s">
        <v>7</v>
      </c>
      <c r="BX8" s="108" t="s">
        <v>7</v>
      </c>
      <c r="BY8" s="109"/>
      <c r="BZ8" s="421" t="s">
        <v>2</v>
      </c>
      <c r="CA8" s="109"/>
      <c r="CB8" s="109" t="s">
        <v>35</v>
      </c>
      <c r="CC8" s="109"/>
      <c r="CD8" s="109" t="s">
        <v>36</v>
      </c>
      <c r="CE8" s="109"/>
      <c r="CF8" s="109" t="s">
        <v>37</v>
      </c>
      <c r="CG8" s="109"/>
      <c r="CH8" s="109" t="s">
        <v>38</v>
      </c>
      <c r="CI8" s="107" t="s">
        <v>3</v>
      </c>
      <c r="CJ8" s="107" t="s">
        <v>11</v>
      </c>
      <c r="CK8" s="109"/>
      <c r="CL8" s="109" t="s">
        <v>4</v>
      </c>
      <c r="CM8" s="109"/>
      <c r="CN8" s="109" t="s">
        <v>39</v>
      </c>
      <c r="CO8" s="109"/>
      <c r="CP8" s="109" t="s">
        <v>40</v>
      </c>
      <c r="CQ8" s="109"/>
      <c r="CR8" s="421" t="s">
        <v>5</v>
      </c>
      <c r="CS8" s="109"/>
      <c r="CT8" s="109" t="s">
        <v>41</v>
      </c>
      <c r="CU8" s="109"/>
      <c r="CV8" s="109" t="s">
        <v>42</v>
      </c>
      <c r="CW8" s="109"/>
      <c r="CX8" s="421" t="s">
        <v>43</v>
      </c>
      <c r="CY8" s="109"/>
      <c r="CZ8" s="109" t="s">
        <v>29</v>
      </c>
      <c r="DA8" s="109"/>
      <c r="DB8" s="109" t="s">
        <v>44</v>
      </c>
      <c r="DC8" s="109"/>
      <c r="DD8" s="109" t="s">
        <v>48</v>
      </c>
      <c r="DE8" s="109"/>
      <c r="DF8" s="109" t="s">
        <v>49</v>
      </c>
      <c r="DG8" s="109"/>
      <c r="DH8" s="109" t="s">
        <v>45</v>
      </c>
      <c r="DI8" s="109"/>
      <c r="DJ8" s="109" t="s">
        <v>1</v>
      </c>
      <c r="DK8" s="109"/>
      <c r="DL8" s="109" t="s">
        <v>6</v>
      </c>
      <c r="DM8" s="109"/>
      <c r="DN8" s="109" t="s">
        <v>30</v>
      </c>
      <c r="DO8" s="109"/>
      <c r="DP8" s="109" t="s">
        <v>46</v>
      </c>
      <c r="DQ8" s="105" t="s">
        <v>12</v>
      </c>
      <c r="DR8" s="105" t="s">
        <v>13</v>
      </c>
      <c r="DS8" s="105"/>
      <c r="DT8" s="105"/>
      <c r="DU8" s="105"/>
      <c r="DV8" s="110" t="s">
        <v>14</v>
      </c>
      <c r="DW8" s="56"/>
      <c r="DX8" s="89" t="s">
        <v>17</v>
      </c>
      <c r="DY8" s="45" t="s">
        <v>18</v>
      </c>
      <c r="DZ8" s="103" t="s">
        <v>19</v>
      </c>
      <c r="EA8" s="104" t="s">
        <v>20</v>
      </c>
      <c r="EB8" s="104" t="s">
        <v>21</v>
      </c>
      <c r="EC8" s="105" t="s">
        <v>22</v>
      </c>
      <c r="ED8" s="106" t="s">
        <v>24</v>
      </c>
      <c r="EE8" s="107" t="s">
        <v>25</v>
      </c>
      <c r="EF8" s="107" t="s">
        <v>26</v>
      </c>
      <c r="EG8" s="107" t="s">
        <v>27</v>
      </c>
      <c r="EH8" s="107" t="s">
        <v>7</v>
      </c>
      <c r="EI8" s="108" t="s">
        <v>7</v>
      </c>
      <c r="EJ8" s="109"/>
      <c r="EK8" s="109" t="s">
        <v>2</v>
      </c>
      <c r="EL8" s="109"/>
      <c r="EM8" s="109" t="s">
        <v>35</v>
      </c>
      <c r="EN8" s="109"/>
      <c r="EO8" s="109" t="s">
        <v>36</v>
      </c>
      <c r="EP8" s="109"/>
      <c r="EQ8" s="109" t="s">
        <v>37</v>
      </c>
      <c r="ER8" s="109"/>
      <c r="ES8" s="109" t="s">
        <v>38</v>
      </c>
      <c r="ET8" s="107" t="s">
        <v>3</v>
      </c>
      <c r="EU8" s="107" t="s">
        <v>11</v>
      </c>
      <c r="EV8" s="109"/>
      <c r="EW8" s="109" t="s">
        <v>4</v>
      </c>
      <c r="EX8" s="109"/>
      <c r="EY8" s="109" t="s">
        <v>39</v>
      </c>
      <c r="EZ8" s="109"/>
      <c r="FA8" s="109" t="s">
        <v>40</v>
      </c>
      <c r="FB8" s="109"/>
      <c r="FC8" s="109" t="s">
        <v>5</v>
      </c>
      <c r="FD8" s="109"/>
      <c r="FE8" s="109" t="s">
        <v>41</v>
      </c>
      <c r="FF8" s="109"/>
      <c r="FG8" s="109" t="s">
        <v>42</v>
      </c>
      <c r="FH8" s="109"/>
      <c r="FI8" s="109" t="s">
        <v>43</v>
      </c>
      <c r="FJ8" s="109"/>
      <c r="FK8" s="109" t="s">
        <v>29</v>
      </c>
      <c r="FL8" s="109"/>
      <c r="FM8" s="109" t="s">
        <v>44</v>
      </c>
      <c r="FN8" s="109"/>
      <c r="FO8" s="109" t="s">
        <v>48</v>
      </c>
      <c r="FP8" s="109"/>
      <c r="FQ8" s="109" t="s">
        <v>49</v>
      </c>
      <c r="FR8" s="109"/>
      <c r="FS8" s="109" t="s">
        <v>45</v>
      </c>
      <c r="FT8" s="109"/>
      <c r="FU8" s="109" t="s">
        <v>1</v>
      </c>
      <c r="FV8" s="109"/>
      <c r="FW8" s="109" t="s">
        <v>6</v>
      </c>
      <c r="FX8" s="109"/>
      <c r="FY8" s="109" t="s">
        <v>30</v>
      </c>
      <c r="FZ8" s="109"/>
      <c r="GA8" s="109" t="s">
        <v>46</v>
      </c>
      <c r="GB8" s="105" t="s">
        <v>12</v>
      </c>
      <c r="GC8" s="105" t="s">
        <v>13</v>
      </c>
      <c r="GD8" s="105"/>
      <c r="GE8" s="105"/>
      <c r="GF8" s="105"/>
      <c r="GG8" s="110" t="s">
        <v>14</v>
      </c>
      <c r="GH8" s="3"/>
      <c r="GI8" s="58"/>
      <c r="GJ8" s="58"/>
      <c r="GK8" s="60"/>
      <c r="GL8" s="58"/>
      <c r="GM8" s="59"/>
      <c r="GN8" s="58"/>
      <c r="GO8" s="58"/>
    </row>
    <row r="9" spans="1:197" s="346" customFormat="1" ht="24.95" customHeight="1" x14ac:dyDescent="0.35">
      <c r="A9" s="338">
        <v>1</v>
      </c>
      <c r="B9" s="339" t="s">
        <v>52</v>
      </c>
      <c r="C9" s="130" t="s">
        <v>53</v>
      </c>
      <c r="D9" s="340">
        <v>1</v>
      </c>
      <c r="E9" s="340"/>
      <c r="F9" s="340"/>
      <c r="G9" s="340"/>
      <c r="H9" s="340"/>
      <c r="I9" s="340"/>
      <c r="J9" s="340"/>
      <c r="K9" s="340"/>
      <c r="L9" s="341">
        <f>SUM(L10:L11)</f>
        <v>80</v>
      </c>
      <c r="M9" s="341">
        <f>SUM(M10:M11)</f>
        <v>80</v>
      </c>
      <c r="N9" s="340">
        <f t="shared" ref="N9:BG9" si="0">SUM(N10:N23)</f>
        <v>68</v>
      </c>
      <c r="O9" s="340">
        <f t="shared" si="0"/>
        <v>42</v>
      </c>
      <c r="P9" s="43">
        <f t="shared" si="0"/>
        <v>38</v>
      </c>
      <c r="Q9" s="340">
        <f t="shared" si="0"/>
        <v>44</v>
      </c>
      <c r="R9" s="43">
        <f t="shared" si="0"/>
        <v>24</v>
      </c>
      <c r="S9" s="340">
        <f t="shared" si="0"/>
        <v>32</v>
      </c>
      <c r="T9" s="43">
        <f t="shared" si="0"/>
        <v>0</v>
      </c>
      <c r="U9" s="340">
        <f t="shared" si="0"/>
        <v>0</v>
      </c>
      <c r="V9" s="43">
        <f t="shared" si="0"/>
        <v>0</v>
      </c>
      <c r="W9" s="340">
        <f t="shared" si="0"/>
        <v>0</v>
      </c>
      <c r="X9" s="340">
        <f t="shared" si="0"/>
        <v>0</v>
      </c>
      <c r="Y9" s="434">
        <f t="shared" si="0"/>
        <v>8</v>
      </c>
      <c r="Z9" s="43">
        <f t="shared" si="0"/>
        <v>0</v>
      </c>
      <c r="AA9" s="340">
        <f t="shared" si="0"/>
        <v>0</v>
      </c>
      <c r="AB9" s="43">
        <f t="shared" si="0"/>
        <v>0</v>
      </c>
      <c r="AC9" s="340">
        <f t="shared" si="0"/>
        <v>0</v>
      </c>
      <c r="AD9" s="43">
        <f t="shared" si="0"/>
        <v>1</v>
      </c>
      <c r="AE9" s="340">
        <f t="shared" si="0"/>
        <v>45</v>
      </c>
      <c r="AF9" s="43">
        <f t="shared" si="0"/>
        <v>0</v>
      </c>
      <c r="AG9" s="340">
        <f t="shared" si="0"/>
        <v>0</v>
      </c>
      <c r="AH9" s="43">
        <f t="shared" si="0"/>
        <v>0</v>
      </c>
      <c r="AI9" s="342">
        <f t="shared" si="0"/>
        <v>0</v>
      </c>
      <c r="AJ9" s="43">
        <f t="shared" si="0"/>
        <v>0</v>
      </c>
      <c r="AK9" s="434">
        <f t="shared" si="0"/>
        <v>0</v>
      </c>
      <c r="AL9" s="43">
        <f t="shared" si="0"/>
        <v>0</v>
      </c>
      <c r="AM9" s="340">
        <f t="shared" si="0"/>
        <v>0</v>
      </c>
      <c r="AN9" s="43">
        <f t="shared" si="0"/>
        <v>0</v>
      </c>
      <c r="AO9" s="340">
        <f t="shared" si="0"/>
        <v>0</v>
      </c>
      <c r="AP9" s="43">
        <f t="shared" si="0"/>
        <v>0</v>
      </c>
      <c r="AQ9" s="340">
        <f t="shared" si="0"/>
        <v>0</v>
      </c>
      <c r="AR9" s="340">
        <f t="shared" si="0"/>
        <v>2</v>
      </c>
      <c r="AS9" s="434">
        <f t="shared" si="0"/>
        <v>12</v>
      </c>
      <c r="AT9" s="43">
        <f t="shared" si="0"/>
        <v>1</v>
      </c>
      <c r="AU9" s="434">
        <f t="shared" si="0"/>
        <v>16.333333333333332</v>
      </c>
      <c r="AV9" s="43">
        <f t="shared" si="0"/>
        <v>0</v>
      </c>
      <c r="AW9" s="340">
        <f t="shared" si="0"/>
        <v>0</v>
      </c>
      <c r="AX9" s="43">
        <f t="shared" si="0"/>
        <v>0</v>
      </c>
      <c r="AY9" s="434">
        <f t="shared" si="0"/>
        <v>0</v>
      </c>
      <c r="AZ9" s="43">
        <f t="shared" si="0"/>
        <v>0</v>
      </c>
      <c r="BA9" s="434">
        <f t="shared" si="0"/>
        <v>0</v>
      </c>
      <c r="BB9" s="340">
        <f t="shared" si="0"/>
        <v>0</v>
      </c>
      <c r="BC9" s="434">
        <f t="shared" si="0"/>
        <v>0</v>
      </c>
      <c r="BD9" s="340">
        <f t="shared" si="0"/>
        <v>0</v>
      </c>
      <c r="BE9" s="340">
        <f t="shared" si="0"/>
        <v>0</v>
      </c>
      <c r="BF9" s="434">
        <f>SUM(BF10:BF23)</f>
        <v>199.33333333333331</v>
      </c>
      <c r="BG9" s="434">
        <f t="shared" si="0"/>
        <v>130</v>
      </c>
      <c r="BH9" s="43"/>
      <c r="BI9" s="50"/>
      <c r="BJ9" s="50"/>
      <c r="BK9" s="343"/>
      <c r="BL9" s="338">
        <v>1</v>
      </c>
      <c r="BM9" s="339" t="s">
        <v>52</v>
      </c>
      <c r="BN9" s="130" t="s">
        <v>53</v>
      </c>
      <c r="BO9" s="340">
        <v>1</v>
      </c>
      <c r="BP9" s="340"/>
      <c r="BQ9" s="340"/>
      <c r="BR9" s="340"/>
      <c r="BS9" s="340"/>
      <c r="BT9" s="340"/>
      <c r="BU9" s="340"/>
      <c r="BV9" s="340"/>
      <c r="BW9" s="341">
        <f>SUM(BW10:BW11)</f>
        <v>140</v>
      </c>
      <c r="BX9" s="341">
        <f>SUM(BX10:BX11)</f>
        <v>140</v>
      </c>
      <c r="BY9" s="340">
        <f t="shared" ref="BY9:DR9" si="1">SUM(BY10:BY23)</f>
        <v>68</v>
      </c>
      <c r="BZ9" s="340">
        <f t="shared" si="1"/>
        <v>66</v>
      </c>
      <c r="CA9" s="340">
        <f t="shared" si="1"/>
        <v>22</v>
      </c>
      <c r="CB9" s="340">
        <f t="shared" si="1"/>
        <v>36</v>
      </c>
      <c r="CC9" s="340">
        <f t="shared" si="1"/>
        <v>90</v>
      </c>
      <c r="CD9" s="340">
        <f t="shared" si="1"/>
        <v>232</v>
      </c>
      <c r="CE9" s="340">
        <f t="shared" si="1"/>
        <v>0</v>
      </c>
      <c r="CF9" s="340">
        <f t="shared" si="1"/>
        <v>0</v>
      </c>
      <c r="CG9" s="340">
        <f t="shared" si="1"/>
        <v>0</v>
      </c>
      <c r="CH9" s="340">
        <f t="shared" si="1"/>
        <v>0</v>
      </c>
      <c r="CI9" s="340">
        <f t="shared" si="1"/>
        <v>4</v>
      </c>
      <c r="CJ9" s="342">
        <f t="shared" si="1"/>
        <v>20</v>
      </c>
      <c r="CK9" s="340">
        <f t="shared" si="1"/>
        <v>0</v>
      </c>
      <c r="CL9" s="340">
        <f t="shared" si="1"/>
        <v>0</v>
      </c>
      <c r="CM9" s="340">
        <f t="shared" si="1"/>
        <v>0</v>
      </c>
      <c r="CN9" s="340">
        <f t="shared" si="1"/>
        <v>0</v>
      </c>
      <c r="CO9" s="340">
        <f t="shared" si="1"/>
        <v>1</v>
      </c>
      <c r="CP9" s="340">
        <f t="shared" si="1"/>
        <v>45</v>
      </c>
      <c r="CQ9" s="340">
        <f t="shared" si="1"/>
        <v>0</v>
      </c>
      <c r="CR9" s="340">
        <f t="shared" si="1"/>
        <v>0</v>
      </c>
      <c r="CS9" s="340">
        <f t="shared" si="1"/>
        <v>0</v>
      </c>
      <c r="CT9" s="340">
        <f t="shared" si="1"/>
        <v>0</v>
      </c>
      <c r="CU9" s="340">
        <f t="shared" si="1"/>
        <v>0</v>
      </c>
      <c r="CV9" s="340">
        <f t="shared" si="1"/>
        <v>0</v>
      </c>
      <c r="CW9" s="340">
        <f t="shared" si="1"/>
        <v>1</v>
      </c>
      <c r="CX9" s="340">
        <f t="shared" si="1"/>
        <v>176</v>
      </c>
      <c r="CY9" s="340">
        <f t="shared" si="1"/>
        <v>0</v>
      </c>
      <c r="CZ9" s="340">
        <f t="shared" si="1"/>
        <v>0</v>
      </c>
      <c r="DA9" s="340">
        <f t="shared" si="1"/>
        <v>0</v>
      </c>
      <c r="DB9" s="340">
        <f t="shared" si="1"/>
        <v>0</v>
      </c>
      <c r="DC9" s="340">
        <f t="shared" si="1"/>
        <v>1</v>
      </c>
      <c r="DD9" s="434">
        <f t="shared" si="1"/>
        <v>24</v>
      </c>
      <c r="DE9" s="340">
        <f t="shared" si="1"/>
        <v>0</v>
      </c>
      <c r="DF9" s="340">
        <f t="shared" si="1"/>
        <v>0</v>
      </c>
      <c r="DG9" s="340">
        <f t="shared" si="1"/>
        <v>0</v>
      </c>
      <c r="DH9" s="340">
        <f t="shared" si="1"/>
        <v>0</v>
      </c>
      <c r="DI9" s="340">
        <f t="shared" si="1"/>
        <v>1</v>
      </c>
      <c r="DJ9" s="434">
        <f t="shared" si="1"/>
        <v>16</v>
      </c>
      <c r="DK9" s="340">
        <f t="shared" si="1"/>
        <v>0</v>
      </c>
      <c r="DL9" s="340">
        <f t="shared" si="1"/>
        <v>0</v>
      </c>
      <c r="DM9" s="340">
        <f t="shared" si="1"/>
        <v>0</v>
      </c>
      <c r="DN9" s="340">
        <f t="shared" si="1"/>
        <v>0</v>
      </c>
      <c r="DO9" s="340">
        <f t="shared" si="1"/>
        <v>0</v>
      </c>
      <c r="DP9" s="340">
        <f t="shared" si="1"/>
        <v>0</v>
      </c>
      <c r="DQ9" s="434">
        <f t="shared" si="1"/>
        <v>619</v>
      </c>
      <c r="DR9" s="434">
        <f t="shared" si="1"/>
        <v>378</v>
      </c>
      <c r="DS9" s="95"/>
      <c r="DT9" s="43"/>
      <c r="DU9" s="43"/>
      <c r="DV9" s="344"/>
      <c r="DW9" s="338">
        <v>1</v>
      </c>
      <c r="DX9" s="339" t="s">
        <v>52</v>
      </c>
      <c r="DY9" s="130" t="s">
        <v>53</v>
      </c>
      <c r="DZ9" s="340">
        <v>1</v>
      </c>
      <c r="EA9" s="43"/>
      <c r="EB9" s="43"/>
      <c r="EC9" s="43"/>
      <c r="ED9" s="43"/>
      <c r="EE9" s="43"/>
      <c r="EF9" s="43"/>
      <c r="EG9" s="43"/>
      <c r="EH9" s="43">
        <f t="shared" ref="EH9:GC9" si="2">SUM(EH10:EH23)</f>
        <v>310</v>
      </c>
      <c r="EI9" s="43">
        <f t="shared" si="2"/>
        <v>310</v>
      </c>
      <c r="EJ9" s="43">
        <f t="shared" si="2"/>
        <v>174</v>
      </c>
      <c r="EK9" s="340">
        <f>SUM(EK10:EK23)</f>
        <v>108</v>
      </c>
      <c r="EL9" s="43">
        <f t="shared" si="2"/>
        <v>60</v>
      </c>
      <c r="EM9" s="340">
        <f t="shared" si="2"/>
        <v>80</v>
      </c>
      <c r="EN9" s="43">
        <f t="shared" si="2"/>
        <v>114</v>
      </c>
      <c r="EO9" s="340">
        <f t="shared" si="2"/>
        <v>264</v>
      </c>
      <c r="EP9" s="43">
        <f t="shared" si="2"/>
        <v>0</v>
      </c>
      <c r="EQ9" s="340">
        <f t="shared" si="2"/>
        <v>0</v>
      </c>
      <c r="ER9" s="43">
        <f t="shared" si="2"/>
        <v>0</v>
      </c>
      <c r="ES9" s="340">
        <f t="shared" si="2"/>
        <v>0</v>
      </c>
      <c r="ET9" s="340">
        <f t="shared" si="2"/>
        <v>4</v>
      </c>
      <c r="EU9" s="342">
        <f t="shared" si="2"/>
        <v>28</v>
      </c>
      <c r="EV9" s="43">
        <f t="shared" si="2"/>
        <v>0</v>
      </c>
      <c r="EW9" s="340">
        <f t="shared" si="2"/>
        <v>0</v>
      </c>
      <c r="EX9" s="43">
        <f t="shared" si="2"/>
        <v>0</v>
      </c>
      <c r="EY9" s="340">
        <f t="shared" si="2"/>
        <v>0</v>
      </c>
      <c r="EZ9" s="43">
        <f t="shared" si="2"/>
        <v>2</v>
      </c>
      <c r="FA9" s="340">
        <f t="shared" si="2"/>
        <v>90</v>
      </c>
      <c r="FB9" s="43">
        <f t="shared" si="2"/>
        <v>0</v>
      </c>
      <c r="FC9" s="340">
        <f t="shared" si="2"/>
        <v>0</v>
      </c>
      <c r="FD9" s="43">
        <f t="shared" si="2"/>
        <v>0</v>
      </c>
      <c r="FE9" s="342">
        <f t="shared" si="2"/>
        <v>0</v>
      </c>
      <c r="FF9" s="43">
        <f t="shared" si="2"/>
        <v>0</v>
      </c>
      <c r="FG9" s="434">
        <f t="shared" si="2"/>
        <v>0</v>
      </c>
      <c r="FH9" s="43">
        <f t="shared" si="2"/>
        <v>1</v>
      </c>
      <c r="FI9" s="340">
        <f t="shared" si="2"/>
        <v>176</v>
      </c>
      <c r="FJ9" s="43">
        <f t="shared" si="2"/>
        <v>0</v>
      </c>
      <c r="FK9" s="340">
        <f t="shared" si="2"/>
        <v>0</v>
      </c>
      <c r="FL9" s="43">
        <f t="shared" si="2"/>
        <v>0</v>
      </c>
      <c r="FM9" s="340">
        <f t="shared" si="2"/>
        <v>0</v>
      </c>
      <c r="FN9" s="43">
        <f t="shared" si="2"/>
        <v>3</v>
      </c>
      <c r="FO9" s="340">
        <f t="shared" si="2"/>
        <v>36</v>
      </c>
      <c r="FP9" s="43"/>
      <c r="FQ9" s="434">
        <f t="shared" ref="FQ9" si="3">SUM(FQ10:FQ23)</f>
        <v>16.333333333333332</v>
      </c>
      <c r="FR9" s="340">
        <f t="shared" si="2"/>
        <v>0</v>
      </c>
      <c r="FS9" s="340">
        <f t="shared" si="2"/>
        <v>0</v>
      </c>
      <c r="FT9" s="43">
        <f t="shared" si="2"/>
        <v>1</v>
      </c>
      <c r="FU9" s="434">
        <f t="shared" si="2"/>
        <v>16</v>
      </c>
      <c r="FV9" s="43">
        <f t="shared" si="2"/>
        <v>0</v>
      </c>
      <c r="FW9" s="340">
        <f t="shared" si="2"/>
        <v>0</v>
      </c>
      <c r="FX9" s="43">
        <f t="shared" si="2"/>
        <v>0</v>
      </c>
      <c r="FY9" s="340">
        <f t="shared" si="2"/>
        <v>0</v>
      </c>
      <c r="FZ9" s="43">
        <f t="shared" si="2"/>
        <v>0</v>
      </c>
      <c r="GA9" s="340">
        <f t="shared" si="2"/>
        <v>0</v>
      </c>
      <c r="GB9" s="438">
        <f t="shared" si="2"/>
        <v>818.33333333333326</v>
      </c>
      <c r="GC9" s="439">
        <f t="shared" si="2"/>
        <v>508</v>
      </c>
      <c r="GD9" s="43"/>
      <c r="GE9" s="43"/>
      <c r="GF9" s="43"/>
      <c r="GG9" s="345"/>
      <c r="GI9" s="347"/>
      <c r="GJ9" s="347"/>
      <c r="GK9" s="348"/>
      <c r="GL9" s="348"/>
      <c r="GM9" s="349"/>
      <c r="GN9" s="349"/>
      <c r="GO9" s="350"/>
    </row>
    <row r="10" spans="1:197" ht="24.95" customHeight="1" x14ac:dyDescent="0.35">
      <c r="A10" s="51"/>
      <c r="B10" s="135" t="s">
        <v>100</v>
      </c>
      <c r="C10" s="137" t="s">
        <v>105</v>
      </c>
      <c r="D10" s="136" t="s">
        <v>102</v>
      </c>
      <c r="E10" s="137" t="s">
        <v>106</v>
      </c>
      <c r="F10" s="138" t="s">
        <v>208</v>
      </c>
      <c r="G10" s="136">
        <v>3</v>
      </c>
      <c r="H10" s="137">
        <v>49</v>
      </c>
      <c r="I10" s="137">
        <v>1</v>
      </c>
      <c r="J10" s="137">
        <v>2</v>
      </c>
      <c r="K10" s="137">
        <f t="shared" ref="K10" si="4">SUM(J10)*2</f>
        <v>4</v>
      </c>
      <c r="L10" s="169">
        <v>30</v>
      </c>
      <c r="M10" s="140">
        <f>SUM(N10+P10+R10+T10+V10)</f>
        <v>30</v>
      </c>
      <c r="N10" s="141">
        <v>16</v>
      </c>
      <c r="O10" s="262">
        <f>SUM(N10)*I10</f>
        <v>16</v>
      </c>
      <c r="P10" s="141">
        <v>6</v>
      </c>
      <c r="Q10" s="142">
        <f>P10*J10</f>
        <v>12</v>
      </c>
      <c r="R10" s="141">
        <v>8</v>
      </c>
      <c r="S10" s="142">
        <f>SUM(R10)*J10</f>
        <v>16</v>
      </c>
      <c r="T10" s="170"/>
      <c r="U10" s="171">
        <f>SUM(T10)*K10</f>
        <v>0</v>
      </c>
      <c r="V10" s="172"/>
      <c r="W10" s="171">
        <f t="shared" ref="W10" si="5">SUM(V10)*J10*5</f>
        <v>0</v>
      </c>
      <c r="X10" s="146">
        <f>SUM(J10*AX10*2+K10*AZ10*2)</f>
        <v>0</v>
      </c>
      <c r="Y10" s="173">
        <f t="shared" ref="Y10" si="6">SUM(L10*5/100*J10)</f>
        <v>3</v>
      </c>
      <c r="Z10" s="172"/>
      <c r="AA10" s="171"/>
      <c r="AB10" s="172"/>
      <c r="AC10" s="174">
        <f>SUM(AB10)*3*H10/5</f>
        <v>0</v>
      </c>
      <c r="AD10" s="172"/>
      <c r="AE10" s="171">
        <f>SUM(AD10*H10*(30+4))</f>
        <v>0</v>
      </c>
      <c r="AF10" s="172"/>
      <c r="AG10" s="171">
        <f>SUM(AF10*H10*3)</f>
        <v>0</v>
      </c>
      <c r="AH10" s="172"/>
      <c r="AI10" s="146">
        <f>SUM(AH10*H10/3)</f>
        <v>0</v>
      </c>
      <c r="AJ10" s="172"/>
      <c r="AK10" s="146">
        <f>SUM(AJ10*H10*2/3)</f>
        <v>0</v>
      </c>
      <c r="AL10" s="172"/>
      <c r="AM10" s="262">
        <f>SUM(AL10*H10*2)</f>
        <v>0</v>
      </c>
      <c r="AN10" s="172"/>
      <c r="AO10" s="171">
        <f t="shared" ref="AO10" si="7">SUM(AN10*J10*2)</f>
        <v>0</v>
      </c>
      <c r="AP10" s="172"/>
      <c r="AQ10" s="174">
        <f>SUM(AP10*H10*2)</f>
        <v>0</v>
      </c>
      <c r="AR10" s="172"/>
      <c r="AS10" s="146">
        <f>SUM(J10*AR10*6)</f>
        <v>0</v>
      </c>
      <c r="AT10" s="144">
        <v>1</v>
      </c>
      <c r="AU10" s="146">
        <f t="shared" ref="AU10:AU11" si="8">AT10*H10/3</f>
        <v>16.333333333333332</v>
      </c>
      <c r="AV10" s="172"/>
      <c r="AW10" s="145">
        <f>SUM(J10*AV10*6)</f>
        <v>0</v>
      </c>
      <c r="AX10" s="172"/>
      <c r="AY10" s="146">
        <f t="shared" ref="AY10" si="9">SUM(J10*AX10*8)</f>
        <v>0</v>
      </c>
      <c r="AZ10" s="172"/>
      <c r="BA10" s="146">
        <f>SUM(AZ10*K10*5*6)</f>
        <v>0</v>
      </c>
      <c r="BB10" s="172"/>
      <c r="BC10" s="174">
        <f>SUM(BB10*K10*4*6)</f>
        <v>0</v>
      </c>
      <c r="BD10" s="172"/>
      <c r="BE10" s="148">
        <f>SUM(BD10*50)</f>
        <v>0</v>
      </c>
      <c r="BF10" s="146">
        <f t="shared" ref="BF10:BF11" si="10">O10+Q10+S10+U10+W10+X10+Y10+AA10+AC10+AE10+AG10+AI10+AK10+AM10+AO10+AQ10+AS10+AU10+AW10+AY10+BA10+BC10+BE10</f>
        <v>63.333333333333329</v>
      </c>
      <c r="BG10" s="146">
        <f t="shared" ref="BG10:BG11" si="11">BC10+BA10+AY10+AW10+AS10+AQ10+X10+W10+U10+S10+Q10+O10</f>
        <v>44</v>
      </c>
      <c r="BH10" s="11"/>
      <c r="BI10" s="1"/>
      <c r="BJ10" s="1"/>
      <c r="BK10" s="52"/>
      <c r="BL10" s="51"/>
      <c r="BM10" s="135" t="s">
        <v>100</v>
      </c>
      <c r="BN10" s="137" t="s">
        <v>105</v>
      </c>
      <c r="BO10" s="136" t="s">
        <v>102</v>
      </c>
      <c r="BP10" s="137" t="s">
        <v>106</v>
      </c>
      <c r="BQ10" s="137" t="s">
        <v>107</v>
      </c>
      <c r="BR10" s="136">
        <v>4</v>
      </c>
      <c r="BS10" s="137">
        <v>49</v>
      </c>
      <c r="BT10" s="137">
        <v>1</v>
      </c>
      <c r="BU10" s="137">
        <v>2</v>
      </c>
      <c r="BV10" s="137">
        <f>SUM(BU10)*2</f>
        <v>4</v>
      </c>
      <c r="BW10" s="169">
        <v>130</v>
      </c>
      <c r="BX10" s="140">
        <f t="shared" ref="BX10:BX11" si="12">SUM(BY10+CA10+CC10+CE10+CG10)</f>
        <v>130</v>
      </c>
      <c r="BY10" s="141">
        <v>64</v>
      </c>
      <c r="BZ10" s="142">
        <f t="shared" ref="BZ10:BZ11" si="13">SUM(BY10)*BT10</f>
        <v>64</v>
      </c>
      <c r="CA10" s="141">
        <v>14</v>
      </c>
      <c r="CB10" s="142">
        <f t="shared" ref="CB10" si="14">CA10*BU10</f>
        <v>28</v>
      </c>
      <c r="CC10" s="141">
        <v>52</v>
      </c>
      <c r="CD10" s="142">
        <f t="shared" ref="CD10:CD11" si="15">SUM(CC10)*BU10</f>
        <v>104</v>
      </c>
      <c r="CE10" s="170"/>
      <c r="CF10" s="171">
        <f t="shared" ref="CF10:CF11" si="16">SUM(CE10)*BV10</f>
        <v>0</v>
      </c>
      <c r="CG10" s="172"/>
      <c r="CH10" s="171">
        <f>SUM(CG10)*BU10*5</f>
        <v>0</v>
      </c>
      <c r="CI10" s="146">
        <f>SUM(BU10*DI10*2+BV10*DK10*2)</f>
        <v>4</v>
      </c>
      <c r="CJ10" s="173">
        <f t="shared" ref="CJ10" si="17">SUM(BW10*5/100*BU10)</f>
        <v>13</v>
      </c>
      <c r="CK10" s="172"/>
      <c r="CL10" s="171"/>
      <c r="CM10" s="172"/>
      <c r="CN10" s="174">
        <f>SUM(CM10)*3*BS10/5</f>
        <v>0</v>
      </c>
      <c r="CO10" s="172"/>
      <c r="CP10" s="171">
        <f>SUM(CO10*BS10*(30+4))</f>
        <v>0</v>
      </c>
      <c r="CQ10" s="172"/>
      <c r="CR10" s="449">
        <f t="shared" ref="CR10:CR14" si="18">SUM(CQ10*BS10*3)</f>
        <v>0</v>
      </c>
      <c r="CS10" s="172"/>
      <c r="CT10" s="146">
        <f t="shared" ref="CT10:CT11" si="19">SUM(CS10*BS10/3)</f>
        <v>0</v>
      </c>
      <c r="CU10" s="172"/>
      <c r="CV10" s="146">
        <f t="shared" ref="CV10" si="20">SUM(CU10*BS10*2/3)</f>
        <v>0</v>
      </c>
      <c r="CW10" s="172"/>
      <c r="CX10" s="142">
        <f t="shared" ref="CX10" si="21">SUM(CW10*BS10)*2</f>
        <v>0</v>
      </c>
      <c r="CY10" s="172"/>
      <c r="CZ10" s="171">
        <f>SUM(CY10*BU10)</f>
        <v>0</v>
      </c>
      <c r="DA10" s="172"/>
      <c r="DB10" s="174">
        <f t="shared" ref="DB10" si="22">SUM(DA10*BS10*2)</f>
        <v>0</v>
      </c>
      <c r="DC10" s="172"/>
      <c r="DD10" s="146">
        <f>DC10*BU10*8</f>
        <v>0</v>
      </c>
      <c r="DE10" s="144"/>
      <c r="DF10" s="146">
        <f t="shared" ref="DF10:DF14" si="23">DE10*BS10/3</f>
        <v>0</v>
      </c>
      <c r="DG10" s="172"/>
      <c r="DH10" s="145">
        <f>SUM(DG10*BS10/3)</f>
        <v>0</v>
      </c>
      <c r="DI10" s="172">
        <v>1</v>
      </c>
      <c r="DJ10" s="146">
        <f>SUM(BU10*DI10*8)</f>
        <v>16</v>
      </c>
      <c r="DK10" s="172"/>
      <c r="DL10" s="146">
        <f>SUM(DK10*BV10*5*6)</f>
        <v>0</v>
      </c>
      <c r="DM10" s="172"/>
      <c r="DN10" s="174">
        <f t="shared" ref="DN10" si="24">SUM(DM10*BV10*4*6)</f>
        <v>0</v>
      </c>
      <c r="DO10" s="172"/>
      <c r="DP10" s="148">
        <f t="shared" ref="DP10:DP14" si="25">SUM(DO10*50)</f>
        <v>0</v>
      </c>
      <c r="DQ10" s="20">
        <f t="shared" ref="DQ10:DQ23" si="26">SUM(CZ10+DP10+DN10+DL10+DJ10+DH10+DD10+DB10+CV10+CX10+CT10+CR10+CP10+CN10+CL10+CJ10+CI10+CH10+CF10+CB10+BZ10+CD10+DF10)</f>
        <v>229</v>
      </c>
      <c r="DR10" s="20">
        <f t="shared" ref="DR10:DR23" si="27">SUM(BZ10+CB10+CF10+CH10+CI10+DD10+DH10+DJ10+DL10+DN10+CD10+DB10)</f>
        <v>216</v>
      </c>
      <c r="DS10" s="7"/>
      <c r="DT10" s="7"/>
      <c r="DU10" s="7"/>
      <c r="DV10" s="52"/>
      <c r="DW10" s="51"/>
      <c r="DX10" s="34"/>
      <c r="DY10" s="68"/>
      <c r="DZ10" s="68"/>
      <c r="EA10" s="7"/>
      <c r="EB10" s="7"/>
      <c r="EC10" s="7"/>
      <c r="ED10" s="7"/>
      <c r="EE10" s="7"/>
      <c r="EF10" s="7"/>
      <c r="EG10" s="7"/>
      <c r="EH10" s="7">
        <f t="shared" ref="EH10:EI15" si="28">SUM(BW10,L10)</f>
        <v>160</v>
      </c>
      <c r="EI10" s="7">
        <f t="shared" si="28"/>
        <v>160</v>
      </c>
      <c r="EJ10" s="7">
        <f>SUM(L10+BY10)</f>
        <v>94</v>
      </c>
      <c r="EK10" s="18">
        <f t="shared" ref="EK10:EZ23" si="29">SUM(O10+BZ10)</f>
        <v>80</v>
      </c>
      <c r="EL10" s="7">
        <f t="shared" si="29"/>
        <v>20</v>
      </c>
      <c r="EM10" s="7">
        <f t="shared" si="29"/>
        <v>40</v>
      </c>
      <c r="EN10" s="7">
        <f t="shared" si="29"/>
        <v>60</v>
      </c>
      <c r="EO10" s="7">
        <f t="shared" si="29"/>
        <v>120</v>
      </c>
      <c r="EP10" s="7">
        <f t="shared" si="29"/>
        <v>0</v>
      </c>
      <c r="EQ10" s="7">
        <f t="shared" si="29"/>
        <v>0</v>
      </c>
      <c r="ER10" s="7">
        <f t="shared" si="29"/>
        <v>0</v>
      </c>
      <c r="ES10" s="7">
        <f t="shared" si="29"/>
        <v>0</v>
      </c>
      <c r="ET10" s="7">
        <f t="shared" si="29"/>
        <v>4</v>
      </c>
      <c r="EU10" s="18">
        <f t="shared" si="29"/>
        <v>16</v>
      </c>
      <c r="EV10" s="7">
        <f t="shared" si="29"/>
        <v>0</v>
      </c>
      <c r="EW10" s="7">
        <f t="shared" si="29"/>
        <v>0</v>
      </c>
      <c r="EX10" s="7">
        <f t="shared" si="29"/>
        <v>0</v>
      </c>
      <c r="EY10" s="7">
        <f t="shared" si="29"/>
        <v>0</v>
      </c>
      <c r="EZ10" s="7">
        <f t="shared" si="29"/>
        <v>0</v>
      </c>
      <c r="FA10" s="7">
        <f t="shared" ref="FA10:FO23" si="30">SUM(AE10+CP10)</f>
        <v>0</v>
      </c>
      <c r="FB10" s="7">
        <f t="shared" si="30"/>
        <v>0</v>
      </c>
      <c r="FC10" s="7">
        <f t="shared" si="30"/>
        <v>0</v>
      </c>
      <c r="FD10" s="7">
        <f t="shared" si="30"/>
        <v>0</v>
      </c>
      <c r="FE10" s="18">
        <f t="shared" si="30"/>
        <v>0</v>
      </c>
      <c r="FF10" s="7">
        <f t="shared" si="30"/>
        <v>0</v>
      </c>
      <c r="FG10" s="7">
        <f t="shared" si="30"/>
        <v>0</v>
      </c>
      <c r="FH10" s="7">
        <f t="shared" si="30"/>
        <v>0</v>
      </c>
      <c r="FI10" s="7">
        <f t="shared" si="30"/>
        <v>0</v>
      </c>
      <c r="FJ10" s="7">
        <f t="shared" si="30"/>
        <v>0</v>
      </c>
      <c r="FK10" s="7">
        <f t="shared" si="30"/>
        <v>0</v>
      </c>
      <c r="FL10" s="7">
        <f t="shared" si="30"/>
        <v>0</v>
      </c>
      <c r="FM10" s="7">
        <f t="shared" si="30"/>
        <v>0</v>
      </c>
      <c r="FN10" s="7">
        <f t="shared" si="30"/>
        <v>0</v>
      </c>
      <c r="FO10" s="7">
        <f t="shared" si="30"/>
        <v>0</v>
      </c>
      <c r="FP10" s="7"/>
      <c r="FQ10" s="7">
        <f t="shared" ref="FQ10:GC23" si="31">SUM(AU10+DF10)</f>
        <v>16.333333333333332</v>
      </c>
      <c r="FR10" s="7">
        <f t="shared" si="31"/>
        <v>0</v>
      </c>
      <c r="FS10" s="7">
        <f t="shared" si="31"/>
        <v>0</v>
      </c>
      <c r="FT10" s="7">
        <f t="shared" si="31"/>
        <v>1</v>
      </c>
      <c r="FU10" s="7">
        <f t="shared" si="31"/>
        <v>16</v>
      </c>
      <c r="FV10" s="7">
        <f t="shared" si="31"/>
        <v>0</v>
      </c>
      <c r="FW10" s="7">
        <f t="shared" si="31"/>
        <v>0</v>
      </c>
      <c r="FX10" s="7">
        <f t="shared" si="31"/>
        <v>0</v>
      </c>
      <c r="FY10" s="7">
        <f t="shared" si="31"/>
        <v>0</v>
      </c>
      <c r="FZ10" s="7">
        <f t="shared" si="31"/>
        <v>0</v>
      </c>
      <c r="GA10" s="7">
        <f t="shared" si="31"/>
        <v>0</v>
      </c>
      <c r="GB10" s="116">
        <f t="shared" si="31"/>
        <v>292.33333333333331</v>
      </c>
      <c r="GC10" s="117">
        <f t="shared" si="31"/>
        <v>260</v>
      </c>
      <c r="GD10" s="4"/>
      <c r="GE10" s="4"/>
      <c r="GF10" s="4"/>
      <c r="GG10" s="52"/>
      <c r="GH10" s="3"/>
      <c r="GI10" s="18"/>
      <c r="GJ10" s="18"/>
      <c r="GK10" s="1"/>
      <c r="GL10" s="23"/>
      <c r="GM10" s="30"/>
      <c r="GN10" s="30"/>
      <c r="GO10" s="67"/>
    </row>
    <row r="11" spans="1:197" s="7" customFormat="1" ht="24.95" customHeight="1" x14ac:dyDescent="0.35">
      <c r="A11" s="51"/>
      <c r="B11" s="175" t="s">
        <v>104</v>
      </c>
      <c r="C11" s="176" t="s">
        <v>108</v>
      </c>
      <c r="D11" s="176" t="s">
        <v>102</v>
      </c>
      <c r="E11" s="176" t="s">
        <v>106</v>
      </c>
      <c r="F11" s="161" t="s">
        <v>209</v>
      </c>
      <c r="G11" s="176">
        <v>1</v>
      </c>
      <c r="H11" s="176">
        <v>25</v>
      </c>
      <c r="I11" s="176">
        <v>1</v>
      </c>
      <c r="J11" s="176">
        <v>1</v>
      </c>
      <c r="K11" s="176">
        <f t="shared" ref="K11" si="32">SUM(J11)*2</f>
        <v>2</v>
      </c>
      <c r="L11" s="178">
        <v>50</v>
      </c>
      <c r="M11" s="153">
        <f t="shared" ref="M11" si="33">SUM(N11+P11+R11+T11+V11)</f>
        <v>50</v>
      </c>
      <c r="N11" s="178">
        <v>26</v>
      </c>
      <c r="O11" s="255">
        <f t="shared" ref="O11" si="34">SUM(N11)*I11</f>
        <v>26</v>
      </c>
      <c r="P11" s="178">
        <v>16</v>
      </c>
      <c r="Q11" s="179">
        <f t="shared" ref="Q11" si="35">J11*P11</f>
        <v>16</v>
      </c>
      <c r="R11" s="178">
        <v>8</v>
      </c>
      <c r="S11" s="179">
        <f t="shared" ref="S11" si="36">SUM(R11)*J11</f>
        <v>8</v>
      </c>
      <c r="T11" s="172"/>
      <c r="U11" s="180">
        <f t="shared" ref="U11" si="37">SUM(T11)*K11</f>
        <v>0</v>
      </c>
      <c r="V11" s="172"/>
      <c r="W11" s="180">
        <f t="shared" ref="W11" si="38">SUM(V11)*J11*3</f>
        <v>0</v>
      </c>
      <c r="X11" s="146">
        <f t="shared" ref="X11" si="39">2/8*J11*AX11</f>
        <v>0</v>
      </c>
      <c r="Y11" s="146">
        <f t="shared" ref="Y11" si="40">SUM(L11*5/100*J11)</f>
        <v>2.5</v>
      </c>
      <c r="Z11" s="172"/>
      <c r="AA11" s="180"/>
      <c r="AB11" s="172"/>
      <c r="AC11" s="181">
        <f t="shared" ref="AC11" si="41">SUM(AB11)*3*H11/5</f>
        <v>0</v>
      </c>
      <c r="AD11" s="172"/>
      <c r="AE11" s="180">
        <f t="shared" ref="AE11" si="42">SUM(AD11*H11*(30+4))</f>
        <v>0</v>
      </c>
      <c r="AF11" s="172"/>
      <c r="AG11" s="324">
        <f t="shared" ref="AG11" si="43">SUM(AF11*H11*3)</f>
        <v>0</v>
      </c>
      <c r="AH11" s="172"/>
      <c r="AI11" s="146">
        <f t="shared" ref="AI11" si="44">SUM(AH11*H11/3)</f>
        <v>0</v>
      </c>
      <c r="AJ11" s="172"/>
      <c r="AK11" s="146">
        <f t="shared" ref="AK11" si="45">SUM(AJ11*H11*2/3)</f>
        <v>0</v>
      </c>
      <c r="AL11" s="172"/>
      <c r="AM11" s="258">
        <f t="shared" ref="AM11" si="46">SUM(AL11*H11)</f>
        <v>0</v>
      </c>
      <c r="AN11" s="172"/>
      <c r="AO11" s="180">
        <f t="shared" ref="AO11" si="47">SUM(AN11*J11)</f>
        <v>0</v>
      </c>
      <c r="AP11" s="172"/>
      <c r="AQ11" s="181">
        <f t="shared" ref="AQ11" si="48">SUM(AP11*H11*2)</f>
        <v>0</v>
      </c>
      <c r="AR11" s="172">
        <v>1</v>
      </c>
      <c r="AS11" s="146">
        <f t="shared" ref="AS11" si="49">SUM(J11*AR11*6)</f>
        <v>6</v>
      </c>
      <c r="AT11" s="144"/>
      <c r="AU11" s="146">
        <f t="shared" si="8"/>
        <v>0</v>
      </c>
      <c r="AV11" s="172"/>
      <c r="AW11" s="148">
        <f t="shared" ref="AW11" si="50">SUM(AV11*H11/3)</f>
        <v>0</v>
      </c>
      <c r="AX11" s="144"/>
      <c r="AY11" s="146">
        <f t="shared" ref="AY11" si="51">AX11*J11*8/2</f>
        <v>0</v>
      </c>
      <c r="AZ11" s="172"/>
      <c r="BA11" s="146">
        <f t="shared" ref="BA11" si="52">SUM(AZ11*K11*5*6)</f>
        <v>0</v>
      </c>
      <c r="BB11" s="172"/>
      <c r="BC11" s="181">
        <f t="shared" ref="BC11" si="53">SUM(BB11*K11*4*6)</f>
        <v>0</v>
      </c>
      <c r="BD11" s="172"/>
      <c r="BE11" s="148">
        <f t="shared" ref="BE11" si="54">SUM(BD11*50)</f>
        <v>0</v>
      </c>
      <c r="BF11" s="146">
        <f t="shared" si="10"/>
        <v>58.5</v>
      </c>
      <c r="BG11" s="146">
        <f t="shared" si="11"/>
        <v>56</v>
      </c>
      <c r="BK11" s="52"/>
      <c r="BL11" s="51"/>
      <c r="BM11" s="175" t="s">
        <v>104</v>
      </c>
      <c r="BN11" s="176" t="s">
        <v>108</v>
      </c>
      <c r="BO11" s="176" t="s">
        <v>102</v>
      </c>
      <c r="BP11" s="176" t="s">
        <v>106</v>
      </c>
      <c r="BQ11" s="176" t="s">
        <v>252</v>
      </c>
      <c r="BR11" s="176">
        <v>2</v>
      </c>
      <c r="BS11" s="176">
        <v>25</v>
      </c>
      <c r="BT11" s="176">
        <v>1</v>
      </c>
      <c r="BU11" s="176">
        <v>1</v>
      </c>
      <c r="BV11" s="176">
        <f t="shared" ref="BV11" si="55">SUM(BU11)*2</f>
        <v>2</v>
      </c>
      <c r="BW11" s="178">
        <v>10</v>
      </c>
      <c r="BX11" s="153">
        <f t="shared" si="12"/>
        <v>10</v>
      </c>
      <c r="BY11" s="178">
        <v>2</v>
      </c>
      <c r="BZ11" s="222">
        <f t="shared" si="13"/>
        <v>2</v>
      </c>
      <c r="CA11" s="178">
        <v>4</v>
      </c>
      <c r="CB11" s="179">
        <f t="shared" ref="CB11" si="56">BU11*CA11</f>
        <v>4</v>
      </c>
      <c r="CC11" s="178">
        <v>4</v>
      </c>
      <c r="CD11" s="179">
        <f t="shared" si="15"/>
        <v>4</v>
      </c>
      <c r="CE11" s="172"/>
      <c r="CF11" s="180">
        <f t="shared" si="16"/>
        <v>0</v>
      </c>
      <c r="CG11" s="172"/>
      <c r="CH11" s="180">
        <f t="shared" ref="CH11" si="57">SUM(CG11)*BU11*3</f>
        <v>0</v>
      </c>
      <c r="CI11" s="146">
        <f t="shared" ref="CI11" si="58">2/8*BU11*DI11</f>
        <v>0</v>
      </c>
      <c r="CJ11" s="146">
        <f t="shared" ref="CJ11" si="59">SUM(BW11*5/100*BU11)</f>
        <v>0.5</v>
      </c>
      <c r="CK11" s="172"/>
      <c r="CL11" s="180"/>
      <c r="CM11" s="172"/>
      <c r="CN11" s="181">
        <f t="shared" ref="CN11" si="60">SUM(CM11)*3*BS11/5</f>
        <v>0</v>
      </c>
      <c r="CO11" s="172"/>
      <c r="CP11" s="180">
        <f t="shared" ref="CP11" si="61">SUM(CO11*BS11*(30+4))</f>
        <v>0</v>
      </c>
      <c r="CQ11" s="172"/>
      <c r="CR11" s="333">
        <f t="shared" si="18"/>
        <v>0</v>
      </c>
      <c r="CS11" s="172"/>
      <c r="CT11" s="146">
        <f t="shared" si="19"/>
        <v>0</v>
      </c>
      <c r="CU11" s="172"/>
      <c r="CV11" s="146">
        <f t="shared" ref="CV11" si="62">SUM(CU11*BS11*2/3)</f>
        <v>0</v>
      </c>
      <c r="CW11" s="172"/>
      <c r="CX11" s="331">
        <f t="shared" ref="CX11" si="63">SUM(CW11*BS11)</f>
        <v>0</v>
      </c>
      <c r="CY11" s="172"/>
      <c r="CZ11" s="180">
        <f t="shared" ref="CZ11" si="64">SUM(CY11*BU11)</f>
        <v>0</v>
      </c>
      <c r="DA11" s="172"/>
      <c r="DB11" s="181">
        <f t="shared" ref="DB11" si="65">SUM(DA11*BS11*2)</f>
        <v>0</v>
      </c>
      <c r="DC11" s="172"/>
      <c r="DD11" s="146">
        <f t="shared" ref="DD11" si="66">SUM(BU11*DC11*6)</f>
        <v>0</v>
      </c>
      <c r="DE11" s="144"/>
      <c r="DF11" s="146">
        <f t="shared" si="23"/>
        <v>0</v>
      </c>
      <c r="DG11" s="172"/>
      <c r="DH11" s="148">
        <f t="shared" ref="DH11" si="67">SUM(DG11*BS11/3)</f>
        <v>0</v>
      </c>
      <c r="DI11" s="144"/>
      <c r="DJ11" s="146">
        <f t="shared" ref="DJ11" si="68">DI11*BU11*8/2</f>
        <v>0</v>
      </c>
      <c r="DK11" s="172"/>
      <c r="DL11" s="146">
        <f t="shared" ref="DL11" si="69">SUM(DK11*BV11*5*6)</f>
        <v>0</v>
      </c>
      <c r="DM11" s="172"/>
      <c r="DN11" s="181">
        <f t="shared" ref="DN11" si="70">SUM(DM11*BV11*4*6)</f>
        <v>0</v>
      </c>
      <c r="DO11" s="172"/>
      <c r="DP11" s="148">
        <f t="shared" si="25"/>
        <v>0</v>
      </c>
      <c r="DQ11" s="20">
        <f t="shared" si="26"/>
        <v>10.5</v>
      </c>
      <c r="DR11" s="20">
        <f t="shared" si="27"/>
        <v>10</v>
      </c>
      <c r="DV11" s="52"/>
      <c r="DW11" s="51"/>
      <c r="DX11" s="20"/>
      <c r="DY11" s="78"/>
      <c r="DZ11" s="78"/>
      <c r="EH11" s="7">
        <f t="shared" si="28"/>
        <v>60</v>
      </c>
      <c r="EI11" s="7">
        <f t="shared" si="28"/>
        <v>60</v>
      </c>
      <c r="EJ11" s="7">
        <f>SUM(L11+BY11)</f>
        <v>52</v>
      </c>
      <c r="EK11" s="18">
        <f t="shared" si="29"/>
        <v>28</v>
      </c>
      <c r="EL11" s="7">
        <f t="shared" si="29"/>
        <v>20</v>
      </c>
      <c r="EM11" s="7">
        <f t="shared" si="29"/>
        <v>20</v>
      </c>
      <c r="EN11" s="7">
        <f t="shared" si="29"/>
        <v>12</v>
      </c>
      <c r="EO11" s="7">
        <f t="shared" si="29"/>
        <v>12</v>
      </c>
      <c r="EP11" s="7">
        <f t="shared" si="29"/>
        <v>0</v>
      </c>
      <c r="EQ11" s="7">
        <f t="shared" si="29"/>
        <v>0</v>
      </c>
      <c r="ER11" s="7">
        <f t="shared" si="29"/>
        <v>0</v>
      </c>
      <c r="ES11" s="7">
        <f t="shared" si="29"/>
        <v>0</v>
      </c>
      <c r="ET11" s="7">
        <f t="shared" si="29"/>
        <v>0</v>
      </c>
      <c r="EU11" s="18">
        <f t="shared" si="29"/>
        <v>3</v>
      </c>
      <c r="EV11" s="7">
        <f t="shared" si="29"/>
        <v>0</v>
      </c>
      <c r="EW11" s="7">
        <f t="shared" si="29"/>
        <v>0</v>
      </c>
      <c r="EX11" s="7">
        <f t="shared" si="29"/>
        <v>0</v>
      </c>
      <c r="EY11" s="7">
        <f t="shared" si="29"/>
        <v>0</v>
      </c>
      <c r="EZ11" s="7">
        <f t="shared" si="29"/>
        <v>0</v>
      </c>
      <c r="FA11" s="7">
        <f t="shared" si="30"/>
        <v>0</v>
      </c>
      <c r="FB11" s="7">
        <f t="shared" si="30"/>
        <v>0</v>
      </c>
      <c r="FC11" s="7">
        <f t="shared" si="30"/>
        <v>0</v>
      </c>
      <c r="FD11" s="7">
        <f t="shared" si="30"/>
        <v>0</v>
      </c>
      <c r="FE11" s="18">
        <f t="shared" si="30"/>
        <v>0</v>
      </c>
      <c r="FF11" s="7">
        <f t="shared" si="30"/>
        <v>0</v>
      </c>
      <c r="FG11" s="7">
        <f t="shared" si="30"/>
        <v>0</v>
      </c>
      <c r="FH11" s="7">
        <f t="shared" si="30"/>
        <v>0</v>
      </c>
      <c r="FI11" s="7">
        <f t="shared" si="30"/>
        <v>0</v>
      </c>
      <c r="FJ11" s="7">
        <f t="shared" si="30"/>
        <v>0</v>
      </c>
      <c r="FK11" s="7">
        <f t="shared" si="30"/>
        <v>0</v>
      </c>
      <c r="FL11" s="7">
        <f t="shared" si="30"/>
        <v>0</v>
      </c>
      <c r="FM11" s="7">
        <f t="shared" si="30"/>
        <v>0</v>
      </c>
      <c r="FN11" s="7">
        <f t="shared" si="30"/>
        <v>1</v>
      </c>
      <c r="FO11" s="7">
        <f t="shared" si="30"/>
        <v>6</v>
      </c>
      <c r="FQ11" s="7">
        <f t="shared" si="31"/>
        <v>0</v>
      </c>
      <c r="FR11" s="7">
        <f t="shared" si="31"/>
        <v>0</v>
      </c>
      <c r="FS11" s="7">
        <f t="shared" si="31"/>
        <v>0</v>
      </c>
      <c r="FT11" s="7">
        <f t="shared" si="31"/>
        <v>0</v>
      </c>
      <c r="FU11" s="7">
        <f t="shared" si="31"/>
        <v>0</v>
      </c>
      <c r="FV11" s="7">
        <f t="shared" si="31"/>
        <v>0</v>
      </c>
      <c r="FW11" s="7">
        <f t="shared" si="31"/>
        <v>0</v>
      </c>
      <c r="FX11" s="7">
        <f t="shared" si="31"/>
        <v>0</v>
      </c>
      <c r="FY11" s="7">
        <f t="shared" si="31"/>
        <v>0</v>
      </c>
      <c r="FZ11" s="7">
        <f t="shared" si="31"/>
        <v>0</v>
      </c>
      <c r="GA11" s="7">
        <f t="shared" si="31"/>
        <v>0</v>
      </c>
      <c r="GB11" s="116">
        <f t="shared" si="31"/>
        <v>69</v>
      </c>
      <c r="GC11" s="117">
        <f t="shared" si="31"/>
        <v>66</v>
      </c>
      <c r="GD11" s="15"/>
      <c r="GE11" s="15"/>
      <c r="GF11" s="15"/>
      <c r="GG11" s="96"/>
      <c r="GI11" s="18"/>
      <c r="GJ11" s="18"/>
      <c r="GK11" s="1"/>
      <c r="GL11" s="23"/>
      <c r="GM11" s="30"/>
      <c r="GN11" s="30"/>
      <c r="GO11" s="67"/>
    </row>
    <row r="12" spans="1:197" s="7" customFormat="1" ht="24.95" customHeight="1" x14ac:dyDescent="0.35">
      <c r="B12" s="175" t="s">
        <v>104</v>
      </c>
      <c r="C12" s="176" t="s">
        <v>105</v>
      </c>
      <c r="D12" s="176" t="s">
        <v>102</v>
      </c>
      <c r="E12" s="176" t="s">
        <v>106</v>
      </c>
      <c r="F12" s="177" t="s">
        <v>210</v>
      </c>
      <c r="G12" s="176">
        <v>1</v>
      </c>
      <c r="H12" s="176">
        <v>25</v>
      </c>
      <c r="I12" s="176"/>
      <c r="J12" s="176">
        <v>1</v>
      </c>
      <c r="K12" s="176">
        <f>SUM(J12)*2</f>
        <v>2</v>
      </c>
      <c r="L12" s="178">
        <v>50</v>
      </c>
      <c r="M12" s="153">
        <f>SUM(N12+P12+R12+T12+V12)</f>
        <v>50</v>
      </c>
      <c r="N12" s="178">
        <v>26</v>
      </c>
      <c r="O12" s="255">
        <f>SUM(N12)*I12</f>
        <v>0</v>
      </c>
      <c r="P12" s="178">
        <v>16</v>
      </c>
      <c r="Q12" s="179">
        <f>J12*P12</f>
        <v>16</v>
      </c>
      <c r="R12" s="178">
        <v>8</v>
      </c>
      <c r="S12" s="179">
        <f>SUM(R12)*J12</f>
        <v>8</v>
      </c>
      <c r="T12" s="172"/>
      <c r="U12" s="180">
        <f>SUM(T12)*K12</f>
        <v>0</v>
      </c>
      <c r="V12" s="172"/>
      <c r="W12" s="180">
        <f>SUM(V12)*J12*3</f>
        <v>0</v>
      </c>
      <c r="X12" s="146">
        <f>2/8*J12*AX12</f>
        <v>0</v>
      </c>
      <c r="Y12" s="146">
        <f>SUM(L12*5/100*J12)</f>
        <v>2.5</v>
      </c>
      <c r="Z12" s="172"/>
      <c r="AA12" s="180"/>
      <c r="AB12" s="172"/>
      <c r="AC12" s="181">
        <f>SUM(AB12)*3*H12/5</f>
        <v>0</v>
      </c>
      <c r="AD12" s="172"/>
      <c r="AE12" s="180">
        <f>SUM(AD12*H12*(30+4))</f>
        <v>0</v>
      </c>
      <c r="AF12" s="172"/>
      <c r="AG12" s="324">
        <f>SUM(AF12*H12*3)</f>
        <v>0</v>
      </c>
      <c r="AH12" s="172"/>
      <c r="AI12" s="146">
        <f>SUM(AH12*H12/3)</f>
        <v>0</v>
      </c>
      <c r="AJ12" s="172"/>
      <c r="AK12" s="146">
        <f>SUM(AJ12*H12*2/3)</f>
        <v>0</v>
      </c>
      <c r="AL12" s="172"/>
      <c r="AM12" s="258">
        <f>SUM(AL12*H12)</f>
        <v>0</v>
      </c>
      <c r="AN12" s="172"/>
      <c r="AO12" s="180">
        <f>SUM(AN12*J12)</f>
        <v>0</v>
      </c>
      <c r="AP12" s="172"/>
      <c r="AQ12" s="181">
        <f>SUM(AP12*H12*2)</f>
        <v>0</v>
      </c>
      <c r="AR12" s="172">
        <v>1</v>
      </c>
      <c r="AS12" s="146">
        <f>SUM(J12*AR12*6)</f>
        <v>6</v>
      </c>
      <c r="AT12" s="144"/>
      <c r="AU12" s="146">
        <f>AT12*H12/3</f>
        <v>0</v>
      </c>
      <c r="AV12" s="172"/>
      <c r="AW12" s="148">
        <f>SUM(AV12*H12/3)</f>
        <v>0</v>
      </c>
      <c r="AX12" s="144"/>
      <c r="AY12" s="146">
        <f>AX12*J12*8/2</f>
        <v>0</v>
      </c>
      <c r="AZ12" s="172"/>
      <c r="BA12" s="146">
        <f>SUM(AZ12*K12*5*6)</f>
        <v>0</v>
      </c>
      <c r="BB12" s="172"/>
      <c r="BC12" s="181">
        <f>SUM(BB12*K12*4*6)</f>
        <v>0</v>
      </c>
      <c r="BD12" s="172"/>
      <c r="BE12" s="148">
        <f>SUM(BD12*50)</f>
        <v>0</v>
      </c>
      <c r="BF12" s="146">
        <f>O12+Q12+S12+U12+W12+X12+Y12+AA12+AC12+AE12+AG12+AI12+AK12+AM12+AO12+AQ12+AS12+AU12+AW12+AY12+BA12+BC12+BE12</f>
        <v>32.5</v>
      </c>
      <c r="BG12" s="146">
        <f>BC12+BA12+AY12+AW12+AS12+AQ12+X12+W12+U12+S12+Q12+O12</f>
        <v>30</v>
      </c>
      <c r="BH12" s="11"/>
      <c r="BI12" s="1"/>
      <c r="BJ12" s="1"/>
      <c r="BL12" s="51"/>
      <c r="BM12" s="175" t="s">
        <v>104</v>
      </c>
      <c r="BN12" s="176" t="s">
        <v>105</v>
      </c>
      <c r="BO12" s="176" t="s">
        <v>102</v>
      </c>
      <c r="BP12" s="176" t="s">
        <v>106</v>
      </c>
      <c r="BQ12" s="176" t="s">
        <v>253</v>
      </c>
      <c r="BR12" s="176">
        <v>2</v>
      </c>
      <c r="BS12" s="176">
        <v>25</v>
      </c>
      <c r="BT12" s="176"/>
      <c r="BU12" s="176">
        <v>1</v>
      </c>
      <c r="BV12" s="176">
        <f>SUM(BU12)*2</f>
        <v>2</v>
      </c>
      <c r="BW12" s="178">
        <v>10</v>
      </c>
      <c r="BX12" s="153">
        <f>SUM(BY12+CA12+CC12+CE12+CG12)</f>
        <v>10</v>
      </c>
      <c r="BY12" s="178">
        <v>2</v>
      </c>
      <c r="BZ12" s="222">
        <f>SUM(BY12)*BT12</f>
        <v>0</v>
      </c>
      <c r="CA12" s="178">
        <v>4</v>
      </c>
      <c r="CB12" s="179">
        <f>BU12*CA12</f>
        <v>4</v>
      </c>
      <c r="CC12" s="178">
        <v>4</v>
      </c>
      <c r="CD12" s="179">
        <f>SUM(CC12)*BU12</f>
        <v>4</v>
      </c>
      <c r="CE12" s="172"/>
      <c r="CF12" s="180">
        <f>SUM(CE12)*BV12</f>
        <v>0</v>
      </c>
      <c r="CG12" s="172"/>
      <c r="CH12" s="180">
        <f>SUM(CG12)*BU12*3</f>
        <v>0</v>
      </c>
      <c r="CI12" s="146">
        <f>2/8*BU12*DI12</f>
        <v>0</v>
      </c>
      <c r="CJ12" s="146">
        <f>SUM(BW12*5/100*BU12)</f>
        <v>0.5</v>
      </c>
      <c r="CK12" s="172"/>
      <c r="CL12" s="180"/>
      <c r="CM12" s="172"/>
      <c r="CN12" s="181">
        <f>SUM(CM12)*3*BS12/5</f>
        <v>0</v>
      </c>
      <c r="CO12" s="172"/>
      <c r="CP12" s="180">
        <f>SUM(CO12*BS12*(30+4))</f>
        <v>0</v>
      </c>
      <c r="CQ12" s="172"/>
      <c r="CR12" s="333">
        <f>SUM(CQ12*BS12*3)</f>
        <v>0</v>
      </c>
      <c r="CS12" s="172"/>
      <c r="CT12" s="146">
        <f>SUM(CS12*BS12/3)</f>
        <v>0</v>
      </c>
      <c r="CU12" s="172"/>
      <c r="CV12" s="146">
        <f>SUM(CU12*BS12*2/3)</f>
        <v>0</v>
      </c>
      <c r="CW12" s="172"/>
      <c r="CX12" s="331">
        <f>SUM(CW12*BS12)</f>
        <v>0</v>
      </c>
      <c r="CY12" s="172"/>
      <c r="CZ12" s="180">
        <f>SUM(CY12*BU12)</f>
        <v>0</v>
      </c>
      <c r="DA12" s="172"/>
      <c r="DB12" s="181">
        <f>SUM(DA12*BS12*2)</f>
        <v>0</v>
      </c>
      <c r="DC12" s="172"/>
      <c r="DD12" s="146">
        <f>SUM(BU12*DC12*6)</f>
        <v>0</v>
      </c>
      <c r="DE12" s="144"/>
      <c r="DF12" s="146">
        <f>DE12*BS12/3</f>
        <v>0</v>
      </c>
      <c r="DG12" s="172"/>
      <c r="DH12" s="148">
        <f>SUM(DG12*BS12/3)</f>
        <v>0</v>
      </c>
      <c r="DI12" s="144"/>
      <c r="DJ12" s="146">
        <f>DI12*BU12*8/2</f>
        <v>0</v>
      </c>
      <c r="DK12" s="172"/>
      <c r="DL12" s="146">
        <f>SUM(DK12*BV12*5*6)</f>
        <v>0</v>
      </c>
      <c r="DM12" s="172"/>
      <c r="DN12" s="181">
        <f>SUM(DM12*BV12*4*6)</f>
        <v>0</v>
      </c>
      <c r="DO12" s="172"/>
      <c r="DP12" s="148">
        <f>SUM(DO12*50)</f>
        <v>0</v>
      </c>
      <c r="DQ12" s="20">
        <f t="shared" si="26"/>
        <v>8.5</v>
      </c>
      <c r="DR12" s="20">
        <f t="shared" si="27"/>
        <v>8</v>
      </c>
      <c r="DW12" s="51"/>
      <c r="DX12" s="20"/>
      <c r="DY12" s="78"/>
      <c r="DZ12" s="78"/>
      <c r="EH12" s="7">
        <f t="shared" si="28"/>
        <v>60</v>
      </c>
      <c r="EI12" s="7">
        <f t="shared" si="28"/>
        <v>60</v>
      </c>
      <c r="EJ12" s="7">
        <f t="shared" ref="EJ12:EJ23" si="71">SUM(N12+BY12)</f>
        <v>28</v>
      </c>
      <c r="EK12" s="18">
        <f t="shared" si="29"/>
        <v>0</v>
      </c>
      <c r="EL12" s="7">
        <f t="shared" si="29"/>
        <v>20</v>
      </c>
      <c r="EM12" s="7">
        <f t="shared" si="29"/>
        <v>20</v>
      </c>
      <c r="EN12" s="7">
        <f t="shared" si="29"/>
        <v>12</v>
      </c>
      <c r="EO12" s="7">
        <f t="shared" si="29"/>
        <v>12</v>
      </c>
      <c r="EP12" s="7">
        <f t="shared" si="29"/>
        <v>0</v>
      </c>
      <c r="EQ12" s="7">
        <f t="shared" si="29"/>
        <v>0</v>
      </c>
      <c r="ER12" s="7">
        <f t="shared" si="29"/>
        <v>0</v>
      </c>
      <c r="ES12" s="7">
        <f t="shared" si="29"/>
        <v>0</v>
      </c>
      <c r="ET12" s="7">
        <f t="shared" si="29"/>
        <v>0</v>
      </c>
      <c r="EU12" s="18">
        <f t="shared" si="29"/>
        <v>3</v>
      </c>
      <c r="EV12" s="7">
        <f t="shared" si="29"/>
        <v>0</v>
      </c>
      <c r="EW12" s="7">
        <f t="shared" si="29"/>
        <v>0</v>
      </c>
      <c r="EX12" s="7">
        <f t="shared" si="29"/>
        <v>0</v>
      </c>
      <c r="EY12" s="7">
        <f t="shared" si="29"/>
        <v>0</v>
      </c>
      <c r="EZ12" s="7">
        <f t="shared" si="29"/>
        <v>0</v>
      </c>
      <c r="FA12" s="7">
        <f t="shared" si="30"/>
        <v>0</v>
      </c>
      <c r="FB12" s="7">
        <f t="shared" si="30"/>
        <v>0</v>
      </c>
      <c r="FC12" s="7">
        <f t="shared" si="30"/>
        <v>0</v>
      </c>
      <c r="FD12" s="7">
        <f t="shared" si="30"/>
        <v>0</v>
      </c>
      <c r="FE12" s="18">
        <f t="shared" si="30"/>
        <v>0</v>
      </c>
      <c r="FF12" s="7">
        <f t="shared" si="30"/>
        <v>0</v>
      </c>
      <c r="FG12" s="7">
        <f t="shared" si="30"/>
        <v>0</v>
      </c>
      <c r="FH12" s="7">
        <f t="shared" si="30"/>
        <v>0</v>
      </c>
      <c r="FI12" s="7">
        <f t="shared" si="30"/>
        <v>0</v>
      </c>
      <c r="FJ12" s="7">
        <f t="shared" si="30"/>
        <v>0</v>
      </c>
      <c r="FK12" s="7">
        <f t="shared" si="30"/>
        <v>0</v>
      </c>
      <c r="FL12" s="7">
        <f t="shared" si="30"/>
        <v>0</v>
      </c>
      <c r="FM12" s="7">
        <f t="shared" si="30"/>
        <v>0</v>
      </c>
      <c r="FN12" s="7">
        <f t="shared" si="30"/>
        <v>1</v>
      </c>
      <c r="FO12" s="7">
        <f t="shared" si="30"/>
        <v>6</v>
      </c>
      <c r="FQ12" s="7">
        <f t="shared" si="31"/>
        <v>0</v>
      </c>
      <c r="FR12" s="7">
        <f t="shared" si="31"/>
        <v>0</v>
      </c>
      <c r="FS12" s="7">
        <f t="shared" si="31"/>
        <v>0</v>
      </c>
      <c r="FT12" s="7">
        <f t="shared" si="31"/>
        <v>0</v>
      </c>
      <c r="FU12" s="7">
        <f t="shared" si="31"/>
        <v>0</v>
      </c>
      <c r="FV12" s="7">
        <f t="shared" si="31"/>
        <v>0</v>
      </c>
      <c r="FW12" s="7">
        <f t="shared" si="31"/>
        <v>0</v>
      </c>
      <c r="FX12" s="7">
        <f t="shared" si="31"/>
        <v>0</v>
      </c>
      <c r="FY12" s="7">
        <f t="shared" si="31"/>
        <v>0</v>
      </c>
      <c r="FZ12" s="7">
        <f t="shared" si="31"/>
        <v>0</v>
      </c>
      <c r="GA12" s="7">
        <f t="shared" si="31"/>
        <v>0</v>
      </c>
      <c r="GB12" s="116">
        <f t="shared" si="31"/>
        <v>41</v>
      </c>
      <c r="GC12" s="117">
        <f t="shared" si="31"/>
        <v>38</v>
      </c>
      <c r="GI12" s="18"/>
      <c r="GJ12" s="18"/>
      <c r="GK12" s="1"/>
      <c r="GL12" s="23"/>
      <c r="GM12" s="30"/>
      <c r="GN12" s="30"/>
      <c r="GO12" s="67"/>
    </row>
    <row r="13" spans="1:197" s="7" customFormat="1" ht="32.25" customHeight="1" x14ac:dyDescent="0.35">
      <c r="B13" s="20"/>
      <c r="C13" s="71"/>
      <c r="D13" s="71"/>
      <c r="E13" s="71"/>
      <c r="F13" s="71"/>
      <c r="G13" s="72"/>
      <c r="H13" s="72"/>
      <c r="I13" s="72"/>
      <c r="J13" s="72"/>
      <c r="K13" s="72"/>
      <c r="L13" s="26"/>
      <c r="M13" s="73">
        <f t="shared" ref="M13:M23" si="72">SUM(N13+P13+T13+V13+AR13*2)</f>
        <v>0</v>
      </c>
      <c r="N13" s="32"/>
      <c r="O13" s="263"/>
      <c r="P13" s="32"/>
      <c r="Q13" s="20"/>
      <c r="R13" s="32"/>
      <c r="S13" s="20"/>
      <c r="T13" s="32"/>
      <c r="U13" s="20"/>
      <c r="V13" s="74"/>
      <c r="W13" s="20"/>
      <c r="X13" s="20"/>
      <c r="Y13" s="20"/>
      <c r="Z13" s="74"/>
      <c r="AA13" s="20"/>
      <c r="AB13" s="74"/>
      <c r="AC13" s="20"/>
      <c r="AD13" s="74"/>
      <c r="AE13" s="24"/>
      <c r="AF13" s="74"/>
      <c r="AG13" s="20"/>
      <c r="AH13" s="74"/>
      <c r="AI13" s="20"/>
      <c r="AJ13" s="74"/>
      <c r="AK13" s="20"/>
      <c r="AL13" s="74"/>
      <c r="AM13" s="263"/>
      <c r="AN13" s="74"/>
      <c r="AO13" s="20"/>
      <c r="AP13" s="74"/>
      <c r="AQ13" s="20"/>
      <c r="AR13" s="74"/>
      <c r="AS13" s="20"/>
      <c r="AT13" s="74"/>
      <c r="AU13" s="20"/>
      <c r="AV13" s="74"/>
      <c r="AW13" s="20"/>
      <c r="AX13" s="74"/>
      <c r="AY13" s="20"/>
      <c r="AZ13" s="74"/>
      <c r="BA13" s="20"/>
      <c r="BB13" s="74"/>
      <c r="BC13" s="20"/>
      <c r="BD13" s="74"/>
      <c r="BE13" s="20"/>
      <c r="BF13" s="20">
        <f t="shared" ref="BF13:BF23" si="73">SUM(AO13+BE13+BC13+BA13+AY13+AW13+AS13+AQ13+AK13+AM13+AI13+AG13+AE13+AC13+AA13+Y13+X13+W13+U13+Q13+O13+S13+AU13)</f>
        <v>0</v>
      </c>
      <c r="BG13" s="20">
        <f t="shared" ref="BG13:BG23" si="74">SUM(O13+Q13+U13+W13+X13+AS13+AW13+AY13+BA13+BC13+S13+AQ13)</f>
        <v>0</v>
      </c>
      <c r="BL13" s="51"/>
      <c r="BM13" s="183" t="s">
        <v>165</v>
      </c>
      <c r="BN13" s="184" t="s">
        <v>101</v>
      </c>
      <c r="BO13" s="185" t="s">
        <v>102</v>
      </c>
      <c r="BP13" s="184" t="s">
        <v>103</v>
      </c>
      <c r="BQ13" s="184" t="s">
        <v>109</v>
      </c>
      <c r="BR13" s="185">
        <v>10</v>
      </c>
      <c r="BS13" s="186">
        <v>88</v>
      </c>
      <c r="BT13" s="186">
        <v>1</v>
      </c>
      <c r="BU13" s="186">
        <v>4</v>
      </c>
      <c r="BV13" s="185">
        <f t="shared" ref="BV13" si="75">SUM(BU13)*2</f>
        <v>8</v>
      </c>
      <c r="BW13" s="187">
        <v>30</v>
      </c>
      <c r="BX13" s="188">
        <f t="shared" ref="BX13:BX14" si="76">SUM(BY13+CA13+CC13+CE13+CG13)</f>
        <v>30</v>
      </c>
      <c r="BY13" s="189"/>
      <c r="BZ13" s="142">
        <f t="shared" ref="BZ13:BZ14" si="77">SUM(BY13)*BT13</f>
        <v>0</v>
      </c>
      <c r="CA13" s="189"/>
      <c r="CB13" s="190">
        <f t="shared" ref="CB13:CB14" si="78">CA13*BU13</f>
        <v>0</v>
      </c>
      <c r="CC13" s="189">
        <v>30</v>
      </c>
      <c r="CD13" s="190">
        <f t="shared" ref="CD13:CD14" si="79">SUM(CC13)*BU13</f>
        <v>120</v>
      </c>
      <c r="CE13" s="189"/>
      <c r="CF13" s="190">
        <f t="shared" ref="CF13:CF14" si="80">SUM(CE13)*BV13</f>
        <v>0</v>
      </c>
      <c r="CG13" s="189"/>
      <c r="CH13" s="190">
        <f>SUM(CG13)*BU13*5</f>
        <v>0</v>
      </c>
      <c r="CI13" s="191">
        <f t="shared" ref="CI13" si="81">SUM(BU13*DI13*2+BV13*DK13*2)</f>
        <v>0</v>
      </c>
      <c r="CJ13" s="192">
        <f t="shared" ref="CJ13" si="82">SUM(BW13*5/100*BU13)</f>
        <v>6</v>
      </c>
      <c r="CK13" s="189"/>
      <c r="CL13" s="190"/>
      <c r="CM13" s="189"/>
      <c r="CN13" s="191">
        <f t="shared" ref="CN13:CN14" si="83">SUM(CM13)*3*BS13/5</f>
        <v>0</v>
      </c>
      <c r="CO13" s="189"/>
      <c r="CP13" s="193">
        <f t="shared" ref="CP13" si="84">SUM(CO13*BS13*(30+4))</f>
        <v>0</v>
      </c>
      <c r="CQ13" s="189"/>
      <c r="CR13" s="142">
        <f t="shared" si="18"/>
        <v>0</v>
      </c>
      <c r="CS13" s="190"/>
      <c r="CT13" s="191">
        <f>SUM(CS13*BS13/3)</f>
        <v>0</v>
      </c>
      <c r="CU13" s="189"/>
      <c r="CV13" s="191">
        <f t="shared" ref="CV13" si="85">SUM(CU13*BS13*2/3)</f>
        <v>0</v>
      </c>
      <c r="CW13" s="189">
        <v>1</v>
      </c>
      <c r="CX13" s="142">
        <f t="shared" ref="CX13" si="86">SUM(CW13*BS13*2)</f>
        <v>176</v>
      </c>
      <c r="CY13" s="189"/>
      <c r="CZ13" s="190">
        <f t="shared" ref="CZ13" si="87">SUM(CY13*BU13*2)</f>
        <v>0</v>
      </c>
      <c r="DA13" s="189"/>
      <c r="DB13" s="191">
        <f t="shared" ref="DB13" si="88">SUM(DA13*BS13*2)</f>
        <v>0</v>
      </c>
      <c r="DC13" s="189">
        <v>1</v>
      </c>
      <c r="DD13" s="191">
        <f t="shared" ref="DD13" si="89">DC13*BU13*6</f>
        <v>24</v>
      </c>
      <c r="DE13" s="32"/>
      <c r="DF13" s="194">
        <f t="shared" si="23"/>
        <v>0</v>
      </c>
      <c r="DG13" s="190"/>
      <c r="DH13" s="190">
        <f t="shared" ref="DH13" si="90">SUM(BU13*DG13*6)</f>
        <v>0</v>
      </c>
      <c r="DI13" s="190"/>
      <c r="DJ13" s="191">
        <f t="shared" ref="DJ13:DJ14" si="91">SUM(BU13*DI13*8)</f>
        <v>0</v>
      </c>
      <c r="DK13" s="190"/>
      <c r="DL13" s="191">
        <f t="shared" ref="DL13" si="92">SUM(DK13*BV13*5*6)</f>
        <v>0</v>
      </c>
      <c r="DM13" s="189"/>
      <c r="DN13" s="191">
        <f t="shared" ref="DN13:DN14" si="93">SUM(DM13*BV13*4*6)</f>
        <v>0</v>
      </c>
      <c r="DO13" s="189"/>
      <c r="DP13" s="195">
        <f t="shared" si="25"/>
        <v>0</v>
      </c>
      <c r="DQ13" s="20">
        <f t="shared" si="26"/>
        <v>326</v>
      </c>
      <c r="DR13" s="20">
        <f t="shared" si="27"/>
        <v>144</v>
      </c>
      <c r="DW13" s="51"/>
      <c r="DX13" s="20"/>
      <c r="DY13" s="71"/>
      <c r="DZ13" s="71"/>
      <c r="EH13" s="7">
        <f t="shared" si="28"/>
        <v>30</v>
      </c>
      <c r="EI13" s="7">
        <f t="shared" si="28"/>
        <v>30</v>
      </c>
      <c r="EJ13" s="7">
        <f t="shared" si="71"/>
        <v>0</v>
      </c>
      <c r="EK13" s="18">
        <f t="shared" si="29"/>
        <v>0</v>
      </c>
      <c r="EL13" s="7">
        <f t="shared" si="29"/>
        <v>0</v>
      </c>
      <c r="EM13" s="7">
        <f t="shared" si="29"/>
        <v>0</v>
      </c>
      <c r="EN13" s="7">
        <f t="shared" si="29"/>
        <v>30</v>
      </c>
      <c r="EO13" s="7">
        <f t="shared" si="29"/>
        <v>120</v>
      </c>
      <c r="EP13" s="7">
        <f t="shared" si="29"/>
        <v>0</v>
      </c>
      <c r="EQ13" s="7">
        <f t="shared" si="29"/>
        <v>0</v>
      </c>
      <c r="ER13" s="7">
        <f t="shared" si="29"/>
        <v>0</v>
      </c>
      <c r="ES13" s="7">
        <f t="shared" si="29"/>
        <v>0</v>
      </c>
      <c r="ET13" s="7">
        <f t="shared" si="29"/>
        <v>0</v>
      </c>
      <c r="EU13" s="18">
        <f t="shared" si="29"/>
        <v>6</v>
      </c>
      <c r="EV13" s="7">
        <f t="shared" si="29"/>
        <v>0</v>
      </c>
      <c r="EW13" s="7">
        <f t="shared" si="29"/>
        <v>0</v>
      </c>
      <c r="EX13" s="7">
        <f t="shared" si="29"/>
        <v>0</v>
      </c>
      <c r="EY13" s="7">
        <f t="shared" si="29"/>
        <v>0</v>
      </c>
      <c r="EZ13" s="7">
        <f t="shared" si="29"/>
        <v>0</v>
      </c>
      <c r="FA13" s="7">
        <f t="shared" si="30"/>
        <v>0</v>
      </c>
      <c r="FB13" s="7">
        <f t="shared" si="30"/>
        <v>0</v>
      </c>
      <c r="FC13" s="7">
        <f t="shared" si="30"/>
        <v>0</v>
      </c>
      <c r="FD13" s="7">
        <f t="shared" si="30"/>
        <v>0</v>
      </c>
      <c r="FE13" s="18">
        <f t="shared" si="30"/>
        <v>0</v>
      </c>
      <c r="FF13" s="7">
        <f t="shared" si="30"/>
        <v>0</v>
      </c>
      <c r="FG13" s="7">
        <f t="shared" si="30"/>
        <v>0</v>
      </c>
      <c r="FH13" s="7">
        <f t="shared" si="30"/>
        <v>1</v>
      </c>
      <c r="FI13" s="7">
        <f t="shared" si="30"/>
        <v>176</v>
      </c>
      <c r="FJ13" s="7">
        <f t="shared" si="30"/>
        <v>0</v>
      </c>
      <c r="FK13" s="7">
        <f t="shared" si="30"/>
        <v>0</v>
      </c>
      <c r="FL13" s="7">
        <f t="shared" si="30"/>
        <v>0</v>
      </c>
      <c r="FM13" s="7">
        <f t="shared" si="30"/>
        <v>0</v>
      </c>
      <c r="FN13" s="7">
        <f t="shared" si="30"/>
        <v>1</v>
      </c>
      <c r="FO13" s="7">
        <f t="shared" si="30"/>
        <v>24</v>
      </c>
      <c r="FQ13" s="7">
        <f t="shared" si="31"/>
        <v>0</v>
      </c>
      <c r="FR13" s="7">
        <f t="shared" si="31"/>
        <v>0</v>
      </c>
      <c r="FS13" s="18">
        <f t="shared" si="31"/>
        <v>0</v>
      </c>
      <c r="FT13" s="7">
        <f t="shared" si="31"/>
        <v>0</v>
      </c>
      <c r="FU13" s="7">
        <f t="shared" si="31"/>
        <v>0</v>
      </c>
      <c r="FV13" s="7">
        <f t="shared" si="31"/>
        <v>0</v>
      </c>
      <c r="FW13" s="7">
        <f t="shared" si="31"/>
        <v>0</v>
      </c>
      <c r="FX13" s="7">
        <f t="shared" si="31"/>
        <v>0</v>
      </c>
      <c r="FY13" s="7">
        <f t="shared" si="31"/>
        <v>0</v>
      </c>
      <c r="FZ13" s="7">
        <f t="shared" si="31"/>
        <v>0</v>
      </c>
      <c r="GA13" s="7">
        <f t="shared" si="31"/>
        <v>0</v>
      </c>
      <c r="GB13" s="116">
        <f t="shared" si="31"/>
        <v>326</v>
      </c>
      <c r="GC13" s="117">
        <f t="shared" si="31"/>
        <v>144</v>
      </c>
      <c r="GI13" s="18"/>
      <c r="GJ13" s="18"/>
      <c r="GK13" s="1"/>
      <c r="GL13" s="23"/>
      <c r="GM13" s="30"/>
      <c r="GN13" s="30"/>
      <c r="GO13" s="67"/>
    </row>
    <row r="14" spans="1:197" ht="24.95" customHeight="1" x14ac:dyDescent="0.35">
      <c r="A14" s="51"/>
      <c r="B14" s="20" t="s">
        <v>224</v>
      </c>
      <c r="C14" s="71"/>
      <c r="D14" s="71" t="s">
        <v>225</v>
      </c>
      <c r="E14" s="71"/>
      <c r="F14" s="71"/>
      <c r="G14" s="72"/>
      <c r="H14" s="72">
        <v>3</v>
      </c>
      <c r="I14" s="72"/>
      <c r="J14" s="72"/>
      <c r="K14" s="72"/>
      <c r="L14" s="187"/>
      <c r="M14" s="188">
        <f t="shared" ref="M14" si="94">SUM(N14+P14+R14+T14+V14)</f>
        <v>0</v>
      </c>
      <c r="N14" s="189"/>
      <c r="O14" s="262">
        <f t="shared" ref="O14" si="95">SUM(N14)*I14</f>
        <v>0</v>
      </c>
      <c r="P14" s="189"/>
      <c r="Q14" s="190">
        <f t="shared" ref="Q14" si="96">P14*J14</f>
        <v>0</v>
      </c>
      <c r="R14" s="189"/>
      <c r="S14" s="190">
        <f t="shared" ref="S14" si="97">SUM(R14)*J14</f>
        <v>0</v>
      </c>
      <c r="T14" s="189"/>
      <c r="U14" s="190">
        <f t="shared" ref="U14" si="98">SUM(T14)*K14</f>
        <v>0</v>
      </c>
      <c r="V14" s="189"/>
      <c r="W14" s="190">
        <f t="shared" ref="W14" si="99">SUM(V14)*J14*5</f>
        <v>0</v>
      </c>
      <c r="X14" s="191"/>
      <c r="Y14" s="191">
        <f t="shared" ref="Y14" si="100">L14*J14*0.05</f>
        <v>0</v>
      </c>
      <c r="Z14" s="189"/>
      <c r="AA14" s="190"/>
      <c r="AB14" s="189"/>
      <c r="AC14" s="191">
        <f t="shared" ref="AC14" si="101">SUM(AB14)*3*H14/5</f>
        <v>0</v>
      </c>
      <c r="AD14" s="189">
        <v>1</v>
      </c>
      <c r="AE14" s="193">
        <f t="shared" ref="AE14" si="102">SUM(AD14*H14*(15))</f>
        <v>45</v>
      </c>
      <c r="AF14" s="189"/>
      <c r="AG14" s="190">
        <f t="shared" ref="AG14" si="103">SUM(AF14*H14*3)</f>
        <v>0</v>
      </c>
      <c r="AH14" s="190"/>
      <c r="AI14" s="191">
        <f t="shared" ref="AI14" si="104">SUM(AH14*H14/3)</f>
        <v>0</v>
      </c>
      <c r="AJ14" s="189"/>
      <c r="AK14" s="191">
        <f t="shared" ref="AK14" si="105">SUM(AJ14*H14*2/3)</f>
        <v>0</v>
      </c>
      <c r="AL14" s="189"/>
      <c r="AM14" s="262">
        <f>SUM(AL14*H14)</f>
        <v>0</v>
      </c>
      <c r="AN14" s="189"/>
      <c r="AO14" s="190">
        <f>SUM(AN14*J14)</f>
        <v>0</v>
      </c>
      <c r="AP14" s="189"/>
      <c r="AQ14" s="191">
        <f t="shared" ref="AQ14" si="106">SUM(AP14*H14*2)</f>
        <v>0</v>
      </c>
      <c r="AR14" s="189"/>
      <c r="AS14" s="191">
        <f t="shared" ref="AS14" si="107">SUM(J14*AR14*6)</f>
        <v>0</v>
      </c>
      <c r="AT14" s="32"/>
      <c r="AU14" s="194">
        <f t="shared" ref="AU14" si="108">AT14*H14/3</f>
        <v>0</v>
      </c>
      <c r="AV14" s="189"/>
      <c r="AW14" s="190">
        <f>SUM(AV14*H14/3)</f>
        <v>0</v>
      </c>
      <c r="AX14" s="189"/>
      <c r="AY14" s="191">
        <f t="shared" ref="AY14" si="109">SUM(J14*AX14*8)</f>
        <v>0</v>
      </c>
      <c r="AZ14" s="190"/>
      <c r="BA14" s="191">
        <f>SUM(AZ14*K14*3*8)</f>
        <v>0</v>
      </c>
      <c r="BB14" s="189"/>
      <c r="BC14" s="191">
        <f t="shared" ref="BC14" si="110">SUM(BB14*K14*4*6)</f>
        <v>0</v>
      </c>
      <c r="BD14" s="189"/>
      <c r="BE14" s="195">
        <f t="shared" ref="BE14" si="111">SUM(BD14*50)</f>
        <v>0</v>
      </c>
      <c r="BF14" s="194">
        <f t="shared" ref="BF14" si="112">O14+Q14+S14+U14+W14+X14+Y14+AA14+AC14+AE14+AG14+AI14+AK14+AM14+AO14+AQ14+AS14+AU14+AW14+AY14+BA14+BC14+BE14</f>
        <v>45</v>
      </c>
      <c r="BG14" s="194">
        <f t="shared" ref="BG14" si="113">BC14+BA14+AY14+AW14+AS14+AQ14+X14+W14+U14+S14+Q14+O14</f>
        <v>0</v>
      </c>
      <c r="BH14" s="7"/>
      <c r="BI14" s="7"/>
      <c r="BJ14" s="7"/>
      <c r="BK14" s="52"/>
      <c r="BL14" s="51"/>
      <c r="BM14" s="20" t="s">
        <v>224</v>
      </c>
      <c r="BN14" s="71"/>
      <c r="BO14" s="71" t="s">
        <v>225</v>
      </c>
      <c r="BP14" s="71"/>
      <c r="BQ14" s="71"/>
      <c r="BR14" s="72"/>
      <c r="BS14" s="325">
        <v>3</v>
      </c>
      <c r="BT14" s="72"/>
      <c r="BU14" s="72"/>
      <c r="BV14" s="72"/>
      <c r="BW14" s="187"/>
      <c r="BX14" s="188">
        <f t="shared" si="76"/>
        <v>0</v>
      </c>
      <c r="BY14" s="189"/>
      <c r="BZ14" s="142">
        <f t="shared" si="77"/>
        <v>0</v>
      </c>
      <c r="CA14" s="189"/>
      <c r="CB14" s="190">
        <f t="shared" si="78"/>
        <v>0</v>
      </c>
      <c r="CC14" s="189"/>
      <c r="CD14" s="190">
        <f t="shared" si="79"/>
        <v>0</v>
      </c>
      <c r="CE14" s="189"/>
      <c r="CF14" s="190">
        <f t="shared" si="80"/>
        <v>0</v>
      </c>
      <c r="CG14" s="189"/>
      <c r="CH14" s="190">
        <f t="shared" ref="CH14" si="114">SUM(CG14)*BU14*5</f>
        <v>0</v>
      </c>
      <c r="CI14" s="191"/>
      <c r="CJ14" s="191">
        <f t="shared" ref="CJ14" si="115">BW14*BU14*0.05</f>
        <v>0</v>
      </c>
      <c r="CK14" s="189"/>
      <c r="CL14" s="190"/>
      <c r="CM14" s="189"/>
      <c r="CN14" s="191">
        <f t="shared" si="83"/>
        <v>0</v>
      </c>
      <c r="CO14" s="189">
        <v>1</v>
      </c>
      <c r="CP14" s="193">
        <f t="shared" ref="CP14" si="116">SUM(CO14*BS14*(15))</f>
        <v>45</v>
      </c>
      <c r="CQ14" s="189"/>
      <c r="CR14" s="142">
        <f t="shared" si="18"/>
        <v>0</v>
      </c>
      <c r="CS14" s="190"/>
      <c r="CT14" s="191">
        <f t="shared" ref="CT14" si="117">SUM(CS14*BS14/3)</f>
        <v>0</v>
      </c>
      <c r="CU14" s="189"/>
      <c r="CV14" s="191">
        <f t="shared" ref="CV14" si="118">SUM(CU14*BS14*2/3)</f>
        <v>0</v>
      </c>
      <c r="CW14" s="189"/>
      <c r="CX14" s="142">
        <f>SUM(CW14*BS14)</f>
        <v>0</v>
      </c>
      <c r="CY14" s="189"/>
      <c r="CZ14" s="190">
        <f>SUM(CY14*BU14)</f>
        <v>0</v>
      </c>
      <c r="DA14" s="189"/>
      <c r="DB14" s="191">
        <f t="shared" ref="DB14" si="119">SUM(DA14*BS14*2)</f>
        <v>0</v>
      </c>
      <c r="DC14" s="189"/>
      <c r="DD14" s="191">
        <f t="shared" ref="DD14" si="120">SUM(BU14*DC14*6)</f>
        <v>0</v>
      </c>
      <c r="DE14" s="32"/>
      <c r="DF14" s="194">
        <f t="shared" si="23"/>
        <v>0</v>
      </c>
      <c r="DG14" s="189"/>
      <c r="DH14" s="190">
        <f>SUM(DG14*BS14/3)</f>
        <v>0</v>
      </c>
      <c r="DI14" s="189"/>
      <c r="DJ14" s="191">
        <f t="shared" si="91"/>
        <v>0</v>
      </c>
      <c r="DK14" s="190"/>
      <c r="DL14" s="191">
        <f>SUM(DK14*BV14*3*8)</f>
        <v>0</v>
      </c>
      <c r="DM14" s="189"/>
      <c r="DN14" s="191">
        <f t="shared" si="93"/>
        <v>0</v>
      </c>
      <c r="DO14" s="189"/>
      <c r="DP14" s="195">
        <f t="shared" si="25"/>
        <v>0</v>
      </c>
      <c r="DQ14" s="20">
        <f t="shared" si="26"/>
        <v>45</v>
      </c>
      <c r="DR14" s="20">
        <f t="shared" si="27"/>
        <v>0</v>
      </c>
      <c r="DS14" s="7"/>
      <c r="DT14" s="7"/>
      <c r="DU14" s="7"/>
      <c r="DV14" s="52"/>
      <c r="DW14" s="51"/>
      <c r="DX14" s="20"/>
      <c r="DY14" s="71"/>
      <c r="DZ14" s="71"/>
      <c r="EA14" s="7"/>
      <c r="EB14" s="7"/>
      <c r="EC14" s="7"/>
      <c r="ED14" s="7"/>
      <c r="EE14" s="7"/>
      <c r="EF14" s="7"/>
      <c r="EG14" s="7"/>
      <c r="EH14" s="7">
        <f t="shared" si="28"/>
        <v>0</v>
      </c>
      <c r="EI14" s="7">
        <f t="shared" si="28"/>
        <v>0</v>
      </c>
      <c r="EJ14" s="7">
        <f t="shared" si="71"/>
        <v>0</v>
      </c>
      <c r="EK14" s="18">
        <f t="shared" si="29"/>
        <v>0</v>
      </c>
      <c r="EL14" s="7">
        <f t="shared" si="29"/>
        <v>0</v>
      </c>
      <c r="EM14" s="7">
        <f t="shared" si="29"/>
        <v>0</v>
      </c>
      <c r="EN14" s="7">
        <f t="shared" si="29"/>
        <v>0</v>
      </c>
      <c r="EO14" s="7">
        <f t="shared" si="29"/>
        <v>0</v>
      </c>
      <c r="EP14" s="7">
        <f t="shared" si="29"/>
        <v>0</v>
      </c>
      <c r="EQ14" s="7">
        <f t="shared" si="29"/>
        <v>0</v>
      </c>
      <c r="ER14" s="7">
        <f t="shared" si="29"/>
        <v>0</v>
      </c>
      <c r="ES14" s="7">
        <f t="shared" si="29"/>
        <v>0</v>
      </c>
      <c r="ET14" s="7">
        <f t="shared" si="29"/>
        <v>0</v>
      </c>
      <c r="EU14" s="18">
        <f t="shared" si="29"/>
        <v>0</v>
      </c>
      <c r="EV14" s="7">
        <f t="shared" si="29"/>
        <v>0</v>
      </c>
      <c r="EW14" s="7">
        <f t="shared" si="29"/>
        <v>0</v>
      </c>
      <c r="EX14" s="7">
        <f t="shared" si="29"/>
        <v>0</v>
      </c>
      <c r="EY14" s="7">
        <f t="shared" si="29"/>
        <v>0</v>
      </c>
      <c r="EZ14" s="7">
        <f t="shared" si="29"/>
        <v>2</v>
      </c>
      <c r="FA14" s="7">
        <f t="shared" si="30"/>
        <v>90</v>
      </c>
      <c r="FB14" s="7">
        <f t="shared" si="30"/>
        <v>0</v>
      </c>
      <c r="FC14" s="7">
        <f t="shared" si="30"/>
        <v>0</v>
      </c>
      <c r="FD14" s="7">
        <f t="shared" si="30"/>
        <v>0</v>
      </c>
      <c r="FE14" s="18">
        <f t="shared" si="30"/>
        <v>0</v>
      </c>
      <c r="FF14" s="7">
        <f t="shared" si="30"/>
        <v>0</v>
      </c>
      <c r="FG14" s="7">
        <f t="shared" si="30"/>
        <v>0</v>
      </c>
      <c r="FH14" s="7">
        <f t="shared" si="30"/>
        <v>0</v>
      </c>
      <c r="FI14" s="7">
        <f t="shared" si="30"/>
        <v>0</v>
      </c>
      <c r="FJ14" s="7">
        <f t="shared" si="30"/>
        <v>0</v>
      </c>
      <c r="FK14" s="7">
        <f t="shared" si="30"/>
        <v>0</v>
      </c>
      <c r="FL14" s="7">
        <f t="shared" si="30"/>
        <v>0</v>
      </c>
      <c r="FM14" s="7">
        <f t="shared" si="30"/>
        <v>0</v>
      </c>
      <c r="FN14" s="7">
        <f t="shared" si="30"/>
        <v>0</v>
      </c>
      <c r="FO14" s="7">
        <f t="shared" si="30"/>
        <v>0</v>
      </c>
      <c r="FP14" s="7"/>
      <c r="FQ14" s="7">
        <f t="shared" si="31"/>
        <v>0</v>
      </c>
      <c r="FR14" s="7">
        <f t="shared" si="31"/>
        <v>0</v>
      </c>
      <c r="FS14" s="18">
        <f t="shared" si="31"/>
        <v>0</v>
      </c>
      <c r="FT14" s="7">
        <f t="shared" si="31"/>
        <v>0</v>
      </c>
      <c r="FU14" s="7">
        <f t="shared" si="31"/>
        <v>0</v>
      </c>
      <c r="FV14" s="7">
        <f t="shared" si="31"/>
        <v>0</v>
      </c>
      <c r="FW14" s="7">
        <f t="shared" si="31"/>
        <v>0</v>
      </c>
      <c r="FX14" s="7">
        <f t="shared" si="31"/>
        <v>0</v>
      </c>
      <c r="FY14" s="7">
        <f t="shared" si="31"/>
        <v>0</v>
      </c>
      <c r="FZ14" s="7">
        <f t="shared" si="31"/>
        <v>0</v>
      </c>
      <c r="GA14" s="7">
        <f t="shared" si="31"/>
        <v>0</v>
      </c>
      <c r="GB14" s="116">
        <f t="shared" si="31"/>
        <v>90</v>
      </c>
      <c r="GC14" s="117">
        <f t="shared" si="31"/>
        <v>0</v>
      </c>
      <c r="GD14" s="12"/>
      <c r="GE14" s="12"/>
      <c r="GF14" s="12"/>
      <c r="GG14" s="52"/>
      <c r="GH14" s="3"/>
      <c r="GI14" s="18"/>
      <c r="GJ14" s="18"/>
      <c r="GK14" s="1"/>
      <c r="GL14" s="23"/>
      <c r="GM14" s="30"/>
      <c r="GN14" s="30"/>
      <c r="GO14" s="67"/>
    </row>
    <row r="15" spans="1:197" ht="24.95" customHeight="1" x14ac:dyDescent="0.35">
      <c r="A15" s="51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3">
        <f t="shared" si="72"/>
        <v>0</v>
      </c>
      <c r="N15" s="32"/>
      <c r="O15" s="263"/>
      <c r="P15" s="32"/>
      <c r="Q15" s="20"/>
      <c r="R15" s="32"/>
      <c r="S15" s="20"/>
      <c r="T15" s="32"/>
      <c r="U15" s="20"/>
      <c r="V15" s="74"/>
      <c r="W15" s="20"/>
      <c r="X15" s="20"/>
      <c r="Y15" s="20"/>
      <c r="Z15" s="74"/>
      <c r="AA15" s="20"/>
      <c r="AB15" s="74"/>
      <c r="AC15" s="20"/>
      <c r="AD15" s="74"/>
      <c r="AE15" s="24"/>
      <c r="AF15" s="74"/>
      <c r="AG15" s="20"/>
      <c r="AH15" s="74"/>
      <c r="AI15" s="20"/>
      <c r="AJ15" s="74"/>
      <c r="AK15" s="20"/>
      <c r="AL15" s="74"/>
      <c r="AM15" s="263"/>
      <c r="AN15" s="74"/>
      <c r="AO15" s="20"/>
      <c r="AP15" s="74"/>
      <c r="AQ15" s="20"/>
      <c r="AR15" s="74"/>
      <c r="AS15" s="20"/>
      <c r="AT15" s="74"/>
      <c r="AU15" s="20"/>
      <c r="AV15" s="74"/>
      <c r="AW15" s="20"/>
      <c r="AX15" s="74"/>
      <c r="AY15" s="20"/>
      <c r="AZ15" s="74"/>
      <c r="BA15" s="20"/>
      <c r="BB15" s="74"/>
      <c r="BC15" s="20"/>
      <c r="BD15" s="74"/>
      <c r="BE15" s="20"/>
      <c r="BF15" s="20">
        <f t="shared" si="73"/>
        <v>0</v>
      </c>
      <c r="BG15" s="20">
        <f t="shared" si="74"/>
        <v>0</v>
      </c>
      <c r="BH15" s="7"/>
      <c r="BI15" s="7"/>
      <c r="BJ15" s="7"/>
      <c r="BK15" s="52"/>
      <c r="BL15" s="51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3">
        <f t="shared" ref="BX15:BX23" si="121">SUM(BY15+CA15+CE15+CG15+DC15*2)</f>
        <v>0</v>
      </c>
      <c r="BY15" s="32"/>
      <c r="BZ15" s="334"/>
      <c r="CA15" s="32"/>
      <c r="CB15" s="20"/>
      <c r="CC15" s="32"/>
      <c r="CD15" s="20"/>
      <c r="CE15" s="32"/>
      <c r="CF15" s="20"/>
      <c r="CG15" s="74"/>
      <c r="CH15" s="20"/>
      <c r="CI15" s="20"/>
      <c r="CJ15" s="20"/>
      <c r="CK15" s="74"/>
      <c r="CL15" s="20"/>
      <c r="CM15" s="74"/>
      <c r="CN15" s="20"/>
      <c r="CO15" s="74"/>
      <c r="CP15" s="24"/>
      <c r="CQ15" s="74"/>
      <c r="CR15" s="334"/>
      <c r="CS15" s="74"/>
      <c r="CT15" s="20"/>
      <c r="CU15" s="74"/>
      <c r="CV15" s="20"/>
      <c r="CW15" s="74"/>
      <c r="CX15" s="334"/>
      <c r="CY15" s="74"/>
      <c r="CZ15" s="20"/>
      <c r="DA15" s="74"/>
      <c r="DB15" s="20"/>
      <c r="DC15" s="74"/>
      <c r="DD15" s="20"/>
      <c r="DE15" s="74"/>
      <c r="DF15" s="20"/>
      <c r="DG15" s="74"/>
      <c r="DH15" s="20"/>
      <c r="DI15" s="74"/>
      <c r="DJ15" s="20"/>
      <c r="DK15" s="74"/>
      <c r="DL15" s="20"/>
      <c r="DM15" s="74"/>
      <c r="DN15" s="20"/>
      <c r="DO15" s="74"/>
      <c r="DP15" s="20"/>
      <c r="DQ15" s="20">
        <f t="shared" si="26"/>
        <v>0</v>
      </c>
      <c r="DR15" s="20">
        <f t="shared" si="27"/>
        <v>0</v>
      </c>
      <c r="DS15" s="7"/>
      <c r="DT15" s="7"/>
      <c r="DU15" s="7"/>
      <c r="DV15" s="52"/>
      <c r="DW15" s="51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>
        <f t="shared" si="28"/>
        <v>0</v>
      </c>
      <c r="EI15" s="7">
        <f t="shared" si="28"/>
        <v>0</v>
      </c>
      <c r="EJ15" s="7">
        <f t="shared" si="71"/>
        <v>0</v>
      </c>
      <c r="EK15" s="18">
        <f t="shared" si="29"/>
        <v>0</v>
      </c>
      <c r="EL15" s="7">
        <f t="shared" si="29"/>
        <v>0</v>
      </c>
      <c r="EM15" s="7">
        <f t="shared" si="29"/>
        <v>0</v>
      </c>
      <c r="EN15" s="7">
        <f t="shared" si="29"/>
        <v>0</v>
      </c>
      <c r="EO15" s="7">
        <f t="shared" si="29"/>
        <v>0</v>
      </c>
      <c r="EP15" s="7">
        <f t="shared" si="29"/>
        <v>0</v>
      </c>
      <c r="EQ15" s="7">
        <f t="shared" si="29"/>
        <v>0</v>
      </c>
      <c r="ER15" s="7">
        <f t="shared" si="29"/>
        <v>0</v>
      </c>
      <c r="ES15" s="7">
        <f t="shared" si="29"/>
        <v>0</v>
      </c>
      <c r="ET15" s="7">
        <f t="shared" si="29"/>
        <v>0</v>
      </c>
      <c r="EU15" s="18">
        <f t="shared" si="29"/>
        <v>0</v>
      </c>
      <c r="EV15" s="7">
        <f t="shared" si="29"/>
        <v>0</v>
      </c>
      <c r="EW15" s="7">
        <f t="shared" si="29"/>
        <v>0</v>
      </c>
      <c r="EX15" s="7">
        <f t="shared" si="29"/>
        <v>0</v>
      </c>
      <c r="EY15" s="7">
        <f t="shared" si="29"/>
        <v>0</v>
      </c>
      <c r="EZ15" s="7">
        <f t="shared" si="29"/>
        <v>0</v>
      </c>
      <c r="FA15" s="7">
        <f t="shared" si="30"/>
        <v>0</v>
      </c>
      <c r="FB15" s="7">
        <f t="shared" si="30"/>
        <v>0</v>
      </c>
      <c r="FC15" s="7">
        <f t="shared" si="30"/>
        <v>0</v>
      </c>
      <c r="FD15" s="7">
        <f t="shared" si="30"/>
        <v>0</v>
      </c>
      <c r="FE15" s="18">
        <f t="shared" si="30"/>
        <v>0</v>
      </c>
      <c r="FF15" s="7">
        <f t="shared" si="30"/>
        <v>0</v>
      </c>
      <c r="FG15" s="7">
        <f t="shared" si="30"/>
        <v>0</v>
      </c>
      <c r="FH15" s="7">
        <f t="shared" si="30"/>
        <v>0</v>
      </c>
      <c r="FI15" s="7">
        <f t="shared" si="30"/>
        <v>0</v>
      </c>
      <c r="FJ15" s="7">
        <f t="shared" si="30"/>
        <v>0</v>
      </c>
      <c r="FK15" s="7">
        <f t="shared" si="30"/>
        <v>0</v>
      </c>
      <c r="FL15" s="7">
        <f t="shared" si="30"/>
        <v>0</v>
      </c>
      <c r="FM15" s="7">
        <f t="shared" si="30"/>
        <v>0</v>
      </c>
      <c r="FN15" s="7">
        <f t="shared" si="30"/>
        <v>0</v>
      </c>
      <c r="FO15" s="7">
        <f t="shared" si="30"/>
        <v>0</v>
      </c>
      <c r="FP15" s="7"/>
      <c r="FQ15" s="7">
        <f t="shared" si="31"/>
        <v>0</v>
      </c>
      <c r="FR15" s="7">
        <f t="shared" si="31"/>
        <v>0</v>
      </c>
      <c r="FS15" s="7">
        <f t="shared" si="31"/>
        <v>0</v>
      </c>
      <c r="FT15" s="7">
        <f t="shared" si="31"/>
        <v>0</v>
      </c>
      <c r="FU15" s="7">
        <f t="shared" si="31"/>
        <v>0</v>
      </c>
      <c r="FV15" s="7">
        <f t="shared" si="31"/>
        <v>0</v>
      </c>
      <c r="FW15" s="7">
        <f t="shared" si="31"/>
        <v>0</v>
      </c>
      <c r="FX15" s="7">
        <f t="shared" si="31"/>
        <v>0</v>
      </c>
      <c r="FY15" s="7">
        <f t="shared" si="31"/>
        <v>0</v>
      </c>
      <c r="FZ15" s="7">
        <f t="shared" si="31"/>
        <v>0</v>
      </c>
      <c r="GA15" s="7">
        <f t="shared" si="31"/>
        <v>0</v>
      </c>
      <c r="GB15" s="116">
        <f t="shared" si="31"/>
        <v>0</v>
      </c>
      <c r="GC15" s="117">
        <f t="shared" si="31"/>
        <v>0</v>
      </c>
      <c r="GD15" s="2"/>
      <c r="GE15" s="2"/>
      <c r="GF15" s="2"/>
      <c r="GG15" s="52"/>
      <c r="GH15" s="3"/>
      <c r="GI15" s="18"/>
      <c r="GJ15" s="18"/>
      <c r="GK15" s="1"/>
      <c r="GL15" s="23"/>
      <c r="GM15" s="30"/>
      <c r="GN15" s="30"/>
      <c r="GO15" s="67"/>
    </row>
    <row r="16" spans="1:197" ht="24.95" customHeight="1" x14ac:dyDescent="0.35">
      <c r="A16" s="51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3">
        <f t="shared" si="72"/>
        <v>0</v>
      </c>
      <c r="N16" s="32"/>
      <c r="O16" s="263"/>
      <c r="P16" s="32"/>
      <c r="Q16" s="20"/>
      <c r="R16" s="32"/>
      <c r="S16" s="20"/>
      <c r="T16" s="32"/>
      <c r="U16" s="20"/>
      <c r="V16" s="74"/>
      <c r="W16" s="20"/>
      <c r="X16" s="20"/>
      <c r="Y16" s="20"/>
      <c r="Z16" s="74"/>
      <c r="AA16" s="20"/>
      <c r="AB16" s="74"/>
      <c r="AC16" s="20"/>
      <c r="AD16" s="74"/>
      <c r="AE16" s="24"/>
      <c r="AF16" s="74"/>
      <c r="AG16" s="20"/>
      <c r="AH16" s="74"/>
      <c r="AI16" s="20"/>
      <c r="AJ16" s="74"/>
      <c r="AK16" s="20"/>
      <c r="AL16" s="74"/>
      <c r="AM16" s="263"/>
      <c r="AN16" s="74"/>
      <c r="AO16" s="20"/>
      <c r="AP16" s="74"/>
      <c r="AQ16" s="20"/>
      <c r="AR16" s="74"/>
      <c r="AS16" s="20"/>
      <c r="AT16" s="74"/>
      <c r="AU16" s="20"/>
      <c r="AV16" s="74"/>
      <c r="AW16" s="20"/>
      <c r="AX16" s="74"/>
      <c r="AY16" s="20"/>
      <c r="AZ16" s="74"/>
      <c r="BA16" s="20"/>
      <c r="BB16" s="74"/>
      <c r="BC16" s="20"/>
      <c r="BD16" s="74"/>
      <c r="BE16" s="20"/>
      <c r="BF16" s="20">
        <f t="shared" si="73"/>
        <v>0</v>
      </c>
      <c r="BG16" s="20">
        <f t="shared" si="74"/>
        <v>0</v>
      </c>
      <c r="BH16" s="7"/>
      <c r="BI16" s="7"/>
      <c r="BJ16" s="7"/>
      <c r="BK16" s="52"/>
      <c r="BL16" s="51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3">
        <f t="shared" si="121"/>
        <v>0</v>
      </c>
      <c r="BY16" s="32"/>
      <c r="BZ16" s="334"/>
      <c r="CA16" s="32"/>
      <c r="CB16" s="20"/>
      <c r="CC16" s="32"/>
      <c r="CD16" s="20"/>
      <c r="CE16" s="32"/>
      <c r="CF16" s="20"/>
      <c r="CG16" s="74"/>
      <c r="CH16" s="20"/>
      <c r="CI16" s="20"/>
      <c r="CJ16" s="20"/>
      <c r="CK16" s="74"/>
      <c r="CL16" s="20"/>
      <c r="CM16" s="74"/>
      <c r="CN16" s="20"/>
      <c r="CO16" s="74"/>
      <c r="CP16" s="24"/>
      <c r="CQ16" s="74"/>
      <c r="CR16" s="334"/>
      <c r="CS16" s="74"/>
      <c r="CT16" s="20"/>
      <c r="CU16" s="74"/>
      <c r="CV16" s="20"/>
      <c r="CW16" s="74"/>
      <c r="CX16" s="334"/>
      <c r="CY16" s="74"/>
      <c r="CZ16" s="20"/>
      <c r="DA16" s="74"/>
      <c r="DB16" s="20"/>
      <c r="DC16" s="74"/>
      <c r="DD16" s="20"/>
      <c r="DE16" s="74"/>
      <c r="DF16" s="20"/>
      <c r="DG16" s="74"/>
      <c r="DH16" s="20"/>
      <c r="DI16" s="74"/>
      <c r="DJ16" s="20"/>
      <c r="DK16" s="74"/>
      <c r="DL16" s="20"/>
      <c r="DM16" s="74"/>
      <c r="DN16" s="20"/>
      <c r="DO16" s="74"/>
      <c r="DP16" s="20"/>
      <c r="DQ16" s="20">
        <f t="shared" si="26"/>
        <v>0</v>
      </c>
      <c r="DR16" s="20">
        <f t="shared" si="27"/>
        <v>0</v>
      </c>
      <c r="DS16" s="7"/>
      <c r="DT16" s="7"/>
      <c r="DU16" s="7"/>
      <c r="DV16" s="52"/>
      <c r="DW16" s="51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>
        <f t="shared" ref="EH16:EI22" si="122">SUM(L16+BW16)</f>
        <v>0</v>
      </c>
      <c r="EI16" s="7">
        <f t="shared" si="122"/>
        <v>0</v>
      </c>
      <c r="EJ16" s="7">
        <f t="shared" si="71"/>
        <v>0</v>
      </c>
      <c r="EK16" s="18">
        <f t="shared" si="29"/>
        <v>0</v>
      </c>
      <c r="EL16" s="7">
        <f t="shared" si="29"/>
        <v>0</v>
      </c>
      <c r="EM16" s="7">
        <f t="shared" si="29"/>
        <v>0</v>
      </c>
      <c r="EN16" s="7">
        <f t="shared" si="29"/>
        <v>0</v>
      </c>
      <c r="EO16" s="7">
        <f t="shared" si="29"/>
        <v>0</v>
      </c>
      <c r="EP16" s="7">
        <f t="shared" si="29"/>
        <v>0</v>
      </c>
      <c r="EQ16" s="7">
        <f t="shared" si="29"/>
        <v>0</v>
      </c>
      <c r="ER16" s="7">
        <f t="shared" si="29"/>
        <v>0</v>
      </c>
      <c r="ES16" s="7">
        <f t="shared" si="29"/>
        <v>0</v>
      </c>
      <c r="ET16" s="7">
        <f t="shared" si="29"/>
        <v>0</v>
      </c>
      <c r="EU16" s="18">
        <f t="shared" si="29"/>
        <v>0</v>
      </c>
      <c r="EV16" s="7">
        <f t="shared" si="29"/>
        <v>0</v>
      </c>
      <c r="EW16" s="7">
        <f t="shared" si="29"/>
        <v>0</v>
      </c>
      <c r="EX16" s="7">
        <f t="shared" si="29"/>
        <v>0</v>
      </c>
      <c r="EY16" s="7">
        <f t="shared" si="29"/>
        <v>0</v>
      </c>
      <c r="EZ16" s="7">
        <f t="shared" si="29"/>
        <v>0</v>
      </c>
      <c r="FA16" s="7">
        <f t="shared" si="30"/>
        <v>0</v>
      </c>
      <c r="FB16" s="7">
        <f t="shared" si="30"/>
        <v>0</v>
      </c>
      <c r="FC16" s="7">
        <f t="shared" si="30"/>
        <v>0</v>
      </c>
      <c r="FD16" s="7">
        <f t="shared" si="30"/>
        <v>0</v>
      </c>
      <c r="FE16" s="18">
        <f t="shared" si="30"/>
        <v>0</v>
      </c>
      <c r="FF16" s="7">
        <f t="shared" si="30"/>
        <v>0</v>
      </c>
      <c r="FG16" s="7">
        <f t="shared" si="30"/>
        <v>0</v>
      </c>
      <c r="FH16" s="7">
        <f t="shared" si="30"/>
        <v>0</v>
      </c>
      <c r="FI16" s="7">
        <f t="shared" si="30"/>
        <v>0</v>
      </c>
      <c r="FJ16" s="7">
        <f t="shared" si="30"/>
        <v>0</v>
      </c>
      <c r="FK16" s="7">
        <f t="shared" si="30"/>
        <v>0</v>
      </c>
      <c r="FL16" s="7">
        <f t="shared" si="30"/>
        <v>0</v>
      </c>
      <c r="FM16" s="7">
        <f t="shared" si="30"/>
        <v>0</v>
      </c>
      <c r="FN16" s="7">
        <f t="shared" si="30"/>
        <v>0</v>
      </c>
      <c r="FO16" s="7">
        <f t="shared" si="30"/>
        <v>0</v>
      </c>
      <c r="FP16" s="7"/>
      <c r="FQ16" s="7">
        <f t="shared" si="31"/>
        <v>0</v>
      </c>
      <c r="FR16" s="7">
        <f t="shared" si="31"/>
        <v>0</v>
      </c>
      <c r="FS16" s="7">
        <f t="shared" si="31"/>
        <v>0</v>
      </c>
      <c r="FT16" s="7">
        <f t="shared" si="31"/>
        <v>0</v>
      </c>
      <c r="FU16" s="7">
        <f t="shared" si="31"/>
        <v>0</v>
      </c>
      <c r="FV16" s="7">
        <f t="shared" si="31"/>
        <v>0</v>
      </c>
      <c r="FW16" s="7">
        <f t="shared" si="31"/>
        <v>0</v>
      </c>
      <c r="FX16" s="7">
        <f t="shared" si="31"/>
        <v>0</v>
      </c>
      <c r="FY16" s="7">
        <f t="shared" si="31"/>
        <v>0</v>
      </c>
      <c r="FZ16" s="7">
        <f t="shared" si="31"/>
        <v>0</v>
      </c>
      <c r="GA16" s="7">
        <f t="shared" si="31"/>
        <v>0</v>
      </c>
      <c r="GB16" s="116">
        <f t="shared" si="31"/>
        <v>0</v>
      </c>
      <c r="GC16" s="117">
        <f t="shared" si="31"/>
        <v>0</v>
      </c>
      <c r="GD16" s="2"/>
      <c r="GE16" s="2"/>
      <c r="GF16" s="2"/>
      <c r="GG16" s="52"/>
      <c r="GH16" s="3"/>
      <c r="GI16" s="18"/>
      <c r="GJ16" s="18"/>
      <c r="GK16" s="1"/>
      <c r="GL16" s="23"/>
      <c r="GM16" s="30"/>
      <c r="GN16" s="30"/>
      <c r="GO16" s="67"/>
    </row>
    <row r="17" spans="1:197" ht="24.95" customHeight="1" x14ac:dyDescent="0.35">
      <c r="A17" s="51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3">
        <f t="shared" si="72"/>
        <v>0</v>
      </c>
      <c r="N17" s="32"/>
      <c r="O17" s="263"/>
      <c r="P17" s="32"/>
      <c r="Q17" s="20"/>
      <c r="R17" s="32"/>
      <c r="S17" s="20"/>
      <c r="T17" s="32"/>
      <c r="U17" s="20"/>
      <c r="V17" s="74"/>
      <c r="W17" s="20"/>
      <c r="X17" s="20"/>
      <c r="Y17" s="20"/>
      <c r="Z17" s="74"/>
      <c r="AA17" s="20"/>
      <c r="AB17" s="74"/>
      <c r="AC17" s="20"/>
      <c r="AD17" s="74"/>
      <c r="AE17" s="24"/>
      <c r="AF17" s="74"/>
      <c r="AG17" s="20"/>
      <c r="AH17" s="74"/>
      <c r="AI17" s="20"/>
      <c r="AJ17" s="74"/>
      <c r="AK17" s="20"/>
      <c r="AL17" s="74"/>
      <c r="AM17" s="263"/>
      <c r="AN17" s="74"/>
      <c r="AO17" s="20"/>
      <c r="AP17" s="74"/>
      <c r="AQ17" s="20"/>
      <c r="AR17" s="74"/>
      <c r="AS17" s="20"/>
      <c r="AT17" s="74"/>
      <c r="AU17" s="20"/>
      <c r="AV17" s="74"/>
      <c r="AW17" s="20"/>
      <c r="AX17" s="74"/>
      <c r="AY17" s="20"/>
      <c r="AZ17" s="74"/>
      <c r="BA17" s="20"/>
      <c r="BB17" s="74"/>
      <c r="BC17" s="20"/>
      <c r="BD17" s="74"/>
      <c r="BE17" s="20"/>
      <c r="BF17" s="20">
        <f t="shared" si="73"/>
        <v>0</v>
      </c>
      <c r="BG17" s="20">
        <f t="shared" si="74"/>
        <v>0</v>
      </c>
      <c r="BH17" s="7"/>
      <c r="BI17" s="7"/>
      <c r="BJ17" s="7"/>
      <c r="BK17" s="52"/>
      <c r="BL17" s="51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3">
        <f t="shared" si="121"/>
        <v>0</v>
      </c>
      <c r="BY17" s="32"/>
      <c r="BZ17" s="334"/>
      <c r="CA17" s="32"/>
      <c r="CB17" s="20"/>
      <c r="CC17" s="32"/>
      <c r="CD17" s="20"/>
      <c r="CE17" s="32"/>
      <c r="CF17" s="20"/>
      <c r="CG17" s="74"/>
      <c r="CH17" s="20"/>
      <c r="CI17" s="20"/>
      <c r="CJ17" s="20"/>
      <c r="CK17" s="74"/>
      <c r="CL17" s="20"/>
      <c r="CM17" s="74"/>
      <c r="CN17" s="20"/>
      <c r="CO17" s="74"/>
      <c r="CP17" s="24"/>
      <c r="CQ17" s="74"/>
      <c r="CR17" s="334"/>
      <c r="CS17" s="74"/>
      <c r="CT17" s="20"/>
      <c r="CU17" s="74"/>
      <c r="CV17" s="20"/>
      <c r="CW17" s="74"/>
      <c r="CX17" s="334"/>
      <c r="CY17" s="74"/>
      <c r="CZ17" s="20"/>
      <c r="DA17" s="74"/>
      <c r="DB17" s="20"/>
      <c r="DC17" s="74"/>
      <c r="DD17" s="20"/>
      <c r="DE17" s="74"/>
      <c r="DF17" s="20"/>
      <c r="DG17" s="74"/>
      <c r="DH17" s="20"/>
      <c r="DI17" s="74"/>
      <c r="DJ17" s="20"/>
      <c r="DK17" s="74"/>
      <c r="DL17" s="20"/>
      <c r="DM17" s="74"/>
      <c r="DN17" s="20"/>
      <c r="DO17" s="74"/>
      <c r="DP17" s="20"/>
      <c r="DQ17" s="20">
        <f t="shared" si="26"/>
        <v>0</v>
      </c>
      <c r="DR17" s="20">
        <f t="shared" si="27"/>
        <v>0</v>
      </c>
      <c r="DS17" s="7"/>
      <c r="DT17" s="7"/>
      <c r="DU17" s="7"/>
      <c r="DV17" s="52"/>
      <c r="DW17" s="51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>
        <f t="shared" si="122"/>
        <v>0</v>
      </c>
      <c r="EI17" s="7">
        <f t="shared" si="122"/>
        <v>0</v>
      </c>
      <c r="EJ17" s="7">
        <f t="shared" si="71"/>
        <v>0</v>
      </c>
      <c r="EK17" s="18">
        <f t="shared" si="29"/>
        <v>0</v>
      </c>
      <c r="EL17" s="7">
        <f t="shared" si="29"/>
        <v>0</v>
      </c>
      <c r="EM17" s="7">
        <f t="shared" si="29"/>
        <v>0</v>
      </c>
      <c r="EN17" s="7">
        <f t="shared" si="29"/>
        <v>0</v>
      </c>
      <c r="EO17" s="7">
        <f t="shared" si="29"/>
        <v>0</v>
      </c>
      <c r="EP17" s="7">
        <f t="shared" si="29"/>
        <v>0</v>
      </c>
      <c r="EQ17" s="7">
        <f t="shared" si="29"/>
        <v>0</v>
      </c>
      <c r="ER17" s="7">
        <f t="shared" si="29"/>
        <v>0</v>
      </c>
      <c r="ES17" s="7">
        <f t="shared" si="29"/>
        <v>0</v>
      </c>
      <c r="ET17" s="7">
        <f t="shared" si="29"/>
        <v>0</v>
      </c>
      <c r="EU17" s="18">
        <f t="shared" si="29"/>
        <v>0</v>
      </c>
      <c r="EV17" s="7">
        <f t="shared" si="29"/>
        <v>0</v>
      </c>
      <c r="EW17" s="7">
        <f t="shared" si="29"/>
        <v>0</v>
      </c>
      <c r="EX17" s="7">
        <f t="shared" si="29"/>
        <v>0</v>
      </c>
      <c r="EY17" s="7">
        <f t="shared" si="29"/>
        <v>0</v>
      </c>
      <c r="EZ17" s="7">
        <f t="shared" si="29"/>
        <v>0</v>
      </c>
      <c r="FA17" s="7">
        <f t="shared" si="30"/>
        <v>0</v>
      </c>
      <c r="FB17" s="7">
        <f t="shared" si="30"/>
        <v>0</v>
      </c>
      <c r="FC17" s="7">
        <f t="shared" si="30"/>
        <v>0</v>
      </c>
      <c r="FD17" s="7">
        <f t="shared" si="30"/>
        <v>0</v>
      </c>
      <c r="FE17" s="18">
        <f t="shared" si="30"/>
        <v>0</v>
      </c>
      <c r="FF17" s="7">
        <f t="shared" si="30"/>
        <v>0</v>
      </c>
      <c r="FG17" s="7">
        <f t="shared" si="30"/>
        <v>0</v>
      </c>
      <c r="FH17" s="7">
        <f t="shared" si="30"/>
        <v>0</v>
      </c>
      <c r="FI17" s="7">
        <f t="shared" si="30"/>
        <v>0</v>
      </c>
      <c r="FJ17" s="7">
        <f t="shared" si="30"/>
        <v>0</v>
      </c>
      <c r="FK17" s="7">
        <f t="shared" si="30"/>
        <v>0</v>
      </c>
      <c r="FL17" s="7">
        <f t="shared" si="30"/>
        <v>0</v>
      </c>
      <c r="FM17" s="7">
        <f t="shared" si="30"/>
        <v>0</v>
      </c>
      <c r="FN17" s="7">
        <f t="shared" si="30"/>
        <v>0</v>
      </c>
      <c r="FO17" s="7">
        <f t="shared" si="30"/>
        <v>0</v>
      </c>
      <c r="FP17" s="7"/>
      <c r="FQ17" s="7">
        <f t="shared" si="31"/>
        <v>0</v>
      </c>
      <c r="FR17" s="7">
        <f t="shared" si="31"/>
        <v>0</v>
      </c>
      <c r="FS17" s="7">
        <f t="shared" si="31"/>
        <v>0</v>
      </c>
      <c r="FT17" s="7">
        <f t="shared" si="31"/>
        <v>0</v>
      </c>
      <c r="FU17" s="7">
        <f t="shared" si="31"/>
        <v>0</v>
      </c>
      <c r="FV17" s="7">
        <f t="shared" si="31"/>
        <v>0</v>
      </c>
      <c r="FW17" s="7">
        <f t="shared" si="31"/>
        <v>0</v>
      </c>
      <c r="FX17" s="7">
        <f t="shared" si="31"/>
        <v>0</v>
      </c>
      <c r="FY17" s="7">
        <f t="shared" si="31"/>
        <v>0</v>
      </c>
      <c r="FZ17" s="7">
        <f t="shared" si="31"/>
        <v>0</v>
      </c>
      <c r="GA17" s="7">
        <f t="shared" si="31"/>
        <v>0</v>
      </c>
      <c r="GB17" s="116">
        <f t="shared" si="31"/>
        <v>0</v>
      </c>
      <c r="GC17" s="117">
        <f t="shared" si="31"/>
        <v>0</v>
      </c>
      <c r="GD17" s="2"/>
      <c r="GE17" s="2"/>
      <c r="GF17" s="2"/>
      <c r="GG17" s="52"/>
      <c r="GH17" s="3"/>
      <c r="GI17" s="18"/>
      <c r="GJ17" s="18"/>
      <c r="GK17" s="1"/>
      <c r="GL17" s="23"/>
      <c r="GM17" s="30"/>
      <c r="GN17" s="30"/>
      <c r="GO17" s="67"/>
    </row>
    <row r="18" spans="1:197" ht="24.95" customHeight="1" x14ac:dyDescent="0.35">
      <c r="A18" s="51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3">
        <f t="shared" si="72"/>
        <v>0</v>
      </c>
      <c r="N18" s="32"/>
      <c r="O18" s="263"/>
      <c r="P18" s="32"/>
      <c r="Q18" s="20"/>
      <c r="R18" s="32"/>
      <c r="S18" s="20"/>
      <c r="T18" s="32"/>
      <c r="U18" s="20"/>
      <c r="V18" s="74"/>
      <c r="W18" s="20"/>
      <c r="X18" s="20"/>
      <c r="Y18" s="20"/>
      <c r="Z18" s="74"/>
      <c r="AA18" s="20"/>
      <c r="AB18" s="74"/>
      <c r="AC18" s="20"/>
      <c r="AD18" s="74"/>
      <c r="AE18" s="24"/>
      <c r="AF18" s="74"/>
      <c r="AG18" s="20"/>
      <c r="AH18" s="74"/>
      <c r="AI18" s="20"/>
      <c r="AJ18" s="74"/>
      <c r="AK18" s="20"/>
      <c r="AL18" s="74"/>
      <c r="AM18" s="263"/>
      <c r="AN18" s="74"/>
      <c r="AO18" s="20"/>
      <c r="AP18" s="74"/>
      <c r="AQ18" s="20"/>
      <c r="AR18" s="74"/>
      <c r="AS18" s="20"/>
      <c r="AT18" s="74"/>
      <c r="AU18" s="20"/>
      <c r="AV18" s="74"/>
      <c r="AW18" s="20"/>
      <c r="AX18" s="74"/>
      <c r="AY18" s="20"/>
      <c r="AZ18" s="74"/>
      <c r="BA18" s="20"/>
      <c r="BB18" s="74"/>
      <c r="BC18" s="20"/>
      <c r="BD18" s="74"/>
      <c r="BE18" s="20"/>
      <c r="BF18" s="20">
        <f t="shared" si="73"/>
        <v>0</v>
      </c>
      <c r="BG18" s="20">
        <f t="shared" si="74"/>
        <v>0</v>
      </c>
      <c r="BH18" s="7"/>
      <c r="BI18" s="7"/>
      <c r="BJ18" s="7"/>
      <c r="BK18" s="52"/>
      <c r="BL18" s="51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3">
        <f t="shared" si="121"/>
        <v>0</v>
      </c>
      <c r="BY18" s="32"/>
      <c r="BZ18" s="334"/>
      <c r="CA18" s="32"/>
      <c r="CB18" s="20"/>
      <c r="CC18" s="32"/>
      <c r="CD18" s="20"/>
      <c r="CE18" s="32"/>
      <c r="CF18" s="20"/>
      <c r="CG18" s="74"/>
      <c r="CH18" s="20"/>
      <c r="CI18" s="20"/>
      <c r="CJ18" s="20"/>
      <c r="CK18" s="74"/>
      <c r="CL18" s="20"/>
      <c r="CM18" s="74"/>
      <c r="CN18" s="20"/>
      <c r="CO18" s="74"/>
      <c r="CP18" s="24"/>
      <c r="CQ18" s="74"/>
      <c r="CR18" s="334"/>
      <c r="CS18" s="74"/>
      <c r="CT18" s="20"/>
      <c r="CU18" s="74"/>
      <c r="CV18" s="20"/>
      <c r="CW18" s="74"/>
      <c r="CX18" s="334"/>
      <c r="CY18" s="74"/>
      <c r="CZ18" s="20"/>
      <c r="DA18" s="74"/>
      <c r="DB18" s="20"/>
      <c r="DC18" s="74"/>
      <c r="DD18" s="20"/>
      <c r="DE18" s="74"/>
      <c r="DF18" s="20"/>
      <c r="DG18" s="74"/>
      <c r="DH18" s="20"/>
      <c r="DI18" s="74"/>
      <c r="DJ18" s="20"/>
      <c r="DK18" s="74"/>
      <c r="DL18" s="20"/>
      <c r="DM18" s="74"/>
      <c r="DN18" s="20"/>
      <c r="DO18" s="74"/>
      <c r="DP18" s="20"/>
      <c r="DQ18" s="20">
        <f t="shared" si="26"/>
        <v>0</v>
      </c>
      <c r="DR18" s="20">
        <f t="shared" si="27"/>
        <v>0</v>
      </c>
      <c r="DS18" s="7"/>
      <c r="DT18" s="7"/>
      <c r="DU18" s="7"/>
      <c r="DV18" s="52"/>
      <c r="DW18" s="51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>
        <f t="shared" si="122"/>
        <v>0</v>
      </c>
      <c r="EI18" s="7">
        <f t="shared" si="122"/>
        <v>0</v>
      </c>
      <c r="EJ18" s="7">
        <f t="shared" si="71"/>
        <v>0</v>
      </c>
      <c r="EK18" s="18">
        <f t="shared" si="29"/>
        <v>0</v>
      </c>
      <c r="EL18" s="7">
        <f t="shared" si="29"/>
        <v>0</v>
      </c>
      <c r="EM18" s="7">
        <f t="shared" si="29"/>
        <v>0</v>
      </c>
      <c r="EN18" s="7">
        <f t="shared" si="29"/>
        <v>0</v>
      </c>
      <c r="EO18" s="7">
        <f t="shared" si="29"/>
        <v>0</v>
      </c>
      <c r="EP18" s="7">
        <f t="shared" si="29"/>
        <v>0</v>
      </c>
      <c r="EQ18" s="7">
        <f t="shared" si="29"/>
        <v>0</v>
      </c>
      <c r="ER18" s="7">
        <f t="shared" si="29"/>
        <v>0</v>
      </c>
      <c r="ES18" s="7">
        <f t="shared" si="29"/>
        <v>0</v>
      </c>
      <c r="ET18" s="7">
        <f t="shared" si="29"/>
        <v>0</v>
      </c>
      <c r="EU18" s="18">
        <f t="shared" si="29"/>
        <v>0</v>
      </c>
      <c r="EV18" s="7">
        <f t="shared" si="29"/>
        <v>0</v>
      </c>
      <c r="EW18" s="7">
        <f t="shared" si="29"/>
        <v>0</v>
      </c>
      <c r="EX18" s="7">
        <f t="shared" si="29"/>
        <v>0</v>
      </c>
      <c r="EY18" s="7">
        <f t="shared" si="29"/>
        <v>0</v>
      </c>
      <c r="EZ18" s="7">
        <f t="shared" si="29"/>
        <v>0</v>
      </c>
      <c r="FA18" s="7">
        <f t="shared" si="30"/>
        <v>0</v>
      </c>
      <c r="FB18" s="7">
        <f t="shared" si="30"/>
        <v>0</v>
      </c>
      <c r="FC18" s="7">
        <f t="shared" si="30"/>
        <v>0</v>
      </c>
      <c r="FD18" s="7">
        <f t="shared" si="30"/>
        <v>0</v>
      </c>
      <c r="FE18" s="18">
        <f t="shared" si="30"/>
        <v>0</v>
      </c>
      <c r="FF18" s="7">
        <f t="shared" si="30"/>
        <v>0</v>
      </c>
      <c r="FG18" s="7">
        <f t="shared" si="30"/>
        <v>0</v>
      </c>
      <c r="FH18" s="7">
        <f t="shared" si="30"/>
        <v>0</v>
      </c>
      <c r="FI18" s="7">
        <f t="shared" si="30"/>
        <v>0</v>
      </c>
      <c r="FJ18" s="7">
        <f t="shared" si="30"/>
        <v>0</v>
      </c>
      <c r="FK18" s="7">
        <f t="shared" si="30"/>
        <v>0</v>
      </c>
      <c r="FL18" s="7">
        <f t="shared" si="30"/>
        <v>0</v>
      </c>
      <c r="FM18" s="7">
        <f t="shared" si="30"/>
        <v>0</v>
      </c>
      <c r="FN18" s="7">
        <f t="shared" si="30"/>
        <v>0</v>
      </c>
      <c r="FO18" s="7">
        <f t="shared" si="30"/>
        <v>0</v>
      </c>
      <c r="FP18" s="7"/>
      <c r="FQ18" s="7">
        <f t="shared" si="31"/>
        <v>0</v>
      </c>
      <c r="FR18" s="7">
        <f t="shared" si="31"/>
        <v>0</v>
      </c>
      <c r="FS18" s="7">
        <f t="shared" si="31"/>
        <v>0</v>
      </c>
      <c r="FT18" s="7">
        <f t="shared" si="31"/>
        <v>0</v>
      </c>
      <c r="FU18" s="7">
        <f t="shared" si="31"/>
        <v>0</v>
      </c>
      <c r="FV18" s="7">
        <f t="shared" si="31"/>
        <v>0</v>
      </c>
      <c r="FW18" s="7">
        <f t="shared" si="31"/>
        <v>0</v>
      </c>
      <c r="FX18" s="7">
        <f t="shared" si="31"/>
        <v>0</v>
      </c>
      <c r="FY18" s="7">
        <f t="shared" si="31"/>
        <v>0</v>
      </c>
      <c r="FZ18" s="7">
        <f t="shared" si="31"/>
        <v>0</v>
      </c>
      <c r="GA18" s="7">
        <f t="shared" si="31"/>
        <v>0</v>
      </c>
      <c r="GB18" s="116">
        <f t="shared" si="31"/>
        <v>0</v>
      </c>
      <c r="GC18" s="117">
        <f t="shared" si="31"/>
        <v>0</v>
      </c>
      <c r="GD18" s="2"/>
      <c r="GE18" s="2"/>
      <c r="GF18" s="2"/>
      <c r="GG18" s="52"/>
      <c r="GH18" s="3"/>
      <c r="GI18" s="18"/>
      <c r="GJ18" s="18"/>
      <c r="GK18" s="1"/>
      <c r="GL18" s="23"/>
      <c r="GM18" s="30"/>
      <c r="GN18" s="30"/>
      <c r="GO18" s="67"/>
    </row>
    <row r="19" spans="1:197" ht="24.95" customHeight="1" x14ac:dyDescent="0.35">
      <c r="A19" s="51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3">
        <f t="shared" si="72"/>
        <v>0</v>
      </c>
      <c r="N19" s="32"/>
      <c r="O19" s="263"/>
      <c r="P19" s="32"/>
      <c r="Q19" s="20"/>
      <c r="R19" s="32"/>
      <c r="S19" s="20"/>
      <c r="T19" s="32"/>
      <c r="U19" s="20"/>
      <c r="V19" s="74"/>
      <c r="W19" s="20"/>
      <c r="X19" s="20"/>
      <c r="Y19" s="20"/>
      <c r="Z19" s="74"/>
      <c r="AA19" s="20"/>
      <c r="AB19" s="74"/>
      <c r="AC19" s="20"/>
      <c r="AD19" s="74"/>
      <c r="AE19" s="24"/>
      <c r="AF19" s="74"/>
      <c r="AG19" s="20"/>
      <c r="AH19" s="74"/>
      <c r="AI19" s="20"/>
      <c r="AJ19" s="74"/>
      <c r="AK19" s="20"/>
      <c r="AL19" s="74"/>
      <c r="AM19" s="263"/>
      <c r="AN19" s="74"/>
      <c r="AO19" s="20"/>
      <c r="AP19" s="74"/>
      <c r="AQ19" s="20"/>
      <c r="AR19" s="74"/>
      <c r="AS19" s="20"/>
      <c r="AT19" s="74"/>
      <c r="AU19" s="20"/>
      <c r="AV19" s="74"/>
      <c r="AW19" s="20"/>
      <c r="AX19" s="74"/>
      <c r="AY19" s="20"/>
      <c r="AZ19" s="74"/>
      <c r="BA19" s="20"/>
      <c r="BB19" s="74"/>
      <c r="BC19" s="20"/>
      <c r="BD19" s="74"/>
      <c r="BE19" s="20"/>
      <c r="BF19" s="20">
        <f t="shared" si="73"/>
        <v>0</v>
      </c>
      <c r="BG19" s="20">
        <f t="shared" si="74"/>
        <v>0</v>
      </c>
      <c r="BH19" s="7"/>
      <c r="BI19" s="7"/>
      <c r="BJ19" s="7"/>
      <c r="BK19" s="52"/>
      <c r="BL19" s="51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3">
        <f t="shared" si="121"/>
        <v>0</v>
      </c>
      <c r="BY19" s="32"/>
      <c r="BZ19" s="334"/>
      <c r="CA19" s="32"/>
      <c r="CB19" s="20"/>
      <c r="CC19" s="32"/>
      <c r="CD19" s="20"/>
      <c r="CE19" s="32"/>
      <c r="CF19" s="20"/>
      <c r="CG19" s="74"/>
      <c r="CH19" s="20"/>
      <c r="CI19" s="20"/>
      <c r="CJ19" s="20"/>
      <c r="CK19" s="74"/>
      <c r="CL19" s="20"/>
      <c r="CM19" s="74"/>
      <c r="CN19" s="20"/>
      <c r="CO19" s="74"/>
      <c r="CP19" s="24"/>
      <c r="CQ19" s="74"/>
      <c r="CR19" s="334"/>
      <c r="CS19" s="74"/>
      <c r="CT19" s="20"/>
      <c r="CU19" s="74"/>
      <c r="CV19" s="20"/>
      <c r="CW19" s="74"/>
      <c r="CX19" s="334"/>
      <c r="CY19" s="74"/>
      <c r="CZ19" s="20"/>
      <c r="DA19" s="74"/>
      <c r="DB19" s="20"/>
      <c r="DC19" s="74"/>
      <c r="DD19" s="20"/>
      <c r="DE19" s="74"/>
      <c r="DF19" s="20"/>
      <c r="DG19" s="74"/>
      <c r="DH19" s="20"/>
      <c r="DI19" s="74"/>
      <c r="DJ19" s="20"/>
      <c r="DK19" s="74"/>
      <c r="DL19" s="20"/>
      <c r="DM19" s="74"/>
      <c r="DN19" s="20"/>
      <c r="DO19" s="74"/>
      <c r="DP19" s="20"/>
      <c r="DQ19" s="20">
        <f t="shared" si="26"/>
        <v>0</v>
      </c>
      <c r="DR19" s="20">
        <f t="shared" si="27"/>
        <v>0</v>
      </c>
      <c r="DS19" s="7"/>
      <c r="DT19" s="7"/>
      <c r="DU19" s="7"/>
      <c r="DV19" s="52"/>
      <c r="DW19" s="51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>
        <f t="shared" si="122"/>
        <v>0</v>
      </c>
      <c r="EI19" s="7">
        <f t="shared" si="122"/>
        <v>0</v>
      </c>
      <c r="EJ19" s="7">
        <f t="shared" si="71"/>
        <v>0</v>
      </c>
      <c r="EK19" s="18">
        <f t="shared" si="29"/>
        <v>0</v>
      </c>
      <c r="EL19" s="7">
        <f t="shared" si="29"/>
        <v>0</v>
      </c>
      <c r="EM19" s="7">
        <f t="shared" si="29"/>
        <v>0</v>
      </c>
      <c r="EN19" s="7">
        <f t="shared" si="29"/>
        <v>0</v>
      </c>
      <c r="EO19" s="7">
        <f t="shared" si="29"/>
        <v>0</v>
      </c>
      <c r="EP19" s="7">
        <f t="shared" si="29"/>
        <v>0</v>
      </c>
      <c r="EQ19" s="7">
        <f t="shared" si="29"/>
        <v>0</v>
      </c>
      <c r="ER19" s="7">
        <f t="shared" si="29"/>
        <v>0</v>
      </c>
      <c r="ES19" s="7">
        <f t="shared" si="29"/>
        <v>0</v>
      </c>
      <c r="ET19" s="7">
        <f t="shared" si="29"/>
        <v>0</v>
      </c>
      <c r="EU19" s="18">
        <f t="shared" si="29"/>
        <v>0</v>
      </c>
      <c r="EV19" s="7">
        <f t="shared" si="29"/>
        <v>0</v>
      </c>
      <c r="EW19" s="7">
        <f t="shared" si="29"/>
        <v>0</v>
      </c>
      <c r="EX19" s="7">
        <f t="shared" si="29"/>
        <v>0</v>
      </c>
      <c r="EY19" s="7">
        <f t="shared" si="29"/>
        <v>0</v>
      </c>
      <c r="EZ19" s="7">
        <f t="shared" si="29"/>
        <v>0</v>
      </c>
      <c r="FA19" s="7">
        <f t="shared" si="30"/>
        <v>0</v>
      </c>
      <c r="FB19" s="7">
        <f t="shared" si="30"/>
        <v>0</v>
      </c>
      <c r="FC19" s="7">
        <f t="shared" si="30"/>
        <v>0</v>
      </c>
      <c r="FD19" s="7">
        <f t="shared" si="30"/>
        <v>0</v>
      </c>
      <c r="FE19" s="18">
        <f t="shared" si="30"/>
        <v>0</v>
      </c>
      <c r="FF19" s="7">
        <f t="shared" si="30"/>
        <v>0</v>
      </c>
      <c r="FG19" s="7">
        <f t="shared" si="30"/>
        <v>0</v>
      </c>
      <c r="FH19" s="7">
        <f t="shared" si="30"/>
        <v>0</v>
      </c>
      <c r="FI19" s="7">
        <f t="shared" si="30"/>
        <v>0</v>
      </c>
      <c r="FJ19" s="7">
        <f t="shared" si="30"/>
        <v>0</v>
      </c>
      <c r="FK19" s="7">
        <f t="shared" si="30"/>
        <v>0</v>
      </c>
      <c r="FL19" s="7">
        <f t="shared" si="30"/>
        <v>0</v>
      </c>
      <c r="FM19" s="7">
        <f t="shared" si="30"/>
        <v>0</v>
      </c>
      <c r="FN19" s="7">
        <f t="shared" si="30"/>
        <v>0</v>
      </c>
      <c r="FO19" s="7">
        <f t="shared" si="30"/>
        <v>0</v>
      </c>
      <c r="FP19" s="7"/>
      <c r="FQ19" s="7">
        <f t="shared" si="31"/>
        <v>0</v>
      </c>
      <c r="FR19" s="7">
        <f t="shared" si="31"/>
        <v>0</v>
      </c>
      <c r="FS19" s="7">
        <f t="shared" si="31"/>
        <v>0</v>
      </c>
      <c r="FT19" s="7">
        <f t="shared" si="31"/>
        <v>0</v>
      </c>
      <c r="FU19" s="7">
        <f t="shared" si="31"/>
        <v>0</v>
      </c>
      <c r="FV19" s="7">
        <f t="shared" si="31"/>
        <v>0</v>
      </c>
      <c r="FW19" s="7">
        <f t="shared" si="31"/>
        <v>0</v>
      </c>
      <c r="FX19" s="7">
        <f t="shared" si="31"/>
        <v>0</v>
      </c>
      <c r="FY19" s="7">
        <f t="shared" si="31"/>
        <v>0</v>
      </c>
      <c r="FZ19" s="7">
        <f t="shared" si="31"/>
        <v>0</v>
      </c>
      <c r="GA19" s="7">
        <f t="shared" si="31"/>
        <v>0</v>
      </c>
      <c r="GB19" s="116">
        <f t="shared" si="31"/>
        <v>0</v>
      </c>
      <c r="GC19" s="117">
        <f t="shared" si="31"/>
        <v>0</v>
      </c>
      <c r="GD19" s="2"/>
      <c r="GE19" s="2"/>
      <c r="GF19" s="2"/>
      <c r="GG19" s="52"/>
      <c r="GH19" s="3"/>
      <c r="GI19" s="18"/>
      <c r="GJ19" s="18"/>
      <c r="GK19" s="1"/>
      <c r="GL19" s="23"/>
      <c r="GM19" s="30"/>
      <c r="GN19" s="30"/>
      <c r="GO19" s="67"/>
    </row>
    <row r="20" spans="1:197" ht="24.95" customHeight="1" x14ac:dyDescent="0.35">
      <c r="A20" s="51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3">
        <f t="shared" si="72"/>
        <v>0</v>
      </c>
      <c r="N20" s="32"/>
      <c r="O20" s="263"/>
      <c r="P20" s="32"/>
      <c r="Q20" s="20"/>
      <c r="R20" s="32"/>
      <c r="S20" s="20"/>
      <c r="T20" s="32"/>
      <c r="U20" s="20"/>
      <c r="V20" s="74"/>
      <c r="W20" s="20"/>
      <c r="X20" s="20"/>
      <c r="Y20" s="20"/>
      <c r="Z20" s="74"/>
      <c r="AA20" s="20"/>
      <c r="AB20" s="74"/>
      <c r="AC20" s="20"/>
      <c r="AD20" s="74"/>
      <c r="AE20" s="24"/>
      <c r="AF20" s="74"/>
      <c r="AG20" s="20"/>
      <c r="AH20" s="74"/>
      <c r="AI20" s="20"/>
      <c r="AJ20" s="74"/>
      <c r="AK20" s="20"/>
      <c r="AL20" s="74"/>
      <c r="AM20" s="263"/>
      <c r="AN20" s="74"/>
      <c r="AO20" s="20"/>
      <c r="AP20" s="74"/>
      <c r="AQ20" s="20"/>
      <c r="AR20" s="74"/>
      <c r="AS20" s="20"/>
      <c r="AT20" s="74"/>
      <c r="AU20" s="20"/>
      <c r="AV20" s="74"/>
      <c r="AW20" s="20"/>
      <c r="AX20" s="74"/>
      <c r="AY20" s="20"/>
      <c r="AZ20" s="74"/>
      <c r="BA20" s="20"/>
      <c r="BB20" s="74"/>
      <c r="BC20" s="20"/>
      <c r="BD20" s="74"/>
      <c r="BE20" s="20"/>
      <c r="BF20" s="20">
        <f t="shared" si="73"/>
        <v>0</v>
      </c>
      <c r="BG20" s="20">
        <f t="shared" si="74"/>
        <v>0</v>
      </c>
      <c r="BH20" s="7"/>
      <c r="BI20" s="7"/>
      <c r="BJ20" s="7"/>
      <c r="BK20" s="52"/>
      <c r="BL20" s="51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3">
        <f t="shared" si="121"/>
        <v>0</v>
      </c>
      <c r="BY20" s="32"/>
      <c r="BZ20" s="334"/>
      <c r="CA20" s="32"/>
      <c r="CB20" s="20"/>
      <c r="CC20" s="32"/>
      <c r="CD20" s="20"/>
      <c r="CE20" s="32"/>
      <c r="CF20" s="20"/>
      <c r="CG20" s="74"/>
      <c r="CH20" s="20"/>
      <c r="CI20" s="20"/>
      <c r="CJ20" s="20"/>
      <c r="CK20" s="74"/>
      <c r="CL20" s="20"/>
      <c r="CM20" s="74"/>
      <c r="CN20" s="20"/>
      <c r="CO20" s="74"/>
      <c r="CP20" s="24"/>
      <c r="CQ20" s="74"/>
      <c r="CR20" s="334"/>
      <c r="CS20" s="74"/>
      <c r="CT20" s="20"/>
      <c r="CU20" s="74"/>
      <c r="CV20" s="20"/>
      <c r="CW20" s="74"/>
      <c r="CX20" s="334"/>
      <c r="CY20" s="74"/>
      <c r="CZ20" s="20"/>
      <c r="DA20" s="74"/>
      <c r="DB20" s="20"/>
      <c r="DC20" s="74"/>
      <c r="DD20" s="20"/>
      <c r="DE20" s="74"/>
      <c r="DF20" s="20"/>
      <c r="DG20" s="74"/>
      <c r="DH20" s="20"/>
      <c r="DI20" s="74"/>
      <c r="DJ20" s="20"/>
      <c r="DK20" s="74"/>
      <c r="DL20" s="20"/>
      <c r="DM20" s="74"/>
      <c r="DN20" s="20"/>
      <c r="DO20" s="74"/>
      <c r="DP20" s="20"/>
      <c r="DQ20" s="20">
        <f t="shared" si="26"/>
        <v>0</v>
      </c>
      <c r="DR20" s="20">
        <f t="shared" si="27"/>
        <v>0</v>
      </c>
      <c r="DS20" s="7"/>
      <c r="DT20" s="7"/>
      <c r="DU20" s="7"/>
      <c r="DV20" s="52"/>
      <c r="DW20" s="51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>
        <f t="shared" si="122"/>
        <v>0</v>
      </c>
      <c r="EI20" s="7">
        <f t="shared" si="122"/>
        <v>0</v>
      </c>
      <c r="EJ20" s="7">
        <f t="shared" si="71"/>
        <v>0</v>
      </c>
      <c r="EK20" s="18">
        <f t="shared" si="29"/>
        <v>0</v>
      </c>
      <c r="EL20" s="7">
        <f t="shared" si="29"/>
        <v>0</v>
      </c>
      <c r="EM20" s="7">
        <f t="shared" si="29"/>
        <v>0</v>
      </c>
      <c r="EN20" s="7">
        <f t="shared" si="29"/>
        <v>0</v>
      </c>
      <c r="EO20" s="7">
        <f t="shared" si="29"/>
        <v>0</v>
      </c>
      <c r="EP20" s="7">
        <f t="shared" si="29"/>
        <v>0</v>
      </c>
      <c r="EQ20" s="7">
        <f t="shared" si="29"/>
        <v>0</v>
      </c>
      <c r="ER20" s="7">
        <f t="shared" si="29"/>
        <v>0</v>
      </c>
      <c r="ES20" s="7">
        <f t="shared" si="29"/>
        <v>0</v>
      </c>
      <c r="ET20" s="7">
        <f t="shared" si="29"/>
        <v>0</v>
      </c>
      <c r="EU20" s="18">
        <f t="shared" si="29"/>
        <v>0</v>
      </c>
      <c r="EV20" s="7">
        <f t="shared" si="29"/>
        <v>0</v>
      </c>
      <c r="EW20" s="7">
        <f t="shared" si="29"/>
        <v>0</v>
      </c>
      <c r="EX20" s="7">
        <f t="shared" si="29"/>
        <v>0</v>
      </c>
      <c r="EY20" s="7">
        <f t="shared" si="29"/>
        <v>0</v>
      </c>
      <c r="EZ20" s="7">
        <f t="shared" si="29"/>
        <v>0</v>
      </c>
      <c r="FA20" s="7">
        <f t="shared" si="30"/>
        <v>0</v>
      </c>
      <c r="FB20" s="7">
        <f t="shared" si="30"/>
        <v>0</v>
      </c>
      <c r="FC20" s="7">
        <f t="shared" si="30"/>
        <v>0</v>
      </c>
      <c r="FD20" s="7">
        <f t="shared" si="30"/>
        <v>0</v>
      </c>
      <c r="FE20" s="18">
        <f t="shared" si="30"/>
        <v>0</v>
      </c>
      <c r="FF20" s="7">
        <f t="shared" si="30"/>
        <v>0</v>
      </c>
      <c r="FG20" s="7">
        <f t="shared" si="30"/>
        <v>0</v>
      </c>
      <c r="FH20" s="7">
        <f t="shared" si="30"/>
        <v>0</v>
      </c>
      <c r="FI20" s="7">
        <f t="shared" si="30"/>
        <v>0</v>
      </c>
      <c r="FJ20" s="7">
        <f t="shared" si="30"/>
        <v>0</v>
      </c>
      <c r="FK20" s="7">
        <f t="shared" si="30"/>
        <v>0</v>
      </c>
      <c r="FL20" s="7">
        <f t="shared" si="30"/>
        <v>0</v>
      </c>
      <c r="FM20" s="7">
        <f t="shared" si="30"/>
        <v>0</v>
      </c>
      <c r="FN20" s="7">
        <f t="shared" si="30"/>
        <v>0</v>
      </c>
      <c r="FO20" s="7">
        <f t="shared" si="30"/>
        <v>0</v>
      </c>
      <c r="FP20" s="7"/>
      <c r="FQ20" s="7">
        <f t="shared" si="31"/>
        <v>0</v>
      </c>
      <c r="FR20" s="7">
        <f t="shared" si="31"/>
        <v>0</v>
      </c>
      <c r="FS20" s="7">
        <f t="shared" si="31"/>
        <v>0</v>
      </c>
      <c r="FT20" s="7">
        <f t="shared" si="31"/>
        <v>0</v>
      </c>
      <c r="FU20" s="7">
        <f t="shared" si="31"/>
        <v>0</v>
      </c>
      <c r="FV20" s="7">
        <f t="shared" si="31"/>
        <v>0</v>
      </c>
      <c r="FW20" s="7">
        <f t="shared" si="31"/>
        <v>0</v>
      </c>
      <c r="FX20" s="7">
        <f t="shared" si="31"/>
        <v>0</v>
      </c>
      <c r="FY20" s="7">
        <f t="shared" si="31"/>
        <v>0</v>
      </c>
      <c r="FZ20" s="7">
        <f t="shared" si="31"/>
        <v>0</v>
      </c>
      <c r="GA20" s="7">
        <f t="shared" si="31"/>
        <v>0</v>
      </c>
      <c r="GB20" s="116">
        <f t="shared" si="31"/>
        <v>0</v>
      </c>
      <c r="GC20" s="117">
        <f t="shared" si="31"/>
        <v>0</v>
      </c>
      <c r="GD20" s="2"/>
      <c r="GE20" s="2"/>
      <c r="GF20" s="2"/>
      <c r="GG20" s="52"/>
      <c r="GH20" s="3"/>
      <c r="GI20" s="18"/>
      <c r="GJ20" s="18"/>
      <c r="GK20" s="1"/>
      <c r="GL20" s="44"/>
      <c r="GM20" s="30"/>
      <c r="GN20" s="30"/>
      <c r="GO20" s="67"/>
    </row>
    <row r="21" spans="1:197" ht="24.95" customHeight="1" x14ac:dyDescent="0.35">
      <c r="A21" s="51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3">
        <f t="shared" si="72"/>
        <v>0</v>
      </c>
      <c r="N21" s="32"/>
      <c r="O21" s="263"/>
      <c r="P21" s="32"/>
      <c r="Q21" s="20"/>
      <c r="R21" s="32"/>
      <c r="S21" s="20"/>
      <c r="T21" s="32"/>
      <c r="U21" s="20"/>
      <c r="V21" s="74"/>
      <c r="W21" s="20"/>
      <c r="X21" s="20"/>
      <c r="Y21" s="20"/>
      <c r="Z21" s="74"/>
      <c r="AA21" s="20"/>
      <c r="AB21" s="74"/>
      <c r="AC21" s="20"/>
      <c r="AD21" s="74"/>
      <c r="AE21" s="24"/>
      <c r="AF21" s="74"/>
      <c r="AG21" s="20"/>
      <c r="AH21" s="74"/>
      <c r="AI21" s="20"/>
      <c r="AJ21" s="74"/>
      <c r="AK21" s="20"/>
      <c r="AL21" s="74"/>
      <c r="AM21" s="263"/>
      <c r="AN21" s="74"/>
      <c r="AO21" s="20"/>
      <c r="AP21" s="74"/>
      <c r="AQ21" s="20"/>
      <c r="AR21" s="74"/>
      <c r="AS21" s="20"/>
      <c r="AT21" s="74"/>
      <c r="AU21" s="20"/>
      <c r="AV21" s="74"/>
      <c r="AW21" s="20"/>
      <c r="AX21" s="74"/>
      <c r="AY21" s="20"/>
      <c r="AZ21" s="74"/>
      <c r="BA21" s="20"/>
      <c r="BB21" s="74"/>
      <c r="BC21" s="20"/>
      <c r="BD21" s="74"/>
      <c r="BE21" s="20"/>
      <c r="BF21" s="20">
        <f t="shared" si="73"/>
        <v>0</v>
      </c>
      <c r="BG21" s="20">
        <f t="shared" si="74"/>
        <v>0</v>
      </c>
      <c r="BH21" s="7"/>
      <c r="BI21" s="7"/>
      <c r="BJ21" s="7"/>
      <c r="BK21" s="52"/>
      <c r="BL21" s="51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3">
        <f t="shared" si="121"/>
        <v>0</v>
      </c>
      <c r="BY21" s="32"/>
      <c r="BZ21" s="334"/>
      <c r="CA21" s="32"/>
      <c r="CB21" s="20"/>
      <c r="CC21" s="32"/>
      <c r="CD21" s="20"/>
      <c r="CE21" s="32"/>
      <c r="CF21" s="20"/>
      <c r="CG21" s="74"/>
      <c r="CH21" s="20"/>
      <c r="CI21" s="20"/>
      <c r="CJ21" s="20"/>
      <c r="CK21" s="74"/>
      <c r="CL21" s="20"/>
      <c r="CM21" s="74"/>
      <c r="CN21" s="20"/>
      <c r="CO21" s="74"/>
      <c r="CP21" s="24"/>
      <c r="CQ21" s="74"/>
      <c r="CR21" s="334"/>
      <c r="CS21" s="74"/>
      <c r="CT21" s="20"/>
      <c r="CU21" s="74"/>
      <c r="CV21" s="20"/>
      <c r="CW21" s="74"/>
      <c r="CX21" s="334"/>
      <c r="CY21" s="74"/>
      <c r="CZ21" s="20"/>
      <c r="DA21" s="74"/>
      <c r="DB21" s="20"/>
      <c r="DC21" s="74"/>
      <c r="DD21" s="20"/>
      <c r="DE21" s="74"/>
      <c r="DF21" s="20"/>
      <c r="DG21" s="74"/>
      <c r="DH21" s="20"/>
      <c r="DI21" s="74"/>
      <c r="DJ21" s="20"/>
      <c r="DK21" s="74"/>
      <c r="DL21" s="20"/>
      <c r="DM21" s="74"/>
      <c r="DN21" s="20"/>
      <c r="DO21" s="74"/>
      <c r="DP21" s="20"/>
      <c r="DQ21" s="20">
        <f t="shared" si="26"/>
        <v>0</v>
      </c>
      <c r="DR21" s="20">
        <f t="shared" si="27"/>
        <v>0</v>
      </c>
      <c r="DS21" s="7"/>
      <c r="DT21" s="7"/>
      <c r="DU21" s="7"/>
      <c r="DV21" s="52"/>
      <c r="DW21" s="51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>
        <f t="shared" si="122"/>
        <v>0</v>
      </c>
      <c r="EI21" s="7">
        <f t="shared" si="122"/>
        <v>0</v>
      </c>
      <c r="EJ21" s="7">
        <f t="shared" si="71"/>
        <v>0</v>
      </c>
      <c r="EK21" s="18">
        <f t="shared" si="29"/>
        <v>0</v>
      </c>
      <c r="EL21" s="7">
        <f t="shared" si="29"/>
        <v>0</v>
      </c>
      <c r="EM21" s="7">
        <f t="shared" si="29"/>
        <v>0</v>
      </c>
      <c r="EN21" s="7">
        <f t="shared" si="29"/>
        <v>0</v>
      </c>
      <c r="EO21" s="7">
        <f t="shared" si="29"/>
        <v>0</v>
      </c>
      <c r="EP21" s="7">
        <f t="shared" si="29"/>
        <v>0</v>
      </c>
      <c r="EQ21" s="7">
        <f t="shared" si="29"/>
        <v>0</v>
      </c>
      <c r="ER21" s="7">
        <f t="shared" si="29"/>
        <v>0</v>
      </c>
      <c r="ES21" s="7">
        <f t="shared" si="29"/>
        <v>0</v>
      </c>
      <c r="ET21" s="7">
        <f t="shared" si="29"/>
        <v>0</v>
      </c>
      <c r="EU21" s="18">
        <f t="shared" si="29"/>
        <v>0</v>
      </c>
      <c r="EV21" s="7">
        <f t="shared" si="29"/>
        <v>0</v>
      </c>
      <c r="EW21" s="7">
        <f t="shared" si="29"/>
        <v>0</v>
      </c>
      <c r="EX21" s="7">
        <f t="shared" si="29"/>
        <v>0</v>
      </c>
      <c r="EY21" s="7">
        <f t="shared" si="29"/>
        <v>0</v>
      </c>
      <c r="EZ21" s="7">
        <f t="shared" si="29"/>
        <v>0</v>
      </c>
      <c r="FA21" s="7">
        <f t="shared" si="30"/>
        <v>0</v>
      </c>
      <c r="FB21" s="7">
        <f t="shared" si="30"/>
        <v>0</v>
      </c>
      <c r="FC21" s="7">
        <f t="shared" si="30"/>
        <v>0</v>
      </c>
      <c r="FD21" s="7">
        <f t="shared" si="30"/>
        <v>0</v>
      </c>
      <c r="FE21" s="18">
        <f t="shared" si="30"/>
        <v>0</v>
      </c>
      <c r="FF21" s="7">
        <f t="shared" si="30"/>
        <v>0</v>
      </c>
      <c r="FG21" s="7">
        <f t="shared" si="30"/>
        <v>0</v>
      </c>
      <c r="FH21" s="7">
        <f t="shared" si="30"/>
        <v>0</v>
      </c>
      <c r="FI21" s="7">
        <f t="shared" si="30"/>
        <v>0</v>
      </c>
      <c r="FJ21" s="7">
        <f t="shared" si="30"/>
        <v>0</v>
      </c>
      <c r="FK21" s="7">
        <f t="shared" si="30"/>
        <v>0</v>
      </c>
      <c r="FL21" s="7">
        <f t="shared" si="30"/>
        <v>0</v>
      </c>
      <c r="FM21" s="7">
        <f t="shared" si="30"/>
        <v>0</v>
      </c>
      <c r="FN21" s="7">
        <f t="shared" si="30"/>
        <v>0</v>
      </c>
      <c r="FO21" s="7">
        <f t="shared" si="30"/>
        <v>0</v>
      </c>
      <c r="FP21" s="7"/>
      <c r="FQ21" s="7">
        <f t="shared" si="31"/>
        <v>0</v>
      </c>
      <c r="FR21" s="7">
        <f t="shared" si="31"/>
        <v>0</v>
      </c>
      <c r="FS21" s="7">
        <f t="shared" si="31"/>
        <v>0</v>
      </c>
      <c r="FT21" s="7">
        <f t="shared" si="31"/>
        <v>0</v>
      </c>
      <c r="FU21" s="7">
        <f t="shared" si="31"/>
        <v>0</v>
      </c>
      <c r="FV21" s="7">
        <f t="shared" si="31"/>
        <v>0</v>
      </c>
      <c r="FW21" s="7">
        <f t="shared" si="31"/>
        <v>0</v>
      </c>
      <c r="FX21" s="7">
        <f t="shared" si="31"/>
        <v>0</v>
      </c>
      <c r="FY21" s="7">
        <f t="shared" si="31"/>
        <v>0</v>
      </c>
      <c r="FZ21" s="7">
        <f t="shared" si="31"/>
        <v>0</v>
      </c>
      <c r="GA21" s="7">
        <f t="shared" si="31"/>
        <v>0</v>
      </c>
      <c r="GB21" s="116">
        <f t="shared" si="31"/>
        <v>0</v>
      </c>
      <c r="GC21" s="117">
        <f t="shared" si="31"/>
        <v>0</v>
      </c>
      <c r="GD21" s="2"/>
      <c r="GE21" s="2"/>
      <c r="GF21" s="2"/>
      <c r="GG21" s="52"/>
      <c r="GH21" s="3"/>
      <c r="GI21" s="18"/>
      <c r="GJ21" s="18"/>
      <c r="GK21" s="1"/>
      <c r="GL21" s="23"/>
      <c r="GM21" s="30"/>
      <c r="GN21" s="30"/>
      <c r="GO21" s="67"/>
    </row>
    <row r="22" spans="1:197" ht="24.95" customHeight="1" x14ac:dyDescent="0.35">
      <c r="A22" s="51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3">
        <f t="shared" si="72"/>
        <v>0</v>
      </c>
      <c r="N22" s="32"/>
      <c r="O22" s="263"/>
      <c r="P22" s="32"/>
      <c r="Q22" s="20"/>
      <c r="R22" s="32"/>
      <c r="S22" s="20"/>
      <c r="T22" s="32"/>
      <c r="U22" s="20"/>
      <c r="V22" s="74"/>
      <c r="W22" s="20"/>
      <c r="X22" s="20"/>
      <c r="Y22" s="20"/>
      <c r="Z22" s="74"/>
      <c r="AA22" s="20"/>
      <c r="AB22" s="74"/>
      <c r="AC22" s="20"/>
      <c r="AD22" s="74"/>
      <c r="AE22" s="24"/>
      <c r="AF22" s="74"/>
      <c r="AG22" s="20"/>
      <c r="AH22" s="74"/>
      <c r="AI22" s="20"/>
      <c r="AJ22" s="74"/>
      <c r="AK22" s="20"/>
      <c r="AL22" s="74"/>
      <c r="AM22" s="263"/>
      <c r="AN22" s="74"/>
      <c r="AO22" s="20"/>
      <c r="AP22" s="74"/>
      <c r="AQ22" s="20"/>
      <c r="AR22" s="74"/>
      <c r="AS22" s="20"/>
      <c r="AT22" s="74"/>
      <c r="AU22" s="20"/>
      <c r="AV22" s="74"/>
      <c r="AW22" s="20"/>
      <c r="AX22" s="74"/>
      <c r="AY22" s="20"/>
      <c r="AZ22" s="74"/>
      <c r="BA22" s="20"/>
      <c r="BB22" s="74"/>
      <c r="BC22" s="20"/>
      <c r="BD22" s="74"/>
      <c r="BE22" s="20"/>
      <c r="BF22" s="20">
        <f t="shared" si="73"/>
        <v>0</v>
      </c>
      <c r="BG22" s="20">
        <f t="shared" si="74"/>
        <v>0</v>
      </c>
      <c r="BH22" s="7"/>
      <c r="BI22" s="7"/>
      <c r="BJ22" s="7"/>
      <c r="BK22" s="52"/>
      <c r="BL22" s="51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3">
        <f t="shared" si="121"/>
        <v>0</v>
      </c>
      <c r="BY22" s="32"/>
      <c r="BZ22" s="334"/>
      <c r="CA22" s="32"/>
      <c r="CB22" s="20"/>
      <c r="CC22" s="32"/>
      <c r="CD22" s="20"/>
      <c r="CE22" s="32"/>
      <c r="CF22" s="20"/>
      <c r="CG22" s="74"/>
      <c r="CH22" s="20"/>
      <c r="CI22" s="20"/>
      <c r="CJ22" s="20"/>
      <c r="CK22" s="74"/>
      <c r="CL22" s="20"/>
      <c r="CM22" s="74"/>
      <c r="CN22" s="20"/>
      <c r="CO22" s="74"/>
      <c r="CP22" s="24"/>
      <c r="CQ22" s="74"/>
      <c r="CR22" s="334"/>
      <c r="CS22" s="74"/>
      <c r="CT22" s="20"/>
      <c r="CU22" s="74"/>
      <c r="CV22" s="20"/>
      <c r="CW22" s="74"/>
      <c r="CX22" s="334"/>
      <c r="CY22" s="74"/>
      <c r="CZ22" s="20"/>
      <c r="DA22" s="74"/>
      <c r="DB22" s="20"/>
      <c r="DC22" s="74"/>
      <c r="DD22" s="20"/>
      <c r="DE22" s="74"/>
      <c r="DF22" s="20"/>
      <c r="DG22" s="74"/>
      <c r="DH22" s="20"/>
      <c r="DI22" s="74"/>
      <c r="DJ22" s="20"/>
      <c r="DK22" s="74"/>
      <c r="DL22" s="20"/>
      <c r="DM22" s="74"/>
      <c r="DN22" s="20"/>
      <c r="DO22" s="74"/>
      <c r="DP22" s="20"/>
      <c r="DQ22" s="20">
        <f t="shared" si="26"/>
        <v>0</v>
      </c>
      <c r="DR22" s="20">
        <f t="shared" si="27"/>
        <v>0</v>
      </c>
      <c r="DS22" s="7"/>
      <c r="DT22" s="7"/>
      <c r="DU22" s="7"/>
      <c r="DV22" s="52"/>
      <c r="DW22" s="51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>
        <f t="shared" si="122"/>
        <v>0</v>
      </c>
      <c r="EI22" s="7">
        <f t="shared" si="122"/>
        <v>0</v>
      </c>
      <c r="EJ22" s="7">
        <f t="shared" si="71"/>
        <v>0</v>
      </c>
      <c r="EK22" s="18">
        <f t="shared" si="29"/>
        <v>0</v>
      </c>
      <c r="EL22" s="7">
        <f t="shared" si="29"/>
        <v>0</v>
      </c>
      <c r="EM22" s="7">
        <f t="shared" si="29"/>
        <v>0</v>
      </c>
      <c r="EN22" s="7">
        <f t="shared" si="29"/>
        <v>0</v>
      </c>
      <c r="EO22" s="7">
        <f t="shared" si="29"/>
        <v>0</v>
      </c>
      <c r="EP22" s="7">
        <f t="shared" si="29"/>
        <v>0</v>
      </c>
      <c r="EQ22" s="7">
        <f t="shared" si="29"/>
        <v>0</v>
      </c>
      <c r="ER22" s="7">
        <f t="shared" si="29"/>
        <v>0</v>
      </c>
      <c r="ES22" s="7">
        <f t="shared" si="29"/>
        <v>0</v>
      </c>
      <c r="ET22" s="7">
        <f t="shared" si="29"/>
        <v>0</v>
      </c>
      <c r="EU22" s="18">
        <f t="shared" si="29"/>
        <v>0</v>
      </c>
      <c r="EV22" s="7">
        <f t="shared" si="29"/>
        <v>0</v>
      </c>
      <c r="EW22" s="7">
        <f t="shared" si="29"/>
        <v>0</v>
      </c>
      <c r="EX22" s="7">
        <f t="shared" si="29"/>
        <v>0</v>
      </c>
      <c r="EY22" s="7">
        <f t="shared" si="29"/>
        <v>0</v>
      </c>
      <c r="EZ22" s="7">
        <f t="shared" si="29"/>
        <v>0</v>
      </c>
      <c r="FA22" s="7">
        <f t="shared" si="30"/>
        <v>0</v>
      </c>
      <c r="FB22" s="7">
        <f t="shared" si="30"/>
        <v>0</v>
      </c>
      <c r="FC22" s="7">
        <f t="shared" si="30"/>
        <v>0</v>
      </c>
      <c r="FD22" s="7">
        <f t="shared" si="30"/>
        <v>0</v>
      </c>
      <c r="FE22" s="18">
        <f t="shared" si="30"/>
        <v>0</v>
      </c>
      <c r="FF22" s="7">
        <f t="shared" si="30"/>
        <v>0</v>
      </c>
      <c r="FG22" s="7">
        <f t="shared" si="30"/>
        <v>0</v>
      </c>
      <c r="FH22" s="7">
        <f t="shared" si="30"/>
        <v>0</v>
      </c>
      <c r="FI22" s="7">
        <f t="shared" si="30"/>
        <v>0</v>
      </c>
      <c r="FJ22" s="7">
        <f t="shared" si="30"/>
        <v>0</v>
      </c>
      <c r="FK22" s="7">
        <f t="shared" si="30"/>
        <v>0</v>
      </c>
      <c r="FL22" s="7">
        <f t="shared" si="30"/>
        <v>0</v>
      </c>
      <c r="FM22" s="7">
        <f t="shared" si="30"/>
        <v>0</v>
      </c>
      <c r="FN22" s="7">
        <f t="shared" si="30"/>
        <v>0</v>
      </c>
      <c r="FO22" s="7">
        <f t="shared" si="30"/>
        <v>0</v>
      </c>
      <c r="FP22" s="7"/>
      <c r="FQ22" s="7">
        <f t="shared" si="31"/>
        <v>0</v>
      </c>
      <c r="FR22" s="7">
        <f t="shared" si="31"/>
        <v>0</v>
      </c>
      <c r="FS22" s="7">
        <f t="shared" si="31"/>
        <v>0</v>
      </c>
      <c r="FT22" s="7">
        <f t="shared" si="31"/>
        <v>0</v>
      </c>
      <c r="FU22" s="7">
        <f t="shared" si="31"/>
        <v>0</v>
      </c>
      <c r="FV22" s="7">
        <f t="shared" si="31"/>
        <v>0</v>
      </c>
      <c r="FW22" s="7">
        <f t="shared" si="31"/>
        <v>0</v>
      </c>
      <c r="FX22" s="7">
        <f t="shared" si="31"/>
        <v>0</v>
      </c>
      <c r="FY22" s="7">
        <f t="shared" si="31"/>
        <v>0</v>
      </c>
      <c r="FZ22" s="7">
        <f t="shared" si="31"/>
        <v>0</v>
      </c>
      <c r="GA22" s="7">
        <f t="shared" si="31"/>
        <v>0</v>
      </c>
      <c r="GB22" s="116">
        <f t="shared" si="31"/>
        <v>0</v>
      </c>
      <c r="GC22" s="117">
        <f t="shared" si="31"/>
        <v>0</v>
      </c>
      <c r="GD22" s="2"/>
      <c r="GE22" s="2"/>
      <c r="GF22" s="2"/>
      <c r="GG22" s="52"/>
      <c r="GH22" s="3"/>
      <c r="GI22" s="18"/>
      <c r="GJ22" s="18"/>
      <c r="GK22" s="1"/>
      <c r="GL22" s="23"/>
      <c r="GM22" s="30"/>
      <c r="GN22" s="30"/>
      <c r="GO22" s="67"/>
    </row>
    <row r="23" spans="1:197" ht="24.95" customHeight="1" thickBot="1" x14ac:dyDescent="0.4">
      <c r="A23" s="51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5">
        <f t="shared" si="72"/>
        <v>0</v>
      </c>
      <c r="N23" s="76"/>
      <c r="O23" s="263"/>
      <c r="P23" s="32"/>
      <c r="Q23" s="20"/>
      <c r="R23" s="32"/>
      <c r="S23" s="20"/>
      <c r="T23" s="32"/>
      <c r="U23" s="20"/>
      <c r="V23" s="74"/>
      <c r="W23" s="20"/>
      <c r="X23" s="20"/>
      <c r="Y23" s="20"/>
      <c r="Z23" s="74"/>
      <c r="AA23" s="20"/>
      <c r="AB23" s="74"/>
      <c r="AC23" s="20"/>
      <c r="AD23" s="74"/>
      <c r="AE23" s="24"/>
      <c r="AF23" s="74"/>
      <c r="AG23" s="20"/>
      <c r="AH23" s="74"/>
      <c r="AI23" s="20"/>
      <c r="AJ23" s="74"/>
      <c r="AK23" s="20"/>
      <c r="AL23" s="74"/>
      <c r="AM23" s="263"/>
      <c r="AN23" s="74"/>
      <c r="AO23" s="20"/>
      <c r="AP23" s="74"/>
      <c r="AQ23" s="20"/>
      <c r="AR23" s="74"/>
      <c r="AS23" s="20"/>
      <c r="AT23" s="74"/>
      <c r="AU23" s="20"/>
      <c r="AV23" s="74"/>
      <c r="AW23" s="20"/>
      <c r="AX23" s="74"/>
      <c r="AY23" s="20"/>
      <c r="AZ23" s="74"/>
      <c r="BA23" s="20"/>
      <c r="BB23" s="74"/>
      <c r="BC23" s="20"/>
      <c r="BD23" s="74"/>
      <c r="BE23" s="20"/>
      <c r="BF23" s="20">
        <f t="shared" si="73"/>
        <v>0</v>
      </c>
      <c r="BG23" s="20">
        <f t="shared" si="74"/>
        <v>0</v>
      </c>
      <c r="BH23" s="8"/>
      <c r="BI23" s="8"/>
      <c r="BJ23" s="8"/>
      <c r="BK23" s="97"/>
      <c r="BL23" s="51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5">
        <f t="shared" si="121"/>
        <v>0</v>
      </c>
      <c r="BY23" s="76"/>
      <c r="BZ23" s="334"/>
      <c r="CA23" s="32"/>
      <c r="CB23" s="20"/>
      <c r="CC23" s="32"/>
      <c r="CD23" s="20"/>
      <c r="CE23" s="32"/>
      <c r="CF23" s="20"/>
      <c r="CG23" s="74"/>
      <c r="CH23" s="20"/>
      <c r="CI23" s="20"/>
      <c r="CJ23" s="20"/>
      <c r="CK23" s="74"/>
      <c r="CL23" s="20"/>
      <c r="CM23" s="74"/>
      <c r="CN23" s="20"/>
      <c r="CO23" s="74"/>
      <c r="CP23" s="24"/>
      <c r="CQ23" s="74"/>
      <c r="CR23" s="334"/>
      <c r="CS23" s="74"/>
      <c r="CT23" s="20"/>
      <c r="CU23" s="74"/>
      <c r="CV23" s="20"/>
      <c r="CW23" s="74"/>
      <c r="CX23" s="334"/>
      <c r="CY23" s="74"/>
      <c r="CZ23" s="20"/>
      <c r="DA23" s="74"/>
      <c r="DB23" s="20"/>
      <c r="DC23" s="74"/>
      <c r="DD23" s="20"/>
      <c r="DE23" s="74"/>
      <c r="DF23" s="20"/>
      <c r="DG23" s="74"/>
      <c r="DH23" s="20"/>
      <c r="DI23" s="74"/>
      <c r="DJ23" s="20"/>
      <c r="DK23" s="74"/>
      <c r="DL23" s="20"/>
      <c r="DM23" s="74"/>
      <c r="DN23" s="20"/>
      <c r="DO23" s="74"/>
      <c r="DP23" s="20"/>
      <c r="DQ23" s="20">
        <f t="shared" si="26"/>
        <v>0</v>
      </c>
      <c r="DR23" s="20">
        <f t="shared" si="27"/>
        <v>0</v>
      </c>
      <c r="DS23" s="7"/>
      <c r="DT23" s="7"/>
      <c r="DU23" s="7"/>
      <c r="DV23" s="52"/>
      <c r="DW23" s="51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>
        <f>SUM(BW23,L23)</f>
        <v>0</v>
      </c>
      <c r="EI23" s="7">
        <f>SUM(BX23,M23)</f>
        <v>0</v>
      </c>
      <c r="EJ23" s="7">
        <f t="shared" si="71"/>
        <v>0</v>
      </c>
      <c r="EK23" s="18">
        <f t="shared" si="29"/>
        <v>0</v>
      </c>
      <c r="EL23" s="7">
        <f t="shared" si="29"/>
        <v>0</v>
      </c>
      <c r="EM23" s="7">
        <f t="shared" si="29"/>
        <v>0</v>
      </c>
      <c r="EN23" s="7">
        <f t="shared" si="29"/>
        <v>0</v>
      </c>
      <c r="EO23" s="7">
        <f t="shared" si="29"/>
        <v>0</v>
      </c>
      <c r="EP23" s="7">
        <f t="shared" si="29"/>
        <v>0</v>
      </c>
      <c r="EQ23" s="7">
        <f t="shared" si="29"/>
        <v>0</v>
      </c>
      <c r="ER23" s="7">
        <f t="shared" si="29"/>
        <v>0</v>
      </c>
      <c r="ES23" s="7">
        <f t="shared" si="29"/>
        <v>0</v>
      </c>
      <c r="ET23" s="7">
        <f t="shared" si="29"/>
        <v>0</v>
      </c>
      <c r="EU23" s="18">
        <f t="shared" si="29"/>
        <v>0</v>
      </c>
      <c r="EV23" s="7">
        <f t="shared" si="29"/>
        <v>0</v>
      </c>
      <c r="EW23" s="7">
        <f t="shared" si="29"/>
        <v>0</v>
      </c>
      <c r="EX23" s="7">
        <f t="shared" si="29"/>
        <v>0</v>
      </c>
      <c r="EY23" s="7">
        <f t="shared" si="29"/>
        <v>0</v>
      </c>
      <c r="EZ23" s="7">
        <f t="shared" si="29"/>
        <v>0</v>
      </c>
      <c r="FA23" s="7">
        <f t="shared" si="30"/>
        <v>0</v>
      </c>
      <c r="FB23" s="7">
        <f t="shared" si="30"/>
        <v>0</v>
      </c>
      <c r="FC23" s="7">
        <f t="shared" si="30"/>
        <v>0</v>
      </c>
      <c r="FD23" s="7">
        <f t="shared" si="30"/>
        <v>0</v>
      </c>
      <c r="FE23" s="18">
        <f t="shared" si="30"/>
        <v>0</v>
      </c>
      <c r="FF23" s="7">
        <f t="shared" si="30"/>
        <v>0</v>
      </c>
      <c r="FG23" s="7">
        <f t="shared" si="30"/>
        <v>0</v>
      </c>
      <c r="FH23" s="7">
        <f t="shared" si="30"/>
        <v>0</v>
      </c>
      <c r="FI23" s="7">
        <f t="shared" si="30"/>
        <v>0</v>
      </c>
      <c r="FJ23" s="7">
        <f t="shared" si="30"/>
        <v>0</v>
      </c>
      <c r="FK23" s="7">
        <f t="shared" si="30"/>
        <v>0</v>
      </c>
      <c r="FL23" s="7">
        <f t="shared" si="30"/>
        <v>0</v>
      </c>
      <c r="FM23" s="7">
        <f t="shared" si="30"/>
        <v>0</v>
      </c>
      <c r="FN23" s="7">
        <f t="shared" si="30"/>
        <v>0</v>
      </c>
      <c r="FO23" s="7">
        <f t="shared" si="30"/>
        <v>0</v>
      </c>
      <c r="FP23" s="7"/>
      <c r="FQ23" s="7">
        <f t="shared" si="31"/>
        <v>0</v>
      </c>
      <c r="FR23" s="7">
        <f t="shared" si="31"/>
        <v>0</v>
      </c>
      <c r="FS23" s="7">
        <f t="shared" si="31"/>
        <v>0</v>
      </c>
      <c r="FT23" s="7">
        <f t="shared" si="31"/>
        <v>0</v>
      </c>
      <c r="FU23" s="7">
        <f t="shared" si="31"/>
        <v>0</v>
      </c>
      <c r="FV23" s="7">
        <f t="shared" si="31"/>
        <v>0</v>
      </c>
      <c r="FW23" s="7">
        <f t="shared" si="31"/>
        <v>0</v>
      </c>
      <c r="FX23" s="7">
        <f t="shared" si="31"/>
        <v>0</v>
      </c>
      <c r="FY23" s="7">
        <f t="shared" si="31"/>
        <v>0</v>
      </c>
      <c r="FZ23" s="7">
        <f t="shared" si="31"/>
        <v>0</v>
      </c>
      <c r="GA23" s="7">
        <f t="shared" si="31"/>
        <v>0</v>
      </c>
      <c r="GB23" s="116">
        <f t="shared" si="31"/>
        <v>0</v>
      </c>
      <c r="GC23" s="117">
        <f t="shared" si="31"/>
        <v>0</v>
      </c>
      <c r="GD23" s="4"/>
      <c r="GE23" s="4"/>
      <c r="GF23" s="4"/>
      <c r="GG23" s="52"/>
      <c r="GH23" s="3"/>
      <c r="GI23" s="18"/>
      <c r="GJ23" s="18"/>
      <c r="GK23" s="1"/>
      <c r="GL23" s="23"/>
      <c r="GM23" s="30"/>
      <c r="GN23" s="30"/>
      <c r="GO23" s="67"/>
    </row>
    <row r="24" spans="1:197" s="346" customFormat="1" ht="24.95" customHeight="1" x14ac:dyDescent="0.35">
      <c r="A24" s="351">
        <v>2</v>
      </c>
      <c r="B24" s="131" t="s">
        <v>54</v>
      </c>
      <c r="C24" s="130" t="s">
        <v>55</v>
      </c>
      <c r="D24" s="131">
        <v>1</v>
      </c>
      <c r="E24" s="131"/>
      <c r="F24" s="131"/>
      <c r="G24" s="131"/>
      <c r="H24" s="131"/>
      <c r="I24" s="131"/>
      <c r="J24" s="131"/>
      <c r="K24" s="131"/>
      <c r="L24" s="131">
        <f t="shared" ref="L24:BE24" si="123">SUM(L25:L38)</f>
        <v>178</v>
      </c>
      <c r="M24" s="352">
        <f t="shared" si="123"/>
        <v>178</v>
      </c>
      <c r="N24" s="352">
        <f t="shared" si="123"/>
        <v>80</v>
      </c>
      <c r="O24" s="131">
        <f t="shared" si="123"/>
        <v>0</v>
      </c>
      <c r="P24" s="2">
        <f t="shared" si="123"/>
        <v>40</v>
      </c>
      <c r="Q24" s="131">
        <f t="shared" si="123"/>
        <v>76</v>
      </c>
      <c r="R24" s="2">
        <f t="shared" ref="R24:S24" si="124">SUM(R25:R38)</f>
        <v>58</v>
      </c>
      <c r="S24" s="131">
        <f t="shared" si="124"/>
        <v>90</v>
      </c>
      <c r="T24" s="2">
        <f t="shared" si="123"/>
        <v>0</v>
      </c>
      <c r="U24" s="131">
        <f t="shared" si="123"/>
        <v>0</v>
      </c>
      <c r="V24" s="2">
        <f t="shared" si="123"/>
        <v>0</v>
      </c>
      <c r="W24" s="131">
        <f t="shared" si="123"/>
        <v>0</v>
      </c>
      <c r="X24" s="131">
        <f t="shared" si="123"/>
        <v>0</v>
      </c>
      <c r="Y24" s="433">
        <f t="shared" si="123"/>
        <v>14.8</v>
      </c>
      <c r="Z24" s="2">
        <f t="shared" si="123"/>
        <v>0</v>
      </c>
      <c r="AA24" s="131">
        <f t="shared" si="123"/>
        <v>0</v>
      </c>
      <c r="AB24" s="2">
        <f t="shared" si="123"/>
        <v>0</v>
      </c>
      <c r="AC24" s="131">
        <f t="shared" si="123"/>
        <v>0</v>
      </c>
      <c r="AD24" s="2">
        <f t="shared" si="123"/>
        <v>1</v>
      </c>
      <c r="AE24" s="131">
        <f t="shared" si="123"/>
        <v>75</v>
      </c>
      <c r="AF24" s="2">
        <f t="shared" si="123"/>
        <v>1</v>
      </c>
      <c r="AG24" s="131">
        <f t="shared" si="123"/>
        <v>72</v>
      </c>
      <c r="AH24" s="2">
        <f t="shared" si="123"/>
        <v>0</v>
      </c>
      <c r="AI24" s="353">
        <f t="shared" si="123"/>
        <v>0</v>
      </c>
      <c r="AJ24" s="2">
        <f t="shared" si="123"/>
        <v>0</v>
      </c>
      <c r="AK24" s="433">
        <f t="shared" si="123"/>
        <v>0</v>
      </c>
      <c r="AL24" s="2">
        <f t="shared" si="123"/>
        <v>0</v>
      </c>
      <c r="AM24" s="131">
        <f t="shared" si="123"/>
        <v>0</v>
      </c>
      <c r="AN24" s="2">
        <f>SUM(AN25:AN38)</f>
        <v>0</v>
      </c>
      <c r="AO24" s="131">
        <f t="shared" si="123"/>
        <v>0</v>
      </c>
      <c r="AP24" s="2">
        <f t="shared" si="123"/>
        <v>0</v>
      </c>
      <c r="AQ24" s="131">
        <f t="shared" si="123"/>
        <v>0</v>
      </c>
      <c r="AR24" s="131">
        <f t="shared" si="123"/>
        <v>1</v>
      </c>
      <c r="AS24" s="433">
        <f t="shared" si="123"/>
        <v>12</v>
      </c>
      <c r="AT24" s="2">
        <f t="shared" ref="AT24:AU24" si="125">SUM(AT25:AT38)</f>
        <v>2</v>
      </c>
      <c r="AU24" s="433">
        <f t="shared" si="125"/>
        <v>27.666666666666668</v>
      </c>
      <c r="AV24" s="2">
        <f t="shared" si="123"/>
        <v>0</v>
      </c>
      <c r="AW24" s="131">
        <f t="shared" si="123"/>
        <v>0</v>
      </c>
      <c r="AX24" s="2">
        <f t="shared" si="123"/>
        <v>0</v>
      </c>
      <c r="AY24" s="433">
        <f t="shared" si="123"/>
        <v>0</v>
      </c>
      <c r="AZ24" s="2">
        <f t="shared" si="123"/>
        <v>0</v>
      </c>
      <c r="BA24" s="433">
        <f t="shared" si="123"/>
        <v>0</v>
      </c>
      <c r="BB24" s="131">
        <f t="shared" si="123"/>
        <v>0</v>
      </c>
      <c r="BC24" s="433">
        <f t="shared" si="123"/>
        <v>0</v>
      </c>
      <c r="BD24" s="131">
        <f t="shared" si="123"/>
        <v>0</v>
      </c>
      <c r="BE24" s="131">
        <f t="shared" si="123"/>
        <v>0</v>
      </c>
      <c r="BF24" s="433">
        <f>SUM(BF25:BF40)</f>
        <v>367.4666666666667</v>
      </c>
      <c r="BG24" s="433">
        <f>SUM(BG25:BJ40)</f>
        <v>178</v>
      </c>
      <c r="BH24" s="12"/>
      <c r="BI24" s="12"/>
      <c r="BJ24" s="12"/>
      <c r="BK24" s="354"/>
      <c r="BL24" s="351">
        <v>2</v>
      </c>
      <c r="BM24" s="131" t="s">
        <v>54</v>
      </c>
      <c r="BN24" s="130" t="s">
        <v>55</v>
      </c>
      <c r="BO24" s="131">
        <v>1</v>
      </c>
      <c r="BP24" s="131"/>
      <c r="BQ24" s="131"/>
      <c r="BR24" s="131"/>
      <c r="BS24" s="131"/>
      <c r="BT24" s="131"/>
      <c r="BU24" s="131"/>
      <c r="BV24" s="131"/>
      <c r="BW24" s="131">
        <f t="shared" ref="BW24:DR24" si="126">SUM(BW25:BW38)</f>
        <v>292</v>
      </c>
      <c r="BX24" s="352">
        <f t="shared" si="126"/>
        <v>292</v>
      </c>
      <c r="BY24" s="352">
        <f t="shared" si="126"/>
        <v>86</v>
      </c>
      <c r="BZ24" s="352">
        <f t="shared" si="126"/>
        <v>0</v>
      </c>
      <c r="CA24" s="12">
        <f t="shared" si="126"/>
        <v>24</v>
      </c>
      <c r="CB24" s="352">
        <f t="shared" si="126"/>
        <v>44</v>
      </c>
      <c r="CC24" s="352">
        <f t="shared" si="126"/>
        <v>182</v>
      </c>
      <c r="CD24" s="352">
        <f t="shared" si="126"/>
        <v>138</v>
      </c>
      <c r="CE24" s="352">
        <f t="shared" si="126"/>
        <v>0</v>
      </c>
      <c r="CF24" s="352">
        <f t="shared" si="126"/>
        <v>0</v>
      </c>
      <c r="CG24" s="352">
        <f t="shared" si="126"/>
        <v>0</v>
      </c>
      <c r="CH24" s="352">
        <f t="shared" si="126"/>
        <v>0</v>
      </c>
      <c r="CI24" s="352">
        <f t="shared" si="126"/>
        <v>6</v>
      </c>
      <c r="CJ24" s="355">
        <f t="shared" si="126"/>
        <v>14.600000000000001</v>
      </c>
      <c r="CK24" s="352">
        <f t="shared" si="126"/>
        <v>0</v>
      </c>
      <c r="CL24" s="352">
        <f t="shared" si="126"/>
        <v>0</v>
      </c>
      <c r="CM24" s="352">
        <f t="shared" si="126"/>
        <v>0</v>
      </c>
      <c r="CN24" s="352">
        <f t="shared" si="126"/>
        <v>0</v>
      </c>
      <c r="CO24" s="352">
        <f t="shared" si="126"/>
        <v>1</v>
      </c>
      <c r="CP24" s="352">
        <f t="shared" si="126"/>
        <v>75</v>
      </c>
      <c r="CQ24" s="352">
        <f t="shared" si="126"/>
        <v>0</v>
      </c>
      <c r="CR24" s="352">
        <f t="shared" si="126"/>
        <v>0</v>
      </c>
      <c r="CS24" s="352">
        <f t="shared" si="126"/>
        <v>0</v>
      </c>
      <c r="CT24" s="352">
        <f t="shared" si="126"/>
        <v>0</v>
      </c>
      <c r="CU24" s="352">
        <f t="shared" si="126"/>
        <v>0</v>
      </c>
      <c r="CV24" s="352">
        <f t="shared" si="126"/>
        <v>0</v>
      </c>
      <c r="CW24" s="352">
        <f t="shared" si="126"/>
        <v>3</v>
      </c>
      <c r="CX24" s="352">
        <f t="shared" si="126"/>
        <v>186</v>
      </c>
      <c r="CY24" s="352">
        <f t="shared" si="126"/>
        <v>0</v>
      </c>
      <c r="CZ24" s="352">
        <f t="shared" si="126"/>
        <v>0</v>
      </c>
      <c r="DA24" s="352">
        <f t="shared" si="126"/>
        <v>0</v>
      </c>
      <c r="DB24" s="352">
        <f t="shared" si="126"/>
        <v>0</v>
      </c>
      <c r="DC24" s="352">
        <f t="shared" si="126"/>
        <v>2</v>
      </c>
      <c r="DD24" s="435">
        <f t="shared" si="126"/>
        <v>6</v>
      </c>
      <c r="DE24" s="352">
        <f t="shared" si="126"/>
        <v>0</v>
      </c>
      <c r="DF24" s="352">
        <f t="shared" si="126"/>
        <v>0</v>
      </c>
      <c r="DG24" s="352">
        <f t="shared" si="126"/>
        <v>0</v>
      </c>
      <c r="DH24" s="352">
        <f t="shared" si="126"/>
        <v>0</v>
      </c>
      <c r="DI24" s="352">
        <f t="shared" si="126"/>
        <v>2</v>
      </c>
      <c r="DJ24" s="435">
        <f t="shared" si="126"/>
        <v>24</v>
      </c>
      <c r="DK24" s="352">
        <f t="shared" si="126"/>
        <v>0</v>
      </c>
      <c r="DL24" s="352">
        <f t="shared" si="126"/>
        <v>0</v>
      </c>
      <c r="DM24" s="352">
        <f t="shared" si="126"/>
        <v>0</v>
      </c>
      <c r="DN24" s="352">
        <f t="shared" si="126"/>
        <v>0</v>
      </c>
      <c r="DO24" s="352">
        <f t="shared" si="126"/>
        <v>0</v>
      </c>
      <c r="DP24" s="352">
        <f t="shared" si="126"/>
        <v>0</v>
      </c>
      <c r="DQ24" s="435">
        <f t="shared" si="126"/>
        <v>493.6</v>
      </c>
      <c r="DR24" s="435">
        <f t="shared" si="126"/>
        <v>218</v>
      </c>
      <c r="DS24" s="2"/>
      <c r="DT24" s="2"/>
      <c r="DU24" s="2"/>
      <c r="DV24" s="344"/>
      <c r="DW24" s="351">
        <v>2</v>
      </c>
      <c r="DX24" s="131" t="s">
        <v>54</v>
      </c>
      <c r="DY24" s="130" t="s">
        <v>55</v>
      </c>
      <c r="DZ24" s="131">
        <v>1</v>
      </c>
      <c r="EA24" s="2"/>
      <c r="EB24" s="2"/>
      <c r="EC24" s="2"/>
      <c r="ED24" s="2"/>
      <c r="EE24" s="2"/>
      <c r="EF24" s="2"/>
      <c r="EG24" s="2"/>
      <c r="EH24" s="2">
        <f t="shared" ref="EH24:GC24" si="127">SUM(EH25:EH40)</f>
        <v>460</v>
      </c>
      <c r="EI24" s="2">
        <f t="shared" si="127"/>
        <v>460</v>
      </c>
      <c r="EJ24" s="2">
        <f t="shared" si="127"/>
        <v>162</v>
      </c>
      <c r="EK24" s="131">
        <f>SUM(EK25:EK40)</f>
        <v>0</v>
      </c>
      <c r="EL24" s="2">
        <f t="shared" si="127"/>
        <v>64</v>
      </c>
      <c r="EM24" s="131">
        <f t="shared" si="127"/>
        <v>120</v>
      </c>
      <c r="EN24" s="2">
        <f t="shared" si="127"/>
        <v>240</v>
      </c>
      <c r="EO24" s="131">
        <f t="shared" si="127"/>
        <v>228</v>
      </c>
      <c r="EP24" s="2">
        <f t="shared" si="127"/>
        <v>0</v>
      </c>
      <c r="EQ24" s="131">
        <f t="shared" si="127"/>
        <v>0</v>
      </c>
      <c r="ER24" s="2">
        <f t="shared" si="127"/>
        <v>0</v>
      </c>
      <c r="ES24" s="131">
        <f t="shared" si="127"/>
        <v>0</v>
      </c>
      <c r="ET24" s="131">
        <f t="shared" si="127"/>
        <v>6</v>
      </c>
      <c r="EU24" s="353">
        <f t="shared" si="127"/>
        <v>29.400000000000002</v>
      </c>
      <c r="EV24" s="2">
        <f t="shared" si="127"/>
        <v>0</v>
      </c>
      <c r="EW24" s="131">
        <f t="shared" si="127"/>
        <v>0</v>
      </c>
      <c r="EX24" s="2">
        <f t="shared" si="127"/>
        <v>0</v>
      </c>
      <c r="EY24" s="131">
        <f t="shared" si="127"/>
        <v>0</v>
      </c>
      <c r="EZ24" s="2">
        <f t="shared" si="127"/>
        <v>2</v>
      </c>
      <c r="FA24" s="131">
        <f t="shared" si="127"/>
        <v>150</v>
      </c>
      <c r="FB24" s="2">
        <f t="shared" si="127"/>
        <v>1</v>
      </c>
      <c r="FC24" s="131">
        <f t="shared" si="127"/>
        <v>72</v>
      </c>
      <c r="FD24" s="2">
        <f t="shared" si="127"/>
        <v>0</v>
      </c>
      <c r="FE24" s="353">
        <f t="shared" si="127"/>
        <v>0</v>
      </c>
      <c r="FF24" s="2">
        <f t="shared" si="127"/>
        <v>0</v>
      </c>
      <c r="FG24" s="433">
        <f t="shared" si="127"/>
        <v>0</v>
      </c>
      <c r="FH24" s="2">
        <f t="shared" si="127"/>
        <v>3</v>
      </c>
      <c r="FI24" s="131">
        <f t="shared" si="127"/>
        <v>186</v>
      </c>
      <c r="FJ24" s="2">
        <f t="shared" si="127"/>
        <v>0</v>
      </c>
      <c r="FK24" s="131">
        <f t="shared" si="127"/>
        <v>0</v>
      </c>
      <c r="FL24" s="2">
        <f t="shared" si="127"/>
        <v>0</v>
      </c>
      <c r="FM24" s="131">
        <f t="shared" si="127"/>
        <v>0</v>
      </c>
      <c r="FN24" s="2">
        <f t="shared" si="127"/>
        <v>3</v>
      </c>
      <c r="FO24" s="131">
        <f t="shared" si="127"/>
        <v>18</v>
      </c>
      <c r="FP24" s="2"/>
      <c r="FQ24" s="433">
        <f t="shared" ref="FQ24" si="128">SUM(FQ25:FQ40)</f>
        <v>27.666666666666668</v>
      </c>
      <c r="FR24" s="131">
        <f t="shared" si="127"/>
        <v>0</v>
      </c>
      <c r="FS24" s="131">
        <f t="shared" si="127"/>
        <v>0</v>
      </c>
      <c r="FT24" s="2">
        <f t="shared" si="127"/>
        <v>2</v>
      </c>
      <c r="FU24" s="433">
        <f t="shared" si="127"/>
        <v>24</v>
      </c>
      <c r="FV24" s="2">
        <f t="shared" si="127"/>
        <v>0</v>
      </c>
      <c r="FW24" s="433">
        <f t="shared" si="127"/>
        <v>0</v>
      </c>
      <c r="FX24" s="2">
        <f t="shared" si="127"/>
        <v>0</v>
      </c>
      <c r="FY24" s="131">
        <f t="shared" si="127"/>
        <v>0</v>
      </c>
      <c r="FZ24" s="2">
        <f t="shared" si="127"/>
        <v>0</v>
      </c>
      <c r="GA24" s="131">
        <f t="shared" si="127"/>
        <v>0</v>
      </c>
      <c r="GB24" s="440">
        <f t="shared" si="127"/>
        <v>861.06666666666672</v>
      </c>
      <c r="GC24" s="441">
        <f t="shared" si="127"/>
        <v>396</v>
      </c>
      <c r="GD24" s="2"/>
      <c r="GE24" s="2"/>
      <c r="GF24" s="2"/>
      <c r="GG24" s="356"/>
      <c r="GI24" s="347"/>
      <c r="GJ24" s="347"/>
      <c r="GK24" s="357"/>
      <c r="GL24" s="357"/>
      <c r="GM24" s="349"/>
      <c r="GN24" s="349"/>
      <c r="GO24" s="350"/>
    </row>
    <row r="25" spans="1:197" ht="24.75" customHeight="1" x14ac:dyDescent="0.35">
      <c r="A25" s="51"/>
      <c r="B25" s="213" t="s">
        <v>100</v>
      </c>
      <c r="C25" s="214" t="s">
        <v>114</v>
      </c>
      <c r="D25" s="214" t="s">
        <v>102</v>
      </c>
      <c r="E25" s="200" t="s">
        <v>158</v>
      </c>
      <c r="F25" s="198" t="s">
        <v>160</v>
      </c>
      <c r="G25" s="214">
        <v>3</v>
      </c>
      <c r="H25" s="197">
        <v>59</v>
      </c>
      <c r="I25" s="197"/>
      <c r="J25" s="200">
        <v>2</v>
      </c>
      <c r="K25" s="200">
        <f>SUM(J25)*2</f>
        <v>4</v>
      </c>
      <c r="L25" s="215">
        <v>68</v>
      </c>
      <c r="M25" s="140">
        <f t="shared" ref="M25:M27" si="129">SUM(N25+P25+R25+T25+V25)</f>
        <v>68</v>
      </c>
      <c r="N25" s="452">
        <v>24</v>
      </c>
      <c r="O25" s="142">
        <f t="shared" ref="O25" si="130">SUM(N25)*I25</f>
        <v>0</v>
      </c>
      <c r="P25" s="144">
        <v>20</v>
      </c>
      <c r="Q25" s="142">
        <f t="shared" ref="Q25:Q26" si="131">P25*J25</f>
        <v>40</v>
      </c>
      <c r="R25" s="452">
        <v>24</v>
      </c>
      <c r="S25" s="142">
        <f t="shared" ref="S25:S28" si="132">SUM(R25)*J25</f>
        <v>48</v>
      </c>
      <c r="T25" s="208"/>
      <c r="U25" s="210">
        <f t="shared" ref="U25:U28" si="133">SUM(T25)*K25</f>
        <v>0</v>
      </c>
      <c r="V25" s="208"/>
      <c r="W25" s="210">
        <f t="shared" ref="W25:W26" si="134">SUM(V25)*J25*5</f>
        <v>0</v>
      </c>
      <c r="X25" s="206">
        <f t="shared" ref="X25:X26" si="135">SUM(J25*AX25*2+K25*AZ25*2)</f>
        <v>0</v>
      </c>
      <c r="Y25" s="207">
        <f t="shared" ref="Y25" si="136">SUM(L25*5/100*J25)</f>
        <v>6.8</v>
      </c>
      <c r="Z25" s="208"/>
      <c r="AA25" s="210"/>
      <c r="AB25" s="208"/>
      <c r="AC25" s="206">
        <f t="shared" ref="AC25:AC28" si="137">SUM(AB25)*3*H25/5</f>
        <v>0</v>
      </c>
      <c r="AD25" s="208"/>
      <c r="AE25" s="209">
        <f t="shared" ref="AE25:AE26" si="138">SUM(AD25*H25*(30+4))</f>
        <v>0</v>
      </c>
      <c r="AF25" s="208"/>
      <c r="AG25" s="210">
        <f t="shared" ref="AG25:AG28" si="139">SUM(AF25*H25*3)</f>
        <v>0</v>
      </c>
      <c r="AH25" s="210"/>
      <c r="AI25" s="206">
        <f t="shared" ref="AI25:AI28" si="140">SUM(AH25*H25/3)</f>
        <v>0</v>
      </c>
      <c r="AJ25" s="208"/>
      <c r="AK25" s="206">
        <f t="shared" ref="AK25:AK26" si="141">SUM(AJ25*H25*2/3)</f>
        <v>0</v>
      </c>
      <c r="AL25" s="208"/>
      <c r="AM25" s="262">
        <f t="shared" ref="AM25" si="142">SUM(AL25*H25)</f>
        <v>0</v>
      </c>
      <c r="AN25" s="208"/>
      <c r="AO25" s="210">
        <f t="shared" ref="AO25" si="143">SUM(AN25*J25)</f>
        <v>0</v>
      </c>
      <c r="AP25" s="208"/>
      <c r="AQ25" s="206">
        <f t="shared" ref="AQ25:AQ28" si="144">SUM(AP25*H25*2)</f>
        <v>0</v>
      </c>
      <c r="AR25" s="208"/>
      <c r="AS25" s="206">
        <f>SUM(J25*AR25*6)</f>
        <v>0</v>
      </c>
      <c r="AT25" s="32">
        <v>1</v>
      </c>
      <c r="AU25" s="194">
        <f t="shared" ref="AU25:AU28" si="145">AT25*H25/3</f>
        <v>19.666666666666668</v>
      </c>
      <c r="AV25" s="190"/>
      <c r="AW25" s="190">
        <f t="shared" ref="AW25" si="146">SUM(J25*AV25*6)</f>
        <v>0</v>
      </c>
      <c r="AX25" s="189"/>
      <c r="AY25" s="191">
        <f t="shared" ref="AY25" si="147">AX25*H25/3</f>
        <v>0</v>
      </c>
      <c r="AZ25" s="190"/>
      <c r="BA25" s="191">
        <f t="shared" ref="BA25:BA26" si="148">SUM(AZ25*K25*5*6)</f>
        <v>0</v>
      </c>
      <c r="BB25" s="189"/>
      <c r="BC25" s="191">
        <f t="shared" ref="BC25:BC26" si="149">SUM(BB25*K25*4*6)</f>
        <v>0</v>
      </c>
      <c r="BD25" s="189"/>
      <c r="BE25" s="195">
        <f t="shared" ref="BE25:BE28" si="150">SUM(BD25*50)</f>
        <v>0</v>
      </c>
      <c r="BF25" s="194">
        <f t="shared" ref="BF25:BF28" si="151">O25+Q25+S25+U25+W25+X25+Y25+AA25+AC25+AE25+AG25+AI25+AK25+AM25+AO25+AQ25+AS25+AU25+AW25+AY25+BA25+BC25+BE25</f>
        <v>114.46666666666667</v>
      </c>
      <c r="BG25" s="194">
        <f t="shared" ref="BG25:BG28" si="152">BC25+BA25+AY25+AW25+AS25+AQ25+X25+W25+U25+S25+Q25+O25</f>
        <v>88</v>
      </c>
      <c r="BH25" s="1"/>
      <c r="BI25" s="1"/>
      <c r="BJ25" s="1"/>
      <c r="BK25" s="55"/>
      <c r="BL25" s="51"/>
      <c r="BM25" s="213" t="s">
        <v>100</v>
      </c>
      <c r="BN25" s="214" t="s">
        <v>114</v>
      </c>
      <c r="BO25" s="214" t="s">
        <v>102</v>
      </c>
      <c r="BP25" s="200" t="s">
        <v>158</v>
      </c>
      <c r="BQ25" s="199" t="s">
        <v>160</v>
      </c>
      <c r="BR25" s="214">
        <v>4</v>
      </c>
      <c r="BS25" s="197">
        <v>59</v>
      </c>
      <c r="BT25" s="197"/>
      <c r="BU25" s="200">
        <v>2</v>
      </c>
      <c r="BV25" s="200">
        <f>SUM(BU25)*2</f>
        <v>4</v>
      </c>
      <c r="BW25" s="215">
        <v>70</v>
      </c>
      <c r="BX25" s="140">
        <f t="shared" ref="BX25:BX29" si="153">SUM(BY25+CA25+CC25+CE25+CG25)</f>
        <v>70</v>
      </c>
      <c r="BY25" s="141">
        <v>30</v>
      </c>
      <c r="BZ25" s="142">
        <f t="shared" ref="BZ25:BZ29" si="154">SUM(BY25)*BT25</f>
        <v>0</v>
      </c>
      <c r="CA25" s="141">
        <v>20</v>
      </c>
      <c r="CB25" s="142">
        <f t="shared" ref="CB25:CB29" si="155">CA25*BU25</f>
        <v>40</v>
      </c>
      <c r="CC25" s="141">
        <v>20</v>
      </c>
      <c r="CD25" s="142">
        <f t="shared" ref="CD25:CD29" si="156">SUM(CC25)*BU25</f>
        <v>40</v>
      </c>
      <c r="CE25" s="208"/>
      <c r="CF25" s="210">
        <f t="shared" ref="CF25:CF29" si="157">SUM(CE25)*BV25</f>
        <v>0</v>
      </c>
      <c r="CG25" s="208"/>
      <c r="CH25" s="210">
        <f t="shared" ref="CH25:CH26" si="158">SUM(CG25)*BU25*5</f>
        <v>0</v>
      </c>
      <c r="CI25" s="206">
        <f t="shared" ref="CI25:CI26" si="159">SUM(BU25*DI25*2+BV25*DK25*2)</f>
        <v>4</v>
      </c>
      <c r="CJ25" s="207">
        <f t="shared" ref="CJ25" si="160">SUM(BW25*5/100*BU25)</f>
        <v>7</v>
      </c>
      <c r="CK25" s="208"/>
      <c r="CL25" s="210"/>
      <c r="CM25" s="208"/>
      <c r="CN25" s="206">
        <f t="shared" ref="CN25" si="161">SUM(CM25)*3*BS25/5</f>
        <v>0</v>
      </c>
      <c r="CO25" s="208"/>
      <c r="CP25" s="209">
        <f t="shared" ref="CP25:CP26" si="162">SUM(CO25*BS25*(30+4))</f>
        <v>0</v>
      </c>
      <c r="CQ25" s="208"/>
      <c r="CR25" s="334">
        <f t="shared" ref="CR25:CR29" si="163">SUM(CQ25*BS25*3)</f>
        <v>0</v>
      </c>
      <c r="CS25" s="210"/>
      <c r="CT25" s="206">
        <f>SUM(CS25*BS25/3)</f>
        <v>0</v>
      </c>
      <c r="CU25" s="208"/>
      <c r="CV25" s="206">
        <f t="shared" ref="CV25:CV26" si="164">SUM(CU25*BS25*2/3)</f>
        <v>0</v>
      </c>
      <c r="CW25" s="208">
        <v>1</v>
      </c>
      <c r="CX25" s="142">
        <f t="shared" ref="CX25:CX26" si="165">SUM(CW25*BS25)*2</f>
        <v>118</v>
      </c>
      <c r="CY25" s="208"/>
      <c r="CZ25" s="210">
        <f t="shared" ref="CZ25" si="166">SUM(CY25*BU25)</f>
        <v>0</v>
      </c>
      <c r="DA25" s="208"/>
      <c r="DB25" s="206">
        <f t="shared" ref="DB25:DB26" si="167">SUM(DA25*BS25*2)</f>
        <v>0</v>
      </c>
      <c r="DC25" s="208"/>
      <c r="DD25" s="206">
        <f t="shared" ref="DD25" si="168">SUM(BU25*DC25*6)</f>
        <v>0</v>
      </c>
      <c r="DE25" s="32"/>
      <c r="DF25" s="194">
        <f t="shared" ref="DF25:DF29" si="169">DE25*BS25/3</f>
        <v>0</v>
      </c>
      <c r="DG25" s="208"/>
      <c r="DH25" s="210">
        <f t="shared" ref="DH25" si="170">SUM(DG25*BS25/3)</f>
        <v>0</v>
      </c>
      <c r="DI25" s="208">
        <v>1</v>
      </c>
      <c r="DJ25" s="206">
        <f t="shared" ref="DJ25:DJ26" si="171">SUM(BU25*DI25*8)</f>
        <v>16</v>
      </c>
      <c r="DK25" s="210"/>
      <c r="DL25" s="206">
        <f t="shared" ref="DL25:DL27" si="172">SUM(DK25*BV25*5*6)</f>
        <v>0</v>
      </c>
      <c r="DM25" s="208"/>
      <c r="DN25" s="206">
        <f t="shared" ref="DN25:DN27" si="173">SUM(DM25*BV25*4*6)</f>
        <v>0</v>
      </c>
      <c r="DO25" s="208"/>
      <c r="DP25" s="212">
        <f t="shared" ref="DP25:DP29" si="174">SUM(DO25*50)</f>
        <v>0</v>
      </c>
      <c r="DQ25" s="20">
        <f t="shared" ref="DQ25:DQ40" si="175">SUM(CZ25+DP25+DN25+DL25+DJ25+DH25+DD25+DB25+CV25+CX25+CT25+CR25+CP25+CN25+CL25+CJ25+CI25+CH25+CF25+CB25+BZ25+CD25+DF25)</f>
        <v>225</v>
      </c>
      <c r="DR25" s="20">
        <f t="shared" ref="DR25:DR40" si="176">SUM(BZ25+CB25+CF25+CH25+CI25+DD25+DH25+DJ25+DL25+DN25+CD25+DB25)</f>
        <v>100</v>
      </c>
      <c r="DS25" s="7"/>
      <c r="DT25" s="7"/>
      <c r="DU25" s="7"/>
      <c r="DV25" s="52"/>
      <c r="DW25" s="51"/>
      <c r="DX25" s="34"/>
      <c r="DY25" s="68"/>
      <c r="DZ25" s="68"/>
      <c r="EA25" s="7"/>
      <c r="EB25" s="7"/>
      <c r="EC25" s="7"/>
      <c r="ED25" s="7"/>
      <c r="EE25" s="7"/>
      <c r="EF25" s="7"/>
      <c r="EG25" s="7"/>
      <c r="EH25" s="7">
        <f t="shared" ref="EH25:FO33" si="177">SUM(L25+BW25)</f>
        <v>138</v>
      </c>
      <c r="EI25" s="7">
        <f t="shared" si="177"/>
        <v>138</v>
      </c>
      <c r="EJ25" s="7">
        <f t="shared" si="177"/>
        <v>54</v>
      </c>
      <c r="EK25" s="18">
        <f t="shared" si="177"/>
        <v>0</v>
      </c>
      <c r="EL25" s="7">
        <f t="shared" si="177"/>
        <v>40</v>
      </c>
      <c r="EM25" s="7">
        <f t="shared" si="177"/>
        <v>80</v>
      </c>
      <c r="EN25" s="7">
        <f t="shared" si="177"/>
        <v>44</v>
      </c>
      <c r="EO25" s="7">
        <f t="shared" si="177"/>
        <v>88</v>
      </c>
      <c r="EP25" s="7">
        <f t="shared" si="177"/>
        <v>0</v>
      </c>
      <c r="EQ25" s="7">
        <f t="shared" si="177"/>
        <v>0</v>
      </c>
      <c r="ER25" s="7">
        <f t="shared" si="177"/>
        <v>0</v>
      </c>
      <c r="ES25" s="7">
        <f t="shared" si="177"/>
        <v>0</v>
      </c>
      <c r="ET25" s="7">
        <f t="shared" si="177"/>
        <v>4</v>
      </c>
      <c r="EU25" s="18">
        <f t="shared" si="177"/>
        <v>13.8</v>
      </c>
      <c r="EV25" s="7">
        <f t="shared" si="177"/>
        <v>0</v>
      </c>
      <c r="EW25" s="7">
        <f t="shared" si="177"/>
        <v>0</v>
      </c>
      <c r="EX25" s="7">
        <f t="shared" si="177"/>
        <v>0</v>
      </c>
      <c r="EY25" s="7">
        <f t="shared" si="177"/>
        <v>0</v>
      </c>
      <c r="EZ25" s="7">
        <f t="shared" si="177"/>
        <v>0</v>
      </c>
      <c r="FA25" s="7">
        <f t="shared" si="177"/>
        <v>0</v>
      </c>
      <c r="FB25" s="7">
        <f t="shared" si="177"/>
        <v>0</v>
      </c>
      <c r="FC25" s="7">
        <f t="shared" si="177"/>
        <v>0</v>
      </c>
      <c r="FD25" s="7">
        <f t="shared" si="177"/>
        <v>0</v>
      </c>
      <c r="FE25" s="18">
        <f t="shared" si="177"/>
        <v>0</v>
      </c>
      <c r="FF25" s="7">
        <f t="shared" si="177"/>
        <v>0</v>
      </c>
      <c r="FG25" s="7">
        <f t="shared" si="177"/>
        <v>0</v>
      </c>
      <c r="FH25" s="7">
        <f t="shared" si="177"/>
        <v>1</v>
      </c>
      <c r="FI25" s="7">
        <f t="shared" si="177"/>
        <v>118</v>
      </c>
      <c r="FJ25" s="7">
        <f t="shared" si="177"/>
        <v>0</v>
      </c>
      <c r="FK25" s="7">
        <f t="shared" si="177"/>
        <v>0</v>
      </c>
      <c r="FL25" s="7">
        <f t="shared" si="177"/>
        <v>0</v>
      </c>
      <c r="FM25" s="7">
        <f t="shared" si="177"/>
        <v>0</v>
      </c>
      <c r="FN25" s="7">
        <f t="shared" si="177"/>
        <v>0</v>
      </c>
      <c r="FO25" s="7">
        <f t="shared" si="177"/>
        <v>0</v>
      </c>
      <c r="FP25" s="7"/>
      <c r="FQ25" s="7">
        <f t="shared" ref="FQ25:GC40" si="178">SUM(AU25+DF25)</f>
        <v>19.666666666666668</v>
      </c>
      <c r="FR25" s="7">
        <f t="shared" si="178"/>
        <v>0</v>
      </c>
      <c r="FS25" s="7">
        <f t="shared" si="178"/>
        <v>0</v>
      </c>
      <c r="FT25" s="7">
        <f t="shared" si="178"/>
        <v>1</v>
      </c>
      <c r="FU25" s="7">
        <f t="shared" si="178"/>
        <v>16</v>
      </c>
      <c r="FV25" s="7">
        <f t="shared" si="178"/>
        <v>0</v>
      </c>
      <c r="FW25" s="7">
        <f t="shared" si="178"/>
        <v>0</v>
      </c>
      <c r="FX25" s="7">
        <f t="shared" si="178"/>
        <v>0</v>
      </c>
      <c r="FY25" s="7">
        <f t="shared" si="178"/>
        <v>0</v>
      </c>
      <c r="FZ25" s="7">
        <f t="shared" si="178"/>
        <v>0</v>
      </c>
      <c r="GA25" s="7">
        <f t="shared" si="178"/>
        <v>0</v>
      </c>
      <c r="GB25" s="116">
        <f t="shared" si="178"/>
        <v>339.4666666666667</v>
      </c>
      <c r="GC25" s="117">
        <f t="shared" si="178"/>
        <v>188</v>
      </c>
      <c r="GD25" s="12"/>
      <c r="GE25" s="12"/>
      <c r="GF25" s="12"/>
      <c r="GG25" s="52"/>
      <c r="GH25" s="3"/>
      <c r="GI25" s="18"/>
      <c r="GJ25" s="18"/>
      <c r="GK25" s="1"/>
      <c r="GL25" s="23"/>
      <c r="GM25" s="30"/>
      <c r="GN25" s="1"/>
      <c r="GO25" s="67"/>
    </row>
    <row r="26" spans="1:197" ht="41.25" customHeight="1" x14ac:dyDescent="0.35">
      <c r="A26" s="51"/>
      <c r="B26" s="187" t="s">
        <v>100</v>
      </c>
      <c r="C26" s="185" t="s">
        <v>114</v>
      </c>
      <c r="D26" s="184" t="s">
        <v>102</v>
      </c>
      <c r="E26" s="184" t="s">
        <v>158</v>
      </c>
      <c r="F26" s="224" t="s">
        <v>183</v>
      </c>
      <c r="G26" s="184">
        <v>5</v>
      </c>
      <c r="H26" s="184">
        <v>24</v>
      </c>
      <c r="I26" s="184"/>
      <c r="J26" s="184">
        <v>1</v>
      </c>
      <c r="K26" s="184">
        <f>SUM(J26)*2</f>
        <v>2</v>
      </c>
      <c r="L26" s="187">
        <v>60</v>
      </c>
      <c r="M26" s="188">
        <f t="shared" si="129"/>
        <v>60</v>
      </c>
      <c r="N26" s="189">
        <v>30</v>
      </c>
      <c r="O26" s="262">
        <f t="shared" ref="O26:O28" si="179">SUM(N26)*I26</f>
        <v>0</v>
      </c>
      <c r="P26" s="189">
        <v>4</v>
      </c>
      <c r="Q26" s="190">
        <f t="shared" si="131"/>
        <v>4</v>
      </c>
      <c r="R26" s="189">
        <v>26</v>
      </c>
      <c r="S26" s="190">
        <f t="shared" si="132"/>
        <v>26</v>
      </c>
      <c r="T26" s="189"/>
      <c r="U26" s="190">
        <f t="shared" si="133"/>
        <v>0</v>
      </c>
      <c r="V26" s="189"/>
      <c r="W26" s="190">
        <f t="shared" si="134"/>
        <v>0</v>
      </c>
      <c r="X26" s="191">
        <f t="shared" si="135"/>
        <v>0</v>
      </c>
      <c r="Y26" s="191">
        <f t="shared" ref="Y26" si="180">L26*J26*0.05</f>
        <v>3</v>
      </c>
      <c r="Z26" s="189"/>
      <c r="AA26" s="190"/>
      <c r="AB26" s="189"/>
      <c r="AC26" s="191">
        <f t="shared" si="137"/>
        <v>0</v>
      </c>
      <c r="AD26" s="189"/>
      <c r="AE26" s="193">
        <f t="shared" si="138"/>
        <v>0</v>
      </c>
      <c r="AF26" s="189">
        <v>1</v>
      </c>
      <c r="AG26" s="190">
        <f t="shared" si="139"/>
        <v>72</v>
      </c>
      <c r="AH26" s="190"/>
      <c r="AI26" s="191">
        <f t="shared" si="140"/>
        <v>0</v>
      </c>
      <c r="AJ26" s="189"/>
      <c r="AK26" s="191">
        <f t="shared" si="141"/>
        <v>0</v>
      </c>
      <c r="AL26" s="189"/>
      <c r="AM26" s="262">
        <f t="shared" ref="AM26" si="181">SUM(AL26*H26*2)</f>
        <v>0</v>
      </c>
      <c r="AN26" s="189"/>
      <c r="AO26" s="190">
        <f t="shared" ref="AO26" si="182">SUM(AN26*J26*2)</f>
        <v>0</v>
      </c>
      <c r="AP26" s="189"/>
      <c r="AQ26" s="191">
        <f t="shared" si="144"/>
        <v>0</v>
      </c>
      <c r="AR26" s="189"/>
      <c r="AS26" s="191">
        <f>SUM(J26*AR26*6)</f>
        <v>0</v>
      </c>
      <c r="AT26" s="32">
        <v>1</v>
      </c>
      <c r="AU26" s="194">
        <f t="shared" si="145"/>
        <v>8</v>
      </c>
      <c r="AV26" s="189"/>
      <c r="AW26" s="190">
        <f t="shared" ref="AW26" si="183">SUM(J26*AV26*6)</f>
        <v>0</v>
      </c>
      <c r="AX26" s="189"/>
      <c r="AY26" s="191">
        <f t="shared" ref="AY26" si="184">SUM(J26*AX26*8)</f>
        <v>0</v>
      </c>
      <c r="AZ26" s="190"/>
      <c r="BA26" s="191">
        <f t="shared" si="148"/>
        <v>0</v>
      </c>
      <c r="BB26" s="189"/>
      <c r="BC26" s="191">
        <f t="shared" si="149"/>
        <v>0</v>
      </c>
      <c r="BD26" s="189"/>
      <c r="BE26" s="195">
        <f t="shared" si="150"/>
        <v>0</v>
      </c>
      <c r="BF26" s="194">
        <f t="shared" si="151"/>
        <v>113</v>
      </c>
      <c r="BG26" s="194">
        <f t="shared" si="152"/>
        <v>30</v>
      </c>
      <c r="BH26" s="7"/>
      <c r="BI26" s="7"/>
      <c r="BJ26" s="7"/>
      <c r="BK26" s="52"/>
      <c r="BL26" s="51"/>
      <c r="BM26" s="187" t="s">
        <v>100</v>
      </c>
      <c r="BN26" s="185" t="s">
        <v>114</v>
      </c>
      <c r="BO26" s="184" t="s">
        <v>102</v>
      </c>
      <c r="BP26" s="184" t="s">
        <v>158</v>
      </c>
      <c r="BQ26" s="224" t="s">
        <v>183</v>
      </c>
      <c r="BR26" s="184">
        <v>6</v>
      </c>
      <c r="BS26" s="184">
        <v>24</v>
      </c>
      <c r="BT26" s="185"/>
      <c r="BU26" s="185">
        <v>1</v>
      </c>
      <c r="BV26" s="185">
        <f>SUM(BU26)*2</f>
        <v>2</v>
      </c>
      <c r="BW26" s="187">
        <v>82</v>
      </c>
      <c r="BX26" s="188">
        <f t="shared" si="153"/>
        <v>82</v>
      </c>
      <c r="BY26" s="189">
        <v>44</v>
      </c>
      <c r="BZ26" s="142">
        <f t="shared" si="154"/>
        <v>0</v>
      </c>
      <c r="CA26" s="189">
        <v>4</v>
      </c>
      <c r="CB26" s="190">
        <f t="shared" si="155"/>
        <v>4</v>
      </c>
      <c r="CC26" s="189">
        <v>34</v>
      </c>
      <c r="CD26" s="190">
        <f t="shared" si="156"/>
        <v>34</v>
      </c>
      <c r="CE26" s="189"/>
      <c r="CF26" s="190">
        <f t="shared" si="157"/>
        <v>0</v>
      </c>
      <c r="CG26" s="189"/>
      <c r="CH26" s="190">
        <f t="shared" si="158"/>
        <v>0</v>
      </c>
      <c r="CI26" s="191">
        <f t="shared" si="159"/>
        <v>2</v>
      </c>
      <c r="CJ26" s="191">
        <f t="shared" ref="CJ26:CJ29" si="185">BW26*BU26*0.05</f>
        <v>4.1000000000000005</v>
      </c>
      <c r="CK26" s="189"/>
      <c r="CL26" s="190"/>
      <c r="CM26" s="189"/>
      <c r="CN26" s="191">
        <f t="shared" ref="CN26:CN27" si="186">SUM(CM26)*3*BS26/5</f>
        <v>0</v>
      </c>
      <c r="CO26" s="189"/>
      <c r="CP26" s="193">
        <f t="shared" si="162"/>
        <v>0</v>
      </c>
      <c r="CQ26" s="189"/>
      <c r="CR26" s="334">
        <f t="shared" si="163"/>
        <v>0</v>
      </c>
      <c r="CS26" s="190"/>
      <c r="CT26" s="191">
        <f t="shared" ref="CT26" si="187">SUM(CS26*BS26/3)</f>
        <v>0</v>
      </c>
      <c r="CU26" s="189"/>
      <c r="CV26" s="191">
        <f t="shared" si="164"/>
        <v>0</v>
      </c>
      <c r="CW26" s="189">
        <v>1</v>
      </c>
      <c r="CX26" s="142">
        <f t="shared" si="165"/>
        <v>48</v>
      </c>
      <c r="CY26" s="189"/>
      <c r="CZ26" s="190">
        <f t="shared" ref="CZ26" si="188">SUM(CY26*BU26*2)</f>
        <v>0</v>
      </c>
      <c r="DA26" s="189"/>
      <c r="DB26" s="191">
        <f t="shared" si="167"/>
        <v>0</v>
      </c>
      <c r="DC26" s="189"/>
      <c r="DD26" s="191">
        <f>SUM(BU26*DC26*6)</f>
        <v>0</v>
      </c>
      <c r="DE26" s="32"/>
      <c r="DF26" s="194">
        <f t="shared" si="169"/>
        <v>0</v>
      </c>
      <c r="DG26" s="189"/>
      <c r="DH26" s="190">
        <f t="shared" ref="DH26" si="189">SUM(BU26*DG26*6)</f>
        <v>0</v>
      </c>
      <c r="DI26" s="189">
        <v>1</v>
      </c>
      <c r="DJ26" s="191">
        <f t="shared" si="171"/>
        <v>8</v>
      </c>
      <c r="DK26" s="190"/>
      <c r="DL26" s="191">
        <f t="shared" si="172"/>
        <v>0</v>
      </c>
      <c r="DM26" s="189"/>
      <c r="DN26" s="191">
        <f t="shared" si="173"/>
        <v>0</v>
      </c>
      <c r="DO26" s="189"/>
      <c r="DP26" s="195">
        <f t="shared" si="174"/>
        <v>0</v>
      </c>
      <c r="DQ26" s="20">
        <f t="shared" si="175"/>
        <v>100.1</v>
      </c>
      <c r="DR26" s="20">
        <f t="shared" si="176"/>
        <v>48</v>
      </c>
      <c r="DS26" s="7"/>
      <c r="DT26" s="7"/>
      <c r="DU26" s="7"/>
      <c r="DV26" s="52"/>
      <c r="DW26" s="51"/>
      <c r="DX26" s="20"/>
      <c r="DY26" s="78"/>
      <c r="DZ26" s="78"/>
      <c r="EA26" s="7"/>
      <c r="EB26" s="7"/>
      <c r="EC26" s="7"/>
      <c r="ED26" s="7"/>
      <c r="EE26" s="7"/>
      <c r="EF26" s="7"/>
      <c r="EG26" s="7"/>
      <c r="EH26" s="7">
        <f>SUM(L43+BW26)</f>
        <v>132</v>
      </c>
      <c r="EI26" s="7">
        <f>SUM(M43+BX26)</f>
        <v>132</v>
      </c>
      <c r="EJ26" s="7">
        <f>SUM(N43+BY26)</f>
        <v>70</v>
      </c>
      <c r="EK26" s="18">
        <f t="shared" si="177"/>
        <v>0</v>
      </c>
      <c r="EL26" s="7">
        <f t="shared" si="177"/>
        <v>8</v>
      </c>
      <c r="EM26" s="7">
        <f t="shared" si="177"/>
        <v>8</v>
      </c>
      <c r="EN26" s="7">
        <f t="shared" si="177"/>
        <v>60</v>
      </c>
      <c r="EO26" s="7">
        <f t="shared" si="177"/>
        <v>60</v>
      </c>
      <c r="EP26" s="7">
        <f t="shared" si="177"/>
        <v>0</v>
      </c>
      <c r="EQ26" s="7">
        <f t="shared" si="177"/>
        <v>0</v>
      </c>
      <c r="ER26" s="7">
        <f t="shared" si="177"/>
        <v>0</v>
      </c>
      <c r="ES26" s="7">
        <f t="shared" si="177"/>
        <v>0</v>
      </c>
      <c r="ET26" s="7">
        <f t="shared" si="177"/>
        <v>2</v>
      </c>
      <c r="EU26" s="18">
        <f t="shared" si="177"/>
        <v>7.1000000000000005</v>
      </c>
      <c r="EV26" s="7">
        <f t="shared" si="177"/>
        <v>0</v>
      </c>
      <c r="EW26" s="7">
        <f t="shared" si="177"/>
        <v>0</v>
      </c>
      <c r="EX26" s="7">
        <f t="shared" si="177"/>
        <v>0</v>
      </c>
      <c r="EY26" s="7">
        <f t="shared" si="177"/>
        <v>0</v>
      </c>
      <c r="EZ26" s="7">
        <f t="shared" si="177"/>
        <v>0</v>
      </c>
      <c r="FA26" s="7">
        <f t="shared" si="177"/>
        <v>0</v>
      </c>
      <c r="FB26" s="7">
        <f t="shared" si="177"/>
        <v>1</v>
      </c>
      <c r="FC26" s="7">
        <f t="shared" si="177"/>
        <v>72</v>
      </c>
      <c r="FD26" s="7">
        <f t="shared" si="177"/>
        <v>0</v>
      </c>
      <c r="FE26" s="18">
        <f t="shared" si="177"/>
        <v>0</v>
      </c>
      <c r="FF26" s="7">
        <f t="shared" si="177"/>
        <v>0</v>
      </c>
      <c r="FG26" s="7">
        <f t="shared" si="177"/>
        <v>0</v>
      </c>
      <c r="FH26" s="7">
        <f t="shared" si="177"/>
        <v>1</v>
      </c>
      <c r="FI26" s="7">
        <f t="shared" si="177"/>
        <v>48</v>
      </c>
      <c r="FJ26" s="7">
        <f t="shared" si="177"/>
        <v>0</v>
      </c>
      <c r="FK26" s="7">
        <f t="shared" si="177"/>
        <v>0</v>
      </c>
      <c r="FL26" s="7">
        <f t="shared" si="177"/>
        <v>0</v>
      </c>
      <c r="FM26" s="7">
        <f t="shared" si="177"/>
        <v>0</v>
      </c>
      <c r="FN26" s="7">
        <f t="shared" si="177"/>
        <v>0</v>
      </c>
      <c r="FO26" s="7">
        <f t="shared" si="177"/>
        <v>0</v>
      </c>
      <c r="FP26" s="7"/>
      <c r="FQ26" s="7">
        <f t="shared" si="178"/>
        <v>8</v>
      </c>
      <c r="FR26" s="7">
        <f t="shared" si="178"/>
        <v>0</v>
      </c>
      <c r="FS26" s="7">
        <f t="shared" si="178"/>
        <v>0</v>
      </c>
      <c r="FT26" s="7">
        <f t="shared" si="178"/>
        <v>1</v>
      </c>
      <c r="FU26" s="7">
        <f t="shared" si="178"/>
        <v>8</v>
      </c>
      <c r="FV26" s="7">
        <f t="shared" si="178"/>
        <v>0</v>
      </c>
      <c r="FW26" s="7">
        <f t="shared" si="178"/>
        <v>0</v>
      </c>
      <c r="FX26" s="7">
        <f t="shared" si="178"/>
        <v>0</v>
      </c>
      <c r="FY26" s="7">
        <f t="shared" si="178"/>
        <v>0</v>
      </c>
      <c r="FZ26" s="7">
        <f t="shared" si="178"/>
        <v>0</v>
      </c>
      <c r="GA26" s="7">
        <f t="shared" si="178"/>
        <v>0</v>
      </c>
      <c r="GB26" s="116">
        <f t="shared" si="178"/>
        <v>213.1</v>
      </c>
      <c r="GC26" s="117">
        <f t="shared" si="178"/>
        <v>78</v>
      </c>
      <c r="GD26" s="2"/>
      <c r="GE26" s="2"/>
      <c r="GF26" s="2"/>
      <c r="GG26" s="52"/>
      <c r="GH26" s="3"/>
      <c r="GI26" s="18"/>
      <c r="GJ26" s="18"/>
      <c r="GK26" s="1"/>
      <c r="GL26" s="23"/>
      <c r="GM26" s="30"/>
      <c r="GN26" s="1"/>
      <c r="GO26" s="67"/>
    </row>
    <row r="27" spans="1:197" ht="24.95" customHeight="1" x14ac:dyDescent="0.35">
      <c r="A27" s="51"/>
      <c r="B27" s="175" t="s">
        <v>104</v>
      </c>
      <c r="C27" s="182" t="s">
        <v>114</v>
      </c>
      <c r="D27" s="176" t="s">
        <v>102</v>
      </c>
      <c r="E27" s="182" t="s">
        <v>158</v>
      </c>
      <c r="F27" s="198" t="s">
        <v>184</v>
      </c>
      <c r="G27" s="176">
        <v>1</v>
      </c>
      <c r="H27" s="137">
        <v>58</v>
      </c>
      <c r="I27" s="137"/>
      <c r="J27" s="137">
        <v>2</v>
      </c>
      <c r="K27" s="137">
        <f t="shared" ref="K27" si="190">SUM(J27)*2</f>
        <v>4</v>
      </c>
      <c r="L27" s="178">
        <v>50</v>
      </c>
      <c r="M27" s="153">
        <f t="shared" si="129"/>
        <v>50</v>
      </c>
      <c r="N27" s="178">
        <v>26</v>
      </c>
      <c r="O27" s="255">
        <f t="shared" si="179"/>
        <v>0</v>
      </c>
      <c r="P27" s="178">
        <v>16</v>
      </c>
      <c r="Q27" s="179">
        <f t="shared" ref="Q27" si="191">J27*P27</f>
        <v>32</v>
      </c>
      <c r="R27" s="178">
        <v>8</v>
      </c>
      <c r="S27" s="179">
        <f t="shared" si="132"/>
        <v>16</v>
      </c>
      <c r="T27" s="172"/>
      <c r="U27" s="180">
        <f t="shared" si="133"/>
        <v>0</v>
      </c>
      <c r="V27" s="172"/>
      <c r="W27" s="180">
        <f t="shared" ref="W27" si="192">SUM(V27)*J27*3</f>
        <v>0</v>
      </c>
      <c r="X27" s="146">
        <f t="shared" ref="X27" si="193">2/8*J27*AX27</f>
        <v>0</v>
      </c>
      <c r="Y27" s="146">
        <f t="shared" ref="Y27" si="194">SUM(L27*5/100*J27)</f>
        <v>5</v>
      </c>
      <c r="Z27" s="172"/>
      <c r="AA27" s="180"/>
      <c r="AB27" s="172"/>
      <c r="AC27" s="181">
        <f t="shared" si="137"/>
        <v>0</v>
      </c>
      <c r="AD27" s="172"/>
      <c r="AE27" s="180">
        <f t="shared" ref="AE27" si="195">SUM(AD27*H27*(30+4))</f>
        <v>0</v>
      </c>
      <c r="AF27" s="172"/>
      <c r="AG27" s="180">
        <f t="shared" si="139"/>
        <v>0</v>
      </c>
      <c r="AH27" s="172"/>
      <c r="AI27" s="146">
        <f t="shared" si="140"/>
        <v>0</v>
      </c>
      <c r="AJ27" s="172"/>
      <c r="AK27" s="146">
        <f t="shared" ref="AK27" si="196">SUM(AJ27*H27*2/3)</f>
        <v>0</v>
      </c>
      <c r="AL27" s="172"/>
      <c r="AM27" s="258">
        <f t="shared" ref="AM27" si="197">SUM(AL27*H27)</f>
        <v>0</v>
      </c>
      <c r="AN27" s="172"/>
      <c r="AO27" s="180">
        <f t="shared" ref="AO27" si="198">SUM(AN27*J27)</f>
        <v>0</v>
      </c>
      <c r="AP27" s="172"/>
      <c r="AQ27" s="181">
        <f t="shared" si="144"/>
        <v>0</v>
      </c>
      <c r="AR27" s="172">
        <v>1</v>
      </c>
      <c r="AS27" s="146">
        <f t="shared" ref="AS27" si="199">SUM(J27*AR27*6)</f>
        <v>12</v>
      </c>
      <c r="AT27" s="144"/>
      <c r="AU27" s="146">
        <f t="shared" si="145"/>
        <v>0</v>
      </c>
      <c r="AV27" s="172"/>
      <c r="AW27" s="145">
        <f t="shared" ref="AW27" si="200">SUM(AV27*H27/3)</f>
        <v>0</v>
      </c>
      <c r="AX27" s="144"/>
      <c r="AY27" s="146">
        <f t="shared" ref="AY27" si="201">AX27*J27*8/2</f>
        <v>0</v>
      </c>
      <c r="AZ27" s="172"/>
      <c r="BA27" s="146">
        <f t="shared" ref="BA27" si="202">SUM(AZ27*K27*5*6)</f>
        <v>0</v>
      </c>
      <c r="BB27" s="172"/>
      <c r="BC27" s="181">
        <f t="shared" ref="BC27" si="203">SUM(BB27*K27*4*6)</f>
        <v>0</v>
      </c>
      <c r="BD27" s="172"/>
      <c r="BE27" s="148">
        <f t="shared" si="150"/>
        <v>0</v>
      </c>
      <c r="BF27" s="146">
        <f t="shared" si="151"/>
        <v>65</v>
      </c>
      <c r="BG27" s="146">
        <f t="shared" si="152"/>
        <v>60</v>
      </c>
      <c r="BH27" s="7"/>
      <c r="BI27" s="7"/>
      <c r="BJ27" s="7"/>
      <c r="BK27" s="52"/>
      <c r="BL27" s="51"/>
      <c r="BM27" s="183" t="s">
        <v>165</v>
      </c>
      <c r="BN27" s="185" t="s">
        <v>114</v>
      </c>
      <c r="BO27" s="185" t="s">
        <v>102</v>
      </c>
      <c r="BP27" s="184" t="s">
        <v>158</v>
      </c>
      <c r="BQ27" s="184" t="s">
        <v>212</v>
      </c>
      <c r="BR27" s="185">
        <v>10</v>
      </c>
      <c r="BS27" s="185">
        <v>22</v>
      </c>
      <c r="BT27" s="185"/>
      <c r="BU27" s="185">
        <v>1</v>
      </c>
      <c r="BV27" s="185">
        <f t="shared" ref="BV27" si="204">SUM(BU27)*2</f>
        <v>2</v>
      </c>
      <c r="BW27" s="187">
        <v>70</v>
      </c>
      <c r="BX27" s="188">
        <f t="shared" si="153"/>
        <v>70</v>
      </c>
      <c r="BY27" s="189">
        <v>6</v>
      </c>
      <c r="BZ27" s="142">
        <f t="shared" si="154"/>
        <v>0</v>
      </c>
      <c r="CA27" s="189"/>
      <c r="CB27" s="190">
        <f t="shared" si="155"/>
        <v>0</v>
      </c>
      <c r="CC27" s="189">
        <v>64</v>
      </c>
      <c r="CD27" s="190">
        <f t="shared" si="156"/>
        <v>64</v>
      </c>
      <c r="CE27" s="189"/>
      <c r="CF27" s="190">
        <f t="shared" si="157"/>
        <v>0</v>
      </c>
      <c r="CG27" s="189"/>
      <c r="CH27" s="190">
        <f>SUM(CG27)*BU27*5</f>
        <v>0</v>
      </c>
      <c r="CI27" s="191">
        <f>SUM(BU27*DI27*2+BV27*DK27*2)</f>
        <v>0</v>
      </c>
      <c r="CJ27" s="191">
        <f t="shared" si="185"/>
        <v>3.5</v>
      </c>
      <c r="CK27" s="189"/>
      <c r="CL27" s="190"/>
      <c r="CM27" s="189"/>
      <c r="CN27" s="191">
        <f t="shared" si="186"/>
        <v>0</v>
      </c>
      <c r="CO27" s="189"/>
      <c r="CP27" s="193">
        <f t="shared" ref="CP27" si="205">SUM(CO27*BS27*(30+4))</f>
        <v>0</v>
      </c>
      <c r="CQ27" s="189"/>
      <c r="CR27" s="142">
        <f t="shared" si="163"/>
        <v>0</v>
      </c>
      <c r="CS27" s="190"/>
      <c r="CT27" s="191">
        <f>SUM(CS27*BS27/3)</f>
        <v>0</v>
      </c>
      <c r="CU27" s="189"/>
      <c r="CV27" s="191">
        <f t="shared" ref="CV27" si="206">SUM(CU27*BS27*2/3)</f>
        <v>0</v>
      </c>
      <c r="CW27" s="189"/>
      <c r="CX27" s="142">
        <f t="shared" ref="CX27" si="207">SUM(CW27*BS27*2)</f>
        <v>0</v>
      </c>
      <c r="CY27" s="189"/>
      <c r="CZ27" s="190">
        <f t="shared" ref="CZ27" si="208">SUM(CY27*BU27*2)</f>
        <v>0</v>
      </c>
      <c r="DA27" s="189"/>
      <c r="DB27" s="191">
        <f t="shared" ref="DB27" si="209">SUM(DA27*BS27*2)</f>
        <v>0</v>
      </c>
      <c r="DC27" s="189">
        <v>1</v>
      </c>
      <c r="DD27" s="191">
        <f t="shared" ref="DD27" si="210">DC27*BU27*6</f>
        <v>6</v>
      </c>
      <c r="DE27" s="32"/>
      <c r="DF27" s="194">
        <f t="shared" si="169"/>
        <v>0</v>
      </c>
      <c r="DG27" s="190"/>
      <c r="DH27" s="190">
        <f t="shared" ref="DH27" si="211">SUM(BU27*DG27*6)</f>
        <v>0</v>
      </c>
      <c r="DI27" s="190"/>
      <c r="DJ27" s="191">
        <f t="shared" ref="DJ27:DJ29" si="212">SUM(BU27*DI27*8)</f>
        <v>0</v>
      </c>
      <c r="DK27" s="190"/>
      <c r="DL27" s="191">
        <f t="shared" si="172"/>
        <v>0</v>
      </c>
      <c r="DM27" s="189"/>
      <c r="DN27" s="191">
        <f t="shared" si="173"/>
        <v>0</v>
      </c>
      <c r="DO27" s="189"/>
      <c r="DP27" s="195">
        <f t="shared" si="174"/>
        <v>0</v>
      </c>
      <c r="DQ27" s="20">
        <f t="shared" si="175"/>
        <v>73.5</v>
      </c>
      <c r="DR27" s="20">
        <f t="shared" si="176"/>
        <v>70</v>
      </c>
      <c r="DS27" s="7"/>
      <c r="DT27" s="7"/>
      <c r="DU27" s="7"/>
      <c r="DV27" s="52"/>
      <c r="DW27" s="51"/>
      <c r="DX27" s="20"/>
      <c r="DY27" s="78"/>
      <c r="DZ27" s="78"/>
      <c r="EA27" s="7"/>
      <c r="EB27" s="7"/>
      <c r="EC27" s="7"/>
      <c r="ED27" s="7"/>
      <c r="EE27" s="7"/>
      <c r="EF27" s="7"/>
      <c r="EG27" s="7"/>
      <c r="EH27" s="7">
        <f t="shared" ref="EH27:EH36" si="213">SUM(L27+BW27)</f>
        <v>120</v>
      </c>
      <c r="EI27" s="7">
        <f t="shared" ref="EI27:EJ36" si="214">SUM(M27+BX27)</f>
        <v>120</v>
      </c>
      <c r="EJ27" s="7">
        <f t="shared" si="214"/>
        <v>32</v>
      </c>
      <c r="EK27" s="18">
        <f t="shared" si="177"/>
        <v>0</v>
      </c>
      <c r="EL27" s="7">
        <f t="shared" si="177"/>
        <v>16</v>
      </c>
      <c r="EM27" s="7">
        <f t="shared" si="177"/>
        <v>32</v>
      </c>
      <c r="EN27" s="7">
        <f t="shared" si="177"/>
        <v>72</v>
      </c>
      <c r="EO27" s="7">
        <f t="shared" si="177"/>
        <v>80</v>
      </c>
      <c r="EP27" s="7">
        <f t="shared" si="177"/>
        <v>0</v>
      </c>
      <c r="EQ27" s="7">
        <f t="shared" si="177"/>
        <v>0</v>
      </c>
      <c r="ER27" s="7">
        <f t="shared" si="177"/>
        <v>0</v>
      </c>
      <c r="ES27" s="7">
        <f t="shared" si="177"/>
        <v>0</v>
      </c>
      <c r="ET27" s="7">
        <f t="shared" si="177"/>
        <v>0</v>
      </c>
      <c r="EU27" s="18">
        <f t="shared" si="177"/>
        <v>8.5</v>
      </c>
      <c r="EV27" s="7">
        <f t="shared" si="177"/>
        <v>0</v>
      </c>
      <c r="EW27" s="7">
        <f t="shared" si="177"/>
        <v>0</v>
      </c>
      <c r="EX27" s="7">
        <f t="shared" si="177"/>
        <v>0</v>
      </c>
      <c r="EY27" s="7">
        <f t="shared" si="177"/>
        <v>0</v>
      </c>
      <c r="EZ27" s="7">
        <f t="shared" si="177"/>
        <v>0</v>
      </c>
      <c r="FA27" s="7">
        <f t="shared" si="177"/>
        <v>0</v>
      </c>
      <c r="FB27" s="7">
        <f t="shared" si="177"/>
        <v>0</v>
      </c>
      <c r="FC27" s="7">
        <f t="shared" si="177"/>
        <v>0</v>
      </c>
      <c r="FD27" s="7">
        <f t="shared" si="177"/>
        <v>0</v>
      </c>
      <c r="FE27" s="18">
        <f t="shared" si="177"/>
        <v>0</v>
      </c>
      <c r="FF27" s="7">
        <f t="shared" si="177"/>
        <v>0</v>
      </c>
      <c r="FG27" s="7">
        <f t="shared" si="177"/>
        <v>0</v>
      </c>
      <c r="FH27" s="7">
        <f t="shared" si="177"/>
        <v>0</v>
      </c>
      <c r="FI27" s="7">
        <f t="shared" si="177"/>
        <v>0</v>
      </c>
      <c r="FJ27" s="7">
        <f t="shared" si="177"/>
        <v>0</v>
      </c>
      <c r="FK27" s="7">
        <f t="shared" si="177"/>
        <v>0</v>
      </c>
      <c r="FL27" s="7">
        <f t="shared" si="177"/>
        <v>0</v>
      </c>
      <c r="FM27" s="7">
        <f t="shared" si="177"/>
        <v>0</v>
      </c>
      <c r="FN27" s="7">
        <f t="shared" si="177"/>
        <v>2</v>
      </c>
      <c r="FO27" s="7">
        <f t="shared" si="177"/>
        <v>18</v>
      </c>
      <c r="FP27" s="7"/>
      <c r="FQ27" s="7">
        <f t="shared" si="178"/>
        <v>0</v>
      </c>
      <c r="FR27" s="7">
        <f t="shared" si="178"/>
        <v>0</v>
      </c>
      <c r="FS27" s="7">
        <f t="shared" si="178"/>
        <v>0</v>
      </c>
      <c r="FT27" s="7">
        <f t="shared" si="178"/>
        <v>0</v>
      </c>
      <c r="FU27" s="7">
        <f t="shared" si="178"/>
        <v>0</v>
      </c>
      <c r="FV27" s="7">
        <f t="shared" si="178"/>
        <v>0</v>
      </c>
      <c r="FW27" s="7">
        <f t="shared" si="178"/>
        <v>0</v>
      </c>
      <c r="FX27" s="7">
        <f t="shared" si="178"/>
        <v>0</v>
      </c>
      <c r="FY27" s="7">
        <f t="shared" si="178"/>
        <v>0</v>
      </c>
      <c r="FZ27" s="7">
        <f t="shared" si="178"/>
        <v>0</v>
      </c>
      <c r="GA27" s="7">
        <f t="shared" si="178"/>
        <v>0</v>
      </c>
      <c r="GB27" s="116">
        <f t="shared" si="178"/>
        <v>138.5</v>
      </c>
      <c r="GC27" s="117">
        <f t="shared" si="178"/>
        <v>130</v>
      </c>
      <c r="GD27" s="2"/>
      <c r="GE27" s="2"/>
      <c r="GF27" s="2"/>
      <c r="GG27" s="52"/>
      <c r="GH27" s="3"/>
      <c r="GI27" s="18"/>
      <c r="GJ27" s="18"/>
      <c r="GK27" s="1"/>
      <c r="GL27" s="23"/>
      <c r="GM27" s="30"/>
      <c r="GN27" s="1"/>
      <c r="GO27" s="67"/>
    </row>
    <row r="28" spans="1:197" ht="24.95" customHeight="1" x14ac:dyDescent="0.35">
      <c r="A28" s="51"/>
      <c r="B28" s="20" t="s">
        <v>224</v>
      </c>
      <c r="C28" s="78"/>
      <c r="D28" s="78" t="s">
        <v>225</v>
      </c>
      <c r="E28" s="78"/>
      <c r="F28" s="71"/>
      <c r="G28" s="79"/>
      <c r="H28" s="79">
        <v>5</v>
      </c>
      <c r="I28" s="79"/>
      <c r="J28" s="79"/>
      <c r="K28" s="79"/>
      <c r="L28" s="187"/>
      <c r="M28" s="188">
        <f t="shared" ref="M28" si="215">SUM(N28+P28+R28+T28+V28)</f>
        <v>0</v>
      </c>
      <c r="N28" s="189"/>
      <c r="O28" s="262">
        <f t="shared" si="179"/>
        <v>0</v>
      </c>
      <c r="P28" s="189"/>
      <c r="Q28" s="190">
        <f t="shared" ref="Q28" si="216">P28*J28</f>
        <v>0</v>
      </c>
      <c r="R28" s="189"/>
      <c r="S28" s="190">
        <f t="shared" si="132"/>
        <v>0</v>
      </c>
      <c r="T28" s="189"/>
      <c r="U28" s="190">
        <f t="shared" si="133"/>
        <v>0</v>
      </c>
      <c r="V28" s="189"/>
      <c r="W28" s="190">
        <f t="shared" ref="W28" si="217">SUM(V28)*J28*5</f>
        <v>0</v>
      </c>
      <c r="X28" s="191"/>
      <c r="Y28" s="191">
        <f t="shared" ref="Y28" si="218">L28*J28*0.05</f>
        <v>0</v>
      </c>
      <c r="Z28" s="189"/>
      <c r="AA28" s="190"/>
      <c r="AB28" s="189"/>
      <c r="AC28" s="191">
        <f t="shared" si="137"/>
        <v>0</v>
      </c>
      <c r="AD28" s="189">
        <v>1</v>
      </c>
      <c r="AE28" s="193">
        <f t="shared" ref="AE28" si="219">SUM(AD28*H28*(15))</f>
        <v>75</v>
      </c>
      <c r="AF28" s="189"/>
      <c r="AG28" s="190">
        <f t="shared" si="139"/>
        <v>0</v>
      </c>
      <c r="AH28" s="190"/>
      <c r="AI28" s="191">
        <f t="shared" si="140"/>
        <v>0</v>
      </c>
      <c r="AJ28" s="189"/>
      <c r="AK28" s="191">
        <f t="shared" ref="AK28" si="220">SUM(AJ28*H28*2/3)</f>
        <v>0</v>
      </c>
      <c r="AL28" s="189"/>
      <c r="AM28" s="262">
        <f>SUM(AL28*H28)</f>
        <v>0</v>
      </c>
      <c r="AN28" s="189"/>
      <c r="AO28" s="190">
        <f>SUM(AN28*J28)</f>
        <v>0</v>
      </c>
      <c r="AP28" s="189"/>
      <c r="AQ28" s="191">
        <f t="shared" si="144"/>
        <v>0</v>
      </c>
      <c r="AR28" s="189"/>
      <c r="AS28" s="191">
        <f t="shared" ref="AS28" si="221">SUM(J28*AR28*6)</f>
        <v>0</v>
      </c>
      <c r="AT28" s="32"/>
      <c r="AU28" s="194">
        <f t="shared" si="145"/>
        <v>0</v>
      </c>
      <c r="AV28" s="189"/>
      <c r="AW28" s="190">
        <f>SUM(AV28*H28/3)</f>
        <v>0</v>
      </c>
      <c r="AX28" s="189"/>
      <c r="AY28" s="191">
        <f t="shared" ref="AY28" si="222">SUM(J28*AX28*8)</f>
        <v>0</v>
      </c>
      <c r="AZ28" s="190"/>
      <c r="BA28" s="191">
        <f>SUM(AZ28*K28*3*8)</f>
        <v>0</v>
      </c>
      <c r="BB28" s="189"/>
      <c r="BC28" s="191">
        <f t="shared" ref="BC28" si="223">SUM(BB28*K28*4*6)</f>
        <v>0</v>
      </c>
      <c r="BD28" s="189"/>
      <c r="BE28" s="195">
        <f t="shared" si="150"/>
        <v>0</v>
      </c>
      <c r="BF28" s="194">
        <f t="shared" si="151"/>
        <v>75</v>
      </c>
      <c r="BG28" s="194">
        <f t="shared" si="152"/>
        <v>0</v>
      </c>
      <c r="BH28" s="7"/>
      <c r="BI28" s="7"/>
      <c r="BJ28" s="7"/>
      <c r="BK28" s="52"/>
      <c r="BL28" s="51"/>
      <c r="BM28" s="20" t="s">
        <v>224</v>
      </c>
      <c r="BN28" s="78"/>
      <c r="BO28" s="78" t="s">
        <v>225</v>
      </c>
      <c r="BP28" s="78"/>
      <c r="BQ28" s="71"/>
      <c r="BR28" s="79"/>
      <c r="BS28" s="326">
        <v>5</v>
      </c>
      <c r="BT28" s="79"/>
      <c r="BU28" s="79"/>
      <c r="BV28" s="79"/>
      <c r="BW28" s="187"/>
      <c r="BX28" s="188">
        <f t="shared" si="153"/>
        <v>0</v>
      </c>
      <c r="BY28" s="189"/>
      <c r="BZ28" s="142">
        <f t="shared" si="154"/>
        <v>0</v>
      </c>
      <c r="CA28" s="189"/>
      <c r="CB28" s="190">
        <f t="shared" si="155"/>
        <v>0</v>
      </c>
      <c r="CC28" s="189"/>
      <c r="CD28" s="190">
        <f t="shared" si="156"/>
        <v>0</v>
      </c>
      <c r="CE28" s="189"/>
      <c r="CF28" s="190">
        <f t="shared" si="157"/>
        <v>0</v>
      </c>
      <c r="CG28" s="189"/>
      <c r="CH28" s="190">
        <f t="shared" ref="CH28" si="224">SUM(CG28)*BU28*5</f>
        <v>0</v>
      </c>
      <c r="CI28" s="191"/>
      <c r="CJ28" s="191">
        <f t="shared" si="185"/>
        <v>0</v>
      </c>
      <c r="CK28" s="189"/>
      <c r="CL28" s="190"/>
      <c r="CM28" s="189"/>
      <c r="CN28" s="191">
        <f t="shared" ref="CN28" si="225">SUM(CM28)*3*BS28/5</f>
        <v>0</v>
      </c>
      <c r="CO28" s="189">
        <v>1</v>
      </c>
      <c r="CP28" s="193">
        <f t="shared" ref="CP28" si="226">SUM(CO28*BS28*(15))</f>
        <v>75</v>
      </c>
      <c r="CQ28" s="189"/>
      <c r="CR28" s="142">
        <f t="shared" si="163"/>
        <v>0</v>
      </c>
      <c r="CS28" s="190"/>
      <c r="CT28" s="191">
        <f t="shared" ref="CT28" si="227">SUM(CS28*BS28/3)</f>
        <v>0</v>
      </c>
      <c r="CU28" s="189"/>
      <c r="CV28" s="191">
        <f t="shared" ref="CV28" si="228">SUM(CU28*BS28*2/3)</f>
        <v>0</v>
      </c>
      <c r="CW28" s="189"/>
      <c r="CX28" s="142">
        <f>SUM(CW28*BS28)</f>
        <v>0</v>
      </c>
      <c r="CY28" s="189"/>
      <c r="CZ28" s="190">
        <f>SUM(CY28*BU28)</f>
        <v>0</v>
      </c>
      <c r="DA28" s="189"/>
      <c r="DB28" s="191">
        <f t="shared" ref="DB28" si="229">SUM(DA28*BS28*2)</f>
        <v>0</v>
      </c>
      <c r="DC28" s="189"/>
      <c r="DD28" s="191">
        <f t="shared" ref="DD28" si="230">SUM(BU28*DC28*6)</f>
        <v>0</v>
      </c>
      <c r="DE28" s="32"/>
      <c r="DF28" s="194">
        <f t="shared" si="169"/>
        <v>0</v>
      </c>
      <c r="DG28" s="189"/>
      <c r="DH28" s="190">
        <f>SUM(DG28*BS28/3)</f>
        <v>0</v>
      </c>
      <c r="DI28" s="189"/>
      <c r="DJ28" s="191">
        <f t="shared" si="212"/>
        <v>0</v>
      </c>
      <c r="DK28" s="190"/>
      <c r="DL28" s="191">
        <f>SUM(DK28*BV28*3*8)</f>
        <v>0</v>
      </c>
      <c r="DM28" s="189"/>
      <c r="DN28" s="191">
        <f t="shared" ref="DN28" si="231">SUM(DM28*BV28*4*6)</f>
        <v>0</v>
      </c>
      <c r="DO28" s="189"/>
      <c r="DP28" s="195">
        <f t="shared" si="174"/>
        <v>0</v>
      </c>
      <c r="DQ28" s="20">
        <f t="shared" si="175"/>
        <v>75</v>
      </c>
      <c r="DR28" s="20">
        <f t="shared" si="176"/>
        <v>0</v>
      </c>
      <c r="DS28" s="7"/>
      <c r="DT28" s="7"/>
      <c r="DU28" s="7"/>
      <c r="DV28" s="52"/>
      <c r="DW28" s="51"/>
      <c r="DX28" s="20"/>
      <c r="DY28" s="78"/>
      <c r="DZ28" s="78"/>
      <c r="EA28" s="7"/>
      <c r="EB28" s="7"/>
      <c r="EC28" s="7"/>
      <c r="ED28" s="7"/>
      <c r="EE28" s="7"/>
      <c r="EF28" s="7"/>
      <c r="EG28" s="7"/>
      <c r="EH28" s="7">
        <f t="shared" si="213"/>
        <v>0</v>
      </c>
      <c r="EI28" s="7">
        <f t="shared" si="214"/>
        <v>0</v>
      </c>
      <c r="EJ28" s="7">
        <f t="shared" si="214"/>
        <v>0</v>
      </c>
      <c r="EK28" s="18">
        <f t="shared" si="177"/>
        <v>0</v>
      </c>
      <c r="EL28" s="7">
        <f t="shared" si="177"/>
        <v>0</v>
      </c>
      <c r="EM28" s="7">
        <f t="shared" si="177"/>
        <v>0</v>
      </c>
      <c r="EN28" s="7">
        <f t="shared" si="177"/>
        <v>0</v>
      </c>
      <c r="EO28" s="7">
        <f t="shared" si="177"/>
        <v>0</v>
      </c>
      <c r="EP28" s="7">
        <f t="shared" si="177"/>
        <v>0</v>
      </c>
      <c r="EQ28" s="7">
        <f t="shared" si="177"/>
        <v>0</v>
      </c>
      <c r="ER28" s="7">
        <f t="shared" si="177"/>
        <v>0</v>
      </c>
      <c r="ES28" s="7">
        <f t="shared" si="177"/>
        <v>0</v>
      </c>
      <c r="ET28" s="7">
        <f t="shared" si="177"/>
        <v>0</v>
      </c>
      <c r="EU28" s="18">
        <f t="shared" si="177"/>
        <v>0</v>
      </c>
      <c r="EV28" s="7">
        <f t="shared" si="177"/>
        <v>0</v>
      </c>
      <c r="EW28" s="7">
        <f t="shared" si="177"/>
        <v>0</v>
      </c>
      <c r="EX28" s="7">
        <f t="shared" si="177"/>
        <v>0</v>
      </c>
      <c r="EY28" s="7">
        <f t="shared" si="177"/>
        <v>0</v>
      </c>
      <c r="EZ28" s="7">
        <f t="shared" si="177"/>
        <v>2</v>
      </c>
      <c r="FA28" s="7">
        <f t="shared" si="177"/>
        <v>150</v>
      </c>
      <c r="FB28" s="7">
        <f t="shared" si="177"/>
        <v>0</v>
      </c>
      <c r="FC28" s="7">
        <f t="shared" si="177"/>
        <v>0</v>
      </c>
      <c r="FD28" s="7">
        <f t="shared" si="177"/>
        <v>0</v>
      </c>
      <c r="FE28" s="18">
        <f t="shared" si="177"/>
        <v>0</v>
      </c>
      <c r="FF28" s="7">
        <f t="shared" si="177"/>
        <v>0</v>
      </c>
      <c r="FG28" s="7">
        <f t="shared" si="177"/>
        <v>0</v>
      </c>
      <c r="FH28" s="7">
        <f t="shared" si="177"/>
        <v>0</v>
      </c>
      <c r="FI28" s="7">
        <f t="shared" si="177"/>
        <v>0</v>
      </c>
      <c r="FJ28" s="7">
        <f t="shared" si="177"/>
        <v>0</v>
      </c>
      <c r="FK28" s="7">
        <f t="shared" si="177"/>
        <v>0</v>
      </c>
      <c r="FL28" s="7">
        <f t="shared" si="177"/>
        <v>0</v>
      </c>
      <c r="FM28" s="7">
        <f t="shared" si="177"/>
        <v>0</v>
      </c>
      <c r="FN28" s="7">
        <f t="shared" si="177"/>
        <v>0</v>
      </c>
      <c r="FO28" s="7">
        <f t="shared" si="177"/>
        <v>0</v>
      </c>
      <c r="FP28" s="7"/>
      <c r="FQ28" s="7">
        <f t="shared" si="178"/>
        <v>0</v>
      </c>
      <c r="FR28" s="7">
        <f t="shared" si="178"/>
        <v>0</v>
      </c>
      <c r="FS28" s="7">
        <f t="shared" si="178"/>
        <v>0</v>
      </c>
      <c r="FT28" s="7">
        <f t="shared" si="178"/>
        <v>0</v>
      </c>
      <c r="FU28" s="7">
        <f t="shared" si="178"/>
        <v>0</v>
      </c>
      <c r="FV28" s="7">
        <f t="shared" si="178"/>
        <v>0</v>
      </c>
      <c r="FW28" s="7">
        <f t="shared" si="178"/>
        <v>0</v>
      </c>
      <c r="FX28" s="7">
        <f t="shared" si="178"/>
        <v>0</v>
      </c>
      <c r="FY28" s="7">
        <f t="shared" si="178"/>
        <v>0</v>
      </c>
      <c r="FZ28" s="7">
        <f t="shared" si="178"/>
        <v>0</v>
      </c>
      <c r="GA28" s="7">
        <f t="shared" si="178"/>
        <v>0</v>
      </c>
      <c r="GB28" s="116">
        <f t="shared" si="178"/>
        <v>150</v>
      </c>
      <c r="GC28" s="117">
        <f t="shared" si="178"/>
        <v>0</v>
      </c>
      <c r="GD28" s="2"/>
      <c r="GE28" s="2"/>
      <c r="GF28" s="2"/>
      <c r="GG28" s="52"/>
      <c r="GH28" s="3"/>
      <c r="GI28" s="18"/>
      <c r="GJ28" s="18"/>
      <c r="GK28" s="1"/>
      <c r="GL28" s="23"/>
      <c r="GM28" s="30"/>
      <c r="GN28" s="1"/>
      <c r="GO28" s="67"/>
    </row>
    <row r="29" spans="1:197" ht="24.95" customHeight="1" x14ac:dyDescent="0.35">
      <c r="A29" s="51"/>
      <c r="B29" s="1"/>
      <c r="C29" s="17"/>
      <c r="D29" s="23"/>
      <c r="E29" s="23"/>
      <c r="F29" s="23"/>
      <c r="G29" s="23"/>
      <c r="H29" s="23"/>
      <c r="I29" s="23"/>
      <c r="J29" s="23"/>
      <c r="K29" s="23"/>
      <c r="L29" s="1"/>
      <c r="M29" s="73">
        <f t="shared" ref="M29:M40" si="232">SUM(N29+P29+T29+V29+AR29*2)</f>
        <v>0</v>
      </c>
      <c r="N29" s="32"/>
      <c r="O29" s="263"/>
      <c r="P29" s="32"/>
      <c r="Q29" s="20"/>
      <c r="R29" s="32"/>
      <c r="S29" s="20"/>
      <c r="T29" s="32"/>
      <c r="U29" s="20"/>
      <c r="V29" s="74"/>
      <c r="W29" s="20"/>
      <c r="X29" s="20"/>
      <c r="Y29" s="20"/>
      <c r="Z29" s="74"/>
      <c r="AA29" s="20"/>
      <c r="AB29" s="74"/>
      <c r="AC29" s="20"/>
      <c r="AD29" s="74"/>
      <c r="AE29" s="24"/>
      <c r="AF29" s="74"/>
      <c r="AG29" s="20"/>
      <c r="AH29" s="74"/>
      <c r="AI29" s="20"/>
      <c r="AJ29" s="74"/>
      <c r="AK29" s="20"/>
      <c r="AL29" s="74"/>
      <c r="AM29" s="263"/>
      <c r="AN29" s="74"/>
      <c r="AO29" s="20"/>
      <c r="AP29" s="74"/>
      <c r="AQ29" s="20"/>
      <c r="AR29" s="74"/>
      <c r="AS29" s="20"/>
      <c r="AT29" s="74"/>
      <c r="AU29" s="20"/>
      <c r="AV29" s="74"/>
      <c r="AW29" s="20"/>
      <c r="AX29" s="74"/>
      <c r="AY29" s="20"/>
      <c r="AZ29" s="74"/>
      <c r="BA29" s="20"/>
      <c r="BB29" s="74"/>
      <c r="BC29" s="20"/>
      <c r="BD29" s="74"/>
      <c r="BE29" s="20"/>
      <c r="BF29" s="20">
        <f t="shared" ref="BF29:BF40" si="233">SUM(AO29+BE29+BC29+BA29+AY29+AW29+AS29+AQ29+AK29+AM29+AI29+AG29+AE29+AC29+AA29+Y29+X29+W29+U29+Q29+O29+S29+AU29)</f>
        <v>0</v>
      </c>
      <c r="BG29" s="20">
        <f t="shared" ref="BG29:BG40" si="234">SUM(O29+Q29+U29+W29+X29+AS29+AW29+AY29+BA29+BC29+S29+AQ29)</f>
        <v>0</v>
      </c>
      <c r="BH29" s="7"/>
      <c r="BI29" s="7"/>
      <c r="BJ29" s="7"/>
      <c r="BK29" s="52"/>
      <c r="BL29" s="51"/>
      <c r="BM29" s="183" t="s">
        <v>265</v>
      </c>
      <c r="BN29" s="185" t="s">
        <v>114</v>
      </c>
      <c r="BO29" s="185" t="s">
        <v>102</v>
      </c>
      <c r="BP29" s="184" t="s">
        <v>158</v>
      </c>
      <c r="BQ29" s="185" t="s">
        <v>262</v>
      </c>
      <c r="BR29" s="185">
        <v>10</v>
      </c>
      <c r="BS29" s="251">
        <v>10</v>
      </c>
      <c r="BT29" s="184"/>
      <c r="BU29" s="184"/>
      <c r="BV29" s="185">
        <f>SUM(BU29)*2</f>
        <v>0</v>
      </c>
      <c r="BW29" s="187">
        <v>70</v>
      </c>
      <c r="BX29" s="188">
        <f t="shared" si="153"/>
        <v>70</v>
      </c>
      <c r="BY29" s="189">
        <v>6</v>
      </c>
      <c r="BZ29" s="142">
        <f t="shared" si="154"/>
        <v>0</v>
      </c>
      <c r="CA29" s="189"/>
      <c r="CB29" s="190">
        <f t="shared" si="155"/>
        <v>0</v>
      </c>
      <c r="CC29" s="189">
        <v>64</v>
      </c>
      <c r="CD29" s="190">
        <f t="shared" si="156"/>
        <v>0</v>
      </c>
      <c r="CE29" s="189"/>
      <c r="CF29" s="190">
        <f t="shared" si="157"/>
        <v>0</v>
      </c>
      <c r="CG29" s="189"/>
      <c r="CH29" s="190">
        <f t="shared" ref="CH29" si="235">SUM(CG29)*BU29*5</f>
        <v>0</v>
      </c>
      <c r="CI29" s="191">
        <f t="shared" ref="CI29" si="236">SUM(BU29*DI29*2+BV29*DK29*2)</f>
        <v>0</v>
      </c>
      <c r="CJ29" s="191">
        <f t="shared" si="185"/>
        <v>0</v>
      </c>
      <c r="CK29" s="189"/>
      <c r="CL29" s="190"/>
      <c r="CM29" s="189"/>
      <c r="CN29" s="191">
        <f t="shared" ref="CN29" si="237">SUM(CM29)*3*BS29/5</f>
        <v>0</v>
      </c>
      <c r="CO29" s="189"/>
      <c r="CP29" s="193">
        <f t="shared" ref="CP29" si="238">SUM(CO29*BS29*(30+4))</f>
        <v>0</v>
      </c>
      <c r="CQ29" s="189"/>
      <c r="CR29" s="142">
        <f t="shared" si="163"/>
        <v>0</v>
      </c>
      <c r="CS29" s="190"/>
      <c r="CT29" s="191">
        <f t="shared" ref="CT29" si="239">SUM(CS29*BS29/3)</f>
        <v>0</v>
      </c>
      <c r="CU29" s="189"/>
      <c r="CV29" s="191">
        <f t="shared" ref="CV29" si="240">SUM(CU29*BS29*2/3)</f>
        <v>0</v>
      </c>
      <c r="CW29" s="189">
        <v>1</v>
      </c>
      <c r="CX29" s="142">
        <f t="shared" ref="CX29" si="241">SUM(CW29*BS29*2)</f>
        <v>20</v>
      </c>
      <c r="CY29" s="189"/>
      <c r="CZ29" s="190">
        <f t="shared" ref="CZ29" si="242">SUM(CY29*BU29*2)</f>
        <v>0</v>
      </c>
      <c r="DA29" s="189"/>
      <c r="DB29" s="191">
        <f t="shared" ref="DB29" si="243">SUM(DA29*BS29*2)</f>
        <v>0</v>
      </c>
      <c r="DC29" s="189">
        <v>1</v>
      </c>
      <c r="DD29" s="191">
        <f>DC29*BU29*6</f>
        <v>0</v>
      </c>
      <c r="DE29" s="32"/>
      <c r="DF29" s="194">
        <f t="shared" si="169"/>
        <v>0</v>
      </c>
      <c r="DG29" s="190"/>
      <c r="DH29" s="190">
        <f t="shared" ref="DH29" si="244">SUM(BU29*DG29*6)</f>
        <v>0</v>
      </c>
      <c r="DI29" s="190"/>
      <c r="DJ29" s="191">
        <f t="shared" si="212"/>
        <v>0</v>
      </c>
      <c r="DK29" s="190"/>
      <c r="DL29" s="191">
        <f t="shared" ref="DL29" si="245">SUM(DK29*BV29*5*6)</f>
        <v>0</v>
      </c>
      <c r="DM29" s="189"/>
      <c r="DN29" s="191">
        <f t="shared" ref="DN29" si="246">SUM(DM29*BV29*4*6)</f>
        <v>0</v>
      </c>
      <c r="DO29" s="189"/>
      <c r="DP29" s="195">
        <f t="shared" si="174"/>
        <v>0</v>
      </c>
      <c r="DQ29" s="20">
        <f t="shared" si="175"/>
        <v>20</v>
      </c>
      <c r="DR29" s="20">
        <f t="shared" si="176"/>
        <v>0</v>
      </c>
      <c r="DS29" s="7"/>
      <c r="DT29" s="7"/>
      <c r="DU29" s="7"/>
      <c r="DV29" s="52"/>
      <c r="DW29" s="51"/>
      <c r="DX29" s="1"/>
      <c r="DY29" s="17"/>
      <c r="DZ29" s="23"/>
      <c r="EA29" s="7"/>
      <c r="EB29" s="7"/>
      <c r="EC29" s="7"/>
      <c r="ED29" s="7"/>
      <c r="EE29" s="7"/>
      <c r="EF29" s="7"/>
      <c r="EG29" s="7"/>
      <c r="EH29" s="7">
        <f t="shared" si="213"/>
        <v>70</v>
      </c>
      <c r="EI29" s="7">
        <f t="shared" si="214"/>
        <v>70</v>
      </c>
      <c r="EJ29" s="7">
        <f t="shared" si="214"/>
        <v>6</v>
      </c>
      <c r="EK29" s="18">
        <f t="shared" si="177"/>
        <v>0</v>
      </c>
      <c r="EL29" s="7">
        <f t="shared" si="177"/>
        <v>0</v>
      </c>
      <c r="EM29" s="7">
        <f t="shared" si="177"/>
        <v>0</v>
      </c>
      <c r="EN29" s="7">
        <f t="shared" si="177"/>
        <v>64</v>
      </c>
      <c r="EO29" s="7">
        <f t="shared" si="177"/>
        <v>0</v>
      </c>
      <c r="EP29" s="7">
        <f t="shared" si="177"/>
        <v>0</v>
      </c>
      <c r="EQ29" s="7">
        <f t="shared" si="177"/>
        <v>0</v>
      </c>
      <c r="ER29" s="7">
        <f t="shared" si="177"/>
        <v>0</v>
      </c>
      <c r="ES29" s="7">
        <f t="shared" si="177"/>
        <v>0</v>
      </c>
      <c r="ET29" s="7">
        <f t="shared" si="177"/>
        <v>0</v>
      </c>
      <c r="EU29" s="18">
        <f t="shared" si="177"/>
        <v>0</v>
      </c>
      <c r="EV29" s="7">
        <f t="shared" si="177"/>
        <v>0</v>
      </c>
      <c r="EW29" s="7">
        <f t="shared" si="177"/>
        <v>0</v>
      </c>
      <c r="EX29" s="7">
        <f t="shared" si="177"/>
        <v>0</v>
      </c>
      <c r="EY29" s="7">
        <f t="shared" si="177"/>
        <v>0</v>
      </c>
      <c r="EZ29" s="7">
        <f t="shared" si="177"/>
        <v>0</v>
      </c>
      <c r="FA29" s="7">
        <f t="shared" si="177"/>
        <v>0</v>
      </c>
      <c r="FB29" s="7">
        <f t="shared" si="177"/>
        <v>0</v>
      </c>
      <c r="FC29" s="7">
        <f t="shared" si="177"/>
        <v>0</v>
      </c>
      <c r="FD29" s="7">
        <f t="shared" si="177"/>
        <v>0</v>
      </c>
      <c r="FE29" s="18">
        <f t="shared" si="177"/>
        <v>0</v>
      </c>
      <c r="FF29" s="7">
        <f t="shared" si="177"/>
        <v>0</v>
      </c>
      <c r="FG29" s="7">
        <f t="shared" si="177"/>
        <v>0</v>
      </c>
      <c r="FH29" s="7">
        <f t="shared" si="177"/>
        <v>1</v>
      </c>
      <c r="FI29" s="7">
        <f t="shared" si="177"/>
        <v>20</v>
      </c>
      <c r="FJ29" s="7">
        <f t="shared" si="177"/>
        <v>0</v>
      </c>
      <c r="FK29" s="7">
        <f t="shared" si="177"/>
        <v>0</v>
      </c>
      <c r="FL29" s="7">
        <f t="shared" si="177"/>
        <v>0</v>
      </c>
      <c r="FM29" s="7">
        <f t="shared" si="177"/>
        <v>0</v>
      </c>
      <c r="FN29" s="7">
        <f t="shared" si="177"/>
        <v>1</v>
      </c>
      <c r="FO29" s="7">
        <f t="shared" si="177"/>
        <v>0</v>
      </c>
      <c r="FP29" s="7"/>
      <c r="FQ29" s="7">
        <f t="shared" si="178"/>
        <v>0</v>
      </c>
      <c r="FR29" s="7">
        <f t="shared" si="178"/>
        <v>0</v>
      </c>
      <c r="FS29" s="7">
        <f t="shared" si="178"/>
        <v>0</v>
      </c>
      <c r="FT29" s="7">
        <f t="shared" si="178"/>
        <v>0</v>
      </c>
      <c r="FU29" s="7">
        <f t="shared" si="178"/>
        <v>0</v>
      </c>
      <c r="FV29" s="7">
        <f t="shared" si="178"/>
        <v>0</v>
      </c>
      <c r="FW29" s="7">
        <f t="shared" si="178"/>
        <v>0</v>
      </c>
      <c r="FX29" s="7">
        <f t="shared" si="178"/>
        <v>0</v>
      </c>
      <c r="FY29" s="7">
        <f t="shared" si="178"/>
        <v>0</v>
      </c>
      <c r="FZ29" s="7">
        <f t="shared" si="178"/>
        <v>0</v>
      </c>
      <c r="GA29" s="7">
        <f t="shared" si="178"/>
        <v>0</v>
      </c>
      <c r="GB29" s="116">
        <f t="shared" si="178"/>
        <v>20</v>
      </c>
      <c r="GC29" s="117">
        <f t="shared" si="178"/>
        <v>0</v>
      </c>
      <c r="GD29" s="2"/>
      <c r="GE29" s="2"/>
      <c r="GF29" s="2"/>
      <c r="GG29" s="52"/>
      <c r="GH29" s="3"/>
      <c r="GI29" s="18"/>
      <c r="GJ29" s="18"/>
      <c r="GK29" s="1"/>
      <c r="GL29" s="23"/>
      <c r="GM29" s="30"/>
      <c r="GN29" s="1"/>
      <c r="GO29" s="67"/>
    </row>
    <row r="30" spans="1:197" ht="24.95" customHeight="1" x14ac:dyDescent="0.35">
      <c r="A30" s="51"/>
      <c r="B30" s="1"/>
      <c r="C30" s="17"/>
      <c r="D30" s="23"/>
      <c r="E30" s="23"/>
      <c r="F30" s="23"/>
      <c r="G30" s="23"/>
      <c r="H30" s="23"/>
      <c r="I30" s="23"/>
      <c r="J30" s="23"/>
      <c r="K30" s="23"/>
      <c r="L30" s="1"/>
      <c r="M30" s="73">
        <f t="shared" si="232"/>
        <v>0</v>
      </c>
      <c r="N30" s="32"/>
      <c r="O30" s="263"/>
      <c r="P30" s="32"/>
      <c r="Q30" s="20"/>
      <c r="R30" s="32"/>
      <c r="S30" s="20"/>
      <c r="T30" s="32"/>
      <c r="U30" s="20"/>
      <c r="V30" s="74"/>
      <c r="W30" s="20"/>
      <c r="X30" s="20"/>
      <c r="Y30" s="20"/>
      <c r="Z30" s="74"/>
      <c r="AA30" s="20"/>
      <c r="AB30" s="74"/>
      <c r="AC30" s="20"/>
      <c r="AD30" s="74"/>
      <c r="AE30" s="24"/>
      <c r="AF30" s="74"/>
      <c r="AG30" s="20"/>
      <c r="AH30" s="74"/>
      <c r="AI30" s="20"/>
      <c r="AJ30" s="74"/>
      <c r="AK30" s="20"/>
      <c r="AL30" s="74"/>
      <c r="AM30" s="263"/>
      <c r="AN30" s="74"/>
      <c r="AO30" s="20"/>
      <c r="AP30" s="74"/>
      <c r="AQ30" s="20"/>
      <c r="AR30" s="74"/>
      <c r="AS30" s="20"/>
      <c r="AT30" s="74"/>
      <c r="AU30" s="20"/>
      <c r="AV30" s="74"/>
      <c r="AW30" s="20"/>
      <c r="AX30" s="74"/>
      <c r="AY30" s="20"/>
      <c r="AZ30" s="74"/>
      <c r="BA30" s="20"/>
      <c r="BB30" s="74"/>
      <c r="BC30" s="20"/>
      <c r="BD30" s="74"/>
      <c r="BE30" s="20"/>
      <c r="BF30" s="20">
        <f t="shared" si="233"/>
        <v>0</v>
      </c>
      <c r="BG30" s="20">
        <f t="shared" si="234"/>
        <v>0</v>
      </c>
      <c r="BH30" s="7"/>
      <c r="BI30" s="7"/>
      <c r="BJ30" s="7"/>
      <c r="BK30" s="52"/>
      <c r="BL30" s="51"/>
      <c r="BM30" s="1"/>
      <c r="BN30" s="17"/>
      <c r="BO30" s="23"/>
      <c r="BP30" s="23"/>
      <c r="BQ30" s="23"/>
      <c r="BR30" s="23"/>
      <c r="BS30" s="23"/>
      <c r="BT30" s="23"/>
      <c r="BU30" s="23"/>
      <c r="BV30" s="23"/>
      <c r="BW30" s="1"/>
      <c r="BX30" s="73">
        <f t="shared" ref="BX30:BX40" si="247">SUM(BY30+CA30+CE30+CG30+DC30*2)</f>
        <v>0</v>
      </c>
      <c r="BY30" s="32"/>
      <c r="BZ30" s="334"/>
      <c r="CA30" s="32"/>
      <c r="CB30" s="20"/>
      <c r="CC30" s="32"/>
      <c r="CD30" s="20"/>
      <c r="CE30" s="32"/>
      <c r="CF30" s="20"/>
      <c r="CG30" s="74"/>
      <c r="CH30" s="20"/>
      <c r="CI30" s="20"/>
      <c r="CJ30" s="20"/>
      <c r="CK30" s="74"/>
      <c r="CL30" s="20"/>
      <c r="CM30" s="74"/>
      <c r="CN30" s="20"/>
      <c r="CO30" s="74"/>
      <c r="CP30" s="24"/>
      <c r="CQ30" s="74"/>
      <c r="CR30" s="334"/>
      <c r="CS30" s="74"/>
      <c r="CT30" s="20"/>
      <c r="CU30" s="74"/>
      <c r="CV30" s="20"/>
      <c r="CW30" s="74"/>
      <c r="CX30" s="334"/>
      <c r="CY30" s="74"/>
      <c r="CZ30" s="20"/>
      <c r="DA30" s="74"/>
      <c r="DB30" s="20"/>
      <c r="DC30" s="74"/>
      <c r="DD30" s="20"/>
      <c r="DE30" s="74"/>
      <c r="DF30" s="20"/>
      <c r="DG30" s="74"/>
      <c r="DH30" s="20"/>
      <c r="DI30" s="74"/>
      <c r="DJ30" s="20"/>
      <c r="DK30" s="74"/>
      <c r="DL30" s="20"/>
      <c r="DM30" s="74"/>
      <c r="DN30" s="20"/>
      <c r="DO30" s="74"/>
      <c r="DP30" s="20"/>
      <c r="DQ30" s="20">
        <f t="shared" si="175"/>
        <v>0</v>
      </c>
      <c r="DR30" s="20">
        <f t="shared" si="176"/>
        <v>0</v>
      </c>
      <c r="DS30" s="7"/>
      <c r="DT30" s="7"/>
      <c r="DU30" s="7"/>
      <c r="DV30" s="52"/>
      <c r="DW30" s="51"/>
      <c r="DX30" s="1"/>
      <c r="DY30" s="17"/>
      <c r="DZ30" s="23"/>
      <c r="EA30" s="7"/>
      <c r="EB30" s="7"/>
      <c r="EC30" s="7"/>
      <c r="ED30" s="7"/>
      <c r="EE30" s="7"/>
      <c r="EF30" s="7"/>
      <c r="EG30" s="7"/>
      <c r="EH30" s="7">
        <f t="shared" si="213"/>
        <v>0</v>
      </c>
      <c r="EI30" s="7">
        <f t="shared" si="214"/>
        <v>0</v>
      </c>
      <c r="EJ30" s="7">
        <f t="shared" si="214"/>
        <v>0</v>
      </c>
      <c r="EK30" s="18">
        <f t="shared" si="177"/>
        <v>0</v>
      </c>
      <c r="EL30" s="7">
        <f t="shared" si="177"/>
        <v>0</v>
      </c>
      <c r="EM30" s="7">
        <f t="shared" si="177"/>
        <v>0</v>
      </c>
      <c r="EN30" s="7">
        <f t="shared" si="177"/>
        <v>0</v>
      </c>
      <c r="EO30" s="7">
        <f t="shared" si="177"/>
        <v>0</v>
      </c>
      <c r="EP30" s="7">
        <f t="shared" si="177"/>
        <v>0</v>
      </c>
      <c r="EQ30" s="7">
        <f t="shared" si="177"/>
        <v>0</v>
      </c>
      <c r="ER30" s="7">
        <f t="shared" si="177"/>
        <v>0</v>
      </c>
      <c r="ES30" s="7">
        <f t="shared" si="177"/>
        <v>0</v>
      </c>
      <c r="ET30" s="7">
        <f t="shared" si="177"/>
        <v>0</v>
      </c>
      <c r="EU30" s="18">
        <f t="shared" si="177"/>
        <v>0</v>
      </c>
      <c r="EV30" s="7">
        <f t="shared" si="177"/>
        <v>0</v>
      </c>
      <c r="EW30" s="7">
        <f t="shared" si="177"/>
        <v>0</v>
      </c>
      <c r="EX30" s="7">
        <f t="shared" si="177"/>
        <v>0</v>
      </c>
      <c r="EY30" s="7">
        <f t="shared" si="177"/>
        <v>0</v>
      </c>
      <c r="EZ30" s="7">
        <f t="shared" si="177"/>
        <v>0</v>
      </c>
      <c r="FA30" s="7">
        <f t="shared" si="177"/>
        <v>0</v>
      </c>
      <c r="FB30" s="7">
        <f t="shared" si="177"/>
        <v>0</v>
      </c>
      <c r="FC30" s="7">
        <f t="shared" si="177"/>
        <v>0</v>
      </c>
      <c r="FD30" s="7">
        <f t="shared" si="177"/>
        <v>0</v>
      </c>
      <c r="FE30" s="18">
        <f t="shared" si="177"/>
        <v>0</v>
      </c>
      <c r="FF30" s="7">
        <f t="shared" si="177"/>
        <v>0</v>
      </c>
      <c r="FG30" s="7">
        <f t="shared" si="177"/>
        <v>0</v>
      </c>
      <c r="FH30" s="7">
        <f t="shared" si="177"/>
        <v>0</v>
      </c>
      <c r="FI30" s="7">
        <f t="shared" si="177"/>
        <v>0</v>
      </c>
      <c r="FJ30" s="7">
        <f t="shared" si="177"/>
        <v>0</v>
      </c>
      <c r="FK30" s="7">
        <f t="shared" si="177"/>
        <v>0</v>
      </c>
      <c r="FL30" s="7">
        <f t="shared" si="177"/>
        <v>0</v>
      </c>
      <c r="FM30" s="7">
        <f t="shared" si="177"/>
        <v>0</v>
      </c>
      <c r="FN30" s="7">
        <f t="shared" si="177"/>
        <v>0</v>
      </c>
      <c r="FO30" s="7">
        <f t="shared" si="177"/>
        <v>0</v>
      </c>
      <c r="FP30" s="7"/>
      <c r="FQ30" s="7">
        <f t="shared" si="178"/>
        <v>0</v>
      </c>
      <c r="FR30" s="7">
        <f t="shared" si="178"/>
        <v>0</v>
      </c>
      <c r="FS30" s="7">
        <f t="shared" si="178"/>
        <v>0</v>
      </c>
      <c r="FT30" s="7">
        <f t="shared" si="178"/>
        <v>0</v>
      </c>
      <c r="FU30" s="7">
        <f t="shared" si="178"/>
        <v>0</v>
      </c>
      <c r="FV30" s="7">
        <f t="shared" si="178"/>
        <v>0</v>
      </c>
      <c r="FW30" s="7">
        <f t="shared" si="178"/>
        <v>0</v>
      </c>
      <c r="FX30" s="7">
        <f t="shared" si="178"/>
        <v>0</v>
      </c>
      <c r="FY30" s="7">
        <f t="shared" si="178"/>
        <v>0</v>
      </c>
      <c r="FZ30" s="7">
        <f t="shared" si="178"/>
        <v>0</v>
      </c>
      <c r="GA30" s="7">
        <f t="shared" si="178"/>
        <v>0</v>
      </c>
      <c r="GB30" s="116">
        <f t="shared" si="178"/>
        <v>0</v>
      </c>
      <c r="GC30" s="117">
        <f t="shared" si="178"/>
        <v>0</v>
      </c>
      <c r="GD30" s="2"/>
      <c r="GE30" s="2"/>
      <c r="GF30" s="2"/>
      <c r="GG30" s="52"/>
      <c r="GH30" s="3"/>
      <c r="GI30" s="18"/>
      <c r="GJ30" s="18"/>
      <c r="GK30" s="1"/>
      <c r="GL30" s="23"/>
      <c r="GM30" s="30"/>
      <c r="GN30" s="1"/>
      <c r="GO30" s="67"/>
    </row>
    <row r="31" spans="1:197" ht="24.95" customHeight="1" x14ac:dyDescent="0.35">
      <c r="A31" s="51"/>
      <c r="B31" s="1"/>
      <c r="C31" s="17"/>
      <c r="D31" s="23"/>
      <c r="E31" s="23"/>
      <c r="F31" s="23"/>
      <c r="G31" s="23"/>
      <c r="H31" s="23"/>
      <c r="I31" s="23"/>
      <c r="J31" s="23"/>
      <c r="K31" s="23"/>
      <c r="L31" s="1"/>
      <c r="M31" s="73">
        <f t="shared" si="232"/>
        <v>0</v>
      </c>
      <c r="N31" s="32"/>
      <c r="O31" s="263"/>
      <c r="P31" s="32"/>
      <c r="Q31" s="20"/>
      <c r="R31" s="32"/>
      <c r="S31" s="20"/>
      <c r="T31" s="32"/>
      <c r="U31" s="20"/>
      <c r="V31" s="74"/>
      <c r="W31" s="20"/>
      <c r="X31" s="20"/>
      <c r="Y31" s="20"/>
      <c r="Z31" s="74"/>
      <c r="AA31" s="20"/>
      <c r="AB31" s="74"/>
      <c r="AC31" s="20"/>
      <c r="AD31" s="74"/>
      <c r="AE31" s="24"/>
      <c r="AF31" s="74"/>
      <c r="AG31" s="20"/>
      <c r="AH31" s="74"/>
      <c r="AI31" s="20"/>
      <c r="AJ31" s="74"/>
      <c r="AK31" s="20"/>
      <c r="AL31" s="74"/>
      <c r="AM31" s="263"/>
      <c r="AN31" s="74"/>
      <c r="AO31" s="20"/>
      <c r="AP31" s="74"/>
      <c r="AQ31" s="20"/>
      <c r="AR31" s="74"/>
      <c r="AS31" s="20"/>
      <c r="AT31" s="74"/>
      <c r="AU31" s="20"/>
      <c r="AV31" s="74"/>
      <c r="AW31" s="20"/>
      <c r="AX31" s="74"/>
      <c r="AY31" s="20"/>
      <c r="AZ31" s="74"/>
      <c r="BA31" s="20"/>
      <c r="BB31" s="74"/>
      <c r="BC31" s="20"/>
      <c r="BD31" s="74"/>
      <c r="BE31" s="20"/>
      <c r="BF31" s="20">
        <f t="shared" si="233"/>
        <v>0</v>
      </c>
      <c r="BG31" s="20">
        <f t="shared" si="234"/>
        <v>0</v>
      </c>
      <c r="BH31" s="7"/>
      <c r="BI31" s="7"/>
      <c r="BJ31" s="7"/>
      <c r="BK31" s="52"/>
      <c r="BL31" s="51"/>
      <c r="BM31" s="1"/>
      <c r="BN31" s="17"/>
      <c r="BO31" s="23"/>
      <c r="BP31" s="23"/>
      <c r="BQ31" s="23"/>
      <c r="BR31" s="23"/>
      <c r="BS31" s="23"/>
      <c r="BT31" s="23"/>
      <c r="BU31" s="23"/>
      <c r="BV31" s="23"/>
      <c r="BW31" s="1"/>
      <c r="BX31" s="73">
        <f t="shared" si="247"/>
        <v>0</v>
      </c>
      <c r="BY31" s="32"/>
      <c r="BZ31" s="334"/>
      <c r="CA31" s="32"/>
      <c r="CB31" s="20"/>
      <c r="CC31" s="32"/>
      <c r="CD31" s="20"/>
      <c r="CE31" s="32"/>
      <c r="CF31" s="20"/>
      <c r="CG31" s="74"/>
      <c r="CH31" s="20"/>
      <c r="CI31" s="20"/>
      <c r="CJ31" s="20"/>
      <c r="CK31" s="74"/>
      <c r="CL31" s="20"/>
      <c r="CM31" s="74"/>
      <c r="CN31" s="20"/>
      <c r="CO31" s="74"/>
      <c r="CP31" s="24"/>
      <c r="CQ31" s="74"/>
      <c r="CR31" s="334"/>
      <c r="CS31" s="74"/>
      <c r="CT31" s="20"/>
      <c r="CU31" s="74"/>
      <c r="CV31" s="20"/>
      <c r="CW31" s="74"/>
      <c r="CX31" s="334"/>
      <c r="CY31" s="74"/>
      <c r="CZ31" s="20"/>
      <c r="DA31" s="74"/>
      <c r="DB31" s="20"/>
      <c r="DC31" s="74"/>
      <c r="DD31" s="20"/>
      <c r="DE31" s="74"/>
      <c r="DF31" s="20"/>
      <c r="DG31" s="74"/>
      <c r="DH31" s="20"/>
      <c r="DI31" s="74"/>
      <c r="DJ31" s="20"/>
      <c r="DK31" s="74"/>
      <c r="DL31" s="20"/>
      <c r="DM31" s="74"/>
      <c r="DN31" s="20"/>
      <c r="DO31" s="74"/>
      <c r="DP31" s="20"/>
      <c r="DQ31" s="20">
        <f t="shared" si="175"/>
        <v>0</v>
      </c>
      <c r="DR31" s="20">
        <f t="shared" si="176"/>
        <v>0</v>
      </c>
      <c r="DS31" s="7"/>
      <c r="DT31" s="7"/>
      <c r="DU31" s="7"/>
      <c r="DV31" s="52"/>
      <c r="DW31" s="51"/>
      <c r="DX31" s="1"/>
      <c r="DY31" s="17"/>
      <c r="DZ31" s="23"/>
      <c r="EA31" s="7"/>
      <c r="EB31" s="7"/>
      <c r="EC31" s="7"/>
      <c r="ED31" s="7"/>
      <c r="EE31" s="7"/>
      <c r="EF31" s="7"/>
      <c r="EG31" s="7"/>
      <c r="EH31" s="7">
        <f t="shared" si="213"/>
        <v>0</v>
      </c>
      <c r="EI31" s="7">
        <f t="shared" si="214"/>
        <v>0</v>
      </c>
      <c r="EJ31" s="7">
        <f t="shared" si="214"/>
        <v>0</v>
      </c>
      <c r="EK31" s="18">
        <f t="shared" si="177"/>
        <v>0</v>
      </c>
      <c r="EL31" s="7">
        <f t="shared" si="177"/>
        <v>0</v>
      </c>
      <c r="EM31" s="7">
        <f t="shared" si="177"/>
        <v>0</v>
      </c>
      <c r="EN31" s="7">
        <f t="shared" si="177"/>
        <v>0</v>
      </c>
      <c r="EO31" s="7">
        <f t="shared" si="177"/>
        <v>0</v>
      </c>
      <c r="EP31" s="7">
        <f t="shared" si="177"/>
        <v>0</v>
      </c>
      <c r="EQ31" s="7">
        <f t="shared" si="177"/>
        <v>0</v>
      </c>
      <c r="ER31" s="7">
        <f t="shared" si="177"/>
        <v>0</v>
      </c>
      <c r="ES31" s="7">
        <f t="shared" si="177"/>
        <v>0</v>
      </c>
      <c r="ET31" s="7">
        <f t="shared" si="177"/>
        <v>0</v>
      </c>
      <c r="EU31" s="18">
        <f t="shared" si="177"/>
        <v>0</v>
      </c>
      <c r="EV31" s="7">
        <f t="shared" si="177"/>
        <v>0</v>
      </c>
      <c r="EW31" s="7">
        <f t="shared" si="177"/>
        <v>0</v>
      </c>
      <c r="EX31" s="7">
        <f t="shared" si="177"/>
        <v>0</v>
      </c>
      <c r="EY31" s="7">
        <f t="shared" si="177"/>
        <v>0</v>
      </c>
      <c r="EZ31" s="7">
        <f t="shared" si="177"/>
        <v>0</v>
      </c>
      <c r="FA31" s="7">
        <f t="shared" si="177"/>
        <v>0</v>
      </c>
      <c r="FB31" s="7">
        <f t="shared" si="177"/>
        <v>0</v>
      </c>
      <c r="FC31" s="7">
        <f t="shared" si="177"/>
        <v>0</v>
      </c>
      <c r="FD31" s="7">
        <f t="shared" si="177"/>
        <v>0</v>
      </c>
      <c r="FE31" s="18">
        <f t="shared" si="177"/>
        <v>0</v>
      </c>
      <c r="FF31" s="7">
        <f t="shared" si="177"/>
        <v>0</v>
      </c>
      <c r="FG31" s="7">
        <f t="shared" si="177"/>
        <v>0</v>
      </c>
      <c r="FH31" s="7">
        <f t="shared" si="177"/>
        <v>0</v>
      </c>
      <c r="FI31" s="7">
        <f t="shared" si="177"/>
        <v>0</v>
      </c>
      <c r="FJ31" s="7">
        <f t="shared" si="177"/>
        <v>0</v>
      </c>
      <c r="FK31" s="7">
        <f t="shared" si="177"/>
        <v>0</v>
      </c>
      <c r="FL31" s="7">
        <f t="shared" si="177"/>
        <v>0</v>
      </c>
      <c r="FM31" s="7">
        <f t="shared" si="177"/>
        <v>0</v>
      </c>
      <c r="FN31" s="7">
        <f t="shared" si="177"/>
        <v>0</v>
      </c>
      <c r="FO31" s="7">
        <f t="shared" si="177"/>
        <v>0</v>
      </c>
      <c r="FP31" s="7"/>
      <c r="FQ31" s="7">
        <f t="shared" si="178"/>
        <v>0</v>
      </c>
      <c r="FR31" s="7">
        <f t="shared" si="178"/>
        <v>0</v>
      </c>
      <c r="FS31" s="7">
        <f t="shared" si="178"/>
        <v>0</v>
      </c>
      <c r="FT31" s="7">
        <f t="shared" si="178"/>
        <v>0</v>
      </c>
      <c r="FU31" s="7">
        <f t="shared" si="178"/>
        <v>0</v>
      </c>
      <c r="FV31" s="7">
        <f t="shared" si="178"/>
        <v>0</v>
      </c>
      <c r="FW31" s="7">
        <f t="shared" si="178"/>
        <v>0</v>
      </c>
      <c r="FX31" s="7">
        <f t="shared" si="178"/>
        <v>0</v>
      </c>
      <c r="FY31" s="7">
        <f t="shared" si="178"/>
        <v>0</v>
      </c>
      <c r="FZ31" s="7">
        <f t="shared" si="178"/>
        <v>0</v>
      </c>
      <c r="GA31" s="7">
        <f t="shared" si="178"/>
        <v>0</v>
      </c>
      <c r="GB31" s="116">
        <f t="shared" si="178"/>
        <v>0</v>
      </c>
      <c r="GC31" s="117">
        <f t="shared" si="178"/>
        <v>0</v>
      </c>
      <c r="GD31" s="2"/>
      <c r="GE31" s="2"/>
      <c r="GF31" s="2"/>
      <c r="GG31" s="52"/>
      <c r="GH31" s="3"/>
      <c r="GI31" s="18"/>
      <c r="GJ31" s="18"/>
      <c r="GK31" s="1"/>
      <c r="GL31" s="23"/>
      <c r="GM31" s="30"/>
      <c r="GN31" s="7"/>
      <c r="GO31" s="67"/>
    </row>
    <row r="32" spans="1:197" ht="24.95" customHeight="1" x14ac:dyDescent="0.35">
      <c r="A32" s="51"/>
      <c r="B32" s="16"/>
      <c r="C32" s="17"/>
      <c r="D32" s="7"/>
      <c r="E32" s="7"/>
      <c r="F32" s="7"/>
      <c r="G32" s="7"/>
      <c r="H32" s="7"/>
      <c r="I32" s="7"/>
      <c r="J32" s="7"/>
      <c r="K32" s="7"/>
      <c r="L32" s="7"/>
      <c r="M32" s="73">
        <f t="shared" si="232"/>
        <v>0</v>
      </c>
      <c r="N32" s="32"/>
      <c r="O32" s="263"/>
      <c r="P32" s="32"/>
      <c r="Q32" s="20"/>
      <c r="R32" s="32"/>
      <c r="S32" s="20"/>
      <c r="T32" s="32"/>
      <c r="U32" s="20"/>
      <c r="V32" s="74"/>
      <c r="W32" s="20"/>
      <c r="X32" s="20"/>
      <c r="Y32" s="20"/>
      <c r="Z32" s="74"/>
      <c r="AA32" s="20"/>
      <c r="AB32" s="74"/>
      <c r="AC32" s="20"/>
      <c r="AD32" s="74"/>
      <c r="AE32" s="24"/>
      <c r="AF32" s="74"/>
      <c r="AG32" s="20"/>
      <c r="AH32" s="74"/>
      <c r="AI32" s="20"/>
      <c r="AJ32" s="74"/>
      <c r="AK32" s="20"/>
      <c r="AL32" s="74"/>
      <c r="AM32" s="263"/>
      <c r="AN32" s="74"/>
      <c r="AO32" s="20"/>
      <c r="AP32" s="74"/>
      <c r="AQ32" s="20"/>
      <c r="AR32" s="74"/>
      <c r="AS32" s="20"/>
      <c r="AT32" s="74"/>
      <c r="AU32" s="20"/>
      <c r="AV32" s="74"/>
      <c r="AW32" s="20"/>
      <c r="AX32" s="74"/>
      <c r="AY32" s="20"/>
      <c r="AZ32" s="74"/>
      <c r="BA32" s="20"/>
      <c r="BB32" s="74"/>
      <c r="BC32" s="20"/>
      <c r="BD32" s="74"/>
      <c r="BE32" s="20"/>
      <c r="BF32" s="20">
        <f t="shared" si="233"/>
        <v>0</v>
      </c>
      <c r="BG32" s="20">
        <f t="shared" si="234"/>
        <v>0</v>
      </c>
      <c r="BH32" s="7"/>
      <c r="BI32" s="7"/>
      <c r="BJ32" s="7"/>
      <c r="BK32" s="52"/>
      <c r="BL32" s="51"/>
      <c r="BM32" s="16"/>
      <c r="BN32" s="17"/>
      <c r="BO32" s="7"/>
      <c r="BP32" s="7"/>
      <c r="BQ32" s="7"/>
      <c r="BR32" s="7"/>
      <c r="BS32" s="7"/>
      <c r="BT32" s="7"/>
      <c r="BU32" s="7"/>
      <c r="BV32" s="7"/>
      <c r="BW32" s="7"/>
      <c r="BX32" s="73">
        <f t="shared" si="247"/>
        <v>0</v>
      </c>
      <c r="BY32" s="32"/>
      <c r="BZ32" s="334"/>
      <c r="CA32" s="32"/>
      <c r="CB32" s="20"/>
      <c r="CC32" s="32"/>
      <c r="CD32" s="20"/>
      <c r="CE32" s="32"/>
      <c r="CF32" s="20"/>
      <c r="CG32" s="74"/>
      <c r="CH32" s="20"/>
      <c r="CI32" s="20"/>
      <c r="CJ32" s="20"/>
      <c r="CK32" s="74"/>
      <c r="CL32" s="20"/>
      <c r="CM32" s="74"/>
      <c r="CN32" s="20"/>
      <c r="CO32" s="74"/>
      <c r="CP32" s="24"/>
      <c r="CQ32" s="74"/>
      <c r="CR32" s="334"/>
      <c r="CS32" s="74"/>
      <c r="CT32" s="20"/>
      <c r="CU32" s="74"/>
      <c r="CV32" s="20"/>
      <c r="CW32" s="74"/>
      <c r="CX32" s="334"/>
      <c r="CY32" s="74"/>
      <c r="CZ32" s="20"/>
      <c r="DA32" s="74"/>
      <c r="DB32" s="20"/>
      <c r="DC32" s="74"/>
      <c r="DD32" s="20"/>
      <c r="DE32" s="74"/>
      <c r="DF32" s="20"/>
      <c r="DG32" s="74"/>
      <c r="DH32" s="20"/>
      <c r="DI32" s="74"/>
      <c r="DJ32" s="20"/>
      <c r="DK32" s="74"/>
      <c r="DL32" s="20"/>
      <c r="DM32" s="74"/>
      <c r="DN32" s="20"/>
      <c r="DO32" s="74"/>
      <c r="DP32" s="20"/>
      <c r="DQ32" s="20">
        <f t="shared" si="175"/>
        <v>0</v>
      </c>
      <c r="DR32" s="20">
        <f t="shared" si="176"/>
        <v>0</v>
      </c>
      <c r="DS32" s="7"/>
      <c r="DT32" s="7"/>
      <c r="DU32" s="7"/>
      <c r="DV32" s="52"/>
      <c r="DW32" s="51"/>
      <c r="DX32" s="16"/>
      <c r="DY32" s="17"/>
      <c r="DZ32" s="7"/>
      <c r="EA32" s="7"/>
      <c r="EB32" s="7"/>
      <c r="EC32" s="7"/>
      <c r="ED32" s="7"/>
      <c r="EE32" s="7"/>
      <c r="EF32" s="7"/>
      <c r="EG32" s="7"/>
      <c r="EH32" s="7">
        <f t="shared" si="213"/>
        <v>0</v>
      </c>
      <c r="EI32" s="7">
        <f t="shared" si="214"/>
        <v>0</v>
      </c>
      <c r="EJ32" s="7">
        <f t="shared" si="214"/>
        <v>0</v>
      </c>
      <c r="EK32" s="18">
        <f t="shared" si="177"/>
        <v>0</v>
      </c>
      <c r="EL32" s="7">
        <f t="shared" si="177"/>
        <v>0</v>
      </c>
      <c r="EM32" s="7">
        <f t="shared" si="177"/>
        <v>0</v>
      </c>
      <c r="EN32" s="7">
        <f t="shared" si="177"/>
        <v>0</v>
      </c>
      <c r="EO32" s="7">
        <f t="shared" si="177"/>
        <v>0</v>
      </c>
      <c r="EP32" s="7">
        <f t="shared" si="177"/>
        <v>0</v>
      </c>
      <c r="EQ32" s="7">
        <f t="shared" si="177"/>
        <v>0</v>
      </c>
      <c r="ER32" s="7">
        <f t="shared" si="177"/>
        <v>0</v>
      </c>
      <c r="ES32" s="7">
        <f t="shared" si="177"/>
        <v>0</v>
      </c>
      <c r="ET32" s="7">
        <f t="shared" si="177"/>
        <v>0</v>
      </c>
      <c r="EU32" s="18">
        <f t="shared" si="177"/>
        <v>0</v>
      </c>
      <c r="EV32" s="7">
        <f t="shared" si="177"/>
        <v>0</v>
      </c>
      <c r="EW32" s="7">
        <f t="shared" si="177"/>
        <v>0</v>
      </c>
      <c r="EX32" s="7">
        <f t="shared" si="177"/>
        <v>0</v>
      </c>
      <c r="EY32" s="7">
        <f t="shared" si="177"/>
        <v>0</v>
      </c>
      <c r="EZ32" s="7">
        <f t="shared" si="177"/>
        <v>0</v>
      </c>
      <c r="FA32" s="7">
        <f t="shared" si="177"/>
        <v>0</v>
      </c>
      <c r="FB32" s="7">
        <f t="shared" si="177"/>
        <v>0</v>
      </c>
      <c r="FC32" s="7">
        <f t="shared" si="177"/>
        <v>0</v>
      </c>
      <c r="FD32" s="7">
        <f t="shared" si="177"/>
        <v>0</v>
      </c>
      <c r="FE32" s="18">
        <f t="shared" si="177"/>
        <v>0</v>
      </c>
      <c r="FF32" s="7">
        <f t="shared" si="177"/>
        <v>0</v>
      </c>
      <c r="FG32" s="7">
        <f t="shared" si="177"/>
        <v>0</v>
      </c>
      <c r="FH32" s="7">
        <f t="shared" si="177"/>
        <v>0</v>
      </c>
      <c r="FI32" s="7">
        <f t="shared" si="177"/>
        <v>0</v>
      </c>
      <c r="FJ32" s="7">
        <f t="shared" si="177"/>
        <v>0</v>
      </c>
      <c r="FK32" s="7">
        <f t="shared" si="177"/>
        <v>0</v>
      </c>
      <c r="FL32" s="7">
        <f t="shared" si="177"/>
        <v>0</v>
      </c>
      <c r="FM32" s="7">
        <f t="shared" si="177"/>
        <v>0</v>
      </c>
      <c r="FN32" s="7">
        <f t="shared" si="177"/>
        <v>0</v>
      </c>
      <c r="FO32" s="7">
        <f t="shared" si="177"/>
        <v>0</v>
      </c>
      <c r="FP32" s="7"/>
      <c r="FQ32" s="7">
        <f t="shared" si="178"/>
        <v>0</v>
      </c>
      <c r="FR32" s="7">
        <f t="shared" si="178"/>
        <v>0</v>
      </c>
      <c r="FS32" s="7">
        <f t="shared" si="178"/>
        <v>0</v>
      </c>
      <c r="FT32" s="7">
        <f t="shared" si="178"/>
        <v>0</v>
      </c>
      <c r="FU32" s="7">
        <f t="shared" si="178"/>
        <v>0</v>
      </c>
      <c r="FV32" s="7">
        <f t="shared" si="178"/>
        <v>0</v>
      </c>
      <c r="FW32" s="7">
        <f t="shared" si="178"/>
        <v>0</v>
      </c>
      <c r="FX32" s="7">
        <f t="shared" si="178"/>
        <v>0</v>
      </c>
      <c r="FY32" s="7">
        <f t="shared" si="178"/>
        <v>0</v>
      </c>
      <c r="FZ32" s="7">
        <f t="shared" si="178"/>
        <v>0</v>
      </c>
      <c r="GA32" s="7">
        <f t="shared" si="178"/>
        <v>0</v>
      </c>
      <c r="GB32" s="116">
        <f t="shared" si="178"/>
        <v>0</v>
      </c>
      <c r="GC32" s="117">
        <f t="shared" si="178"/>
        <v>0</v>
      </c>
      <c r="GD32" s="2"/>
      <c r="GE32" s="2"/>
      <c r="GF32" s="2"/>
      <c r="GG32" s="52"/>
      <c r="GH32" s="3"/>
      <c r="GI32" s="18"/>
      <c r="GJ32" s="18"/>
      <c r="GK32" s="1"/>
      <c r="GL32" s="23"/>
      <c r="GM32" s="30"/>
      <c r="GN32" s="7"/>
      <c r="GO32" s="67"/>
    </row>
    <row r="33" spans="1:197" ht="24.95" customHeight="1" x14ac:dyDescent="0.35">
      <c r="A33" s="51"/>
      <c r="B33" s="16"/>
      <c r="C33" s="17"/>
      <c r="D33" s="7"/>
      <c r="E33" s="7"/>
      <c r="F33" s="7"/>
      <c r="G33" s="7"/>
      <c r="H33" s="7"/>
      <c r="I33" s="7"/>
      <c r="J33" s="7"/>
      <c r="K33" s="7"/>
      <c r="L33" s="7"/>
      <c r="M33" s="73">
        <f t="shared" si="232"/>
        <v>0</v>
      </c>
      <c r="N33" s="32"/>
      <c r="O33" s="263"/>
      <c r="P33" s="32"/>
      <c r="Q33" s="20"/>
      <c r="R33" s="32"/>
      <c r="S33" s="20"/>
      <c r="T33" s="32"/>
      <c r="U33" s="20"/>
      <c r="V33" s="74"/>
      <c r="W33" s="20"/>
      <c r="X33" s="20"/>
      <c r="Y33" s="20"/>
      <c r="Z33" s="74"/>
      <c r="AA33" s="20"/>
      <c r="AB33" s="74"/>
      <c r="AC33" s="20"/>
      <c r="AD33" s="74"/>
      <c r="AE33" s="24"/>
      <c r="AF33" s="74"/>
      <c r="AG33" s="20"/>
      <c r="AH33" s="74"/>
      <c r="AI33" s="20"/>
      <c r="AJ33" s="74"/>
      <c r="AK33" s="20"/>
      <c r="AL33" s="74"/>
      <c r="AM33" s="263"/>
      <c r="AN33" s="74"/>
      <c r="AO33" s="20"/>
      <c r="AP33" s="74"/>
      <c r="AQ33" s="20"/>
      <c r="AR33" s="74"/>
      <c r="AS33" s="20"/>
      <c r="AT33" s="74"/>
      <c r="AU33" s="20"/>
      <c r="AV33" s="74"/>
      <c r="AW33" s="20"/>
      <c r="AX33" s="74"/>
      <c r="AY33" s="20"/>
      <c r="AZ33" s="74"/>
      <c r="BA33" s="20"/>
      <c r="BB33" s="74"/>
      <c r="BC33" s="20"/>
      <c r="BD33" s="74"/>
      <c r="BE33" s="20"/>
      <c r="BF33" s="20">
        <f t="shared" si="233"/>
        <v>0</v>
      </c>
      <c r="BG33" s="20">
        <f t="shared" si="234"/>
        <v>0</v>
      </c>
      <c r="BH33" s="7"/>
      <c r="BI33" s="7"/>
      <c r="BJ33" s="7"/>
      <c r="BK33" s="52"/>
      <c r="BL33" s="51"/>
      <c r="BM33" s="16"/>
      <c r="BN33" s="17"/>
      <c r="BO33" s="7"/>
      <c r="BP33" s="7"/>
      <c r="BQ33" s="7"/>
      <c r="BR33" s="7"/>
      <c r="BS33" s="7"/>
      <c r="BT33" s="7"/>
      <c r="BU33" s="7"/>
      <c r="BV33" s="7"/>
      <c r="BW33" s="7"/>
      <c r="BX33" s="73">
        <f t="shared" si="247"/>
        <v>0</v>
      </c>
      <c r="BY33" s="32"/>
      <c r="BZ33" s="334"/>
      <c r="CA33" s="32"/>
      <c r="CB33" s="20"/>
      <c r="CC33" s="32"/>
      <c r="CD33" s="20"/>
      <c r="CE33" s="32"/>
      <c r="CF33" s="20"/>
      <c r="CG33" s="74"/>
      <c r="CH33" s="20"/>
      <c r="CI33" s="20"/>
      <c r="CJ33" s="20"/>
      <c r="CK33" s="74"/>
      <c r="CL33" s="20"/>
      <c r="CM33" s="74"/>
      <c r="CN33" s="20"/>
      <c r="CO33" s="74"/>
      <c r="CP33" s="24"/>
      <c r="CQ33" s="74"/>
      <c r="CR33" s="334"/>
      <c r="CS33" s="74"/>
      <c r="CT33" s="20"/>
      <c r="CU33" s="74"/>
      <c r="CV33" s="20"/>
      <c r="CW33" s="74"/>
      <c r="CX33" s="334"/>
      <c r="CY33" s="74"/>
      <c r="CZ33" s="20"/>
      <c r="DA33" s="74"/>
      <c r="DB33" s="20"/>
      <c r="DC33" s="74"/>
      <c r="DD33" s="20"/>
      <c r="DE33" s="74"/>
      <c r="DF33" s="20"/>
      <c r="DG33" s="74"/>
      <c r="DH33" s="20"/>
      <c r="DI33" s="74"/>
      <c r="DJ33" s="20"/>
      <c r="DK33" s="74"/>
      <c r="DL33" s="20"/>
      <c r="DM33" s="74"/>
      <c r="DN33" s="20"/>
      <c r="DO33" s="74"/>
      <c r="DP33" s="20"/>
      <c r="DQ33" s="20">
        <f t="shared" si="175"/>
        <v>0</v>
      </c>
      <c r="DR33" s="20">
        <f t="shared" si="176"/>
        <v>0</v>
      </c>
      <c r="DS33" s="7"/>
      <c r="DT33" s="7"/>
      <c r="DU33" s="7"/>
      <c r="DV33" s="52"/>
      <c r="DW33" s="51"/>
      <c r="DX33" s="16"/>
      <c r="DY33" s="17"/>
      <c r="DZ33" s="7"/>
      <c r="EA33" s="7"/>
      <c r="EB33" s="7"/>
      <c r="EC33" s="7"/>
      <c r="ED33" s="7"/>
      <c r="EE33" s="7"/>
      <c r="EF33" s="7"/>
      <c r="EG33" s="7"/>
      <c r="EH33" s="7">
        <f t="shared" si="213"/>
        <v>0</v>
      </c>
      <c r="EI33" s="7">
        <f t="shared" si="214"/>
        <v>0</v>
      </c>
      <c r="EJ33" s="7">
        <f t="shared" si="214"/>
        <v>0</v>
      </c>
      <c r="EK33" s="18">
        <f t="shared" si="177"/>
        <v>0</v>
      </c>
      <c r="EL33" s="7">
        <f t="shared" si="177"/>
        <v>0</v>
      </c>
      <c r="EM33" s="7">
        <f t="shared" si="177"/>
        <v>0</v>
      </c>
      <c r="EN33" s="7">
        <f t="shared" si="177"/>
        <v>0</v>
      </c>
      <c r="EO33" s="7">
        <f t="shared" ref="EO33:FD40" si="248">SUM(S33+CD33)</f>
        <v>0</v>
      </c>
      <c r="EP33" s="7">
        <f t="shared" si="248"/>
        <v>0</v>
      </c>
      <c r="EQ33" s="7">
        <f t="shared" si="248"/>
        <v>0</v>
      </c>
      <c r="ER33" s="7">
        <f t="shared" si="248"/>
        <v>0</v>
      </c>
      <c r="ES33" s="7">
        <f t="shared" si="248"/>
        <v>0</v>
      </c>
      <c r="ET33" s="7">
        <f t="shared" si="248"/>
        <v>0</v>
      </c>
      <c r="EU33" s="18">
        <f t="shared" si="248"/>
        <v>0</v>
      </c>
      <c r="EV33" s="7">
        <f t="shared" si="248"/>
        <v>0</v>
      </c>
      <c r="EW33" s="7">
        <f t="shared" si="248"/>
        <v>0</v>
      </c>
      <c r="EX33" s="7">
        <f t="shared" si="248"/>
        <v>0</v>
      </c>
      <c r="EY33" s="7">
        <f t="shared" si="248"/>
        <v>0</v>
      </c>
      <c r="EZ33" s="7">
        <f t="shared" si="248"/>
        <v>0</v>
      </c>
      <c r="FA33" s="7">
        <f t="shared" si="248"/>
        <v>0</v>
      </c>
      <c r="FB33" s="7">
        <f t="shared" si="248"/>
        <v>0</v>
      </c>
      <c r="FC33" s="7">
        <f t="shared" si="248"/>
        <v>0</v>
      </c>
      <c r="FD33" s="7">
        <f t="shared" si="248"/>
        <v>0</v>
      </c>
      <c r="FE33" s="18">
        <f t="shared" ref="FE33:FO40" si="249">SUM(AI33+CT33)</f>
        <v>0</v>
      </c>
      <c r="FF33" s="7">
        <f t="shared" si="249"/>
        <v>0</v>
      </c>
      <c r="FG33" s="7">
        <f t="shared" si="249"/>
        <v>0</v>
      </c>
      <c r="FH33" s="7">
        <f t="shared" si="249"/>
        <v>0</v>
      </c>
      <c r="FI33" s="7">
        <f t="shared" si="249"/>
        <v>0</v>
      </c>
      <c r="FJ33" s="7">
        <f t="shared" si="249"/>
        <v>0</v>
      </c>
      <c r="FK33" s="7">
        <f t="shared" si="249"/>
        <v>0</v>
      </c>
      <c r="FL33" s="7">
        <f t="shared" si="249"/>
        <v>0</v>
      </c>
      <c r="FM33" s="7">
        <f t="shared" si="249"/>
        <v>0</v>
      </c>
      <c r="FN33" s="7">
        <f t="shared" si="249"/>
        <v>0</v>
      </c>
      <c r="FO33" s="7">
        <f t="shared" si="249"/>
        <v>0</v>
      </c>
      <c r="FP33" s="7"/>
      <c r="FQ33" s="7">
        <f t="shared" si="178"/>
        <v>0</v>
      </c>
      <c r="FR33" s="7">
        <f t="shared" si="178"/>
        <v>0</v>
      </c>
      <c r="FS33" s="7">
        <f t="shared" si="178"/>
        <v>0</v>
      </c>
      <c r="FT33" s="7">
        <f t="shared" si="178"/>
        <v>0</v>
      </c>
      <c r="FU33" s="7">
        <f t="shared" si="178"/>
        <v>0</v>
      </c>
      <c r="FV33" s="7">
        <f t="shared" si="178"/>
        <v>0</v>
      </c>
      <c r="FW33" s="7">
        <f t="shared" si="178"/>
        <v>0</v>
      </c>
      <c r="FX33" s="7">
        <f t="shared" si="178"/>
        <v>0</v>
      </c>
      <c r="FY33" s="7">
        <f t="shared" si="178"/>
        <v>0</v>
      </c>
      <c r="FZ33" s="7">
        <f t="shared" si="178"/>
        <v>0</v>
      </c>
      <c r="GA33" s="7">
        <f t="shared" si="178"/>
        <v>0</v>
      </c>
      <c r="GB33" s="116">
        <f t="shared" si="178"/>
        <v>0</v>
      </c>
      <c r="GC33" s="117">
        <f t="shared" si="178"/>
        <v>0</v>
      </c>
      <c r="GD33" s="2"/>
      <c r="GE33" s="2"/>
      <c r="GF33" s="2"/>
      <c r="GG33" s="52"/>
      <c r="GH33" s="3"/>
      <c r="GI33" s="18"/>
      <c r="GJ33" s="18"/>
      <c r="GK33" s="1"/>
      <c r="GL33" s="23"/>
      <c r="GM33" s="30"/>
      <c r="GN33" s="7"/>
      <c r="GO33" s="67"/>
    </row>
    <row r="34" spans="1:197" ht="24.95" customHeight="1" x14ac:dyDescent="0.35">
      <c r="A34" s="51"/>
      <c r="B34" s="16"/>
      <c r="C34" s="17"/>
      <c r="D34" s="7"/>
      <c r="E34" s="7"/>
      <c r="F34" s="7"/>
      <c r="G34" s="7"/>
      <c r="H34" s="7"/>
      <c r="I34" s="7"/>
      <c r="J34" s="7"/>
      <c r="K34" s="7"/>
      <c r="L34" s="7"/>
      <c r="M34" s="73">
        <f t="shared" si="232"/>
        <v>0</v>
      </c>
      <c r="N34" s="32"/>
      <c r="O34" s="263"/>
      <c r="P34" s="32"/>
      <c r="Q34" s="20"/>
      <c r="R34" s="32"/>
      <c r="S34" s="20"/>
      <c r="T34" s="32"/>
      <c r="U34" s="20"/>
      <c r="V34" s="74"/>
      <c r="W34" s="20"/>
      <c r="X34" s="20"/>
      <c r="Y34" s="20"/>
      <c r="Z34" s="74"/>
      <c r="AA34" s="20"/>
      <c r="AB34" s="74"/>
      <c r="AC34" s="20"/>
      <c r="AD34" s="74"/>
      <c r="AE34" s="24"/>
      <c r="AF34" s="74"/>
      <c r="AG34" s="20"/>
      <c r="AH34" s="74"/>
      <c r="AI34" s="20"/>
      <c r="AJ34" s="74"/>
      <c r="AK34" s="20"/>
      <c r="AL34" s="74"/>
      <c r="AM34" s="263"/>
      <c r="AN34" s="74"/>
      <c r="AO34" s="20"/>
      <c r="AP34" s="74"/>
      <c r="AQ34" s="20"/>
      <c r="AR34" s="74"/>
      <c r="AS34" s="20"/>
      <c r="AT34" s="74"/>
      <c r="AU34" s="20"/>
      <c r="AV34" s="74"/>
      <c r="AW34" s="20"/>
      <c r="AX34" s="74"/>
      <c r="AY34" s="20"/>
      <c r="AZ34" s="74"/>
      <c r="BA34" s="20"/>
      <c r="BB34" s="74"/>
      <c r="BC34" s="20"/>
      <c r="BD34" s="74"/>
      <c r="BE34" s="20"/>
      <c r="BF34" s="20">
        <f t="shared" si="233"/>
        <v>0</v>
      </c>
      <c r="BG34" s="20">
        <f t="shared" si="234"/>
        <v>0</v>
      </c>
      <c r="BH34" s="7"/>
      <c r="BI34" s="7"/>
      <c r="BJ34" s="7"/>
      <c r="BK34" s="52"/>
      <c r="BL34" s="51"/>
      <c r="BM34" s="16"/>
      <c r="BN34" s="17"/>
      <c r="BO34" s="7"/>
      <c r="BP34" s="7"/>
      <c r="BQ34" s="7"/>
      <c r="BR34" s="7"/>
      <c r="BS34" s="7"/>
      <c r="BT34" s="7"/>
      <c r="BU34" s="7"/>
      <c r="BV34" s="7"/>
      <c r="BW34" s="7"/>
      <c r="BX34" s="73">
        <f t="shared" si="247"/>
        <v>0</v>
      </c>
      <c r="BY34" s="32"/>
      <c r="BZ34" s="334"/>
      <c r="CA34" s="32"/>
      <c r="CB34" s="20"/>
      <c r="CC34" s="32"/>
      <c r="CD34" s="20"/>
      <c r="CE34" s="32"/>
      <c r="CF34" s="20"/>
      <c r="CG34" s="74"/>
      <c r="CH34" s="20"/>
      <c r="CI34" s="20"/>
      <c r="CJ34" s="20"/>
      <c r="CK34" s="74"/>
      <c r="CL34" s="20"/>
      <c r="CM34" s="74"/>
      <c r="CN34" s="20"/>
      <c r="CO34" s="74"/>
      <c r="CP34" s="24"/>
      <c r="CQ34" s="74"/>
      <c r="CR34" s="334"/>
      <c r="CS34" s="74"/>
      <c r="CT34" s="20"/>
      <c r="CU34" s="74"/>
      <c r="CV34" s="20"/>
      <c r="CW34" s="74"/>
      <c r="CX34" s="334"/>
      <c r="CY34" s="74"/>
      <c r="CZ34" s="20"/>
      <c r="DA34" s="74"/>
      <c r="DB34" s="20"/>
      <c r="DC34" s="74"/>
      <c r="DD34" s="20"/>
      <c r="DE34" s="74"/>
      <c r="DF34" s="20"/>
      <c r="DG34" s="74"/>
      <c r="DH34" s="20"/>
      <c r="DI34" s="74"/>
      <c r="DJ34" s="20"/>
      <c r="DK34" s="74"/>
      <c r="DL34" s="20"/>
      <c r="DM34" s="74"/>
      <c r="DN34" s="20"/>
      <c r="DO34" s="74"/>
      <c r="DP34" s="20"/>
      <c r="DQ34" s="20">
        <f t="shared" si="175"/>
        <v>0</v>
      </c>
      <c r="DR34" s="20">
        <f t="shared" si="176"/>
        <v>0</v>
      </c>
      <c r="DS34" s="7"/>
      <c r="DT34" s="7"/>
      <c r="DU34" s="7"/>
      <c r="DV34" s="52"/>
      <c r="DW34" s="51"/>
      <c r="DX34" s="16"/>
      <c r="DY34" s="17"/>
      <c r="DZ34" s="7"/>
      <c r="EA34" s="7"/>
      <c r="EB34" s="7"/>
      <c r="EC34" s="7"/>
      <c r="ED34" s="7"/>
      <c r="EE34" s="7"/>
      <c r="EF34" s="7"/>
      <c r="EG34" s="7"/>
      <c r="EH34" s="7">
        <f t="shared" si="213"/>
        <v>0</v>
      </c>
      <c r="EI34" s="7">
        <f t="shared" si="214"/>
        <v>0</v>
      </c>
      <c r="EJ34" s="7">
        <f t="shared" si="214"/>
        <v>0</v>
      </c>
      <c r="EK34" s="18">
        <f t="shared" ref="EK34:EN40" si="250">SUM(O34+BZ34)</f>
        <v>0</v>
      </c>
      <c r="EL34" s="7">
        <f t="shared" si="250"/>
        <v>0</v>
      </c>
      <c r="EM34" s="7">
        <f t="shared" si="250"/>
        <v>0</v>
      </c>
      <c r="EN34" s="7">
        <f t="shared" si="250"/>
        <v>0</v>
      </c>
      <c r="EO34" s="7">
        <f t="shared" si="248"/>
        <v>0</v>
      </c>
      <c r="EP34" s="7">
        <f t="shared" si="248"/>
        <v>0</v>
      </c>
      <c r="EQ34" s="7">
        <f t="shared" si="248"/>
        <v>0</v>
      </c>
      <c r="ER34" s="7">
        <f t="shared" si="248"/>
        <v>0</v>
      </c>
      <c r="ES34" s="7">
        <f t="shared" si="248"/>
        <v>0</v>
      </c>
      <c r="ET34" s="7">
        <f t="shared" si="248"/>
        <v>0</v>
      </c>
      <c r="EU34" s="18">
        <f t="shared" si="248"/>
        <v>0</v>
      </c>
      <c r="EV34" s="7">
        <f t="shared" si="248"/>
        <v>0</v>
      </c>
      <c r="EW34" s="7">
        <f t="shared" si="248"/>
        <v>0</v>
      </c>
      <c r="EX34" s="7">
        <f t="shared" si="248"/>
        <v>0</v>
      </c>
      <c r="EY34" s="7">
        <f t="shared" si="248"/>
        <v>0</v>
      </c>
      <c r="EZ34" s="7">
        <f t="shared" si="248"/>
        <v>0</v>
      </c>
      <c r="FA34" s="7">
        <f t="shared" si="248"/>
        <v>0</v>
      </c>
      <c r="FB34" s="7">
        <f t="shared" si="248"/>
        <v>0</v>
      </c>
      <c r="FC34" s="7">
        <f t="shared" si="248"/>
        <v>0</v>
      </c>
      <c r="FD34" s="7">
        <f t="shared" si="248"/>
        <v>0</v>
      </c>
      <c r="FE34" s="18">
        <f t="shared" si="249"/>
        <v>0</v>
      </c>
      <c r="FF34" s="7">
        <f t="shared" si="249"/>
        <v>0</v>
      </c>
      <c r="FG34" s="7">
        <f t="shared" si="249"/>
        <v>0</v>
      </c>
      <c r="FH34" s="7">
        <f t="shared" si="249"/>
        <v>0</v>
      </c>
      <c r="FI34" s="7">
        <f t="shared" si="249"/>
        <v>0</v>
      </c>
      <c r="FJ34" s="7">
        <f t="shared" si="249"/>
        <v>0</v>
      </c>
      <c r="FK34" s="7">
        <f t="shared" si="249"/>
        <v>0</v>
      </c>
      <c r="FL34" s="7">
        <f t="shared" si="249"/>
        <v>0</v>
      </c>
      <c r="FM34" s="7">
        <f t="shared" si="249"/>
        <v>0</v>
      </c>
      <c r="FN34" s="7">
        <f t="shared" si="249"/>
        <v>0</v>
      </c>
      <c r="FO34" s="7">
        <f t="shared" si="249"/>
        <v>0</v>
      </c>
      <c r="FP34" s="7"/>
      <c r="FQ34" s="7">
        <f t="shared" si="178"/>
        <v>0</v>
      </c>
      <c r="FR34" s="7">
        <f t="shared" si="178"/>
        <v>0</v>
      </c>
      <c r="FS34" s="7">
        <f t="shared" si="178"/>
        <v>0</v>
      </c>
      <c r="FT34" s="7">
        <f t="shared" si="178"/>
        <v>0</v>
      </c>
      <c r="FU34" s="7">
        <f t="shared" si="178"/>
        <v>0</v>
      </c>
      <c r="FV34" s="7">
        <f t="shared" si="178"/>
        <v>0</v>
      </c>
      <c r="FW34" s="7">
        <f t="shared" si="178"/>
        <v>0</v>
      </c>
      <c r="FX34" s="7">
        <f t="shared" si="178"/>
        <v>0</v>
      </c>
      <c r="FY34" s="7">
        <f t="shared" si="178"/>
        <v>0</v>
      </c>
      <c r="FZ34" s="7">
        <f t="shared" si="178"/>
        <v>0</v>
      </c>
      <c r="GA34" s="7">
        <f t="shared" si="178"/>
        <v>0</v>
      </c>
      <c r="GB34" s="116">
        <f t="shared" si="178"/>
        <v>0</v>
      </c>
      <c r="GC34" s="117">
        <f t="shared" si="178"/>
        <v>0</v>
      </c>
      <c r="GD34" s="2"/>
      <c r="GE34" s="2"/>
      <c r="GF34" s="2"/>
      <c r="GG34" s="52"/>
      <c r="GH34" s="3"/>
      <c r="GI34" s="18"/>
      <c r="GJ34" s="18"/>
      <c r="GK34" s="1"/>
      <c r="GL34" s="23"/>
      <c r="GM34" s="30"/>
      <c r="GN34" s="7"/>
      <c r="GO34" s="67"/>
    </row>
    <row r="35" spans="1:197" ht="24.95" customHeight="1" x14ac:dyDescent="0.35">
      <c r="A35" s="51"/>
      <c r="B35" s="16"/>
      <c r="C35" s="17"/>
      <c r="D35" s="7"/>
      <c r="E35" s="7"/>
      <c r="F35" s="7"/>
      <c r="G35" s="7"/>
      <c r="H35" s="7"/>
      <c r="I35" s="7"/>
      <c r="J35" s="7"/>
      <c r="K35" s="7"/>
      <c r="L35" s="7"/>
      <c r="M35" s="73">
        <f t="shared" si="232"/>
        <v>0</v>
      </c>
      <c r="N35" s="32"/>
      <c r="O35" s="263"/>
      <c r="P35" s="32"/>
      <c r="Q35" s="20"/>
      <c r="R35" s="32"/>
      <c r="S35" s="20"/>
      <c r="T35" s="32"/>
      <c r="U35" s="20"/>
      <c r="V35" s="74"/>
      <c r="W35" s="20"/>
      <c r="X35" s="20"/>
      <c r="Y35" s="20"/>
      <c r="Z35" s="74"/>
      <c r="AA35" s="20"/>
      <c r="AB35" s="74"/>
      <c r="AC35" s="20"/>
      <c r="AD35" s="74"/>
      <c r="AE35" s="24"/>
      <c r="AF35" s="74"/>
      <c r="AG35" s="20"/>
      <c r="AH35" s="74"/>
      <c r="AI35" s="20"/>
      <c r="AJ35" s="74"/>
      <c r="AK35" s="20"/>
      <c r="AL35" s="74"/>
      <c r="AM35" s="263"/>
      <c r="AN35" s="74"/>
      <c r="AO35" s="20"/>
      <c r="AP35" s="74"/>
      <c r="AQ35" s="20"/>
      <c r="AR35" s="74"/>
      <c r="AS35" s="20"/>
      <c r="AT35" s="74"/>
      <c r="AU35" s="20"/>
      <c r="AV35" s="74"/>
      <c r="AW35" s="20"/>
      <c r="AX35" s="74"/>
      <c r="AY35" s="20"/>
      <c r="AZ35" s="74"/>
      <c r="BA35" s="20"/>
      <c r="BB35" s="74"/>
      <c r="BC35" s="20"/>
      <c r="BD35" s="74"/>
      <c r="BE35" s="20"/>
      <c r="BF35" s="20">
        <f t="shared" si="233"/>
        <v>0</v>
      </c>
      <c r="BG35" s="20">
        <f t="shared" si="234"/>
        <v>0</v>
      </c>
      <c r="BH35" s="7"/>
      <c r="BI35" s="7"/>
      <c r="BJ35" s="7"/>
      <c r="BK35" s="52"/>
      <c r="BL35" s="51"/>
      <c r="BM35" s="16"/>
      <c r="BN35" s="17"/>
      <c r="BO35" s="7"/>
      <c r="BP35" s="7"/>
      <c r="BQ35" s="7"/>
      <c r="BR35" s="7"/>
      <c r="BS35" s="7"/>
      <c r="BT35" s="7"/>
      <c r="BU35" s="7"/>
      <c r="BV35" s="7"/>
      <c r="BW35" s="7"/>
      <c r="BX35" s="73">
        <f t="shared" si="247"/>
        <v>0</v>
      </c>
      <c r="BY35" s="32"/>
      <c r="BZ35" s="334"/>
      <c r="CA35" s="32"/>
      <c r="CB35" s="20"/>
      <c r="CC35" s="32"/>
      <c r="CD35" s="20"/>
      <c r="CE35" s="32"/>
      <c r="CF35" s="20"/>
      <c r="CG35" s="74"/>
      <c r="CH35" s="20"/>
      <c r="CI35" s="20"/>
      <c r="CJ35" s="20"/>
      <c r="CK35" s="74"/>
      <c r="CL35" s="20"/>
      <c r="CM35" s="74"/>
      <c r="CN35" s="20"/>
      <c r="CO35" s="74"/>
      <c r="CP35" s="24"/>
      <c r="CQ35" s="74"/>
      <c r="CR35" s="334"/>
      <c r="CS35" s="74"/>
      <c r="CT35" s="20"/>
      <c r="CU35" s="74"/>
      <c r="CV35" s="20"/>
      <c r="CW35" s="74"/>
      <c r="CX35" s="334"/>
      <c r="CY35" s="74"/>
      <c r="CZ35" s="20"/>
      <c r="DA35" s="74"/>
      <c r="DB35" s="20"/>
      <c r="DC35" s="74"/>
      <c r="DD35" s="20"/>
      <c r="DE35" s="74"/>
      <c r="DF35" s="20"/>
      <c r="DG35" s="74"/>
      <c r="DH35" s="20"/>
      <c r="DI35" s="74"/>
      <c r="DJ35" s="20"/>
      <c r="DK35" s="74"/>
      <c r="DL35" s="20"/>
      <c r="DM35" s="74"/>
      <c r="DN35" s="20"/>
      <c r="DO35" s="74"/>
      <c r="DP35" s="20"/>
      <c r="DQ35" s="20">
        <f t="shared" si="175"/>
        <v>0</v>
      </c>
      <c r="DR35" s="20">
        <f t="shared" si="176"/>
        <v>0</v>
      </c>
      <c r="DS35" s="7"/>
      <c r="DT35" s="7"/>
      <c r="DU35" s="7"/>
      <c r="DV35" s="52"/>
      <c r="DW35" s="51"/>
      <c r="DX35" s="16"/>
      <c r="DY35" s="17"/>
      <c r="DZ35" s="7"/>
      <c r="EA35" s="7"/>
      <c r="EB35" s="7"/>
      <c r="EC35" s="7"/>
      <c r="ED35" s="7"/>
      <c r="EE35" s="7"/>
      <c r="EF35" s="7"/>
      <c r="EG35" s="7"/>
      <c r="EH35" s="7">
        <f t="shared" si="213"/>
        <v>0</v>
      </c>
      <c r="EI35" s="7">
        <f t="shared" si="214"/>
        <v>0</v>
      </c>
      <c r="EJ35" s="7">
        <f t="shared" si="214"/>
        <v>0</v>
      </c>
      <c r="EK35" s="18">
        <f t="shared" si="250"/>
        <v>0</v>
      </c>
      <c r="EL35" s="7">
        <f t="shared" si="250"/>
        <v>0</v>
      </c>
      <c r="EM35" s="7">
        <f t="shared" si="250"/>
        <v>0</v>
      </c>
      <c r="EN35" s="7">
        <f t="shared" si="250"/>
        <v>0</v>
      </c>
      <c r="EO35" s="7">
        <f t="shared" si="248"/>
        <v>0</v>
      </c>
      <c r="EP35" s="7">
        <f t="shared" si="248"/>
        <v>0</v>
      </c>
      <c r="EQ35" s="7">
        <f t="shared" si="248"/>
        <v>0</v>
      </c>
      <c r="ER35" s="7">
        <f t="shared" si="248"/>
        <v>0</v>
      </c>
      <c r="ES35" s="7">
        <f t="shared" si="248"/>
        <v>0</v>
      </c>
      <c r="ET35" s="7">
        <f t="shared" si="248"/>
        <v>0</v>
      </c>
      <c r="EU35" s="18">
        <f t="shared" si="248"/>
        <v>0</v>
      </c>
      <c r="EV35" s="7">
        <f t="shared" si="248"/>
        <v>0</v>
      </c>
      <c r="EW35" s="7">
        <f t="shared" si="248"/>
        <v>0</v>
      </c>
      <c r="EX35" s="7">
        <f t="shared" si="248"/>
        <v>0</v>
      </c>
      <c r="EY35" s="7">
        <f t="shared" si="248"/>
        <v>0</v>
      </c>
      <c r="EZ35" s="7">
        <f t="shared" si="248"/>
        <v>0</v>
      </c>
      <c r="FA35" s="7">
        <f t="shared" si="248"/>
        <v>0</v>
      </c>
      <c r="FB35" s="7">
        <f t="shared" si="248"/>
        <v>0</v>
      </c>
      <c r="FC35" s="7">
        <f t="shared" si="248"/>
        <v>0</v>
      </c>
      <c r="FD35" s="7">
        <f t="shared" si="248"/>
        <v>0</v>
      </c>
      <c r="FE35" s="18">
        <f t="shared" si="249"/>
        <v>0</v>
      </c>
      <c r="FF35" s="7">
        <f t="shared" si="249"/>
        <v>0</v>
      </c>
      <c r="FG35" s="7">
        <f t="shared" si="249"/>
        <v>0</v>
      </c>
      <c r="FH35" s="7">
        <f t="shared" si="249"/>
        <v>0</v>
      </c>
      <c r="FI35" s="7">
        <f t="shared" si="249"/>
        <v>0</v>
      </c>
      <c r="FJ35" s="7">
        <f t="shared" si="249"/>
        <v>0</v>
      </c>
      <c r="FK35" s="7">
        <f t="shared" si="249"/>
        <v>0</v>
      </c>
      <c r="FL35" s="7">
        <f t="shared" si="249"/>
        <v>0</v>
      </c>
      <c r="FM35" s="7">
        <f t="shared" si="249"/>
        <v>0</v>
      </c>
      <c r="FN35" s="7">
        <f t="shared" si="249"/>
        <v>0</v>
      </c>
      <c r="FO35" s="7">
        <f t="shared" si="249"/>
        <v>0</v>
      </c>
      <c r="FP35" s="7"/>
      <c r="FQ35" s="7">
        <f t="shared" si="178"/>
        <v>0</v>
      </c>
      <c r="FR35" s="7">
        <f t="shared" si="178"/>
        <v>0</v>
      </c>
      <c r="FS35" s="7">
        <f t="shared" si="178"/>
        <v>0</v>
      </c>
      <c r="FT35" s="7">
        <f t="shared" si="178"/>
        <v>0</v>
      </c>
      <c r="FU35" s="7">
        <f t="shared" si="178"/>
        <v>0</v>
      </c>
      <c r="FV35" s="7">
        <f t="shared" si="178"/>
        <v>0</v>
      </c>
      <c r="FW35" s="7">
        <f t="shared" si="178"/>
        <v>0</v>
      </c>
      <c r="FX35" s="7">
        <f t="shared" si="178"/>
        <v>0</v>
      </c>
      <c r="FY35" s="7">
        <f t="shared" si="178"/>
        <v>0</v>
      </c>
      <c r="FZ35" s="7">
        <f t="shared" si="178"/>
        <v>0</v>
      </c>
      <c r="GA35" s="7">
        <f t="shared" si="178"/>
        <v>0</v>
      </c>
      <c r="GB35" s="116">
        <f t="shared" si="178"/>
        <v>0</v>
      </c>
      <c r="GC35" s="117">
        <f t="shared" si="178"/>
        <v>0</v>
      </c>
      <c r="GD35" s="2"/>
      <c r="GE35" s="2"/>
      <c r="GF35" s="2"/>
      <c r="GG35" s="52"/>
      <c r="GH35" s="3"/>
      <c r="GI35" s="18"/>
      <c r="GJ35" s="18"/>
      <c r="GK35" s="1"/>
      <c r="GL35" s="23"/>
      <c r="GM35" s="30"/>
      <c r="GN35" s="7"/>
      <c r="GO35" s="67"/>
    </row>
    <row r="36" spans="1:197" ht="24.95" customHeight="1" x14ac:dyDescent="0.35">
      <c r="A36" s="51"/>
      <c r="B36" s="16"/>
      <c r="C36" s="17"/>
      <c r="D36" s="7"/>
      <c r="E36" s="7"/>
      <c r="F36" s="7"/>
      <c r="G36" s="7"/>
      <c r="H36" s="7"/>
      <c r="I36" s="7"/>
      <c r="J36" s="7"/>
      <c r="K36" s="7"/>
      <c r="L36" s="7"/>
      <c r="M36" s="73">
        <f t="shared" si="232"/>
        <v>0</v>
      </c>
      <c r="N36" s="32"/>
      <c r="O36" s="263"/>
      <c r="P36" s="32"/>
      <c r="Q36" s="20"/>
      <c r="R36" s="32"/>
      <c r="S36" s="20"/>
      <c r="T36" s="32"/>
      <c r="U36" s="20"/>
      <c r="V36" s="74"/>
      <c r="W36" s="20"/>
      <c r="X36" s="20"/>
      <c r="Y36" s="20"/>
      <c r="Z36" s="74"/>
      <c r="AA36" s="20"/>
      <c r="AB36" s="74"/>
      <c r="AC36" s="20"/>
      <c r="AD36" s="74"/>
      <c r="AE36" s="24"/>
      <c r="AF36" s="74"/>
      <c r="AG36" s="20"/>
      <c r="AH36" s="74"/>
      <c r="AI36" s="20"/>
      <c r="AJ36" s="74"/>
      <c r="AK36" s="20"/>
      <c r="AL36" s="74"/>
      <c r="AM36" s="263"/>
      <c r="AN36" s="74"/>
      <c r="AO36" s="20"/>
      <c r="AP36" s="74"/>
      <c r="AQ36" s="20"/>
      <c r="AR36" s="74"/>
      <c r="AS36" s="20"/>
      <c r="AT36" s="74"/>
      <c r="AU36" s="20"/>
      <c r="AV36" s="74"/>
      <c r="AW36" s="20"/>
      <c r="AX36" s="74"/>
      <c r="AY36" s="20"/>
      <c r="AZ36" s="74"/>
      <c r="BA36" s="20"/>
      <c r="BB36" s="74"/>
      <c r="BC36" s="20"/>
      <c r="BD36" s="74"/>
      <c r="BE36" s="20"/>
      <c r="BF36" s="20">
        <f t="shared" si="233"/>
        <v>0</v>
      </c>
      <c r="BG36" s="20">
        <f t="shared" si="234"/>
        <v>0</v>
      </c>
      <c r="BH36" s="7"/>
      <c r="BI36" s="7"/>
      <c r="BJ36" s="7"/>
      <c r="BK36" s="52"/>
      <c r="BL36" s="51"/>
      <c r="BM36" s="16"/>
      <c r="BN36" s="17"/>
      <c r="BO36" s="7"/>
      <c r="BP36" s="7"/>
      <c r="BQ36" s="7"/>
      <c r="BR36" s="7"/>
      <c r="BS36" s="7"/>
      <c r="BT36" s="7"/>
      <c r="BU36" s="7"/>
      <c r="BV36" s="7"/>
      <c r="BW36" s="7"/>
      <c r="BX36" s="73">
        <f t="shared" si="247"/>
        <v>0</v>
      </c>
      <c r="BY36" s="32"/>
      <c r="BZ36" s="334"/>
      <c r="CA36" s="32"/>
      <c r="CB36" s="20"/>
      <c r="CC36" s="32"/>
      <c r="CD36" s="20"/>
      <c r="CE36" s="32"/>
      <c r="CF36" s="20"/>
      <c r="CG36" s="74"/>
      <c r="CH36" s="20"/>
      <c r="CI36" s="20"/>
      <c r="CJ36" s="20"/>
      <c r="CK36" s="74"/>
      <c r="CL36" s="20"/>
      <c r="CM36" s="74"/>
      <c r="CN36" s="20"/>
      <c r="CO36" s="74"/>
      <c r="CP36" s="24"/>
      <c r="CQ36" s="74"/>
      <c r="CR36" s="334"/>
      <c r="CS36" s="74"/>
      <c r="CT36" s="20"/>
      <c r="CU36" s="74"/>
      <c r="CV36" s="20"/>
      <c r="CW36" s="74"/>
      <c r="CX36" s="334"/>
      <c r="CY36" s="74"/>
      <c r="CZ36" s="20"/>
      <c r="DA36" s="74"/>
      <c r="DB36" s="20"/>
      <c r="DC36" s="74"/>
      <c r="DD36" s="20"/>
      <c r="DE36" s="74"/>
      <c r="DF36" s="20"/>
      <c r="DG36" s="74"/>
      <c r="DH36" s="20"/>
      <c r="DI36" s="74"/>
      <c r="DJ36" s="20"/>
      <c r="DK36" s="74"/>
      <c r="DL36" s="20"/>
      <c r="DM36" s="74"/>
      <c r="DN36" s="20"/>
      <c r="DO36" s="74"/>
      <c r="DP36" s="20"/>
      <c r="DQ36" s="20">
        <f t="shared" si="175"/>
        <v>0</v>
      </c>
      <c r="DR36" s="20">
        <f t="shared" si="176"/>
        <v>0</v>
      </c>
      <c r="DS36" s="7"/>
      <c r="DT36" s="7"/>
      <c r="DU36" s="7"/>
      <c r="DV36" s="52"/>
      <c r="DW36" s="51"/>
      <c r="DX36" s="16"/>
      <c r="DY36" s="17"/>
      <c r="DZ36" s="7"/>
      <c r="EA36" s="7"/>
      <c r="EB36" s="7"/>
      <c r="EC36" s="7"/>
      <c r="ED36" s="7"/>
      <c r="EE36" s="7"/>
      <c r="EF36" s="7"/>
      <c r="EG36" s="7"/>
      <c r="EH36" s="7">
        <f t="shared" si="213"/>
        <v>0</v>
      </c>
      <c r="EI36" s="7">
        <f t="shared" si="214"/>
        <v>0</v>
      </c>
      <c r="EJ36" s="7">
        <f t="shared" si="214"/>
        <v>0</v>
      </c>
      <c r="EK36" s="18">
        <f t="shared" si="250"/>
        <v>0</v>
      </c>
      <c r="EL36" s="7">
        <f t="shared" si="250"/>
        <v>0</v>
      </c>
      <c r="EM36" s="7">
        <f t="shared" si="250"/>
        <v>0</v>
      </c>
      <c r="EN36" s="7">
        <f t="shared" si="250"/>
        <v>0</v>
      </c>
      <c r="EO36" s="7">
        <f t="shared" si="248"/>
        <v>0</v>
      </c>
      <c r="EP36" s="7">
        <f t="shared" si="248"/>
        <v>0</v>
      </c>
      <c r="EQ36" s="7">
        <f t="shared" si="248"/>
        <v>0</v>
      </c>
      <c r="ER36" s="7">
        <f t="shared" si="248"/>
        <v>0</v>
      </c>
      <c r="ES36" s="7">
        <f t="shared" si="248"/>
        <v>0</v>
      </c>
      <c r="ET36" s="7">
        <f t="shared" si="248"/>
        <v>0</v>
      </c>
      <c r="EU36" s="18">
        <f t="shared" si="248"/>
        <v>0</v>
      </c>
      <c r="EV36" s="7">
        <f t="shared" si="248"/>
        <v>0</v>
      </c>
      <c r="EW36" s="7">
        <f t="shared" si="248"/>
        <v>0</v>
      </c>
      <c r="EX36" s="7">
        <f t="shared" si="248"/>
        <v>0</v>
      </c>
      <c r="EY36" s="7">
        <f t="shared" si="248"/>
        <v>0</v>
      </c>
      <c r="EZ36" s="7">
        <f t="shared" si="248"/>
        <v>0</v>
      </c>
      <c r="FA36" s="7">
        <f t="shared" si="248"/>
        <v>0</v>
      </c>
      <c r="FB36" s="7">
        <f t="shared" si="248"/>
        <v>0</v>
      </c>
      <c r="FC36" s="7">
        <f t="shared" si="248"/>
        <v>0</v>
      </c>
      <c r="FD36" s="7">
        <f t="shared" si="248"/>
        <v>0</v>
      </c>
      <c r="FE36" s="18">
        <f t="shared" si="249"/>
        <v>0</v>
      </c>
      <c r="FF36" s="7">
        <f t="shared" si="249"/>
        <v>0</v>
      </c>
      <c r="FG36" s="7">
        <f t="shared" si="249"/>
        <v>0</v>
      </c>
      <c r="FH36" s="7">
        <f t="shared" si="249"/>
        <v>0</v>
      </c>
      <c r="FI36" s="7">
        <f t="shared" si="249"/>
        <v>0</v>
      </c>
      <c r="FJ36" s="7">
        <f t="shared" si="249"/>
        <v>0</v>
      </c>
      <c r="FK36" s="7">
        <f t="shared" si="249"/>
        <v>0</v>
      </c>
      <c r="FL36" s="7">
        <f t="shared" si="249"/>
        <v>0</v>
      </c>
      <c r="FM36" s="7">
        <f t="shared" si="249"/>
        <v>0</v>
      </c>
      <c r="FN36" s="7">
        <f t="shared" si="249"/>
        <v>0</v>
      </c>
      <c r="FO36" s="7">
        <f t="shared" si="249"/>
        <v>0</v>
      </c>
      <c r="FP36" s="7"/>
      <c r="FQ36" s="7">
        <f t="shared" si="178"/>
        <v>0</v>
      </c>
      <c r="FR36" s="7">
        <f t="shared" si="178"/>
        <v>0</v>
      </c>
      <c r="FS36" s="7">
        <f t="shared" si="178"/>
        <v>0</v>
      </c>
      <c r="FT36" s="7">
        <f t="shared" si="178"/>
        <v>0</v>
      </c>
      <c r="FU36" s="7">
        <f t="shared" si="178"/>
        <v>0</v>
      </c>
      <c r="FV36" s="7">
        <f t="shared" si="178"/>
        <v>0</v>
      </c>
      <c r="FW36" s="7">
        <f t="shared" si="178"/>
        <v>0</v>
      </c>
      <c r="FX36" s="7">
        <f t="shared" si="178"/>
        <v>0</v>
      </c>
      <c r="FY36" s="7">
        <f t="shared" si="178"/>
        <v>0</v>
      </c>
      <c r="FZ36" s="7">
        <f t="shared" si="178"/>
        <v>0</v>
      </c>
      <c r="GA36" s="7">
        <f t="shared" si="178"/>
        <v>0</v>
      </c>
      <c r="GB36" s="116">
        <f t="shared" si="178"/>
        <v>0</v>
      </c>
      <c r="GC36" s="117">
        <f t="shared" si="178"/>
        <v>0</v>
      </c>
      <c r="GD36" s="2"/>
      <c r="GE36" s="2"/>
      <c r="GF36" s="2"/>
      <c r="GG36" s="52"/>
      <c r="GH36" s="3"/>
      <c r="GI36" s="18"/>
      <c r="GJ36" s="18"/>
      <c r="GK36" s="1"/>
      <c r="GL36" s="44"/>
      <c r="GM36" s="30"/>
      <c r="GN36" s="7"/>
      <c r="GO36" s="67"/>
    </row>
    <row r="37" spans="1:197" ht="24.95" customHeight="1" x14ac:dyDescent="0.35">
      <c r="A37" s="51"/>
      <c r="B37" s="16"/>
      <c r="C37" s="17"/>
      <c r="D37" s="7"/>
      <c r="E37" s="7"/>
      <c r="F37" s="7"/>
      <c r="G37" s="7"/>
      <c r="H37" s="7"/>
      <c r="I37" s="7"/>
      <c r="J37" s="7"/>
      <c r="K37" s="7"/>
      <c r="L37" s="7"/>
      <c r="M37" s="73">
        <f t="shared" si="232"/>
        <v>0</v>
      </c>
      <c r="N37" s="32"/>
      <c r="O37" s="263"/>
      <c r="P37" s="32"/>
      <c r="Q37" s="20"/>
      <c r="R37" s="32"/>
      <c r="S37" s="20"/>
      <c r="T37" s="32"/>
      <c r="U37" s="20"/>
      <c r="V37" s="74"/>
      <c r="W37" s="20"/>
      <c r="X37" s="20"/>
      <c r="Y37" s="20"/>
      <c r="Z37" s="74"/>
      <c r="AA37" s="20"/>
      <c r="AB37" s="74"/>
      <c r="AC37" s="20"/>
      <c r="AD37" s="74"/>
      <c r="AE37" s="24"/>
      <c r="AF37" s="74"/>
      <c r="AG37" s="20"/>
      <c r="AH37" s="74"/>
      <c r="AI37" s="20"/>
      <c r="AJ37" s="74"/>
      <c r="AK37" s="20"/>
      <c r="AL37" s="74"/>
      <c r="AM37" s="263"/>
      <c r="AN37" s="74"/>
      <c r="AO37" s="20"/>
      <c r="AP37" s="74"/>
      <c r="AQ37" s="20"/>
      <c r="AR37" s="74"/>
      <c r="AS37" s="20"/>
      <c r="AT37" s="74"/>
      <c r="AU37" s="20"/>
      <c r="AV37" s="74"/>
      <c r="AW37" s="20"/>
      <c r="AX37" s="74"/>
      <c r="AY37" s="20"/>
      <c r="AZ37" s="74"/>
      <c r="BA37" s="20"/>
      <c r="BB37" s="74"/>
      <c r="BC37" s="20"/>
      <c r="BD37" s="74"/>
      <c r="BE37" s="20"/>
      <c r="BF37" s="20">
        <f t="shared" si="233"/>
        <v>0</v>
      </c>
      <c r="BG37" s="20">
        <f t="shared" si="234"/>
        <v>0</v>
      </c>
      <c r="BH37" s="7"/>
      <c r="BI37" s="7"/>
      <c r="BJ37" s="7"/>
      <c r="BK37" s="52"/>
      <c r="BL37" s="51"/>
      <c r="BM37" s="16"/>
      <c r="BN37" s="17"/>
      <c r="BO37" s="7"/>
      <c r="BP37" s="7"/>
      <c r="BQ37" s="7"/>
      <c r="BR37" s="7"/>
      <c r="BS37" s="7"/>
      <c r="BT37" s="7"/>
      <c r="BU37" s="7"/>
      <c r="BV37" s="7"/>
      <c r="BW37" s="7"/>
      <c r="BX37" s="73">
        <f t="shared" si="247"/>
        <v>0</v>
      </c>
      <c r="BY37" s="32"/>
      <c r="BZ37" s="334"/>
      <c r="CA37" s="32"/>
      <c r="CB37" s="20"/>
      <c r="CC37" s="32"/>
      <c r="CD37" s="20"/>
      <c r="CE37" s="32"/>
      <c r="CF37" s="20"/>
      <c r="CG37" s="74"/>
      <c r="CH37" s="20"/>
      <c r="CI37" s="20"/>
      <c r="CJ37" s="20"/>
      <c r="CK37" s="74"/>
      <c r="CL37" s="20"/>
      <c r="CM37" s="74"/>
      <c r="CN37" s="20"/>
      <c r="CO37" s="74"/>
      <c r="CP37" s="24"/>
      <c r="CQ37" s="74"/>
      <c r="CR37" s="334"/>
      <c r="CS37" s="74"/>
      <c r="CT37" s="20"/>
      <c r="CU37" s="74"/>
      <c r="CV37" s="20"/>
      <c r="CW37" s="74"/>
      <c r="CX37" s="334"/>
      <c r="CY37" s="74"/>
      <c r="CZ37" s="20"/>
      <c r="DA37" s="74"/>
      <c r="DB37" s="20"/>
      <c r="DC37" s="74"/>
      <c r="DD37" s="20"/>
      <c r="DE37" s="74"/>
      <c r="DF37" s="20"/>
      <c r="DG37" s="74"/>
      <c r="DH37" s="20"/>
      <c r="DI37" s="74"/>
      <c r="DJ37" s="20"/>
      <c r="DK37" s="74"/>
      <c r="DL37" s="20"/>
      <c r="DM37" s="74"/>
      <c r="DN37" s="20"/>
      <c r="DO37" s="74"/>
      <c r="DP37" s="20"/>
      <c r="DQ37" s="20">
        <f t="shared" si="175"/>
        <v>0</v>
      </c>
      <c r="DR37" s="20">
        <f t="shared" si="176"/>
        <v>0</v>
      </c>
      <c r="DS37" s="7"/>
      <c r="DT37" s="7"/>
      <c r="DU37" s="7"/>
      <c r="DV37" s="52"/>
      <c r="DW37" s="51"/>
      <c r="DX37" s="16"/>
      <c r="DY37" s="17"/>
      <c r="DZ37" s="7"/>
      <c r="EA37" s="7"/>
      <c r="EB37" s="7"/>
      <c r="EC37" s="7"/>
      <c r="ED37" s="7"/>
      <c r="EE37" s="7"/>
      <c r="EF37" s="7"/>
      <c r="EG37" s="7"/>
      <c r="EH37" s="7">
        <f t="shared" ref="EH37:EI40" si="251">SUM(L37+BW37)</f>
        <v>0</v>
      </c>
      <c r="EI37" s="7">
        <f t="shared" si="251"/>
        <v>0</v>
      </c>
      <c r="EJ37" s="7">
        <f>SUM(N37+N31)</f>
        <v>0</v>
      </c>
      <c r="EK37" s="18">
        <f t="shared" si="250"/>
        <v>0</v>
      </c>
      <c r="EL37" s="7">
        <f t="shared" si="250"/>
        <v>0</v>
      </c>
      <c r="EM37" s="7">
        <f t="shared" si="250"/>
        <v>0</v>
      </c>
      <c r="EN37" s="7">
        <f t="shared" si="250"/>
        <v>0</v>
      </c>
      <c r="EO37" s="7">
        <f t="shared" si="248"/>
        <v>0</v>
      </c>
      <c r="EP37" s="7">
        <f t="shared" si="248"/>
        <v>0</v>
      </c>
      <c r="EQ37" s="7">
        <f t="shared" si="248"/>
        <v>0</v>
      </c>
      <c r="ER37" s="7">
        <f t="shared" si="248"/>
        <v>0</v>
      </c>
      <c r="ES37" s="7">
        <f t="shared" si="248"/>
        <v>0</v>
      </c>
      <c r="ET37" s="7">
        <f t="shared" si="248"/>
        <v>0</v>
      </c>
      <c r="EU37" s="18">
        <f t="shared" si="248"/>
        <v>0</v>
      </c>
      <c r="EV37" s="7">
        <f t="shared" si="248"/>
        <v>0</v>
      </c>
      <c r="EW37" s="7">
        <f t="shared" si="248"/>
        <v>0</v>
      </c>
      <c r="EX37" s="7">
        <f t="shared" si="248"/>
        <v>0</v>
      </c>
      <c r="EY37" s="7">
        <f t="shared" si="248"/>
        <v>0</v>
      </c>
      <c r="EZ37" s="7">
        <f t="shared" si="248"/>
        <v>0</v>
      </c>
      <c r="FA37" s="7">
        <f t="shared" si="248"/>
        <v>0</v>
      </c>
      <c r="FB37" s="7">
        <f t="shared" si="248"/>
        <v>0</v>
      </c>
      <c r="FC37" s="7">
        <f t="shared" si="248"/>
        <v>0</v>
      </c>
      <c r="FD37" s="7">
        <f t="shared" si="248"/>
        <v>0</v>
      </c>
      <c r="FE37" s="18">
        <f t="shared" si="249"/>
        <v>0</v>
      </c>
      <c r="FF37" s="7">
        <f t="shared" si="249"/>
        <v>0</v>
      </c>
      <c r="FG37" s="7">
        <f t="shared" si="249"/>
        <v>0</v>
      </c>
      <c r="FH37" s="7">
        <f t="shared" si="249"/>
        <v>0</v>
      </c>
      <c r="FI37" s="7">
        <f t="shared" si="249"/>
        <v>0</v>
      </c>
      <c r="FJ37" s="7">
        <f t="shared" si="249"/>
        <v>0</v>
      </c>
      <c r="FK37" s="7">
        <f t="shared" si="249"/>
        <v>0</v>
      </c>
      <c r="FL37" s="7">
        <f t="shared" si="249"/>
        <v>0</v>
      </c>
      <c r="FM37" s="7">
        <f t="shared" si="249"/>
        <v>0</v>
      </c>
      <c r="FN37" s="7">
        <f t="shared" si="249"/>
        <v>0</v>
      </c>
      <c r="FO37" s="7">
        <f t="shared" si="249"/>
        <v>0</v>
      </c>
      <c r="FP37" s="7"/>
      <c r="FQ37" s="7">
        <f t="shared" si="178"/>
        <v>0</v>
      </c>
      <c r="FR37" s="7">
        <f t="shared" si="178"/>
        <v>0</v>
      </c>
      <c r="FS37" s="7">
        <f t="shared" si="178"/>
        <v>0</v>
      </c>
      <c r="FT37" s="7">
        <f t="shared" si="178"/>
        <v>0</v>
      </c>
      <c r="FU37" s="7">
        <f t="shared" si="178"/>
        <v>0</v>
      </c>
      <c r="FV37" s="7">
        <f t="shared" si="178"/>
        <v>0</v>
      </c>
      <c r="FW37" s="7">
        <f t="shared" si="178"/>
        <v>0</v>
      </c>
      <c r="FX37" s="7">
        <f t="shared" si="178"/>
        <v>0</v>
      </c>
      <c r="FY37" s="7">
        <f t="shared" si="178"/>
        <v>0</v>
      </c>
      <c r="FZ37" s="7">
        <f t="shared" si="178"/>
        <v>0</v>
      </c>
      <c r="GA37" s="7">
        <f t="shared" si="178"/>
        <v>0</v>
      </c>
      <c r="GB37" s="116">
        <f t="shared" si="178"/>
        <v>0</v>
      </c>
      <c r="GC37" s="117">
        <f t="shared" si="178"/>
        <v>0</v>
      </c>
      <c r="GD37" s="2"/>
      <c r="GE37" s="2"/>
      <c r="GF37" s="2"/>
      <c r="GG37" s="52"/>
      <c r="GH37" s="3"/>
      <c r="GI37" s="18"/>
      <c r="GJ37" s="18"/>
      <c r="GK37" s="1"/>
      <c r="GL37" s="23"/>
      <c r="GM37" s="30"/>
      <c r="GN37" s="7"/>
      <c r="GO37" s="67"/>
    </row>
    <row r="38" spans="1:197" ht="24.95" customHeight="1" x14ac:dyDescent="0.35">
      <c r="A38" s="51"/>
      <c r="B38" s="7"/>
      <c r="C38" s="17"/>
      <c r="D38" s="7"/>
      <c r="E38" s="7"/>
      <c r="F38" s="7"/>
      <c r="G38" s="7"/>
      <c r="H38" s="7"/>
      <c r="I38" s="7"/>
      <c r="J38" s="7"/>
      <c r="K38" s="7"/>
      <c r="L38" s="7"/>
      <c r="M38" s="73">
        <f t="shared" si="232"/>
        <v>0</v>
      </c>
      <c r="N38" s="32"/>
      <c r="O38" s="263"/>
      <c r="P38" s="32"/>
      <c r="Q38" s="20"/>
      <c r="R38" s="32"/>
      <c r="S38" s="20"/>
      <c r="T38" s="32"/>
      <c r="U38" s="20"/>
      <c r="V38" s="74"/>
      <c r="W38" s="20"/>
      <c r="X38" s="20"/>
      <c r="Y38" s="20"/>
      <c r="Z38" s="74"/>
      <c r="AA38" s="20"/>
      <c r="AB38" s="74"/>
      <c r="AC38" s="20"/>
      <c r="AD38" s="74"/>
      <c r="AE38" s="24"/>
      <c r="AF38" s="74"/>
      <c r="AG38" s="20"/>
      <c r="AH38" s="74"/>
      <c r="AI38" s="20"/>
      <c r="AJ38" s="74"/>
      <c r="AK38" s="20"/>
      <c r="AL38" s="74"/>
      <c r="AM38" s="263"/>
      <c r="AN38" s="74"/>
      <c r="AO38" s="20"/>
      <c r="AP38" s="74"/>
      <c r="AQ38" s="20"/>
      <c r="AR38" s="74"/>
      <c r="AS38" s="20"/>
      <c r="AT38" s="74"/>
      <c r="AU38" s="20"/>
      <c r="AV38" s="74"/>
      <c r="AW38" s="20"/>
      <c r="AX38" s="74"/>
      <c r="AY38" s="20"/>
      <c r="AZ38" s="74"/>
      <c r="BA38" s="20"/>
      <c r="BB38" s="74"/>
      <c r="BC38" s="20"/>
      <c r="BD38" s="74"/>
      <c r="BE38" s="20"/>
      <c r="BF38" s="20">
        <f t="shared" si="233"/>
        <v>0</v>
      </c>
      <c r="BG38" s="20">
        <f t="shared" si="234"/>
        <v>0</v>
      </c>
      <c r="BH38" s="7"/>
      <c r="BI38" s="7"/>
      <c r="BJ38" s="7"/>
      <c r="BK38" s="52"/>
      <c r="BL38" s="51"/>
      <c r="BM38" s="7"/>
      <c r="BN38" s="17"/>
      <c r="BO38" s="7"/>
      <c r="BP38" s="7"/>
      <c r="BQ38" s="7"/>
      <c r="BR38" s="7"/>
      <c r="BS38" s="7"/>
      <c r="BT38" s="7"/>
      <c r="BU38" s="7"/>
      <c r="BV38" s="7"/>
      <c r="BW38" s="7"/>
      <c r="BX38" s="73">
        <f t="shared" si="247"/>
        <v>0</v>
      </c>
      <c r="BY38" s="32"/>
      <c r="BZ38" s="334"/>
      <c r="CA38" s="32"/>
      <c r="CB38" s="20"/>
      <c r="CC38" s="32"/>
      <c r="CD38" s="20"/>
      <c r="CE38" s="32"/>
      <c r="CF38" s="20"/>
      <c r="CG38" s="74"/>
      <c r="CH38" s="20"/>
      <c r="CI38" s="20"/>
      <c r="CJ38" s="20"/>
      <c r="CK38" s="74"/>
      <c r="CL38" s="20"/>
      <c r="CM38" s="74"/>
      <c r="CN38" s="20"/>
      <c r="CO38" s="74"/>
      <c r="CP38" s="24"/>
      <c r="CQ38" s="74"/>
      <c r="CR38" s="334"/>
      <c r="CS38" s="74"/>
      <c r="CT38" s="20"/>
      <c r="CU38" s="74"/>
      <c r="CV38" s="20"/>
      <c r="CW38" s="74"/>
      <c r="CX38" s="334"/>
      <c r="CY38" s="74"/>
      <c r="CZ38" s="20"/>
      <c r="DA38" s="74"/>
      <c r="DB38" s="20"/>
      <c r="DC38" s="74"/>
      <c r="DD38" s="20"/>
      <c r="DE38" s="74"/>
      <c r="DF38" s="20"/>
      <c r="DG38" s="74"/>
      <c r="DH38" s="20"/>
      <c r="DI38" s="74"/>
      <c r="DJ38" s="20"/>
      <c r="DK38" s="74"/>
      <c r="DL38" s="20"/>
      <c r="DM38" s="74"/>
      <c r="DN38" s="20"/>
      <c r="DO38" s="74"/>
      <c r="DP38" s="20"/>
      <c r="DQ38" s="20">
        <f t="shared" si="175"/>
        <v>0</v>
      </c>
      <c r="DR38" s="20">
        <f t="shared" si="176"/>
        <v>0</v>
      </c>
      <c r="DS38" s="7"/>
      <c r="DT38" s="7"/>
      <c r="DU38" s="7"/>
      <c r="DV38" s="52"/>
      <c r="DW38" s="51"/>
      <c r="DX38" s="7"/>
      <c r="DY38" s="17"/>
      <c r="DZ38" s="7"/>
      <c r="EA38" s="8"/>
      <c r="EB38" s="8"/>
      <c r="EC38" s="8"/>
      <c r="ED38" s="8"/>
      <c r="EE38" s="8"/>
      <c r="EF38" s="8"/>
      <c r="EG38" s="8"/>
      <c r="EH38" s="7">
        <f t="shared" si="251"/>
        <v>0</v>
      </c>
      <c r="EI38" s="7">
        <f t="shared" si="251"/>
        <v>0</v>
      </c>
      <c r="EJ38" s="7">
        <f>SUM(N38+BY38)</f>
        <v>0</v>
      </c>
      <c r="EK38" s="18">
        <f t="shared" si="250"/>
        <v>0</v>
      </c>
      <c r="EL38" s="7">
        <f t="shared" si="250"/>
        <v>0</v>
      </c>
      <c r="EM38" s="7">
        <f t="shared" si="250"/>
        <v>0</v>
      </c>
      <c r="EN38" s="7">
        <f t="shared" si="250"/>
        <v>0</v>
      </c>
      <c r="EO38" s="7">
        <f t="shared" si="248"/>
        <v>0</v>
      </c>
      <c r="EP38" s="7">
        <f t="shared" si="248"/>
        <v>0</v>
      </c>
      <c r="EQ38" s="7">
        <f t="shared" si="248"/>
        <v>0</v>
      </c>
      <c r="ER38" s="7">
        <f t="shared" si="248"/>
        <v>0</v>
      </c>
      <c r="ES38" s="7">
        <f t="shared" si="248"/>
        <v>0</v>
      </c>
      <c r="ET38" s="7">
        <f t="shared" si="248"/>
        <v>0</v>
      </c>
      <c r="EU38" s="18">
        <f t="shared" si="248"/>
        <v>0</v>
      </c>
      <c r="EV38" s="7">
        <f t="shared" si="248"/>
        <v>0</v>
      </c>
      <c r="EW38" s="7">
        <f t="shared" si="248"/>
        <v>0</v>
      </c>
      <c r="EX38" s="7">
        <f t="shared" si="248"/>
        <v>0</v>
      </c>
      <c r="EY38" s="7">
        <f t="shared" si="248"/>
        <v>0</v>
      </c>
      <c r="EZ38" s="7">
        <f t="shared" si="248"/>
        <v>0</v>
      </c>
      <c r="FA38" s="7">
        <f t="shared" si="248"/>
        <v>0</v>
      </c>
      <c r="FB38" s="7">
        <f t="shared" si="248"/>
        <v>0</v>
      </c>
      <c r="FC38" s="7">
        <f t="shared" si="248"/>
        <v>0</v>
      </c>
      <c r="FD38" s="7">
        <f t="shared" si="248"/>
        <v>0</v>
      </c>
      <c r="FE38" s="18">
        <f t="shared" si="249"/>
        <v>0</v>
      </c>
      <c r="FF38" s="7">
        <f t="shared" si="249"/>
        <v>0</v>
      </c>
      <c r="FG38" s="7">
        <f t="shared" si="249"/>
        <v>0</v>
      </c>
      <c r="FH38" s="7">
        <f t="shared" si="249"/>
        <v>0</v>
      </c>
      <c r="FI38" s="7">
        <f t="shared" si="249"/>
        <v>0</v>
      </c>
      <c r="FJ38" s="7">
        <f t="shared" si="249"/>
        <v>0</v>
      </c>
      <c r="FK38" s="7">
        <f t="shared" si="249"/>
        <v>0</v>
      </c>
      <c r="FL38" s="7">
        <f t="shared" si="249"/>
        <v>0</v>
      </c>
      <c r="FM38" s="7">
        <f t="shared" si="249"/>
        <v>0</v>
      </c>
      <c r="FN38" s="7">
        <f t="shared" si="249"/>
        <v>0</v>
      </c>
      <c r="FO38" s="7">
        <f t="shared" si="249"/>
        <v>0</v>
      </c>
      <c r="FP38" s="7"/>
      <c r="FQ38" s="7">
        <f t="shared" si="178"/>
        <v>0</v>
      </c>
      <c r="FR38" s="7">
        <f t="shared" si="178"/>
        <v>0</v>
      </c>
      <c r="FS38" s="7">
        <f t="shared" si="178"/>
        <v>0</v>
      </c>
      <c r="FT38" s="7">
        <f t="shared" si="178"/>
        <v>0</v>
      </c>
      <c r="FU38" s="7">
        <f t="shared" si="178"/>
        <v>0</v>
      </c>
      <c r="FV38" s="7">
        <f t="shared" si="178"/>
        <v>0</v>
      </c>
      <c r="FW38" s="7">
        <f t="shared" si="178"/>
        <v>0</v>
      </c>
      <c r="FX38" s="7">
        <f t="shared" si="178"/>
        <v>0</v>
      </c>
      <c r="FY38" s="7">
        <f t="shared" si="178"/>
        <v>0</v>
      </c>
      <c r="FZ38" s="7">
        <f t="shared" si="178"/>
        <v>0</v>
      </c>
      <c r="GA38" s="7">
        <f t="shared" si="178"/>
        <v>0</v>
      </c>
      <c r="GB38" s="116">
        <f t="shared" si="178"/>
        <v>0</v>
      </c>
      <c r="GC38" s="117">
        <f t="shared" si="178"/>
        <v>0</v>
      </c>
      <c r="GD38" s="2"/>
      <c r="GE38" s="2"/>
      <c r="GF38" s="2"/>
      <c r="GG38" s="97"/>
      <c r="GH38" s="3"/>
      <c r="GI38" s="18"/>
      <c r="GJ38" s="18"/>
      <c r="GK38" s="1"/>
      <c r="GL38" s="23"/>
      <c r="GM38" s="30"/>
      <c r="GN38" s="7"/>
      <c r="GO38" s="67"/>
    </row>
    <row r="39" spans="1:197" ht="24.95" customHeight="1" x14ac:dyDescent="0.35">
      <c r="A39" s="51"/>
      <c r="B39" s="7"/>
      <c r="C39" s="17"/>
      <c r="D39" s="7"/>
      <c r="E39" s="7"/>
      <c r="F39" s="7"/>
      <c r="G39" s="7"/>
      <c r="H39" s="7"/>
      <c r="I39" s="7"/>
      <c r="J39" s="7"/>
      <c r="K39" s="7"/>
      <c r="L39" s="7"/>
      <c r="M39" s="73">
        <f t="shared" si="232"/>
        <v>0</v>
      </c>
      <c r="N39" s="32"/>
      <c r="O39" s="263"/>
      <c r="P39" s="32"/>
      <c r="Q39" s="20"/>
      <c r="R39" s="32"/>
      <c r="S39" s="20"/>
      <c r="T39" s="32"/>
      <c r="U39" s="20"/>
      <c r="V39" s="74"/>
      <c r="W39" s="20"/>
      <c r="X39" s="20"/>
      <c r="Y39" s="20"/>
      <c r="Z39" s="74"/>
      <c r="AA39" s="20"/>
      <c r="AB39" s="74"/>
      <c r="AC39" s="20"/>
      <c r="AD39" s="74"/>
      <c r="AE39" s="24"/>
      <c r="AF39" s="74"/>
      <c r="AG39" s="20"/>
      <c r="AH39" s="74"/>
      <c r="AI39" s="20"/>
      <c r="AJ39" s="74"/>
      <c r="AK39" s="20"/>
      <c r="AL39" s="74"/>
      <c r="AM39" s="263"/>
      <c r="AN39" s="74"/>
      <c r="AO39" s="20"/>
      <c r="AP39" s="74"/>
      <c r="AQ39" s="20"/>
      <c r="AR39" s="74"/>
      <c r="AS39" s="20"/>
      <c r="AT39" s="74"/>
      <c r="AU39" s="20"/>
      <c r="AV39" s="74"/>
      <c r="AW39" s="20"/>
      <c r="AX39" s="74"/>
      <c r="AY39" s="20"/>
      <c r="AZ39" s="74"/>
      <c r="BA39" s="20"/>
      <c r="BB39" s="74"/>
      <c r="BC39" s="20"/>
      <c r="BD39" s="74"/>
      <c r="BE39" s="20"/>
      <c r="BF39" s="20">
        <f t="shared" si="233"/>
        <v>0</v>
      </c>
      <c r="BG39" s="20">
        <f t="shared" si="234"/>
        <v>0</v>
      </c>
      <c r="BH39" s="7"/>
      <c r="BI39" s="7"/>
      <c r="BJ39" s="7"/>
      <c r="BK39" s="52"/>
      <c r="BL39" s="51"/>
      <c r="BM39" s="7"/>
      <c r="BN39" s="17"/>
      <c r="BO39" s="7"/>
      <c r="BP39" s="7"/>
      <c r="BQ39" s="7"/>
      <c r="BR39" s="7"/>
      <c r="BS39" s="7"/>
      <c r="BT39" s="7"/>
      <c r="BU39" s="7"/>
      <c r="BV39" s="7"/>
      <c r="BW39" s="7"/>
      <c r="BX39" s="73">
        <f t="shared" si="247"/>
        <v>0</v>
      </c>
      <c r="BY39" s="32"/>
      <c r="BZ39" s="334"/>
      <c r="CA39" s="32"/>
      <c r="CB39" s="20"/>
      <c r="CC39" s="32"/>
      <c r="CD39" s="20"/>
      <c r="CE39" s="32"/>
      <c r="CF39" s="20"/>
      <c r="CG39" s="74"/>
      <c r="CH39" s="20"/>
      <c r="CI39" s="20"/>
      <c r="CJ39" s="20"/>
      <c r="CK39" s="74"/>
      <c r="CL39" s="20"/>
      <c r="CM39" s="74"/>
      <c r="CN39" s="20"/>
      <c r="CO39" s="74"/>
      <c r="CP39" s="24"/>
      <c r="CQ39" s="74"/>
      <c r="CR39" s="334"/>
      <c r="CS39" s="74"/>
      <c r="CT39" s="20"/>
      <c r="CU39" s="74"/>
      <c r="CV39" s="20"/>
      <c r="CW39" s="74"/>
      <c r="CX39" s="334"/>
      <c r="CY39" s="74"/>
      <c r="CZ39" s="20"/>
      <c r="DA39" s="74"/>
      <c r="DB39" s="20"/>
      <c r="DC39" s="74"/>
      <c r="DD39" s="20"/>
      <c r="DE39" s="74"/>
      <c r="DF39" s="20"/>
      <c r="DG39" s="74"/>
      <c r="DH39" s="20"/>
      <c r="DI39" s="74"/>
      <c r="DJ39" s="20"/>
      <c r="DK39" s="74"/>
      <c r="DL39" s="20"/>
      <c r="DM39" s="74"/>
      <c r="DN39" s="20"/>
      <c r="DO39" s="74"/>
      <c r="DP39" s="20"/>
      <c r="DQ39" s="20">
        <f t="shared" si="175"/>
        <v>0</v>
      </c>
      <c r="DR39" s="20">
        <f t="shared" si="176"/>
        <v>0</v>
      </c>
      <c r="DS39" s="7"/>
      <c r="DT39" s="7"/>
      <c r="DU39" s="7"/>
      <c r="DV39" s="52"/>
      <c r="DW39" s="51"/>
      <c r="DX39" s="7"/>
      <c r="DY39" s="17"/>
      <c r="DZ39" s="7"/>
      <c r="EA39" s="8"/>
      <c r="EB39" s="8"/>
      <c r="EC39" s="8"/>
      <c r="ED39" s="8"/>
      <c r="EE39" s="8"/>
      <c r="EF39" s="8"/>
      <c r="EG39" s="8"/>
      <c r="EH39" s="7">
        <f t="shared" si="251"/>
        <v>0</v>
      </c>
      <c r="EI39" s="7">
        <f t="shared" si="251"/>
        <v>0</v>
      </c>
      <c r="EJ39" s="7">
        <f>SUM(N39+BY39)</f>
        <v>0</v>
      </c>
      <c r="EK39" s="18">
        <f t="shared" si="250"/>
        <v>0</v>
      </c>
      <c r="EL39" s="7">
        <f t="shared" si="250"/>
        <v>0</v>
      </c>
      <c r="EM39" s="7">
        <f t="shared" si="250"/>
        <v>0</v>
      </c>
      <c r="EN39" s="7">
        <f t="shared" si="250"/>
        <v>0</v>
      </c>
      <c r="EO39" s="7">
        <f t="shared" si="248"/>
        <v>0</v>
      </c>
      <c r="EP39" s="7">
        <f t="shared" si="248"/>
        <v>0</v>
      </c>
      <c r="EQ39" s="7">
        <f t="shared" si="248"/>
        <v>0</v>
      </c>
      <c r="ER39" s="7">
        <f t="shared" si="248"/>
        <v>0</v>
      </c>
      <c r="ES39" s="7">
        <f t="shared" si="248"/>
        <v>0</v>
      </c>
      <c r="ET39" s="7">
        <f t="shared" si="248"/>
        <v>0</v>
      </c>
      <c r="EU39" s="18">
        <f t="shared" si="248"/>
        <v>0</v>
      </c>
      <c r="EV39" s="7">
        <f t="shared" si="248"/>
        <v>0</v>
      </c>
      <c r="EW39" s="7">
        <f t="shared" si="248"/>
        <v>0</v>
      </c>
      <c r="EX39" s="7">
        <f t="shared" si="248"/>
        <v>0</v>
      </c>
      <c r="EY39" s="7">
        <f t="shared" si="248"/>
        <v>0</v>
      </c>
      <c r="EZ39" s="7">
        <f t="shared" si="248"/>
        <v>0</v>
      </c>
      <c r="FA39" s="7">
        <f t="shared" si="248"/>
        <v>0</v>
      </c>
      <c r="FB39" s="7">
        <f t="shared" si="248"/>
        <v>0</v>
      </c>
      <c r="FC39" s="7">
        <f t="shared" si="248"/>
        <v>0</v>
      </c>
      <c r="FD39" s="7">
        <f t="shared" si="248"/>
        <v>0</v>
      </c>
      <c r="FE39" s="18">
        <f t="shared" si="249"/>
        <v>0</v>
      </c>
      <c r="FF39" s="7">
        <f t="shared" si="249"/>
        <v>0</v>
      </c>
      <c r="FG39" s="7">
        <f t="shared" si="249"/>
        <v>0</v>
      </c>
      <c r="FH39" s="7">
        <f t="shared" si="249"/>
        <v>0</v>
      </c>
      <c r="FI39" s="7">
        <f t="shared" si="249"/>
        <v>0</v>
      </c>
      <c r="FJ39" s="7">
        <f t="shared" si="249"/>
        <v>0</v>
      </c>
      <c r="FK39" s="7">
        <f t="shared" si="249"/>
        <v>0</v>
      </c>
      <c r="FL39" s="7">
        <f t="shared" si="249"/>
        <v>0</v>
      </c>
      <c r="FM39" s="7">
        <f t="shared" si="249"/>
        <v>0</v>
      </c>
      <c r="FN39" s="7">
        <f t="shared" si="249"/>
        <v>0</v>
      </c>
      <c r="FO39" s="7">
        <f t="shared" si="249"/>
        <v>0</v>
      </c>
      <c r="FP39" s="7"/>
      <c r="FQ39" s="7">
        <f t="shared" si="178"/>
        <v>0</v>
      </c>
      <c r="FR39" s="7">
        <f t="shared" si="178"/>
        <v>0</v>
      </c>
      <c r="FS39" s="7">
        <f t="shared" si="178"/>
        <v>0</v>
      </c>
      <c r="FT39" s="7">
        <f t="shared" si="178"/>
        <v>0</v>
      </c>
      <c r="FU39" s="7">
        <f t="shared" si="178"/>
        <v>0</v>
      </c>
      <c r="FV39" s="7">
        <f t="shared" si="178"/>
        <v>0</v>
      </c>
      <c r="FW39" s="7">
        <f t="shared" si="178"/>
        <v>0</v>
      </c>
      <c r="FX39" s="7">
        <f t="shared" si="178"/>
        <v>0</v>
      </c>
      <c r="FY39" s="7">
        <f t="shared" si="178"/>
        <v>0</v>
      </c>
      <c r="FZ39" s="7">
        <f t="shared" si="178"/>
        <v>0</v>
      </c>
      <c r="GA39" s="7">
        <f t="shared" si="178"/>
        <v>0</v>
      </c>
      <c r="GB39" s="116">
        <f t="shared" si="178"/>
        <v>0</v>
      </c>
      <c r="GC39" s="117">
        <f t="shared" si="178"/>
        <v>0</v>
      </c>
      <c r="GD39" s="2"/>
      <c r="GE39" s="2"/>
      <c r="GF39" s="2"/>
      <c r="GG39" s="97"/>
      <c r="GH39" s="3"/>
      <c r="GI39" s="18"/>
      <c r="GJ39" s="18"/>
      <c r="GK39" s="1"/>
      <c r="GL39" s="23"/>
      <c r="GM39" s="30"/>
      <c r="GN39" s="7"/>
      <c r="GO39" s="67"/>
    </row>
    <row r="40" spans="1:197" ht="24.95" customHeight="1" thickBot="1" x14ac:dyDescent="0.4">
      <c r="A40" s="51"/>
      <c r="B40" s="7"/>
      <c r="C40" s="81"/>
      <c r="D40" s="7"/>
      <c r="E40" s="7"/>
      <c r="F40" s="7"/>
      <c r="G40" s="7"/>
      <c r="H40" s="7"/>
      <c r="I40" s="7"/>
      <c r="J40" s="7"/>
      <c r="K40" s="7"/>
      <c r="L40" s="7"/>
      <c r="M40" s="73">
        <f t="shared" si="232"/>
        <v>0</v>
      </c>
      <c r="N40" s="32"/>
      <c r="O40" s="263"/>
      <c r="P40" s="32"/>
      <c r="Q40" s="20"/>
      <c r="R40" s="32"/>
      <c r="S40" s="20"/>
      <c r="T40" s="32"/>
      <c r="U40" s="20"/>
      <c r="V40" s="74"/>
      <c r="W40" s="20"/>
      <c r="X40" s="20"/>
      <c r="Y40" s="20"/>
      <c r="Z40" s="74"/>
      <c r="AA40" s="20"/>
      <c r="AB40" s="74"/>
      <c r="AC40" s="20"/>
      <c r="AD40" s="74"/>
      <c r="AE40" s="24"/>
      <c r="AF40" s="74"/>
      <c r="AG40" s="20"/>
      <c r="AH40" s="74"/>
      <c r="AI40" s="20"/>
      <c r="AJ40" s="74"/>
      <c r="AK40" s="20"/>
      <c r="AL40" s="74"/>
      <c r="AM40" s="263"/>
      <c r="AN40" s="74"/>
      <c r="AO40" s="20"/>
      <c r="AP40" s="74"/>
      <c r="AQ40" s="20"/>
      <c r="AR40" s="74"/>
      <c r="AS40" s="20"/>
      <c r="AT40" s="74"/>
      <c r="AU40" s="20"/>
      <c r="AV40" s="74"/>
      <c r="AW40" s="20"/>
      <c r="AX40" s="74"/>
      <c r="AY40" s="20"/>
      <c r="AZ40" s="74"/>
      <c r="BA40" s="20"/>
      <c r="BB40" s="74"/>
      <c r="BC40" s="20"/>
      <c r="BD40" s="74"/>
      <c r="BE40" s="20"/>
      <c r="BF40" s="20">
        <f t="shared" si="233"/>
        <v>0</v>
      </c>
      <c r="BG40" s="20">
        <f t="shared" si="234"/>
        <v>0</v>
      </c>
      <c r="BH40" s="7"/>
      <c r="BI40" s="7"/>
      <c r="BJ40" s="7"/>
      <c r="BK40" s="52"/>
      <c r="BL40" s="51"/>
      <c r="BM40" s="7"/>
      <c r="BN40" s="81"/>
      <c r="BO40" s="7"/>
      <c r="BP40" s="7"/>
      <c r="BQ40" s="7"/>
      <c r="BR40" s="7"/>
      <c r="BS40" s="7"/>
      <c r="BT40" s="7"/>
      <c r="BU40" s="7"/>
      <c r="BV40" s="7"/>
      <c r="BW40" s="7"/>
      <c r="BX40" s="73">
        <f t="shared" si="247"/>
        <v>0</v>
      </c>
      <c r="BY40" s="32"/>
      <c r="BZ40" s="334"/>
      <c r="CA40" s="32"/>
      <c r="CB40" s="20"/>
      <c r="CC40" s="32"/>
      <c r="CD40" s="20"/>
      <c r="CE40" s="32"/>
      <c r="CF40" s="20"/>
      <c r="CG40" s="74"/>
      <c r="CH40" s="20"/>
      <c r="CI40" s="20"/>
      <c r="CJ40" s="20"/>
      <c r="CK40" s="74"/>
      <c r="CL40" s="20"/>
      <c r="CM40" s="74"/>
      <c r="CN40" s="20"/>
      <c r="CO40" s="74"/>
      <c r="CP40" s="24"/>
      <c r="CQ40" s="74"/>
      <c r="CR40" s="334"/>
      <c r="CS40" s="74"/>
      <c r="CT40" s="20"/>
      <c r="CU40" s="74"/>
      <c r="CV40" s="20"/>
      <c r="CW40" s="74"/>
      <c r="CX40" s="334"/>
      <c r="CY40" s="74"/>
      <c r="CZ40" s="20"/>
      <c r="DA40" s="74"/>
      <c r="DB40" s="20"/>
      <c r="DC40" s="74"/>
      <c r="DD40" s="20"/>
      <c r="DE40" s="74"/>
      <c r="DF40" s="20"/>
      <c r="DG40" s="74"/>
      <c r="DH40" s="20"/>
      <c r="DI40" s="74"/>
      <c r="DJ40" s="20"/>
      <c r="DK40" s="74"/>
      <c r="DL40" s="20"/>
      <c r="DM40" s="74"/>
      <c r="DN40" s="20"/>
      <c r="DO40" s="74"/>
      <c r="DP40" s="20"/>
      <c r="DQ40" s="20">
        <f t="shared" si="175"/>
        <v>0</v>
      </c>
      <c r="DR40" s="20">
        <f t="shared" si="176"/>
        <v>0</v>
      </c>
      <c r="DS40" s="7"/>
      <c r="DT40" s="7"/>
      <c r="DU40" s="7"/>
      <c r="DV40" s="52"/>
      <c r="DW40" s="51"/>
      <c r="DX40" s="7"/>
      <c r="DY40" s="81"/>
      <c r="DZ40" s="7"/>
      <c r="EA40" s="7"/>
      <c r="EB40" s="7"/>
      <c r="EC40" s="7"/>
      <c r="ED40" s="7"/>
      <c r="EE40" s="7"/>
      <c r="EF40" s="7"/>
      <c r="EG40" s="7"/>
      <c r="EH40" s="7">
        <f t="shared" si="251"/>
        <v>0</v>
      </c>
      <c r="EI40" s="7">
        <f t="shared" si="251"/>
        <v>0</v>
      </c>
      <c r="EJ40" s="7">
        <f>SUM(N40+BY40)</f>
        <v>0</v>
      </c>
      <c r="EK40" s="18">
        <f t="shared" si="250"/>
        <v>0</v>
      </c>
      <c r="EL40" s="7">
        <f t="shared" si="250"/>
        <v>0</v>
      </c>
      <c r="EM40" s="7">
        <f t="shared" si="250"/>
        <v>0</v>
      </c>
      <c r="EN40" s="7">
        <f t="shared" si="250"/>
        <v>0</v>
      </c>
      <c r="EO40" s="7">
        <f t="shared" si="248"/>
        <v>0</v>
      </c>
      <c r="EP40" s="7">
        <f t="shared" si="248"/>
        <v>0</v>
      </c>
      <c r="EQ40" s="7">
        <f t="shared" si="248"/>
        <v>0</v>
      </c>
      <c r="ER40" s="7">
        <f t="shared" si="248"/>
        <v>0</v>
      </c>
      <c r="ES40" s="7">
        <f t="shared" si="248"/>
        <v>0</v>
      </c>
      <c r="ET40" s="7">
        <f t="shared" si="248"/>
        <v>0</v>
      </c>
      <c r="EU40" s="18">
        <f t="shared" si="248"/>
        <v>0</v>
      </c>
      <c r="EV40" s="7">
        <f t="shared" si="248"/>
        <v>0</v>
      </c>
      <c r="EW40" s="7">
        <f t="shared" si="248"/>
        <v>0</v>
      </c>
      <c r="EX40" s="7">
        <f t="shared" si="248"/>
        <v>0</v>
      </c>
      <c r="EY40" s="7">
        <f t="shared" si="248"/>
        <v>0</v>
      </c>
      <c r="EZ40" s="7">
        <f t="shared" si="248"/>
        <v>0</v>
      </c>
      <c r="FA40" s="7">
        <f t="shared" si="248"/>
        <v>0</v>
      </c>
      <c r="FB40" s="7">
        <f t="shared" si="248"/>
        <v>0</v>
      </c>
      <c r="FC40" s="7">
        <f t="shared" si="248"/>
        <v>0</v>
      </c>
      <c r="FD40" s="7">
        <f t="shared" si="248"/>
        <v>0</v>
      </c>
      <c r="FE40" s="18">
        <f t="shared" si="249"/>
        <v>0</v>
      </c>
      <c r="FF40" s="7">
        <f t="shared" si="249"/>
        <v>0</v>
      </c>
      <c r="FG40" s="7">
        <f t="shared" si="249"/>
        <v>0</v>
      </c>
      <c r="FH40" s="7">
        <f t="shared" si="249"/>
        <v>0</v>
      </c>
      <c r="FI40" s="7">
        <f t="shared" si="249"/>
        <v>0</v>
      </c>
      <c r="FJ40" s="7">
        <f t="shared" si="249"/>
        <v>0</v>
      </c>
      <c r="FK40" s="7">
        <f t="shared" si="249"/>
        <v>0</v>
      </c>
      <c r="FL40" s="7">
        <f t="shared" si="249"/>
        <v>0</v>
      </c>
      <c r="FM40" s="7">
        <f t="shared" si="249"/>
        <v>0</v>
      </c>
      <c r="FN40" s="7">
        <f t="shared" si="249"/>
        <v>0</v>
      </c>
      <c r="FO40" s="7">
        <f t="shared" si="249"/>
        <v>0</v>
      </c>
      <c r="FP40" s="7"/>
      <c r="FQ40" s="7">
        <f t="shared" si="178"/>
        <v>0</v>
      </c>
      <c r="FR40" s="7">
        <f t="shared" si="178"/>
        <v>0</v>
      </c>
      <c r="FS40" s="7">
        <f t="shared" si="178"/>
        <v>0</v>
      </c>
      <c r="FT40" s="7">
        <f t="shared" si="178"/>
        <v>0</v>
      </c>
      <c r="FU40" s="7">
        <f t="shared" si="178"/>
        <v>0</v>
      </c>
      <c r="FV40" s="7">
        <f t="shared" si="178"/>
        <v>0</v>
      </c>
      <c r="FW40" s="7">
        <f t="shared" si="178"/>
        <v>0</v>
      </c>
      <c r="FX40" s="7">
        <f t="shared" si="178"/>
        <v>0</v>
      </c>
      <c r="FY40" s="7">
        <f t="shared" si="178"/>
        <v>0</v>
      </c>
      <c r="FZ40" s="7">
        <f t="shared" si="178"/>
        <v>0</v>
      </c>
      <c r="GA40" s="7">
        <f t="shared" si="178"/>
        <v>0</v>
      </c>
      <c r="GB40" s="116">
        <f t="shared" si="178"/>
        <v>0</v>
      </c>
      <c r="GC40" s="117">
        <f t="shared" si="178"/>
        <v>0</v>
      </c>
      <c r="GD40" s="4"/>
      <c r="GE40" s="4"/>
      <c r="GF40" s="4"/>
      <c r="GG40" s="52"/>
      <c r="GH40" s="3"/>
      <c r="GI40" s="18"/>
      <c r="GJ40" s="18"/>
      <c r="GK40" s="1"/>
      <c r="GL40" s="23"/>
      <c r="GM40" s="30"/>
      <c r="GN40" s="7"/>
      <c r="GO40" s="67"/>
    </row>
    <row r="41" spans="1:197" s="346" customFormat="1" ht="24.95" customHeight="1" x14ac:dyDescent="0.35">
      <c r="A41" s="351">
        <v>3</v>
      </c>
      <c r="B41" s="131" t="s">
        <v>164</v>
      </c>
      <c r="C41" s="130" t="s">
        <v>53</v>
      </c>
      <c r="D41" s="131">
        <v>1</v>
      </c>
      <c r="E41" s="131"/>
      <c r="F41" s="131"/>
      <c r="G41" s="131"/>
      <c r="H41" s="131"/>
      <c r="I41" s="131"/>
      <c r="J41" s="131"/>
      <c r="K41" s="131"/>
      <c r="L41" s="131">
        <f t="shared" ref="L41:BE41" si="252">SUM(L42:L50)</f>
        <v>118</v>
      </c>
      <c r="M41" s="131">
        <f t="shared" si="252"/>
        <v>118</v>
      </c>
      <c r="N41" s="131">
        <f t="shared" si="252"/>
        <v>50</v>
      </c>
      <c r="O41" s="131">
        <f t="shared" si="252"/>
        <v>50</v>
      </c>
      <c r="P41" s="2">
        <f t="shared" si="252"/>
        <v>36</v>
      </c>
      <c r="Q41" s="131">
        <f t="shared" si="252"/>
        <v>40</v>
      </c>
      <c r="R41" s="2">
        <f t="shared" ref="R41:S41" si="253">SUM(R42:R50)</f>
        <v>32</v>
      </c>
      <c r="S41" s="131">
        <f t="shared" si="253"/>
        <v>48</v>
      </c>
      <c r="T41" s="2">
        <f t="shared" si="252"/>
        <v>0</v>
      </c>
      <c r="U41" s="131">
        <f t="shared" si="252"/>
        <v>0</v>
      </c>
      <c r="V41" s="2">
        <f t="shared" si="252"/>
        <v>0</v>
      </c>
      <c r="W41" s="131">
        <f t="shared" si="252"/>
        <v>0</v>
      </c>
      <c r="X41" s="131">
        <f t="shared" si="252"/>
        <v>0</v>
      </c>
      <c r="Y41" s="433">
        <f t="shared" si="252"/>
        <v>6.8</v>
      </c>
      <c r="Z41" s="2">
        <f t="shared" si="252"/>
        <v>0</v>
      </c>
      <c r="AA41" s="131">
        <f t="shared" si="252"/>
        <v>0</v>
      </c>
      <c r="AB41" s="2">
        <f t="shared" si="252"/>
        <v>0</v>
      </c>
      <c r="AC41" s="131">
        <f t="shared" si="252"/>
        <v>0</v>
      </c>
      <c r="AD41" s="2">
        <f t="shared" si="252"/>
        <v>1</v>
      </c>
      <c r="AE41" s="131">
        <f t="shared" si="252"/>
        <v>90</v>
      </c>
      <c r="AF41" s="2">
        <f t="shared" si="252"/>
        <v>0</v>
      </c>
      <c r="AG41" s="131">
        <f t="shared" si="252"/>
        <v>0</v>
      </c>
      <c r="AH41" s="2">
        <f t="shared" si="252"/>
        <v>0</v>
      </c>
      <c r="AI41" s="353">
        <f t="shared" si="252"/>
        <v>0</v>
      </c>
      <c r="AJ41" s="2">
        <f t="shared" si="252"/>
        <v>0</v>
      </c>
      <c r="AK41" s="433">
        <f t="shared" si="252"/>
        <v>0</v>
      </c>
      <c r="AL41" s="2">
        <f t="shared" si="252"/>
        <v>0</v>
      </c>
      <c r="AM41" s="131">
        <f t="shared" si="252"/>
        <v>0</v>
      </c>
      <c r="AN41" s="2">
        <f t="shared" si="252"/>
        <v>0</v>
      </c>
      <c r="AO41" s="131">
        <f t="shared" si="252"/>
        <v>0</v>
      </c>
      <c r="AP41" s="2">
        <f t="shared" si="252"/>
        <v>0</v>
      </c>
      <c r="AQ41" s="131">
        <f t="shared" si="252"/>
        <v>0</v>
      </c>
      <c r="AR41" s="131">
        <f t="shared" si="252"/>
        <v>0</v>
      </c>
      <c r="AS41" s="433">
        <f t="shared" si="252"/>
        <v>0</v>
      </c>
      <c r="AT41" s="2">
        <f t="shared" ref="AT41:AU41" si="254">SUM(AT42:AT50)</f>
        <v>1</v>
      </c>
      <c r="AU41" s="433">
        <f t="shared" si="254"/>
        <v>19.333333333333332</v>
      </c>
      <c r="AV41" s="2">
        <f t="shared" si="252"/>
        <v>0</v>
      </c>
      <c r="AW41" s="131">
        <f t="shared" si="252"/>
        <v>0</v>
      </c>
      <c r="AX41" s="2">
        <f t="shared" si="252"/>
        <v>0</v>
      </c>
      <c r="AY41" s="433">
        <f t="shared" si="252"/>
        <v>0</v>
      </c>
      <c r="AZ41" s="2">
        <f t="shared" si="252"/>
        <v>0</v>
      </c>
      <c r="BA41" s="433">
        <f t="shared" si="252"/>
        <v>0</v>
      </c>
      <c r="BB41" s="131">
        <f t="shared" si="252"/>
        <v>0</v>
      </c>
      <c r="BC41" s="433">
        <f t="shared" si="252"/>
        <v>0</v>
      </c>
      <c r="BD41" s="131">
        <f t="shared" si="252"/>
        <v>0</v>
      </c>
      <c r="BE41" s="131">
        <f t="shared" si="252"/>
        <v>0</v>
      </c>
      <c r="BF41" s="433">
        <f>SUM(BF42:BF54)</f>
        <v>254.13333333333333</v>
      </c>
      <c r="BG41" s="433">
        <f>SUM(BG42:BJ54)</f>
        <v>138</v>
      </c>
      <c r="BH41" s="2"/>
      <c r="BI41" s="2"/>
      <c r="BJ41" s="2"/>
      <c r="BK41" s="356"/>
      <c r="BL41" s="351">
        <v>3</v>
      </c>
      <c r="BM41" s="131" t="s">
        <v>164</v>
      </c>
      <c r="BN41" s="130" t="s">
        <v>53</v>
      </c>
      <c r="BO41" s="131">
        <v>1</v>
      </c>
      <c r="BP41" s="131"/>
      <c r="BQ41" s="131"/>
      <c r="BR41" s="131"/>
      <c r="BS41" s="131"/>
      <c r="BT41" s="131"/>
      <c r="BU41" s="131"/>
      <c r="BV41" s="131"/>
      <c r="BW41" s="131">
        <f t="shared" ref="BW41:BY41" si="255">SUM(BW42:BW50)</f>
        <v>240</v>
      </c>
      <c r="BX41" s="131">
        <f t="shared" si="255"/>
        <v>240</v>
      </c>
      <c r="BY41" s="131">
        <f t="shared" si="255"/>
        <v>48</v>
      </c>
      <c r="BZ41" s="425">
        <f>SUM(BZ42:BZ54)</f>
        <v>36</v>
      </c>
      <c r="CA41" s="425">
        <f t="shared" ref="CA41:DR41" si="256">SUM(CA42:CA54)</f>
        <v>20</v>
      </c>
      <c r="CB41" s="425">
        <f t="shared" si="256"/>
        <v>40</v>
      </c>
      <c r="CC41" s="425">
        <f t="shared" si="256"/>
        <v>172</v>
      </c>
      <c r="CD41" s="425">
        <f t="shared" si="256"/>
        <v>128</v>
      </c>
      <c r="CE41" s="425">
        <f t="shared" si="256"/>
        <v>0</v>
      </c>
      <c r="CF41" s="425">
        <f t="shared" si="256"/>
        <v>0</v>
      </c>
      <c r="CG41" s="425">
        <f t="shared" si="256"/>
        <v>0</v>
      </c>
      <c r="CH41" s="425">
        <f t="shared" si="256"/>
        <v>0</v>
      </c>
      <c r="CI41" s="425">
        <f t="shared" si="256"/>
        <v>4</v>
      </c>
      <c r="CJ41" s="353">
        <f t="shared" si="256"/>
        <v>12</v>
      </c>
      <c r="CK41" s="425">
        <f t="shared" si="256"/>
        <v>0</v>
      </c>
      <c r="CL41" s="425">
        <f t="shared" si="256"/>
        <v>0</v>
      </c>
      <c r="CM41" s="425">
        <f t="shared" si="256"/>
        <v>0</v>
      </c>
      <c r="CN41" s="425">
        <f t="shared" si="256"/>
        <v>0</v>
      </c>
      <c r="CO41" s="425">
        <f t="shared" si="256"/>
        <v>1</v>
      </c>
      <c r="CP41" s="425">
        <f t="shared" si="256"/>
        <v>90</v>
      </c>
      <c r="CQ41" s="425">
        <f t="shared" si="256"/>
        <v>0</v>
      </c>
      <c r="CR41" s="425">
        <f t="shared" si="256"/>
        <v>0</v>
      </c>
      <c r="CS41" s="425">
        <f t="shared" si="256"/>
        <v>0</v>
      </c>
      <c r="CT41" s="425">
        <f t="shared" si="256"/>
        <v>0</v>
      </c>
      <c r="CU41" s="425">
        <f t="shared" si="256"/>
        <v>0</v>
      </c>
      <c r="CV41" s="425">
        <f t="shared" si="256"/>
        <v>0</v>
      </c>
      <c r="CW41" s="425">
        <f t="shared" si="256"/>
        <v>4</v>
      </c>
      <c r="CX41" s="425">
        <f t="shared" si="256"/>
        <v>240</v>
      </c>
      <c r="CY41" s="425">
        <f t="shared" si="256"/>
        <v>0</v>
      </c>
      <c r="CZ41" s="425">
        <f t="shared" si="256"/>
        <v>0</v>
      </c>
      <c r="DA41" s="425">
        <f t="shared" si="256"/>
        <v>0</v>
      </c>
      <c r="DB41" s="425">
        <f t="shared" si="256"/>
        <v>0</v>
      </c>
      <c r="DC41" s="425">
        <f t="shared" si="256"/>
        <v>3</v>
      </c>
      <c r="DD41" s="433">
        <f t="shared" si="256"/>
        <v>12</v>
      </c>
      <c r="DE41" s="425">
        <f t="shared" si="256"/>
        <v>0</v>
      </c>
      <c r="DF41" s="425">
        <f t="shared" si="256"/>
        <v>0</v>
      </c>
      <c r="DG41" s="425">
        <f t="shared" si="256"/>
        <v>0</v>
      </c>
      <c r="DH41" s="425">
        <f t="shared" si="256"/>
        <v>0</v>
      </c>
      <c r="DI41" s="425">
        <f t="shared" si="256"/>
        <v>1</v>
      </c>
      <c r="DJ41" s="433">
        <f t="shared" si="256"/>
        <v>16</v>
      </c>
      <c r="DK41" s="425">
        <f t="shared" si="256"/>
        <v>0</v>
      </c>
      <c r="DL41" s="425">
        <f t="shared" si="256"/>
        <v>0</v>
      </c>
      <c r="DM41" s="425">
        <f t="shared" si="256"/>
        <v>0</v>
      </c>
      <c r="DN41" s="425">
        <f t="shared" si="256"/>
        <v>0</v>
      </c>
      <c r="DO41" s="425">
        <f t="shared" si="256"/>
        <v>0</v>
      </c>
      <c r="DP41" s="425">
        <f t="shared" si="256"/>
        <v>0</v>
      </c>
      <c r="DQ41" s="433">
        <f t="shared" si="256"/>
        <v>578</v>
      </c>
      <c r="DR41" s="433">
        <f t="shared" si="256"/>
        <v>236</v>
      </c>
      <c r="DS41" s="2"/>
      <c r="DT41" s="2"/>
      <c r="DU41" s="2"/>
      <c r="DV41" s="344"/>
      <c r="DW41" s="351">
        <v>3</v>
      </c>
      <c r="DX41" s="131" t="s">
        <v>56</v>
      </c>
      <c r="DY41" s="130" t="s">
        <v>53</v>
      </c>
      <c r="DZ41" s="131">
        <v>1</v>
      </c>
      <c r="EA41" s="2"/>
      <c r="EB41" s="2"/>
      <c r="EC41" s="2"/>
      <c r="ED41" s="2"/>
      <c r="EE41" s="2"/>
      <c r="EF41" s="2"/>
      <c r="EG41" s="2"/>
      <c r="EH41" s="2">
        <f t="shared" ref="EH41:GC41" si="257">SUM(EH42:EH54)</f>
        <v>358</v>
      </c>
      <c r="EI41" s="2">
        <f t="shared" si="257"/>
        <v>358</v>
      </c>
      <c r="EJ41" s="2">
        <f t="shared" si="257"/>
        <v>98</v>
      </c>
      <c r="EK41" s="131">
        <f>SUM(EK42:EK54)</f>
        <v>86</v>
      </c>
      <c r="EL41" s="2">
        <f t="shared" si="257"/>
        <v>56</v>
      </c>
      <c r="EM41" s="131">
        <f t="shared" si="257"/>
        <v>80</v>
      </c>
      <c r="EN41" s="2">
        <f t="shared" si="257"/>
        <v>204</v>
      </c>
      <c r="EO41" s="131">
        <f t="shared" si="257"/>
        <v>176</v>
      </c>
      <c r="EP41" s="2">
        <f t="shared" si="257"/>
        <v>0</v>
      </c>
      <c r="EQ41" s="131">
        <f t="shared" si="257"/>
        <v>0</v>
      </c>
      <c r="ER41" s="2">
        <f t="shared" si="257"/>
        <v>0</v>
      </c>
      <c r="ES41" s="131">
        <f t="shared" si="257"/>
        <v>0</v>
      </c>
      <c r="ET41" s="131">
        <f t="shared" si="257"/>
        <v>4</v>
      </c>
      <c r="EU41" s="353">
        <f t="shared" si="257"/>
        <v>18.8</v>
      </c>
      <c r="EV41" s="2">
        <f t="shared" si="257"/>
        <v>0</v>
      </c>
      <c r="EW41" s="131">
        <f t="shared" si="257"/>
        <v>0</v>
      </c>
      <c r="EX41" s="2">
        <f t="shared" si="257"/>
        <v>0</v>
      </c>
      <c r="EY41" s="131">
        <f t="shared" si="257"/>
        <v>0</v>
      </c>
      <c r="EZ41" s="2">
        <f t="shared" si="257"/>
        <v>2</v>
      </c>
      <c r="FA41" s="131">
        <f t="shared" si="257"/>
        <v>180</v>
      </c>
      <c r="FB41" s="2">
        <f t="shared" si="257"/>
        <v>0</v>
      </c>
      <c r="FC41" s="131">
        <f t="shared" si="257"/>
        <v>0</v>
      </c>
      <c r="FD41" s="2">
        <f t="shared" si="257"/>
        <v>0</v>
      </c>
      <c r="FE41" s="353">
        <f t="shared" si="257"/>
        <v>0</v>
      </c>
      <c r="FF41" s="2">
        <f t="shared" si="257"/>
        <v>0</v>
      </c>
      <c r="FG41" s="433">
        <f t="shared" si="257"/>
        <v>0</v>
      </c>
      <c r="FH41" s="2">
        <f t="shared" si="257"/>
        <v>4</v>
      </c>
      <c r="FI41" s="131">
        <f t="shared" si="257"/>
        <v>240</v>
      </c>
      <c r="FJ41" s="2">
        <f t="shared" si="257"/>
        <v>0</v>
      </c>
      <c r="FK41" s="131">
        <f t="shared" si="257"/>
        <v>0</v>
      </c>
      <c r="FL41" s="2">
        <f t="shared" si="257"/>
        <v>0</v>
      </c>
      <c r="FM41" s="131">
        <f t="shared" si="257"/>
        <v>0</v>
      </c>
      <c r="FN41" s="2">
        <f t="shared" si="257"/>
        <v>3</v>
      </c>
      <c r="FO41" s="131">
        <f t="shared" si="257"/>
        <v>12</v>
      </c>
      <c r="FP41" s="2"/>
      <c r="FQ41" s="433">
        <f t="shared" ref="FQ41" si="258">SUM(FQ42:FQ54)</f>
        <v>19.333333333333332</v>
      </c>
      <c r="FR41" s="131">
        <f t="shared" si="257"/>
        <v>0</v>
      </c>
      <c r="FS41" s="131">
        <f t="shared" si="257"/>
        <v>0</v>
      </c>
      <c r="FT41" s="2">
        <f t="shared" si="257"/>
        <v>1</v>
      </c>
      <c r="FU41" s="433">
        <f t="shared" si="257"/>
        <v>16</v>
      </c>
      <c r="FV41" s="2">
        <f t="shared" si="257"/>
        <v>0</v>
      </c>
      <c r="FW41" s="433">
        <f t="shared" si="257"/>
        <v>0</v>
      </c>
      <c r="FX41" s="2">
        <f t="shared" si="257"/>
        <v>0</v>
      </c>
      <c r="FY41" s="131">
        <f t="shared" si="257"/>
        <v>0</v>
      </c>
      <c r="FZ41" s="2">
        <f t="shared" si="257"/>
        <v>0</v>
      </c>
      <c r="GA41" s="131">
        <f t="shared" si="257"/>
        <v>0</v>
      </c>
      <c r="GB41" s="440">
        <f t="shared" si="257"/>
        <v>832.13333333333333</v>
      </c>
      <c r="GC41" s="441">
        <f t="shared" si="257"/>
        <v>374</v>
      </c>
      <c r="GD41" s="2"/>
      <c r="GE41" s="2"/>
      <c r="GF41" s="2"/>
      <c r="GG41" s="356"/>
      <c r="GI41" s="347"/>
      <c r="GJ41" s="347"/>
      <c r="GK41" s="357"/>
      <c r="GL41" s="357"/>
      <c r="GM41" s="349"/>
      <c r="GN41" s="348"/>
      <c r="GO41" s="350"/>
    </row>
    <row r="42" spans="1:197" ht="33.75" customHeight="1" x14ac:dyDescent="0.35">
      <c r="A42" s="51"/>
      <c r="B42" s="213" t="s">
        <v>100</v>
      </c>
      <c r="C42" s="214" t="s">
        <v>114</v>
      </c>
      <c r="D42" s="214" t="s">
        <v>102</v>
      </c>
      <c r="E42" s="200" t="s">
        <v>158</v>
      </c>
      <c r="F42" s="223" t="s">
        <v>185</v>
      </c>
      <c r="G42" s="214">
        <v>3</v>
      </c>
      <c r="H42" s="197">
        <v>58</v>
      </c>
      <c r="I42" s="197">
        <v>1</v>
      </c>
      <c r="J42" s="200">
        <v>2</v>
      </c>
      <c r="K42" s="200">
        <f>SUM(J42)*2</f>
        <v>4</v>
      </c>
      <c r="L42" s="215">
        <v>68</v>
      </c>
      <c r="M42" s="140">
        <f t="shared" ref="M42:M43" si="259">SUM(N42+P42+R42+T42+V42)</f>
        <v>68</v>
      </c>
      <c r="N42" s="452">
        <v>24</v>
      </c>
      <c r="O42" s="142">
        <f t="shared" ref="O42" si="260">SUM(N42)*I42</f>
        <v>24</v>
      </c>
      <c r="P42" s="144">
        <v>20</v>
      </c>
      <c r="Q42" s="142">
        <f t="shared" ref="Q42" si="261">P42*J42</f>
        <v>40</v>
      </c>
      <c r="R42" s="452">
        <v>24</v>
      </c>
      <c r="S42" s="142">
        <f t="shared" ref="S42:S43" si="262">SUM(R42)*J42</f>
        <v>48</v>
      </c>
      <c r="T42" s="208"/>
      <c r="U42" s="210">
        <f t="shared" ref="U42:U43" si="263">SUM(T42)*K42</f>
        <v>0</v>
      </c>
      <c r="V42" s="208"/>
      <c r="W42" s="210">
        <f t="shared" ref="W42" si="264">SUM(V42)*J42*5</f>
        <v>0</v>
      </c>
      <c r="X42" s="206">
        <f t="shared" ref="X42" si="265">SUM(J42*AX42*2+K42*AZ42*2)</f>
        <v>0</v>
      </c>
      <c r="Y42" s="207">
        <f t="shared" ref="Y42" si="266">SUM(L42*5/100*J42)</f>
        <v>6.8</v>
      </c>
      <c r="Z42" s="208"/>
      <c r="AA42" s="210"/>
      <c r="AB42" s="208"/>
      <c r="AC42" s="206">
        <f t="shared" ref="AC42:AC43" si="267">SUM(AB42)*3*H42/5</f>
        <v>0</v>
      </c>
      <c r="AD42" s="208"/>
      <c r="AE42" s="209">
        <f t="shared" ref="AE42" si="268">SUM(AD42*H42*(30+4))</f>
        <v>0</v>
      </c>
      <c r="AF42" s="208"/>
      <c r="AG42" s="210">
        <f t="shared" ref="AG42:AG43" si="269">SUM(AF42*H42*3)</f>
        <v>0</v>
      </c>
      <c r="AH42" s="210"/>
      <c r="AI42" s="206">
        <f t="shared" ref="AI42:AI43" si="270">SUM(AH42*H42/3)</f>
        <v>0</v>
      </c>
      <c r="AJ42" s="208"/>
      <c r="AK42" s="206">
        <f t="shared" ref="AK42" si="271">SUM(AJ42*H42*2/3)</f>
        <v>0</v>
      </c>
      <c r="AL42" s="208"/>
      <c r="AM42" s="262">
        <f t="shared" ref="AM42:AM43" si="272">SUM(AL42*H42)</f>
        <v>0</v>
      </c>
      <c r="AN42" s="208"/>
      <c r="AO42" s="210">
        <f t="shared" ref="AO42:AO43" si="273">SUM(AN42*J42)</f>
        <v>0</v>
      </c>
      <c r="AP42" s="208"/>
      <c r="AQ42" s="206">
        <f t="shared" ref="AQ42:AQ43" si="274">SUM(AP42*H42*2)</f>
        <v>0</v>
      </c>
      <c r="AR42" s="208"/>
      <c r="AS42" s="206">
        <f>SUM(J42*AR42*6)</f>
        <v>0</v>
      </c>
      <c r="AT42" s="32">
        <v>1</v>
      </c>
      <c r="AU42" s="194">
        <f t="shared" ref="AU42:AU43" si="275">AT42*H42/3</f>
        <v>19.333333333333332</v>
      </c>
      <c r="AV42" s="190"/>
      <c r="AW42" s="190">
        <f t="shared" ref="AW42" si="276">SUM(J42*AV42*6)</f>
        <v>0</v>
      </c>
      <c r="AX42" s="189"/>
      <c r="AY42" s="191">
        <f t="shared" ref="AY42" si="277">AX42*H42/3</f>
        <v>0</v>
      </c>
      <c r="AZ42" s="190"/>
      <c r="BA42" s="191">
        <f t="shared" ref="BA42" si="278">SUM(AZ42*K42*5*6)</f>
        <v>0</v>
      </c>
      <c r="BB42" s="189"/>
      <c r="BC42" s="191">
        <f t="shared" ref="BC42" si="279">SUM(BB42*K42*4*6)</f>
        <v>0</v>
      </c>
      <c r="BD42" s="189"/>
      <c r="BE42" s="195">
        <f t="shared" ref="BE42:BE43" si="280">SUM(BD42*50)</f>
        <v>0</v>
      </c>
      <c r="BF42" s="194">
        <f t="shared" ref="BF42:BF43" si="281">O42+Q42+S42+U42+W42+X42+Y42+AA42+AC42+AE42+AG42+AI42+AK42+AM42+AO42+AQ42+AS42+AU42+AW42+AY42+BA42+BC42+BE42</f>
        <v>138.13333333333333</v>
      </c>
      <c r="BG42" s="20">
        <f t="shared" ref="BG42:BG54" si="282">SUM(O42+Q42+U42+W42+X42+AS42+AW42+AY42+BA42+BC42+S42+AQ42)</f>
        <v>112</v>
      </c>
      <c r="BH42" s="11"/>
      <c r="BI42" s="11"/>
      <c r="BJ42" s="1"/>
      <c r="BK42" s="55"/>
      <c r="BL42" s="51"/>
      <c r="BM42" s="213" t="s">
        <v>100</v>
      </c>
      <c r="BN42" s="214" t="s">
        <v>114</v>
      </c>
      <c r="BO42" s="214" t="s">
        <v>102</v>
      </c>
      <c r="BP42" s="200" t="s">
        <v>158</v>
      </c>
      <c r="BQ42" s="223" t="s">
        <v>185</v>
      </c>
      <c r="BR42" s="214">
        <v>4</v>
      </c>
      <c r="BS42" s="197">
        <v>58</v>
      </c>
      <c r="BT42" s="197">
        <v>1</v>
      </c>
      <c r="BU42" s="200">
        <v>2</v>
      </c>
      <c r="BV42" s="200">
        <f>SUM(BU42)*2</f>
        <v>4</v>
      </c>
      <c r="BW42" s="215">
        <v>70</v>
      </c>
      <c r="BX42" s="140">
        <f t="shared" ref="BX42" si="283">SUM(BY42+CA42+CC42+CE42+CG42)</f>
        <v>70</v>
      </c>
      <c r="BY42" s="141">
        <v>30</v>
      </c>
      <c r="BZ42" s="142">
        <f t="shared" ref="BZ42" si="284">SUM(BY42)*BT42</f>
        <v>30</v>
      </c>
      <c r="CA42" s="141">
        <v>20</v>
      </c>
      <c r="CB42" s="142">
        <f t="shared" ref="CB42" si="285">CA42*BU42</f>
        <v>40</v>
      </c>
      <c r="CC42" s="141">
        <v>20</v>
      </c>
      <c r="CD42" s="142">
        <f t="shared" ref="CD42" si="286">SUM(CC42)*BU42</f>
        <v>40</v>
      </c>
      <c r="CE42" s="208"/>
      <c r="CF42" s="210">
        <f t="shared" ref="CF42" si="287">SUM(CE42)*BV42</f>
        <v>0</v>
      </c>
      <c r="CG42" s="208"/>
      <c r="CH42" s="210">
        <f t="shared" ref="CH42" si="288">SUM(CG42)*BU42*5</f>
        <v>0</v>
      </c>
      <c r="CI42" s="206">
        <f t="shared" ref="CI42" si="289">SUM(BU42*DI42*2+BV42*DK42*2)</f>
        <v>4</v>
      </c>
      <c r="CJ42" s="207">
        <f t="shared" ref="CJ42" si="290">SUM(BW42*5/100*BU42)</f>
        <v>7</v>
      </c>
      <c r="CK42" s="208"/>
      <c r="CL42" s="210"/>
      <c r="CM42" s="208"/>
      <c r="CN42" s="206">
        <f t="shared" ref="CN42" si="291">SUM(CM42)*3*BS42/5</f>
        <v>0</v>
      </c>
      <c r="CO42" s="208"/>
      <c r="CP42" s="209">
        <f t="shared" ref="CP42" si="292">SUM(CO42*BS42*(30+4))</f>
        <v>0</v>
      </c>
      <c r="CQ42" s="208"/>
      <c r="CR42" s="334">
        <f t="shared" ref="CR42" si="293">SUM(CQ42*BS42*3)</f>
        <v>0</v>
      </c>
      <c r="CS42" s="210"/>
      <c r="CT42" s="206">
        <f>SUM(CS42*BS42/3)</f>
        <v>0</v>
      </c>
      <c r="CU42" s="208"/>
      <c r="CV42" s="206">
        <f t="shared" ref="CV42" si="294">SUM(CU42*BS42*2/3)</f>
        <v>0</v>
      </c>
      <c r="CW42" s="208">
        <v>1</v>
      </c>
      <c r="CX42" s="142">
        <f t="shared" ref="CX42" si="295">SUM(CW42*BS42)*2</f>
        <v>116</v>
      </c>
      <c r="CY42" s="208"/>
      <c r="CZ42" s="210">
        <f t="shared" ref="CZ42" si="296">SUM(CY42*BU42)</f>
        <v>0</v>
      </c>
      <c r="DA42" s="208"/>
      <c r="DB42" s="206">
        <f t="shared" ref="DB42" si="297">SUM(DA42*BS42*2)</f>
        <v>0</v>
      </c>
      <c r="DC42" s="208"/>
      <c r="DD42" s="206">
        <f t="shared" ref="DD42" si="298">SUM(BU42*DC42*6)</f>
        <v>0</v>
      </c>
      <c r="DE42" s="32"/>
      <c r="DF42" s="194">
        <f t="shared" ref="DF42" si="299">DE42*BS42/3</f>
        <v>0</v>
      </c>
      <c r="DG42" s="208"/>
      <c r="DH42" s="210">
        <f t="shared" ref="DH42" si="300">SUM(DG42*BS42/3)</f>
        <v>0</v>
      </c>
      <c r="DI42" s="208">
        <v>1</v>
      </c>
      <c r="DJ42" s="206">
        <f t="shared" ref="DJ42" si="301">SUM(BU42*DI42*8)</f>
        <v>16</v>
      </c>
      <c r="DK42" s="210"/>
      <c r="DL42" s="206">
        <f t="shared" ref="DL42" si="302">SUM(DK42*BV42*5*6)</f>
        <v>0</v>
      </c>
      <c r="DM42" s="208"/>
      <c r="DN42" s="206">
        <f t="shared" ref="DN42" si="303">SUM(DM42*BV42*4*6)</f>
        <v>0</v>
      </c>
      <c r="DO42" s="208"/>
      <c r="DP42" s="212">
        <f t="shared" ref="DP42" si="304">SUM(DO42*50)</f>
        <v>0</v>
      </c>
      <c r="DQ42" s="20">
        <f t="shared" ref="DQ42:DQ54" si="305">SUM(CZ42+DP42+DN42+DL42+DJ42+DH42+DD42+DB42+CV42+CX42+CT42+CR42+CP42+CN42+CL42+CJ42+CI42+CH42+CF42+CB42+BZ42+CD42+DF42)</f>
        <v>253</v>
      </c>
      <c r="DR42" s="20">
        <f t="shared" ref="DR42:DR54" si="306">SUM(BZ42+CB42+CF42+CH42+CI42+DD42+DH42+DJ42+DL42+DN42+CD42+DB42)</f>
        <v>130</v>
      </c>
      <c r="DS42" s="7"/>
      <c r="DT42" s="7"/>
      <c r="DU42" s="7"/>
      <c r="DV42" s="52"/>
      <c r="DW42" s="51"/>
      <c r="DX42" s="34"/>
      <c r="DY42" s="68"/>
      <c r="DZ42" s="68"/>
      <c r="EA42" s="7"/>
      <c r="EB42" s="7"/>
      <c r="EC42" s="7"/>
      <c r="ED42" s="7"/>
      <c r="EE42" s="7"/>
      <c r="EF42" s="7"/>
      <c r="EG42" s="7"/>
      <c r="EH42" s="7">
        <f t="shared" ref="EH42:EW54" si="307">SUM(L42+BW42)</f>
        <v>138</v>
      </c>
      <c r="EI42" s="7">
        <f t="shared" si="307"/>
        <v>138</v>
      </c>
      <c r="EJ42" s="7">
        <f t="shared" si="307"/>
        <v>54</v>
      </c>
      <c r="EK42" s="18">
        <f t="shared" si="307"/>
        <v>54</v>
      </c>
      <c r="EL42" s="7">
        <f t="shared" si="307"/>
        <v>40</v>
      </c>
      <c r="EM42" s="7">
        <f t="shared" si="307"/>
        <v>80</v>
      </c>
      <c r="EN42" s="7">
        <f t="shared" si="307"/>
        <v>44</v>
      </c>
      <c r="EO42" s="7">
        <f t="shared" si="307"/>
        <v>88</v>
      </c>
      <c r="EP42" s="7">
        <f t="shared" si="307"/>
        <v>0</v>
      </c>
      <c r="EQ42" s="7">
        <f t="shared" si="307"/>
        <v>0</v>
      </c>
      <c r="ER42" s="7">
        <f t="shared" si="307"/>
        <v>0</v>
      </c>
      <c r="ES42" s="7">
        <f t="shared" si="307"/>
        <v>0</v>
      </c>
      <c r="ET42" s="7">
        <f t="shared" si="307"/>
        <v>4</v>
      </c>
      <c r="EU42" s="18">
        <f t="shared" si="307"/>
        <v>13.8</v>
      </c>
      <c r="EV42" s="7">
        <f t="shared" si="307"/>
        <v>0</v>
      </c>
      <c r="EW42" s="7">
        <f t="shared" si="307"/>
        <v>0</v>
      </c>
      <c r="EX42" s="7">
        <f t="shared" ref="EX42:FM54" si="308">SUM(AB42+CM42)</f>
        <v>0</v>
      </c>
      <c r="EY42" s="7">
        <f t="shared" si="308"/>
        <v>0</v>
      </c>
      <c r="EZ42" s="7">
        <f t="shared" si="308"/>
        <v>0</v>
      </c>
      <c r="FA42" s="7">
        <f t="shared" si="308"/>
        <v>0</v>
      </c>
      <c r="FB42" s="7">
        <f t="shared" si="308"/>
        <v>0</v>
      </c>
      <c r="FC42" s="7">
        <f t="shared" si="308"/>
        <v>0</v>
      </c>
      <c r="FD42" s="7">
        <f t="shared" si="308"/>
        <v>0</v>
      </c>
      <c r="FE42" s="18">
        <f t="shared" si="308"/>
        <v>0</v>
      </c>
      <c r="FF42" s="7">
        <f t="shared" si="308"/>
        <v>0</v>
      </c>
      <c r="FG42" s="7">
        <f t="shared" si="308"/>
        <v>0</v>
      </c>
      <c r="FH42" s="7">
        <f t="shared" si="308"/>
        <v>1</v>
      </c>
      <c r="FI42" s="7">
        <f t="shared" si="308"/>
        <v>116</v>
      </c>
      <c r="FJ42" s="7">
        <f t="shared" si="308"/>
        <v>0</v>
      </c>
      <c r="FK42" s="7">
        <f t="shared" si="308"/>
        <v>0</v>
      </c>
      <c r="FL42" s="7">
        <f t="shared" si="308"/>
        <v>0</v>
      </c>
      <c r="FM42" s="7">
        <f t="shared" si="308"/>
        <v>0</v>
      </c>
      <c r="FN42" s="7">
        <f t="shared" ref="FE42:FO54" si="309">SUM(AR42+DC42)</f>
        <v>0</v>
      </c>
      <c r="FO42" s="7">
        <f t="shared" si="309"/>
        <v>0</v>
      </c>
      <c r="FP42" s="7"/>
      <c r="FQ42" s="7">
        <f t="shared" ref="FQ42:GC54" si="310">SUM(AU42+DF42)</f>
        <v>19.333333333333332</v>
      </c>
      <c r="FR42" s="7">
        <f t="shared" si="310"/>
        <v>0</v>
      </c>
      <c r="FS42" s="7">
        <f t="shared" si="310"/>
        <v>0</v>
      </c>
      <c r="FT42" s="7">
        <f t="shared" si="310"/>
        <v>1</v>
      </c>
      <c r="FU42" s="7">
        <f t="shared" si="310"/>
        <v>16</v>
      </c>
      <c r="FV42" s="7">
        <f t="shared" si="310"/>
        <v>0</v>
      </c>
      <c r="FW42" s="7">
        <f t="shared" si="310"/>
        <v>0</v>
      </c>
      <c r="FX42" s="7">
        <f t="shared" si="310"/>
        <v>0</v>
      </c>
      <c r="FY42" s="7">
        <f t="shared" si="310"/>
        <v>0</v>
      </c>
      <c r="FZ42" s="7">
        <f t="shared" si="310"/>
        <v>0</v>
      </c>
      <c r="GA42" s="7">
        <f t="shared" si="310"/>
        <v>0</v>
      </c>
      <c r="GB42" s="116">
        <f t="shared" si="310"/>
        <v>391.13333333333333</v>
      </c>
      <c r="GC42" s="117">
        <f t="shared" si="310"/>
        <v>242</v>
      </c>
      <c r="GD42" s="12"/>
      <c r="GE42" s="12"/>
      <c r="GF42" s="12"/>
      <c r="GG42" s="52"/>
      <c r="GH42" s="3"/>
      <c r="GI42" s="18"/>
      <c r="GJ42" s="18"/>
      <c r="GK42" s="1"/>
      <c r="GL42" s="23"/>
      <c r="GM42" s="30"/>
      <c r="GN42" s="7"/>
      <c r="GO42" s="67"/>
    </row>
    <row r="43" spans="1:197" ht="24.95" customHeight="1" x14ac:dyDescent="0.35">
      <c r="A43" s="51"/>
      <c r="B43" s="175" t="s">
        <v>104</v>
      </c>
      <c r="C43" s="182" t="s">
        <v>114</v>
      </c>
      <c r="D43" s="176" t="s">
        <v>102</v>
      </c>
      <c r="E43" s="182" t="s">
        <v>158</v>
      </c>
      <c r="F43" s="198" t="s">
        <v>186</v>
      </c>
      <c r="G43" s="176">
        <v>1</v>
      </c>
      <c r="H43" s="137">
        <v>58</v>
      </c>
      <c r="I43" s="137">
        <v>1</v>
      </c>
      <c r="J43" s="137"/>
      <c r="K43" s="137">
        <f t="shared" ref="K43" si="311">SUM(J43)*2</f>
        <v>0</v>
      </c>
      <c r="L43" s="178">
        <v>50</v>
      </c>
      <c r="M43" s="153">
        <f t="shared" si="259"/>
        <v>50</v>
      </c>
      <c r="N43" s="178">
        <v>26</v>
      </c>
      <c r="O43" s="255">
        <f t="shared" ref="O43" si="312">SUM(N43)*I43</f>
        <v>26</v>
      </c>
      <c r="P43" s="178">
        <v>16</v>
      </c>
      <c r="Q43" s="179">
        <f t="shared" ref="Q43" si="313">J43*P43</f>
        <v>0</v>
      </c>
      <c r="R43" s="178">
        <v>8</v>
      </c>
      <c r="S43" s="179">
        <f t="shared" si="262"/>
        <v>0</v>
      </c>
      <c r="T43" s="172"/>
      <c r="U43" s="180">
        <f t="shared" si="263"/>
        <v>0</v>
      </c>
      <c r="V43" s="172"/>
      <c r="W43" s="180">
        <f t="shared" ref="W43" si="314">SUM(V43)*J43*3</f>
        <v>0</v>
      </c>
      <c r="X43" s="146">
        <f t="shared" ref="X43" si="315">2/8*J43*AX43</f>
        <v>0</v>
      </c>
      <c r="Y43" s="146">
        <f t="shared" ref="Y43" si="316">SUM(L43*5/100*J43)</f>
        <v>0</v>
      </c>
      <c r="Z43" s="172"/>
      <c r="AA43" s="180"/>
      <c r="AB43" s="172"/>
      <c r="AC43" s="181">
        <f t="shared" si="267"/>
        <v>0</v>
      </c>
      <c r="AD43" s="172"/>
      <c r="AE43" s="180">
        <f t="shared" ref="AE43" si="317">SUM(AD43*H43*(30+4))</f>
        <v>0</v>
      </c>
      <c r="AF43" s="172"/>
      <c r="AG43" s="180">
        <f t="shared" si="269"/>
        <v>0</v>
      </c>
      <c r="AH43" s="172"/>
      <c r="AI43" s="146">
        <f t="shared" si="270"/>
        <v>0</v>
      </c>
      <c r="AJ43" s="172"/>
      <c r="AK43" s="146">
        <f t="shared" ref="AK43" si="318">SUM(AJ43*H43*2/3)</f>
        <v>0</v>
      </c>
      <c r="AL43" s="172"/>
      <c r="AM43" s="258">
        <f t="shared" si="272"/>
        <v>0</v>
      </c>
      <c r="AN43" s="172"/>
      <c r="AO43" s="180">
        <f t="shared" si="273"/>
        <v>0</v>
      </c>
      <c r="AP43" s="172"/>
      <c r="AQ43" s="181">
        <f t="shared" si="274"/>
        <v>0</v>
      </c>
      <c r="AR43" s="172"/>
      <c r="AS43" s="146">
        <f t="shared" ref="AS43" si="319">SUM(J43*AR43*6)</f>
        <v>0</v>
      </c>
      <c r="AT43" s="144"/>
      <c r="AU43" s="146">
        <f t="shared" si="275"/>
        <v>0</v>
      </c>
      <c r="AV43" s="172"/>
      <c r="AW43" s="145">
        <f t="shared" ref="AW43" si="320">SUM(AV43*H43/3)</f>
        <v>0</v>
      </c>
      <c r="AX43" s="144"/>
      <c r="AY43" s="146">
        <f t="shared" ref="AY43" si="321">AX43*J43*8/2</f>
        <v>0</v>
      </c>
      <c r="AZ43" s="172"/>
      <c r="BA43" s="146">
        <f t="shared" ref="BA43" si="322">SUM(AZ43*K43*5*6)</f>
        <v>0</v>
      </c>
      <c r="BB43" s="172"/>
      <c r="BC43" s="181">
        <f t="shared" ref="BC43" si="323">SUM(BB43*K43*4*6)</f>
        <v>0</v>
      </c>
      <c r="BD43" s="172"/>
      <c r="BE43" s="148">
        <f t="shared" si="280"/>
        <v>0</v>
      </c>
      <c r="BF43" s="146">
        <f t="shared" si="281"/>
        <v>26</v>
      </c>
      <c r="BG43" s="146">
        <f t="shared" ref="BG43" si="324">BC43+BA43+AY43+AW43+AS43+AQ43+X43+W43+U43+S43+Q43+O43</f>
        <v>26</v>
      </c>
      <c r="BH43" s="11"/>
      <c r="BI43" s="11"/>
      <c r="BJ43" s="1"/>
      <c r="BK43" s="55"/>
      <c r="BL43" s="51"/>
      <c r="BM43" s="20" t="s">
        <v>165</v>
      </c>
      <c r="BN43" s="78" t="s">
        <v>114</v>
      </c>
      <c r="BO43" s="78" t="s">
        <v>102</v>
      </c>
      <c r="BP43" s="78" t="s">
        <v>158</v>
      </c>
      <c r="BQ43" s="72" t="s">
        <v>171</v>
      </c>
      <c r="BR43" s="79">
        <v>10</v>
      </c>
      <c r="BS43" s="79">
        <v>23</v>
      </c>
      <c r="BT43" s="79">
        <v>1</v>
      </c>
      <c r="BU43" s="79">
        <v>1</v>
      </c>
      <c r="BV43" s="79">
        <v>2</v>
      </c>
      <c r="BW43" s="26">
        <v>30</v>
      </c>
      <c r="BX43" s="73">
        <v>30</v>
      </c>
      <c r="BY43" s="32">
        <v>6</v>
      </c>
      <c r="BZ43" s="334">
        <v>6</v>
      </c>
      <c r="CA43" s="32"/>
      <c r="CB43" s="20">
        <v>0</v>
      </c>
      <c r="CC43" s="32">
        <v>24</v>
      </c>
      <c r="CD43" s="20">
        <v>24</v>
      </c>
      <c r="CE43" s="32"/>
      <c r="CF43" s="20">
        <v>0</v>
      </c>
      <c r="CG43" s="74"/>
      <c r="CH43" s="20">
        <v>0</v>
      </c>
      <c r="CI43" s="20">
        <v>0</v>
      </c>
      <c r="CJ43" s="20">
        <v>1.5</v>
      </c>
      <c r="CK43" s="74"/>
      <c r="CL43" s="20"/>
      <c r="CM43" s="74"/>
      <c r="CN43" s="20">
        <v>0</v>
      </c>
      <c r="CO43" s="74"/>
      <c r="CP43" s="24">
        <v>0</v>
      </c>
      <c r="CQ43" s="74"/>
      <c r="CR43" s="334">
        <v>0</v>
      </c>
      <c r="CS43" s="74"/>
      <c r="CT43" s="20">
        <v>0</v>
      </c>
      <c r="CU43" s="74"/>
      <c r="CV43" s="20">
        <v>0</v>
      </c>
      <c r="CW43" s="74">
        <v>1</v>
      </c>
      <c r="CX43" s="334">
        <v>46</v>
      </c>
      <c r="CY43" s="74"/>
      <c r="CZ43" s="20">
        <v>0</v>
      </c>
      <c r="DA43" s="74"/>
      <c r="DB43" s="20">
        <v>0</v>
      </c>
      <c r="DC43" s="74">
        <v>1</v>
      </c>
      <c r="DD43" s="20">
        <v>6</v>
      </c>
      <c r="DE43" s="74"/>
      <c r="DF43" s="20">
        <v>0</v>
      </c>
      <c r="DG43" s="74"/>
      <c r="DH43" s="20">
        <v>0</v>
      </c>
      <c r="DI43" s="74"/>
      <c r="DJ43" s="20">
        <v>0</v>
      </c>
      <c r="DK43" s="74"/>
      <c r="DL43" s="20">
        <v>0</v>
      </c>
      <c r="DM43" s="74"/>
      <c r="DN43" s="20">
        <v>0</v>
      </c>
      <c r="DO43" s="74"/>
      <c r="DP43" s="20">
        <v>0</v>
      </c>
      <c r="DQ43" s="20">
        <f t="shared" si="305"/>
        <v>83.5</v>
      </c>
      <c r="DR43" s="20">
        <f t="shared" si="306"/>
        <v>36</v>
      </c>
      <c r="DS43" s="7"/>
      <c r="DT43" s="7"/>
      <c r="DU43" s="7"/>
      <c r="DV43" s="52"/>
      <c r="DW43" s="51"/>
      <c r="DX43" s="20"/>
      <c r="DY43" s="78"/>
      <c r="DZ43" s="78"/>
      <c r="EA43" s="7"/>
      <c r="EB43" s="7"/>
      <c r="EC43" s="7"/>
      <c r="ED43" s="7"/>
      <c r="EE43" s="7"/>
      <c r="EF43" s="7"/>
      <c r="EG43" s="7"/>
      <c r="EH43" s="7">
        <f t="shared" si="307"/>
        <v>80</v>
      </c>
      <c r="EI43" s="7">
        <f t="shared" si="307"/>
        <v>80</v>
      </c>
      <c r="EJ43" s="7">
        <f t="shared" si="307"/>
        <v>32</v>
      </c>
      <c r="EK43" s="18">
        <f t="shared" si="307"/>
        <v>32</v>
      </c>
      <c r="EL43" s="7">
        <f t="shared" si="307"/>
        <v>16</v>
      </c>
      <c r="EM43" s="7">
        <f t="shared" si="307"/>
        <v>0</v>
      </c>
      <c r="EN43" s="7">
        <f t="shared" si="307"/>
        <v>32</v>
      </c>
      <c r="EO43" s="7">
        <f t="shared" si="307"/>
        <v>24</v>
      </c>
      <c r="EP43" s="7">
        <f t="shared" si="307"/>
        <v>0</v>
      </c>
      <c r="EQ43" s="7">
        <f t="shared" si="307"/>
        <v>0</v>
      </c>
      <c r="ER43" s="7">
        <f t="shared" si="307"/>
        <v>0</v>
      </c>
      <c r="ES43" s="7">
        <f t="shared" si="307"/>
        <v>0</v>
      </c>
      <c r="ET43" s="7">
        <f t="shared" si="307"/>
        <v>0</v>
      </c>
      <c r="EU43" s="18">
        <f t="shared" si="307"/>
        <v>1.5</v>
      </c>
      <c r="EV43" s="7">
        <f t="shared" si="307"/>
        <v>0</v>
      </c>
      <c r="EW43" s="7">
        <f t="shared" si="307"/>
        <v>0</v>
      </c>
      <c r="EX43" s="7">
        <f t="shared" si="308"/>
        <v>0</v>
      </c>
      <c r="EY43" s="7">
        <f t="shared" si="308"/>
        <v>0</v>
      </c>
      <c r="EZ43" s="7">
        <f t="shared" si="308"/>
        <v>0</v>
      </c>
      <c r="FA43" s="7">
        <f t="shared" si="308"/>
        <v>0</v>
      </c>
      <c r="FB43" s="7">
        <f t="shared" si="308"/>
        <v>0</v>
      </c>
      <c r="FC43" s="7">
        <f t="shared" si="308"/>
        <v>0</v>
      </c>
      <c r="FD43" s="7">
        <f t="shared" si="308"/>
        <v>0</v>
      </c>
      <c r="FE43" s="18">
        <f t="shared" si="308"/>
        <v>0</v>
      </c>
      <c r="FF43" s="7">
        <f t="shared" si="308"/>
        <v>0</v>
      </c>
      <c r="FG43" s="7">
        <f t="shared" si="308"/>
        <v>0</v>
      </c>
      <c r="FH43" s="7">
        <f t="shared" si="308"/>
        <v>1</v>
      </c>
      <c r="FI43" s="7">
        <f t="shared" si="308"/>
        <v>46</v>
      </c>
      <c r="FJ43" s="7">
        <f t="shared" si="308"/>
        <v>0</v>
      </c>
      <c r="FK43" s="7">
        <f t="shared" si="308"/>
        <v>0</v>
      </c>
      <c r="FL43" s="7">
        <f t="shared" si="309"/>
        <v>0</v>
      </c>
      <c r="FM43" s="7">
        <f t="shared" si="309"/>
        <v>0</v>
      </c>
      <c r="FN43" s="7">
        <f t="shared" si="309"/>
        <v>1</v>
      </c>
      <c r="FO43" s="7">
        <f t="shared" si="309"/>
        <v>6</v>
      </c>
      <c r="FP43" s="7"/>
      <c r="FQ43" s="7">
        <f t="shared" si="310"/>
        <v>0</v>
      </c>
      <c r="FR43" s="7">
        <f t="shared" si="310"/>
        <v>0</v>
      </c>
      <c r="FS43" s="7">
        <f t="shared" si="310"/>
        <v>0</v>
      </c>
      <c r="FT43" s="7">
        <f t="shared" si="310"/>
        <v>0</v>
      </c>
      <c r="FU43" s="7">
        <f t="shared" si="310"/>
        <v>0</v>
      </c>
      <c r="FV43" s="7">
        <f t="shared" si="310"/>
        <v>0</v>
      </c>
      <c r="FW43" s="7">
        <f t="shared" si="310"/>
        <v>0</v>
      </c>
      <c r="FX43" s="7">
        <f t="shared" si="310"/>
        <v>0</v>
      </c>
      <c r="FY43" s="7">
        <f t="shared" si="310"/>
        <v>0</v>
      </c>
      <c r="FZ43" s="7">
        <f t="shared" si="310"/>
        <v>0</v>
      </c>
      <c r="GA43" s="7">
        <f t="shared" si="310"/>
        <v>0</v>
      </c>
      <c r="GB43" s="116">
        <f t="shared" si="310"/>
        <v>109.5</v>
      </c>
      <c r="GC43" s="117">
        <f t="shared" si="310"/>
        <v>62</v>
      </c>
      <c r="GD43" s="2"/>
      <c r="GE43" s="2"/>
      <c r="GF43" s="2"/>
      <c r="GG43" s="52"/>
      <c r="GH43" s="3"/>
      <c r="GI43" s="18"/>
      <c r="GJ43" s="18"/>
      <c r="GK43" s="1"/>
      <c r="GL43" s="23"/>
      <c r="GM43" s="30"/>
      <c r="GN43" s="7"/>
      <c r="GO43" s="67"/>
    </row>
    <row r="44" spans="1:197" ht="24.95" customHeight="1" x14ac:dyDescent="0.35">
      <c r="A44" s="51"/>
      <c r="B44" s="20"/>
      <c r="C44" s="78"/>
      <c r="D44" s="78"/>
      <c r="E44" s="78"/>
      <c r="F44" s="71"/>
      <c r="G44" s="79"/>
      <c r="H44" s="79"/>
      <c r="I44" s="79"/>
      <c r="J44" s="79"/>
      <c r="K44" s="79"/>
      <c r="L44" s="26"/>
      <c r="M44" s="73">
        <f t="shared" ref="M44:M54" si="325">SUM(N44+P44+T44+V44+AR44*2)</f>
        <v>0</v>
      </c>
      <c r="N44" s="32"/>
      <c r="O44" s="263"/>
      <c r="P44" s="32"/>
      <c r="Q44" s="20"/>
      <c r="R44" s="32"/>
      <c r="S44" s="20"/>
      <c r="T44" s="32"/>
      <c r="U44" s="20"/>
      <c r="V44" s="74"/>
      <c r="W44" s="20"/>
      <c r="X44" s="20"/>
      <c r="Y44" s="20"/>
      <c r="Z44" s="74"/>
      <c r="AA44" s="20"/>
      <c r="AB44" s="74"/>
      <c r="AC44" s="20"/>
      <c r="AD44" s="74"/>
      <c r="AE44" s="24"/>
      <c r="AF44" s="74"/>
      <c r="AG44" s="20"/>
      <c r="AH44" s="74"/>
      <c r="AI44" s="20"/>
      <c r="AJ44" s="74"/>
      <c r="AK44" s="20"/>
      <c r="AL44" s="74"/>
      <c r="AM44" s="263"/>
      <c r="AN44" s="74"/>
      <c r="AO44" s="20"/>
      <c r="AP44" s="74"/>
      <c r="AQ44" s="20"/>
      <c r="AR44" s="74"/>
      <c r="AS44" s="20"/>
      <c r="AT44" s="74"/>
      <c r="AU44" s="20"/>
      <c r="AV44" s="74"/>
      <c r="AW44" s="20"/>
      <c r="AX44" s="74"/>
      <c r="AY44" s="20"/>
      <c r="AZ44" s="74"/>
      <c r="BA44" s="20"/>
      <c r="BB44" s="74"/>
      <c r="BC44" s="20"/>
      <c r="BD44" s="74"/>
      <c r="BE44" s="20"/>
      <c r="BF44" s="20">
        <f t="shared" ref="BF44:BF54" si="326">SUM(AO44+BE44+BC44+BA44+AY44+AW44+AS44+AQ44+AK44+AM44+AI44+AG44+AE44+AC44+AA44+Y44+X44+W44+U44+Q44+O44+S44+AU44)</f>
        <v>0</v>
      </c>
      <c r="BG44" s="20">
        <f t="shared" si="282"/>
        <v>0</v>
      </c>
      <c r="BH44" s="7"/>
      <c r="BI44" s="7"/>
      <c r="BJ44" s="7"/>
      <c r="BK44" s="52"/>
      <c r="BL44" s="51"/>
      <c r="BM44" s="183" t="s">
        <v>165</v>
      </c>
      <c r="BN44" s="185" t="s">
        <v>114</v>
      </c>
      <c r="BO44" s="185" t="s">
        <v>102</v>
      </c>
      <c r="BP44" s="184" t="s">
        <v>158</v>
      </c>
      <c r="BQ44" s="184" t="s">
        <v>223</v>
      </c>
      <c r="BR44" s="185">
        <v>10</v>
      </c>
      <c r="BS44" s="185">
        <v>24</v>
      </c>
      <c r="BT44" s="185"/>
      <c r="BU44" s="185">
        <v>1</v>
      </c>
      <c r="BV44" s="185">
        <f t="shared" ref="BV44" si="327">SUM(BU44)*2</f>
        <v>2</v>
      </c>
      <c r="BW44" s="187">
        <v>70</v>
      </c>
      <c r="BX44" s="188">
        <f t="shared" ref="BX44:BX46" si="328">SUM(BY44+CA44+CC44+CE44+CG44)</f>
        <v>70</v>
      </c>
      <c r="BY44" s="189">
        <v>6</v>
      </c>
      <c r="BZ44" s="142">
        <f t="shared" ref="BZ44:BZ46" si="329">SUM(BY44)*BT44</f>
        <v>0</v>
      </c>
      <c r="CA44" s="189"/>
      <c r="CB44" s="190">
        <f t="shared" ref="CB44:CB46" si="330">CA44*BU44</f>
        <v>0</v>
      </c>
      <c r="CC44" s="189">
        <v>64</v>
      </c>
      <c r="CD44" s="190">
        <f t="shared" ref="CD44:CD46" si="331">SUM(CC44)*BU44</f>
        <v>64</v>
      </c>
      <c r="CE44" s="189"/>
      <c r="CF44" s="190">
        <f t="shared" ref="CF44:CF46" si="332">SUM(CE44)*BV44</f>
        <v>0</v>
      </c>
      <c r="CG44" s="189"/>
      <c r="CH44" s="190">
        <f>SUM(CG44)*BU44*5</f>
        <v>0</v>
      </c>
      <c r="CI44" s="191">
        <f>SUM(BU44*DI44*2+BV44*DK44*2)</f>
        <v>0</v>
      </c>
      <c r="CJ44" s="191">
        <f t="shared" ref="CJ44:CJ46" si="333">BW44*BU44*0.05</f>
        <v>3.5</v>
      </c>
      <c r="CK44" s="189"/>
      <c r="CL44" s="190"/>
      <c r="CM44" s="189"/>
      <c r="CN44" s="191">
        <f t="shared" ref="CN44:CN46" si="334">SUM(CM44)*3*BS44/5</f>
        <v>0</v>
      </c>
      <c r="CO44" s="189"/>
      <c r="CP44" s="193">
        <f t="shared" ref="CP44" si="335">SUM(CO44*BS44*(30+4))</f>
        <v>0</v>
      </c>
      <c r="CQ44" s="189"/>
      <c r="CR44" s="142">
        <f t="shared" ref="CR44:CR46" si="336">SUM(CQ44*BS44*3)</f>
        <v>0</v>
      </c>
      <c r="CS44" s="190"/>
      <c r="CT44" s="191">
        <f>SUM(CS44*BS44/3)</f>
        <v>0</v>
      </c>
      <c r="CU44" s="189"/>
      <c r="CV44" s="191">
        <f t="shared" ref="CV44" si="337">SUM(CU44*BS44*2/3)</f>
        <v>0</v>
      </c>
      <c r="CW44" s="189">
        <v>1</v>
      </c>
      <c r="CX44" s="142">
        <f t="shared" ref="CX44" si="338">SUM(CW44*BS44*2)</f>
        <v>48</v>
      </c>
      <c r="CY44" s="189"/>
      <c r="CZ44" s="190">
        <f t="shared" ref="CZ44" si="339">SUM(CY44*BU44*2)</f>
        <v>0</v>
      </c>
      <c r="DA44" s="189"/>
      <c r="DB44" s="191">
        <f t="shared" ref="DB44" si="340">SUM(DA44*BS44*2)</f>
        <v>0</v>
      </c>
      <c r="DC44" s="189">
        <v>1</v>
      </c>
      <c r="DD44" s="191">
        <f t="shared" ref="DD44" si="341">DC44*BU44*6</f>
        <v>6</v>
      </c>
      <c r="DE44" s="32"/>
      <c r="DF44" s="194">
        <f t="shared" ref="DF44:DF46" si="342">DE44*BS44/3</f>
        <v>0</v>
      </c>
      <c r="DG44" s="190"/>
      <c r="DH44" s="190">
        <f t="shared" ref="DH44" si="343">SUM(BU44*DG44*6)</f>
        <v>0</v>
      </c>
      <c r="DI44" s="190"/>
      <c r="DJ44" s="191">
        <f t="shared" ref="DJ44:DJ46" si="344">SUM(BU44*DI44*8)</f>
        <v>0</v>
      </c>
      <c r="DK44" s="190"/>
      <c r="DL44" s="191">
        <f t="shared" ref="DL44" si="345">SUM(DK44*BV44*5*6)</f>
        <v>0</v>
      </c>
      <c r="DM44" s="189"/>
      <c r="DN44" s="191">
        <f t="shared" ref="DN44:DN46" si="346">SUM(DM44*BV44*4*6)</f>
        <v>0</v>
      </c>
      <c r="DO44" s="189"/>
      <c r="DP44" s="195">
        <f t="shared" ref="DP44:DP46" si="347">SUM(DO44*50)</f>
        <v>0</v>
      </c>
      <c r="DQ44" s="20">
        <f t="shared" si="305"/>
        <v>121.5</v>
      </c>
      <c r="DR44" s="20">
        <f t="shared" si="306"/>
        <v>70</v>
      </c>
      <c r="DS44" s="7"/>
      <c r="DT44" s="7"/>
      <c r="DU44" s="7"/>
      <c r="DV44" s="52"/>
      <c r="DW44" s="51"/>
      <c r="DX44" s="20"/>
      <c r="DY44" s="78"/>
      <c r="DZ44" s="78"/>
      <c r="EA44" s="7"/>
      <c r="EB44" s="7"/>
      <c r="EC44" s="7"/>
      <c r="ED44" s="7"/>
      <c r="EE44" s="7"/>
      <c r="EF44" s="7"/>
      <c r="EG44" s="7"/>
      <c r="EH44" s="7">
        <f t="shared" si="307"/>
        <v>70</v>
      </c>
      <c r="EI44" s="7">
        <f t="shared" si="307"/>
        <v>70</v>
      </c>
      <c r="EJ44" s="7">
        <f t="shared" si="307"/>
        <v>6</v>
      </c>
      <c r="EK44" s="18">
        <f t="shared" si="307"/>
        <v>0</v>
      </c>
      <c r="EL44" s="7">
        <f t="shared" si="307"/>
        <v>0</v>
      </c>
      <c r="EM44" s="7">
        <f t="shared" si="307"/>
        <v>0</v>
      </c>
      <c r="EN44" s="7">
        <f t="shared" si="307"/>
        <v>64</v>
      </c>
      <c r="EO44" s="7">
        <f t="shared" si="307"/>
        <v>64</v>
      </c>
      <c r="EP44" s="7">
        <f t="shared" si="307"/>
        <v>0</v>
      </c>
      <c r="EQ44" s="7">
        <f t="shared" si="307"/>
        <v>0</v>
      </c>
      <c r="ER44" s="7">
        <f t="shared" si="307"/>
        <v>0</v>
      </c>
      <c r="ES44" s="7">
        <f t="shared" si="307"/>
        <v>0</v>
      </c>
      <c r="ET44" s="7">
        <f t="shared" si="307"/>
        <v>0</v>
      </c>
      <c r="EU44" s="18">
        <f t="shared" si="307"/>
        <v>3.5</v>
      </c>
      <c r="EV44" s="7">
        <f t="shared" si="307"/>
        <v>0</v>
      </c>
      <c r="EW44" s="7">
        <f t="shared" si="307"/>
        <v>0</v>
      </c>
      <c r="EX44" s="7">
        <f t="shared" si="308"/>
        <v>0</v>
      </c>
      <c r="EY44" s="7">
        <f t="shared" si="308"/>
        <v>0</v>
      </c>
      <c r="EZ44" s="7">
        <f t="shared" si="308"/>
        <v>0</v>
      </c>
      <c r="FA44" s="7">
        <f t="shared" si="308"/>
        <v>0</v>
      </c>
      <c r="FB44" s="7">
        <f t="shared" si="308"/>
        <v>0</v>
      </c>
      <c r="FC44" s="7">
        <f t="shared" si="308"/>
        <v>0</v>
      </c>
      <c r="FD44" s="7">
        <f t="shared" si="308"/>
        <v>0</v>
      </c>
      <c r="FE44" s="18">
        <f t="shared" si="308"/>
        <v>0</v>
      </c>
      <c r="FF44" s="7">
        <f t="shared" si="308"/>
        <v>0</v>
      </c>
      <c r="FG44" s="7">
        <f t="shared" si="308"/>
        <v>0</v>
      </c>
      <c r="FH44" s="7">
        <f t="shared" si="308"/>
        <v>1</v>
      </c>
      <c r="FI44" s="7">
        <f t="shared" si="308"/>
        <v>48</v>
      </c>
      <c r="FJ44" s="7">
        <f t="shared" si="308"/>
        <v>0</v>
      </c>
      <c r="FK44" s="7">
        <f t="shared" si="308"/>
        <v>0</v>
      </c>
      <c r="FL44" s="7">
        <f t="shared" si="309"/>
        <v>0</v>
      </c>
      <c r="FM44" s="7">
        <f t="shared" si="309"/>
        <v>0</v>
      </c>
      <c r="FN44" s="7">
        <f t="shared" si="309"/>
        <v>1</v>
      </c>
      <c r="FO44" s="7">
        <f t="shared" si="309"/>
        <v>6</v>
      </c>
      <c r="FP44" s="7"/>
      <c r="FQ44" s="7">
        <f t="shared" si="310"/>
        <v>0</v>
      </c>
      <c r="FR44" s="7">
        <f t="shared" si="310"/>
        <v>0</v>
      </c>
      <c r="FS44" s="7">
        <f t="shared" si="310"/>
        <v>0</v>
      </c>
      <c r="FT44" s="7">
        <f t="shared" si="310"/>
        <v>0</v>
      </c>
      <c r="FU44" s="7">
        <f t="shared" si="310"/>
        <v>0</v>
      </c>
      <c r="FV44" s="7">
        <f t="shared" si="310"/>
        <v>0</v>
      </c>
      <c r="FW44" s="7">
        <f t="shared" si="310"/>
        <v>0</v>
      </c>
      <c r="FX44" s="7">
        <f t="shared" si="310"/>
        <v>0</v>
      </c>
      <c r="FY44" s="7">
        <f t="shared" si="310"/>
        <v>0</v>
      </c>
      <c r="FZ44" s="7">
        <f t="shared" si="310"/>
        <v>0</v>
      </c>
      <c r="GA44" s="7">
        <f t="shared" si="310"/>
        <v>0</v>
      </c>
      <c r="GB44" s="116">
        <f t="shared" si="310"/>
        <v>121.5</v>
      </c>
      <c r="GC44" s="117">
        <f t="shared" si="310"/>
        <v>70</v>
      </c>
      <c r="GD44" s="2"/>
      <c r="GE44" s="2"/>
      <c r="GF44" s="2"/>
      <c r="GG44" s="52"/>
      <c r="GH44" s="3"/>
      <c r="GI44" s="18"/>
      <c r="GJ44" s="18"/>
      <c r="GK44" s="47"/>
      <c r="GL44" s="23"/>
      <c r="GM44" s="30"/>
      <c r="GN44" s="7"/>
      <c r="GO44" s="67"/>
    </row>
    <row r="45" spans="1:197" ht="24.95" customHeight="1" x14ac:dyDescent="0.35">
      <c r="A45" s="51"/>
      <c r="B45" s="20" t="s">
        <v>224</v>
      </c>
      <c r="C45" s="78"/>
      <c r="D45" s="78" t="s">
        <v>225</v>
      </c>
      <c r="E45" s="78"/>
      <c r="F45" s="86"/>
      <c r="G45" s="79"/>
      <c r="H45" s="79">
        <v>6</v>
      </c>
      <c r="I45" s="79"/>
      <c r="J45" s="79"/>
      <c r="K45" s="79"/>
      <c r="L45" s="187"/>
      <c r="M45" s="188">
        <f t="shared" ref="M45" si="348">SUM(N45+P45+R45+T45+V45)</f>
        <v>0</v>
      </c>
      <c r="N45" s="189"/>
      <c r="O45" s="262">
        <f t="shared" ref="O45" si="349">SUM(N45)*I45</f>
        <v>0</v>
      </c>
      <c r="P45" s="189"/>
      <c r="Q45" s="190">
        <f t="shared" ref="Q45" si="350">P45*J45</f>
        <v>0</v>
      </c>
      <c r="R45" s="189"/>
      <c r="S45" s="190">
        <f t="shared" ref="S45" si="351">SUM(R45)*J45</f>
        <v>0</v>
      </c>
      <c r="T45" s="189"/>
      <c r="U45" s="190">
        <f t="shared" ref="U45" si="352">SUM(T45)*K45</f>
        <v>0</v>
      </c>
      <c r="V45" s="189"/>
      <c r="W45" s="190">
        <f t="shared" ref="W45" si="353">SUM(V45)*J45*5</f>
        <v>0</v>
      </c>
      <c r="X45" s="191"/>
      <c r="Y45" s="191">
        <f t="shared" ref="Y45" si="354">L45*J45*0.05</f>
        <v>0</v>
      </c>
      <c r="Z45" s="189"/>
      <c r="AA45" s="190"/>
      <c r="AB45" s="189"/>
      <c r="AC45" s="191">
        <f t="shared" ref="AC45" si="355">SUM(AB45)*3*H45/5</f>
        <v>0</v>
      </c>
      <c r="AD45" s="189">
        <v>1</v>
      </c>
      <c r="AE45" s="193">
        <f t="shared" ref="AE45" si="356">SUM(AD45*H45*(15))</f>
        <v>90</v>
      </c>
      <c r="AF45" s="189"/>
      <c r="AG45" s="190">
        <f t="shared" ref="AG45" si="357">SUM(AF45*H45*3)</f>
        <v>0</v>
      </c>
      <c r="AH45" s="190"/>
      <c r="AI45" s="191">
        <f t="shared" ref="AI45" si="358">SUM(AH45*H45/3)</f>
        <v>0</v>
      </c>
      <c r="AJ45" s="189"/>
      <c r="AK45" s="191">
        <f t="shared" ref="AK45" si="359">SUM(AJ45*H45*2/3)</f>
        <v>0</v>
      </c>
      <c r="AL45" s="189"/>
      <c r="AM45" s="262">
        <f>SUM(AL45*H45)</f>
        <v>0</v>
      </c>
      <c r="AN45" s="189"/>
      <c r="AO45" s="190">
        <f>SUM(AN45*J45)</f>
        <v>0</v>
      </c>
      <c r="AP45" s="189"/>
      <c r="AQ45" s="191">
        <f t="shared" ref="AQ45" si="360">SUM(AP45*H45*2)</f>
        <v>0</v>
      </c>
      <c r="AR45" s="189"/>
      <c r="AS45" s="191">
        <f t="shared" ref="AS45" si="361">SUM(J45*AR45*6)</f>
        <v>0</v>
      </c>
      <c r="AT45" s="32"/>
      <c r="AU45" s="194">
        <f t="shared" ref="AU45" si="362">AT45*H45/3</f>
        <v>0</v>
      </c>
      <c r="AV45" s="189"/>
      <c r="AW45" s="190">
        <f>SUM(AV45*H45/3)</f>
        <v>0</v>
      </c>
      <c r="AX45" s="189"/>
      <c r="AY45" s="191">
        <f t="shared" ref="AY45" si="363">SUM(J45*AX45*8)</f>
        <v>0</v>
      </c>
      <c r="AZ45" s="190"/>
      <c r="BA45" s="191">
        <f>SUM(AZ45*K45*3*8)</f>
        <v>0</v>
      </c>
      <c r="BB45" s="189"/>
      <c r="BC45" s="191">
        <f t="shared" ref="BC45" si="364">SUM(BB45*K45*4*6)</f>
        <v>0</v>
      </c>
      <c r="BD45" s="189"/>
      <c r="BE45" s="195">
        <f t="shared" ref="BE45" si="365">SUM(BD45*50)</f>
        <v>0</v>
      </c>
      <c r="BF45" s="194">
        <f t="shared" ref="BF45" si="366">O45+Q45+S45+U45+W45+X45+Y45+AA45+AC45+AE45+AG45+AI45+AK45+AM45+AO45+AQ45+AS45+AU45+AW45+AY45+BA45+BC45+BE45</f>
        <v>90</v>
      </c>
      <c r="BG45" s="194">
        <f t="shared" ref="BG45" si="367">BC45+BA45+AY45+AW45+AS45+AQ45+X45+W45+U45+S45+Q45+O45</f>
        <v>0</v>
      </c>
      <c r="BH45" s="7"/>
      <c r="BI45" s="7"/>
      <c r="BJ45" s="7"/>
      <c r="BK45" s="52"/>
      <c r="BL45" s="51"/>
      <c r="BM45" s="20" t="s">
        <v>224</v>
      </c>
      <c r="BN45" s="78"/>
      <c r="BO45" s="78" t="s">
        <v>225</v>
      </c>
      <c r="BP45" s="78"/>
      <c r="BQ45" s="86"/>
      <c r="BR45" s="79"/>
      <c r="BS45" s="326">
        <v>6</v>
      </c>
      <c r="BT45" s="79"/>
      <c r="BU45" s="79"/>
      <c r="BV45" s="79"/>
      <c r="BW45" s="187"/>
      <c r="BX45" s="188">
        <f t="shared" si="328"/>
        <v>0</v>
      </c>
      <c r="BY45" s="189"/>
      <c r="BZ45" s="142">
        <f t="shared" si="329"/>
        <v>0</v>
      </c>
      <c r="CA45" s="189"/>
      <c r="CB45" s="190">
        <f t="shared" si="330"/>
        <v>0</v>
      </c>
      <c r="CC45" s="189"/>
      <c r="CD45" s="190">
        <f t="shared" si="331"/>
        <v>0</v>
      </c>
      <c r="CE45" s="189"/>
      <c r="CF45" s="190">
        <f t="shared" si="332"/>
        <v>0</v>
      </c>
      <c r="CG45" s="189"/>
      <c r="CH45" s="190">
        <f t="shared" ref="CH45" si="368">SUM(CG45)*BU45*5</f>
        <v>0</v>
      </c>
      <c r="CI45" s="191"/>
      <c r="CJ45" s="191">
        <f t="shared" si="333"/>
        <v>0</v>
      </c>
      <c r="CK45" s="189"/>
      <c r="CL45" s="190"/>
      <c r="CM45" s="189"/>
      <c r="CN45" s="191">
        <f t="shared" si="334"/>
        <v>0</v>
      </c>
      <c r="CO45" s="189">
        <v>1</v>
      </c>
      <c r="CP45" s="193">
        <f t="shared" ref="CP45" si="369">SUM(CO45*BS45*(15))</f>
        <v>90</v>
      </c>
      <c r="CQ45" s="189"/>
      <c r="CR45" s="142">
        <f t="shared" si="336"/>
        <v>0</v>
      </c>
      <c r="CS45" s="190"/>
      <c r="CT45" s="191">
        <f t="shared" ref="CT45" si="370">SUM(CS45*BS45/3)</f>
        <v>0</v>
      </c>
      <c r="CU45" s="189"/>
      <c r="CV45" s="191">
        <f t="shared" ref="CV45:CV46" si="371">SUM(CU45*BS45*2/3)</f>
        <v>0</v>
      </c>
      <c r="CW45" s="189"/>
      <c r="CX45" s="142">
        <f>SUM(CW45*BS45)</f>
        <v>0</v>
      </c>
      <c r="CY45" s="189"/>
      <c r="CZ45" s="190">
        <f>SUM(CY45*BU45)</f>
        <v>0</v>
      </c>
      <c r="DA45" s="189"/>
      <c r="DB45" s="191">
        <f t="shared" ref="DB45" si="372">SUM(DA45*BS45*2)</f>
        <v>0</v>
      </c>
      <c r="DC45" s="189"/>
      <c r="DD45" s="191">
        <f t="shared" ref="DD45" si="373">SUM(BU45*DC45*6)</f>
        <v>0</v>
      </c>
      <c r="DE45" s="32"/>
      <c r="DF45" s="194">
        <f t="shared" si="342"/>
        <v>0</v>
      </c>
      <c r="DG45" s="189"/>
      <c r="DH45" s="190">
        <f>SUM(DG45*BS45/3)</f>
        <v>0</v>
      </c>
      <c r="DI45" s="189"/>
      <c r="DJ45" s="191">
        <f t="shared" si="344"/>
        <v>0</v>
      </c>
      <c r="DK45" s="190"/>
      <c r="DL45" s="191">
        <f>SUM(DK45*BV45*3*8)</f>
        <v>0</v>
      </c>
      <c r="DM45" s="189"/>
      <c r="DN45" s="191">
        <f t="shared" si="346"/>
        <v>0</v>
      </c>
      <c r="DO45" s="189"/>
      <c r="DP45" s="195">
        <f t="shared" si="347"/>
        <v>0</v>
      </c>
      <c r="DQ45" s="20">
        <f t="shared" si="305"/>
        <v>90</v>
      </c>
      <c r="DR45" s="20">
        <f t="shared" si="306"/>
        <v>0</v>
      </c>
      <c r="DS45" s="7"/>
      <c r="DT45" s="7"/>
      <c r="DU45" s="7"/>
      <c r="DV45" s="52"/>
      <c r="DW45" s="51"/>
      <c r="DX45" s="20"/>
      <c r="DY45" s="78"/>
      <c r="DZ45" s="78"/>
      <c r="EA45" s="7"/>
      <c r="EB45" s="7"/>
      <c r="EC45" s="7"/>
      <c r="ED45" s="7"/>
      <c r="EE45" s="7"/>
      <c r="EF45" s="7"/>
      <c r="EG45" s="7"/>
      <c r="EH45" s="7">
        <f t="shared" si="307"/>
        <v>0</v>
      </c>
      <c r="EI45" s="7">
        <f t="shared" si="307"/>
        <v>0</v>
      </c>
      <c r="EJ45" s="7">
        <f t="shared" si="307"/>
        <v>0</v>
      </c>
      <c r="EK45" s="18">
        <f t="shared" si="307"/>
        <v>0</v>
      </c>
      <c r="EL45" s="7">
        <f t="shared" si="307"/>
        <v>0</v>
      </c>
      <c r="EM45" s="7">
        <f t="shared" si="307"/>
        <v>0</v>
      </c>
      <c r="EN45" s="7">
        <f t="shared" si="307"/>
        <v>0</v>
      </c>
      <c r="EO45" s="7">
        <f t="shared" si="307"/>
        <v>0</v>
      </c>
      <c r="EP45" s="7">
        <f t="shared" si="307"/>
        <v>0</v>
      </c>
      <c r="EQ45" s="7">
        <f t="shared" si="307"/>
        <v>0</v>
      </c>
      <c r="ER45" s="7">
        <f t="shared" si="307"/>
        <v>0</v>
      </c>
      <c r="ES45" s="7">
        <f t="shared" si="307"/>
        <v>0</v>
      </c>
      <c r="ET45" s="7">
        <f t="shared" si="307"/>
        <v>0</v>
      </c>
      <c r="EU45" s="18">
        <f t="shared" si="307"/>
        <v>0</v>
      </c>
      <c r="EV45" s="7">
        <f t="shared" si="307"/>
        <v>0</v>
      </c>
      <c r="EW45" s="7">
        <f t="shared" si="307"/>
        <v>0</v>
      </c>
      <c r="EX45" s="7">
        <f t="shared" si="308"/>
        <v>0</v>
      </c>
      <c r="EY45" s="7">
        <f t="shared" si="308"/>
        <v>0</v>
      </c>
      <c r="EZ45" s="7">
        <f t="shared" si="308"/>
        <v>2</v>
      </c>
      <c r="FA45" s="7">
        <f t="shared" si="308"/>
        <v>180</v>
      </c>
      <c r="FB45" s="7">
        <f t="shared" si="308"/>
        <v>0</v>
      </c>
      <c r="FC45" s="7">
        <f t="shared" si="308"/>
        <v>0</v>
      </c>
      <c r="FD45" s="7">
        <f t="shared" si="308"/>
        <v>0</v>
      </c>
      <c r="FE45" s="18">
        <f t="shared" si="308"/>
        <v>0</v>
      </c>
      <c r="FF45" s="7">
        <f t="shared" si="308"/>
        <v>0</v>
      </c>
      <c r="FG45" s="7">
        <f t="shared" si="308"/>
        <v>0</v>
      </c>
      <c r="FH45" s="7">
        <f t="shared" si="308"/>
        <v>0</v>
      </c>
      <c r="FI45" s="7">
        <f t="shared" si="308"/>
        <v>0</v>
      </c>
      <c r="FJ45" s="7">
        <f t="shared" si="308"/>
        <v>0</v>
      </c>
      <c r="FK45" s="7">
        <f t="shared" si="308"/>
        <v>0</v>
      </c>
      <c r="FL45" s="7">
        <f t="shared" si="309"/>
        <v>0</v>
      </c>
      <c r="FM45" s="7">
        <f t="shared" si="309"/>
        <v>0</v>
      </c>
      <c r="FN45" s="7">
        <f t="shared" si="309"/>
        <v>0</v>
      </c>
      <c r="FO45" s="7">
        <f t="shared" si="309"/>
        <v>0</v>
      </c>
      <c r="FP45" s="7"/>
      <c r="FQ45" s="7">
        <f t="shared" si="310"/>
        <v>0</v>
      </c>
      <c r="FR45" s="7">
        <f t="shared" si="310"/>
        <v>0</v>
      </c>
      <c r="FS45" s="7">
        <f t="shared" si="310"/>
        <v>0</v>
      </c>
      <c r="FT45" s="7">
        <f t="shared" si="310"/>
        <v>0</v>
      </c>
      <c r="FU45" s="7">
        <f t="shared" si="310"/>
        <v>0</v>
      </c>
      <c r="FV45" s="7">
        <f t="shared" si="310"/>
        <v>0</v>
      </c>
      <c r="FW45" s="7">
        <f t="shared" si="310"/>
        <v>0</v>
      </c>
      <c r="FX45" s="7">
        <f t="shared" si="310"/>
        <v>0</v>
      </c>
      <c r="FY45" s="7">
        <f t="shared" si="310"/>
        <v>0</v>
      </c>
      <c r="FZ45" s="7">
        <f t="shared" si="310"/>
        <v>0</v>
      </c>
      <c r="GA45" s="7">
        <f t="shared" si="310"/>
        <v>0</v>
      </c>
      <c r="GB45" s="116">
        <f t="shared" si="310"/>
        <v>180</v>
      </c>
      <c r="GC45" s="117">
        <f t="shared" si="310"/>
        <v>0</v>
      </c>
      <c r="GD45" s="2"/>
      <c r="GE45" s="2"/>
      <c r="GF45" s="2"/>
      <c r="GG45" s="52"/>
      <c r="GH45" s="3"/>
      <c r="GI45" s="18"/>
      <c r="GJ45" s="18"/>
      <c r="GK45" s="1"/>
      <c r="GL45" s="23"/>
      <c r="GM45" s="30"/>
      <c r="GN45" s="7"/>
      <c r="GO45" s="67"/>
    </row>
    <row r="46" spans="1:197" ht="24.95" customHeight="1" x14ac:dyDescent="0.35">
      <c r="A46" s="51"/>
      <c r="B46" s="17"/>
      <c r="C46" s="17"/>
      <c r="D46" s="7"/>
      <c r="E46" s="21"/>
      <c r="F46" s="7"/>
      <c r="G46" s="7"/>
      <c r="H46" s="7"/>
      <c r="I46" s="7"/>
      <c r="J46" s="7"/>
      <c r="K46" s="7"/>
      <c r="L46" s="7"/>
      <c r="M46" s="73">
        <f t="shared" si="325"/>
        <v>0</v>
      </c>
      <c r="N46" s="32"/>
      <c r="O46" s="263"/>
      <c r="P46" s="32"/>
      <c r="Q46" s="20"/>
      <c r="R46" s="32"/>
      <c r="S46" s="20"/>
      <c r="T46" s="32"/>
      <c r="U46" s="20"/>
      <c r="V46" s="74"/>
      <c r="W46" s="20"/>
      <c r="X46" s="20"/>
      <c r="Y46" s="20"/>
      <c r="Z46" s="74"/>
      <c r="AA46" s="20"/>
      <c r="AB46" s="74"/>
      <c r="AC46" s="20"/>
      <c r="AD46" s="74"/>
      <c r="AE46" s="24"/>
      <c r="AF46" s="74"/>
      <c r="AG46" s="20"/>
      <c r="AH46" s="74"/>
      <c r="AI46" s="20"/>
      <c r="AJ46" s="74"/>
      <c r="AK46" s="20"/>
      <c r="AL46" s="74"/>
      <c r="AM46" s="263"/>
      <c r="AN46" s="74"/>
      <c r="AO46" s="20"/>
      <c r="AP46" s="74"/>
      <c r="AQ46" s="20"/>
      <c r="AR46" s="74"/>
      <c r="AS46" s="20"/>
      <c r="AT46" s="74"/>
      <c r="AU46" s="20"/>
      <c r="AV46" s="74"/>
      <c r="AW46" s="20"/>
      <c r="AX46" s="74"/>
      <c r="AY46" s="20"/>
      <c r="AZ46" s="74"/>
      <c r="BA46" s="20"/>
      <c r="BB46" s="74"/>
      <c r="BC46" s="20"/>
      <c r="BD46" s="74"/>
      <c r="BE46" s="20"/>
      <c r="BF46" s="20">
        <f t="shared" si="326"/>
        <v>0</v>
      </c>
      <c r="BG46" s="20">
        <f t="shared" si="282"/>
        <v>0</v>
      </c>
      <c r="BH46" s="7"/>
      <c r="BI46" s="7"/>
      <c r="BJ46" s="7"/>
      <c r="BK46" s="52"/>
      <c r="BL46" s="51"/>
      <c r="BM46" s="183" t="s">
        <v>265</v>
      </c>
      <c r="BN46" s="185" t="s">
        <v>114</v>
      </c>
      <c r="BO46" s="185" t="s">
        <v>102</v>
      </c>
      <c r="BP46" s="184" t="s">
        <v>158</v>
      </c>
      <c r="BQ46" s="185" t="s">
        <v>262</v>
      </c>
      <c r="BR46" s="185">
        <v>10</v>
      </c>
      <c r="BS46" s="251">
        <v>15</v>
      </c>
      <c r="BT46" s="184"/>
      <c r="BU46" s="184"/>
      <c r="BV46" s="185">
        <f>SUM(BU46)*2</f>
        <v>0</v>
      </c>
      <c r="BW46" s="187">
        <v>70</v>
      </c>
      <c r="BX46" s="188">
        <f t="shared" si="328"/>
        <v>70</v>
      </c>
      <c r="BY46" s="189">
        <v>6</v>
      </c>
      <c r="BZ46" s="142">
        <f t="shared" si="329"/>
        <v>0</v>
      </c>
      <c r="CA46" s="189"/>
      <c r="CB46" s="190">
        <f t="shared" si="330"/>
        <v>0</v>
      </c>
      <c r="CC46" s="189">
        <v>64</v>
      </c>
      <c r="CD46" s="190">
        <f t="shared" si="331"/>
        <v>0</v>
      </c>
      <c r="CE46" s="189"/>
      <c r="CF46" s="190">
        <f t="shared" si="332"/>
        <v>0</v>
      </c>
      <c r="CG46" s="189"/>
      <c r="CH46" s="190">
        <f t="shared" ref="CH46" si="374">SUM(CG46)*BU46*5</f>
        <v>0</v>
      </c>
      <c r="CI46" s="191">
        <f t="shared" ref="CI46" si="375">SUM(BU46*DI46*2+BV46*DK46*2)</f>
        <v>0</v>
      </c>
      <c r="CJ46" s="191">
        <f t="shared" si="333"/>
        <v>0</v>
      </c>
      <c r="CK46" s="189"/>
      <c r="CL46" s="190"/>
      <c r="CM46" s="189"/>
      <c r="CN46" s="191">
        <f t="shared" si="334"/>
        <v>0</v>
      </c>
      <c r="CO46" s="189"/>
      <c r="CP46" s="193">
        <f t="shared" ref="CP46" si="376">SUM(CO46*BS46*(30+4))</f>
        <v>0</v>
      </c>
      <c r="CQ46" s="189"/>
      <c r="CR46" s="142">
        <f t="shared" si="336"/>
        <v>0</v>
      </c>
      <c r="CS46" s="190"/>
      <c r="CT46" s="191">
        <f t="shared" ref="CT46" si="377">SUM(CS46*BS46/3)</f>
        <v>0</v>
      </c>
      <c r="CU46" s="189"/>
      <c r="CV46" s="191">
        <f t="shared" si="371"/>
        <v>0</v>
      </c>
      <c r="CW46" s="189">
        <v>1</v>
      </c>
      <c r="CX46" s="142">
        <f t="shared" ref="CX46" si="378">SUM(CW46*BS46*2)</f>
        <v>30</v>
      </c>
      <c r="CY46" s="189"/>
      <c r="CZ46" s="190">
        <f t="shared" ref="CZ46" si="379">SUM(CY46*BU46*2)</f>
        <v>0</v>
      </c>
      <c r="DA46" s="189"/>
      <c r="DB46" s="191">
        <f t="shared" ref="DB46" si="380">SUM(DA46*BS46*2)</f>
        <v>0</v>
      </c>
      <c r="DC46" s="189">
        <v>1</v>
      </c>
      <c r="DD46" s="191">
        <f>DC46*BU46*6</f>
        <v>0</v>
      </c>
      <c r="DE46" s="32"/>
      <c r="DF46" s="194">
        <f t="shared" si="342"/>
        <v>0</v>
      </c>
      <c r="DG46" s="190"/>
      <c r="DH46" s="190">
        <f t="shared" ref="DH46" si="381">SUM(BU46*DG46*6)</f>
        <v>0</v>
      </c>
      <c r="DI46" s="190"/>
      <c r="DJ46" s="191">
        <f t="shared" si="344"/>
        <v>0</v>
      </c>
      <c r="DK46" s="190"/>
      <c r="DL46" s="191">
        <f t="shared" ref="DL46" si="382">SUM(DK46*BV46*5*6)</f>
        <v>0</v>
      </c>
      <c r="DM46" s="189"/>
      <c r="DN46" s="191">
        <f t="shared" si="346"/>
        <v>0</v>
      </c>
      <c r="DO46" s="189"/>
      <c r="DP46" s="195">
        <f t="shared" si="347"/>
        <v>0</v>
      </c>
      <c r="DQ46" s="20">
        <f t="shared" si="305"/>
        <v>30</v>
      </c>
      <c r="DR46" s="20">
        <f t="shared" si="306"/>
        <v>0</v>
      </c>
      <c r="DS46" s="7"/>
      <c r="DT46" s="7"/>
      <c r="DU46" s="7"/>
      <c r="DV46" s="52"/>
      <c r="DW46" s="51"/>
      <c r="DX46" s="17"/>
      <c r="DY46" s="17"/>
      <c r="DZ46" s="7"/>
      <c r="EA46" s="7"/>
      <c r="EB46" s="7"/>
      <c r="EC46" s="7"/>
      <c r="ED46" s="7"/>
      <c r="EE46" s="7"/>
      <c r="EF46" s="7"/>
      <c r="EG46" s="7"/>
      <c r="EH46" s="7">
        <f t="shared" si="307"/>
        <v>70</v>
      </c>
      <c r="EI46" s="7">
        <f t="shared" si="307"/>
        <v>70</v>
      </c>
      <c r="EJ46" s="7">
        <f t="shared" si="307"/>
        <v>6</v>
      </c>
      <c r="EK46" s="18">
        <f t="shared" si="307"/>
        <v>0</v>
      </c>
      <c r="EL46" s="7">
        <f t="shared" si="307"/>
        <v>0</v>
      </c>
      <c r="EM46" s="7">
        <f t="shared" si="307"/>
        <v>0</v>
      </c>
      <c r="EN46" s="7">
        <f t="shared" si="307"/>
        <v>64</v>
      </c>
      <c r="EO46" s="7">
        <f t="shared" si="307"/>
        <v>0</v>
      </c>
      <c r="EP46" s="7">
        <f t="shared" si="307"/>
        <v>0</v>
      </c>
      <c r="EQ46" s="7">
        <f t="shared" si="307"/>
        <v>0</v>
      </c>
      <c r="ER46" s="7">
        <f t="shared" si="307"/>
        <v>0</v>
      </c>
      <c r="ES46" s="7">
        <f t="shared" si="307"/>
        <v>0</v>
      </c>
      <c r="ET46" s="7">
        <f t="shared" si="307"/>
        <v>0</v>
      </c>
      <c r="EU46" s="18">
        <f t="shared" si="307"/>
        <v>0</v>
      </c>
      <c r="EV46" s="7">
        <f t="shared" si="307"/>
        <v>0</v>
      </c>
      <c r="EW46" s="7">
        <f t="shared" si="307"/>
        <v>0</v>
      </c>
      <c r="EX46" s="7">
        <f t="shared" si="308"/>
        <v>0</v>
      </c>
      <c r="EY46" s="7">
        <f t="shared" si="308"/>
        <v>0</v>
      </c>
      <c r="EZ46" s="7">
        <f t="shared" si="308"/>
        <v>0</v>
      </c>
      <c r="FA46" s="7">
        <f t="shared" si="308"/>
        <v>0</v>
      </c>
      <c r="FB46" s="7">
        <f t="shared" si="308"/>
        <v>0</v>
      </c>
      <c r="FC46" s="7">
        <f t="shared" si="308"/>
        <v>0</v>
      </c>
      <c r="FD46" s="7">
        <f t="shared" si="308"/>
        <v>0</v>
      </c>
      <c r="FE46" s="18">
        <f t="shared" si="308"/>
        <v>0</v>
      </c>
      <c r="FF46" s="7">
        <f t="shared" si="308"/>
        <v>0</v>
      </c>
      <c r="FG46" s="7">
        <f t="shared" si="308"/>
        <v>0</v>
      </c>
      <c r="FH46" s="7">
        <f t="shared" si="308"/>
        <v>1</v>
      </c>
      <c r="FI46" s="7">
        <f t="shared" si="308"/>
        <v>30</v>
      </c>
      <c r="FJ46" s="7">
        <f t="shared" si="308"/>
        <v>0</v>
      </c>
      <c r="FK46" s="7">
        <f t="shared" si="308"/>
        <v>0</v>
      </c>
      <c r="FL46" s="7">
        <f t="shared" si="309"/>
        <v>0</v>
      </c>
      <c r="FM46" s="7">
        <f t="shared" si="309"/>
        <v>0</v>
      </c>
      <c r="FN46" s="7">
        <f t="shared" si="309"/>
        <v>1</v>
      </c>
      <c r="FO46" s="7">
        <f t="shared" si="309"/>
        <v>0</v>
      </c>
      <c r="FP46" s="7"/>
      <c r="FQ46" s="7">
        <f t="shared" si="310"/>
        <v>0</v>
      </c>
      <c r="FR46" s="7">
        <f t="shared" si="310"/>
        <v>0</v>
      </c>
      <c r="FS46" s="7">
        <f t="shared" si="310"/>
        <v>0</v>
      </c>
      <c r="FT46" s="7">
        <f t="shared" si="310"/>
        <v>0</v>
      </c>
      <c r="FU46" s="7">
        <f t="shared" si="310"/>
        <v>0</v>
      </c>
      <c r="FV46" s="7">
        <f t="shared" si="310"/>
        <v>0</v>
      </c>
      <c r="FW46" s="7">
        <f t="shared" si="310"/>
        <v>0</v>
      </c>
      <c r="FX46" s="7">
        <f t="shared" si="310"/>
        <v>0</v>
      </c>
      <c r="FY46" s="7">
        <f t="shared" si="310"/>
        <v>0</v>
      </c>
      <c r="FZ46" s="7">
        <f t="shared" si="310"/>
        <v>0</v>
      </c>
      <c r="GA46" s="7">
        <f t="shared" si="310"/>
        <v>0</v>
      </c>
      <c r="GB46" s="116">
        <f t="shared" si="310"/>
        <v>30</v>
      </c>
      <c r="GC46" s="117">
        <f t="shared" si="310"/>
        <v>0</v>
      </c>
      <c r="GD46" s="2"/>
      <c r="GE46" s="2"/>
      <c r="GF46" s="2"/>
      <c r="GG46" s="52"/>
      <c r="GH46" s="3"/>
      <c r="GI46" s="18"/>
      <c r="GJ46" s="18"/>
      <c r="GK46" s="1"/>
      <c r="GL46" s="23"/>
      <c r="GM46" s="30"/>
      <c r="GN46" s="7"/>
      <c r="GO46" s="67"/>
    </row>
    <row r="47" spans="1:197" ht="24.75" customHeight="1" x14ac:dyDescent="0.35">
      <c r="A47" s="51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3">
        <f t="shared" si="325"/>
        <v>0</v>
      </c>
      <c r="N47" s="32"/>
      <c r="O47" s="263"/>
      <c r="P47" s="32"/>
      <c r="Q47" s="20"/>
      <c r="R47" s="32"/>
      <c r="S47" s="20"/>
      <c r="T47" s="32"/>
      <c r="U47" s="20"/>
      <c r="V47" s="74"/>
      <c r="W47" s="20"/>
      <c r="X47" s="20"/>
      <c r="Y47" s="20"/>
      <c r="Z47" s="74"/>
      <c r="AA47" s="20"/>
      <c r="AB47" s="74"/>
      <c r="AC47" s="20"/>
      <c r="AD47" s="74"/>
      <c r="AE47" s="24"/>
      <c r="AF47" s="74"/>
      <c r="AG47" s="20"/>
      <c r="AH47" s="74"/>
      <c r="AI47" s="20"/>
      <c r="AJ47" s="74"/>
      <c r="AK47" s="20"/>
      <c r="AL47" s="74"/>
      <c r="AM47" s="263"/>
      <c r="AN47" s="74"/>
      <c r="AO47" s="20"/>
      <c r="AP47" s="74"/>
      <c r="AQ47" s="20"/>
      <c r="AR47" s="74"/>
      <c r="AS47" s="20"/>
      <c r="AT47" s="74"/>
      <c r="AU47" s="20"/>
      <c r="AV47" s="74"/>
      <c r="AW47" s="20"/>
      <c r="AX47" s="74"/>
      <c r="AY47" s="20"/>
      <c r="AZ47" s="74"/>
      <c r="BA47" s="20"/>
      <c r="BB47" s="74"/>
      <c r="BC47" s="20"/>
      <c r="BD47" s="74"/>
      <c r="BE47" s="20"/>
      <c r="BF47" s="20">
        <f t="shared" si="326"/>
        <v>0</v>
      </c>
      <c r="BG47" s="20">
        <f t="shared" si="282"/>
        <v>0</v>
      </c>
      <c r="BH47" s="7"/>
      <c r="BI47" s="7"/>
      <c r="BJ47" s="7"/>
      <c r="BK47" s="52"/>
      <c r="BL47" s="51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3">
        <f t="shared" ref="BX47:BX54" si="383">SUM(BY47+CA47+CE47+CG47+DC47*2)</f>
        <v>0</v>
      </c>
      <c r="BY47" s="32"/>
      <c r="BZ47" s="334"/>
      <c r="CA47" s="32"/>
      <c r="CB47" s="20"/>
      <c r="CC47" s="32"/>
      <c r="CD47" s="20"/>
      <c r="CE47" s="32"/>
      <c r="CF47" s="20"/>
      <c r="CG47" s="74"/>
      <c r="CH47" s="20"/>
      <c r="CI47" s="20"/>
      <c r="CJ47" s="20"/>
      <c r="CK47" s="74"/>
      <c r="CL47" s="20"/>
      <c r="CM47" s="74"/>
      <c r="CN47" s="20"/>
      <c r="CO47" s="74"/>
      <c r="CP47" s="24"/>
      <c r="CQ47" s="74"/>
      <c r="CR47" s="334"/>
      <c r="CS47" s="74"/>
      <c r="CT47" s="20"/>
      <c r="CU47" s="74"/>
      <c r="CV47" s="20"/>
      <c r="CW47" s="74"/>
      <c r="CX47" s="334"/>
      <c r="CY47" s="74"/>
      <c r="CZ47" s="20"/>
      <c r="DA47" s="74"/>
      <c r="DB47" s="20"/>
      <c r="DC47" s="74"/>
      <c r="DD47" s="20"/>
      <c r="DE47" s="74"/>
      <c r="DF47" s="20"/>
      <c r="DG47" s="74"/>
      <c r="DH47" s="20"/>
      <c r="DI47" s="74"/>
      <c r="DJ47" s="20"/>
      <c r="DK47" s="74"/>
      <c r="DL47" s="20"/>
      <c r="DM47" s="74"/>
      <c r="DN47" s="20"/>
      <c r="DO47" s="74"/>
      <c r="DP47" s="20"/>
      <c r="DQ47" s="20">
        <f t="shared" si="305"/>
        <v>0</v>
      </c>
      <c r="DR47" s="20">
        <f t="shared" si="306"/>
        <v>0</v>
      </c>
      <c r="DS47" s="7"/>
      <c r="DT47" s="7"/>
      <c r="DU47" s="7"/>
      <c r="DV47" s="52"/>
      <c r="DW47" s="51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>
        <f t="shared" si="307"/>
        <v>0</v>
      </c>
      <c r="EI47" s="7">
        <f t="shared" si="307"/>
        <v>0</v>
      </c>
      <c r="EJ47" s="7">
        <f>SUM(N47+N44)</f>
        <v>0</v>
      </c>
      <c r="EK47" s="18">
        <f t="shared" si="307"/>
        <v>0</v>
      </c>
      <c r="EL47" s="7">
        <f t="shared" si="307"/>
        <v>0</v>
      </c>
      <c r="EM47" s="7">
        <f t="shared" si="307"/>
        <v>0</v>
      </c>
      <c r="EN47" s="7">
        <f t="shared" si="307"/>
        <v>0</v>
      </c>
      <c r="EO47" s="7">
        <f t="shared" si="307"/>
        <v>0</v>
      </c>
      <c r="EP47" s="7">
        <f t="shared" si="307"/>
        <v>0</v>
      </c>
      <c r="EQ47" s="7">
        <f t="shared" si="307"/>
        <v>0</v>
      </c>
      <c r="ER47" s="7">
        <f t="shared" si="307"/>
        <v>0</v>
      </c>
      <c r="ES47" s="7">
        <f t="shared" si="307"/>
        <v>0</v>
      </c>
      <c r="ET47" s="7">
        <f t="shared" si="307"/>
        <v>0</v>
      </c>
      <c r="EU47" s="18">
        <f t="shared" si="307"/>
        <v>0</v>
      </c>
      <c r="EV47" s="7">
        <f t="shared" si="307"/>
        <v>0</v>
      </c>
      <c r="EW47" s="7">
        <f t="shared" si="307"/>
        <v>0</v>
      </c>
      <c r="EX47" s="7">
        <f t="shared" si="308"/>
        <v>0</v>
      </c>
      <c r="EY47" s="7">
        <f t="shared" si="308"/>
        <v>0</v>
      </c>
      <c r="EZ47" s="7">
        <f t="shared" si="308"/>
        <v>0</v>
      </c>
      <c r="FA47" s="7">
        <f t="shared" si="308"/>
        <v>0</v>
      </c>
      <c r="FB47" s="7">
        <f t="shared" si="308"/>
        <v>0</v>
      </c>
      <c r="FC47" s="7">
        <f t="shared" si="308"/>
        <v>0</v>
      </c>
      <c r="FD47" s="7">
        <f t="shared" si="308"/>
        <v>0</v>
      </c>
      <c r="FE47" s="18">
        <f t="shared" si="308"/>
        <v>0</v>
      </c>
      <c r="FF47" s="7">
        <f t="shared" si="308"/>
        <v>0</v>
      </c>
      <c r="FG47" s="7">
        <f t="shared" si="308"/>
        <v>0</v>
      </c>
      <c r="FH47" s="7">
        <f t="shared" si="308"/>
        <v>0</v>
      </c>
      <c r="FI47" s="7">
        <f t="shared" si="308"/>
        <v>0</v>
      </c>
      <c r="FJ47" s="7">
        <f t="shared" si="308"/>
        <v>0</v>
      </c>
      <c r="FK47" s="7">
        <f t="shared" si="308"/>
        <v>0</v>
      </c>
      <c r="FL47" s="7">
        <f t="shared" si="308"/>
        <v>0</v>
      </c>
      <c r="FM47" s="7">
        <f t="shared" si="308"/>
        <v>0</v>
      </c>
      <c r="FN47" s="7">
        <f t="shared" si="309"/>
        <v>0</v>
      </c>
      <c r="FO47" s="7">
        <f t="shared" si="309"/>
        <v>0</v>
      </c>
      <c r="FP47" s="7"/>
      <c r="FQ47" s="7">
        <f t="shared" si="310"/>
        <v>0</v>
      </c>
      <c r="FR47" s="7">
        <f t="shared" si="310"/>
        <v>0</v>
      </c>
      <c r="FS47" s="7">
        <f t="shared" si="310"/>
        <v>0</v>
      </c>
      <c r="FT47" s="7">
        <f t="shared" si="310"/>
        <v>0</v>
      </c>
      <c r="FU47" s="7">
        <f t="shared" si="310"/>
        <v>0</v>
      </c>
      <c r="FV47" s="7">
        <f t="shared" si="310"/>
        <v>0</v>
      </c>
      <c r="FW47" s="7">
        <f t="shared" si="310"/>
        <v>0</v>
      </c>
      <c r="FX47" s="7">
        <f t="shared" si="310"/>
        <v>0</v>
      </c>
      <c r="FY47" s="7">
        <f t="shared" si="310"/>
        <v>0</v>
      </c>
      <c r="FZ47" s="7">
        <f t="shared" si="310"/>
        <v>0</v>
      </c>
      <c r="GA47" s="7">
        <f t="shared" si="310"/>
        <v>0</v>
      </c>
      <c r="GB47" s="116">
        <f t="shared" si="310"/>
        <v>0</v>
      </c>
      <c r="GC47" s="117">
        <f t="shared" si="310"/>
        <v>0</v>
      </c>
      <c r="GD47" s="2"/>
      <c r="GE47" s="2"/>
      <c r="GF47" s="2"/>
      <c r="GG47" s="52"/>
      <c r="GH47" s="3"/>
      <c r="GI47" s="18"/>
      <c r="GJ47" s="18"/>
      <c r="GK47" s="1"/>
      <c r="GL47" s="23"/>
      <c r="GM47" s="30"/>
      <c r="GN47" s="7"/>
      <c r="GO47" s="67"/>
    </row>
    <row r="48" spans="1:197" ht="24.75" customHeight="1" x14ac:dyDescent="0.35">
      <c r="A48" s="51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3">
        <f t="shared" si="325"/>
        <v>0</v>
      </c>
      <c r="N48" s="32"/>
      <c r="O48" s="263"/>
      <c r="P48" s="32"/>
      <c r="Q48" s="20"/>
      <c r="R48" s="32"/>
      <c r="S48" s="20"/>
      <c r="T48" s="32"/>
      <c r="U48" s="20"/>
      <c r="V48" s="74"/>
      <c r="W48" s="20"/>
      <c r="X48" s="20"/>
      <c r="Y48" s="20"/>
      <c r="Z48" s="74"/>
      <c r="AA48" s="20"/>
      <c r="AB48" s="74"/>
      <c r="AC48" s="20"/>
      <c r="AD48" s="74"/>
      <c r="AE48" s="24"/>
      <c r="AF48" s="74"/>
      <c r="AG48" s="20"/>
      <c r="AH48" s="74"/>
      <c r="AI48" s="20"/>
      <c r="AJ48" s="74"/>
      <c r="AK48" s="20"/>
      <c r="AL48" s="74"/>
      <c r="AM48" s="263"/>
      <c r="AN48" s="74"/>
      <c r="AO48" s="20"/>
      <c r="AP48" s="74"/>
      <c r="AQ48" s="20"/>
      <c r="AR48" s="74"/>
      <c r="AS48" s="20"/>
      <c r="AT48" s="74"/>
      <c r="AU48" s="20"/>
      <c r="AV48" s="74"/>
      <c r="AW48" s="20"/>
      <c r="AX48" s="74"/>
      <c r="AY48" s="20"/>
      <c r="AZ48" s="74"/>
      <c r="BA48" s="20"/>
      <c r="BB48" s="74"/>
      <c r="BC48" s="20"/>
      <c r="BD48" s="74"/>
      <c r="BE48" s="20"/>
      <c r="BF48" s="20">
        <f t="shared" si="326"/>
        <v>0</v>
      </c>
      <c r="BG48" s="20">
        <f t="shared" si="282"/>
        <v>0</v>
      </c>
      <c r="BH48" s="7"/>
      <c r="BI48" s="7"/>
      <c r="BJ48" s="7"/>
      <c r="BK48" s="52"/>
      <c r="BL48" s="51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3">
        <f t="shared" si="383"/>
        <v>0</v>
      </c>
      <c r="BY48" s="32"/>
      <c r="BZ48" s="334"/>
      <c r="CA48" s="32"/>
      <c r="CB48" s="20"/>
      <c r="CC48" s="32"/>
      <c r="CD48" s="20"/>
      <c r="CE48" s="32"/>
      <c r="CF48" s="20"/>
      <c r="CG48" s="74"/>
      <c r="CH48" s="20"/>
      <c r="CI48" s="20"/>
      <c r="CJ48" s="20"/>
      <c r="CK48" s="74"/>
      <c r="CL48" s="20"/>
      <c r="CM48" s="74"/>
      <c r="CN48" s="20"/>
      <c r="CO48" s="74"/>
      <c r="CP48" s="24"/>
      <c r="CQ48" s="74"/>
      <c r="CR48" s="334"/>
      <c r="CS48" s="74"/>
      <c r="CT48" s="20"/>
      <c r="CU48" s="74"/>
      <c r="CV48" s="20"/>
      <c r="CW48" s="74"/>
      <c r="CX48" s="334"/>
      <c r="CY48" s="74"/>
      <c r="CZ48" s="20"/>
      <c r="DA48" s="74"/>
      <c r="DB48" s="20"/>
      <c r="DC48" s="74"/>
      <c r="DD48" s="20"/>
      <c r="DE48" s="74"/>
      <c r="DF48" s="20"/>
      <c r="DG48" s="74"/>
      <c r="DH48" s="20"/>
      <c r="DI48" s="74"/>
      <c r="DJ48" s="20"/>
      <c r="DK48" s="74"/>
      <c r="DL48" s="20"/>
      <c r="DM48" s="74"/>
      <c r="DN48" s="20"/>
      <c r="DO48" s="74"/>
      <c r="DP48" s="20"/>
      <c r="DQ48" s="20">
        <f t="shared" si="305"/>
        <v>0</v>
      </c>
      <c r="DR48" s="20">
        <f t="shared" si="306"/>
        <v>0</v>
      </c>
      <c r="DS48" s="7"/>
      <c r="DT48" s="7"/>
      <c r="DU48" s="7"/>
      <c r="DV48" s="52"/>
      <c r="DW48" s="51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>
        <f t="shared" si="307"/>
        <v>0</v>
      </c>
      <c r="EI48" s="7">
        <f t="shared" si="307"/>
        <v>0</v>
      </c>
      <c r="EJ48" s="7">
        <f t="shared" si="307"/>
        <v>0</v>
      </c>
      <c r="EK48" s="18">
        <f t="shared" si="307"/>
        <v>0</v>
      </c>
      <c r="EL48" s="7">
        <f t="shared" si="307"/>
        <v>0</v>
      </c>
      <c r="EM48" s="7">
        <f t="shared" si="307"/>
        <v>0</v>
      </c>
      <c r="EN48" s="7">
        <f t="shared" si="307"/>
        <v>0</v>
      </c>
      <c r="EO48" s="7">
        <f t="shared" si="307"/>
        <v>0</v>
      </c>
      <c r="EP48" s="7">
        <f t="shared" si="307"/>
        <v>0</v>
      </c>
      <c r="EQ48" s="7">
        <f t="shared" si="307"/>
        <v>0</v>
      </c>
      <c r="ER48" s="7">
        <f t="shared" si="307"/>
        <v>0</v>
      </c>
      <c r="ES48" s="7">
        <f t="shared" si="307"/>
        <v>0</v>
      </c>
      <c r="ET48" s="7">
        <f t="shared" si="307"/>
        <v>0</v>
      </c>
      <c r="EU48" s="18">
        <f t="shared" si="307"/>
        <v>0</v>
      </c>
      <c r="EV48" s="7">
        <f t="shared" si="307"/>
        <v>0</v>
      </c>
      <c r="EW48" s="7">
        <f t="shared" si="307"/>
        <v>0</v>
      </c>
      <c r="EX48" s="7">
        <f t="shared" si="308"/>
        <v>0</v>
      </c>
      <c r="EY48" s="7">
        <f t="shared" si="308"/>
        <v>0</v>
      </c>
      <c r="EZ48" s="7">
        <f t="shared" si="308"/>
        <v>0</v>
      </c>
      <c r="FA48" s="7">
        <f t="shared" si="308"/>
        <v>0</v>
      </c>
      <c r="FB48" s="7">
        <f t="shared" si="308"/>
        <v>0</v>
      </c>
      <c r="FC48" s="7">
        <f t="shared" si="308"/>
        <v>0</v>
      </c>
      <c r="FD48" s="7">
        <f t="shared" si="308"/>
        <v>0</v>
      </c>
      <c r="FE48" s="18">
        <f t="shared" si="309"/>
        <v>0</v>
      </c>
      <c r="FF48" s="7">
        <f t="shared" si="309"/>
        <v>0</v>
      </c>
      <c r="FG48" s="7">
        <f t="shared" si="309"/>
        <v>0</v>
      </c>
      <c r="FH48" s="7">
        <f t="shared" si="309"/>
        <v>0</v>
      </c>
      <c r="FI48" s="7">
        <f t="shared" si="309"/>
        <v>0</v>
      </c>
      <c r="FJ48" s="7">
        <f t="shared" si="309"/>
        <v>0</v>
      </c>
      <c r="FK48" s="7">
        <f t="shared" si="309"/>
        <v>0</v>
      </c>
      <c r="FL48" s="7">
        <f t="shared" si="309"/>
        <v>0</v>
      </c>
      <c r="FM48" s="7">
        <f t="shared" si="309"/>
        <v>0</v>
      </c>
      <c r="FN48" s="7">
        <f t="shared" si="309"/>
        <v>0</v>
      </c>
      <c r="FO48" s="7">
        <f t="shared" si="309"/>
        <v>0</v>
      </c>
      <c r="FP48" s="7"/>
      <c r="FQ48" s="7">
        <f t="shared" si="310"/>
        <v>0</v>
      </c>
      <c r="FR48" s="7">
        <f t="shared" si="310"/>
        <v>0</v>
      </c>
      <c r="FS48" s="7">
        <f t="shared" si="310"/>
        <v>0</v>
      </c>
      <c r="FT48" s="7">
        <f t="shared" si="310"/>
        <v>0</v>
      </c>
      <c r="FU48" s="7">
        <f t="shared" si="310"/>
        <v>0</v>
      </c>
      <c r="FV48" s="7">
        <f t="shared" si="310"/>
        <v>0</v>
      </c>
      <c r="FW48" s="7">
        <f t="shared" si="310"/>
        <v>0</v>
      </c>
      <c r="FX48" s="7">
        <f t="shared" si="310"/>
        <v>0</v>
      </c>
      <c r="FY48" s="7">
        <f t="shared" si="310"/>
        <v>0</v>
      </c>
      <c r="FZ48" s="7">
        <f t="shared" si="310"/>
        <v>0</v>
      </c>
      <c r="GA48" s="7">
        <f t="shared" si="310"/>
        <v>0</v>
      </c>
      <c r="GB48" s="116">
        <f t="shared" si="310"/>
        <v>0</v>
      </c>
      <c r="GC48" s="117">
        <f t="shared" si="310"/>
        <v>0</v>
      </c>
      <c r="GD48" s="2"/>
      <c r="GE48" s="2"/>
      <c r="GF48" s="2"/>
      <c r="GG48" s="52"/>
      <c r="GH48" s="3"/>
      <c r="GI48" s="18"/>
      <c r="GJ48" s="18"/>
      <c r="GK48" s="1"/>
      <c r="GL48" s="23"/>
      <c r="GM48" s="30"/>
      <c r="GN48" s="7"/>
      <c r="GO48" s="67"/>
    </row>
    <row r="49" spans="1:197" ht="24.75" customHeight="1" x14ac:dyDescent="0.35">
      <c r="A49" s="51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3">
        <f t="shared" si="325"/>
        <v>0</v>
      </c>
      <c r="N49" s="32"/>
      <c r="O49" s="263"/>
      <c r="P49" s="32"/>
      <c r="Q49" s="20"/>
      <c r="R49" s="32"/>
      <c r="S49" s="20"/>
      <c r="T49" s="32"/>
      <c r="U49" s="20"/>
      <c r="V49" s="74"/>
      <c r="W49" s="20"/>
      <c r="X49" s="20"/>
      <c r="Y49" s="20"/>
      <c r="Z49" s="74"/>
      <c r="AA49" s="20"/>
      <c r="AB49" s="74"/>
      <c r="AC49" s="20"/>
      <c r="AD49" s="74"/>
      <c r="AE49" s="24"/>
      <c r="AF49" s="74"/>
      <c r="AG49" s="20"/>
      <c r="AH49" s="74"/>
      <c r="AI49" s="20"/>
      <c r="AJ49" s="74"/>
      <c r="AK49" s="20"/>
      <c r="AL49" s="74"/>
      <c r="AM49" s="263"/>
      <c r="AN49" s="74"/>
      <c r="AO49" s="20"/>
      <c r="AP49" s="74"/>
      <c r="AQ49" s="20"/>
      <c r="AR49" s="74"/>
      <c r="AS49" s="20"/>
      <c r="AT49" s="74"/>
      <c r="AU49" s="20"/>
      <c r="AV49" s="74"/>
      <c r="AW49" s="20"/>
      <c r="AX49" s="74"/>
      <c r="AY49" s="20"/>
      <c r="AZ49" s="74"/>
      <c r="BA49" s="20"/>
      <c r="BB49" s="74"/>
      <c r="BC49" s="20"/>
      <c r="BD49" s="74"/>
      <c r="BE49" s="20"/>
      <c r="BF49" s="20">
        <f t="shared" si="326"/>
        <v>0</v>
      </c>
      <c r="BG49" s="20">
        <f t="shared" si="282"/>
        <v>0</v>
      </c>
      <c r="BH49" s="7"/>
      <c r="BI49" s="7"/>
      <c r="BJ49" s="7"/>
      <c r="BK49" s="52"/>
      <c r="BL49" s="51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3">
        <f t="shared" si="383"/>
        <v>0</v>
      </c>
      <c r="BY49" s="32"/>
      <c r="BZ49" s="334"/>
      <c r="CA49" s="32"/>
      <c r="CB49" s="20"/>
      <c r="CC49" s="32"/>
      <c r="CD49" s="20"/>
      <c r="CE49" s="32"/>
      <c r="CF49" s="20"/>
      <c r="CG49" s="74"/>
      <c r="CH49" s="20"/>
      <c r="CI49" s="20"/>
      <c r="CJ49" s="20"/>
      <c r="CK49" s="74"/>
      <c r="CL49" s="20"/>
      <c r="CM49" s="74"/>
      <c r="CN49" s="20"/>
      <c r="CO49" s="74"/>
      <c r="CP49" s="24"/>
      <c r="CQ49" s="74"/>
      <c r="CR49" s="334"/>
      <c r="CS49" s="74"/>
      <c r="CT49" s="20"/>
      <c r="CU49" s="74"/>
      <c r="CV49" s="20"/>
      <c r="CW49" s="74"/>
      <c r="CX49" s="334"/>
      <c r="CY49" s="74"/>
      <c r="CZ49" s="20"/>
      <c r="DA49" s="74"/>
      <c r="DB49" s="20"/>
      <c r="DC49" s="74"/>
      <c r="DD49" s="20"/>
      <c r="DE49" s="74"/>
      <c r="DF49" s="20"/>
      <c r="DG49" s="74"/>
      <c r="DH49" s="20"/>
      <c r="DI49" s="74"/>
      <c r="DJ49" s="20"/>
      <c r="DK49" s="74"/>
      <c r="DL49" s="20"/>
      <c r="DM49" s="74"/>
      <c r="DN49" s="20"/>
      <c r="DO49" s="74"/>
      <c r="DP49" s="20"/>
      <c r="DQ49" s="20">
        <f t="shared" si="305"/>
        <v>0</v>
      </c>
      <c r="DR49" s="20">
        <f t="shared" si="306"/>
        <v>0</v>
      </c>
      <c r="DS49" s="7"/>
      <c r="DT49" s="7"/>
      <c r="DU49" s="7"/>
      <c r="DV49" s="52"/>
      <c r="DW49" s="51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>
        <f t="shared" si="307"/>
        <v>0</v>
      </c>
      <c r="EI49" s="7">
        <f t="shared" si="307"/>
        <v>0</v>
      </c>
      <c r="EJ49" s="7">
        <f t="shared" si="307"/>
        <v>0</v>
      </c>
      <c r="EK49" s="18">
        <f t="shared" si="307"/>
        <v>0</v>
      </c>
      <c r="EL49" s="7">
        <f t="shared" si="307"/>
        <v>0</v>
      </c>
      <c r="EM49" s="7">
        <f t="shared" si="307"/>
        <v>0</v>
      </c>
      <c r="EN49" s="7">
        <f t="shared" si="307"/>
        <v>0</v>
      </c>
      <c r="EO49" s="7">
        <f t="shared" si="307"/>
        <v>0</v>
      </c>
      <c r="EP49" s="7">
        <f t="shared" si="307"/>
        <v>0</v>
      </c>
      <c r="EQ49" s="7">
        <f t="shared" si="307"/>
        <v>0</v>
      </c>
      <c r="ER49" s="7">
        <f t="shared" si="307"/>
        <v>0</v>
      </c>
      <c r="ES49" s="7">
        <f t="shared" si="307"/>
        <v>0</v>
      </c>
      <c r="ET49" s="7">
        <f t="shared" si="307"/>
        <v>0</v>
      </c>
      <c r="EU49" s="18">
        <f t="shared" si="307"/>
        <v>0</v>
      </c>
      <c r="EV49" s="7">
        <f t="shared" si="307"/>
        <v>0</v>
      </c>
      <c r="EW49" s="7">
        <f t="shared" si="307"/>
        <v>0</v>
      </c>
      <c r="EX49" s="7">
        <f t="shared" si="308"/>
        <v>0</v>
      </c>
      <c r="EY49" s="7">
        <f t="shared" si="308"/>
        <v>0</v>
      </c>
      <c r="EZ49" s="7">
        <f t="shared" si="308"/>
        <v>0</v>
      </c>
      <c r="FA49" s="7">
        <f t="shared" si="308"/>
        <v>0</v>
      </c>
      <c r="FB49" s="7">
        <f t="shared" si="308"/>
        <v>0</v>
      </c>
      <c r="FC49" s="7">
        <f t="shared" si="308"/>
        <v>0</v>
      </c>
      <c r="FD49" s="7">
        <f t="shared" si="308"/>
        <v>0</v>
      </c>
      <c r="FE49" s="18">
        <f t="shared" si="309"/>
        <v>0</v>
      </c>
      <c r="FF49" s="7">
        <f t="shared" si="309"/>
        <v>0</v>
      </c>
      <c r="FG49" s="7">
        <f t="shared" si="309"/>
        <v>0</v>
      </c>
      <c r="FH49" s="7">
        <f t="shared" si="309"/>
        <v>0</v>
      </c>
      <c r="FI49" s="7">
        <f t="shared" si="309"/>
        <v>0</v>
      </c>
      <c r="FJ49" s="7">
        <f t="shared" si="309"/>
        <v>0</v>
      </c>
      <c r="FK49" s="7">
        <f t="shared" si="309"/>
        <v>0</v>
      </c>
      <c r="FL49" s="7">
        <f t="shared" si="309"/>
        <v>0</v>
      </c>
      <c r="FM49" s="7">
        <f t="shared" si="309"/>
        <v>0</v>
      </c>
      <c r="FN49" s="7">
        <f t="shared" si="309"/>
        <v>0</v>
      </c>
      <c r="FO49" s="7">
        <f t="shared" si="309"/>
        <v>0</v>
      </c>
      <c r="FP49" s="7"/>
      <c r="FQ49" s="7">
        <f t="shared" si="310"/>
        <v>0</v>
      </c>
      <c r="FR49" s="7">
        <f t="shared" si="310"/>
        <v>0</v>
      </c>
      <c r="FS49" s="7">
        <f t="shared" si="310"/>
        <v>0</v>
      </c>
      <c r="FT49" s="7">
        <f t="shared" si="310"/>
        <v>0</v>
      </c>
      <c r="FU49" s="7">
        <f t="shared" si="310"/>
        <v>0</v>
      </c>
      <c r="FV49" s="7">
        <f t="shared" si="310"/>
        <v>0</v>
      </c>
      <c r="FW49" s="7">
        <f t="shared" si="310"/>
        <v>0</v>
      </c>
      <c r="FX49" s="7">
        <f t="shared" si="310"/>
        <v>0</v>
      </c>
      <c r="FY49" s="7">
        <f t="shared" si="310"/>
        <v>0</v>
      </c>
      <c r="FZ49" s="7">
        <f t="shared" si="310"/>
        <v>0</v>
      </c>
      <c r="GA49" s="7">
        <f t="shared" si="310"/>
        <v>0</v>
      </c>
      <c r="GB49" s="116">
        <f t="shared" si="310"/>
        <v>0</v>
      </c>
      <c r="GC49" s="117">
        <f t="shared" si="310"/>
        <v>0</v>
      </c>
      <c r="GD49" s="2"/>
      <c r="GE49" s="2"/>
      <c r="GF49" s="2"/>
      <c r="GG49" s="52"/>
      <c r="GH49" s="3"/>
      <c r="GI49" s="18"/>
      <c r="GJ49" s="18"/>
      <c r="GK49" s="1"/>
      <c r="GL49" s="23"/>
      <c r="GM49" s="30"/>
      <c r="GN49" s="7"/>
      <c r="GO49" s="67"/>
    </row>
    <row r="50" spans="1:197" ht="24.95" customHeight="1" x14ac:dyDescent="0.35">
      <c r="A50" s="51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3">
        <f t="shared" si="325"/>
        <v>0</v>
      </c>
      <c r="N50" s="32"/>
      <c r="O50" s="263"/>
      <c r="P50" s="32"/>
      <c r="Q50" s="20"/>
      <c r="R50" s="32"/>
      <c r="S50" s="20"/>
      <c r="T50" s="32"/>
      <c r="U50" s="20"/>
      <c r="V50" s="74"/>
      <c r="W50" s="20"/>
      <c r="X50" s="20"/>
      <c r="Y50" s="20"/>
      <c r="Z50" s="74"/>
      <c r="AA50" s="20"/>
      <c r="AB50" s="74"/>
      <c r="AC50" s="20"/>
      <c r="AD50" s="74"/>
      <c r="AE50" s="24"/>
      <c r="AF50" s="74"/>
      <c r="AG50" s="20"/>
      <c r="AH50" s="74"/>
      <c r="AI50" s="20"/>
      <c r="AJ50" s="74"/>
      <c r="AK50" s="20"/>
      <c r="AL50" s="74"/>
      <c r="AM50" s="263"/>
      <c r="AN50" s="74"/>
      <c r="AO50" s="20"/>
      <c r="AP50" s="74"/>
      <c r="AQ50" s="20"/>
      <c r="AR50" s="74"/>
      <c r="AS50" s="20"/>
      <c r="AT50" s="74"/>
      <c r="AU50" s="20"/>
      <c r="AV50" s="74"/>
      <c r="AW50" s="20"/>
      <c r="AX50" s="74"/>
      <c r="AY50" s="20"/>
      <c r="AZ50" s="74"/>
      <c r="BA50" s="20"/>
      <c r="BB50" s="74"/>
      <c r="BC50" s="20"/>
      <c r="BD50" s="74"/>
      <c r="BE50" s="20"/>
      <c r="BF50" s="20">
        <f t="shared" si="326"/>
        <v>0</v>
      </c>
      <c r="BG50" s="20">
        <f t="shared" si="282"/>
        <v>0</v>
      </c>
      <c r="BH50" s="7"/>
      <c r="BI50" s="7"/>
      <c r="BJ50" s="7"/>
      <c r="BK50" s="52"/>
      <c r="BL50" s="51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3">
        <f t="shared" si="383"/>
        <v>0</v>
      </c>
      <c r="BY50" s="32"/>
      <c r="BZ50" s="334"/>
      <c r="CA50" s="32"/>
      <c r="CB50" s="20"/>
      <c r="CC50" s="32"/>
      <c r="CD50" s="20"/>
      <c r="CE50" s="32"/>
      <c r="CF50" s="20"/>
      <c r="CG50" s="74"/>
      <c r="CH50" s="20"/>
      <c r="CI50" s="20"/>
      <c r="CJ50" s="20"/>
      <c r="CK50" s="74"/>
      <c r="CL50" s="20"/>
      <c r="CM50" s="74"/>
      <c r="CN50" s="20"/>
      <c r="CO50" s="74"/>
      <c r="CP50" s="24"/>
      <c r="CQ50" s="74"/>
      <c r="CR50" s="334"/>
      <c r="CS50" s="74"/>
      <c r="CT50" s="20"/>
      <c r="CU50" s="74"/>
      <c r="CV50" s="20"/>
      <c r="CW50" s="74"/>
      <c r="CX50" s="334"/>
      <c r="CY50" s="74"/>
      <c r="CZ50" s="20"/>
      <c r="DA50" s="74"/>
      <c r="DB50" s="20"/>
      <c r="DC50" s="74"/>
      <c r="DD50" s="20"/>
      <c r="DE50" s="74"/>
      <c r="DF50" s="20"/>
      <c r="DG50" s="74"/>
      <c r="DH50" s="20"/>
      <c r="DI50" s="74"/>
      <c r="DJ50" s="20"/>
      <c r="DK50" s="74"/>
      <c r="DL50" s="20"/>
      <c r="DM50" s="74"/>
      <c r="DN50" s="20"/>
      <c r="DO50" s="74"/>
      <c r="DP50" s="20"/>
      <c r="DQ50" s="20">
        <f t="shared" si="305"/>
        <v>0</v>
      </c>
      <c r="DR50" s="20">
        <f t="shared" si="306"/>
        <v>0</v>
      </c>
      <c r="DS50" s="7"/>
      <c r="DT50" s="7"/>
      <c r="DU50" s="7"/>
      <c r="DV50" s="52"/>
      <c r="DW50" s="51"/>
      <c r="DX50" s="7"/>
      <c r="DY50" s="7"/>
      <c r="DZ50" s="7"/>
      <c r="EA50" s="8"/>
      <c r="EB50" s="8"/>
      <c r="EC50" s="8"/>
      <c r="ED50" s="8"/>
      <c r="EE50" s="8"/>
      <c r="EF50" s="8"/>
      <c r="EG50" s="8"/>
      <c r="EH50" s="7">
        <f t="shared" si="307"/>
        <v>0</v>
      </c>
      <c r="EI50" s="7">
        <f t="shared" si="307"/>
        <v>0</v>
      </c>
      <c r="EJ50" s="7">
        <f t="shared" si="307"/>
        <v>0</v>
      </c>
      <c r="EK50" s="18">
        <f t="shared" si="307"/>
        <v>0</v>
      </c>
      <c r="EL50" s="7">
        <f t="shared" si="307"/>
        <v>0</v>
      </c>
      <c r="EM50" s="7">
        <f t="shared" si="307"/>
        <v>0</v>
      </c>
      <c r="EN50" s="7">
        <f t="shared" si="307"/>
        <v>0</v>
      </c>
      <c r="EO50" s="7">
        <f t="shared" si="307"/>
        <v>0</v>
      </c>
      <c r="EP50" s="7">
        <f t="shared" si="307"/>
        <v>0</v>
      </c>
      <c r="EQ50" s="7">
        <f t="shared" si="307"/>
        <v>0</v>
      </c>
      <c r="ER50" s="7">
        <f t="shared" si="307"/>
        <v>0</v>
      </c>
      <c r="ES50" s="7">
        <f t="shared" si="307"/>
        <v>0</v>
      </c>
      <c r="ET50" s="7">
        <f t="shared" si="307"/>
        <v>0</v>
      </c>
      <c r="EU50" s="18">
        <f t="shared" si="307"/>
        <v>0</v>
      </c>
      <c r="EV50" s="7">
        <f t="shared" si="307"/>
        <v>0</v>
      </c>
      <c r="EW50" s="7">
        <f t="shared" si="307"/>
        <v>0</v>
      </c>
      <c r="EX50" s="7">
        <f t="shared" si="308"/>
        <v>0</v>
      </c>
      <c r="EY50" s="7">
        <f t="shared" si="308"/>
        <v>0</v>
      </c>
      <c r="EZ50" s="7">
        <f t="shared" si="308"/>
        <v>0</v>
      </c>
      <c r="FA50" s="7">
        <f t="shared" si="308"/>
        <v>0</v>
      </c>
      <c r="FB50" s="7">
        <f t="shared" si="308"/>
        <v>0</v>
      </c>
      <c r="FC50" s="7">
        <f t="shared" si="308"/>
        <v>0</v>
      </c>
      <c r="FD50" s="7">
        <f t="shared" si="308"/>
        <v>0</v>
      </c>
      <c r="FE50" s="18">
        <f t="shared" si="309"/>
        <v>0</v>
      </c>
      <c r="FF50" s="7">
        <f t="shared" si="309"/>
        <v>0</v>
      </c>
      <c r="FG50" s="7">
        <f t="shared" si="309"/>
        <v>0</v>
      </c>
      <c r="FH50" s="7">
        <f t="shared" si="309"/>
        <v>0</v>
      </c>
      <c r="FI50" s="7">
        <f t="shared" si="309"/>
        <v>0</v>
      </c>
      <c r="FJ50" s="7">
        <f t="shared" si="309"/>
        <v>0</v>
      </c>
      <c r="FK50" s="7">
        <f t="shared" si="309"/>
        <v>0</v>
      </c>
      <c r="FL50" s="7">
        <f t="shared" si="309"/>
        <v>0</v>
      </c>
      <c r="FM50" s="7">
        <f t="shared" si="309"/>
        <v>0</v>
      </c>
      <c r="FN50" s="7">
        <f t="shared" si="309"/>
        <v>0</v>
      </c>
      <c r="FO50" s="7">
        <f t="shared" si="309"/>
        <v>0</v>
      </c>
      <c r="FP50" s="7"/>
      <c r="FQ50" s="7">
        <f t="shared" si="310"/>
        <v>0</v>
      </c>
      <c r="FR50" s="7">
        <f t="shared" si="310"/>
        <v>0</v>
      </c>
      <c r="FS50" s="7">
        <f t="shared" si="310"/>
        <v>0</v>
      </c>
      <c r="FT50" s="7">
        <f t="shared" si="310"/>
        <v>0</v>
      </c>
      <c r="FU50" s="7">
        <f t="shared" si="310"/>
        <v>0</v>
      </c>
      <c r="FV50" s="7">
        <f t="shared" si="310"/>
        <v>0</v>
      </c>
      <c r="FW50" s="7">
        <f t="shared" si="310"/>
        <v>0</v>
      </c>
      <c r="FX50" s="7">
        <f t="shared" si="310"/>
        <v>0</v>
      </c>
      <c r="FY50" s="7">
        <f t="shared" si="310"/>
        <v>0</v>
      </c>
      <c r="FZ50" s="7">
        <f t="shared" si="310"/>
        <v>0</v>
      </c>
      <c r="GA50" s="7">
        <f t="shared" si="310"/>
        <v>0</v>
      </c>
      <c r="GB50" s="116">
        <f t="shared" si="310"/>
        <v>0</v>
      </c>
      <c r="GC50" s="117">
        <f t="shared" si="310"/>
        <v>0</v>
      </c>
      <c r="GD50" s="2"/>
      <c r="GE50" s="2"/>
      <c r="GF50" s="2"/>
      <c r="GG50" s="97"/>
      <c r="GH50" s="3"/>
      <c r="GI50" s="18"/>
      <c r="GJ50" s="18"/>
      <c r="GK50" s="1"/>
      <c r="GL50" s="23"/>
      <c r="GM50" s="30"/>
      <c r="GN50" s="7"/>
      <c r="GO50" s="67"/>
    </row>
    <row r="51" spans="1:197" ht="24.95" customHeight="1" x14ac:dyDescent="0.35">
      <c r="A51" s="51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3">
        <f t="shared" si="325"/>
        <v>0</v>
      </c>
      <c r="N51" s="32"/>
      <c r="O51" s="263"/>
      <c r="P51" s="32"/>
      <c r="Q51" s="20"/>
      <c r="R51" s="32"/>
      <c r="S51" s="20"/>
      <c r="T51" s="32"/>
      <c r="U51" s="20"/>
      <c r="V51" s="74"/>
      <c r="W51" s="20"/>
      <c r="X51" s="20"/>
      <c r="Y51" s="20"/>
      <c r="Z51" s="74"/>
      <c r="AA51" s="20"/>
      <c r="AB51" s="74"/>
      <c r="AC51" s="20"/>
      <c r="AD51" s="74"/>
      <c r="AE51" s="24"/>
      <c r="AF51" s="74"/>
      <c r="AG51" s="20"/>
      <c r="AH51" s="74"/>
      <c r="AI51" s="20"/>
      <c r="AJ51" s="74"/>
      <c r="AK51" s="20"/>
      <c r="AL51" s="74"/>
      <c r="AM51" s="263"/>
      <c r="AN51" s="74"/>
      <c r="AO51" s="20"/>
      <c r="AP51" s="74"/>
      <c r="AQ51" s="20"/>
      <c r="AR51" s="74"/>
      <c r="AS51" s="20"/>
      <c r="AT51" s="74"/>
      <c r="AU51" s="20"/>
      <c r="AV51" s="74"/>
      <c r="AW51" s="20"/>
      <c r="AX51" s="74"/>
      <c r="AY51" s="20"/>
      <c r="AZ51" s="74"/>
      <c r="BA51" s="20"/>
      <c r="BB51" s="74"/>
      <c r="BC51" s="20"/>
      <c r="BD51" s="74"/>
      <c r="BE51" s="20"/>
      <c r="BF51" s="20">
        <f t="shared" si="326"/>
        <v>0</v>
      </c>
      <c r="BG51" s="20">
        <f t="shared" si="282"/>
        <v>0</v>
      </c>
      <c r="BH51" s="7"/>
      <c r="BI51" s="7"/>
      <c r="BJ51" s="7"/>
      <c r="BK51" s="52"/>
      <c r="BL51" s="51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3">
        <f t="shared" si="383"/>
        <v>0</v>
      </c>
      <c r="BY51" s="32"/>
      <c r="BZ51" s="334"/>
      <c r="CA51" s="32"/>
      <c r="CB51" s="20"/>
      <c r="CC51" s="32"/>
      <c r="CD51" s="20"/>
      <c r="CE51" s="32"/>
      <c r="CF51" s="20"/>
      <c r="CG51" s="74"/>
      <c r="CH51" s="20"/>
      <c r="CI51" s="20"/>
      <c r="CJ51" s="20"/>
      <c r="CK51" s="74"/>
      <c r="CL51" s="20"/>
      <c r="CM51" s="74"/>
      <c r="CN51" s="20"/>
      <c r="CO51" s="74"/>
      <c r="CP51" s="24"/>
      <c r="CQ51" s="74"/>
      <c r="CR51" s="334"/>
      <c r="CS51" s="74"/>
      <c r="CT51" s="20"/>
      <c r="CU51" s="74"/>
      <c r="CV51" s="20"/>
      <c r="CW51" s="74"/>
      <c r="CX51" s="334"/>
      <c r="CY51" s="74"/>
      <c r="CZ51" s="20"/>
      <c r="DA51" s="74"/>
      <c r="DB51" s="20"/>
      <c r="DC51" s="74"/>
      <c r="DD51" s="20"/>
      <c r="DE51" s="74"/>
      <c r="DF51" s="20"/>
      <c r="DG51" s="74"/>
      <c r="DH51" s="20"/>
      <c r="DI51" s="74"/>
      <c r="DJ51" s="20"/>
      <c r="DK51" s="74"/>
      <c r="DL51" s="20"/>
      <c r="DM51" s="74"/>
      <c r="DN51" s="20"/>
      <c r="DO51" s="74"/>
      <c r="DP51" s="20"/>
      <c r="DQ51" s="20">
        <f t="shared" si="305"/>
        <v>0</v>
      </c>
      <c r="DR51" s="20">
        <f t="shared" si="306"/>
        <v>0</v>
      </c>
      <c r="DS51" s="7"/>
      <c r="DT51" s="7"/>
      <c r="DU51" s="7"/>
      <c r="DV51" s="52"/>
      <c r="DW51" s="51"/>
      <c r="DX51" s="7"/>
      <c r="DY51" s="7"/>
      <c r="DZ51" s="7"/>
      <c r="EA51" s="8"/>
      <c r="EB51" s="8"/>
      <c r="EC51" s="8"/>
      <c r="ED51" s="8"/>
      <c r="EE51" s="8"/>
      <c r="EF51" s="8"/>
      <c r="EG51" s="8"/>
      <c r="EH51" s="7">
        <f t="shared" si="307"/>
        <v>0</v>
      </c>
      <c r="EI51" s="7">
        <f t="shared" si="307"/>
        <v>0</v>
      </c>
      <c r="EJ51" s="7">
        <f t="shared" si="307"/>
        <v>0</v>
      </c>
      <c r="EK51" s="18">
        <f t="shared" si="307"/>
        <v>0</v>
      </c>
      <c r="EL51" s="7">
        <f t="shared" si="307"/>
        <v>0</v>
      </c>
      <c r="EM51" s="7">
        <f t="shared" si="307"/>
        <v>0</v>
      </c>
      <c r="EN51" s="7">
        <f t="shared" si="307"/>
        <v>0</v>
      </c>
      <c r="EO51" s="7">
        <f t="shared" si="307"/>
        <v>0</v>
      </c>
      <c r="EP51" s="7">
        <f t="shared" si="307"/>
        <v>0</v>
      </c>
      <c r="EQ51" s="7">
        <f t="shared" si="307"/>
        <v>0</v>
      </c>
      <c r="ER51" s="7">
        <f t="shared" si="307"/>
        <v>0</v>
      </c>
      <c r="ES51" s="7">
        <f t="shared" si="307"/>
        <v>0</v>
      </c>
      <c r="ET51" s="7">
        <f t="shared" si="307"/>
        <v>0</v>
      </c>
      <c r="EU51" s="18">
        <f t="shared" si="307"/>
        <v>0</v>
      </c>
      <c r="EV51" s="7">
        <f t="shared" si="307"/>
        <v>0</v>
      </c>
      <c r="EW51" s="7">
        <f t="shared" si="307"/>
        <v>0</v>
      </c>
      <c r="EX51" s="7">
        <f t="shared" si="308"/>
        <v>0</v>
      </c>
      <c r="EY51" s="7">
        <f t="shared" si="308"/>
        <v>0</v>
      </c>
      <c r="EZ51" s="7">
        <f t="shared" si="308"/>
        <v>0</v>
      </c>
      <c r="FA51" s="7">
        <f t="shared" si="308"/>
        <v>0</v>
      </c>
      <c r="FB51" s="7">
        <f t="shared" si="308"/>
        <v>0</v>
      </c>
      <c r="FC51" s="7">
        <f t="shared" si="308"/>
        <v>0</v>
      </c>
      <c r="FD51" s="7">
        <f t="shared" si="308"/>
        <v>0</v>
      </c>
      <c r="FE51" s="18">
        <f t="shared" si="309"/>
        <v>0</v>
      </c>
      <c r="FF51" s="7">
        <f t="shared" si="309"/>
        <v>0</v>
      </c>
      <c r="FG51" s="7">
        <f t="shared" si="309"/>
        <v>0</v>
      </c>
      <c r="FH51" s="7">
        <f t="shared" si="309"/>
        <v>0</v>
      </c>
      <c r="FI51" s="7">
        <f t="shared" si="309"/>
        <v>0</v>
      </c>
      <c r="FJ51" s="7">
        <f t="shared" si="309"/>
        <v>0</v>
      </c>
      <c r="FK51" s="7">
        <f t="shared" si="309"/>
        <v>0</v>
      </c>
      <c r="FL51" s="7">
        <f t="shared" si="309"/>
        <v>0</v>
      </c>
      <c r="FM51" s="7">
        <f t="shared" si="309"/>
        <v>0</v>
      </c>
      <c r="FN51" s="7">
        <f t="shared" si="309"/>
        <v>0</v>
      </c>
      <c r="FO51" s="7">
        <f t="shared" si="309"/>
        <v>0</v>
      </c>
      <c r="FP51" s="7"/>
      <c r="FQ51" s="7">
        <f t="shared" si="310"/>
        <v>0</v>
      </c>
      <c r="FR51" s="7">
        <f t="shared" si="310"/>
        <v>0</v>
      </c>
      <c r="FS51" s="7">
        <f t="shared" si="310"/>
        <v>0</v>
      </c>
      <c r="FT51" s="7">
        <f t="shared" si="310"/>
        <v>0</v>
      </c>
      <c r="FU51" s="7">
        <f t="shared" si="310"/>
        <v>0</v>
      </c>
      <c r="FV51" s="7">
        <f t="shared" si="310"/>
        <v>0</v>
      </c>
      <c r="FW51" s="7">
        <f t="shared" si="310"/>
        <v>0</v>
      </c>
      <c r="FX51" s="7">
        <f t="shared" si="310"/>
        <v>0</v>
      </c>
      <c r="FY51" s="7">
        <f t="shared" si="310"/>
        <v>0</v>
      </c>
      <c r="FZ51" s="7">
        <f t="shared" si="310"/>
        <v>0</v>
      </c>
      <c r="GA51" s="7">
        <f t="shared" si="310"/>
        <v>0</v>
      </c>
      <c r="GB51" s="116">
        <f t="shared" si="310"/>
        <v>0</v>
      </c>
      <c r="GC51" s="117">
        <f t="shared" si="310"/>
        <v>0</v>
      </c>
      <c r="GD51" s="2"/>
      <c r="GE51" s="2"/>
      <c r="GF51" s="2"/>
      <c r="GG51" s="97"/>
      <c r="GH51" s="3"/>
      <c r="GI51" s="18"/>
      <c r="GJ51" s="18"/>
      <c r="GK51" s="1"/>
      <c r="GL51" s="23"/>
      <c r="GM51" s="30"/>
      <c r="GN51" s="7"/>
      <c r="GO51" s="67"/>
    </row>
    <row r="52" spans="1:197" ht="24.95" customHeight="1" x14ac:dyDescent="0.35">
      <c r="A52" s="51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3">
        <f t="shared" si="325"/>
        <v>0</v>
      </c>
      <c r="N52" s="32"/>
      <c r="O52" s="263"/>
      <c r="P52" s="32"/>
      <c r="Q52" s="20"/>
      <c r="R52" s="32"/>
      <c r="S52" s="20"/>
      <c r="T52" s="32"/>
      <c r="U52" s="20"/>
      <c r="V52" s="74"/>
      <c r="W52" s="20"/>
      <c r="X52" s="20"/>
      <c r="Y52" s="20"/>
      <c r="Z52" s="74"/>
      <c r="AA52" s="20"/>
      <c r="AB52" s="74"/>
      <c r="AC52" s="20"/>
      <c r="AD52" s="74"/>
      <c r="AE52" s="24"/>
      <c r="AF52" s="74"/>
      <c r="AG52" s="20"/>
      <c r="AH52" s="74"/>
      <c r="AI52" s="20"/>
      <c r="AJ52" s="74"/>
      <c r="AK52" s="20"/>
      <c r="AL52" s="74"/>
      <c r="AM52" s="263"/>
      <c r="AN52" s="74"/>
      <c r="AO52" s="20"/>
      <c r="AP52" s="74"/>
      <c r="AQ52" s="20"/>
      <c r="AR52" s="74"/>
      <c r="AS52" s="20"/>
      <c r="AT52" s="74"/>
      <c r="AU52" s="20"/>
      <c r="AV52" s="74"/>
      <c r="AW52" s="20"/>
      <c r="AX52" s="74"/>
      <c r="AY52" s="20"/>
      <c r="AZ52" s="74"/>
      <c r="BA52" s="20"/>
      <c r="BB52" s="74"/>
      <c r="BC52" s="20"/>
      <c r="BD52" s="74"/>
      <c r="BE52" s="20"/>
      <c r="BF52" s="20">
        <f t="shared" si="326"/>
        <v>0</v>
      </c>
      <c r="BG52" s="20">
        <f t="shared" si="282"/>
        <v>0</v>
      </c>
      <c r="BH52" s="7"/>
      <c r="BI52" s="7"/>
      <c r="BJ52" s="7"/>
      <c r="BK52" s="52"/>
      <c r="BL52" s="51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3">
        <f t="shared" si="383"/>
        <v>0</v>
      </c>
      <c r="BY52" s="32"/>
      <c r="BZ52" s="334"/>
      <c r="CA52" s="32"/>
      <c r="CB52" s="20"/>
      <c r="CC52" s="32"/>
      <c r="CD52" s="20"/>
      <c r="CE52" s="32"/>
      <c r="CF52" s="20"/>
      <c r="CG52" s="74"/>
      <c r="CH52" s="20"/>
      <c r="CI52" s="20"/>
      <c r="CJ52" s="20"/>
      <c r="CK52" s="74"/>
      <c r="CL52" s="20"/>
      <c r="CM52" s="74"/>
      <c r="CN52" s="20"/>
      <c r="CO52" s="74"/>
      <c r="CP52" s="24"/>
      <c r="CQ52" s="74"/>
      <c r="CR52" s="334"/>
      <c r="CS52" s="74"/>
      <c r="CT52" s="20"/>
      <c r="CU52" s="74"/>
      <c r="CV52" s="20"/>
      <c r="CW52" s="74"/>
      <c r="CX52" s="334"/>
      <c r="CY52" s="74"/>
      <c r="CZ52" s="20"/>
      <c r="DA52" s="74"/>
      <c r="DB52" s="20"/>
      <c r="DC52" s="74"/>
      <c r="DD52" s="20"/>
      <c r="DE52" s="74"/>
      <c r="DF52" s="20"/>
      <c r="DG52" s="74"/>
      <c r="DH52" s="20"/>
      <c r="DI52" s="74"/>
      <c r="DJ52" s="20"/>
      <c r="DK52" s="74"/>
      <c r="DL52" s="20"/>
      <c r="DM52" s="74"/>
      <c r="DN52" s="20"/>
      <c r="DO52" s="74"/>
      <c r="DP52" s="20"/>
      <c r="DQ52" s="20">
        <f t="shared" si="305"/>
        <v>0</v>
      </c>
      <c r="DR52" s="20">
        <f t="shared" si="306"/>
        <v>0</v>
      </c>
      <c r="DS52" s="7"/>
      <c r="DT52" s="7"/>
      <c r="DU52" s="7"/>
      <c r="DV52" s="52"/>
      <c r="DW52" s="51"/>
      <c r="DX52" s="7"/>
      <c r="DY52" s="7"/>
      <c r="DZ52" s="7"/>
      <c r="EA52" s="8"/>
      <c r="EB52" s="8"/>
      <c r="EC52" s="8"/>
      <c r="ED52" s="8"/>
      <c r="EE52" s="8"/>
      <c r="EF52" s="8"/>
      <c r="EG52" s="8"/>
      <c r="EH52" s="7">
        <f t="shared" si="307"/>
        <v>0</v>
      </c>
      <c r="EI52" s="7">
        <f t="shared" si="307"/>
        <v>0</v>
      </c>
      <c r="EJ52" s="7">
        <f t="shared" si="307"/>
        <v>0</v>
      </c>
      <c r="EK52" s="18">
        <f t="shared" si="307"/>
        <v>0</v>
      </c>
      <c r="EL52" s="7">
        <f t="shared" si="307"/>
        <v>0</v>
      </c>
      <c r="EM52" s="7">
        <f t="shared" si="307"/>
        <v>0</v>
      </c>
      <c r="EN52" s="7">
        <f t="shared" si="307"/>
        <v>0</v>
      </c>
      <c r="EO52" s="7">
        <f t="shared" si="307"/>
        <v>0</v>
      </c>
      <c r="EP52" s="7">
        <f t="shared" si="307"/>
        <v>0</v>
      </c>
      <c r="EQ52" s="7">
        <f t="shared" si="307"/>
        <v>0</v>
      </c>
      <c r="ER52" s="7">
        <f t="shared" si="307"/>
        <v>0</v>
      </c>
      <c r="ES52" s="7">
        <f t="shared" si="307"/>
        <v>0</v>
      </c>
      <c r="ET52" s="7">
        <f t="shared" si="307"/>
        <v>0</v>
      </c>
      <c r="EU52" s="18">
        <f t="shared" si="307"/>
        <v>0</v>
      </c>
      <c r="EV52" s="7">
        <f t="shared" si="307"/>
        <v>0</v>
      </c>
      <c r="EW52" s="7">
        <f t="shared" si="307"/>
        <v>0</v>
      </c>
      <c r="EX52" s="7">
        <f t="shared" si="308"/>
        <v>0</v>
      </c>
      <c r="EY52" s="7">
        <f t="shared" si="308"/>
        <v>0</v>
      </c>
      <c r="EZ52" s="7">
        <f t="shared" si="308"/>
        <v>0</v>
      </c>
      <c r="FA52" s="7">
        <f t="shared" si="308"/>
        <v>0</v>
      </c>
      <c r="FB52" s="7">
        <f t="shared" si="308"/>
        <v>0</v>
      </c>
      <c r="FC52" s="7">
        <f t="shared" si="308"/>
        <v>0</v>
      </c>
      <c r="FD52" s="7">
        <f t="shared" si="308"/>
        <v>0</v>
      </c>
      <c r="FE52" s="18">
        <f t="shared" si="309"/>
        <v>0</v>
      </c>
      <c r="FF52" s="7">
        <f t="shared" si="309"/>
        <v>0</v>
      </c>
      <c r="FG52" s="7">
        <f t="shared" si="309"/>
        <v>0</v>
      </c>
      <c r="FH52" s="7">
        <f t="shared" si="309"/>
        <v>0</v>
      </c>
      <c r="FI52" s="7">
        <f t="shared" si="309"/>
        <v>0</v>
      </c>
      <c r="FJ52" s="7">
        <f t="shared" si="309"/>
        <v>0</v>
      </c>
      <c r="FK52" s="7">
        <f t="shared" si="309"/>
        <v>0</v>
      </c>
      <c r="FL52" s="7">
        <f t="shared" si="309"/>
        <v>0</v>
      </c>
      <c r="FM52" s="7">
        <f t="shared" si="309"/>
        <v>0</v>
      </c>
      <c r="FN52" s="7">
        <f t="shared" si="309"/>
        <v>0</v>
      </c>
      <c r="FO52" s="7">
        <f t="shared" si="309"/>
        <v>0</v>
      </c>
      <c r="FP52" s="7"/>
      <c r="FQ52" s="7">
        <f t="shared" si="310"/>
        <v>0</v>
      </c>
      <c r="FR52" s="7">
        <f t="shared" si="310"/>
        <v>0</v>
      </c>
      <c r="FS52" s="7">
        <f t="shared" si="310"/>
        <v>0</v>
      </c>
      <c r="FT52" s="7">
        <f t="shared" si="310"/>
        <v>0</v>
      </c>
      <c r="FU52" s="7">
        <f t="shared" si="310"/>
        <v>0</v>
      </c>
      <c r="FV52" s="7">
        <f t="shared" si="310"/>
        <v>0</v>
      </c>
      <c r="FW52" s="7">
        <f t="shared" si="310"/>
        <v>0</v>
      </c>
      <c r="FX52" s="7">
        <f t="shared" si="310"/>
        <v>0</v>
      </c>
      <c r="FY52" s="7">
        <f t="shared" si="310"/>
        <v>0</v>
      </c>
      <c r="FZ52" s="7">
        <f t="shared" si="310"/>
        <v>0</v>
      </c>
      <c r="GA52" s="7">
        <f t="shared" si="310"/>
        <v>0</v>
      </c>
      <c r="GB52" s="116">
        <f t="shared" si="310"/>
        <v>0</v>
      </c>
      <c r="GC52" s="117">
        <f t="shared" si="310"/>
        <v>0</v>
      </c>
      <c r="GD52" s="2"/>
      <c r="GE52" s="2"/>
      <c r="GF52" s="2"/>
      <c r="GG52" s="97"/>
      <c r="GH52" s="3"/>
      <c r="GI52" s="18"/>
      <c r="GJ52" s="18"/>
      <c r="GK52" s="1"/>
      <c r="GL52" s="44"/>
      <c r="GM52" s="30"/>
      <c r="GN52" s="7"/>
      <c r="GO52" s="67"/>
    </row>
    <row r="53" spans="1:197" ht="24.95" customHeight="1" x14ac:dyDescent="0.35">
      <c r="A53" s="51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3">
        <f t="shared" si="325"/>
        <v>0</v>
      </c>
      <c r="N53" s="32"/>
      <c r="O53" s="263"/>
      <c r="P53" s="32"/>
      <c r="Q53" s="20"/>
      <c r="R53" s="32"/>
      <c r="S53" s="20"/>
      <c r="T53" s="32"/>
      <c r="U53" s="20"/>
      <c r="V53" s="74"/>
      <c r="W53" s="20"/>
      <c r="X53" s="20"/>
      <c r="Y53" s="20"/>
      <c r="Z53" s="74"/>
      <c r="AA53" s="20"/>
      <c r="AB53" s="74"/>
      <c r="AC53" s="20"/>
      <c r="AD53" s="74"/>
      <c r="AE53" s="24"/>
      <c r="AF53" s="74"/>
      <c r="AG53" s="20"/>
      <c r="AH53" s="74"/>
      <c r="AI53" s="20"/>
      <c r="AJ53" s="74"/>
      <c r="AK53" s="20"/>
      <c r="AL53" s="74"/>
      <c r="AM53" s="263"/>
      <c r="AN53" s="74"/>
      <c r="AO53" s="20"/>
      <c r="AP53" s="74"/>
      <c r="AQ53" s="20"/>
      <c r="AR53" s="74"/>
      <c r="AS53" s="20"/>
      <c r="AT53" s="74"/>
      <c r="AU53" s="20"/>
      <c r="AV53" s="74"/>
      <c r="AW53" s="20"/>
      <c r="AX53" s="74"/>
      <c r="AY53" s="20"/>
      <c r="AZ53" s="74"/>
      <c r="BA53" s="20"/>
      <c r="BB53" s="74"/>
      <c r="BC53" s="20"/>
      <c r="BD53" s="74"/>
      <c r="BE53" s="20"/>
      <c r="BF53" s="20">
        <f t="shared" si="326"/>
        <v>0</v>
      </c>
      <c r="BG53" s="20">
        <f t="shared" si="282"/>
        <v>0</v>
      </c>
      <c r="BH53" s="7"/>
      <c r="BI53" s="7"/>
      <c r="BJ53" s="7"/>
      <c r="BK53" s="52"/>
      <c r="BL53" s="51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3">
        <f t="shared" si="383"/>
        <v>0</v>
      </c>
      <c r="BY53" s="32"/>
      <c r="BZ53" s="334"/>
      <c r="CA53" s="32"/>
      <c r="CB53" s="20"/>
      <c r="CC53" s="32"/>
      <c r="CD53" s="20"/>
      <c r="CE53" s="32"/>
      <c r="CF53" s="20"/>
      <c r="CG53" s="74"/>
      <c r="CH53" s="20"/>
      <c r="CI53" s="20"/>
      <c r="CJ53" s="20"/>
      <c r="CK53" s="74"/>
      <c r="CL53" s="20"/>
      <c r="CM53" s="74"/>
      <c r="CN53" s="20"/>
      <c r="CO53" s="74"/>
      <c r="CP53" s="24"/>
      <c r="CQ53" s="74"/>
      <c r="CR53" s="334"/>
      <c r="CS53" s="74"/>
      <c r="CT53" s="20"/>
      <c r="CU53" s="74"/>
      <c r="CV53" s="20"/>
      <c r="CW53" s="74"/>
      <c r="CX53" s="334"/>
      <c r="CY53" s="74"/>
      <c r="CZ53" s="20"/>
      <c r="DA53" s="74"/>
      <c r="DB53" s="20"/>
      <c r="DC53" s="74"/>
      <c r="DD53" s="20"/>
      <c r="DE53" s="74"/>
      <c r="DF53" s="20"/>
      <c r="DG53" s="74"/>
      <c r="DH53" s="20"/>
      <c r="DI53" s="74"/>
      <c r="DJ53" s="20"/>
      <c r="DK53" s="74"/>
      <c r="DL53" s="20"/>
      <c r="DM53" s="74"/>
      <c r="DN53" s="20"/>
      <c r="DO53" s="74"/>
      <c r="DP53" s="20"/>
      <c r="DQ53" s="20">
        <f t="shared" si="305"/>
        <v>0</v>
      </c>
      <c r="DR53" s="20">
        <f t="shared" si="306"/>
        <v>0</v>
      </c>
      <c r="DS53" s="7"/>
      <c r="DT53" s="7"/>
      <c r="DU53" s="7"/>
      <c r="DV53" s="52"/>
      <c r="DW53" s="51"/>
      <c r="DX53" s="7"/>
      <c r="DY53" s="7"/>
      <c r="DZ53" s="7"/>
      <c r="EA53" s="8"/>
      <c r="EB53" s="8"/>
      <c r="EC53" s="8"/>
      <c r="ED53" s="8"/>
      <c r="EE53" s="8"/>
      <c r="EF53" s="8"/>
      <c r="EG53" s="8"/>
      <c r="EH53" s="7">
        <f t="shared" si="307"/>
        <v>0</v>
      </c>
      <c r="EI53" s="7">
        <f t="shared" si="307"/>
        <v>0</v>
      </c>
      <c r="EJ53" s="7">
        <f t="shared" si="307"/>
        <v>0</v>
      </c>
      <c r="EK53" s="18">
        <f t="shared" si="307"/>
        <v>0</v>
      </c>
      <c r="EL53" s="7">
        <f t="shared" si="307"/>
        <v>0</v>
      </c>
      <c r="EM53" s="7">
        <f t="shared" si="307"/>
        <v>0</v>
      </c>
      <c r="EN53" s="7">
        <f t="shared" si="307"/>
        <v>0</v>
      </c>
      <c r="EO53" s="7">
        <f t="shared" si="307"/>
        <v>0</v>
      </c>
      <c r="EP53" s="7">
        <f t="shared" si="307"/>
        <v>0</v>
      </c>
      <c r="EQ53" s="7">
        <f t="shared" si="307"/>
        <v>0</v>
      </c>
      <c r="ER53" s="7">
        <f t="shared" si="307"/>
        <v>0</v>
      </c>
      <c r="ES53" s="7">
        <f t="shared" si="307"/>
        <v>0</v>
      </c>
      <c r="ET53" s="7">
        <f t="shared" si="307"/>
        <v>0</v>
      </c>
      <c r="EU53" s="18">
        <f t="shared" si="307"/>
        <v>0</v>
      </c>
      <c r="EV53" s="7">
        <f t="shared" si="307"/>
        <v>0</v>
      </c>
      <c r="EW53" s="7">
        <f t="shared" si="307"/>
        <v>0</v>
      </c>
      <c r="EX53" s="7">
        <f t="shared" si="308"/>
        <v>0</v>
      </c>
      <c r="EY53" s="7">
        <f t="shared" si="308"/>
        <v>0</v>
      </c>
      <c r="EZ53" s="7">
        <f t="shared" si="308"/>
        <v>0</v>
      </c>
      <c r="FA53" s="7">
        <f t="shared" si="308"/>
        <v>0</v>
      </c>
      <c r="FB53" s="7">
        <f t="shared" si="308"/>
        <v>0</v>
      </c>
      <c r="FC53" s="7">
        <f t="shared" si="308"/>
        <v>0</v>
      </c>
      <c r="FD53" s="7">
        <f t="shared" si="308"/>
        <v>0</v>
      </c>
      <c r="FE53" s="18">
        <f t="shared" si="309"/>
        <v>0</v>
      </c>
      <c r="FF53" s="7">
        <f t="shared" si="309"/>
        <v>0</v>
      </c>
      <c r="FG53" s="7">
        <f t="shared" si="309"/>
        <v>0</v>
      </c>
      <c r="FH53" s="7">
        <f t="shared" si="309"/>
        <v>0</v>
      </c>
      <c r="FI53" s="7">
        <f t="shared" si="309"/>
        <v>0</v>
      </c>
      <c r="FJ53" s="7">
        <f t="shared" si="309"/>
        <v>0</v>
      </c>
      <c r="FK53" s="7">
        <f t="shared" si="309"/>
        <v>0</v>
      </c>
      <c r="FL53" s="7">
        <f t="shared" si="309"/>
        <v>0</v>
      </c>
      <c r="FM53" s="7">
        <f t="shared" si="309"/>
        <v>0</v>
      </c>
      <c r="FN53" s="7">
        <f t="shared" si="309"/>
        <v>0</v>
      </c>
      <c r="FO53" s="7">
        <f t="shared" si="309"/>
        <v>0</v>
      </c>
      <c r="FP53" s="7"/>
      <c r="FQ53" s="7">
        <f t="shared" si="310"/>
        <v>0</v>
      </c>
      <c r="FR53" s="7">
        <f t="shared" si="310"/>
        <v>0</v>
      </c>
      <c r="FS53" s="7">
        <f t="shared" si="310"/>
        <v>0</v>
      </c>
      <c r="FT53" s="7">
        <f t="shared" si="310"/>
        <v>0</v>
      </c>
      <c r="FU53" s="7">
        <f t="shared" si="310"/>
        <v>0</v>
      </c>
      <c r="FV53" s="7">
        <f t="shared" si="310"/>
        <v>0</v>
      </c>
      <c r="FW53" s="7">
        <f t="shared" si="310"/>
        <v>0</v>
      </c>
      <c r="FX53" s="7">
        <f t="shared" si="310"/>
        <v>0</v>
      </c>
      <c r="FY53" s="7">
        <f t="shared" si="310"/>
        <v>0</v>
      </c>
      <c r="FZ53" s="7">
        <f t="shared" si="310"/>
        <v>0</v>
      </c>
      <c r="GA53" s="7">
        <f t="shared" si="310"/>
        <v>0</v>
      </c>
      <c r="GB53" s="116">
        <f t="shared" si="310"/>
        <v>0</v>
      </c>
      <c r="GC53" s="117">
        <f t="shared" si="310"/>
        <v>0</v>
      </c>
      <c r="GD53" s="2"/>
      <c r="GE53" s="2"/>
      <c r="GF53" s="2"/>
      <c r="GG53" s="97"/>
      <c r="GH53" s="3"/>
      <c r="GI53" s="18"/>
      <c r="GJ53" s="18"/>
      <c r="GK53" s="1"/>
      <c r="GL53" s="23"/>
      <c r="GM53" s="30"/>
      <c r="GN53" s="7"/>
      <c r="GO53" s="67"/>
    </row>
    <row r="54" spans="1:197" ht="24.95" customHeight="1" thickBot="1" x14ac:dyDescent="0.4">
      <c r="A54" s="51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3">
        <f t="shared" si="325"/>
        <v>0</v>
      </c>
      <c r="N54" s="32"/>
      <c r="O54" s="263"/>
      <c r="P54" s="32"/>
      <c r="Q54" s="20"/>
      <c r="R54" s="32"/>
      <c r="S54" s="20"/>
      <c r="T54" s="32"/>
      <c r="U54" s="20"/>
      <c r="V54" s="74"/>
      <c r="W54" s="20"/>
      <c r="X54" s="20"/>
      <c r="Y54" s="20"/>
      <c r="Z54" s="74"/>
      <c r="AA54" s="20"/>
      <c r="AB54" s="74"/>
      <c r="AC54" s="20"/>
      <c r="AD54" s="74"/>
      <c r="AE54" s="24"/>
      <c r="AF54" s="74"/>
      <c r="AG54" s="20"/>
      <c r="AH54" s="74"/>
      <c r="AI54" s="20"/>
      <c r="AJ54" s="74"/>
      <c r="AK54" s="20"/>
      <c r="AL54" s="74"/>
      <c r="AM54" s="263"/>
      <c r="AN54" s="74"/>
      <c r="AO54" s="20"/>
      <c r="AP54" s="74"/>
      <c r="AQ54" s="20"/>
      <c r="AR54" s="74"/>
      <c r="AS54" s="20"/>
      <c r="AT54" s="74"/>
      <c r="AU54" s="20"/>
      <c r="AV54" s="74"/>
      <c r="AW54" s="20"/>
      <c r="AX54" s="74"/>
      <c r="AY54" s="20"/>
      <c r="AZ54" s="74"/>
      <c r="BA54" s="20"/>
      <c r="BB54" s="74"/>
      <c r="BC54" s="20"/>
      <c r="BD54" s="74"/>
      <c r="BE54" s="20"/>
      <c r="BF54" s="20">
        <f t="shared" si="326"/>
        <v>0</v>
      </c>
      <c r="BG54" s="20">
        <f t="shared" si="282"/>
        <v>0</v>
      </c>
      <c r="BH54" s="7"/>
      <c r="BI54" s="7"/>
      <c r="BJ54" s="7"/>
      <c r="BK54" s="52"/>
      <c r="BL54" s="51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3">
        <f t="shared" si="383"/>
        <v>0</v>
      </c>
      <c r="BY54" s="32"/>
      <c r="BZ54" s="334"/>
      <c r="CA54" s="32"/>
      <c r="CB54" s="20"/>
      <c r="CC54" s="32"/>
      <c r="CD54" s="20"/>
      <c r="CE54" s="32"/>
      <c r="CF54" s="20"/>
      <c r="CG54" s="74"/>
      <c r="CH54" s="20"/>
      <c r="CI54" s="20"/>
      <c r="CJ54" s="20"/>
      <c r="CK54" s="74"/>
      <c r="CL54" s="20"/>
      <c r="CM54" s="74"/>
      <c r="CN54" s="20"/>
      <c r="CO54" s="74"/>
      <c r="CP54" s="24"/>
      <c r="CQ54" s="74"/>
      <c r="CR54" s="334"/>
      <c r="CS54" s="74"/>
      <c r="CT54" s="20"/>
      <c r="CU54" s="74"/>
      <c r="CV54" s="20"/>
      <c r="CW54" s="74"/>
      <c r="CX54" s="334"/>
      <c r="CY54" s="74"/>
      <c r="CZ54" s="20"/>
      <c r="DA54" s="74"/>
      <c r="DB54" s="20"/>
      <c r="DC54" s="74"/>
      <c r="DD54" s="20"/>
      <c r="DE54" s="74"/>
      <c r="DF54" s="20"/>
      <c r="DG54" s="74"/>
      <c r="DH54" s="20"/>
      <c r="DI54" s="74"/>
      <c r="DJ54" s="20"/>
      <c r="DK54" s="74"/>
      <c r="DL54" s="20"/>
      <c r="DM54" s="74"/>
      <c r="DN54" s="20"/>
      <c r="DO54" s="74"/>
      <c r="DP54" s="20"/>
      <c r="DQ54" s="20">
        <f t="shared" si="305"/>
        <v>0</v>
      </c>
      <c r="DR54" s="20">
        <f t="shared" si="306"/>
        <v>0</v>
      </c>
      <c r="DS54" s="7"/>
      <c r="DT54" s="7"/>
      <c r="DU54" s="7"/>
      <c r="DV54" s="52"/>
      <c r="DW54" s="51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>
        <f t="shared" si="307"/>
        <v>0</v>
      </c>
      <c r="EI54" s="7">
        <f t="shared" si="307"/>
        <v>0</v>
      </c>
      <c r="EJ54" s="7">
        <f t="shared" si="307"/>
        <v>0</v>
      </c>
      <c r="EK54" s="18">
        <f t="shared" si="307"/>
        <v>0</v>
      </c>
      <c r="EL54" s="7">
        <f t="shared" si="307"/>
        <v>0</v>
      </c>
      <c r="EM54" s="7">
        <f t="shared" si="307"/>
        <v>0</v>
      </c>
      <c r="EN54" s="7">
        <f t="shared" si="307"/>
        <v>0</v>
      </c>
      <c r="EO54" s="7">
        <f t="shared" si="307"/>
        <v>0</v>
      </c>
      <c r="EP54" s="7">
        <f t="shared" si="307"/>
        <v>0</v>
      </c>
      <c r="EQ54" s="7">
        <f t="shared" si="307"/>
        <v>0</v>
      </c>
      <c r="ER54" s="7">
        <f t="shared" si="307"/>
        <v>0</v>
      </c>
      <c r="ES54" s="7">
        <f t="shared" si="307"/>
        <v>0</v>
      </c>
      <c r="ET54" s="7">
        <f t="shared" si="307"/>
        <v>0</v>
      </c>
      <c r="EU54" s="18">
        <f t="shared" si="307"/>
        <v>0</v>
      </c>
      <c r="EV54" s="7">
        <f t="shared" si="307"/>
        <v>0</v>
      </c>
      <c r="EW54" s="7">
        <f t="shared" si="307"/>
        <v>0</v>
      </c>
      <c r="EX54" s="7">
        <f t="shared" si="308"/>
        <v>0</v>
      </c>
      <c r="EY54" s="7">
        <f t="shared" si="308"/>
        <v>0</v>
      </c>
      <c r="EZ54" s="7">
        <f t="shared" si="308"/>
        <v>0</v>
      </c>
      <c r="FA54" s="7">
        <f t="shared" si="308"/>
        <v>0</v>
      </c>
      <c r="FB54" s="7">
        <f t="shared" si="308"/>
        <v>0</v>
      </c>
      <c r="FC54" s="7">
        <f t="shared" si="308"/>
        <v>0</v>
      </c>
      <c r="FD54" s="7">
        <f t="shared" si="308"/>
        <v>0</v>
      </c>
      <c r="FE54" s="18">
        <f t="shared" si="309"/>
        <v>0</v>
      </c>
      <c r="FF54" s="7">
        <f t="shared" si="309"/>
        <v>0</v>
      </c>
      <c r="FG54" s="7">
        <f t="shared" si="309"/>
        <v>0</v>
      </c>
      <c r="FH54" s="7">
        <f t="shared" si="309"/>
        <v>0</v>
      </c>
      <c r="FI54" s="7">
        <f t="shared" si="309"/>
        <v>0</v>
      </c>
      <c r="FJ54" s="7">
        <f t="shared" si="309"/>
        <v>0</v>
      </c>
      <c r="FK54" s="7">
        <f t="shared" si="309"/>
        <v>0</v>
      </c>
      <c r="FL54" s="7">
        <f t="shared" si="309"/>
        <v>0</v>
      </c>
      <c r="FM54" s="7">
        <f t="shared" si="309"/>
        <v>0</v>
      </c>
      <c r="FN54" s="7">
        <f t="shared" si="309"/>
        <v>0</v>
      </c>
      <c r="FO54" s="7">
        <f t="shared" si="309"/>
        <v>0</v>
      </c>
      <c r="FP54" s="7"/>
      <c r="FQ54" s="7">
        <f t="shared" si="310"/>
        <v>0</v>
      </c>
      <c r="FR54" s="7">
        <f t="shared" si="310"/>
        <v>0</v>
      </c>
      <c r="FS54" s="7">
        <f t="shared" si="310"/>
        <v>0</v>
      </c>
      <c r="FT54" s="7">
        <f t="shared" si="310"/>
        <v>0</v>
      </c>
      <c r="FU54" s="7">
        <f t="shared" si="310"/>
        <v>0</v>
      </c>
      <c r="FV54" s="7">
        <f t="shared" si="310"/>
        <v>0</v>
      </c>
      <c r="FW54" s="7">
        <f t="shared" si="310"/>
        <v>0</v>
      </c>
      <c r="FX54" s="7">
        <f t="shared" si="310"/>
        <v>0</v>
      </c>
      <c r="FY54" s="7">
        <f t="shared" si="310"/>
        <v>0</v>
      </c>
      <c r="FZ54" s="7">
        <f t="shared" si="310"/>
        <v>0</v>
      </c>
      <c r="GA54" s="7">
        <f t="shared" si="310"/>
        <v>0</v>
      </c>
      <c r="GB54" s="116">
        <f t="shared" si="310"/>
        <v>0</v>
      </c>
      <c r="GC54" s="117">
        <f t="shared" si="310"/>
        <v>0</v>
      </c>
      <c r="GD54" s="4"/>
      <c r="GE54" s="4"/>
      <c r="GF54" s="4"/>
      <c r="GG54" s="52"/>
      <c r="GH54" s="3"/>
      <c r="GI54" s="18"/>
      <c r="GJ54" s="18"/>
      <c r="GK54" s="1"/>
      <c r="GL54" s="23"/>
      <c r="GM54" s="30"/>
      <c r="GN54" s="7"/>
      <c r="GO54" s="67"/>
    </row>
    <row r="55" spans="1:197" s="346" customFormat="1" ht="24.75" customHeight="1" x14ac:dyDescent="0.35">
      <c r="A55" s="351">
        <v>4</v>
      </c>
      <c r="B55" s="131" t="s">
        <v>57</v>
      </c>
      <c r="C55" s="132" t="s">
        <v>53</v>
      </c>
      <c r="D55" s="131">
        <v>1</v>
      </c>
      <c r="E55" s="131"/>
      <c r="F55" s="131"/>
      <c r="G55" s="131"/>
      <c r="H55" s="131"/>
      <c r="I55" s="131"/>
      <c r="J55" s="131"/>
      <c r="K55" s="131"/>
      <c r="L55" s="131">
        <f>SUM(L56:L62)</f>
        <v>118</v>
      </c>
      <c r="M55" s="131">
        <f>SUM(M56:M62)</f>
        <v>118</v>
      </c>
      <c r="N55" s="131">
        <f>SUM(N56:N62)</f>
        <v>52</v>
      </c>
      <c r="O55" s="131">
        <f>SUM(O56:O62)</f>
        <v>26</v>
      </c>
      <c r="P55" s="2"/>
      <c r="Q55" s="131">
        <f t="shared" ref="Q55:BE55" si="384">SUM(Q56:Q62)</f>
        <v>76</v>
      </c>
      <c r="R55" s="2">
        <f t="shared" si="384"/>
        <v>30</v>
      </c>
      <c r="S55" s="131">
        <f t="shared" si="384"/>
        <v>74</v>
      </c>
      <c r="T55" s="2">
        <f t="shared" si="384"/>
        <v>0</v>
      </c>
      <c r="U55" s="131">
        <f t="shared" si="384"/>
        <v>0</v>
      </c>
      <c r="V55" s="2">
        <f t="shared" si="384"/>
        <v>0</v>
      </c>
      <c r="W55" s="131">
        <f t="shared" si="384"/>
        <v>0</v>
      </c>
      <c r="X55" s="131">
        <f t="shared" si="384"/>
        <v>0</v>
      </c>
      <c r="Y55" s="433">
        <f t="shared" si="384"/>
        <v>12.7</v>
      </c>
      <c r="Z55" s="2">
        <f t="shared" si="384"/>
        <v>0</v>
      </c>
      <c r="AA55" s="131">
        <f t="shared" si="384"/>
        <v>0</v>
      </c>
      <c r="AB55" s="2">
        <f t="shared" si="384"/>
        <v>0</v>
      </c>
      <c r="AC55" s="131">
        <f t="shared" si="384"/>
        <v>0</v>
      </c>
      <c r="AD55" s="2">
        <f t="shared" si="384"/>
        <v>1</v>
      </c>
      <c r="AE55" s="131">
        <f t="shared" si="384"/>
        <v>15</v>
      </c>
      <c r="AF55" s="2">
        <f t="shared" si="384"/>
        <v>0</v>
      </c>
      <c r="AG55" s="131">
        <f t="shared" si="384"/>
        <v>0</v>
      </c>
      <c r="AH55" s="2">
        <f t="shared" si="384"/>
        <v>0</v>
      </c>
      <c r="AI55" s="353">
        <f t="shared" si="384"/>
        <v>0</v>
      </c>
      <c r="AJ55" s="2">
        <f t="shared" si="384"/>
        <v>0</v>
      </c>
      <c r="AK55" s="433">
        <f t="shared" si="384"/>
        <v>0</v>
      </c>
      <c r="AL55" s="2">
        <f t="shared" si="384"/>
        <v>0</v>
      </c>
      <c r="AM55" s="131">
        <f t="shared" si="384"/>
        <v>0</v>
      </c>
      <c r="AN55" s="2">
        <f t="shared" si="384"/>
        <v>0</v>
      </c>
      <c r="AO55" s="131">
        <f t="shared" si="384"/>
        <v>0</v>
      </c>
      <c r="AP55" s="2">
        <f t="shared" si="384"/>
        <v>0</v>
      </c>
      <c r="AQ55" s="131">
        <f t="shared" si="384"/>
        <v>0</v>
      </c>
      <c r="AR55" s="131">
        <f t="shared" si="384"/>
        <v>1</v>
      </c>
      <c r="AS55" s="433">
        <f t="shared" si="384"/>
        <v>6</v>
      </c>
      <c r="AT55" s="2">
        <f t="shared" si="384"/>
        <v>1</v>
      </c>
      <c r="AU55" s="433">
        <f t="shared" si="384"/>
        <v>27.333333333333332</v>
      </c>
      <c r="AV55" s="2">
        <f t="shared" si="384"/>
        <v>0</v>
      </c>
      <c r="AW55" s="131">
        <f t="shared" si="384"/>
        <v>0</v>
      </c>
      <c r="AX55" s="2">
        <f t="shared" si="384"/>
        <v>0</v>
      </c>
      <c r="AY55" s="433">
        <f t="shared" si="384"/>
        <v>0</v>
      </c>
      <c r="AZ55" s="2">
        <f t="shared" si="384"/>
        <v>0</v>
      </c>
      <c r="BA55" s="433">
        <f t="shared" si="384"/>
        <v>0</v>
      </c>
      <c r="BB55" s="131">
        <f t="shared" si="384"/>
        <v>0</v>
      </c>
      <c r="BC55" s="433">
        <f t="shared" si="384"/>
        <v>0</v>
      </c>
      <c r="BD55" s="131">
        <f t="shared" si="384"/>
        <v>0</v>
      </c>
      <c r="BE55" s="131">
        <f t="shared" si="384"/>
        <v>0</v>
      </c>
      <c r="BF55" s="433">
        <f>SUM(BF56:BF68)</f>
        <v>237.03333333333333</v>
      </c>
      <c r="BG55" s="433">
        <f>SUM(BG56:BJ68)</f>
        <v>182</v>
      </c>
      <c r="BH55" s="2"/>
      <c r="BI55" s="2"/>
      <c r="BJ55" s="2"/>
      <c r="BK55" s="356"/>
      <c r="BL55" s="351">
        <v>4</v>
      </c>
      <c r="BM55" s="131" t="s">
        <v>57</v>
      </c>
      <c r="BN55" s="132" t="s">
        <v>53</v>
      </c>
      <c r="BO55" s="131">
        <v>1</v>
      </c>
      <c r="BP55" s="131"/>
      <c r="BQ55" s="131"/>
      <c r="BR55" s="131"/>
      <c r="BS55" s="131"/>
      <c r="BT55" s="131"/>
      <c r="BU55" s="131"/>
      <c r="BV55" s="131"/>
      <c r="BW55" s="131">
        <f>SUM(BW56:BW62)</f>
        <v>114</v>
      </c>
      <c r="BX55" s="131">
        <f>SUM(BX56:BX62)</f>
        <v>114</v>
      </c>
      <c r="BY55" s="131">
        <f>SUM(BY56:BY62)</f>
        <v>30</v>
      </c>
      <c r="BZ55" s="131">
        <f>SUM(BZ56:BZ62)</f>
        <v>30</v>
      </c>
      <c r="CA55" s="131">
        <f t="shared" ref="CA55:DR55" si="385">SUM(CA56:CA62)</f>
        <v>20</v>
      </c>
      <c r="CB55" s="131">
        <f t="shared" si="385"/>
        <v>60</v>
      </c>
      <c r="CC55" s="131">
        <f t="shared" si="385"/>
        <v>64</v>
      </c>
      <c r="CD55" s="131">
        <f t="shared" si="385"/>
        <v>104</v>
      </c>
      <c r="CE55" s="131">
        <f t="shared" si="385"/>
        <v>0</v>
      </c>
      <c r="CF55" s="131">
        <f t="shared" si="385"/>
        <v>0</v>
      </c>
      <c r="CG55" s="131">
        <f t="shared" si="385"/>
        <v>0</v>
      </c>
      <c r="CH55" s="131">
        <f t="shared" si="385"/>
        <v>0</v>
      </c>
      <c r="CI55" s="131">
        <f t="shared" si="385"/>
        <v>9.5</v>
      </c>
      <c r="CJ55" s="353">
        <f t="shared" si="385"/>
        <v>12.7</v>
      </c>
      <c r="CK55" s="131">
        <f t="shared" si="385"/>
        <v>0</v>
      </c>
      <c r="CL55" s="131">
        <f t="shared" si="385"/>
        <v>0</v>
      </c>
      <c r="CM55" s="131">
        <f t="shared" si="385"/>
        <v>0</v>
      </c>
      <c r="CN55" s="131">
        <f t="shared" si="385"/>
        <v>0</v>
      </c>
      <c r="CO55" s="131">
        <f t="shared" si="385"/>
        <v>1</v>
      </c>
      <c r="CP55" s="131">
        <f t="shared" si="385"/>
        <v>15</v>
      </c>
      <c r="CQ55" s="131">
        <f t="shared" si="385"/>
        <v>0</v>
      </c>
      <c r="CR55" s="131">
        <f t="shared" si="385"/>
        <v>0</v>
      </c>
      <c r="CS55" s="131">
        <f t="shared" si="385"/>
        <v>0</v>
      </c>
      <c r="CT55" s="131">
        <f t="shared" si="385"/>
        <v>0</v>
      </c>
      <c r="CU55" s="131">
        <f t="shared" si="385"/>
        <v>0</v>
      </c>
      <c r="CV55" s="131">
        <f t="shared" si="385"/>
        <v>0</v>
      </c>
      <c r="CW55" s="131">
        <f t="shared" si="385"/>
        <v>2</v>
      </c>
      <c r="CX55" s="131">
        <f t="shared" si="385"/>
        <v>218</v>
      </c>
      <c r="CY55" s="131">
        <f t="shared" si="385"/>
        <v>0</v>
      </c>
      <c r="CZ55" s="131">
        <f t="shared" si="385"/>
        <v>0</v>
      </c>
      <c r="DA55" s="131">
        <f t="shared" si="385"/>
        <v>0</v>
      </c>
      <c r="DB55" s="131">
        <f t="shared" si="385"/>
        <v>0</v>
      </c>
      <c r="DC55" s="131">
        <f t="shared" si="385"/>
        <v>2</v>
      </c>
      <c r="DD55" s="433">
        <f t="shared" si="385"/>
        <v>12</v>
      </c>
      <c r="DE55" s="131">
        <f t="shared" si="385"/>
        <v>0</v>
      </c>
      <c r="DF55" s="131">
        <f t="shared" si="385"/>
        <v>0</v>
      </c>
      <c r="DG55" s="131">
        <f t="shared" si="385"/>
        <v>0</v>
      </c>
      <c r="DH55" s="131">
        <f t="shared" si="385"/>
        <v>0</v>
      </c>
      <c r="DI55" s="131">
        <f t="shared" si="385"/>
        <v>1</v>
      </c>
      <c r="DJ55" s="433">
        <f t="shared" si="385"/>
        <v>24</v>
      </c>
      <c r="DK55" s="131">
        <f t="shared" si="385"/>
        <v>2</v>
      </c>
      <c r="DL55" s="131">
        <f t="shared" si="385"/>
        <v>112</v>
      </c>
      <c r="DM55" s="131">
        <f t="shared" si="385"/>
        <v>0</v>
      </c>
      <c r="DN55" s="131">
        <f t="shared" si="385"/>
        <v>0</v>
      </c>
      <c r="DO55" s="131">
        <f t="shared" si="385"/>
        <v>0</v>
      </c>
      <c r="DP55" s="131">
        <f t="shared" si="385"/>
        <v>0</v>
      </c>
      <c r="DQ55" s="433">
        <f t="shared" si="385"/>
        <v>597.20000000000005</v>
      </c>
      <c r="DR55" s="433">
        <f t="shared" si="385"/>
        <v>351.5</v>
      </c>
      <c r="DS55" s="2"/>
      <c r="DT55" s="2"/>
      <c r="DU55" s="2"/>
      <c r="DV55" s="344"/>
      <c r="DW55" s="351">
        <v>4</v>
      </c>
      <c r="DX55" s="131" t="s">
        <v>57</v>
      </c>
      <c r="DY55" s="132" t="s">
        <v>53</v>
      </c>
      <c r="DZ55" s="131">
        <v>1</v>
      </c>
      <c r="EA55" s="2"/>
      <c r="EB55" s="2"/>
      <c r="EC55" s="2"/>
      <c r="ED55" s="2"/>
      <c r="EE55" s="2"/>
      <c r="EF55" s="2"/>
      <c r="EG55" s="2"/>
      <c r="EH55" s="2">
        <f t="shared" ref="EH55:GC55" si="386">SUM(EH56:EH68)</f>
        <v>232</v>
      </c>
      <c r="EI55" s="2">
        <f t="shared" si="386"/>
        <v>232</v>
      </c>
      <c r="EJ55" s="2">
        <f t="shared" si="386"/>
        <v>82</v>
      </c>
      <c r="EK55" s="131">
        <f>SUM(EK56:EK68)</f>
        <v>56</v>
      </c>
      <c r="EL55" s="2">
        <f t="shared" si="386"/>
        <v>56</v>
      </c>
      <c r="EM55" s="131">
        <f t="shared" si="386"/>
        <v>136</v>
      </c>
      <c r="EN55" s="2">
        <f t="shared" si="386"/>
        <v>94</v>
      </c>
      <c r="EO55" s="131">
        <f t="shared" si="386"/>
        <v>178</v>
      </c>
      <c r="EP55" s="2">
        <f t="shared" si="386"/>
        <v>0</v>
      </c>
      <c r="EQ55" s="131">
        <f t="shared" si="386"/>
        <v>0</v>
      </c>
      <c r="ER55" s="2">
        <f t="shared" si="386"/>
        <v>0</v>
      </c>
      <c r="ES55" s="131">
        <f t="shared" si="386"/>
        <v>0</v>
      </c>
      <c r="ET55" s="131">
        <f t="shared" si="386"/>
        <v>9.5</v>
      </c>
      <c r="EU55" s="353">
        <f t="shared" si="386"/>
        <v>25.4</v>
      </c>
      <c r="EV55" s="2">
        <f t="shared" si="386"/>
        <v>0</v>
      </c>
      <c r="EW55" s="131">
        <f t="shared" si="386"/>
        <v>0</v>
      </c>
      <c r="EX55" s="2">
        <f t="shared" si="386"/>
        <v>0</v>
      </c>
      <c r="EY55" s="131">
        <f t="shared" si="386"/>
        <v>0</v>
      </c>
      <c r="EZ55" s="2">
        <f t="shared" si="386"/>
        <v>2</v>
      </c>
      <c r="FA55" s="131">
        <f t="shared" si="386"/>
        <v>30</v>
      </c>
      <c r="FB55" s="2">
        <f t="shared" si="386"/>
        <v>0</v>
      </c>
      <c r="FC55" s="131">
        <f t="shared" si="386"/>
        <v>0</v>
      </c>
      <c r="FD55" s="2">
        <f t="shared" si="386"/>
        <v>0</v>
      </c>
      <c r="FE55" s="353">
        <f t="shared" si="386"/>
        <v>0</v>
      </c>
      <c r="FF55" s="2">
        <f t="shared" si="386"/>
        <v>0</v>
      </c>
      <c r="FG55" s="433">
        <f t="shared" si="386"/>
        <v>0</v>
      </c>
      <c r="FH55" s="2">
        <f t="shared" si="386"/>
        <v>2</v>
      </c>
      <c r="FI55" s="131">
        <f t="shared" si="386"/>
        <v>218</v>
      </c>
      <c r="FJ55" s="2">
        <f t="shared" si="386"/>
        <v>0</v>
      </c>
      <c r="FK55" s="131">
        <f t="shared" si="386"/>
        <v>0</v>
      </c>
      <c r="FL55" s="2">
        <f t="shared" si="386"/>
        <v>0</v>
      </c>
      <c r="FM55" s="131">
        <f t="shared" si="386"/>
        <v>0</v>
      </c>
      <c r="FN55" s="2">
        <f t="shared" si="386"/>
        <v>3</v>
      </c>
      <c r="FO55" s="353">
        <f t="shared" si="386"/>
        <v>18</v>
      </c>
      <c r="FP55" s="14"/>
      <c r="FQ55" s="433">
        <f t="shared" ref="FQ55" si="387">SUM(FQ56:FQ68)</f>
        <v>27.333333333333332</v>
      </c>
      <c r="FR55" s="131">
        <f t="shared" si="386"/>
        <v>0</v>
      </c>
      <c r="FS55" s="131">
        <f t="shared" si="386"/>
        <v>0</v>
      </c>
      <c r="FT55" s="2">
        <f t="shared" si="386"/>
        <v>1</v>
      </c>
      <c r="FU55" s="433">
        <f t="shared" si="386"/>
        <v>24</v>
      </c>
      <c r="FV55" s="2">
        <f t="shared" si="386"/>
        <v>2</v>
      </c>
      <c r="FW55" s="433">
        <f t="shared" si="386"/>
        <v>112</v>
      </c>
      <c r="FX55" s="2">
        <f t="shared" si="386"/>
        <v>0</v>
      </c>
      <c r="FY55" s="131">
        <f t="shared" si="386"/>
        <v>0</v>
      </c>
      <c r="FZ55" s="2">
        <f t="shared" si="386"/>
        <v>0</v>
      </c>
      <c r="GA55" s="131">
        <f t="shared" si="386"/>
        <v>0</v>
      </c>
      <c r="GB55" s="440">
        <f t="shared" si="386"/>
        <v>834.23333333333335</v>
      </c>
      <c r="GC55" s="441">
        <f t="shared" si="386"/>
        <v>533.5</v>
      </c>
      <c r="GD55" s="2"/>
      <c r="GE55" s="2"/>
      <c r="GF55" s="2"/>
      <c r="GG55" s="356"/>
      <c r="GI55" s="347"/>
      <c r="GJ55" s="347"/>
      <c r="GK55" s="357"/>
      <c r="GL55" s="357"/>
      <c r="GM55" s="349"/>
      <c r="GN55" s="348"/>
      <c r="GO55" s="350"/>
    </row>
    <row r="56" spans="1:197" ht="24.75" customHeight="1" x14ac:dyDescent="0.35">
      <c r="A56" s="51"/>
      <c r="B56" s="196" t="s">
        <v>100</v>
      </c>
      <c r="C56" s="197" t="s">
        <v>110</v>
      </c>
      <c r="D56" s="197" t="s">
        <v>102</v>
      </c>
      <c r="E56" s="197" t="s">
        <v>111</v>
      </c>
      <c r="F56" s="198" t="s">
        <v>113</v>
      </c>
      <c r="G56" s="199">
        <v>3</v>
      </c>
      <c r="H56" s="199">
        <v>82</v>
      </c>
      <c r="I56" s="200">
        <v>1</v>
      </c>
      <c r="J56" s="200">
        <v>3</v>
      </c>
      <c r="K56" s="200">
        <f>SUM(J56)*2</f>
        <v>6</v>
      </c>
      <c r="L56" s="201">
        <v>68</v>
      </c>
      <c r="M56" s="202">
        <f t="shared" ref="M56:M58" si="388">SUM(N56+P56+R56+T56+V56)</f>
        <v>68</v>
      </c>
      <c r="N56" s="203">
        <v>26</v>
      </c>
      <c r="O56" s="422">
        <f t="shared" ref="O56:O58" si="389">SUM(N56)*I56</f>
        <v>26</v>
      </c>
      <c r="P56" s="203">
        <v>20</v>
      </c>
      <c r="Q56" s="203">
        <f>P56*J56</f>
        <v>60</v>
      </c>
      <c r="R56" s="203">
        <v>22</v>
      </c>
      <c r="S56" s="203">
        <f t="shared" ref="S56:S58" si="390">SUM(R56)*J56</f>
        <v>66</v>
      </c>
      <c r="T56" s="204"/>
      <c r="U56" s="205">
        <f t="shared" ref="U56" si="391">SUM(T56)*K56</f>
        <v>0</v>
      </c>
      <c r="V56" s="204"/>
      <c r="W56" s="205">
        <f t="shared" ref="W56" si="392">SUM(V56)*J56*5</f>
        <v>0</v>
      </c>
      <c r="X56" s="206">
        <f t="shared" ref="X56" si="393">SUM(J56*AX56*2+K56*AZ56*2)</f>
        <v>0</v>
      </c>
      <c r="Y56" s="207">
        <f t="shared" ref="Y56" si="394">SUM(L56*5/100*J56)</f>
        <v>10.199999999999999</v>
      </c>
      <c r="Z56" s="204"/>
      <c r="AA56" s="205"/>
      <c r="AB56" s="204"/>
      <c r="AC56" s="206">
        <f t="shared" ref="AC56:AC58" si="395">SUM(AB56)*3*H56/5</f>
        <v>0</v>
      </c>
      <c r="AD56" s="208"/>
      <c r="AE56" s="209">
        <f t="shared" ref="AE56" si="396">SUM(AD56*H56*(30+4))</f>
        <v>0</v>
      </c>
      <c r="AF56" s="208"/>
      <c r="AG56" s="210">
        <f t="shared" ref="AG56:AG58" si="397">SUM(AF56*H56*3)</f>
        <v>0</v>
      </c>
      <c r="AH56" s="210"/>
      <c r="AI56" s="211">
        <f t="shared" ref="AI56:AI58" si="398">SUM(AH56*H56/3)</f>
        <v>0</v>
      </c>
      <c r="AJ56" s="204"/>
      <c r="AK56" s="206">
        <f t="shared" ref="AK56" si="399">SUM(AJ56*H56*2/3)</f>
        <v>0</v>
      </c>
      <c r="AL56" s="208"/>
      <c r="AM56" s="262">
        <f t="shared" ref="AM56:AM57" si="400">SUM(AL56*H56)</f>
        <v>0</v>
      </c>
      <c r="AN56" s="208"/>
      <c r="AO56" s="210">
        <f t="shared" ref="AO56" si="401">SUM(AN56*J56)</f>
        <v>0</v>
      </c>
      <c r="AP56" s="208"/>
      <c r="AQ56" s="206">
        <f t="shared" ref="AQ56:AQ58" si="402">SUM(AP56*H56*2)</f>
        <v>0</v>
      </c>
      <c r="AR56" s="208"/>
      <c r="AS56" s="206">
        <f>J56*AR56*6</f>
        <v>0</v>
      </c>
      <c r="AT56" s="32">
        <v>1</v>
      </c>
      <c r="AU56" s="194">
        <f t="shared" ref="AU56:AU58" si="403">AT56*H56/3</f>
        <v>27.333333333333332</v>
      </c>
      <c r="AV56" s="190"/>
      <c r="AW56" s="190">
        <f t="shared" ref="AW56" si="404">SUM(J56*AV56*6)</f>
        <v>0</v>
      </c>
      <c r="AX56" s="189"/>
      <c r="AY56" s="191">
        <f t="shared" ref="AY56" si="405">AX56*H56/3</f>
        <v>0</v>
      </c>
      <c r="AZ56" s="190"/>
      <c r="BA56" s="191">
        <f t="shared" ref="BA56" si="406">SUM(AZ56*K56*5*6)</f>
        <v>0</v>
      </c>
      <c r="BB56" s="189"/>
      <c r="BC56" s="191">
        <f t="shared" ref="BC56" si="407">SUM(BB56*K56*4*6)</f>
        <v>0</v>
      </c>
      <c r="BD56" s="189"/>
      <c r="BE56" s="195">
        <f t="shared" ref="BE56:BE58" si="408">SUM(BD56*50)</f>
        <v>0</v>
      </c>
      <c r="BF56" s="194">
        <f t="shared" ref="BF56:BF58" si="409">O56+Q56+S56+U56+W56+X56+Y56+AA56+AC56+AE56+AG56+AI56+AK56+AM56+AO56+AQ56+AS56+AU56+AW56+AY56+BA56+BC56+BE56</f>
        <v>189.53333333333333</v>
      </c>
      <c r="BG56" s="194">
        <f t="shared" ref="BG56:BG58" si="410">BC56+BA56+AY56+AW56+AS56+AQ56+X56+W56+U56+S56+Q56+O56</f>
        <v>152</v>
      </c>
      <c r="BH56" s="7"/>
      <c r="BI56" s="7"/>
      <c r="BJ56" s="7"/>
      <c r="BK56" s="52"/>
      <c r="BL56" s="51"/>
      <c r="BM56" s="196" t="s">
        <v>100</v>
      </c>
      <c r="BN56" s="197" t="s">
        <v>110</v>
      </c>
      <c r="BO56" s="197" t="s">
        <v>102</v>
      </c>
      <c r="BP56" s="197" t="s">
        <v>111</v>
      </c>
      <c r="BQ56" s="198" t="s">
        <v>113</v>
      </c>
      <c r="BR56" s="199">
        <v>4</v>
      </c>
      <c r="BS56" s="199">
        <v>82</v>
      </c>
      <c r="BT56" s="200">
        <v>1</v>
      </c>
      <c r="BU56" s="200">
        <v>3</v>
      </c>
      <c r="BV56" s="200">
        <f>SUM(BU56)*2</f>
        <v>6</v>
      </c>
      <c r="BW56" s="201">
        <v>70</v>
      </c>
      <c r="BX56" s="202">
        <f t="shared" ref="BX56" si="411">SUM(BY56+CA56+CC56+CE56+CG56)</f>
        <v>70</v>
      </c>
      <c r="BY56" s="203">
        <v>30</v>
      </c>
      <c r="BZ56" s="203">
        <f t="shared" ref="BZ56" si="412">SUM(BY56)*BT56</f>
        <v>30</v>
      </c>
      <c r="CA56" s="203">
        <v>20</v>
      </c>
      <c r="CB56" s="203">
        <f t="shared" ref="CB56" si="413">CA56*BU56</f>
        <v>60</v>
      </c>
      <c r="CC56" s="203">
        <v>20</v>
      </c>
      <c r="CD56" s="203">
        <f t="shared" ref="CD56" si="414">SUM(CC56)*BU56</f>
        <v>60</v>
      </c>
      <c r="CE56" s="204"/>
      <c r="CF56" s="205">
        <f t="shared" ref="CF56" si="415">SUM(CE56)*BV56</f>
        <v>0</v>
      </c>
      <c r="CG56" s="204"/>
      <c r="CH56" s="205">
        <f t="shared" ref="CH56" si="416">SUM(CG56)*BU56*5</f>
        <v>0</v>
      </c>
      <c r="CI56" s="206">
        <f t="shared" ref="CI56" si="417">SUM(BU56*DI56*2+BV56*DK56*2)</f>
        <v>6</v>
      </c>
      <c r="CJ56" s="207">
        <f t="shared" ref="CJ56" si="418">SUM(BW56*5/100*BU56)</f>
        <v>10.5</v>
      </c>
      <c r="CK56" s="204"/>
      <c r="CL56" s="205"/>
      <c r="CM56" s="204"/>
      <c r="CN56" s="206">
        <f t="shared" ref="CN56" si="419">SUM(CM56)*3*BS56/5</f>
        <v>0</v>
      </c>
      <c r="CO56" s="208"/>
      <c r="CP56" s="209">
        <f t="shared" ref="CP56" si="420">SUM(CO56*BS56*(30+4))</f>
        <v>0</v>
      </c>
      <c r="CQ56" s="208"/>
      <c r="CR56" s="334">
        <f t="shared" ref="CR56" si="421">SUM(CQ56*BS56*3)</f>
        <v>0</v>
      </c>
      <c r="CS56" s="210"/>
      <c r="CT56" s="211">
        <f t="shared" ref="CT56" si="422">SUM(CS56*BS56/3)</f>
        <v>0</v>
      </c>
      <c r="CU56" s="204"/>
      <c r="CV56" s="206">
        <f t="shared" ref="CV56" si="423">SUM(CU56*BS56*2/3)</f>
        <v>0</v>
      </c>
      <c r="CW56" s="208">
        <v>1</v>
      </c>
      <c r="CX56" s="142">
        <f>SUM(CW56*BS56)*2</f>
        <v>164</v>
      </c>
      <c r="CY56" s="208"/>
      <c r="CZ56" s="210">
        <f t="shared" ref="CZ56" si="424">SUM(CY56*BU56)</f>
        <v>0</v>
      </c>
      <c r="DA56" s="208"/>
      <c r="DB56" s="206">
        <f t="shared" ref="DB56" si="425">SUM(DA56*BS56*2)</f>
        <v>0</v>
      </c>
      <c r="DC56" s="208"/>
      <c r="DD56" s="206">
        <f t="shared" ref="DD56" si="426">SUM(BU56*DC56*6)</f>
        <v>0</v>
      </c>
      <c r="DE56" s="32"/>
      <c r="DF56" s="194">
        <f t="shared" ref="DF56:DF61" si="427">DE56*BS56/3</f>
        <v>0</v>
      </c>
      <c r="DG56" s="210"/>
      <c r="DH56" s="210">
        <f t="shared" ref="DH56" si="428">SUM(DG56*BS56/3)</f>
        <v>0</v>
      </c>
      <c r="DI56" s="204">
        <v>1</v>
      </c>
      <c r="DJ56" s="206">
        <f t="shared" ref="DJ56" si="429">SUM(BU56*DI56*8)</f>
        <v>24</v>
      </c>
      <c r="DK56" s="210"/>
      <c r="DL56" s="206">
        <f t="shared" ref="DL56" si="430">SUM(DK56*BV56*5*6)</f>
        <v>0</v>
      </c>
      <c r="DM56" s="208"/>
      <c r="DN56" s="206">
        <f t="shared" ref="DN56" si="431">SUM(DM56*BV56*4*6)</f>
        <v>0</v>
      </c>
      <c r="DO56" s="208"/>
      <c r="DP56" s="212">
        <f t="shared" ref="DP56" si="432">SUM(DO56*50)</f>
        <v>0</v>
      </c>
      <c r="DQ56" s="20">
        <f t="shared" ref="DQ56:DQ68" si="433">SUM(CZ56+DP56+DN56+DL56+DJ56+DH56+DD56+DB56+CV56+CX56+CT56+CR56+CP56+CN56+CL56+CJ56+CI56+CH56+CF56+CB56+BZ56+CD56+DF56)</f>
        <v>354.5</v>
      </c>
      <c r="DR56" s="20">
        <f t="shared" ref="DR56:DR68" si="434">SUM(BZ56+CB56+CF56+CH56+CI56+DD56+DH56+DJ56+DL56+DN56+CD56+DB56)</f>
        <v>180</v>
      </c>
      <c r="DS56" s="7"/>
      <c r="DT56" s="1"/>
      <c r="DU56" s="7"/>
      <c r="DV56" s="52"/>
      <c r="DW56" s="51"/>
      <c r="DX56" s="20"/>
      <c r="DY56" s="71"/>
      <c r="DZ56" s="71"/>
      <c r="EA56" s="7"/>
      <c r="EB56" s="7"/>
      <c r="EC56" s="7"/>
      <c r="ED56" s="7"/>
      <c r="EE56" s="7"/>
      <c r="EF56" s="7"/>
      <c r="EG56" s="7"/>
      <c r="EH56" s="7">
        <f t="shared" ref="EH56:EW68" si="435">SUM(L56+BW56)</f>
        <v>138</v>
      </c>
      <c r="EI56" s="7">
        <f t="shared" si="435"/>
        <v>138</v>
      </c>
      <c r="EJ56" s="7">
        <f t="shared" si="435"/>
        <v>56</v>
      </c>
      <c r="EK56" s="18">
        <f t="shared" si="435"/>
        <v>56</v>
      </c>
      <c r="EL56" s="7">
        <f t="shared" si="435"/>
        <v>40</v>
      </c>
      <c r="EM56" s="7">
        <f t="shared" si="435"/>
        <v>120</v>
      </c>
      <c r="EN56" s="7">
        <f t="shared" si="435"/>
        <v>42</v>
      </c>
      <c r="EO56" s="7">
        <f t="shared" si="435"/>
        <v>126</v>
      </c>
      <c r="EP56" s="7">
        <f t="shared" si="435"/>
        <v>0</v>
      </c>
      <c r="EQ56" s="7">
        <f t="shared" si="435"/>
        <v>0</v>
      </c>
      <c r="ER56" s="7">
        <f t="shared" si="435"/>
        <v>0</v>
      </c>
      <c r="ES56" s="7">
        <f t="shared" si="435"/>
        <v>0</v>
      </c>
      <c r="ET56" s="7">
        <f t="shared" si="435"/>
        <v>6</v>
      </c>
      <c r="EU56" s="18">
        <f t="shared" si="435"/>
        <v>20.7</v>
      </c>
      <c r="EV56" s="7">
        <f t="shared" si="435"/>
        <v>0</v>
      </c>
      <c r="EW56" s="7">
        <f t="shared" si="435"/>
        <v>0</v>
      </c>
      <c r="EX56" s="7">
        <f t="shared" ref="EX56:FM68" si="436">SUM(AB56+CM56)</f>
        <v>0</v>
      </c>
      <c r="EY56" s="7">
        <f t="shared" si="436"/>
        <v>0</v>
      </c>
      <c r="EZ56" s="7">
        <f t="shared" si="436"/>
        <v>0</v>
      </c>
      <c r="FA56" s="7">
        <f t="shared" si="436"/>
        <v>0</v>
      </c>
      <c r="FB56" s="7">
        <f t="shared" si="436"/>
        <v>0</v>
      </c>
      <c r="FC56" s="7">
        <f t="shared" si="436"/>
        <v>0</v>
      </c>
      <c r="FD56" s="7">
        <f t="shared" si="436"/>
        <v>0</v>
      </c>
      <c r="FE56" s="18">
        <f t="shared" si="436"/>
        <v>0</v>
      </c>
      <c r="FF56" s="7">
        <f t="shared" si="436"/>
        <v>0</v>
      </c>
      <c r="FG56" s="7">
        <f t="shared" si="436"/>
        <v>0</v>
      </c>
      <c r="FH56" s="7">
        <f t="shared" si="436"/>
        <v>1</v>
      </c>
      <c r="FI56" s="7">
        <f t="shared" si="436"/>
        <v>164</v>
      </c>
      <c r="FJ56" s="7">
        <f t="shared" si="436"/>
        <v>0</v>
      </c>
      <c r="FK56" s="7">
        <f t="shared" si="436"/>
        <v>0</v>
      </c>
      <c r="FL56" s="7">
        <f t="shared" si="436"/>
        <v>0</v>
      </c>
      <c r="FM56" s="7">
        <f t="shared" si="436"/>
        <v>0</v>
      </c>
      <c r="FN56" s="7">
        <f t="shared" ref="FN56:FO68" si="437">SUM(AR56+DC56)</f>
        <v>0</v>
      </c>
      <c r="FO56" s="7">
        <f t="shared" si="437"/>
        <v>0</v>
      </c>
      <c r="FP56" s="7"/>
      <c r="FQ56" s="7">
        <f t="shared" ref="FQ56:GC68" si="438">SUM(AU56+DF56)</f>
        <v>27.333333333333332</v>
      </c>
      <c r="FR56" s="7">
        <f t="shared" si="438"/>
        <v>0</v>
      </c>
      <c r="FS56" s="7">
        <f t="shared" si="438"/>
        <v>0</v>
      </c>
      <c r="FT56" s="7">
        <f t="shared" si="438"/>
        <v>1</v>
      </c>
      <c r="FU56" s="7">
        <f t="shared" si="438"/>
        <v>24</v>
      </c>
      <c r="FV56" s="7">
        <f t="shared" si="438"/>
        <v>0</v>
      </c>
      <c r="FW56" s="7">
        <f t="shared" si="438"/>
        <v>0</v>
      </c>
      <c r="FX56" s="7">
        <f t="shared" si="438"/>
        <v>0</v>
      </c>
      <c r="FY56" s="7">
        <f t="shared" si="438"/>
        <v>0</v>
      </c>
      <c r="FZ56" s="7">
        <f t="shared" si="438"/>
        <v>0</v>
      </c>
      <c r="GA56" s="7">
        <f t="shared" si="438"/>
        <v>0</v>
      </c>
      <c r="GB56" s="116">
        <f t="shared" si="438"/>
        <v>544.0333333333333</v>
      </c>
      <c r="GC56" s="117">
        <f t="shared" si="438"/>
        <v>332</v>
      </c>
      <c r="GD56" s="12"/>
      <c r="GE56" s="12"/>
      <c r="GF56" s="12"/>
      <c r="GG56" s="52"/>
      <c r="GH56" s="3"/>
      <c r="GI56" s="18"/>
      <c r="GJ56" s="18"/>
      <c r="GK56" s="1"/>
      <c r="GL56" s="23"/>
      <c r="GM56" s="61"/>
      <c r="GN56" s="7"/>
      <c r="GO56" s="67"/>
    </row>
    <row r="57" spans="1:197" ht="24.95" customHeight="1" x14ac:dyDescent="0.35">
      <c r="A57" s="51"/>
      <c r="B57" s="175" t="s">
        <v>104</v>
      </c>
      <c r="C57" s="182" t="s">
        <v>145</v>
      </c>
      <c r="D57" s="176" t="s">
        <v>102</v>
      </c>
      <c r="E57" s="176" t="s">
        <v>111</v>
      </c>
      <c r="F57" s="198" t="s">
        <v>157</v>
      </c>
      <c r="G57" s="176">
        <v>1</v>
      </c>
      <c r="H57" s="182">
        <v>30</v>
      </c>
      <c r="I57" s="182"/>
      <c r="J57" s="182">
        <v>1</v>
      </c>
      <c r="K57" s="176">
        <f t="shared" ref="K57" si="439">SUM(J57)*2</f>
        <v>2</v>
      </c>
      <c r="L57" s="178">
        <v>50</v>
      </c>
      <c r="M57" s="153">
        <f t="shared" si="388"/>
        <v>50</v>
      </c>
      <c r="N57" s="178">
        <v>26</v>
      </c>
      <c r="O57" s="255">
        <f t="shared" si="389"/>
        <v>0</v>
      </c>
      <c r="P57" s="178">
        <v>16</v>
      </c>
      <c r="Q57" s="179">
        <f t="shared" ref="Q57" si="440">J57*P57</f>
        <v>16</v>
      </c>
      <c r="R57" s="178">
        <v>8</v>
      </c>
      <c r="S57" s="179">
        <f t="shared" si="390"/>
        <v>8</v>
      </c>
      <c r="T57" s="172"/>
      <c r="U57" s="180">
        <f t="shared" ref="U57:U58" si="441">SUM(T57)*K57</f>
        <v>0</v>
      </c>
      <c r="V57" s="172"/>
      <c r="W57" s="180">
        <f>SUM(V57)*J57*3</f>
        <v>0</v>
      </c>
      <c r="X57" s="146">
        <f>2/8*J57*AX57</f>
        <v>0</v>
      </c>
      <c r="Y57" s="146">
        <f>SUM(L57*5/100*J57)</f>
        <v>2.5</v>
      </c>
      <c r="Z57" s="172"/>
      <c r="AA57" s="180"/>
      <c r="AB57" s="172"/>
      <c r="AC57" s="181">
        <f t="shared" si="395"/>
        <v>0</v>
      </c>
      <c r="AD57" s="172"/>
      <c r="AE57" s="180">
        <f t="shared" ref="AE57" si="442">SUM(AD57*H57*(30+4))</f>
        <v>0</v>
      </c>
      <c r="AF57" s="172"/>
      <c r="AG57" s="180">
        <f t="shared" si="397"/>
        <v>0</v>
      </c>
      <c r="AH57" s="172"/>
      <c r="AI57" s="146">
        <f t="shared" si="398"/>
        <v>0</v>
      </c>
      <c r="AJ57" s="172"/>
      <c r="AK57" s="146">
        <f t="shared" ref="AK57" si="443">SUM(AJ57*H57*2/3)</f>
        <v>0</v>
      </c>
      <c r="AL57" s="172"/>
      <c r="AM57" s="258">
        <f t="shared" si="400"/>
        <v>0</v>
      </c>
      <c r="AN57" s="172"/>
      <c r="AO57" s="180">
        <f t="shared" ref="AO57" si="444">SUM(AN57*J57)</f>
        <v>0</v>
      </c>
      <c r="AP57" s="172"/>
      <c r="AQ57" s="181">
        <f t="shared" si="402"/>
        <v>0</v>
      </c>
      <c r="AR57" s="172">
        <v>1</v>
      </c>
      <c r="AS57" s="146">
        <f t="shared" ref="AS57:AS58" si="445">SUM(J57*AR57*6)</f>
        <v>6</v>
      </c>
      <c r="AT57" s="144"/>
      <c r="AU57" s="146">
        <f t="shared" si="403"/>
        <v>0</v>
      </c>
      <c r="AV57" s="172"/>
      <c r="AW57" s="145">
        <f>SUM(AV57*H57/3)</f>
        <v>0</v>
      </c>
      <c r="AX57" s="144"/>
      <c r="AY57" s="146">
        <f>AX57*J57*8/2</f>
        <v>0</v>
      </c>
      <c r="AZ57" s="172"/>
      <c r="BA57" s="146">
        <f t="shared" ref="BA57" si="446">SUM(AZ57*K57*5*6)</f>
        <v>0</v>
      </c>
      <c r="BB57" s="172"/>
      <c r="BC57" s="181">
        <f t="shared" ref="BC57" si="447">SUM(BB57*K57*4*6)</f>
        <v>0</v>
      </c>
      <c r="BD57" s="172"/>
      <c r="BE57" s="148">
        <f t="shared" si="408"/>
        <v>0</v>
      </c>
      <c r="BF57" s="146">
        <f t="shared" si="409"/>
        <v>32.5</v>
      </c>
      <c r="BG57" s="146">
        <f t="shared" si="410"/>
        <v>30</v>
      </c>
      <c r="BH57" s="1"/>
      <c r="BI57" s="1"/>
      <c r="BJ57" s="1"/>
      <c r="BK57" s="55"/>
      <c r="BL57" s="51"/>
      <c r="BM57" s="264" t="s">
        <v>165</v>
      </c>
      <c r="BN57" s="226" t="s">
        <v>110</v>
      </c>
      <c r="BO57" s="161" t="s">
        <v>102</v>
      </c>
      <c r="BP57" s="161" t="s">
        <v>111</v>
      </c>
      <c r="BQ57" s="162" t="s">
        <v>173</v>
      </c>
      <c r="BR57" s="161">
        <v>10</v>
      </c>
      <c r="BS57" s="162">
        <v>27</v>
      </c>
      <c r="BT57" s="162"/>
      <c r="BU57" s="162">
        <v>1</v>
      </c>
      <c r="BV57" s="226">
        <f>SUM(BU57)*2</f>
        <v>2</v>
      </c>
      <c r="BW57" s="227">
        <v>40</v>
      </c>
      <c r="BX57" s="228">
        <f>SUM(BY57+CA57+CC57+CE57+CG57)</f>
        <v>40</v>
      </c>
      <c r="BY57" s="166"/>
      <c r="BZ57" s="142">
        <f>SUM(BY57)*BT57</f>
        <v>0</v>
      </c>
      <c r="CA57" s="166"/>
      <c r="CB57" s="167">
        <f>CA57*BU57</f>
        <v>0</v>
      </c>
      <c r="CC57" s="166">
        <v>40</v>
      </c>
      <c r="CD57" s="167">
        <f>SUM(CC57)*BU57</f>
        <v>40</v>
      </c>
      <c r="CE57" s="166"/>
      <c r="CF57" s="167">
        <f>SUM(CE57)*BV57</f>
        <v>0</v>
      </c>
      <c r="CG57" s="166"/>
      <c r="CH57" s="167">
        <f>SUM(CG57)*BU57*5</f>
        <v>0</v>
      </c>
      <c r="CI57" s="165">
        <f>SUM(BU57*DI57*2+BV57*DK57*2)</f>
        <v>0</v>
      </c>
      <c r="CJ57" s="229">
        <f>SUM(BW57*5/100*BU57)</f>
        <v>2</v>
      </c>
      <c r="CK57" s="166"/>
      <c r="CL57" s="167"/>
      <c r="CM57" s="166"/>
      <c r="CN57" s="165">
        <f>SUM(CM57)*3*BS57/5</f>
        <v>0</v>
      </c>
      <c r="CO57" s="166"/>
      <c r="CP57" s="230">
        <f>SUM(CO57*BS57*(30+4))</f>
        <v>0</v>
      </c>
      <c r="CQ57" s="166"/>
      <c r="CR57" s="142">
        <f>SUM(CQ57*BS57*3)</f>
        <v>0</v>
      </c>
      <c r="CS57" s="167"/>
      <c r="CT57" s="165">
        <f>SUM(CS57*BS57/3)</f>
        <v>0</v>
      </c>
      <c r="CU57" s="166"/>
      <c r="CV57" s="165">
        <f>SUM(CU57*BS57*2/3)</f>
        <v>0</v>
      </c>
      <c r="CW57" s="166">
        <v>1</v>
      </c>
      <c r="CX57" s="142">
        <f>SUM(CW57*BS57*2)</f>
        <v>54</v>
      </c>
      <c r="CY57" s="166"/>
      <c r="CZ57" s="167">
        <f>SUM(CY57*BU57*2)</f>
        <v>0</v>
      </c>
      <c r="DA57" s="166"/>
      <c r="DB57" s="165">
        <f>SUM(DA57*BS57*2)</f>
        <v>0</v>
      </c>
      <c r="DC57" s="166">
        <v>1</v>
      </c>
      <c r="DD57" s="165">
        <f>DC57*BU57*6</f>
        <v>6</v>
      </c>
      <c r="DE57" s="166"/>
      <c r="DF57" s="165">
        <f>DE57*BS57/3</f>
        <v>0</v>
      </c>
      <c r="DG57" s="167"/>
      <c r="DH57" s="167">
        <f>SUM(BU57*DG57*6)</f>
        <v>0</v>
      </c>
      <c r="DI57" s="167"/>
      <c r="DJ57" s="165">
        <f>SUM(BU57*DI57*8)</f>
        <v>0</v>
      </c>
      <c r="DK57" s="167"/>
      <c r="DL57" s="165">
        <f>SUM(DK57*BV57*5*6)</f>
        <v>0</v>
      </c>
      <c r="DM57" s="166"/>
      <c r="DN57" s="165">
        <f>SUM(DM57*BV57*4*6)</f>
        <v>0</v>
      </c>
      <c r="DO57" s="166"/>
      <c r="DP57" s="168">
        <f>SUM(DO57*50)</f>
        <v>0</v>
      </c>
      <c r="DQ57" s="20">
        <f t="shared" si="433"/>
        <v>102</v>
      </c>
      <c r="DR57" s="20">
        <f t="shared" si="434"/>
        <v>46</v>
      </c>
      <c r="DS57" s="7"/>
      <c r="DT57" s="7"/>
      <c r="DU57" s="7"/>
      <c r="DV57" s="52"/>
      <c r="DW57" s="51"/>
      <c r="DX57" s="20"/>
      <c r="DY57" s="71"/>
      <c r="DZ57" s="71"/>
      <c r="EA57" s="7"/>
      <c r="EB57" s="7"/>
      <c r="EC57" s="7"/>
      <c r="ED57" s="7"/>
      <c r="EE57" s="7"/>
      <c r="EF57" s="7"/>
      <c r="EG57" s="7"/>
      <c r="EH57" s="7">
        <f t="shared" si="435"/>
        <v>90</v>
      </c>
      <c r="EI57" s="7">
        <f t="shared" si="435"/>
        <v>90</v>
      </c>
      <c r="EJ57" s="7">
        <f t="shared" si="435"/>
        <v>26</v>
      </c>
      <c r="EK57" s="18">
        <f t="shared" si="435"/>
        <v>0</v>
      </c>
      <c r="EL57" s="7">
        <f t="shared" si="435"/>
        <v>16</v>
      </c>
      <c r="EM57" s="7">
        <f t="shared" si="435"/>
        <v>16</v>
      </c>
      <c r="EN57" s="7">
        <f t="shared" si="435"/>
        <v>48</v>
      </c>
      <c r="EO57" s="7">
        <f t="shared" si="435"/>
        <v>48</v>
      </c>
      <c r="EP57" s="7">
        <f t="shared" si="435"/>
        <v>0</v>
      </c>
      <c r="EQ57" s="7">
        <f t="shared" si="435"/>
        <v>0</v>
      </c>
      <c r="ER57" s="7">
        <f t="shared" si="435"/>
        <v>0</v>
      </c>
      <c r="ES57" s="7">
        <f t="shared" si="435"/>
        <v>0</v>
      </c>
      <c r="ET57" s="7">
        <f t="shared" si="435"/>
        <v>0</v>
      </c>
      <c r="EU57" s="18">
        <f t="shared" si="435"/>
        <v>4.5</v>
      </c>
      <c r="EV57" s="7">
        <f t="shared" si="435"/>
        <v>0</v>
      </c>
      <c r="EW57" s="7">
        <f t="shared" si="435"/>
        <v>0</v>
      </c>
      <c r="EX57" s="7">
        <f t="shared" si="436"/>
        <v>0</v>
      </c>
      <c r="EY57" s="7">
        <f t="shared" si="436"/>
        <v>0</v>
      </c>
      <c r="EZ57" s="7">
        <f t="shared" si="436"/>
        <v>0</v>
      </c>
      <c r="FA57" s="7">
        <f t="shared" si="436"/>
        <v>0</v>
      </c>
      <c r="FB57" s="7">
        <f t="shared" si="436"/>
        <v>0</v>
      </c>
      <c r="FC57" s="7">
        <f t="shared" si="436"/>
        <v>0</v>
      </c>
      <c r="FD57" s="7">
        <f t="shared" si="436"/>
        <v>0</v>
      </c>
      <c r="FE57" s="18">
        <f t="shared" si="436"/>
        <v>0</v>
      </c>
      <c r="FF57" s="7">
        <f t="shared" si="436"/>
        <v>0</v>
      </c>
      <c r="FG57" s="7">
        <f t="shared" si="436"/>
        <v>0</v>
      </c>
      <c r="FH57" s="7">
        <f t="shared" si="436"/>
        <v>1</v>
      </c>
      <c r="FI57" s="7">
        <f t="shared" si="436"/>
        <v>54</v>
      </c>
      <c r="FJ57" s="7">
        <f t="shared" si="436"/>
        <v>0</v>
      </c>
      <c r="FK57" s="7">
        <f t="shared" si="436"/>
        <v>0</v>
      </c>
      <c r="FL57" s="7">
        <f t="shared" si="436"/>
        <v>0</v>
      </c>
      <c r="FM57" s="7">
        <f t="shared" si="436"/>
        <v>0</v>
      </c>
      <c r="FN57" s="7">
        <f t="shared" si="437"/>
        <v>2</v>
      </c>
      <c r="FO57" s="7">
        <f t="shared" si="437"/>
        <v>12</v>
      </c>
      <c r="FP57" s="7"/>
      <c r="FQ57" s="7">
        <f t="shared" si="438"/>
        <v>0</v>
      </c>
      <c r="FR57" s="7">
        <f t="shared" si="438"/>
        <v>0</v>
      </c>
      <c r="FS57" s="7">
        <f t="shared" si="438"/>
        <v>0</v>
      </c>
      <c r="FT57" s="7">
        <f t="shared" si="438"/>
        <v>0</v>
      </c>
      <c r="FU57" s="7">
        <f t="shared" si="438"/>
        <v>0</v>
      </c>
      <c r="FV57" s="7">
        <f t="shared" si="438"/>
        <v>0</v>
      </c>
      <c r="FW57" s="7">
        <f t="shared" si="438"/>
        <v>0</v>
      </c>
      <c r="FX57" s="7">
        <f t="shared" si="438"/>
        <v>0</v>
      </c>
      <c r="FY57" s="7">
        <f t="shared" si="438"/>
        <v>0</v>
      </c>
      <c r="FZ57" s="7">
        <f t="shared" si="438"/>
        <v>0</v>
      </c>
      <c r="GA57" s="7">
        <f t="shared" si="438"/>
        <v>0</v>
      </c>
      <c r="GB57" s="116">
        <f t="shared" si="438"/>
        <v>134.5</v>
      </c>
      <c r="GC57" s="117">
        <f t="shared" si="438"/>
        <v>76</v>
      </c>
      <c r="GD57" s="2"/>
      <c r="GE57" s="2"/>
      <c r="GF57" s="2"/>
      <c r="GG57" s="52"/>
      <c r="GH57" s="3"/>
      <c r="GI57" s="18"/>
      <c r="GJ57" s="18"/>
      <c r="GK57" s="1"/>
      <c r="GL57" s="23"/>
      <c r="GM57" s="61"/>
      <c r="GN57" s="7"/>
      <c r="GO57" s="67"/>
    </row>
    <row r="58" spans="1:197" ht="24.75" customHeight="1" x14ac:dyDescent="0.35">
      <c r="A58" s="51"/>
      <c r="B58" s="20" t="s">
        <v>224</v>
      </c>
      <c r="C58" s="71"/>
      <c r="D58" s="71" t="s">
        <v>225</v>
      </c>
      <c r="E58" s="71"/>
      <c r="F58" s="71"/>
      <c r="G58" s="72"/>
      <c r="H58" s="72">
        <v>1</v>
      </c>
      <c r="I58" s="72"/>
      <c r="J58" s="72"/>
      <c r="K58" s="72"/>
      <c r="L58" s="187"/>
      <c r="M58" s="188">
        <f t="shared" si="388"/>
        <v>0</v>
      </c>
      <c r="N58" s="189"/>
      <c r="O58" s="262">
        <f t="shared" si="389"/>
        <v>0</v>
      </c>
      <c r="P58" s="189"/>
      <c r="Q58" s="190">
        <f t="shared" ref="Q58" si="448">P58*J58</f>
        <v>0</v>
      </c>
      <c r="R58" s="189"/>
      <c r="S58" s="190">
        <f t="shared" si="390"/>
        <v>0</v>
      </c>
      <c r="T58" s="189"/>
      <c r="U58" s="190">
        <f t="shared" si="441"/>
        <v>0</v>
      </c>
      <c r="V58" s="189"/>
      <c r="W58" s="190">
        <f t="shared" ref="W58" si="449">SUM(V58)*J58*5</f>
        <v>0</v>
      </c>
      <c r="X58" s="191"/>
      <c r="Y58" s="191">
        <f t="shared" ref="Y58" si="450">L58*J58*0.05</f>
        <v>0</v>
      </c>
      <c r="Z58" s="189"/>
      <c r="AA58" s="190"/>
      <c r="AB58" s="189"/>
      <c r="AC58" s="191">
        <f t="shared" si="395"/>
        <v>0</v>
      </c>
      <c r="AD58" s="189">
        <v>1</v>
      </c>
      <c r="AE58" s="193">
        <f t="shared" ref="AE58" si="451">SUM(AD58*H58*(15))</f>
        <v>15</v>
      </c>
      <c r="AF58" s="189"/>
      <c r="AG58" s="190">
        <f t="shared" si="397"/>
        <v>0</v>
      </c>
      <c r="AH58" s="190"/>
      <c r="AI58" s="191">
        <f t="shared" si="398"/>
        <v>0</v>
      </c>
      <c r="AJ58" s="189"/>
      <c r="AK58" s="191">
        <f t="shared" ref="AK58" si="452">SUM(AJ58*H58*2/3)</f>
        <v>0</v>
      </c>
      <c r="AL58" s="189"/>
      <c r="AM58" s="262">
        <f>SUM(AL58*H58)</f>
        <v>0</v>
      </c>
      <c r="AN58" s="189"/>
      <c r="AO58" s="190">
        <f>SUM(AN58*J58)</f>
        <v>0</v>
      </c>
      <c r="AP58" s="189"/>
      <c r="AQ58" s="191">
        <f t="shared" si="402"/>
        <v>0</v>
      </c>
      <c r="AR58" s="189"/>
      <c r="AS58" s="191">
        <f t="shared" si="445"/>
        <v>0</v>
      </c>
      <c r="AT58" s="32"/>
      <c r="AU58" s="194">
        <f t="shared" si="403"/>
        <v>0</v>
      </c>
      <c r="AV58" s="189"/>
      <c r="AW58" s="190">
        <f>SUM(AV58*H58/3)</f>
        <v>0</v>
      </c>
      <c r="AX58" s="189"/>
      <c r="AY58" s="191">
        <f t="shared" ref="AY58" si="453">SUM(J58*AX58*8)</f>
        <v>0</v>
      </c>
      <c r="AZ58" s="190"/>
      <c r="BA58" s="191">
        <f>SUM(AZ58*K58*3*8)</f>
        <v>0</v>
      </c>
      <c r="BB58" s="189"/>
      <c r="BC58" s="191">
        <f t="shared" ref="BC58" si="454">SUM(BB58*K58*4*6)</f>
        <v>0</v>
      </c>
      <c r="BD58" s="189"/>
      <c r="BE58" s="195">
        <f t="shared" si="408"/>
        <v>0</v>
      </c>
      <c r="BF58" s="194">
        <f t="shared" si="409"/>
        <v>15</v>
      </c>
      <c r="BG58" s="194">
        <f t="shared" si="410"/>
        <v>0</v>
      </c>
      <c r="BH58" s="7"/>
      <c r="BI58" s="7"/>
      <c r="BJ58" s="7"/>
      <c r="BK58" s="52"/>
      <c r="BL58" s="51"/>
      <c r="BM58" s="225"/>
      <c r="BN58" s="226"/>
      <c r="BO58" s="161"/>
      <c r="BP58" s="161"/>
      <c r="BQ58" s="162"/>
      <c r="BR58" s="161"/>
      <c r="BS58" s="162"/>
      <c r="BT58" s="162"/>
      <c r="BU58" s="162"/>
      <c r="BV58" s="226"/>
      <c r="BW58" s="227"/>
      <c r="BX58" s="228"/>
      <c r="BY58" s="166"/>
      <c r="BZ58" s="142"/>
      <c r="CA58" s="166"/>
      <c r="CB58" s="167"/>
      <c r="CC58" s="166"/>
      <c r="CD58" s="167"/>
      <c r="CE58" s="166"/>
      <c r="CF58" s="167"/>
      <c r="CG58" s="166"/>
      <c r="CH58" s="167"/>
      <c r="CI58" s="165"/>
      <c r="CJ58" s="229"/>
      <c r="CK58" s="166"/>
      <c r="CL58" s="167"/>
      <c r="CM58" s="166"/>
      <c r="CN58" s="165"/>
      <c r="CO58" s="166"/>
      <c r="CP58" s="230"/>
      <c r="CQ58" s="166"/>
      <c r="CR58" s="142"/>
      <c r="CS58" s="167"/>
      <c r="CT58" s="165"/>
      <c r="CU58" s="166"/>
      <c r="CV58" s="165"/>
      <c r="CW58" s="166"/>
      <c r="CX58" s="142"/>
      <c r="CY58" s="166"/>
      <c r="CZ58" s="167"/>
      <c r="DA58" s="166"/>
      <c r="DB58" s="165"/>
      <c r="DC58" s="166"/>
      <c r="DD58" s="165"/>
      <c r="DE58" s="166"/>
      <c r="DF58" s="165"/>
      <c r="DG58" s="167"/>
      <c r="DH58" s="167"/>
      <c r="DI58" s="167"/>
      <c r="DJ58" s="165"/>
      <c r="DK58" s="167"/>
      <c r="DL58" s="165"/>
      <c r="DM58" s="166"/>
      <c r="DN58" s="165"/>
      <c r="DO58" s="166"/>
      <c r="DP58" s="168"/>
      <c r="DQ58" s="20">
        <f t="shared" si="433"/>
        <v>0</v>
      </c>
      <c r="DR58" s="20">
        <f t="shared" si="434"/>
        <v>0</v>
      </c>
      <c r="DS58" s="7"/>
      <c r="DT58" s="7"/>
      <c r="DU58" s="7"/>
      <c r="DV58" s="52"/>
      <c r="DW58" s="51"/>
      <c r="DX58" s="1"/>
      <c r="DY58" s="23"/>
      <c r="DZ58" s="23"/>
      <c r="EA58" s="7"/>
      <c r="EB58" s="7"/>
      <c r="EC58" s="7"/>
      <c r="ED58" s="7"/>
      <c r="EE58" s="7"/>
      <c r="EF58" s="7"/>
      <c r="EG58" s="7"/>
      <c r="EH58" s="7">
        <f t="shared" si="435"/>
        <v>0</v>
      </c>
      <c r="EI58" s="7">
        <f t="shared" si="435"/>
        <v>0</v>
      </c>
      <c r="EJ58" s="7">
        <f t="shared" si="435"/>
        <v>0</v>
      </c>
      <c r="EK58" s="18">
        <f t="shared" si="435"/>
        <v>0</v>
      </c>
      <c r="EL58" s="7">
        <f t="shared" si="435"/>
        <v>0</v>
      </c>
      <c r="EM58" s="7">
        <f t="shared" si="435"/>
        <v>0</v>
      </c>
      <c r="EN58" s="7">
        <f t="shared" si="435"/>
        <v>0</v>
      </c>
      <c r="EO58" s="7">
        <f t="shared" si="435"/>
        <v>0</v>
      </c>
      <c r="EP58" s="7">
        <f t="shared" si="435"/>
        <v>0</v>
      </c>
      <c r="EQ58" s="7">
        <f t="shared" si="435"/>
        <v>0</v>
      </c>
      <c r="ER58" s="7">
        <f t="shared" si="435"/>
        <v>0</v>
      </c>
      <c r="ES58" s="7">
        <f t="shared" si="435"/>
        <v>0</v>
      </c>
      <c r="ET58" s="7">
        <f t="shared" si="435"/>
        <v>0</v>
      </c>
      <c r="EU58" s="18">
        <f t="shared" si="435"/>
        <v>0</v>
      </c>
      <c r="EV58" s="7">
        <f t="shared" si="435"/>
        <v>0</v>
      </c>
      <c r="EW58" s="7">
        <f t="shared" si="435"/>
        <v>0</v>
      </c>
      <c r="EX58" s="7">
        <f t="shared" si="436"/>
        <v>0</v>
      </c>
      <c r="EY58" s="7">
        <f t="shared" si="436"/>
        <v>0</v>
      </c>
      <c r="EZ58" s="7">
        <f t="shared" si="436"/>
        <v>1</v>
      </c>
      <c r="FA58" s="7">
        <f t="shared" si="436"/>
        <v>15</v>
      </c>
      <c r="FB58" s="7">
        <f t="shared" si="436"/>
        <v>0</v>
      </c>
      <c r="FC58" s="7">
        <f t="shared" si="436"/>
        <v>0</v>
      </c>
      <c r="FD58" s="7">
        <f t="shared" si="436"/>
        <v>0</v>
      </c>
      <c r="FE58" s="18">
        <f t="shared" si="436"/>
        <v>0</v>
      </c>
      <c r="FF58" s="7">
        <f t="shared" si="436"/>
        <v>0</v>
      </c>
      <c r="FG58" s="7">
        <f t="shared" si="436"/>
        <v>0</v>
      </c>
      <c r="FH58" s="7">
        <f t="shared" si="436"/>
        <v>0</v>
      </c>
      <c r="FI58" s="7">
        <f t="shared" si="436"/>
        <v>0</v>
      </c>
      <c r="FJ58" s="7">
        <f t="shared" si="436"/>
        <v>0</v>
      </c>
      <c r="FK58" s="7">
        <f t="shared" si="436"/>
        <v>0</v>
      </c>
      <c r="FL58" s="7">
        <f t="shared" si="436"/>
        <v>0</v>
      </c>
      <c r="FM58" s="7">
        <f t="shared" si="436"/>
        <v>0</v>
      </c>
      <c r="FN58" s="7">
        <f t="shared" si="437"/>
        <v>0</v>
      </c>
      <c r="FO58" s="7">
        <f t="shared" si="437"/>
        <v>0</v>
      </c>
      <c r="FP58" s="7"/>
      <c r="FQ58" s="7">
        <f t="shared" si="438"/>
        <v>0</v>
      </c>
      <c r="FR58" s="7">
        <f t="shared" si="438"/>
        <v>0</v>
      </c>
      <c r="FS58" s="7">
        <f t="shared" si="438"/>
        <v>0</v>
      </c>
      <c r="FT58" s="7">
        <f t="shared" si="438"/>
        <v>0</v>
      </c>
      <c r="FU58" s="7">
        <f t="shared" si="438"/>
        <v>0</v>
      </c>
      <c r="FV58" s="7">
        <f t="shared" si="438"/>
        <v>0</v>
      </c>
      <c r="FW58" s="7">
        <f t="shared" si="438"/>
        <v>0</v>
      </c>
      <c r="FX58" s="7">
        <f t="shared" si="438"/>
        <v>0</v>
      </c>
      <c r="FY58" s="7">
        <f t="shared" si="438"/>
        <v>0</v>
      </c>
      <c r="FZ58" s="7">
        <f t="shared" si="438"/>
        <v>0</v>
      </c>
      <c r="GA58" s="7">
        <f t="shared" si="438"/>
        <v>0</v>
      </c>
      <c r="GB58" s="116">
        <f t="shared" si="438"/>
        <v>15</v>
      </c>
      <c r="GC58" s="117">
        <f t="shared" si="438"/>
        <v>0</v>
      </c>
      <c r="GD58" s="2"/>
      <c r="GE58" s="2"/>
      <c r="GF58" s="2"/>
      <c r="GG58" s="52"/>
      <c r="GH58" s="3"/>
      <c r="GI58" s="18"/>
      <c r="GJ58" s="18"/>
      <c r="GK58" s="1"/>
      <c r="GL58" s="23"/>
      <c r="GM58" s="61"/>
      <c r="GN58" s="7"/>
      <c r="GO58" s="67"/>
    </row>
    <row r="59" spans="1:197" ht="24.95" customHeight="1" x14ac:dyDescent="0.35">
      <c r="A59" s="51"/>
      <c r="B59" s="1"/>
      <c r="C59" s="23"/>
      <c r="D59" s="23"/>
      <c r="E59" s="23"/>
      <c r="F59" s="23"/>
      <c r="G59" s="23"/>
      <c r="H59" s="23"/>
      <c r="I59" s="23"/>
      <c r="J59" s="23"/>
      <c r="K59" s="23"/>
      <c r="L59" s="1"/>
      <c r="M59" s="73">
        <f t="shared" ref="M59:M68" si="455">SUM(N59+P59+T59+V59+AR59*2)</f>
        <v>0</v>
      </c>
      <c r="N59" s="32"/>
      <c r="O59" s="263"/>
      <c r="P59" s="32"/>
      <c r="Q59" s="20"/>
      <c r="R59" s="32"/>
      <c r="S59" s="20"/>
      <c r="T59" s="32"/>
      <c r="U59" s="20"/>
      <c r="V59" s="74"/>
      <c r="W59" s="20"/>
      <c r="X59" s="20"/>
      <c r="Y59" s="20"/>
      <c r="Z59" s="74"/>
      <c r="AA59" s="20"/>
      <c r="AB59" s="74"/>
      <c r="AC59" s="20"/>
      <c r="AD59" s="74"/>
      <c r="AE59" s="24"/>
      <c r="AF59" s="74"/>
      <c r="AG59" s="20"/>
      <c r="AH59" s="74"/>
      <c r="AI59" s="20"/>
      <c r="AJ59" s="74"/>
      <c r="AK59" s="20"/>
      <c r="AL59" s="74"/>
      <c r="AM59" s="263"/>
      <c r="AN59" s="74"/>
      <c r="AO59" s="20"/>
      <c r="AP59" s="74"/>
      <c r="AQ59" s="20"/>
      <c r="AR59" s="74"/>
      <c r="AS59" s="20"/>
      <c r="AT59" s="74"/>
      <c r="AU59" s="20"/>
      <c r="AV59" s="74"/>
      <c r="AW59" s="20"/>
      <c r="AX59" s="74"/>
      <c r="AY59" s="20"/>
      <c r="AZ59" s="74"/>
      <c r="BA59" s="20"/>
      <c r="BB59" s="74"/>
      <c r="BC59" s="20"/>
      <c r="BD59" s="74"/>
      <c r="BE59" s="20"/>
      <c r="BF59" s="20">
        <f t="shared" ref="BF59:BF68" si="456">SUM(AO59+BE59+BC59+BA59+AY59+AW59+AS59+AQ59+AK59+AM59+AI59+AG59+AE59+AC59+AA59+Y59+X59+W59+U59+Q59+O59+S59+AU59)</f>
        <v>0</v>
      </c>
      <c r="BG59" s="20">
        <f t="shared" ref="BG59:BG68" si="457">SUM(O59+Q59+U59+W59+X59+AS59+AW59+AY59+BA59+BC59+S59+AQ59)</f>
        <v>0</v>
      </c>
      <c r="BH59" s="7"/>
      <c r="BI59" s="7"/>
      <c r="BJ59" s="7"/>
      <c r="BK59" s="52"/>
      <c r="BL59" s="51"/>
      <c r="BM59" s="160" t="s">
        <v>181</v>
      </c>
      <c r="BN59" s="226" t="s">
        <v>110</v>
      </c>
      <c r="BO59" s="226" t="s">
        <v>102</v>
      </c>
      <c r="BP59" s="226" t="s">
        <v>111</v>
      </c>
      <c r="BQ59" s="227" t="s">
        <v>173</v>
      </c>
      <c r="BR59" s="226">
        <v>10</v>
      </c>
      <c r="BS59" s="162">
        <v>27</v>
      </c>
      <c r="BT59" s="162"/>
      <c r="BU59" s="162">
        <v>1</v>
      </c>
      <c r="BV59" s="226">
        <f t="shared" ref="BV59" si="458">SUM(BU59)*2</f>
        <v>2</v>
      </c>
      <c r="BW59" s="160">
        <v>4</v>
      </c>
      <c r="BX59" s="228">
        <f>SUM(BY59+CA59+CC59+CE59+CG59)</f>
        <v>4</v>
      </c>
      <c r="BY59" s="166"/>
      <c r="BZ59" s="142">
        <f>SUM(BY59)*BT59</f>
        <v>0</v>
      </c>
      <c r="CA59" s="166"/>
      <c r="CB59" s="167">
        <f>CA59*BU59</f>
        <v>0</v>
      </c>
      <c r="CC59" s="166">
        <v>4</v>
      </c>
      <c r="CD59" s="167">
        <f>SUM(CC59)*BU59</f>
        <v>4</v>
      </c>
      <c r="CE59" s="166"/>
      <c r="CF59" s="167">
        <f>SUM(CE59)*BV59</f>
        <v>0</v>
      </c>
      <c r="CG59" s="166"/>
      <c r="CH59" s="167">
        <f>SUM(CG59)*BU59*4</f>
        <v>0</v>
      </c>
      <c r="CI59" s="165">
        <f t="shared" ref="CI59" si="459">SUM(BV59*DI59*2+BV59*DK59*2)</f>
        <v>0</v>
      </c>
      <c r="CJ59" s="229">
        <f t="shared" ref="CJ59" si="460">SUM(BW59*5/100*BU59)</f>
        <v>0.2</v>
      </c>
      <c r="CK59" s="166"/>
      <c r="CL59" s="167"/>
      <c r="CM59" s="166"/>
      <c r="CN59" s="165">
        <f>SUM(CM59)*3*BS59/5</f>
        <v>0</v>
      </c>
      <c r="CO59" s="166"/>
      <c r="CP59" s="230">
        <f>SUM(CO59*BS59*(30+4))</f>
        <v>0</v>
      </c>
      <c r="CQ59" s="166"/>
      <c r="CR59" s="142">
        <f>SUM(CQ59*BS59*3)</f>
        <v>0</v>
      </c>
      <c r="CS59" s="166"/>
      <c r="CT59" s="165">
        <f>SUM(CS59*BS59/3)</f>
        <v>0</v>
      </c>
      <c r="CU59" s="166"/>
      <c r="CV59" s="165">
        <f>SUM(CU59*BS59*2/3)</f>
        <v>0</v>
      </c>
      <c r="CW59" s="166"/>
      <c r="CX59" s="142">
        <f>SUM(CW59*BS59)</f>
        <v>0</v>
      </c>
      <c r="CY59" s="166"/>
      <c r="CZ59" s="167">
        <f>SUM(CY59*BU59)</f>
        <v>0</v>
      </c>
      <c r="DA59" s="166"/>
      <c r="DB59" s="165">
        <f>SUM(DA59*BS59*2)</f>
        <v>0</v>
      </c>
      <c r="DC59" s="166">
        <v>1</v>
      </c>
      <c r="DD59" s="165">
        <f t="shared" ref="DD59" si="461">DC59*BU59*6</f>
        <v>6</v>
      </c>
      <c r="DE59" s="166"/>
      <c r="DF59" s="165">
        <f t="shared" si="427"/>
        <v>0</v>
      </c>
      <c r="DG59" s="166"/>
      <c r="DH59" s="167">
        <f>SUM(DG59*BS59/3)</f>
        <v>0</v>
      </c>
      <c r="DI59" s="166"/>
      <c r="DJ59" s="165">
        <f>SUM(BU59*DI59*8)</f>
        <v>0</v>
      </c>
      <c r="DK59" s="166"/>
      <c r="DL59" s="165">
        <f>SUM(DK59*BV59*5*6)</f>
        <v>0</v>
      </c>
      <c r="DM59" s="166"/>
      <c r="DN59" s="165">
        <f>SUM(DM59*BV59*4*6)</f>
        <v>0</v>
      </c>
      <c r="DO59" s="166"/>
      <c r="DP59" s="168">
        <f>SUM(DO59*50)</f>
        <v>0</v>
      </c>
      <c r="DQ59" s="20">
        <f t="shared" si="433"/>
        <v>10.199999999999999</v>
      </c>
      <c r="DR59" s="20">
        <f t="shared" si="434"/>
        <v>10</v>
      </c>
      <c r="DS59" s="7"/>
      <c r="DT59" s="7"/>
      <c r="DU59" s="7"/>
      <c r="DV59" s="52"/>
      <c r="DW59" s="51"/>
      <c r="DX59" s="1"/>
      <c r="DY59" s="23"/>
      <c r="DZ59" s="23"/>
      <c r="EA59" s="7"/>
      <c r="EB59" s="7"/>
      <c r="EC59" s="7"/>
      <c r="ED59" s="7"/>
      <c r="EE59" s="7"/>
      <c r="EF59" s="7"/>
      <c r="EG59" s="7"/>
      <c r="EH59" s="7">
        <f t="shared" si="435"/>
        <v>4</v>
      </c>
      <c r="EI59" s="7">
        <f t="shared" si="435"/>
        <v>4</v>
      </c>
      <c r="EJ59" s="7">
        <f t="shared" si="435"/>
        <v>0</v>
      </c>
      <c r="EK59" s="18">
        <f t="shared" si="435"/>
        <v>0</v>
      </c>
      <c r="EL59" s="7">
        <f t="shared" si="435"/>
        <v>0</v>
      </c>
      <c r="EM59" s="7">
        <f t="shared" si="435"/>
        <v>0</v>
      </c>
      <c r="EN59" s="7">
        <f t="shared" si="435"/>
        <v>4</v>
      </c>
      <c r="EO59" s="7">
        <f t="shared" si="435"/>
        <v>4</v>
      </c>
      <c r="EP59" s="7">
        <f t="shared" si="435"/>
        <v>0</v>
      </c>
      <c r="EQ59" s="7">
        <f t="shared" si="435"/>
        <v>0</v>
      </c>
      <c r="ER59" s="7">
        <f t="shared" si="435"/>
        <v>0</v>
      </c>
      <c r="ES59" s="7">
        <f t="shared" si="435"/>
        <v>0</v>
      </c>
      <c r="ET59" s="7">
        <f t="shared" si="435"/>
        <v>0</v>
      </c>
      <c r="EU59" s="18">
        <f t="shared" si="435"/>
        <v>0.2</v>
      </c>
      <c r="EV59" s="7">
        <f t="shared" si="435"/>
        <v>0</v>
      </c>
      <c r="EW59" s="7">
        <f t="shared" si="435"/>
        <v>0</v>
      </c>
      <c r="EX59" s="7">
        <f t="shared" si="436"/>
        <v>0</v>
      </c>
      <c r="EY59" s="7">
        <f t="shared" si="436"/>
        <v>0</v>
      </c>
      <c r="EZ59" s="7">
        <f t="shared" si="436"/>
        <v>0</v>
      </c>
      <c r="FA59" s="7">
        <f t="shared" si="436"/>
        <v>0</v>
      </c>
      <c r="FB59" s="7">
        <f t="shared" si="436"/>
        <v>0</v>
      </c>
      <c r="FC59" s="7">
        <f t="shared" si="436"/>
        <v>0</v>
      </c>
      <c r="FD59" s="7">
        <f t="shared" si="436"/>
        <v>0</v>
      </c>
      <c r="FE59" s="18">
        <f t="shared" si="436"/>
        <v>0</v>
      </c>
      <c r="FF59" s="7">
        <f t="shared" si="436"/>
        <v>0</v>
      </c>
      <c r="FG59" s="7">
        <f t="shared" si="436"/>
        <v>0</v>
      </c>
      <c r="FH59" s="7">
        <f t="shared" si="436"/>
        <v>0</v>
      </c>
      <c r="FI59" s="7">
        <f t="shared" si="436"/>
        <v>0</v>
      </c>
      <c r="FJ59" s="7">
        <f t="shared" si="436"/>
        <v>0</v>
      </c>
      <c r="FK59" s="7">
        <f t="shared" si="436"/>
        <v>0</v>
      </c>
      <c r="FL59" s="7">
        <f t="shared" si="436"/>
        <v>0</v>
      </c>
      <c r="FM59" s="7">
        <f t="shared" si="436"/>
        <v>0</v>
      </c>
      <c r="FN59" s="7">
        <f t="shared" si="437"/>
        <v>1</v>
      </c>
      <c r="FO59" s="7">
        <f t="shared" si="437"/>
        <v>6</v>
      </c>
      <c r="FP59" s="7"/>
      <c r="FQ59" s="7">
        <f t="shared" si="438"/>
        <v>0</v>
      </c>
      <c r="FR59" s="7">
        <f t="shared" si="438"/>
        <v>0</v>
      </c>
      <c r="FS59" s="7">
        <f t="shared" si="438"/>
        <v>0</v>
      </c>
      <c r="FT59" s="7">
        <f t="shared" si="438"/>
        <v>0</v>
      </c>
      <c r="FU59" s="7">
        <f t="shared" si="438"/>
        <v>0</v>
      </c>
      <c r="FV59" s="7">
        <f t="shared" si="438"/>
        <v>0</v>
      </c>
      <c r="FW59" s="7">
        <f t="shared" si="438"/>
        <v>0</v>
      </c>
      <c r="FX59" s="7">
        <f t="shared" si="438"/>
        <v>0</v>
      </c>
      <c r="FY59" s="7">
        <f t="shared" si="438"/>
        <v>0</v>
      </c>
      <c r="FZ59" s="7">
        <f t="shared" si="438"/>
        <v>0</v>
      </c>
      <c r="GA59" s="7">
        <f t="shared" si="438"/>
        <v>0</v>
      </c>
      <c r="GB59" s="116">
        <f t="shared" si="438"/>
        <v>10.199999999999999</v>
      </c>
      <c r="GC59" s="117">
        <f t="shared" si="438"/>
        <v>10</v>
      </c>
      <c r="GD59" s="2"/>
      <c r="GE59" s="2"/>
      <c r="GF59" s="2"/>
      <c r="GG59" s="52"/>
      <c r="GH59" s="3"/>
      <c r="GI59" s="18"/>
      <c r="GJ59" s="18"/>
      <c r="GK59" s="1"/>
      <c r="GL59" s="23"/>
      <c r="GM59" s="61"/>
      <c r="GN59" s="7"/>
      <c r="GO59" s="67"/>
    </row>
    <row r="60" spans="1:197" ht="24.95" customHeight="1" x14ac:dyDescent="0.35">
      <c r="A60" s="51"/>
      <c r="B60" s="1"/>
      <c r="C60" s="23"/>
      <c r="D60" s="23"/>
      <c r="E60" s="23"/>
      <c r="F60" s="23"/>
      <c r="G60" s="23"/>
      <c r="H60" s="23"/>
      <c r="I60" s="23"/>
      <c r="J60" s="23"/>
      <c r="K60" s="23"/>
      <c r="L60" s="1"/>
      <c r="M60" s="73">
        <f t="shared" si="455"/>
        <v>0</v>
      </c>
      <c r="N60" s="32"/>
      <c r="O60" s="263"/>
      <c r="P60" s="32"/>
      <c r="Q60" s="20"/>
      <c r="R60" s="32"/>
      <c r="S60" s="20"/>
      <c r="T60" s="32"/>
      <c r="U60" s="20"/>
      <c r="V60" s="74"/>
      <c r="W60" s="20"/>
      <c r="X60" s="20"/>
      <c r="Y60" s="20"/>
      <c r="Z60" s="74"/>
      <c r="AA60" s="20"/>
      <c r="AB60" s="74"/>
      <c r="AC60" s="20"/>
      <c r="AD60" s="74"/>
      <c r="AE60" s="24"/>
      <c r="AF60" s="74"/>
      <c r="AG60" s="20"/>
      <c r="AH60" s="74"/>
      <c r="AI60" s="20"/>
      <c r="AJ60" s="74"/>
      <c r="AK60" s="20"/>
      <c r="AL60" s="74"/>
      <c r="AM60" s="263"/>
      <c r="AN60" s="74"/>
      <c r="AO60" s="20"/>
      <c r="AP60" s="74"/>
      <c r="AQ60" s="20"/>
      <c r="AR60" s="74"/>
      <c r="AS60" s="20"/>
      <c r="AT60" s="74"/>
      <c r="AU60" s="20"/>
      <c r="AV60" s="74"/>
      <c r="AW60" s="20"/>
      <c r="AX60" s="74"/>
      <c r="AY60" s="20"/>
      <c r="AZ60" s="74"/>
      <c r="BA60" s="20"/>
      <c r="BB60" s="74"/>
      <c r="BC60" s="20"/>
      <c r="BD60" s="74"/>
      <c r="BE60" s="20"/>
      <c r="BF60" s="20">
        <f t="shared" si="456"/>
        <v>0</v>
      </c>
      <c r="BG60" s="20">
        <f t="shared" si="457"/>
        <v>0</v>
      </c>
      <c r="BH60" s="7"/>
      <c r="BI60" s="7"/>
      <c r="BJ60" s="7"/>
      <c r="BK60" s="52"/>
      <c r="BL60" s="51"/>
      <c r="BM60" s="20" t="s">
        <v>224</v>
      </c>
      <c r="BN60" s="71"/>
      <c r="BO60" s="71" t="s">
        <v>225</v>
      </c>
      <c r="BP60" s="71"/>
      <c r="BQ60" s="71"/>
      <c r="BR60" s="72"/>
      <c r="BS60" s="72">
        <v>1</v>
      </c>
      <c r="BT60" s="72"/>
      <c r="BU60" s="72"/>
      <c r="BV60" s="72"/>
      <c r="BW60" s="187"/>
      <c r="BX60" s="188">
        <f t="shared" ref="BX60" si="462">SUM(BY60+CA60+CC60+CE60+CG60)</f>
        <v>0</v>
      </c>
      <c r="BY60" s="189"/>
      <c r="BZ60" s="142">
        <f t="shared" ref="BZ60:BZ61" si="463">SUM(BY60)*BT60</f>
        <v>0</v>
      </c>
      <c r="CA60" s="189"/>
      <c r="CB60" s="190">
        <f t="shared" ref="CB60" si="464">CA60*BU60</f>
        <v>0</v>
      </c>
      <c r="CC60" s="189"/>
      <c r="CD60" s="190">
        <f t="shared" ref="CD60:CD61" si="465">SUM(CC60)*BU60</f>
        <v>0</v>
      </c>
      <c r="CE60" s="189"/>
      <c r="CF60" s="190">
        <f t="shared" ref="CF60:CF61" si="466">SUM(CE60)*BV60</f>
        <v>0</v>
      </c>
      <c r="CG60" s="189"/>
      <c r="CH60" s="190">
        <f t="shared" ref="CH60:CH61" si="467">SUM(CG60)*BU60*5</f>
        <v>0</v>
      </c>
      <c r="CI60" s="191"/>
      <c r="CJ60" s="191">
        <f t="shared" ref="CJ60" si="468">BW60*BU60*0.05</f>
        <v>0</v>
      </c>
      <c r="CK60" s="189"/>
      <c r="CL60" s="190"/>
      <c r="CM60" s="189"/>
      <c r="CN60" s="191">
        <f t="shared" ref="CN60" si="469">SUM(CM60)*3*BS60/5</f>
        <v>0</v>
      </c>
      <c r="CO60" s="189">
        <v>1</v>
      </c>
      <c r="CP60" s="193">
        <f t="shared" ref="CP60" si="470">SUM(CO60*BS60*(15))</f>
        <v>15</v>
      </c>
      <c r="CQ60" s="189"/>
      <c r="CR60" s="142">
        <f t="shared" ref="CR60" si="471">SUM(CQ60*BS60*3)</f>
        <v>0</v>
      </c>
      <c r="CS60" s="190"/>
      <c r="CT60" s="191">
        <f t="shared" ref="CT60:CT61" si="472">SUM(CS60*BS60/3)</f>
        <v>0</v>
      </c>
      <c r="CU60" s="189"/>
      <c r="CV60" s="191">
        <f t="shared" ref="CV60" si="473">SUM(CU60*BS60*2/3)</f>
        <v>0</v>
      </c>
      <c r="CW60" s="189"/>
      <c r="CX60" s="142">
        <f>SUM(CW60*BS60)</f>
        <v>0</v>
      </c>
      <c r="CY60" s="189"/>
      <c r="CZ60" s="190">
        <f>SUM(CY60*BU60)</f>
        <v>0</v>
      </c>
      <c r="DA60" s="189"/>
      <c r="DB60" s="191">
        <f t="shared" ref="DB60" si="474">SUM(DA60*BS60*2)</f>
        <v>0</v>
      </c>
      <c r="DC60" s="189"/>
      <c r="DD60" s="191">
        <f t="shared" ref="DD60" si="475">SUM(BU60*DC60*6)</f>
        <v>0</v>
      </c>
      <c r="DE60" s="32"/>
      <c r="DF60" s="194">
        <f t="shared" si="427"/>
        <v>0</v>
      </c>
      <c r="DG60" s="189"/>
      <c r="DH60" s="190">
        <f>SUM(DG60*BS60/3)</f>
        <v>0</v>
      </c>
      <c r="DI60" s="189"/>
      <c r="DJ60" s="191">
        <f t="shared" ref="DJ60" si="476">SUM(BU60*DI60*8)</f>
        <v>0</v>
      </c>
      <c r="DK60" s="190"/>
      <c r="DL60" s="191">
        <f>SUM(DK60*BV60*3*8)</f>
        <v>0</v>
      </c>
      <c r="DM60" s="189"/>
      <c r="DN60" s="191">
        <f t="shared" ref="DN60" si="477">SUM(DM60*BV60*4*6)</f>
        <v>0</v>
      </c>
      <c r="DO60" s="189"/>
      <c r="DP60" s="195">
        <f t="shared" ref="DP60:DP61" si="478">SUM(DO60*50)</f>
        <v>0</v>
      </c>
      <c r="DQ60" s="20">
        <f t="shared" si="433"/>
        <v>15</v>
      </c>
      <c r="DR60" s="20">
        <f t="shared" si="434"/>
        <v>0</v>
      </c>
      <c r="DS60" s="7"/>
      <c r="DT60" s="7"/>
      <c r="DU60" s="7"/>
      <c r="DV60" s="52"/>
      <c r="DW60" s="51"/>
      <c r="DX60" s="1"/>
      <c r="DY60" s="23"/>
      <c r="DZ60" s="23"/>
      <c r="EA60" s="7"/>
      <c r="EB60" s="7"/>
      <c r="EC60" s="7"/>
      <c r="ED60" s="7"/>
      <c r="EE60" s="7"/>
      <c r="EF60" s="7"/>
      <c r="EG60" s="7"/>
      <c r="EH60" s="7">
        <f t="shared" si="435"/>
        <v>0</v>
      </c>
      <c r="EI60" s="7">
        <f t="shared" si="435"/>
        <v>0</v>
      </c>
      <c r="EJ60" s="7">
        <f t="shared" si="435"/>
        <v>0</v>
      </c>
      <c r="EK60" s="18">
        <f t="shared" si="435"/>
        <v>0</v>
      </c>
      <c r="EL60" s="7">
        <f t="shared" si="435"/>
        <v>0</v>
      </c>
      <c r="EM60" s="7">
        <f t="shared" si="435"/>
        <v>0</v>
      </c>
      <c r="EN60" s="7">
        <f t="shared" si="435"/>
        <v>0</v>
      </c>
      <c r="EO60" s="7">
        <f t="shared" si="435"/>
        <v>0</v>
      </c>
      <c r="EP60" s="7">
        <f t="shared" si="435"/>
        <v>0</v>
      </c>
      <c r="EQ60" s="7">
        <f t="shared" si="435"/>
        <v>0</v>
      </c>
      <c r="ER60" s="7">
        <f t="shared" si="435"/>
        <v>0</v>
      </c>
      <c r="ES60" s="7">
        <f t="shared" si="435"/>
        <v>0</v>
      </c>
      <c r="ET60" s="7">
        <f t="shared" si="435"/>
        <v>0</v>
      </c>
      <c r="EU60" s="18">
        <f t="shared" si="435"/>
        <v>0</v>
      </c>
      <c r="EV60" s="7">
        <f t="shared" si="435"/>
        <v>0</v>
      </c>
      <c r="EW60" s="7">
        <f t="shared" si="435"/>
        <v>0</v>
      </c>
      <c r="EX60" s="7">
        <f t="shared" si="436"/>
        <v>0</v>
      </c>
      <c r="EY60" s="7">
        <f t="shared" si="436"/>
        <v>0</v>
      </c>
      <c r="EZ60" s="7">
        <f t="shared" si="436"/>
        <v>1</v>
      </c>
      <c r="FA60" s="7">
        <f t="shared" si="436"/>
        <v>15</v>
      </c>
      <c r="FB60" s="7">
        <f t="shared" si="436"/>
        <v>0</v>
      </c>
      <c r="FC60" s="7">
        <f t="shared" si="436"/>
        <v>0</v>
      </c>
      <c r="FD60" s="7">
        <f t="shared" si="436"/>
        <v>0</v>
      </c>
      <c r="FE60" s="18">
        <f t="shared" si="436"/>
        <v>0</v>
      </c>
      <c r="FF60" s="7">
        <f t="shared" si="436"/>
        <v>0</v>
      </c>
      <c r="FG60" s="7">
        <f t="shared" si="436"/>
        <v>0</v>
      </c>
      <c r="FH60" s="7">
        <f t="shared" si="436"/>
        <v>0</v>
      </c>
      <c r="FI60" s="7">
        <f t="shared" si="436"/>
        <v>0</v>
      </c>
      <c r="FJ60" s="7">
        <f t="shared" si="436"/>
        <v>0</v>
      </c>
      <c r="FK60" s="7">
        <f t="shared" si="436"/>
        <v>0</v>
      </c>
      <c r="FL60" s="7">
        <f t="shared" si="436"/>
        <v>0</v>
      </c>
      <c r="FM60" s="7">
        <f t="shared" si="436"/>
        <v>0</v>
      </c>
      <c r="FN60" s="7">
        <f t="shared" si="437"/>
        <v>0</v>
      </c>
      <c r="FO60" s="7">
        <f t="shared" si="437"/>
        <v>0</v>
      </c>
      <c r="FP60" s="7"/>
      <c r="FQ60" s="7">
        <f t="shared" si="438"/>
        <v>0</v>
      </c>
      <c r="FR60" s="7">
        <f t="shared" si="438"/>
        <v>0</v>
      </c>
      <c r="FS60" s="7">
        <f t="shared" si="438"/>
        <v>0</v>
      </c>
      <c r="FT60" s="7">
        <f t="shared" si="438"/>
        <v>0</v>
      </c>
      <c r="FU60" s="7">
        <f t="shared" si="438"/>
        <v>0</v>
      </c>
      <c r="FV60" s="7">
        <f t="shared" si="438"/>
        <v>0</v>
      </c>
      <c r="FW60" s="7">
        <f t="shared" si="438"/>
        <v>0</v>
      </c>
      <c r="FX60" s="7">
        <f t="shared" si="438"/>
        <v>0</v>
      </c>
      <c r="FY60" s="7">
        <f t="shared" si="438"/>
        <v>0</v>
      </c>
      <c r="FZ60" s="7">
        <f t="shared" si="438"/>
        <v>0</v>
      </c>
      <c r="GA60" s="7">
        <f t="shared" si="438"/>
        <v>0</v>
      </c>
      <c r="GB60" s="116">
        <f t="shared" si="438"/>
        <v>15</v>
      </c>
      <c r="GC60" s="117">
        <f t="shared" si="438"/>
        <v>0</v>
      </c>
      <c r="GD60" s="2"/>
      <c r="GE60" s="2"/>
      <c r="GF60" s="2"/>
      <c r="GG60" s="52"/>
      <c r="GH60" s="3"/>
      <c r="GI60" s="18"/>
      <c r="GJ60" s="18"/>
      <c r="GK60" s="1"/>
      <c r="GL60" s="23"/>
      <c r="GM60" s="61"/>
      <c r="GN60" s="7"/>
      <c r="GO60" s="67"/>
    </row>
    <row r="61" spans="1:197" ht="24.95" customHeight="1" x14ac:dyDescent="0.35">
      <c r="A61" s="51"/>
      <c r="B61" s="1"/>
      <c r="C61" s="23"/>
      <c r="D61" s="23"/>
      <c r="E61" s="23"/>
      <c r="F61" s="23"/>
      <c r="G61" s="23"/>
      <c r="H61" s="23"/>
      <c r="I61" s="23"/>
      <c r="J61" s="23"/>
      <c r="K61" s="23"/>
      <c r="L61" s="1"/>
      <c r="M61" s="73">
        <f t="shared" si="455"/>
        <v>0</v>
      </c>
      <c r="N61" s="32"/>
      <c r="O61" s="263"/>
      <c r="P61" s="32"/>
      <c r="Q61" s="20"/>
      <c r="R61" s="32"/>
      <c r="S61" s="20"/>
      <c r="T61" s="32"/>
      <c r="U61" s="20"/>
      <c r="V61" s="74"/>
      <c r="W61" s="20"/>
      <c r="X61" s="20"/>
      <c r="Y61" s="20"/>
      <c r="Z61" s="74"/>
      <c r="AA61" s="20"/>
      <c r="AB61" s="74"/>
      <c r="AC61" s="20"/>
      <c r="AD61" s="74"/>
      <c r="AE61" s="24"/>
      <c r="AF61" s="74"/>
      <c r="AG61" s="20"/>
      <c r="AH61" s="74"/>
      <c r="AI61" s="20"/>
      <c r="AJ61" s="74"/>
      <c r="AK61" s="20"/>
      <c r="AL61" s="74"/>
      <c r="AM61" s="263"/>
      <c r="AN61" s="74"/>
      <c r="AO61" s="20"/>
      <c r="AP61" s="74"/>
      <c r="AQ61" s="20"/>
      <c r="AR61" s="74"/>
      <c r="AS61" s="20"/>
      <c r="AT61" s="74"/>
      <c r="AU61" s="20"/>
      <c r="AV61" s="74"/>
      <c r="AW61" s="20"/>
      <c r="AX61" s="74"/>
      <c r="AY61" s="20"/>
      <c r="AZ61" s="74"/>
      <c r="BA61" s="20"/>
      <c r="BB61" s="74"/>
      <c r="BC61" s="20"/>
      <c r="BD61" s="74"/>
      <c r="BE61" s="20"/>
      <c r="BF61" s="20">
        <f t="shared" si="456"/>
        <v>0</v>
      </c>
      <c r="BG61" s="20">
        <f t="shared" si="457"/>
        <v>0</v>
      </c>
      <c r="BH61" s="7"/>
      <c r="BI61" s="7"/>
      <c r="BJ61" s="7"/>
      <c r="BK61" s="52"/>
      <c r="BL61" s="51"/>
      <c r="BM61" s="300" t="s">
        <v>234</v>
      </c>
      <c r="BN61" s="185" t="s">
        <v>110</v>
      </c>
      <c r="BO61" s="185" t="s">
        <v>102</v>
      </c>
      <c r="BP61" s="184" t="s">
        <v>150</v>
      </c>
      <c r="BQ61" s="184" t="s">
        <v>235</v>
      </c>
      <c r="BR61" s="184">
        <v>10</v>
      </c>
      <c r="BS61" s="251">
        <v>156</v>
      </c>
      <c r="BT61" s="251">
        <v>2</v>
      </c>
      <c r="BU61" s="251">
        <v>7</v>
      </c>
      <c r="BV61" s="184">
        <f>BU61</f>
        <v>7</v>
      </c>
      <c r="BW61" s="187"/>
      <c r="BX61" s="188">
        <f>SUM(BY61+CA61+CC61+CE61+CG61)</f>
        <v>0</v>
      </c>
      <c r="BY61" s="189"/>
      <c r="BZ61" s="142">
        <f t="shared" si="463"/>
        <v>0</v>
      </c>
      <c r="CA61" s="189"/>
      <c r="CB61" s="190">
        <f>CA61*BU61</f>
        <v>0</v>
      </c>
      <c r="CC61" s="189"/>
      <c r="CD61" s="190">
        <f t="shared" si="465"/>
        <v>0</v>
      </c>
      <c r="CE61" s="189"/>
      <c r="CF61" s="190">
        <f t="shared" si="466"/>
        <v>0</v>
      </c>
      <c r="CG61" s="189"/>
      <c r="CH61" s="190">
        <f t="shared" si="467"/>
        <v>0</v>
      </c>
      <c r="CI61" s="191">
        <f>BU61*2/4</f>
        <v>3.5</v>
      </c>
      <c r="CJ61" s="192">
        <f t="shared" ref="CJ61" si="479">SUM(BW61*5/100*BU61)</f>
        <v>0</v>
      </c>
      <c r="CK61" s="189"/>
      <c r="CL61" s="190"/>
      <c r="CM61" s="189"/>
      <c r="CN61" s="191">
        <f>SUM(CM61)*3*BS61/5</f>
        <v>0</v>
      </c>
      <c r="CO61" s="189"/>
      <c r="CP61" s="193">
        <f>SUM(CO61*BS61*(30+4))*2/3</f>
        <v>0</v>
      </c>
      <c r="CQ61" s="189"/>
      <c r="CR61" s="142">
        <f t="shared" ref="CR61" si="480">SUM(CQ61*BS61*3)</f>
        <v>0</v>
      </c>
      <c r="CS61" s="189"/>
      <c r="CT61" s="191">
        <f t="shared" si="472"/>
        <v>0</v>
      </c>
      <c r="CU61" s="189"/>
      <c r="CV61" s="191">
        <f t="shared" ref="CV61" si="481">SUM(CU61*BS61*2/3)</f>
        <v>0</v>
      </c>
      <c r="CW61" s="189"/>
      <c r="CX61" s="142">
        <f>SUM(CW61*BS61)*2</f>
        <v>0</v>
      </c>
      <c r="CY61" s="189"/>
      <c r="CZ61" s="190">
        <f>SUM(CY61*BU61)</f>
        <v>0</v>
      </c>
      <c r="DA61" s="189"/>
      <c r="DB61" s="191">
        <f t="shared" ref="DB61" si="482">SUM(DA61*BS61*2)</f>
        <v>0</v>
      </c>
      <c r="DC61" s="189"/>
      <c r="DD61" s="191">
        <f t="shared" ref="DD61" si="483">SUM(BU61*DC61*6)</f>
        <v>0</v>
      </c>
      <c r="DE61" s="32"/>
      <c r="DF61" s="194">
        <f t="shared" si="427"/>
        <v>0</v>
      </c>
      <c r="DG61" s="189"/>
      <c r="DH61" s="190">
        <f>SUM(DG61*BS61/3)</f>
        <v>0</v>
      </c>
      <c r="DI61" s="189"/>
      <c r="DJ61" s="191">
        <f>SUM(DI61*BS61/3)</f>
        <v>0</v>
      </c>
      <c r="DK61" s="189">
        <v>2</v>
      </c>
      <c r="DL61" s="191">
        <f>SUM(DK61*BV61*1*8)</f>
        <v>112</v>
      </c>
      <c r="DM61" s="189"/>
      <c r="DN61" s="191">
        <f t="shared" ref="DN61" si="484">SUM(DM61*BV61*4*6)</f>
        <v>0</v>
      </c>
      <c r="DO61" s="189"/>
      <c r="DP61" s="195">
        <f t="shared" si="478"/>
        <v>0</v>
      </c>
      <c r="DQ61" s="20">
        <f t="shared" si="433"/>
        <v>115.5</v>
      </c>
      <c r="DR61" s="20">
        <f t="shared" si="434"/>
        <v>115.5</v>
      </c>
      <c r="DS61" s="7"/>
      <c r="DT61" s="7"/>
      <c r="DU61" s="7"/>
      <c r="DV61" s="52"/>
      <c r="DW61" s="51"/>
      <c r="DX61" s="1"/>
      <c r="DY61" s="23"/>
      <c r="DZ61" s="23"/>
      <c r="EA61" s="7"/>
      <c r="EB61" s="7"/>
      <c r="EC61" s="7"/>
      <c r="ED61" s="7"/>
      <c r="EE61" s="7"/>
      <c r="EF61" s="7"/>
      <c r="EG61" s="7"/>
      <c r="EH61" s="7">
        <f t="shared" si="435"/>
        <v>0</v>
      </c>
      <c r="EI61" s="7">
        <f t="shared" si="435"/>
        <v>0</v>
      </c>
      <c r="EJ61" s="7">
        <f t="shared" si="435"/>
        <v>0</v>
      </c>
      <c r="EK61" s="18">
        <f t="shared" si="435"/>
        <v>0</v>
      </c>
      <c r="EL61" s="7">
        <f t="shared" si="435"/>
        <v>0</v>
      </c>
      <c r="EM61" s="7">
        <f t="shared" si="435"/>
        <v>0</v>
      </c>
      <c r="EN61" s="7">
        <f t="shared" si="435"/>
        <v>0</v>
      </c>
      <c r="EO61" s="7">
        <f t="shared" si="435"/>
        <v>0</v>
      </c>
      <c r="EP61" s="7">
        <f t="shared" si="435"/>
        <v>0</v>
      </c>
      <c r="EQ61" s="7">
        <f t="shared" si="435"/>
        <v>0</v>
      </c>
      <c r="ER61" s="7">
        <f t="shared" si="435"/>
        <v>0</v>
      </c>
      <c r="ES61" s="7">
        <f t="shared" si="435"/>
        <v>0</v>
      </c>
      <c r="ET61" s="7">
        <f t="shared" si="435"/>
        <v>3.5</v>
      </c>
      <c r="EU61" s="18">
        <f t="shared" si="435"/>
        <v>0</v>
      </c>
      <c r="EV61" s="7">
        <f t="shared" si="435"/>
        <v>0</v>
      </c>
      <c r="EW61" s="7">
        <f t="shared" si="435"/>
        <v>0</v>
      </c>
      <c r="EX61" s="7">
        <f t="shared" si="436"/>
        <v>0</v>
      </c>
      <c r="EY61" s="7">
        <f t="shared" si="436"/>
        <v>0</v>
      </c>
      <c r="EZ61" s="7">
        <f t="shared" si="436"/>
        <v>0</v>
      </c>
      <c r="FA61" s="7">
        <f t="shared" si="436"/>
        <v>0</v>
      </c>
      <c r="FB61" s="7">
        <f t="shared" si="436"/>
        <v>0</v>
      </c>
      <c r="FC61" s="7">
        <f t="shared" si="436"/>
        <v>0</v>
      </c>
      <c r="FD61" s="7">
        <f t="shared" si="436"/>
        <v>0</v>
      </c>
      <c r="FE61" s="18">
        <f t="shared" si="436"/>
        <v>0</v>
      </c>
      <c r="FF61" s="7">
        <f t="shared" si="436"/>
        <v>0</v>
      </c>
      <c r="FG61" s="7">
        <f t="shared" si="436"/>
        <v>0</v>
      </c>
      <c r="FH61" s="7">
        <f t="shared" si="436"/>
        <v>0</v>
      </c>
      <c r="FI61" s="7">
        <f t="shared" si="436"/>
        <v>0</v>
      </c>
      <c r="FJ61" s="7">
        <f t="shared" si="436"/>
        <v>0</v>
      </c>
      <c r="FK61" s="7">
        <f t="shared" si="436"/>
        <v>0</v>
      </c>
      <c r="FL61" s="7">
        <f t="shared" si="436"/>
        <v>0</v>
      </c>
      <c r="FM61" s="7">
        <f t="shared" si="436"/>
        <v>0</v>
      </c>
      <c r="FN61" s="7">
        <f t="shared" si="437"/>
        <v>0</v>
      </c>
      <c r="FO61" s="7">
        <f t="shared" si="437"/>
        <v>0</v>
      </c>
      <c r="FP61" s="7"/>
      <c r="FQ61" s="7">
        <f t="shared" si="438"/>
        <v>0</v>
      </c>
      <c r="FR61" s="7">
        <f t="shared" si="438"/>
        <v>0</v>
      </c>
      <c r="FS61" s="7">
        <f t="shared" si="438"/>
        <v>0</v>
      </c>
      <c r="FT61" s="7">
        <f t="shared" si="438"/>
        <v>0</v>
      </c>
      <c r="FU61" s="7">
        <f t="shared" si="438"/>
        <v>0</v>
      </c>
      <c r="FV61" s="7">
        <f t="shared" si="438"/>
        <v>2</v>
      </c>
      <c r="FW61" s="7">
        <f t="shared" si="438"/>
        <v>112</v>
      </c>
      <c r="FX61" s="7">
        <f t="shared" si="438"/>
        <v>0</v>
      </c>
      <c r="FY61" s="7">
        <f t="shared" si="438"/>
        <v>0</v>
      </c>
      <c r="FZ61" s="7">
        <f t="shared" si="438"/>
        <v>0</v>
      </c>
      <c r="GA61" s="7">
        <f t="shared" si="438"/>
        <v>0</v>
      </c>
      <c r="GB61" s="116">
        <f t="shared" si="438"/>
        <v>115.5</v>
      </c>
      <c r="GC61" s="117">
        <f t="shared" si="438"/>
        <v>115.5</v>
      </c>
      <c r="GD61" s="2"/>
      <c r="GE61" s="2"/>
      <c r="GF61" s="2"/>
      <c r="GG61" s="52"/>
      <c r="GH61" s="3"/>
      <c r="GI61" s="18"/>
      <c r="GJ61" s="18"/>
      <c r="GK61" s="1"/>
      <c r="GL61" s="23"/>
      <c r="GM61" s="61"/>
      <c r="GN61" s="7"/>
      <c r="GO61" s="67"/>
    </row>
    <row r="62" spans="1:197" ht="24.75" customHeight="1" x14ac:dyDescent="0.35">
      <c r="A62" s="51"/>
      <c r="B62" s="1"/>
      <c r="C62" s="23"/>
      <c r="D62" s="23"/>
      <c r="E62" s="23"/>
      <c r="F62" s="23"/>
      <c r="G62" s="23"/>
      <c r="H62" s="23"/>
      <c r="I62" s="23"/>
      <c r="J62" s="23"/>
      <c r="K62" s="23"/>
      <c r="L62" s="1"/>
      <c r="M62" s="73">
        <f t="shared" si="455"/>
        <v>0</v>
      </c>
      <c r="N62" s="32"/>
      <c r="O62" s="263"/>
      <c r="P62" s="32"/>
      <c r="Q62" s="20"/>
      <c r="R62" s="32"/>
      <c r="S62" s="20"/>
      <c r="T62" s="32"/>
      <c r="U62" s="20"/>
      <c r="V62" s="74"/>
      <c r="W62" s="20"/>
      <c r="X62" s="20"/>
      <c r="Y62" s="20"/>
      <c r="Z62" s="74"/>
      <c r="AA62" s="20"/>
      <c r="AB62" s="74"/>
      <c r="AC62" s="20"/>
      <c r="AD62" s="74"/>
      <c r="AE62" s="24"/>
      <c r="AF62" s="74"/>
      <c r="AG62" s="20"/>
      <c r="AH62" s="74"/>
      <c r="AI62" s="20"/>
      <c r="AJ62" s="74"/>
      <c r="AK62" s="20"/>
      <c r="AL62" s="74"/>
      <c r="AM62" s="263"/>
      <c r="AN62" s="74"/>
      <c r="AO62" s="20"/>
      <c r="AP62" s="74"/>
      <c r="AQ62" s="20"/>
      <c r="AR62" s="74"/>
      <c r="AS62" s="20"/>
      <c r="AT62" s="74"/>
      <c r="AU62" s="20"/>
      <c r="AV62" s="74"/>
      <c r="AW62" s="20"/>
      <c r="AX62" s="74"/>
      <c r="AY62" s="20"/>
      <c r="AZ62" s="74"/>
      <c r="BA62" s="20"/>
      <c r="BB62" s="74"/>
      <c r="BC62" s="20"/>
      <c r="BD62" s="74"/>
      <c r="BE62" s="20"/>
      <c r="BF62" s="20">
        <f t="shared" si="456"/>
        <v>0</v>
      </c>
      <c r="BG62" s="20">
        <f t="shared" si="457"/>
        <v>0</v>
      </c>
      <c r="BH62" s="7"/>
      <c r="BI62" s="7"/>
      <c r="BJ62" s="7"/>
      <c r="BK62" s="52"/>
      <c r="BL62" s="51"/>
      <c r="BM62" s="1"/>
      <c r="BN62" s="23"/>
      <c r="BO62" s="23"/>
      <c r="BP62" s="23"/>
      <c r="BQ62" s="23"/>
      <c r="BR62" s="23"/>
      <c r="BS62" s="23"/>
      <c r="BT62" s="23"/>
      <c r="BU62" s="23"/>
      <c r="BV62" s="23"/>
      <c r="BW62" s="1"/>
      <c r="BX62" s="73">
        <f t="shared" ref="BX62:BX68" si="485">SUM(BY62+CA62+CE62+CG62+DC62*2)</f>
        <v>0</v>
      </c>
      <c r="BY62" s="32"/>
      <c r="BZ62" s="334"/>
      <c r="CA62" s="32"/>
      <c r="CB62" s="20"/>
      <c r="CC62" s="32"/>
      <c r="CD62" s="20"/>
      <c r="CE62" s="32"/>
      <c r="CF62" s="20"/>
      <c r="CG62" s="74"/>
      <c r="CH62" s="20"/>
      <c r="CI62" s="20"/>
      <c r="CJ62" s="20"/>
      <c r="CK62" s="74"/>
      <c r="CL62" s="20"/>
      <c r="CM62" s="74"/>
      <c r="CN62" s="20"/>
      <c r="CO62" s="74"/>
      <c r="CP62" s="24"/>
      <c r="CQ62" s="74"/>
      <c r="CR62" s="334"/>
      <c r="CS62" s="74"/>
      <c r="CT62" s="20"/>
      <c r="CU62" s="74"/>
      <c r="CV62" s="20"/>
      <c r="CW62" s="74"/>
      <c r="CX62" s="334"/>
      <c r="CY62" s="74"/>
      <c r="CZ62" s="20"/>
      <c r="DA62" s="74"/>
      <c r="DB62" s="20"/>
      <c r="DC62" s="74"/>
      <c r="DD62" s="20"/>
      <c r="DE62" s="74"/>
      <c r="DF62" s="20"/>
      <c r="DG62" s="74"/>
      <c r="DH62" s="20"/>
      <c r="DI62" s="74"/>
      <c r="DJ62" s="20"/>
      <c r="DK62" s="74"/>
      <c r="DL62" s="20"/>
      <c r="DM62" s="74"/>
      <c r="DN62" s="20"/>
      <c r="DO62" s="74"/>
      <c r="DP62" s="20"/>
      <c r="DQ62" s="20">
        <f t="shared" si="433"/>
        <v>0</v>
      </c>
      <c r="DR62" s="20">
        <f t="shared" si="434"/>
        <v>0</v>
      </c>
      <c r="DS62" s="7"/>
      <c r="DT62" s="7"/>
      <c r="DU62" s="7"/>
      <c r="DV62" s="52"/>
      <c r="DW62" s="51"/>
      <c r="DX62" s="1"/>
      <c r="DY62" s="23"/>
      <c r="DZ62" s="23"/>
      <c r="EA62" s="8"/>
      <c r="EB62" s="8"/>
      <c r="EC62" s="8"/>
      <c r="ED62" s="8"/>
      <c r="EE62" s="8"/>
      <c r="EF62" s="8"/>
      <c r="EG62" s="8"/>
      <c r="EH62" s="7">
        <f t="shared" si="435"/>
        <v>0</v>
      </c>
      <c r="EI62" s="7">
        <f t="shared" si="435"/>
        <v>0</v>
      </c>
      <c r="EJ62" s="7">
        <f t="shared" si="435"/>
        <v>0</v>
      </c>
      <c r="EK62" s="18">
        <f t="shared" si="435"/>
        <v>0</v>
      </c>
      <c r="EL62" s="7">
        <f t="shared" si="435"/>
        <v>0</v>
      </c>
      <c r="EM62" s="7">
        <f t="shared" si="435"/>
        <v>0</v>
      </c>
      <c r="EN62" s="7">
        <f t="shared" si="435"/>
        <v>0</v>
      </c>
      <c r="EO62" s="7">
        <f t="shared" si="435"/>
        <v>0</v>
      </c>
      <c r="EP62" s="7">
        <f t="shared" si="435"/>
        <v>0</v>
      </c>
      <c r="EQ62" s="7">
        <f t="shared" si="435"/>
        <v>0</v>
      </c>
      <c r="ER62" s="7">
        <f t="shared" si="435"/>
        <v>0</v>
      </c>
      <c r="ES62" s="7">
        <f t="shared" si="435"/>
        <v>0</v>
      </c>
      <c r="ET62" s="7">
        <f t="shared" si="435"/>
        <v>0</v>
      </c>
      <c r="EU62" s="18">
        <f t="shared" si="435"/>
        <v>0</v>
      </c>
      <c r="EV62" s="7">
        <f t="shared" si="435"/>
        <v>0</v>
      </c>
      <c r="EW62" s="7">
        <f t="shared" si="435"/>
        <v>0</v>
      </c>
      <c r="EX62" s="7">
        <f t="shared" si="436"/>
        <v>0</v>
      </c>
      <c r="EY62" s="7">
        <f t="shared" si="436"/>
        <v>0</v>
      </c>
      <c r="EZ62" s="7">
        <f t="shared" si="436"/>
        <v>0</v>
      </c>
      <c r="FA62" s="7">
        <f t="shared" si="436"/>
        <v>0</v>
      </c>
      <c r="FB62" s="7">
        <f t="shared" si="436"/>
        <v>0</v>
      </c>
      <c r="FC62" s="7">
        <f t="shared" si="436"/>
        <v>0</v>
      </c>
      <c r="FD62" s="7">
        <f t="shared" si="436"/>
        <v>0</v>
      </c>
      <c r="FE62" s="18">
        <f t="shared" si="436"/>
        <v>0</v>
      </c>
      <c r="FF62" s="7">
        <f t="shared" si="436"/>
        <v>0</v>
      </c>
      <c r="FG62" s="7">
        <f t="shared" si="436"/>
        <v>0</v>
      </c>
      <c r="FH62" s="7">
        <f t="shared" si="436"/>
        <v>0</v>
      </c>
      <c r="FI62" s="7">
        <f t="shared" si="436"/>
        <v>0</v>
      </c>
      <c r="FJ62" s="7">
        <f t="shared" si="436"/>
        <v>0</v>
      </c>
      <c r="FK62" s="7">
        <f t="shared" si="436"/>
        <v>0</v>
      </c>
      <c r="FL62" s="7">
        <f t="shared" si="436"/>
        <v>0</v>
      </c>
      <c r="FM62" s="7">
        <f t="shared" si="436"/>
        <v>0</v>
      </c>
      <c r="FN62" s="7">
        <f t="shared" si="437"/>
        <v>0</v>
      </c>
      <c r="FO62" s="7">
        <f t="shared" si="437"/>
        <v>0</v>
      </c>
      <c r="FP62" s="7"/>
      <c r="FQ62" s="7">
        <f t="shared" si="438"/>
        <v>0</v>
      </c>
      <c r="FR62" s="7">
        <f t="shared" si="438"/>
        <v>0</v>
      </c>
      <c r="FS62" s="7">
        <f t="shared" si="438"/>
        <v>0</v>
      </c>
      <c r="FT62" s="7">
        <f t="shared" si="438"/>
        <v>0</v>
      </c>
      <c r="FU62" s="7">
        <f t="shared" si="438"/>
        <v>0</v>
      </c>
      <c r="FV62" s="7">
        <f t="shared" si="438"/>
        <v>0</v>
      </c>
      <c r="FW62" s="7">
        <f t="shared" si="438"/>
        <v>0</v>
      </c>
      <c r="FX62" s="7">
        <f t="shared" si="438"/>
        <v>0</v>
      </c>
      <c r="FY62" s="7">
        <f t="shared" si="438"/>
        <v>0</v>
      </c>
      <c r="FZ62" s="7">
        <f t="shared" si="438"/>
        <v>0</v>
      </c>
      <c r="GA62" s="7">
        <f t="shared" si="438"/>
        <v>0</v>
      </c>
      <c r="GB62" s="116">
        <f t="shared" si="438"/>
        <v>0</v>
      </c>
      <c r="GC62" s="117">
        <f t="shared" si="438"/>
        <v>0</v>
      </c>
      <c r="GD62" s="2"/>
      <c r="GE62" s="2"/>
      <c r="GF62" s="2"/>
      <c r="GG62" s="97"/>
      <c r="GH62" s="3"/>
      <c r="GI62" s="18"/>
      <c r="GJ62" s="18"/>
      <c r="GK62" s="1"/>
      <c r="GL62" s="23"/>
      <c r="GM62" s="61"/>
      <c r="GN62" s="7"/>
      <c r="GO62" s="67"/>
    </row>
    <row r="63" spans="1:197" ht="24.75" customHeight="1" x14ac:dyDescent="0.35">
      <c r="A63" s="51"/>
      <c r="B63" s="7"/>
      <c r="C63" s="21"/>
      <c r="D63" s="21"/>
      <c r="E63" s="21"/>
      <c r="F63" s="21"/>
      <c r="G63" s="21"/>
      <c r="H63" s="21"/>
      <c r="I63" s="21"/>
      <c r="J63" s="21"/>
      <c r="K63" s="21"/>
      <c r="L63" s="11"/>
      <c r="M63" s="73">
        <f t="shared" si="455"/>
        <v>0</v>
      </c>
      <c r="N63" s="32"/>
      <c r="O63" s="263"/>
      <c r="P63" s="32"/>
      <c r="Q63" s="20"/>
      <c r="R63" s="32"/>
      <c r="S63" s="20"/>
      <c r="T63" s="32"/>
      <c r="U63" s="20"/>
      <c r="V63" s="74"/>
      <c r="W63" s="20"/>
      <c r="X63" s="20"/>
      <c r="Y63" s="20"/>
      <c r="Z63" s="74"/>
      <c r="AA63" s="20"/>
      <c r="AB63" s="74"/>
      <c r="AC63" s="20"/>
      <c r="AD63" s="74"/>
      <c r="AE63" s="24"/>
      <c r="AF63" s="74"/>
      <c r="AG63" s="20"/>
      <c r="AH63" s="74"/>
      <c r="AI63" s="20"/>
      <c r="AJ63" s="74"/>
      <c r="AK63" s="20"/>
      <c r="AL63" s="74"/>
      <c r="AM63" s="263"/>
      <c r="AN63" s="74"/>
      <c r="AO63" s="20"/>
      <c r="AP63" s="74"/>
      <c r="AQ63" s="20"/>
      <c r="AR63" s="74"/>
      <c r="AS63" s="20"/>
      <c r="AT63" s="74"/>
      <c r="AU63" s="20"/>
      <c r="AV63" s="74"/>
      <c r="AW63" s="20"/>
      <c r="AX63" s="74"/>
      <c r="AY63" s="20"/>
      <c r="AZ63" s="74"/>
      <c r="BA63" s="20"/>
      <c r="BB63" s="74"/>
      <c r="BC63" s="20"/>
      <c r="BD63" s="74"/>
      <c r="BE63" s="20"/>
      <c r="BF63" s="20">
        <f t="shared" si="456"/>
        <v>0</v>
      </c>
      <c r="BG63" s="20">
        <f t="shared" si="457"/>
        <v>0</v>
      </c>
      <c r="BH63" s="7"/>
      <c r="BI63" s="7"/>
      <c r="BJ63" s="7"/>
      <c r="BK63" s="52"/>
      <c r="BL63" s="51"/>
      <c r="BM63" s="7"/>
      <c r="BN63" s="21"/>
      <c r="BO63" s="21"/>
      <c r="BP63" s="21"/>
      <c r="BQ63" s="21"/>
      <c r="BR63" s="21"/>
      <c r="BS63" s="21"/>
      <c r="BT63" s="21"/>
      <c r="BU63" s="21"/>
      <c r="BV63" s="21"/>
      <c r="BW63" s="11"/>
      <c r="BX63" s="73">
        <f t="shared" si="485"/>
        <v>0</v>
      </c>
      <c r="BY63" s="32"/>
      <c r="BZ63" s="334"/>
      <c r="CA63" s="32"/>
      <c r="CB63" s="20"/>
      <c r="CC63" s="32"/>
      <c r="CD63" s="20"/>
      <c r="CE63" s="32"/>
      <c r="CF63" s="20"/>
      <c r="CG63" s="74"/>
      <c r="CH63" s="20"/>
      <c r="CI63" s="20"/>
      <c r="CJ63" s="20"/>
      <c r="CK63" s="74"/>
      <c r="CL63" s="20"/>
      <c r="CM63" s="74"/>
      <c r="CN63" s="20"/>
      <c r="CO63" s="74"/>
      <c r="CP63" s="24"/>
      <c r="CQ63" s="74"/>
      <c r="CR63" s="334"/>
      <c r="CS63" s="74"/>
      <c r="CT63" s="20"/>
      <c r="CU63" s="74"/>
      <c r="CV63" s="20"/>
      <c r="CW63" s="74"/>
      <c r="CX63" s="334"/>
      <c r="CY63" s="74"/>
      <c r="CZ63" s="20"/>
      <c r="DA63" s="74"/>
      <c r="DB63" s="20"/>
      <c r="DC63" s="74"/>
      <c r="DD63" s="20"/>
      <c r="DE63" s="74"/>
      <c r="DF63" s="20"/>
      <c r="DG63" s="74"/>
      <c r="DH63" s="20"/>
      <c r="DI63" s="74"/>
      <c r="DJ63" s="20"/>
      <c r="DK63" s="74"/>
      <c r="DL63" s="20"/>
      <c r="DM63" s="74"/>
      <c r="DN63" s="20"/>
      <c r="DO63" s="74"/>
      <c r="DP63" s="20"/>
      <c r="DQ63" s="20">
        <f t="shared" si="433"/>
        <v>0</v>
      </c>
      <c r="DR63" s="20">
        <f t="shared" si="434"/>
        <v>0</v>
      </c>
      <c r="DS63" s="7"/>
      <c r="DT63" s="7"/>
      <c r="DU63" s="7"/>
      <c r="DV63" s="52"/>
      <c r="DW63" s="51"/>
      <c r="DX63" s="7"/>
      <c r="DY63" s="21"/>
      <c r="DZ63" s="21"/>
      <c r="EA63" s="8"/>
      <c r="EB63" s="8"/>
      <c r="EC63" s="8"/>
      <c r="ED63" s="8"/>
      <c r="EE63" s="8"/>
      <c r="EF63" s="8"/>
      <c r="EG63" s="8"/>
      <c r="EH63" s="7">
        <f t="shared" si="435"/>
        <v>0</v>
      </c>
      <c r="EI63" s="7">
        <f t="shared" si="435"/>
        <v>0</v>
      </c>
      <c r="EJ63" s="7">
        <f t="shared" si="435"/>
        <v>0</v>
      </c>
      <c r="EK63" s="18">
        <f t="shared" si="435"/>
        <v>0</v>
      </c>
      <c r="EL63" s="7">
        <f t="shared" si="435"/>
        <v>0</v>
      </c>
      <c r="EM63" s="7">
        <f t="shared" si="435"/>
        <v>0</v>
      </c>
      <c r="EN63" s="7">
        <f t="shared" si="435"/>
        <v>0</v>
      </c>
      <c r="EO63" s="7">
        <f t="shared" si="435"/>
        <v>0</v>
      </c>
      <c r="EP63" s="7">
        <f t="shared" si="435"/>
        <v>0</v>
      </c>
      <c r="EQ63" s="7">
        <f t="shared" si="435"/>
        <v>0</v>
      </c>
      <c r="ER63" s="7">
        <f t="shared" si="435"/>
        <v>0</v>
      </c>
      <c r="ES63" s="7">
        <f t="shared" si="435"/>
        <v>0</v>
      </c>
      <c r="ET63" s="7">
        <f t="shared" si="435"/>
        <v>0</v>
      </c>
      <c r="EU63" s="18">
        <f t="shared" si="435"/>
        <v>0</v>
      </c>
      <c r="EV63" s="7">
        <f t="shared" si="435"/>
        <v>0</v>
      </c>
      <c r="EW63" s="7">
        <f t="shared" si="435"/>
        <v>0</v>
      </c>
      <c r="EX63" s="7">
        <f t="shared" si="436"/>
        <v>0</v>
      </c>
      <c r="EY63" s="7">
        <f t="shared" si="436"/>
        <v>0</v>
      </c>
      <c r="EZ63" s="7">
        <f t="shared" si="436"/>
        <v>0</v>
      </c>
      <c r="FA63" s="7">
        <f t="shared" si="436"/>
        <v>0</v>
      </c>
      <c r="FB63" s="7">
        <f t="shared" si="436"/>
        <v>0</v>
      </c>
      <c r="FC63" s="7">
        <f t="shared" si="436"/>
        <v>0</v>
      </c>
      <c r="FD63" s="7">
        <f t="shared" si="436"/>
        <v>0</v>
      </c>
      <c r="FE63" s="18">
        <f t="shared" si="436"/>
        <v>0</v>
      </c>
      <c r="FF63" s="7">
        <f t="shared" si="436"/>
        <v>0</v>
      </c>
      <c r="FG63" s="7">
        <f t="shared" si="436"/>
        <v>0</v>
      </c>
      <c r="FH63" s="7">
        <f t="shared" si="436"/>
        <v>0</v>
      </c>
      <c r="FI63" s="7">
        <f t="shared" si="436"/>
        <v>0</v>
      </c>
      <c r="FJ63" s="7">
        <f t="shared" si="436"/>
        <v>0</v>
      </c>
      <c r="FK63" s="7">
        <f t="shared" si="436"/>
        <v>0</v>
      </c>
      <c r="FL63" s="7">
        <f t="shared" si="436"/>
        <v>0</v>
      </c>
      <c r="FM63" s="7">
        <f t="shared" si="436"/>
        <v>0</v>
      </c>
      <c r="FN63" s="7">
        <f t="shared" si="437"/>
        <v>0</v>
      </c>
      <c r="FO63" s="7">
        <f t="shared" si="437"/>
        <v>0</v>
      </c>
      <c r="FP63" s="7"/>
      <c r="FQ63" s="7">
        <f t="shared" si="438"/>
        <v>0</v>
      </c>
      <c r="FR63" s="7">
        <f t="shared" si="438"/>
        <v>0</v>
      </c>
      <c r="FS63" s="7">
        <f t="shared" si="438"/>
        <v>0</v>
      </c>
      <c r="FT63" s="7">
        <f t="shared" si="438"/>
        <v>0</v>
      </c>
      <c r="FU63" s="7">
        <f t="shared" si="438"/>
        <v>0</v>
      </c>
      <c r="FV63" s="7">
        <f t="shared" si="438"/>
        <v>0</v>
      </c>
      <c r="FW63" s="7">
        <f t="shared" si="438"/>
        <v>0</v>
      </c>
      <c r="FX63" s="7">
        <f t="shared" si="438"/>
        <v>0</v>
      </c>
      <c r="FY63" s="7">
        <f t="shared" si="438"/>
        <v>0</v>
      </c>
      <c r="FZ63" s="7">
        <f t="shared" si="438"/>
        <v>0</v>
      </c>
      <c r="GA63" s="7">
        <f t="shared" si="438"/>
        <v>0</v>
      </c>
      <c r="GB63" s="116">
        <f t="shared" si="438"/>
        <v>0</v>
      </c>
      <c r="GC63" s="117">
        <f t="shared" si="438"/>
        <v>0</v>
      </c>
      <c r="GD63" s="2"/>
      <c r="GE63" s="2"/>
      <c r="GF63" s="2"/>
      <c r="GG63" s="97"/>
      <c r="GH63" s="3"/>
      <c r="GI63" s="18"/>
      <c r="GJ63" s="18"/>
      <c r="GK63" s="1"/>
      <c r="GL63" s="23"/>
      <c r="GM63" s="61"/>
      <c r="GN63" s="7"/>
      <c r="GO63" s="67"/>
    </row>
    <row r="64" spans="1:197" ht="24.75" customHeight="1" x14ac:dyDescent="0.35">
      <c r="A64" s="51"/>
      <c r="B64" s="7"/>
      <c r="C64" s="21"/>
      <c r="D64" s="21"/>
      <c r="E64" s="21"/>
      <c r="F64" s="21"/>
      <c r="G64" s="21"/>
      <c r="H64" s="21"/>
      <c r="I64" s="21"/>
      <c r="J64" s="21"/>
      <c r="K64" s="21"/>
      <c r="L64" s="11"/>
      <c r="M64" s="73">
        <f t="shared" si="455"/>
        <v>0</v>
      </c>
      <c r="N64" s="32"/>
      <c r="O64" s="263"/>
      <c r="P64" s="32"/>
      <c r="Q64" s="20"/>
      <c r="R64" s="32"/>
      <c r="S64" s="20"/>
      <c r="T64" s="32"/>
      <c r="U64" s="20"/>
      <c r="V64" s="74"/>
      <c r="W64" s="20"/>
      <c r="X64" s="20"/>
      <c r="Y64" s="20"/>
      <c r="Z64" s="74"/>
      <c r="AA64" s="20"/>
      <c r="AB64" s="74"/>
      <c r="AC64" s="20"/>
      <c r="AD64" s="74"/>
      <c r="AE64" s="24"/>
      <c r="AF64" s="74"/>
      <c r="AG64" s="20"/>
      <c r="AH64" s="74"/>
      <c r="AI64" s="20"/>
      <c r="AJ64" s="74"/>
      <c r="AK64" s="20"/>
      <c r="AL64" s="74"/>
      <c r="AM64" s="263"/>
      <c r="AN64" s="74"/>
      <c r="AO64" s="20"/>
      <c r="AP64" s="74"/>
      <c r="AQ64" s="20"/>
      <c r="AR64" s="74"/>
      <c r="AS64" s="20"/>
      <c r="AT64" s="74"/>
      <c r="AU64" s="20"/>
      <c r="AV64" s="74"/>
      <c r="AW64" s="20"/>
      <c r="AX64" s="74"/>
      <c r="AY64" s="20"/>
      <c r="AZ64" s="74"/>
      <c r="BA64" s="20"/>
      <c r="BB64" s="74"/>
      <c r="BC64" s="20"/>
      <c r="BD64" s="74"/>
      <c r="BE64" s="20"/>
      <c r="BF64" s="20">
        <f t="shared" si="456"/>
        <v>0</v>
      </c>
      <c r="BG64" s="20">
        <f t="shared" si="457"/>
        <v>0</v>
      </c>
      <c r="BH64" s="7"/>
      <c r="BI64" s="7"/>
      <c r="BJ64" s="7"/>
      <c r="BK64" s="52"/>
      <c r="BL64" s="51"/>
      <c r="BM64" s="7"/>
      <c r="BN64" s="21"/>
      <c r="BO64" s="21"/>
      <c r="BP64" s="21"/>
      <c r="BQ64" s="21"/>
      <c r="BR64" s="21"/>
      <c r="BS64" s="21"/>
      <c r="BT64" s="21"/>
      <c r="BU64" s="21"/>
      <c r="BV64" s="21"/>
      <c r="BW64" s="11"/>
      <c r="BX64" s="73">
        <f t="shared" si="485"/>
        <v>0</v>
      </c>
      <c r="BY64" s="32"/>
      <c r="BZ64" s="334"/>
      <c r="CA64" s="32"/>
      <c r="CB64" s="20"/>
      <c r="CC64" s="32"/>
      <c r="CD64" s="20"/>
      <c r="CE64" s="32"/>
      <c r="CF64" s="20"/>
      <c r="CG64" s="74"/>
      <c r="CH64" s="20"/>
      <c r="CI64" s="20"/>
      <c r="CJ64" s="20"/>
      <c r="CK64" s="74"/>
      <c r="CL64" s="20"/>
      <c r="CM64" s="74"/>
      <c r="CN64" s="20"/>
      <c r="CO64" s="74"/>
      <c r="CP64" s="24"/>
      <c r="CQ64" s="74"/>
      <c r="CR64" s="334"/>
      <c r="CS64" s="74"/>
      <c r="CT64" s="20"/>
      <c r="CU64" s="74"/>
      <c r="CV64" s="20"/>
      <c r="CW64" s="74"/>
      <c r="CX64" s="334"/>
      <c r="CY64" s="74"/>
      <c r="CZ64" s="20"/>
      <c r="DA64" s="74"/>
      <c r="DB64" s="20"/>
      <c r="DC64" s="74"/>
      <c r="DD64" s="20"/>
      <c r="DE64" s="74"/>
      <c r="DF64" s="20"/>
      <c r="DG64" s="74"/>
      <c r="DH64" s="20"/>
      <c r="DI64" s="74"/>
      <c r="DJ64" s="20"/>
      <c r="DK64" s="74"/>
      <c r="DL64" s="20"/>
      <c r="DM64" s="74"/>
      <c r="DN64" s="20"/>
      <c r="DO64" s="74"/>
      <c r="DP64" s="20"/>
      <c r="DQ64" s="20">
        <f t="shared" si="433"/>
        <v>0</v>
      </c>
      <c r="DR64" s="20">
        <f t="shared" si="434"/>
        <v>0</v>
      </c>
      <c r="DS64" s="7"/>
      <c r="DT64" s="7"/>
      <c r="DU64" s="7"/>
      <c r="DV64" s="52"/>
      <c r="DW64" s="51"/>
      <c r="DX64" s="7"/>
      <c r="DY64" s="21"/>
      <c r="DZ64" s="21"/>
      <c r="EA64" s="8"/>
      <c r="EB64" s="8"/>
      <c r="EC64" s="8"/>
      <c r="ED64" s="8"/>
      <c r="EE64" s="8"/>
      <c r="EF64" s="8"/>
      <c r="EG64" s="8"/>
      <c r="EH64" s="7">
        <f t="shared" si="435"/>
        <v>0</v>
      </c>
      <c r="EI64" s="7">
        <f t="shared" si="435"/>
        <v>0</v>
      </c>
      <c r="EJ64" s="7">
        <f t="shared" si="435"/>
        <v>0</v>
      </c>
      <c r="EK64" s="18">
        <f t="shared" si="435"/>
        <v>0</v>
      </c>
      <c r="EL64" s="7">
        <f t="shared" si="435"/>
        <v>0</v>
      </c>
      <c r="EM64" s="7">
        <f t="shared" si="435"/>
        <v>0</v>
      </c>
      <c r="EN64" s="7">
        <f t="shared" si="435"/>
        <v>0</v>
      </c>
      <c r="EO64" s="7">
        <f t="shared" si="435"/>
        <v>0</v>
      </c>
      <c r="EP64" s="7">
        <f t="shared" si="435"/>
        <v>0</v>
      </c>
      <c r="EQ64" s="7">
        <f t="shared" si="435"/>
        <v>0</v>
      </c>
      <c r="ER64" s="7">
        <f t="shared" si="435"/>
        <v>0</v>
      </c>
      <c r="ES64" s="7">
        <f t="shared" si="435"/>
        <v>0</v>
      </c>
      <c r="ET64" s="7">
        <f t="shared" si="435"/>
        <v>0</v>
      </c>
      <c r="EU64" s="18">
        <f t="shared" si="435"/>
        <v>0</v>
      </c>
      <c r="EV64" s="7">
        <f t="shared" si="435"/>
        <v>0</v>
      </c>
      <c r="EW64" s="7">
        <f t="shared" si="435"/>
        <v>0</v>
      </c>
      <c r="EX64" s="7">
        <f t="shared" si="436"/>
        <v>0</v>
      </c>
      <c r="EY64" s="7">
        <f t="shared" si="436"/>
        <v>0</v>
      </c>
      <c r="EZ64" s="7">
        <f t="shared" si="436"/>
        <v>0</v>
      </c>
      <c r="FA64" s="7">
        <f t="shared" si="436"/>
        <v>0</v>
      </c>
      <c r="FB64" s="7">
        <f t="shared" si="436"/>
        <v>0</v>
      </c>
      <c r="FC64" s="7">
        <f t="shared" si="436"/>
        <v>0</v>
      </c>
      <c r="FD64" s="7">
        <f t="shared" si="436"/>
        <v>0</v>
      </c>
      <c r="FE64" s="18">
        <f t="shared" si="436"/>
        <v>0</v>
      </c>
      <c r="FF64" s="7">
        <f t="shared" si="436"/>
        <v>0</v>
      </c>
      <c r="FG64" s="7">
        <f t="shared" si="436"/>
        <v>0</v>
      </c>
      <c r="FH64" s="7">
        <f t="shared" si="436"/>
        <v>0</v>
      </c>
      <c r="FI64" s="7">
        <f t="shared" si="436"/>
        <v>0</v>
      </c>
      <c r="FJ64" s="7">
        <f t="shared" si="436"/>
        <v>0</v>
      </c>
      <c r="FK64" s="7">
        <f t="shared" si="436"/>
        <v>0</v>
      </c>
      <c r="FL64" s="7">
        <f t="shared" si="436"/>
        <v>0</v>
      </c>
      <c r="FM64" s="7">
        <f t="shared" si="436"/>
        <v>0</v>
      </c>
      <c r="FN64" s="7">
        <f t="shared" si="437"/>
        <v>0</v>
      </c>
      <c r="FO64" s="7">
        <f t="shared" si="437"/>
        <v>0</v>
      </c>
      <c r="FP64" s="7"/>
      <c r="FQ64" s="7">
        <f t="shared" si="438"/>
        <v>0</v>
      </c>
      <c r="FR64" s="7">
        <f t="shared" si="438"/>
        <v>0</v>
      </c>
      <c r="FS64" s="7">
        <f t="shared" si="438"/>
        <v>0</v>
      </c>
      <c r="FT64" s="7">
        <f t="shared" si="438"/>
        <v>0</v>
      </c>
      <c r="FU64" s="7">
        <f t="shared" si="438"/>
        <v>0</v>
      </c>
      <c r="FV64" s="7">
        <f t="shared" si="438"/>
        <v>0</v>
      </c>
      <c r="FW64" s="7">
        <f t="shared" si="438"/>
        <v>0</v>
      </c>
      <c r="FX64" s="7">
        <f t="shared" si="438"/>
        <v>0</v>
      </c>
      <c r="FY64" s="7">
        <f t="shared" si="438"/>
        <v>0</v>
      </c>
      <c r="FZ64" s="7">
        <f t="shared" si="438"/>
        <v>0</v>
      </c>
      <c r="GA64" s="7">
        <f t="shared" si="438"/>
        <v>0</v>
      </c>
      <c r="GB64" s="116">
        <f t="shared" si="438"/>
        <v>0</v>
      </c>
      <c r="GC64" s="117">
        <f t="shared" si="438"/>
        <v>0</v>
      </c>
      <c r="GD64" s="2"/>
      <c r="GE64" s="2"/>
      <c r="GF64" s="2"/>
      <c r="GG64" s="97"/>
      <c r="GH64" s="3"/>
      <c r="GI64" s="18"/>
      <c r="GJ64" s="18"/>
      <c r="GK64" s="1"/>
      <c r="GL64" s="23"/>
      <c r="GM64" s="61"/>
      <c r="GN64" s="7"/>
      <c r="GO64" s="67"/>
    </row>
    <row r="65" spans="1:197" ht="24.75" customHeight="1" x14ac:dyDescent="0.35">
      <c r="A65" s="51"/>
      <c r="B65" s="7"/>
      <c r="C65" s="21"/>
      <c r="D65" s="21"/>
      <c r="E65" s="21"/>
      <c r="F65" s="21"/>
      <c r="G65" s="21"/>
      <c r="H65" s="21"/>
      <c r="I65" s="21"/>
      <c r="J65" s="21"/>
      <c r="K65" s="21"/>
      <c r="L65" s="11"/>
      <c r="M65" s="73">
        <f t="shared" si="455"/>
        <v>0</v>
      </c>
      <c r="N65" s="32"/>
      <c r="O65" s="263"/>
      <c r="P65" s="32"/>
      <c r="Q65" s="20"/>
      <c r="R65" s="32"/>
      <c r="S65" s="20"/>
      <c r="T65" s="32"/>
      <c r="U65" s="20"/>
      <c r="V65" s="74"/>
      <c r="W65" s="20"/>
      <c r="X65" s="20"/>
      <c r="Y65" s="20"/>
      <c r="Z65" s="74"/>
      <c r="AA65" s="20"/>
      <c r="AB65" s="74"/>
      <c r="AC65" s="20"/>
      <c r="AD65" s="74"/>
      <c r="AE65" s="24"/>
      <c r="AF65" s="74"/>
      <c r="AG65" s="20"/>
      <c r="AH65" s="74"/>
      <c r="AI65" s="20"/>
      <c r="AJ65" s="74"/>
      <c r="AK65" s="20"/>
      <c r="AL65" s="74"/>
      <c r="AM65" s="263"/>
      <c r="AN65" s="74"/>
      <c r="AO65" s="20"/>
      <c r="AP65" s="74"/>
      <c r="AQ65" s="20"/>
      <c r="AR65" s="74"/>
      <c r="AS65" s="20"/>
      <c r="AT65" s="74"/>
      <c r="AU65" s="20"/>
      <c r="AV65" s="74"/>
      <c r="AW65" s="20"/>
      <c r="AX65" s="74"/>
      <c r="AY65" s="20"/>
      <c r="AZ65" s="74"/>
      <c r="BA65" s="20"/>
      <c r="BB65" s="74"/>
      <c r="BC65" s="20"/>
      <c r="BD65" s="74"/>
      <c r="BE65" s="20"/>
      <c r="BF65" s="20">
        <f t="shared" si="456"/>
        <v>0</v>
      </c>
      <c r="BG65" s="20">
        <f t="shared" si="457"/>
        <v>0</v>
      </c>
      <c r="BH65" s="7"/>
      <c r="BI65" s="7"/>
      <c r="BJ65" s="7"/>
      <c r="BK65" s="52"/>
      <c r="BL65" s="51"/>
      <c r="BM65" s="7"/>
      <c r="BN65" s="21"/>
      <c r="BO65" s="21"/>
      <c r="BP65" s="21"/>
      <c r="BQ65" s="21"/>
      <c r="BR65" s="21"/>
      <c r="BS65" s="21"/>
      <c r="BT65" s="21"/>
      <c r="BU65" s="21"/>
      <c r="BV65" s="21"/>
      <c r="BW65" s="11"/>
      <c r="BX65" s="73">
        <f t="shared" si="485"/>
        <v>0</v>
      </c>
      <c r="BY65" s="32"/>
      <c r="BZ65" s="334"/>
      <c r="CA65" s="32"/>
      <c r="CB65" s="20"/>
      <c r="CC65" s="32"/>
      <c r="CD65" s="20"/>
      <c r="CE65" s="32"/>
      <c r="CF65" s="20"/>
      <c r="CG65" s="74"/>
      <c r="CH65" s="20"/>
      <c r="CI65" s="20"/>
      <c r="CJ65" s="20"/>
      <c r="CK65" s="74"/>
      <c r="CL65" s="20"/>
      <c r="CM65" s="74"/>
      <c r="CN65" s="20"/>
      <c r="CO65" s="74"/>
      <c r="CP65" s="24"/>
      <c r="CQ65" s="74"/>
      <c r="CR65" s="334"/>
      <c r="CS65" s="74"/>
      <c r="CT65" s="20"/>
      <c r="CU65" s="74"/>
      <c r="CV65" s="20"/>
      <c r="CW65" s="74"/>
      <c r="CX65" s="334"/>
      <c r="CY65" s="74"/>
      <c r="CZ65" s="20"/>
      <c r="DA65" s="74"/>
      <c r="DB65" s="20"/>
      <c r="DC65" s="74"/>
      <c r="DD65" s="20"/>
      <c r="DE65" s="74"/>
      <c r="DF65" s="20"/>
      <c r="DG65" s="74"/>
      <c r="DH65" s="20"/>
      <c r="DI65" s="74"/>
      <c r="DJ65" s="20"/>
      <c r="DK65" s="74"/>
      <c r="DL65" s="20"/>
      <c r="DM65" s="74"/>
      <c r="DN65" s="20"/>
      <c r="DO65" s="74"/>
      <c r="DP65" s="20"/>
      <c r="DQ65" s="20">
        <f t="shared" si="433"/>
        <v>0</v>
      </c>
      <c r="DR65" s="20">
        <f t="shared" si="434"/>
        <v>0</v>
      </c>
      <c r="DS65" s="7"/>
      <c r="DT65" s="7"/>
      <c r="DU65" s="7"/>
      <c r="DV65" s="52"/>
      <c r="DW65" s="51"/>
      <c r="DX65" s="7"/>
      <c r="DY65" s="21"/>
      <c r="DZ65" s="21"/>
      <c r="EA65" s="8"/>
      <c r="EB65" s="8"/>
      <c r="EC65" s="8"/>
      <c r="ED65" s="8"/>
      <c r="EE65" s="8"/>
      <c r="EF65" s="8"/>
      <c r="EG65" s="8"/>
      <c r="EH65" s="7">
        <f t="shared" si="435"/>
        <v>0</v>
      </c>
      <c r="EI65" s="7">
        <f t="shared" si="435"/>
        <v>0</v>
      </c>
      <c r="EJ65" s="7">
        <f t="shared" si="435"/>
        <v>0</v>
      </c>
      <c r="EK65" s="18">
        <f t="shared" si="435"/>
        <v>0</v>
      </c>
      <c r="EL65" s="7">
        <f t="shared" si="435"/>
        <v>0</v>
      </c>
      <c r="EM65" s="7">
        <f t="shared" si="435"/>
        <v>0</v>
      </c>
      <c r="EN65" s="7">
        <f t="shared" si="435"/>
        <v>0</v>
      </c>
      <c r="EO65" s="7">
        <f t="shared" si="435"/>
        <v>0</v>
      </c>
      <c r="EP65" s="7">
        <f t="shared" si="435"/>
        <v>0</v>
      </c>
      <c r="EQ65" s="7">
        <f t="shared" si="435"/>
        <v>0</v>
      </c>
      <c r="ER65" s="7">
        <f t="shared" si="435"/>
        <v>0</v>
      </c>
      <c r="ES65" s="7">
        <f t="shared" si="435"/>
        <v>0</v>
      </c>
      <c r="ET65" s="7">
        <f t="shared" si="435"/>
        <v>0</v>
      </c>
      <c r="EU65" s="18">
        <f t="shared" si="435"/>
        <v>0</v>
      </c>
      <c r="EV65" s="7">
        <f t="shared" si="435"/>
        <v>0</v>
      </c>
      <c r="EW65" s="7">
        <f t="shared" si="435"/>
        <v>0</v>
      </c>
      <c r="EX65" s="7">
        <f t="shared" si="436"/>
        <v>0</v>
      </c>
      <c r="EY65" s="7">
        <f t="shared" si="436"/>
        <v>0</v>
      </c>
      <c r="EZ65" s="7">
        <f t="shared" si="436"/>
        <v>0</v>
      </c>
      <c r="FA65" s="7">
        <f t="shared" si="436"/>
        <v>0</v>
      </c>
      <c r="FB65" s="7">
        <f t="shared" si="436"/>
        <v>0</v>
      </c>
      <c r="FC65" s="7">
        <f t="shared" si="436"/>
        <v>0</v>
      </c>
      <c r="FD65" s="7">
        <f t="shared" si="436"/>
        <v>0</v>
      </c>
      <c r="FE65" s="18">
        <f t="shared" si="436"/>
        <v>0</v>
      </c>
      <c r="FF65" s="7">
        <f t="shared" si="436"/>
        <v>0</v>
      </c>
      <c r="FG65" s="7">
        <f t="shared" si="436"/>
        <v>0</v>
      </c>
      <c r="FH65" s="7">
        <f t="shared" si="436"/>
        <v>0</v>
      </c>
      <c r="FI65" s="7">
        <f t="shared" si="436"/>
        <v>0</v>
      </c>
      <c r="FJ65" s="7">
        <f t="shared" si="436"/>
        <v>0</v>
      </c>
      <c r="FK65" s="7">
        <f t="shared" si="436"/>
        <v>0</v>
      </c>
      <c r="FL65" s="7">
        <f t="shared" si="436"/>
        <v>0</v>
      </c>
      <c r="FM65" s="7">
        <f t="shared" si="436"/>
        <v>0</v>
      </c>
      <c r="FN65" s="7">
        <f t="shared" si="437"/>
        <v>0</v>
      </c>
      <c r="FO65" s="7">
        <f t="shared" si="437"/>
        <v>0</v>
      </c>
      <c r="FP65" s="7"/>
      <c r="FQ65" s="7">
        <f t="shared" si="438"/>
        <v>0</v>
      </c>
      <c r="FR65" s="7">
        <f t="shared" si="438"/>
        <v>0</v>
      </c>
      <c r="FS65" s="7">
        <f t="shared" si="438"/>
        <v>0</v>
      </c>
      <c r="FT65" s="7">
        <f t="shared" si="438"/>
        <v>0</v>
      </c>
      <c r="FU65" s="7">
        <f t="shared" si="438"/>
        <v>0</v>
      </c>
      <c r="FV65" s="7">
        <f t="shared" si="438"/>
        <v>0</v>
      </c>
      <c r="FW65" s="7">
        <f t="shared" si="438"/>
        <v>0</v>
      </c>
      <c r="FX65" s="7">
        <f t="shared" si="438"/>
        <v>0</v>
      </c>
      <c r="FY65" s="7">
        <f t="shared" si="438"/>
        <v>0</v>
      </c>
      <c r="FZ65" s="7">
        <f t="shared" si="438"/>
        <v>0</v>
      </c>
      <c r="GA65" s="7">
        <f t="shared" si="438"/>
        <v>0</v>
      </c>
      <c r="GB65" s="116">
        <f t="shared" si="438"/>
        <v>0</v>
      </c>
      <c r="GC65" s="117">
        <f t="shared" si="438"/>
        <v>0</v>
      </c>
      <c r="GD65" s="2"/>
      <c r="GE65" s="2"/>
      <c r="GF65" s="2"/>
      <c r="GG65" s="97"/>
      <c r="GH65" s="3"/>
      <c r="GI65" s="18"/>
      <c r="GJ65" s="18"/>
      <c r="GK65" s="1"/>
      <c r="GL65" s="23"/>
      <c r="GM65" s="61"/>
      <c r="GN65" s="7"/>
      <c r="GO65" s="67"/>
    </row>
    <row r="66" spans="1:197" ht="24.75" customHeight="1" x14ac:dyDescent="0.35">
      <c r="A66" s="51"/>
      <c r="B66" s="7"/>
      <c r="C66" s="21"/>
      <c r="D66" s="21"/>
      <c r="E66" s="21"/>
      <c r="F66" s="21"/>
      <c r="G66" s="21"/>
      <c r="H66" s="21"/>
      <c r="I66" s="21"/>
      <c r="J66" s="21"/>
      <c r="K66" s="21"/>
      <c r="L66" s="11"/>
      <c r="M66" s="73">
        <f t="shared" si="455"/>
        <v>0</v>
      </c>
      <c r="N66" s="32"/>
      <c r="O66" s="263"/>
      <c r="P66" s="32"/>
      <c r="Q66" s="20"/>
      <c r="R66" s="32"/>
      <c r="S66" s="20"/>
      <c r="T66" s="32"/>
      <c r="U66" s="20"/>
      <c r="V66" s="74"/>
      <c r="W66" s="20"/>
      <c r="X66" s="20"/>
      <c r="Y66" s="20"/>
      <c r="Z66" s="74"/>
      <c r="AA66" s="20"/>
      <c r="AB66" s="74"/>
      <c r="AC66" s="20"/>
      <c r="AD66" s="74"/>
      <c r="AE66" s="24"/>
      <c r="AF66" s="74"/>
      <c r="AG66" s="20"/>
      <c r="AH66" s="74"/>
      <c r="AI66" s="20"/>
      <c r="AJ66" s="74"/>
      <c r="AK66" s="20"/>
      <c r="AL66" s="74"/>
      <c r="AM66" s="263"/>
      <c r="AN66" s="74"/>
      <c r="AO66" s="20"/>
      <c r="AP66" s="74"/>
      <c r="AQ66" s="20"/>
      <c r="AR66" s="74"/>
      <c r="AS66" s="20"/>
      <c r="AT66" s="74"/>
      <c r="AU66" s="20"/>
      <c r="AV66" s="74"/>
      <c r="AW66" s="20"/>
      <c r="AX66" s="74"/>
      <c r="AY66" s="20"/>
      <c r="AZ66" s="74"/>
      <c r="BA66" s="20"/>
      <c r="BB66" s="74"/>
      <c r="BC66" s="20"/>
      <c r="BD66" s="74"/>
      <c r="BE66" s="20"/>
      <c r="BF66" s="20">
        <f t="shared" si="456"/>
        <v>0</v>
      </c>
      <c r="BG66" s="20">
        <f t="shared" si="457"/>
        <v>0</v>
      </c>
      <c r="BH66" s="7"/>
      <c r="BI66" s="7"/>
      <c r="BJ66" s="7"/>
      <c r="BK66" s="52"/>
      <c r="BL66" s="51"/>
      <c r="BM66" s="7"/>
      <c r="BN66" s="21"/>
      <c r="BO66" s="21"/>
      <c r="BP66" s="21"/>
      <c r="BQ66" s="21"/>
      <c r="BR66" s="21"/>
      <c r="BS66" s="21"/>
      <c r="BT66" s="21"/>
      <c r="BU66" s="21"/>
      <c r="BV66" s="21"/>
      <c r="BW66" s="11"/>
      <c r="BX66" s="73">
        <f t="shared" si="485"/>
        <v>0</v>
      </c>
      <c r="BY66" s="32"/>
      <c r="BZ66" s="334"/>
      <c r="CA66" s="32"/>
      <c r="CB66" s="20"/>
      <c r="CC66" s="32"/>
      <c r="CD66" s="20"/>
      <c r="CE66" s="32"/>
      <c r="CF66" s="20"/>
      <c r="CG66" s="74"/>
      <c r="CH66" s="20"/>
      <c r="CI66" s="20"/>
      <c r="CJ66" s="20"/>
      <c r="CK66" s="74"/>
      <c r="CL66" s="20"/>
      <c r="CM66" s="74"/>
      <c r="CN66" s="20"/>
      <c r="CO66" s="74"/>
      <c r="CP66" s="24"/>
      <c r="CQ66" s="74"/>
      <c r="CR66" s="334"/>
      <c r="CS66" s="74"/>
      <c r="CT66" s="20"/>
      <c r="CU66" s="74"/>
      <c r="CV66" s="20"/>
      <c r="CW66" s="74"/>
      <c r="CX66" s="334"/>
      <c r="CY66" s="74"/>
      <c r="CZ66" s="20"/>
      <c r="DA66" s="74"/>
      <c r="DB66" s="20"/>
      <c r="DC66" s="74"/>
      <c r="DD66" s="20"/>
      <c r="DE66" s="74"/>
      <c r="DF66" s="20"/>
      <c r="DG66" s="74"/>
      <c r="DH66" s="20"/>
      <c r="DI66" s="74"/>
      <c r="DJ66" s="20"/>
      <c r="DK66" s="74"/>
      <c r="DL66" s="20"/>
      <c r="DM66" s="74"/>
      <c r="DN66" s="20"/>
      <c r="DO66" s="74"/>
      <c r="DP66" s="20"/>
      <c r="DQ66" s="20">
        <f t="shared" si="433"/>
        <v>0</v>
      </c>
      <c r="DR66" s="20">
        <f t="shared" si="434"/>
        <v>0</v>
      </c>
      <c r="DS66" s="7"/>
      <c r="DT66" s="7"/>
      <c r="DU66" s="7"/>
      <c r="DV66" s="52"/>
      <c r="DW66" s="51"/>
      <c r="DX66" s="7"/>
      <c r="DY66" s="21"/>
      <c r="DZ66" s="21"/>
      <c r="EA66" s="8"/>
      <c r="EB66" s="8"/>
      <c r="EC66" s="8"/>
      <c r="ED66" s="8"/>
      <c r="EE66" s="8"/>
      <c r="EF66" s="8"/>
      <c r="EG66" s="8"/>
      <c r="EH66" s="7">
        <f t="shared" si="435"/>
        <v>0</v>
      </c>
      <c r="EI66" s="7">
        <f t="shared" si="435"/>
        <v>0</v>
      </c>
      <c r="EJ66" s="7">
        <f t="shared" si="435"/>
        <v>0</v>
      </c>
      <c r="EK66" s="18">
        <f t="shared" si="435"/>
        <v>0</v>
      </c>
      <c r="EL66" s="7">
        <f t="shared" si="435"/>
        <v>0</v>
      </c>
      <c r="EM66" s="7">
        <f t="shared" si="435"/>
        <v>0</v>
      </c>
      <c r="EN66" s="7">
        <f t="shared" si="435"/>
        <v>0</v>
      </c>
      <c r="EO66" s="7">
        <f t="shared" si="435"/>
        <v>0</v>
      </c>
      <c r="EP66" s="7">
        <f t="shared" si="435"/>
        <v>0</v>
      </c>
      <c r="EQ66" s="7">
        <f t="shared" si="435"/>
        <v>0</v>
      </c>
      <c r="ER66" s="7">
        <f t="shared" si="435"/>
        <v>0</v>
      </c>
      <c r="ES66" s="7">
        <f t="shared" si="435"/>
        <v>0</v>
      </c>
      <c r="ET66" s="7">
        <f t="shared" si="435"/>
        <v>0</v>
      </c>
      <c r="EU66" s="18">
        <f t="shared" si="435"/>
        <v>0</v>
      </c>
      <c r="EV66" s="7">
        <f t="shared" si="435"/>
        <v>0</v>
      </c>
      <c r="EW66" s="7">
        <f t="shared" si="435"/>
        <v>0</v>
      </c>
      <c r="EX66" s="7">
        <f t="shared" si="436"/>
        <v>0</v>
      </c>
      <c r="EY66" s="7">
        <f t="shared" si="436"/>
        <v>0</v>
      </c>
      <c r="EZ66" s="7">
        <f t="shared" si="436"/>
        <v>0</v>
      </c>
      <c r="FA66" s="7">
        <f t="shared" si="436"/>
        <v>0</v>
      </c>
      <c r="FB66" s="7">
        <f t="shared" si="436"/>
        <v>0</v>
      </c>
      <c r="FC66" s="7">
        <f t="shared" si="436"/>
        <v>0</v>
      </c>
      <c r="FD66" s="7">
        <f t="shared" si="436"/>
        <v>0</v>
      </c>
      <c r="FE66" s="18">
        <f t="shared" si="436"/>
        <v>0</v>
      </c>
      <c r="FF66" s="7">
        <f t="shared" si="436"/>
        <v>0</v>
      </c>
      <c r="FG66" s="7">
        <f t="shared" si="436"/>
        <v>0</v>
      </c>
      <c r="FH66" s="7">
        <f t="shared" si="436"/>
        <v>0</v>
      </c>
      <c r="FI66" s="7">
        <f t="shared" si="436"/>
        <v>0</v>
      </c>
      <c r="FJ66" s="7">
        <f t="shared" si="436"/>
        <v>0</v>
      </c>
      <c r="FK66" s="7">
        <f t="shared" si="436"/>
        <v>0</v>
      </c>
      <c r="FL66" s="7">
        <f t="shared" si="436"/>
        <v>0</v>
      </c>
      <c r="FM66" s="7">
        <f t="shared" si="436"/>
        <v>0</v>
      </c>
      <c r="FN66" s="7">
        <f t="shared" si="437"/>
        <v>0</v>
      </c>
      <c r="FO66" s="7">
        <f t="shared" si="437"/>
        <v>0</v>
      </c>
      <c r="FP66" s="7"/>
      <c r="FQ66" s="7">
        <f t="shared" si="438"/>
        <v>0</v>
      </c>
      <c r="FR66" s="7">
        <f t="shared" si="438"/>
        <v>0</v>
      </c>
      <c r="FS66" s="7">
        <f t="shared" si="438"/>
        <v>0</v>
      </c>
      <c r="FT66" s="7">
        <f t="shared" si="438"/>
        <v>0</v>
      </c>
      <c r="FU66" s="7">
        <f t="shared" si="438"/>
        <v>0</v>
      </c>
      <c r="FV66" s="7">
        <f t="shared" si="438"/>
        <v>0</v>
      </c>
      <c r="FW66" s="7">
        <f t="shared" si="438"/>
        <v>0</v>
      </c>
      <c r="FX66" s="7">
        <f t="shared" si="438"/>
        <v>0</v>
      </c>
      <c r="FY66" s="7">
        <f t="shared" si="438"/>
        <v>0</v>
      </c>
      <c r="FZ66" s="7">
        <f t="shared" si="438"/>
        <v>0</v>
      </c>
      <c r="GA66" s="7">
        <f t="shared" si="438"/>
        <v>0</v>
      </c>
      <c r="GB66" s="116">
        <f t="shared" si="438"/>
        <v>0</v>
      </c>
      <c r="GC66" s="117">
        <f t="shared" si="438"/>
        <v>0</v>
      </c>
      <c r="GD66" s="2"/>
      <c r="GE66" s="2"/>
      <c r="GF66" s="2"/>
      <c r="GG66" s="97"/>
      <c r="GH66" s="3"/>
      <c r="GI66" s="18"/>
      <c r="GJ66" s="18"/>
      <c r="GK66" s="7"/>
      <c r="GL66" s="7"/>
      <c r="GM66" s="62"/>
      <c r="GN66" s="7"/>
      <c r="GO66" s="67"/>
    </row>
    <row r="67" spans="1:197" ht="24.75" customHeight="1" x14ac:dyDescent="0.35">
      <c r="A67" s="51"/>
      <c r="B67" s="7"/>
      <c r="C67" s="21"/>
      <c r="D67" s="21"/>
      <c r="E67" s="21"/>
      <c r="F67" s="21"/>
      <c r="G67" s="21"/>
      <c r="H67" s="21"/>
      <c r="I67" s="21"/>
      <c r="J67" s="21"/>
      <c r="K67" s="21"/>
      <c r="L67" s="11"/>
      <c r="M67" s="73">
        <f t="shared" si="455"/>
        <v>0</v>
      </c>
      <c r="N67" s="32"/>
      <c r="O67" s="263"/>
      <c r="P67" s="32"/>
      <c r="Q67" s="20"/>
      <c r="R67" s="32"/>
      <c r="S67" s="20"/>
      <c r="T67" s="32"/>
      <c r="U67" s="20"/>
      <c r="V67" s="74"/>
      <c r="W67" s="20"/>
      <c r="X67" s="20"/>
      <c r="Y67" s="20"/>
      <c r="Z67" s="74"/>
      <c r="AA67" s="20"/>
      <c r="AB67" s="74"/>
      <c r="AC67" s="20"/>
      <c r="AD67" s="74"/>
      <c r="AE67" s="24"/>
      <c r="AF67" s="74"/>
      <c r="AG67" s="20"/>
      <c r="AH67" s="74"/>
      <c r="AI67" s="20"/>
      <c r="AJ67" s="74"/>
      <c r="AK67" s="20"/>
      <c r="AL67" s="74"/>
      <c r="AM67" s="263"/>
      <c r="AN67" s="74"/>
      <c r="AO67" s="20"/>
      <c r="AP67" s="74"/>
      <c r="AQ67" s="20"/>
      <c r="AR67" s="74"/>
      <c r="AS67" s="20"/>
      <c r="AT67" s="74"/>
      <c r="AU67" s="20"/>
      <c r="AV67" s="74"/>
      <c r="AW67" s="20"/>
      <c r="AX67" s="74"/>
      <c r="AY67" s="20"/>
      <c r="AZ67" s="74"/>
      <c r="BA67" s="20"/>
      <c r="BB67" s="74"/>
      <c r="BC67" s="20"/>
      <c r="BD67" s="74"/>
      <c r="BE67" s="20"/>
      <c r="BF67" s="20">
        <f t="shared" si="456"/>
        <v>0</v>
      </c>
      <c r="BG67" s="20">
        <f t="shared" si="457"/>
        <v>0</v>
      </c>
      <c r="BH67" s="7"/>
      <c r="BI67" s="7"/>
      <c r="BJ67" s="7"/>
      <c r="BK67" s="52"/>
      <c r="BL67" s="51"/>
      <c r="BM67" s="7"/>
      <c r="BN67" s="21"/>
      <c r="BO67" s="21"/>
      <c r="BP67" s="21"/>
      <c r="BQ67" s="21"/>
      <c r="BR67" s="21"/>
      <c r="BS67" s="21"/>
      <c r="BT67" s="21"/>
      <c r="BU67" s="21"/>
      <c r="BV67" s="21"/>
      <c r="BW67" s="11"/>
      <c r="BX67" s="73">
        <f t="shared" si="485"/>
        <v>0</v>
      </c>
      <c r="BY67" s="32"/>
      <c r="BZ67" s="334"/>
      <c r="CA67" s="32"/>
      <c r="CB67" s="20"/>
      <c r="CC67" s="32"/>
      <c r="CD67" s="20"/>
      <c r="CE67" s="32"/>
      <c r="CF67" s="20"/>
      <c r="CG67" s="74"/>
      <c r="CH67" s="20"/>
      <c r="CI67" s="20"/>
      <c r="CJ67" s="20"/>
      <c r="CK67" s="74"/>
      <c r="CL67" s="20"/>
      <c r="CM67" s="74"/>
      <c r="CN67" s="20"/>
      <c r="CO67" s="74"/>
      <c r="CP67" s="24"/>
      <c r="CQ67" s="74"/>
      <c r="CR67" s="334"/>
      <c r="CS67" s="74"/>
      <c r="CT67" s="20"/>
      <c r="CU67" s="74"/>
      <c r="CV67" s="20"/>
      <c r="CW67" s="74"/>
      <c r="CX67" s="334"/>
      <c r="CY67" s="74"/>
      <c r="CZ67" s="20"/>
      <c r="DA67" s="74"/>
      <c r="DB67" s="20"/>
      <c r="DC67" s="74"/>
      <c r="DD67" s="20"/>
      <c r="DE67" s="74"/>
      <c r="DF67" s="20"/>
      <c r="DG67" s="74"/>
      <c r="DH67" s="20"/>
      <c r="DI67" s="74"/>
      <c r="DJ67" s="20"/>
      <c r="DK67" s="74"/>
      <c r="DL67" s="20"/>
      <c r="DM67" s="74"/>
      <c r="DN67" s="20"/>
      <c r="DO67" s="74"/>
      <c r="DP67" s="20"/>
      <c r="DQ67" s="20">
        <f t="shared" si="433"/>
        <v>0</v>
      </c>
      <c r="DR67" s="20">
        <f t="shared" si="434"/>
        <v>0</v>
      </c>
      <c r="DS67" s="7"/>
      <c r="DT67" s="7"/>
      <c r="DU67" s="7"/>
      <c r="DV67" s="52"/>
      <c r="DW67" s="51"/>
      <c r="DX67" s="7"/>
      <c r="DY67" s="21"/>
      <c r="DZ67" s="21"/>
      <c r="EA67" s="8"/>
      <c r="EB67" s="8"/>
      <c r="EC67" s="8"/>
      <c r="ED67" s="8"/>
      <c r="EE67" s="8"/>
      <c r="EF67" s="8"/>
      <c r="EG67" s="8"/>
      <c r="EH67" s="7">
        <f t="shared" si="435"/>
        <v>0</v>
      </c>
      <c r="EI67" s="7">
        <f t="shared" si="435"/>
        <v>0</v>
      </c>
      <c r="EJ67" s="7">
        <f t="shared" si="435"/>
        <v>0</v>
      </c>
      <c r="EK67" s="18">
        <f t="shared" si="435"/>
        <v>0</v>
      </c>
      <c r="EL67" s="7">
        <f t="shared" si="435"/>
        <v>0</v>
      </c>
      <c r="EM67" s="7">
        <f t="shared" si="435"/>
        <v>0</v>
      </c>
      <c r="EN67" s="7">
        <f t="shared" si="435"/>
        <v>0</v>
      </c>
      <c r="EO67" s="7">
        <f t="shared" si="435"/>
        <v>0</v>
      </c>
      <c r="EP67" s="7">
        <f t="shared" si="435"/>
        <v>0</v>
      </c>
      <c r="EQ67" s="7">
        <f t="shared" si="435"/>
        <v>0</v>
      </c>
      <c r="ER67" s="7">
        <f t="shared" si="435"/>
        <v>0</v>
      </c>
      <c r="ES67" s="7">
        <f t="shared" si="435"/>
        <v>0</v>
      </c>
      <c r="ET67" s="7">
        <f t="shared" si="435"/>
        <v>0</v>
      </c>
      <c r="EU67" s="18">
        <f t="shared" si="435"/>
        <v>0</v>
      </c>
      <c r="EV67" s="7">
        <f t="shared" si="435"/>
        <v>0</v>
      </c>
      <c r="EW67" s="7">
        <f t="shared" si="435"/>
        <v>0</v>
      </c>
      <c r="EX67" s="7">
        <f t="shared" si="436"/>
        <v>0</v>
      </c>
      <c r="EY67" s="7">
        <f t="shared" si="436"/>
        <v>0</v>
      </c>
      <c r="EZ67" s="7">
        <f t="shared" si="436"/>
        <v>0</v>
      </c>
      <c r="FA67" s="7">
        <f t="shared" si="436"/>
        <v>0</v>
      </c>
      <c r="FB67" s="7">
        <f t="shared" si="436"/>
        <v>0</v>
      </c>
      <c r="FC67" s="7">
        <f t="shared" si="436"/>
        <v>0</v>
      </c>
      <c r="FD67" s="7">
        <f t="shared" si="436"/>
        <v>0</v>
      </c>
      <c r="FE67" s="18">
        <f t="shared" si="436"/>
        <v>0</v>
      </c>
      <c r="FF67" s="7">
        <f t="shared" si="436"/>
        <v>0</v>
      </c>
      <c r="FG67" s="7">
        <f t="shared" si="436"/>
        <v>0</v>
      </c>
      <c r="FH67" s="7">
        <f t="shared" si="436"/>
        <v>0</v>
      </c>
      <c r="FI67" s="7">
        <f t="shared" si="436"/>
        <v>0</v>
      </c>
      <c r="FJ67" s="7">
        <f t="shared" si="436"/>
        <v>0</v>
      </c>
      <c r="FK67" s="7">
        <f t="shared" si="436"/>
        <v>0</v>
      </c>
      <c r="FL67" s="7">
        <f t="shared" si="436"/>
        <v>0</v>
      </c>
      <c r="FM67" s="7">
        <f t="shared" si="436"/>
        <v>0</v>
      </c>
      <c r="FN67" s="7">
        <f t="shared" si="437"/>
        <v>0</v>
      </c>
      <c r="FO67" s="7">
        <f t="shared" si="437"/>
        <v>0</v>
      </c>
      <c r="FP67" s="7"/>
      <c r="FQ67" s="7">
        <f t="shared" si="438"/>
        <v>0</v>
      </c>
      <c r="FR67" s="7">
        <f t="shared" si="438"/>
        <v>0</v>
      </c>
      <c r="FS67" s="7">
        <f t="shared" si="438"/>
        <v>0</v>
      </c>
      <c r="FT67" s="7">
        <f t="shared" si="438"/>
        <v>0</v>
      </c>
      <c r="FU67" s="7">
        <f t="shared" si="438"/>
        <v>0</v>
      </c>
      <c r="FV67" s="7">
        <f t="shared" si="438"/>
        <v>0</v>
      </c>
      <c r="FW67" s="7">
        <f t="shared" si="438"/>
        <v>0</v>
      </c>
      <c r="FX67" s="7">
        <f t="shared" si="438"/>
        <v>0</v>
      </c>
      <c r="FY67" s="7">
        <f t="shared" si="438"/>
        <v>0</v>
      </c>
      <c r="FZ67" s="7">
        <f t="shared" si="438"/>
        <v>0</v>
      </c>
      <c r="GA67" s="7">
        <f t="shared" si="438"/>
        <v>0</v>
      </c>
      <c r="GB67" s="116">
        <f t="shared" si="438"/>
        <v>0</v>
      </c>
      <c r="GC67" s="117">
        <f t="shared" si="438"/>
        <v>0</v>
      </c>
      <c r="GD67" s="2"/>
      <c r="GE67" s="2"/>
      <c r="GF67" s="2"/>
      <c r="GG67" s="97"/>
      <c r="GH67" s="3"/>
      <c r="GI67" s="18"/>
      <c r="GJ67" s="18"/>
      <c r="GK67" s="1"/>
      <c r="GL67" s="23"/>
      <c r="GM67" s="61"/>
      <c r="GN67" s="7"/>
      <c r="GO67" s="67"/>
    </row>
    <row r="68" spans="1:197" ht="24.75" customHeight="1" thickBot="1" x14ac:dyDescent="0.4">
      <c r="A68" s="51"/>
      <c r="B68" s="7"/>
      <c r="C68" s="21"/>
      <c r="D68" s="21"/>
      <c r="E68" s="21"/>
      <c r="F68" s="21"/>
      <c r="G68" s="21"/>
      <c r="H68" s="21"/>
      <c r="I68" s="21"/>
      <c r="J68" s="21"/>
      <c r="K68" s="21"/>
      <c r="L68" s="11"/>
      <c r="M68" s="73">
        <f t="shared" si="455"/>
        <v>0</v>
      </c>
      <c r="N68" s="32"/>
      <c r="O68" s="263"/>
      <c r="P68" s="32"/>
      <c r="Q68" s="20"/>
      <c r="R68" s="32"/>
      <c r="S68" s="20"/>
      <c r="T68" s="32"/>
      <c r="U68" s="20"/>
      <c r="V68" s="74"/>
      <c r="W68" s="20"/>
      <c r="X68" s="20"/>
      <c r="Y68" s="20"/>
      <c r="Z68" s="74"/>
      <c r="AA68" s="20"/>
      <c r="AB68" s="74"/>
      <c r="AC68" s="20"/>
      <c r="AD68" s="74"/>
      <c r="AE68" s="24"/>
      <c r="AF68" s="74"/>
      <c r="AG68" s="20"/>
      <c r="AH68" s="74"/>
      <c r="AI68" s="20"/>
      <c r="AJ68" s="74"/>
      <c r="AK68" s="20"/>
      <c r="AL68" s="74"/>
      <c r="AM68" s="263"/>
      <c r="AN68" s="74"/>
      <c r="AO68" s="20"/>
      <c r="AP68" s="74"/>
      <c r="AQ68" s="20"/>
      <c r="AR68" s="74"/>
      <c r="AS68" s="20"/>
      <c r="AT68" s="74"/>
      <c r="AU68" s="20"/>
      <c r="AV68" s="74"/>
      <c r="AW68" s="20"/>
      <c r="AX68" s="74"/>
      <c r="AY68" s="20"/>
      <c r="AZ68" s="74"/>
      <c r="BA68" s="20"/>
      <c r="BB68" s="74"/>
      <c r="BC68" s="20"/>
      <c r="BD68" s="74"/>
      <c r="BE68" s="20"/>
      <c r="BF68" s="20">
        <f t="shared" si="456"/>
        <v>0</v>
      </c>
      <c r="BG68" s="20">
        <f t="shared" si="457"/>
        <v>0</v>
      </c>
      <c r="BH68" s="7"/>
      <c r="BI68" s="7"/>
      <c r="BJ68" s="7"/>
      <c r="BK68" s="52"/>
      <c r="BL68" s="51"/>
      <c r="BM68" s="7"/>
      <c r="BN68" s="21"/>
      <c r="BO68" s="21"/>
      <c r="BP68" s="21"/>
      <c r="BQ68" s="21"/>
      <c r="BR68" s="21"/>
      <c r="BS68" s="21"/>
      <c r="BT68" s="21"/>
      <c r="BU68" s="21"/>
      <c r="BV68" s="21"/>
      <c r="BW68" s="11"/>
      <c r="BX68" s="73">
        <f t="shared" si="485"/>
        <v>0</v>
      </c>
      <c r="BY68" s="32"/>
      <c r="BZ68" s="334"/>
      <c r="CA68" s="32"/>
      <c r="CB68" s="20"/>
      <c r="CC68" s="32"/>
      <c r="CD68" s="20"/>
      <c r="CE68" s="32"/>
      <c r="CF68" s="20"/>
      <c r="CG68" s="74"/>
      <c r="CH68" s="20"/>
      <c r="CI68" s="20"/>
      <c r="CJ68" s="20"/>
      <c r="CK68" s="74"/>
      <c r="CL68" s="20"/>
      <c r="CM68" s="74"/>
      <c r="CN68" s="20"/>
      <c r="CO68" s="74"/>
      <c r="CP68" s="24"/>
      <c r="CQ68" s="74"/>
      <c r="CR68" s="334"/>
      <c r="CS68" s="74"/>
      <c r="CT68" s="20"/>
      <c r="CU68" s="74"/>
      <c r="CV68" s="20"/>
      <c r="CW68" s="74"/>
      <c r="CX68" s="334"/>
      <c r="CY68" s="74"/>
      <c r="CZ68" s="20"/>
      <c r="DA68" s="74"/>
      <c r="DB68" s="20"/>
      <c r="DC68" s="74"/>
      <c r="DD68" s="20"/>
      <c r="DE68" s="74"/>
      <c r="DF68" s="20"/>
      <c r="DG68" s="74"/>
      <c r="DH68" s="20"/>
      <c r="DI68" s="74"/>
      <c r="DJ68" s="20"/>
      <c r="DK68" s="74"/>
      <c r="DL68" s="20"/>
      <c r="DM68" s="74"/>
      <c r="DN68" s="20"/>
      <c r="DO68" s="74"/>
      <c r="DP68" s="20"/>
      <c r="DQ68" s="20">
        <f t="shared" si="433"/>
        <v>0</v>
      </c>
      <c r="DR68" s="20">
        <f t="shared" si="434"/>
        <v>0</v>
      </c>
      <c r="DS68" s="7"/>
      <c r="DT68" s="7"/>
      <c r="DU68" s="7"/>
      <c r="DV68" s="52"/>
      <c r="DW68" s="51"/>
      <c r="DX68" s="7"/>
      <c r="DY68" s="21"/>
      <c r="DZ68" s="21"/>
      <c r="EA68" s="8"/>
      <c r="EB68" s="8"/>
      <c r="EC68" s="8"/>
      <c r="ED68" s="8"/>
      <c r="EE68" s="8"/>
      <c r="EF68" s="8"/>
      <c r="EG68" s="8"/>
      <c r="EH68" s="7">
        <f t="shared" si="435"/>
        <v>0</v>
      </c>
      <c r="EI68" s="7">
        <f t="shared" si="435"/>
        <v>0</v>
      </c>
      <c r="EJ68" s="7">
        <f t="shared" si="435"/>
        <v>0</v>
      </c>
      <c r="EK68" s="18">
        <f t="shared" si="435"/>
        <v>0</v>
      </c>
      <c r="EL68" s="7">
        <f t="shared" si="435"/>
        <v>0</v>
      </c>
      <c r="EM68" s="7">
        <f t="shared" si="435"/>
        <v>0</v>
      </c>
      <c r="EN68" s="7">
        <f t="shared" si="435"/>
        <v>0</v>
      </c>
      <c r="EO68" s="7">
        <f t="shared" si="435"/>
        <v>0</v>
      </c>
      <c r="EP68" s="7">
        <f t="shared" si="435"/>
        <v>0</v>
      </c>
      <c r="EQ68" s="7">
        <f t="shared" si="435"/>
        <v>0</v>
      </c>
      <c r="ER68" s="7">
        <f t="shared" si="435"/>
        <v>0</v>
      </c>
      <c r="ES68" s="7">
        <f t="shared" si="435"/>
        <v>0</v>
      </c>
      <c r="ET68" s="7">
        <f t="shared" si="435"/>
        <v>0</v>
      </c>
      <c r="EU68" s="18">
        <f t="shared" si="435"/>
        <v>0</v>
      </c>
      <c r="EV68" s="7">
        <f t="shared" si="435"/>
        <v>0</v>
      </c>
      <c r="EW68" s="7">
        <f t="shared" si="435"/>
        <v>0</v>
      </c>
      <c r="EX68" s="7">
        <f t="shared" si="436"/>
        <v>0</v>
      </c>
      <c r="EY68" s="7">
        <f t="shared" si="436"/>
        <v>0</v>
      </c>
      <c r="EZ68" s="7">
        <f t="shared" si="436"/>
        <v>0</v>
      </c>
      <c r="FA68" s="7">
        <f t="shared" si="436"/>
        <v>0</v>
      </c>
      <c r="FB68" s="7">
        <f t="shared" si="436"/>
        <v>0</v>
      </c>
      <c r="FC68" s="7">
        <f t="shared" si="436"/>
        <v>0</v>
      </c>
      <c r="FD68" s="7">
        <f t="shared" si="436"/>
        <v>0</v>
      </c>
      <c r="FE68" s="18">
        <f t="shared" si="436"/>
        <v>0</v>
      </c>
      <c r="FF68" s="7">
        <f t="shared" si="436"/>
        <v>0</v>
      </c>
      <c r="FG68" s="7">
        <f t="shared" si="436"/>
        <v>0</v>
      </c>
      <c r="FH68" s="7">
        <f t="shared" si="436"/>
        <v>0</v>
      </c>
      <c r="FI68" s="7">
        <f t="shared" si="436"/>
        <v>0</v>
      </c>
      <c r="FJ68" s="7">
        <f t="shared" si="436"/>
        <v>0</v>
      </c>
      <c r="FK68" s="7">
        <f t="shared" si="436"/>
        <v>0</v>
      </c>
      <c r="FL68" s="7">
        <f t="shared" si="436"/>
        <v>0</v>
      </c>
      <c r="FM68" s="7">
        <f t="shared" si="436"/>
        <v>0</v>
      </c>
      <c r="FN68" s="7">
        <f t="shared" si="437"/>
        <v>0</v>
      </c>
      <c r="FO68" s="7">
        <f t="shared" si="437"/>
        <v>0</v>
      </c>
      <c r="FP68" s="7"/>
      <c r="FQ68" s="7">
        <f t="shared" si="438"/>
        <v>0</v>
      </c>
      <c r="FR68" s="7">
        <f t="shared" si="438"/>
        <v>0</v>
      </c>
      <c r="FS68" s="7">
        <f t="shared" si="438"/>
        <v>0</v>
      </c>
      <c r="FT68" s="7">
        <f t="shared" si="438"/>
        <v>0</v>
      </c>
      <c r="FU68" s="7">
        <f t="shared" si="438"/>
        <v>0</v>
      </c>
      <c r="FV68" s="7">
        <f t="shared" si="438"/>
        <v>0</v>
      </c>
      <c r="FW68" s="7">
        <f t="shared" si="438"/>
        <v>0</v>
      </c>
      <c r="FX68" s="7">
        <f t="shared" si="438"/>
        <v>0</v>
      </c>
      <c r="FY68" s="7">
        <f t="shared" si="438"/>
        <v>0</v>
      </c>
      <c r="FZ68" s="7">
        <f t="shared" si="438"/>
        <v>0</v>
      </c>
      <c r="GA68" s="7">
        <f t="shared" si="438"/>
        <v>0</v>
      </c>
      <c r="GB68" s="116">
        <f t="shared" si="438"/>
        <v>0</v>
      </c>
      <c r="GC68" s="117">
        <f t="shared" si="438"/>
        <v>0</v>
      </c>
      <c r="GD68" s="2"/>
      <c r="GE68" s="2"/>
      <c r="GF68" s="2"/>
      <c r="GG68" s="97"/>
      <c r="GH68" s="3"/>
      <c r="GI68" s="18"/>
      <c r="GJ68" s="18"/>
      <c r="GK68" s="1"/>
      <c r="GL68" s="23"/>
      <c r="GM68" s="61"/>
      <c r="GN68" s="7"/>
      <c r="GO68" s="67"/>
    </row>
    <row r="69" spans="1:197" s="346" customFormat="1" ht="24.95" customHeight="1" x14ac:dyDescent="0.35">
      <c r="A69" s="351">
        <v>5</v>
      </c>
      <c r="B69" s="131" t="s">
        <v>58</v>
      </c>
      <c r="C69" s="130" t="s">
        <v>59</v>
      </c>
      <c r="D69" s="131">
        <v>0.25</v>
      </c>
      <c r="E69" s="131"/>
      <c r="F69" s="131"/>
      <c r="G69" s="131"/>
      <c r="H69" s="131"/>
      <c r="I69" s="131"/>
      <c r="J69" s="131"/>
      <c r="K69" s="131"/>
      <c r="L69" s="131">
        <f t="shared" ref="L69:BE69" si="486">SUM(L70:L74)</f>
        <v>0</v>
      </c>
      <c r="M69" s="131">
        <f t="shared" si="486"/>
        <v>0</v>
      </c>
      <c r="N69" s="131">
        <f t="shared" si="486"/>
        <v>0</v>
      </c>
      <c r="O69" s="131">
        <f t="shared" si="486"/>
        <v>0</v>
      </c>
      <c r="P69" s="2">
        <f t="shared" si="486"/>
        <v>0</v>
      </c>
      <c r="Q69" s="131">
        <f t="shared" si="486"/>
        <v>0</v>
      </c>
      <c r="R69" s="2">
        <f t="shared" si="486"/>
        <v>0</v>
      </c>
      <c r="S69" s="131">
        <f t="shared" si="486"/>
        <v>0</v>
      </c>
      <c r="T69" s="2">
        <f t="shared" si="486"/>
        <v>0</v>
      </c>
      <c r="U69" s="131">
        <f t="shared" si="486"/>
        <v>0</v>
      </c>
      <c r="V69" s="2">
        <f t="shared" si="486"/>
        <v>0</v>
      </c>
      <c r="W69" s="131">
        <f t="shared" si="486"/>
        <v>0</v>
      </c>
      <c r="X69" s="131">
        <f t="shared" si="486"/>
        <v>0</v>
      </c>
      <c r="Y69" s="433">
        <f t="shared" si="486"/>
        <v>0</v>
      </c>
      <c r="Z69" s="2">
        <f t="shared" si="486"/>
        <v>0</v>
      </c>
      <c r="AA69" s="131">
        <f t="shared" si="486"/>
        <v>0</v>
      </c>
      <c r="AB69" s="2">
        <f t="shared" si="486"/>
        <v>0</v>
      </c>
      <c r="AC69" s="131">
        <f t="shared" si="486"/>
        <v>0</v>
      </c>
      <c r="AD69" s="2">
        <f t="shared" si="486"/>
        <v>1</v>
      </c>
      <c r="AE69" s="131">
        <f t="shared" si="486"/>
        <v>75</v>
      </c>
      <c r="AF69" s="2">
        <f t="shared" si="486"/>
        <v>0</v>
      </c>
      <c r="AG69" s="131">
        <f t="shared" si="486"/>
        <v>0</v>
      </c>
      <c r="AH69" s="2">
        <f t="shared" si="486"/>
        <v>0</v>
      </c>
      <c r="AI69" s="353">
        <f t="shared" si="486"/>
        <v>0</v>
      </c>
      <c r="AJ69" s="2">
        <f t="shared" si="486"/>
        <v>0</v>
      </c>
      <c r="AK69" s="433">
        <f t="shared" si="486"/>
        <v>0</v>
      </c>
      <c r="AL69" s="2">
        <f t="shared" si="486"/>
        <v>0</v>
      </c>
      <c r="AM69" s="131">
        <f t="shared" si="486"/>
        <v>0</v>
      </c>
      <c r="AN69" s="2">
        <f t="shared" si="486"/>
        <v>0</v>
      </c>
      <c r="AO69" s="131">
        <f t="shared" si="486"/>
        <v>0</v>
      </c>
      <c r="AP69" s="2">
        <f t="shared" si="486"/>
        <v>0</v>
      </c>
      <c r="AQ69" s="131">
        <f t="shared" si="486"/>
        <v>0</v>
      </c>
      <c r="AR69" s="131">
        <f t="shared" si="486"/>
        <v>0</v>
      </c>
      <c r="AS69" s="433">
        <f t="shared" si="486"/>
        <v>0</v>
      </c>
      <c r="AT69" s="2">
        <f t="shared" si="486"/>
        <v>0</v>
      </c>
      <c r="AU69" s="433">
        <f t="shared" si="486"/>
        <v>0</v>
      </c>
      <c r="AV69" s="2">
        <f t="shared" si="486"/>
        <v>0</v>
      </c>
      <c r="AW69" s="131">
        <f t="shared" si="486"/>
        <v>0</v>
      </c>
      <c r="AX69" s="2">
        <f t="shared" si="486"/>
        <v>0</v>
      </c>
      <c r="AY69" s="433">
        <f t="shared" si="486"/>
        <v>0</v>
      </c>
      <c r="AZ69" s="2">
        <f t="shared" si="486"/>
        <v>0</v>
      </c>
      <c r="BA69" s="433">
        <f t="shared" si="486"/>
        <v>0</v>
      </c>
      <c r="BB69" s="131">
        <f t="shared" si="486"/>
        <v>0</v>
      </c>
      <c r="BC69" s="433">
        <f t="shared" si="486"/>
        <v>0</v>
      </c>
      <c r="BD69" s="131">
        <f t="shared" si="486"/>
        <v>1</v>
      </c>
      <c r="BE69" s="131">
        <f t="shared" si="486"/>
        <v>25</v>
      </c>
      <c r="BF69" s="433">
        <f>SUM(BF70:BF82)</f>
        <v>100</v>
      </c>
      <c r="BG69" s="433">
        <f>SUM(BG70:BG82)</f>
        <v>0</v>
      </c>
      <c r="BH69" s="2"/>
      <c r="BI69" s="2"/>
      <c r="BJ69" s="2"/>
      <c r="BK69" s="356"/>
      <c r="BL69" s="351">
        <v>5</v>
      </c>
      <c r="BM69" s="131" t="s">
        <v>58</v>
      </c>
      <c r="BN69" s="130" t="s">
        <v>59</v>
      </c>
      <c r="BO69" s="131">
        <v>0.25</v>
      </c>
      <c r="BP69" s="131"/>
      <c r="BQ69" s="131"/>
      <c r="BR69" s="131"/>
      <c r="BS69" s="131"/>
      <c r="BT69" s="131"/>
      <c r="BU69" s="131"/>
      <c r="BV69" s="131"/>
      <c r="BW69" s="131">
        <f t="shared" ref="BW69:DR69" si="487">SUM(BW70:BW74)</f>
        <v>0</v>
      </c>
      <c r="BX69" s="131">
        <f t="shared" si="487"/>
        <v>0</v>
      </c>
      <c r="BY69" s="131">
        <f t="shared" si="487"/>
        <v>0</v>
      </c>
      <c r="BZ69" s="131">
        <f t="shared" si="487"/>
        <v>0</v>
      </c>
      <c r="CA69" s="2">
        <f t="shared" si="487"/>
        <v>0</v>
      </c>
      <c r="CB69" s="131">
        <f t="shared" si="487"/>
        <v>0</v>
      </c>
      <c r="CC69" s="2">
        <f t="shared" si="487"/>
        <v>0</v>
      </c>
      <c r="CD69" s="131">
        <f t="shared" si="487"/>
        <v>0</v>
      </c>
      <c r="CE69" s="2">
        <f t="shared" si="487"/>
        <v>0</v>
      </c>
      <c r="CF69" s="131">
        <f t="shared" si="487"/>
        <v>0</v>
      </c>
      <c r="CG69" s="2">
        <f t="shared" si="487"/>
        <v>0</v>
      </c>
      <c r="CH69" s="131">
        <f t="shared" si="487"/>
        <v>0</v>
      </c>
      <c r="CI69" s="131">
        <f t="shared" si="487"/>
        <v>0</v>
      </c>
      <c r="CJ69" s="353">
        <f t="shared" si="487"/>
        <v>0</v>
      </c>
      <c r="CK69" s="2">
        <f t="shared" si="487"/>
        <v>0</v>
      </c>
      <c r="CL69" s="131">
        <f t="shared" si="487"/>
        <v>0</v>
      </c>
      <c r="CM69" s="131">
        <f t="shared" si="487"/>
        <v>0</v>
      </c>
      <c r="CN69" s="131">
        <f t="shared" si="487"/>
        <v>0</v>
      </c>
      <c r="CO69" s="2">
        <f t="shared" si="487"/>
        <v>1</v>
      </c>
      <c r="CP69" s="131">
        <f t="shared" si="487"/>
        <v>75</v>
      </c>
      <c r="CQ69" s="131">
        <f t="shared" si="487"/>
        <v>0</v>
      </c>
      <c r="CR69" s="131">
        <f t="shared" si="487"/>
        <v>0</v>
      </c>
      <c r="CS69" s="2">
        <f t="shared" si="487"/>
        <v>0</v>
      </c>
      <c r="CT69" s="353">
        <f t="shared" si="487"/>
        <v>0</v>
      </c>
      <c r="CU69" s="2">
        <f t="shared" si="487"/>
        <v>0</v>
      </c>
      <c r="CV69" s="131">
        <f t="shared" si="487"/>
        <v>0</v>
      </c>
      <c r="CW69" s="131">
        <f t="shared" si="487"/>
        <v>0</v>
      </c>
      <c r="CX69" s="131">
        <f t="shared" si="487"/>
        <v>0</v>
      </c>
      <c r="CY69" s="2">
        <f t="shared" si="487"/>
        <v>0</v>
      </c>
      <c r="CZ69" s="131">
        <f t="shared" si="487"/>
        <v>0</v>
      </c>
      <c r="DA69" s="2">
        <f t="shared" si="487"/>
        <v>0</v>
      </c>
      <c r="DB69" s="131">
        <f t="shared" si="487"/>
        <v>0</v>
      </c>
      <c r="DC69" s="2">
        <f t="shared" si="487"/>
        <v>0</v>
      </c>
      <c r="DD69" s="433">
        <f t="shared" si="487"/>
        <v>0</v>
      </c>
      <c r="DE69" s="2">
        <f t="shared" si="487"/>
        <v>0</v>
      </c>
      <c r="DF69" s="131">
        <f t="shared" si="487"/>
        <v>0</v>
      </c>
      <c r="DG69" s="2">
        <f t="shared" si="487"/>
        <v>0</v>
      </c>
      <c r="DH69" s="131">
        <f t="shared" si="487"/>
        <v>0</v>
      </c>
      <c r="DI69" s="131">
        <f t="shared" si="487"/>
        <v>0</v>
      </c>
      <c r="DJ69" s="433">
        <f t="shared" si="487"/>
        <v>0</v>
      </c>
      <c r="DK69" s="2">
        <f t="shared" si="487"/>
        <v>0</v>
      </c>
      <c r="DL69" s="131">
        <f t="shared" si="487"/>
        <v>0</v>
      </c>
      <c r="DM69" s="2">
        <f t="shared" si="487"/>
        <v>0</v>
      </c>
      <c r="DN69" s="131">
        <f t="shared" si="487"/>
        <v>0</v>
      </c>
      <c r="DO69" s="131">
        <f t="shared" si="487"/>
        <v>1</v>
      </c>
      <c r="DP69" s="131">
        <f t="shared" si="487"/>
        <v>25</v>
      </c>
      <c r="DQ69" s="433">
        <f t="shared" si="487"/>
        <v>100</v>
      </c>
      <c r="DR69" s="433">
        <f t="shared" si="487"/>
        <v>0</v>
      </c>
      <c r="DS69" s="2"/>
      <c r="DT69" s="2"/>
      <c r="DU69" s="2"/>
      <c r="DV69" s="344"/>
      <c r="DW69" s="351">
        <v>5</v>
      </c>
      <c r="DX69" s="131" t="s">
        <v>58</v>
      </c>
      <c r="DY69" s="130" t="s">
        <v>59</v>
      </c>
      <c r="DZ69" s="131">
        <v>0.25</v>
      </c>
      <c r="EA69" s="2"/>
      <c r="EB69" s="2"/>
      <c r="EC69" s="2"/>
      <c r="ED69" s="2"/>
      <c r="EE69" s="2"/>
      <c r="EF69" s="2"/>
      <c r="EG69" s="2"/>
      <c r="EH69" s="2">
        <f t="shared" ref="EH69:GC69" si="488">SUM(EH70:EH82)</f>
        <v>0</v>
      </c>
      <c r="EI69" s="2">
        <f t="shared" si="488"/>
        <v>0</v>
      </c>
      <c r="EJ69" s="2">
        <f t="shared" si="488"/>
        <v>0</v>
      </c>
      <c r="EK69" s="131">
        <f>SUM(EK70:EK82)</f>
        <v>0</v>
      </c>
      <c r="EL69" s="2">
        <f t="shared" si="488"/>
        <v>0</v>
      </c>
      <c r="EM69" s="131">
        <f t="shared" si="488"/>
        <v>0</v>
      </c>
      <c r="EN69" s="2">
        <f t="shared" si="488"/>
        <v>0</v>
      </c>
      <c r="EO69" s="131">
        <f t="shared" si="488"/>
        <v>0</v>
      </c>
      <c r="EP69" s="2">
        <f t="shared" si="488"/>
        <v>0</v>
      </c>
      <c r="EQ69" s="131">
        <f t="shared" si="488"/>
        <v>0</v>
      </c>
      <c r="ER69" s="2">
        <f t="shared" si="488"/>
        <v>0</v>
      </c>
      <c r="ES69" s="131">
        <f t="shared" si="488"/>
        <v>0</v>
      </c>
      <c r="ET69" s="131">
        <f t="shared" si="488"/>
        <v>0</v>
      </c>
      <c r="EU69" s="353">
        <f t="shared" si="488"/>
        <v>0</v>
      </c>
      <c r="EV69" s="2">
        <f t="shared" si="488"/>
        <v>0</v>
      </c>
      <c r="EW69" s="131">
        <f t="shared" si="488"/>
        <v>0</v>
      </c>
      <c r="EX69" s="2">
        <f t="shared" si="488"/>
        <v>0</v>
      </c>
      <c r="EY69" s="131">
        <f t="shared" si="488"/>
        <v>0</v>
      </c>
      <c r="EZ69" s="2">
        <f t="shared" si="488"/>
        <v>2</v>
      </c>
      <c r="FA69" s="131">
        <f t="shared" si="488"/>
        <v>150</v>
      </c>
      <c r="FB69" s="2">
        <f t="shared" si="488"/>
        <v>0</v>
      </c>
      <c r="FC69" s="131">
        <f t="shared" si="488"/>
        <v>0</v>
      </c>
      <c r="FD69" s="2">
        <f t="shared" si="488"/>
        <v>0</v>
      </c>
      <c r="FE69" s="353">
        <f t="shared" si="488"/>
        <v>0</v>
      </c>
      <c r="FF69" s="2">
        <f t="shared" si="488"/>
        <v>0</v>
      </c>
      <c r="FG69" s="433">
        <f t="shared" si="488"/>
        <v>0</v>
      </c>
      <c r="FH69" s="2">
        <f t="shared" si="488"/>
        <v>0</v>
      </c>
      <c r="FI69" s="131">
        <f t="shared" si="488"/>
        <v>0</v>
      </c>
      <c r="FJ69" s="2">
        <f t="shared" si="488"/>
        <v>0</v>
      </c>
      <c r="FK69" s="131">
        <f t="shared" si="488"/>
        <v>0</v>
      </c>
      <c r="FL69" s="2">
        <f t="shared" si="488"/>
        <v>0</v>
      </c>
      <c r="FM69" s="131">
        <f t="shared" si="488"/>
        <v>0</v>
      </c>
      <c r="FN69" s="2">
        <f t="shared" si="488"/>
        <v>0</v>
      </c>
      <c r="FO69" s="131">
        <f t="shared" si="488"/>
        <v>0</v>
      </c>
      <c r="FP69" s="2"/>
      <c r="FQ69" s="433">
        <f t="shared" ref="FQ69" si="489">SUM(FQ70:FQ82)</f>
        <v>0</v>
      </c>
      <c r="FR69" s="131">
        <f t="shared" si="488"/>
        <v>0</v>
      </c>
      <c r="FS69" s="131">
        <f t="shared" si="488"/>
        <v>0</v>
      </c>
      <c r="FT69" s="2">
        <f t="shared" si="488"/>
        <v>0</v>
      </c>
      <c r="FU69" s="433">
        <f t="shared" si="488"/>
        <v>0</v>
      </c>
      <c r="FV69" s="2">
        <f t="shared" si="488"/>
        <v>0</v>
      </c>
      <c r="FW69" s="433">
        <f t="shared" si="488"/>
        <v>0</v>
      </c>
      <c r="FX69" s="2">
        <f t="shared" si="488"/>
        <v>0</v>
      </c>
      <c r="FY69" s="131">
        <f t="shared" si="488"/>
        <v>0</v>
      </c>
      <c r="FZ69" s="2">
        <f t="shared" si="488"/>
        <v>2</v>
      </c>
      <c r="GA69" s="131">
        <f t="shared" si="488"/>
        <v>50</v>
      </c>
      <c r="GB69" s="440">
        <f t="shared" si="488"/>
        <v>200</v>
      </c>
      <c r="GC69" s="441">
        <f t="shared" si="488"/>
        <v>0</v>
      </c>
      <c r="GD69" s="2"/>
      <c r="GE69" s="2"/>
      <c r="GF69" s="2"/>
      <c r="GG69" s="356"/>
      <c r="GI69" s="347"/>
      <c r="GJ69" s="347"/>
      <c r="GK69" s="357"/>
      <c r="GL69" s="357"/>
      <c r="GM69" s="358"/>
      <c r="GN69" s="348"/>
      <c r="GO69" s="350"/>
    </row>
    <row r="70" spans="1:197" ht="24.75" customHeight="1" x14ac:dyDescent="0.35">
      <c r="A70" s="51"/>
      <c r="B70" s="231" t="s">
        <v>167</v>
      </c>
      <c r="C70" s="232" t="s">
        <v>168</v>
      </c>
      <c r="D70" s="232"/>
      <c r="E70" s="232" t="s">
        <v>139</v>
      </c>
      <c r="F70" s="232"/>
      <c r="G70" s="232">
        <v>1</v>
      </c>
      <c r="H70" s="299">
        <v>1</v>
      </c>
      <c r="I70" s="232"/>
      <c r="J70" s="232"/>
      <c r="K70" s="232"/>
      <c r="L70" s="231"/>
      <c r="M70" s="233">
        <f t="shared" ref="M70" si="490">SUM(N70+P70+R70+T70+V70)</f>
        <v>0</v>
      </c>
      <c r="N70" s="234"/>
      <c r="O70" s="262">
        <f t="shared" ref="O70:O71" si="491">SUM(N70)*I70</f>
        <v>0</v>
      </c>
      <c r="P70" s="234"/>
      <c r="Q70" s="235">
        <f t="shared" ref="Q70:Q71" si="492">P70*J70</f>
        <v>0</v>
      </c>
      <c r="R70" s="234"/>
      <c r="S70" s="235">
        <f t="shared" ref="S70:S71" si="493">SUM(R70)*J70</f>
        <v>0</v>
      </c>
      <c r="T70" s="234"/>
      <c r="U70" s="235">
        <f t="shared" ref="U70:U71" si="494">SUM(T70)*K70</f>
        <v>0</v>
      </c>
      <c r="V70" s="234"/>
      <c r="W70" s="235">
        <f t="shared" ref="W70:W71" si="495">SUM(V70)*J70*5</f>
        <v>0</v>
      </c>
      <c r="X70" s="236">
        <f t="shared" ref="X70" si="496">SUM(J70*AX70*2+K70*AZ70*2)</f>
        <v>0</v>
      </c>
      <c r="Y70" s="236">
        <f t="shared" ref="Y70" si="497">SUM(L70*5/100*J70)</f>
        <v>0</v>
      </c>
      <c r="Z70" s="234"/>
      <c r="AA70" s="235"/>
      <c r="AB70" s="234"/>
      <c r="AC70" s="236">
        <f t="shared" ref="AC70:AC71" si="498">SUM(AB70)*3*H70/5</f>
        <v>0</v>
      </c>
      <c r="AD70" s="234"/>
      <c r="AE70" s="237">
        <f t="shared" ref="AE70" si="499">SUM(AD70*H70*(30+4))</f>
        <v>0</v>
      </c>
      <c r="AF70" s="234"/>
      <c r="AG70" s="235">
        <f t="shared" ref="AG70:AG71" si="500">SUM(AF70*H70*3)</f>
        <v>0</v>
      </c>
      <c r="AH70" s="235"/>
      <c r="AI70" s="236">
        <f t="shared" ref="AI70:AI71" si="501">SUM(AH70*H70/3)</f>
        <v>0</v>
      </c>
      <c r="AJ70" s="234"/>
      <c r="AK70" s="236">
        <f t="shared" ref="AK70" si="502">SUM(AJ70*H70*2/3)</f>
        <v>0</v>
      </c>
      <c r="AL70" s="234"/>
      <c r="AM70" s="262">
        <f>SUM(AL70*H70)</f>
        <v>0</v>
      </c>
      <c r="AN70" s="234"/>
      <c r="AO70" s="235">
        <f t="shared" ref="AO70" si="503">SUM(AN70*J70)</f>
        <v>0</v>
      </c>
      <c r="AP70" s="234"/>
      <c r="AQ70" s="236">
        <v>0</v>
      </c>
      <c r="AR70" s="234"/>
      <c r="AS70" s="236">
        <f t="shared" ref="AS70" si="504">SUM(AR70*J70*2)</f>
        <v>0</v>
      </c>
      <c r="AT70" s="32"/>
      <c r="AU70" s="194">
        <f t="shared" ref="AU70:AU71" si="505">AT70*H70/3</f>
        <v>0</v>
      </c>
      <c r="AV70" s="235"/>
      <c r="AW70" s="235">
        <f t="shared" ref="AW70" si="506">SUM(AV70*H70/3)</f>
        <v>0</v>
      </c>
      <c r="AX70" s="235"/>
      <c r="AY70" s="236">
        <f t="shared" ref="AY70" si="507">SUM(AX70*H70/3)</f>
        <v>0</v>
      </c>
      <c r="AZ70" s="235"/>
      <c r="BA70" s="236">
        <f t="shared" ref="BA70" si="508">SUM(AZ70*K70*5*6)</f>
        <v>0</v>
      </c>
      <c r="BB70" s="234"/>
      <c r="BC70" s="236">
        <f>SUM(BB70*4*8)</f>
        <v>0</v>
      </c>
      <c r="BD70" s="234">
        <v>1</v>
      </c>
      <c r="BE70" s="238">
        <f>SUM(BD70*50)/2</f>
        <v>25</v>
      </c>
      <c r="BF70" s="194">
        <f t="shared" ref="BF70:BF71" si="509">O70+Q70+S70+U70+W70+X70+Y70+AA70+AC70+AE70+AG70+AI70+AK70+AM70+AO70+AQ70+AS70+AU70+AW70+AY70+BA70+BC70+BE70</f>
        <v>25</v>
      </c>
      <c r="BG70" s="194">
        <f t="shared" ref="BG70:BG71" si="510">BC70+BA70+AY70+AW70+AS70+AQ70+X70+W70+U70+S70+Q70+O70</f>
        <v>0</v>
      </c>
      <c r="BH70" s="7"/>
      <c r="BI70" s="7"/>
      <c r="BJ70" s="7"/>
      <c r="BK70" s="52"/>
      <c r="BL70" s="51"/>
      <c r="BM70" s="231" t="s">
        <v>167</v>
      </c>
      <c r="BN70" s="232" t="s">
        <v>168</v>
      </c>
      <c r="BO70" s="232"/>
      <c r="BP70" s="232" t="s">
        <v>139</v>
      </c>
      <c r="BQ70" s="232"/>
      <c r="BR70" s="232"/>
      <c r="BS70" s="232">
        <v>1</v>
      </c>
      <c r="BT70" s="232"/>
      <c r="BU70" s="232"/>
      <c r="BV70" s="232"/>
      <c r="BW70" s="231"/>
      <c r="BX70" s="233">
        <f t="shared" ref="BX70:BX71" si="511">SUM(BY70+CA70+CC70+CE70+CG70)</f>
        <v>0</v>
      </c>
      <c r="BY70" s="234"/>
      <c r="BZ70" s="142">
        <f t="shared" ref="BZ70:BZ71" si="512">SUM(BY70)*BT70</f>
        <v>0</v>
      </c>
      <c r="CA70" s="234"/>
      <c r="CB70" s="235">
        <f t="shared" ref="CB70:CB71" si="513">CA70*BU70</f>
        <v>0</v>
      </c>
      <c r="CC70" s="234"/>
      <c r="CD70" s="235">
        <f t="shared" ref="CD70:CD71" si="514">SUM(CC70)*BU70</f>
        <v>0</v>
      </c>
      <c r="CE70" s="234"/>
      <c r="CF70" s="235">
        <f t="shared" ref="CF70:CF71" si="515">SUM(CE70)*BV70</f>
        <v>0</v>
      </c>
      <c r="CG70" s="234"/>
      <c r="CH70" s="235">
        <f t="shared" ref="CH70:CH71" si="516">SUM(CG70)*BU70*5</f>
        <v>0</v>
      </c>
      <c r="CI70" s="236">
        <f t="shared" ref="CI70" si="517">SUM(BU70*DI70*2+BV70*DK70*2)</f>
        <v>0</v>
      </c>
      <c r="CJ70" s="236">
        <f t="shared" ref="CJ70" si="518">SUM(BW70*5/100*BU70)</f>
        <v>0</v>
      </c>
      <c r="CK70" s="234"/>
      <c r="CL70" s="235"/>
      <c r="CM70" s="234"/>
      <c r="CN70" s="236">
        <f t="shared" ref="CN70:CN71" si="519">SUM(CM70)*3*BS70/5</f>
        <v>0</v>
      </c>
      <c r="CO70" s="234"/>
      <c r="CP70" s="237">
        <f t="shared" ref="CP70" si="520">SUM(CO70*BS70*(30+4))</f>
        <v>0</v>
      </c>
      <c r="CQ70" s="234"/>
      <c r="CR70" s="142">
        <f t="shared" ref="CR70:CR71" si="521">SUM(CQ70*BS70*3)</f>
        <v>0</v>
      </c>
      <c r="CS70" s="235"/>
      <c r="CT70" s="236">
        <f t="shared" ref="CT70:CT71" si="522">SUM(CS70*BS70/3)</f>
        <v>0</v>
      </c>
      <c r="CU70" s="234"/>
      <c r="CV70" s="236">
        <f t="shared" ref="CV70" si="523">SUM(CU70*BS70*2/3)</f>
        <v>0</v>
      </c>
      <c r="CW70" s="234"/>
      <c r="CX70" s="142">
        <f>SUM(CW70*BS70)</f>
        <v>0</v>
      </c>
      <c r="CY70" s="234"/>
      <c r="CZ70" s="235">
        <f t="shared" ref="CZ70" si="524">SUM(CY70*BU70)</f>
        <v>0</v>
      </c>
      <c r="DA70" s="234"/>
      <c r="DB70" s="236">
        <v>0</v>
      </c>
      <c r="DC70" s="234"/>
      <c r="DD70" s="236">
        <f t="shared" ref="DD70" si="525">SUM(DC70*BU70*2)</f>
        <v>0</v>
      </c>
      <c r="DE70" s="32"/>
      <c r="DF70" s="194">
        <f t="shared" ref="DF70:DF71" si="526">DE70*BS70/3</f>
        <v>0</v>
      </c>
      <c r="DG70" s="235"/>
      <c r="DH70" s="235">
        <f t="shared" ref="DH70" si="527">SUM(DG70*BS70/3)</f>
        <v>0</v>
      </c>
      <c r="DI70" s="235"/>
      <c r="DJ70" s="236">
        <f t="shared" ref="DJ70" si="528">SUM(DI70*BS70/3)</f>
        <v>0</v>
      </c>
      <c r="DK70" s="235"/>
      <c r="DL70" s="236">
        <f t="shared" ref="DL70" si="529">SUM(DK70*BV70*5*6)</f>
        <v>0</v>
      </c>
      <c r="DM70" s="234"/>
      <c r="DN70" s="236">
        <f>SUM(DM70*4*8)</f>
        <v>0</v>
      </c>
      <c r="DO70" s="234">
        <v>1</v>
      </c>
      <c r="DP70" s="238">
        <f>SUM(DO70*50)/2</f>
        <v>25</v>
      </c>
      <c r="DQ70" s="194">
        <f t="shared" ref="DQ70:DQ71" si="530">BZ70+CB70+CD70+CF70+CH70+CI70+CJ70+CL70+CN70+CP70+CR70+CT70+CV70+CX70+CZ70+DB70+DD70+DF70+DH70+DJ70+DL70+DN70+DP70</f>
        <v>25</v>
      </c>
      <c r="DR70" s="194">
        <f t="shared" ref="DR70:DR71" si="531">DN70+DL70+DJ70+DH70+DD70+DB70+CI70+CH70+CF70+CD70+CB70+BZ70</f>
        <v>0</v>
      </c>
      <c r="DS70" s="30"/>
      <c r="DT70" s="1"/>
      <c r="DU70" s="1"/>
      <c r="DV70" s="55"/>
      <c r="DW70" s="51"/>
      <c r="DX70" s="20"/>
      <c r="DY70" s="78"/>
      <c r="DZ70" s="78"/>
      <c r="EA70" s="7"/>
      <c r="EB70" s="7"/>
      <c r="EC70" s="7"/>
      <c r="ED70" s="7"/>
      <c r="EE70" s="7"/>
      <c r="EF70" s="7"/>
      <c r="EG70" s="7"/>
      <c r="EH70" s="7">
        <f t="shared" ref="EH70:EW82" si="532">SUM(L70+BW70)</f>
        <v>0</v>
      </c>
      <c r="EI70" s="7">
        <f t="shared" si="532"/>
        <v>0</v>
      </c>
      <c r="EJ70" s="7">
        <f t="shared" si="532"/>
        <v>0</v>
      </c>
      <c r="EK70" s="18">
        <f t="shared" si="532"/>
        <v>0</v>
      </c>
      <c r="EL70" s="7">
        <f t="shared" si="532"/>
        <v>0</v>
      </c>
      <c r="EM70" s="7">
        <f t="shared" si="532"/>
        <v>0</v>
      </c>
      <c r="EN70" s="7">
        <f t="shared" si="532"/>
        <v>0</v>
      </c>
      <c r="EO70" s="7">
        <f t="shared" si="532"/>
        <v>0</v>
      </c>
      <c r="EP70" s="7">
        <f t="shared" si="532"/>
        <v>0</v>
      </c>
      <c r="EQ70" s="7">
        <f t="shared" si="532"/>
        <v>0</v>
      </c>
      <c r="ER70" s="7">
        <f t="shared" si="532"/>
        <v>0</v>
      </c>
      <c r="ES70" s="7">
        <f t="shared" si="532"/>
        <v>0</v>
      </c>
      <c r="ET70" s="7">
        <f t="shared" si="532"/>
        <v>0</v>
      </c>
      <c r="EU70" s="18">
        <f t="shared" si="532"/>
        <v>0</v>
      </c>
      <c r="EV70" s="7">
        <f t="shared" si="532"/>
        <v>0</v>
      </c>
      <c r="EW70" s="7">
        <f t="shared" si="532"/>
        <v>0</v>
      </c>
      <c r="EX70" s="7">
        <f t="shared" ref="EX70:FM82" si="533">SUM(AB70+CM70)</f>
        <v>0</v>
      </c>
      <c r="EY70" s="7">
        <f t="shared" si="533"/>
        <v>0</v>
      </c>
      <c r="EZ70" s="7">
        <f t="shared" si="533"/>
        <v>0</v>
      </c>
      <c r="FA70" s="7">
        <f t="shared" si="533"/>
        <v>0</v>
      </c>
      <c r="FB70" s="7">
        <f t="shared" si="533"/>
        <v>0</v>
      </c>
      <c r="FC70" s="7">
        <f t="shared" si="533"/>
        <v>0</v>
      </c>
      <c r="FD70" s="7">
        <f t="shared" si="533"/>
        <v>0</v>
      </c>
      <c r="FE70" s="18">
        <f t="shared" si="533"/>
        <v>0</v>
      </c>
      <c r="FF70" s="7">
        <f t="shared" si="533"/>
        <v>0</v>
      </c>
      <c r="FG70" s="7">
        <f t="shared" si="533"/>
        <v>0</v>
      </c>
      <c r="FH70" s="7">
        <f t="shared" si="533"/>
        <v>0</v>
      </c>
      <c r="FI70" s="7">
        <f t="shared" si="533"/>
        <v>0</v>
      </c>
      <c r="FJ70" s="7">
        <f t="shared" si="533"/>
        <v>0</v>
      </c>
      <c r="FK70" s="7">
        <f t="shared" si="533"/>
        <v>0</v>
      </c>
      <c r="FL70" s="7">
        <f t="shared" si="533"/>
        <v>0</v>
      </c>
      <c r="FM70" s="7">
        <f t="shared" si="533"/>
        <v>0</v>
      </c>
      <c r="FN70" s="7">
        <f t="shared" ref="FN70:FO82" si="534">SUM(AR70+DC70)</f>
        <v>0</v>
      </c>
      <c r="FO70" s="7">
        <f t="shared" si="534"/>
        <v>0</v>
      </c>
      <c r="FP70" s="7"/>
      <c r="FQ70" s="7">
        <f t="shared" ref="FQ70:GC82" si="535">SUM(AU70+DF70)</f>
        <v>0</v>
      </c>
      <c r="FR70" s="7">
        <f t="shared" si="535"/>
        <v>0</v>
      </c>
      <c r="FS70" s="7">
        <f t="shared" si="535"/>
        <v>0</v>
      </c>
      <c r="FT70" s="7">
        <f t="shared" si="535"/>
        <v>0</v>
      </c>
      <c r="FU70" s="7">
        <f t="shared" si="535"/>
        <v>0</v>
      </c>
      <c r="FV70" s="7">
        <f t="shared" si="535"/>
        <v>0</v>
      </c>
      <c r="FW70" s="7">
        <f t="shared" si="535"/>
        <v>0</v>
      </c>
      <c r="FX70" s="7">
        <f t="shared" si="535"/>
        <v>0</v>
      </c>
      <c r="FY70" s="7">
        <f t="shared" si="535"/>
        <v>0</v>
      </c>
      <c r="FZ70" s="7">
        <f t="shared" si="535"/>
        <v>2</v>
      </c>
      <c r="GA70" s="7">
        <f t="shared" si="535"/>
        <v>50</v>
      </c>
      <c r="GB70" s="116">
        <f t="shared" si="535"/>
        <v>50</v>
      </c>
      <c r="GC70" s="117">
        <f t="shared" si="535"/>
        <v>0</v>
      </c>
      <c r="GD70" s="12"/>
      <c r="GE70" s="12"/>
      <c r="GF70" s="12"/>
      <c r="GG70" s="52"/>
      <c r="GH70" s="3"/>
      <c r="GI70" s="18"/>
      <c r="GJ70" s="18"/>
      <c r="GK70" s="1"/>
      <c r="GL70" s="23"/>
      <c r="GM70" s="61"/>
      <c r="GN70" s="7"/>
      <c r="GO70" s="67"/>
    </row>
    <row r="71" spans="1:197" ht="24.95" customHeight="1" x14ac:dyDescent="0.35">
      <c r="A71" s="51"/>
      <c r="B71" s="20" t="s">
        <v>224</v>
      </c>
      <c r="C71" s="71"/>
      <c r="D71" s="71" t="s">
        <v>225</v>
      </c>
      <c r="E71" s="71"/>
      <c r="F71" s="71"/>
      <c r="G71" s="72"/>
      <c r="H71" s="72">
        <v>5</v>
      </c>
      <c r="I71" s="72"/>
      <c r="J71" s="72"/>
      <c r="K71" s="72"/>
      <c r="L71" s="187"/>
      <c r="M71" s="188">
        <f t="shared" ref="M71" si="536">SUM(N71+P71+R71+T71+V71)</f>
        <v>0</v>
      </c>
      <c r="N71" s="189"/>
      <c r="O71" s="262">
        <f t="shared" si="491"/>
        <v>0</v>
      </c>
      <c r="P71" s="189"/>
      <c r="Q71" s="190">
        <f t="shared" si="492"/>
        <v>0</v>
      </c>
      <c r="R71" s="189"/>
      <c r="S71" s="190">
        <f t="shared" si="493"/>
        <v>0</v>
      </c>
      <c r="T71" s="189"/>
      <c r="U71" s="190">
        <f t="shared" si="494"/>
        <v>0</v>
      </c>
      <c r="V71" s="189"/>
      <c r="W71" s="190">
        <f t="shared" si="495"/>
        <v>0</v>
      </c>
      <c r="X71" s="191"/>
      <c r="Y71" s="191">
        <f t="shared" ref="Y71" si="537">L71*J71*0.05</f>
        <v>0</v>
      </c>
      <c r="Z71" s="189"/>
      <c r="AA71" s="190"/>
      <c r="AB71" s="189"/>
      <c r="AC71" s="191">
        <f t="shared" si="498"/>
        <v>0</v>
      </c>
      <c r="AD71" s="189">
        <v>1</v>
      </c>
      <c r="AE71" s="193">
        <f t="shared" ref="AE71" si="538">SUM(AD71*H71*(15))</f>
        <v>75</v>
      </c>
      <c r="AF71" s="189"/>
      <c r="AG71" s="190">
        <f t="shared" si="500"/>
        <v>0</v>
      </c>
      <c r="AH71" s="190"/>
      <c r="AI71" s="191">
        <f t="shared" si="501"/>
        <v>0</v>
      </c>
      <c r="AJ71" s="189"/>
      <c r="AK71" s="191">
        <f t="shared" ref="AK71" si="539">SUM(AJ71*H71*2/3)</f>
        <v>0</v>
      </c>
      <c r="AL71" s="189"/>
      <c r="AM71" s="262">
        <f>SUM(AL71*H71)</f>
        <v>0</v>
      </c>
      <c r="AN71" s="189"/>
      <c r="AO71" s="190">
        <f>SUM(AN71*J71)</f>
        <v>0</v>
      </c>
      <c r="AP71" s="189"/>
      <c r="AQ71" s="191">
        <f t="shared" ref="AQ71" si="540">SUM(AP71*H71*2)</f>
        <v>0</v>
      </c>
      <c r="AR71" s="189"/>
      <c r="AS71" s="191">
        <f t="shared" ref="AS71" si="541">SUM(J71*AR71*6)</f>
        <v>0</v>
      </c>
      <c r="AT71" s="32"/>
      <c r="AU71" s="194">
        <f t="shared" si="505"/>
        <v>0</v>
      </c>
      <c r="AV71" s="189"/>
      <c r="AW71" s="190">
        <f>SUM(AV71*H71/3)</f>
        <v>0</v>
      </c>
      <c r="AX71" s="189"/>
      <c r="AY71" s="191">
        <f t="shared" ref="AY71" si="542">SUM(J71*AX71*8)</f>
        <v>0</v>
      </c>
      <c r="AZ71" s="190"/>
      <c r="BA71" s="191">
        <f>SUM(AZ71*K71*3*8)</f>
        <v>0</v>
      </c>
      <c r="BB71" s="189"/>
      <c r="BC71" s="191">
        <f t="shared" ref="BC71" si="543">SUM(BB71*K71*4*6)</f>
        <v>0</v>
      </c>
      <c r="BD71" s="189"/>
      <c r="BE71" s="195">
        <f t="shared" ref="BE71" si="544">SUM(BD71*50)</f>
        <v>0</v>
      </c>
      <c r="BF71" s="194">
        <f t="shared" si="509"/>
        <v>75</v>
      </c>
      <c r="BG71" s="194">
        <f t="shared" si="510"/>
        <v>0</v>
      </c>
      <c r="BH71" s="47"/>
      <c r="BI71" s="1"/>
      <c r="BJ71" s="1"/>
      <c r="BK71" s="55"/>
      <c r="BL71" s="51"/>
      <c r="BM71" s="20" t="s">
        <v>224</v>
      </c>
      <c r="BN71" s="71"/>
      <c r="BO71" s="71" t="s">
        <v>225</v>
      </c>
      <c r="BP71" s="71"/>
      <c r="BQ71" s="71"/>
      <c r="BR71" s="72"/>
      <c r="BS71" s="325">
        <v>5</v>
      </c>
      <c r="BT71" s="72"/>
      <c r="BU71" s="72"/>
      <c r="BV71" s="72"/>
      <c r="BW71" s="187"/>
      <c r="BX71" s="188">
        <f t="shared" si="511"/>
        <v>0</v>
      </c>
      <c r="BY71" s="189"/>
      <c r="BZ71" s="142">
        <f t="shared" si="512"/>
        <v>0</v>
      </c>
      <c r="CA71" s="189"/>
      <c r="CB71" s="190">
        <f t="shared" si="513"/>
        <v>0</v>
      </c>
      <c r="CC71" s="189"/>
      <c r="CD71" s="190">
        <f t="shared" si="514"/>
        <v>0</v>
      </c>
      <c r="CE71" s="189"/>
      <c r="CF71" s="190">
        <f t="shared" si="515"/>
        <v>0</v>
      </c>
      <c r="CG71" s="189"/>
      <c r="CH71" s="190">
        <f t="shared" si="516"/>
        <v>0</v>
      </c>
      <c r="CI71" s="191"/>
      <c r="CJ71" s="191">
        <f t="shared" ref="CJ71" si="545">BW71*BU71*0.05</f>
        <v>0</v>
      </c>
      <c r="CK71" s="189"/>
      <c r="CL71" s="190"/>
      <c r="CM71" s="189"/>
      <c r="CN71" s="191">
        <f t="shared" si="519"/>
        <v>0</v>
      </c>
      <c r="CO71" s="189">
        <v>1</v>
      </c>
      <c r="CP71" s="193">
        <f t="shared" ref="CP71" si="546">SUM(CO71*BS71*(15))</f>
        <v>75</v>
      </c>
      <c r="CQ71" s="189"/>
      <c r="CR71" s="142">
        <f t="shared" si="521"/>
        <v>0</v>
      </c>
      <c r="CS71" s="190"/>
      <c r="CT71" s="191">
        <f t="shared" si="522"/>
        <v>0</v>
      </c>
      <c r="CU71" s="189"/>
      <c r="CV71" s="191">
        <f t="shared" ref="CV71" si="547">SUM(CU71*BS71*2/3)</f>
        <v>0</v>
      </c>
      <c r="CW71" s="189"/>
      <c r="CX71" s="142">
        <f>SUM(CW71*BS71)</f>
        <v>0</v>
      </c>
      <c r="CY71" s="189"/>
      <c r="CZ71" s="190">
        <f>SUM(CY71*BU71)</f>
        <v>0</v>
      </c>
      <c r="DA71" s="189"/>
      <c r="DB71" s="191">
        <f t="shared" ref="DB71" si="548">SUM(DA71*BS71*2)</f>
        <v>0</v>
      </c>
      <c r="DC71" s="189"/>
      <c r="DD71" s="191">
        <f t="shared" ref="DD71" si="549">SUM(BU71*DC71*6)</f>
        <v>0</v>
      </c>
      <c r="DE71" s="32"/>
      <c r="DF71" s="194">
        <f t="shared" si="526"/>
        <v>0</v>
      </c>
      <c r="DG71" s="189"/>
      <c r="DH71" s="190">
        <f>SUM(DG71*BS71/3)</f>
        <v>0</v>
      </c>
      <c r="DI71" s="189"/>
      <c r="DJ71" s="191">
        <f t="shared" ref="DJ71" si="550">SUM(BU71*DI71*8)</f>
        <v>0</v>
      </c>
      <c r="DK71" s="190"/>
      <c r="DL71" s="191">
        <f>SUM(DK71*BV71*3*8)</f>
        <v>0</v>
      </c>
      <c r="DM71" s="189"/>
      <c r="DN71" s="191">
        <f t="shared" ref="DN71" si="551">SUM(DM71*BV71*4*6)</f>
        <v>0</v>
      </c>
      <c r="DO71" s="189"/>
      <c r="DP71" s="195">
        <f t="shared" ref="DP71" si="552">SUM(DO71*50)</f>
        <v>0</v>
      </c>
      <c r="DQ71" s="194">
        <f t="shared" si="530"/>
        <v>75</v>
      </c>
      <c r="DR71" s="194">
        <f t="shared" si="531"/>
        <v>0</v>
      </c>
      <c r="DS71" s="7"/>
      <c r="DT71" s="7"/>
      <c r="DU71" s="7"/>
      <c r="DV71" s="52"/>
      <c r="DW71" s="51"/>
      <c r="DX71" s="20"/>
      <c r="DY71" s="71"/>
      <c r="DZ71" s="71"/>
      <c r="EA71" s="7"/>
      <c r="EB71" s="7"/>
      <c r="EC71" s="7"/>
      <c r="ED71" s="7"/>
      <c r="EE71" s="7"/>
      <c r="EF71" s="7"/>
      <c r="EG71" s="7"/>
      <c r="EH71" s="7">
        <f t="shared" si="532"/>
        <v>0</v>
      </c>
      <c r="EI71" s="7">
        <f t="shared" si="532"/>
        <v>0</v>
      </c>
      <c r="EJ71" s="7">
        <f t="shared" si="532"/>
        <v>0</v>
      </c>
      <c r="EK71" s="18">
        <f t="shared" si="532"/>
        <v>0</v>
      </c>
      <c r="EL71" s="7">
        <f t="shared" si="532"/>
        <v>0</v>
      </c>
      <c r="EM71" s="7">
        <f t="shared" si="532"/>
        <v>0</v>
      </c>
      <c r="EN71" s="7">
        <f t="shared" si="532"/>
        <v>0</v>
      </c>
      <c r="EO71" s="7">
        <f t="shared" si="532"/>
        <v>0</v>
      </c>
      <c r="EP71" s="7">
        <f t="shared" si="532"/>
        <v>0</v>
      </c>
      <c r="EQ71" s="7">
        <f t="shared" si="532"/>
        <v>0</v>
      </c>
      <c r="ER71" s="7">
        <f t="shared" si="532"/>
        <v>0</v>
      </c>
      <c r="ES71" s="7">
        <f t="shared" si="532"/>
        <v>0</v>
      </c>
      <c r="ET71" s="7">
        <f t="shared" si="532"/>
        <v>0</v>
      </c>
      <c r="EU71" s="18">
        <f t="shared" si="532"/>
        <v>0</v>
      </c>
      <c r="EV71" s="7">
        <f t="shared" si="532"/>
        <v>0</v>
      </c>
      <c r="EW71" s="7">
        <f t="shared" si="532"/>
        <v>0</v>
      </c>
      <c r="EX71" s="7">
        <f t="shared" si="533"/>
        <v>0</v>
      </c>
      <c r="EY71" s="7">
        <f t="shared" si="533"/>
        <v>0</v>
      </c>
      <c r="EZ71" s="7">
        <f t="shared" si="533"/>
        <v>2</v>
      </c>
      <c r="FA71" s="7">
        <f t="shared" si="533"/>
        <v>150</v>
      </c>
      <c r="FB71" s="7">
        <f t="shared" si="533"/>
        <v>0</v>
      </c>
      <c r="FC71" s="7">
        <f t="shared" si="533"/>
        <v>0</v>
      </c>
      <c r="FD71" s="7">
        <f t="shared" si="533"/>
        <v>0</v>
      </c>
      <c r="FE71" s="18">
        <f t="shared" si="533"/>
        <v>0</v>
      </c>
      <c r="FF71" s="7">
        <f t="shared" si="533"/>
        <v>0</v>
      </c>
      <c r="FG71" s="7">
        <f t="shared" si="533"/>
        <v>0</v>
      </c>
      <c r="FH71" s="7">
        <f t="shared" si="533"/>
        <v>0</v>
      </c>
      <c r="FI71" s="7">
        <f t="shared" si="533"/>
        <v>0</v>
      </c>
      <c r="FJ71" s="7">
        <f t="shared" si="533"/>
        <v>0</v>
      </c>
      <c r="FK71" s="7">
        <f t="shared" si="533"/>
        <v>0</v>
      </c>
      <c r="FL71" s="7">
        <f t="shared" si="533"/>
        <v>0</v>
      </c>
      <c r="FM71" s="7">
        <f t="shared" si="533"/>
        <v>0</v>
      </c>
      <c r="FN71" s="7">
        <f t="shared" si="534"/>
        <v>0</v>
      </c>
      <c r="FO71" s="7">
        <f t="shared" si="534"/>
        <v>0</v>
      </c>
      <c r="FP71" s="7"/>
      <c r="FQ71" s="7">
        <f t="shared" si="535"/>
        <v>0</v>
      </c>
      <c r="FR71" s="7">
        <f t="shared" si="535"/>
        <v>0</v>
      </c>
      <c r="FS71" s="7">
        <f t="shared" si="535"/>
        <v>0</v>
      </c>
      <c r="FT71" s="7">
        <f t="shared" si="535"/>
        <v>0</v>
      </c>
      <c r="FU71" s="7">
        <f t="shared" si="535"/>
        <v>0</v>
      </c>
      <c r="FV71" s="7">
        <f t="shared" si="535"/>
        <v>0</v>
      </c>
      <c r="FW71" s="7">
        <f t="shared" si="535"/>
        <v>0</v>
      </c>
      <c r="FX71" s="7">
        <f t="shared" si="535"/>
        <v>0</v>
      </c>
      <c r="FY71" s="7">
        <f t="shared" si="535"/>
        <v>0</v>
      </c>
      <c r="FZ71" s="7">
        <f t="shared" si="535"/>
        <v>0</v>
      </c>
      <c r="GA71" s="7">
        <f t="shared" si="535"/>
        <v>0</v>
      </c>
      <c r="GB71" s="116">
        <f t="shared" si="535"/>
        <v>150</v>
      </c>
      <c r="GC71" s="117">
        <f t="shared" si="535"/>
        <v>0</v>
      </c>
      <c r="GD71" s="2"/>
      <c r="GE71" s="2"/>
      <c r="GF71" s="2"/>
      <c r="GG71" s="52"/>
      <c r="GH71" s="3"/>
      <c r="GI71" s="18"/>
      <c r="GJ71" s="18"/>
      <c r="GK71" s="1"/>
      <c r="GL71" s="23"/>
      <c r="GM71" s="61"/>
      <c r="GN71" s="7"/>
      <c r="GO71" s="67"/>
    </row>
    <row r="72" spans="1:197" ht="24.95" customHeight="1" x14ac:dyDescent="0.35">
      <c r="A72" s="51"/>
      <c r="B72" s="1"/>
      <c r="C72" s="23"/>
      <c r="D72" s="23"/>
      <c r="E72" s="23"/>
      <c r="F72" s="23"/>
      <c r="G72" s="23"/>
      <c r="H72" s="23"/>
      <c r="I72" s="28"/>
      <c r="J72" s="28"/>
      <c r="K72" s="28"/>
      <c r="L72" s="1"/>
      <c r="M72" s="73">
        <f t="shared" ref="M72:M82" si="553">SUM(N72+P72+T72+V72+AR72*2)</f>
        <v>0</v>
      </c>
      <c r="N72" s="32"/>
      <c r="O72" s="263"/>
      <c r="P72" s="32"/>
      <c r="Q72" s="20"/>
      <c r="R72" s="32"/>
      <c r="S72" s="20"/>
      <c r="T72" s="32"/>
      <c r="U72" s="20"/>
      <c r="V72" s="74"/>
      <c r="W72" s="20"/>
      <c r="X72" s="20"/>
      <c r="Y72" s="20"/>
      <c r="Z72" s="74"/>
      <c r="AA72" s="20"/>
      <c r="AB72" s="74"/>
      <c r="AC72" s="20"/>
      <c r="AD72" s="74"/>
      <c r="AE72" s="24"/>
      <c r="AF72" s="74"/>
      <c r="AG72" s="20"/>
      <c r="AH72" s="74"/>
      <c r="AI72" s="20"/>
      <c r="AJ72" s="74"/>
      <c r="AK72" s="20"/>
      <c r="AL72" s="74"/>
      <c r="AM72" s="263"/>
      <c r="AN72" s="74"/>
      <c r="AO72" s="20"/>
      <c r="AP72" s="74"/>
      <c r="AQ72" s="20"/>
      <c r="AR72" s="74"/>
      <c r="AS72" s="20"/>
      <c r="AT72" s="74"/>
      <c r="AU72" s="20"/>
      <c r="AV72" s="74"/>
      <c r="AW72" s="20"/>
      <c r="AX72" s="74"/>
      <c r="AY72" s="20"/>
      <c r="AZ72" s="74"/>
      <c r="BA72" s="20"/>
      <c r="BB72" s="74"/>
      <c r="BC72" s="20"/>
      <c r="BD72" s="74"/>
      <c r="BE72" s="20"/>
      <c r="BF72" s="20">
        <f t="shared" ref="BF72:BF82" si="554">SUM(AO72+BE72+BC72+BA72+AY72+AW72+AS72+AQ72+AK72+AM72+AI72+AG72+AE72+AC72+AA72+Y72+X72+W72+U72+Q72+O72+S72+AU72)</f>
        <v>0</v>
      </c>
      <c r="BG72" s="20">
        <f t="shared" ref="BG72:BG82" si="555">SUM(O72+Q72+U72+W72+X72+AS72+AW72+AY72+BA72+BC72+S72+AQ72)</f>
        <v>0</v>
      </c>
      <c r="BH72" s="7"/>
      <c r="BI72" s="7"/>
      <c r="BJ72" s="7"/>
      <c r="BK72" s="52"/>
      <c r="BL72" s="51"/>
      <c r="BM72" s="1"/>
      <c r="BN72" s="23"/>
      <c r="BO72" s="23"/>
      <c r="BP72" s="23"/>
      <c r="BQ72" s="23"/>
      <c r="BR72" s="23"/>
      <c r="BS72" s="23"/>
      <c r="BT72" s="28"/>
      <c r="BU72" s="28"/>
      <c r="BV72" s="28"/>
      <c r="BW72" s="1"/>
      <c r="BX72" s="73">
        <f t="shared" ref="BX72:BX82" si="556">SUM(BY72+CA72+CE72+CG72+DC72*2)</f>
        <v>0</v>
      </c>
      <c r="BY72" s="32"/>
      <c r="BZ72" s="334"/>
      <c r="CA72" s="32"/>
      <c r="CB72" s="20"/>
      <c r="CC72" s="32"/>
      <c r="CD72" s="20"/>
      <c r="CE72" s="32"/>
      <c r="CF72" s="20"/>
      <c r="CG72" s="74"/>
      <c r="CH72" s="20"/>
      <c r="CI72" s="20"/>
      <c r="CJ72" s="20"/>
      <c r="CK72" s="74"/>
      <c r="CL72" s="20"/>
      <c r="CM72" s="74"/>
      <c r="CN72" s="20"/>
      <c r="CO72" s="74"/>
      <c r="CP72" s="24"/>
      <c r="CQ72" s="74"/>
      <c r="CR72" s="334"/>
      <c r="CS72" s="74"/>
      <c r="CT72" s="20"/>
      <c r="CU72" s="74"/>
      <c r="CV72" s="20"/>
      <c r="CW72" s="74"/>
      <c r="CX72" s="334"/>
      <c r="CY72" s="74"/>
      <c r="CZ72" s="20"/>
      <c r="DA72" s="74"/>
      <c r="DB72" s="20"/>
      <c r="DC72" s="74"/>
      <c r="DD72" s="20"/>
      <c r="DE72" s="74"/>
      <c r="DF72" s="20"/>
      <c r="DG72" s="74"/>
      <c r="DH72" s="20"/>
      <c r="DI72" s="74"/>
      <c r="DJ72" s="20"/>
      <c r="DK72" s="74"/>
      <c r="DL72" s="20"/>
      <c r="DM72" s="74"/>
      <c r="DN72" s="20"/>
      <c r="DO72" s="74"/>
      <c r="DP72" s="20"/>
      <c r="DQ72" s="20">
        <f t="shared" ref="DQ72:DQ82" si="557">SUM(CZ72+DP72+DN72+DL72+DJ72+DH72+DD72+DB72+CV72+CX72+CT72+CR72+CP72+CN72+CL72+CJ72+CI72+CH72+CF72+CB72+BZ72+CD72+DF72)</f>
        <v>0</v>
      </c>
      <c r="DR72" s="20">
        <f t="shared" ref="DR72:DR82" si="558">SUM(BZ72+CB72+CF72+CH72+CI72+DD72+DH72+DJ72+DL72+DN72+CD72+DB72)</f>
        <v>0</v>
      </c>
      <c r="DS72" s="7"/>
      <c r="DT72" s="7"/>
      <c r="DU72" s="7"/>
      <c r="DV72" s="52"/>
      <c r="DW72" s="51"/>
      <c r="DX72" s="1"/>
      <c r="DY72" s="23"/>
      <c r="DZ72" s="23"/>
      <c r="EA72" s="7"/>
      <c r="EB72" s="7"/>
      <c r="EC72" s="7"/>
      <c r="ED72" s="7"/>
      <c r="EE72" s="7"/>
      <c r="EF72" s="7"/>
      <c r="EG72" s="7"/>
      <c r="EH72" s="7">
        <f t="shared" si="532"/>
        <v>0</v>
      </c>
      <c r="EI72" s="7">
        <f t="shared" si="532"/>
        <v>0</v>
      </c>
      <c r="EJ72" s="7">
        <f t="shared" si="532"/>
        <v>0</v>
      </c>
      <c r="EK72" s="18">
        <f t="shared" si="532"/>
        <v>0</v>
      </c>
      <c r="EL72" s="7">
        <f t="shared" si="532"/>
        <v>0</v>
      </c>
      <c r="EM72" s="7">
        <f t="shared" si="532"/>
        <v>0</v>
      </c>
      <c r="EN72" s="7">
        <f t="shared" si="532"/>
        <v>0</v>
      </c>
      <c r="EO72" s="7">
        <f t="shared" si="532"/>
        <v>0</v>
      </c>
      <c r="EP72" s="7">
        <f t="shared" si="532"/>
        <v>0</v>
      </c>
      <c r="EQ72" s="7">
        <f t="shared" si="532"/>
        <v>0</v>
      </c>
      <c r="ER72" s="7">
        <f t="shared" si="532"/>
        <v>0</v>
      </c>
      <c r="ES72" s="7">
        <f t="shared" si="532"/>
        <v>0</v>
      </c>
      <c r="ET72" s="7">
        <f t="shared" si="532"/>
        <v>0</v>
      </c>
      <c r="EU72" s="18">
        <f t="shared" si="532"/>
        <v>0</v>
      </c>
      <c r="EV72" s="7">
        <f t="shared" si="532"/>
        <v>0</v>
      </c>
      <c r="EW72" s="7">
        <f t="shared" si="532"/>
        <v>0</v>
      </c>
      <c r="EX72" s="7">
        <f t="shared" si="533"/>
        <v>0</v>
      </c>
      <c r="EY72" s="7">
        <f t="shared" si="533"/>
        <v>0</v>
      </c>
      <c r="EZ72" s="7">
        <f t="shared" si="533"/>
        <v>0</v>
      </c>
      <c r="FA72" s="7">
        <f t="shared" si="533"/>
        <v>0</v>
      </c>
      <c r="FB72" s="7">
        <f t="shared" si="533"/>
        <v>0</v>
      </c>
      <c r="FC72" s="7">
        <f t="shared" si="533"/>
        <v>0</v>
      </c>
      <c r="FD72" s="7">
        <f t="shared" si="533"/>
        <v>0</v>
      </c>
      <c r="FE72" s="18">
        <f t="shared" si="533"/>
        <v>0</v>
      </c>
      <c r="FF72" s="7">
        <f t="shared" si="533"/>
        <v>0</v>
      </c>
      <c r="FG72" s="7">
        <f t="shared" si="533"/>
        <v>0</v>
      </c>
      <c r="FH72" s="7">
        <f t="shared" si="533"/>
        <v>0</v>
      </c>
      <c r="FI72" s="7">
        <f t="shared" si="533"/>
        <v>0</v>
      </c>
      <c r="FJ72" s="7">
        <f t="shared" si="533"/>
        <v>0</v>
      </c>
      <c r="FK72" s="7">
        <f t="shared" si="533"/>
        <v>0</v>
      </c>
      <c r="FL72" s="7">
        <f t="shared" si="533"/>
        <v>0</v>
      </c>
      <c r="FM72" s="7">
        <f t="shared" si="533"/>
        <v>0</v>
      </c>
      <c r="FN72" s="7">
        <f t="shared" si="534"/>
        <v>0</v>
      </c>
      <c r="FO72" s="7">
        <f t="shared" si="534"/>
        <v>0</v>
      </c>
      <c r="FP72" s="7"/>
      <c r="FQ72" s="7">
        <f t="shared" si="535"/>
        <v>0</v>
      </c>
      <c r="FR72" s="7">
        <f t="shared" si="535"/>
        <v>0</v>
      </c>
      <c r="FS72" s="7">
        <f t="shared" si="535"/>
        <v>0</v>
      </c>
      <c r="FT72" s="7">
        <f t="shared" si="535"/>
        <v>0</v>
      </c>
      <c r="FU72" s="7">
        <f t="shared" si="535"/>
        <v>0</v>
      </c>
      <c r="FV72" s="7">
        <f t="shared" si="535"/>
        <v>0</v>
      </c>
      <c r="FW72" s="7">
        <f t="shared" si="535"/>
        <v>0</v>
      </c>
      <c r="FX72" s="7">
        <f t="shared" si="535"/>
        <v>0</v>
      </c>
      <c r="FY72" s="7">
        <f t="shared" si="535"/>
        <v>0</v>
      </c>
      <c r="FZ72" s="7">
        <f t="shared" si="535"/>
        <v>0</v>
      </c>
      <c r="GA72" s="7">
        <f t="shared" si="535"/>
        <v>0</v>
      </c>
      <c r="GB72" s="116">
        <f t="shared" si="535"/>
        <v>0</v>
      </c>
      <c r="GC72" s="117">
        <f t="shared" si="535"/>
        <v>0</v>
      </c>
      <c r="GD72" s="2"/>
      <c r="GE72" s="2"/>
      <c r="GF72" s="2"/>
      <c r="GG72" s="52"/>
      <c r="GH72" s="3"/>
      <c r="GI72" s="18"/>
      <c r="GJ72" s="18"/>
      <c r="GK72" s="1"/>
      <c r="GL72" s="23"/>
      <c r="GM72" s="61"/>
      <c r="GN72" s="7"/>
      <c r="GO72" s="67"/>
    </row>
    <row r="73" spans="1:197" ht="24.95" customHeight="1" x14ac:dyDescent="0.35">
      <c r="A73" s="51"/>
      <c r="B73" s="20"/>
      <c r="C73" s="78"/>
      <c r="D73" s="78"/>
      <c r="E73" s="78"/>
      <c r="F73" s="72"/>
      <c r="G73" s="79"/>
      <c r="H73" s="79"/>
      <c r="I73" s="79"/>
      <c r="J73" s="79"/>
      <c r="K73" s="79"/>
      <c r="L73" s="26"/>
      <c r="M73" s="73">
        <f t="shared" si="553"/>
        <v>0</v>
      </c>
      <c r="N73" s="32"/>
      <c r="O73" s="263"/>
      <c r="P73" s="32"/>
      <c r="Q73" s="20"/>
      <c r="R73" s="32"/>
      <c r="S73" s="20"/>
      <c r="T73" s="32"/>
      <c r="U73" s="20"/>
      <c r="V73" s="74"/>
      <c r="W73" s="20"/>
      <c r="X73" s="20"/>
      <c r="Y73" s="20"/>
      <c r="Z73" s="74"/>
      <c r="AA73" s="20"/>
      <c r="AB73" s="74"/>
      <c r="AC73" s="20"/>
      <c r="AD73" s="74"/>
      <c r="AE73" s="24"/>
      <c r="AF73" s="74"/>
      <c r="AG73" s="20"/>
      <c r="AH73" s="74"/>
      <c r="AI73" s="20"/>
      <c r="AJ73" s="74"/>
      <c r="AK73" s="20"/>
      <c r="AL73" s="74"/>
      <c r="AM73" s="263"/>
      <c r="AN73" s="74"/>
      <c r="AO73" s="20"/>
      <c r="AP73" s="74"/>
      <c r="AQ73" s="20"/>
      <c r="AR73" s="74"/>
      <c r="AS73" s="20"/>
      <c r="AT73" s="74"/>
      <c r="AU73" s="20"/>
      <c r="AV73" s="74"/>
      <c r="AW73" s="20"/>
      <c r="AX73" s="74"/>
      <c r="AY73" s="20"/>
      <c r="AZ73" s="74"/>
      <c r="BA73" s="20"/>
      <c r="BB73" s="74"/>
      <c r="BC73" s="20"/>
      <c r="BD73" s="74"/>
      <c r="BE73" s="20"/>
      <c r="BF73" s="20">
        <f t="shared" si="554"/>
        <v>0</v>
      </c>
      <c r="BG73" s="20">
        <f t="shared" si="555"/>
        <v>0</v>
      </c>
      <c r="BH73" s="7"/>
      <c r="BI73" s="7"/>
      <c r="BJ73" s="7"/>
      <c r="BK73" s="52"/>
      <c r="BL73" s="51"/>
      <c r="BM73" s="20"/>
      <c r="BN73" s="78"/>
      <c r="BO73" s="78"/>
      <c r="BP73" s="78"/>
      <c r="BQ73" s="72"/>
      <c r="BR73" s="79"/>
      <c r="BS73" s="79"/>
      <c r="BT73" s="79"/>
      <c r="BU73" s="79"/>
      <c r="BV73" s="79"/>
      <c r="BW73" s="26"/>
      <c r="BX73" s="73">
        <f t="shared" si="556"/>
        <v>0</v>
      </c>
      <c r="BY73" s="32"/>
      <c r="BZ73" s="334"/>
      <c r="CA73" s="32"/>
      <c r="CB73" s="20"/>
      <c r="CC73" s="32"/>
      <c r="CD73" s="20"/>
      <c r="CE73" s="32"/>
      <c r="CF73" s="20"/>
      <c r="CG73" s="74"/>
      <c r="CH73" s="20"/>
      <c r="CI73" s="20"/>
      <c r="CJ73" s="20"/>
      <c r="CK73" s="74"/>
      <c r="CL73" s="20"/>
      <c r="CM73" s="74"/>
      <c r="CN73" s="20"/>
      <c r="CO73" s="74"/>
      <c r="CP73" s="24"/>
      <c r="CQ73" s="74"/>
      <c r="CR73" s="334"/>
      <c r="CS73" s="74"/>
      <c r="CT73" s="20"/>
      <c r="CU73" s="74"/>
      <c r="CV73" s="20"/>
      <c r="CW73" s="74"/>
      <c r="CX73" s="334"/>
      <c r="CY73" s="74"/>
      <c r="CZ73" s="20"/>
      <c r="DA73" s="74"/>
      <c r="DB73" s="20"/>
      <c r="DC73" s="74"/>
      <c r="DD73" s="20"/>
      <c r="DE73" s="74"/>
      <c r="DF73" s="20"/>
      <c r="DG73" s="74"/>
      <c r="DH73" s="20"/>
      <c r="DI73" s="74"/>
      <c r="DJ73" s="20"/>
      <c r="DK73" s="74"/>
      <c r="DL73" s="20"/>
      <c r="DM73" s="74"/>
      <c r="DN73" s="20"/>
      <c r="DO73" s="74"/>
      <c r="DP73" s="20"/>
      <c r="DQ73" s="20">
        <f t="shared" si="557"/>
        <v>0</v>
      </c>
      <c r="DR73" s="20">
        <f t="shared" si="558"/>
        <v>0</v>
      </c>
      <c r="DS73" s="7"/>
      <c r="DT73" s="7"/>
      <c r="DU73" s="7"/>
      <c r="DV73" s="52"/>
      <c r="DW73" s="51"/>
      <c r="DX73" s="20"/>
      <c r="DY73" s="78"/>
      <c r="DZ73" s="78"/>
      <c r="EA73" s="7"/>
      <c r="EB73" s="7"/>
      <c r="EC73" s="7"/>
      <c r="ED73" s="7"/>
      <c r="EE73" s="7"/>
      <c r="EF73" s="7"/>
      <c r="EG73" s="7"/>
      <c r="EH73" s="7">
        <f t="shared" si="532"/>
        <v>0</v>
      </c>
      <c r="EI73" s="7">
        <f t="shared" si="532"/>
        <v>0</v>
      </c>
      <c r="EJ73" s="7">
        <f t="shared" si="532"/>
        <v>0</v>
      </c>
      <c r="EK73" s="18">
        <f t="shared" si="532"/>
        <v>0</v>
      </c>
      <c r="EL73" s="7">
        <f t="shared" si="532"/>
        <v>0</v>
      </c>
      <c r="EM73" s="7">
        <f t="shared" si="532"/>
        <v>0</v>
      </c>
      <c r="EN73" s="7">
        <f t="shared" si="532"/>
        <v>0</v>
      </c>
      <c r="EO73" s="7">
        <f t="shared" si="532"/>
        <v>0</v>
      </c>
      <c r="EP73" s="7">
        <f t="shared" si="532"/>
        <v>0</v>
      </c>
      <c r="EQ73" s="7">
        <f t="shared" si="532"/>
        <v>0</v>
      </c>
      <c r="ER73" s="7">
        <f t="shared" si="532"/>
        <v>0</v>
      </c>
      <c r="ES73" s="7">
        <f t="shared" si="532"/>
        <v>0</v>
      </c>
      <c r="ET73" s="7">
        <f t="shared" si="532"/>
        <v>0</v>
      </c>
      <c r="EU73" s="18">
        <f t="shared" si="532"/>
        <v>0</v>
      </c>
      <c r="EV73" s="7">
        <f t="shared" si="532"/>
        <v>0</v>
      </c>
      <c r="EW73" s="7">
        <f t="shared" si="532"/>
        <v>0</v>
      </c>
      <c r="EX73" s="7">
        <f t="shared" si="533"/>
        <v>0</v>
      </c>
      <c r="EY73" s="7">
        <f t="shared" si="533"/>
        <v>0</v>
      </c>
      <c r="EZ73" s="7">
        <f t="shared" si="533"/>
        <v>0</v>
      </c>
      <c r="FA73" s="7">
        <f t="shared" si="533"/>
        <v>0</v>
      </c>
      <c r="FB73" s="7">
        <f t="shared" si="533"/>
        <v>0</v>
      </c>
      <c r="FC73" s="7">
        <f t="shared" si="533"/>
        <v>0</v>
      </c>
      <c r="FD73" s="7">
        <f t="shared" si="533"/>
        <v>0</v>
      </c>
      <c r="FE73" s="18">
        <f t="shared" si="533"/>
        <v>0</v>
      </c>
      <c r="FF73" s="7">
        <f t="shared" si="533"/>
        <v>0</v>
      </c>
      <c r="FG73" s="7">
        <f t="shared" si="533"/>
        <v>0</v>
      </c>
      <c r="FH73" s="7">
        <f t="shared" si="533"/>
        <v>0</v>
      </c>
      <c r="FI73" s="7">
        <f t="shared" si="533"/>
        <v>0</v>
      </c>
      <c r="FJ73" s="7">
        <f t="shared" si="533"/>
        <v>0</v>
      </c>
      <c r="FK73" s="7">
        <f t="shared" si="533"/>
        <v>0</v>
      </c>
      <c r="FL73" s="7">
        <f t="shared" si="533"/>
        <v>0</v>
      </c>
      <c r="FM73" s="7">
        <f t="shared" si="533"/>
        <v>0</v>
      </c>
      <c r="FN73" s="7">
        <f t="shared" si="534"/>
        <v>0</v>
      </c>
      <c r="FO73" s="7">
        <f t="shared" si="534"/>
        <v>0</v>
      </c>
      <c r="FP73" s="7"/>
      <c r="FQ73" s="7">
        <f t="shared" si="535"/>
        <v>0</v>
      </c>
      <c r="FR73" s="7">
        <f t="shared" si="535"/>
        <v>0</v>
      </c>
      <c r="FS73" s="7">
        <f t="shared" si="535"/>
        <v>0</v>
      </c>
      <c r="FT73" s="7">
        <f t="shared" si="535"/>
        <v>0</v>
      </c>
      <c r="FU73" s="7">
        <f t="shared" si="535"/>
        <v>0</v>
      </c>
      <c r="FV73" s="7">
        <f t="shared" si="535"/>
        <v>0</v>
      </c>
      <c r="FW73" s="7">
        <f t="shared" si="535"/>
        <v>0</v>
      </c>
      <c r="FX73" s="7">
        <f t="shared" si="535"/>
        <v>0</v>
      </c>
      <c r="FY73" s="7">
        <f t="shared" si="535"/>
        <v>0</v>
      </c>
      <c r="FZ73" s="7">
        <f t="shared" si="535"/>
        <v>0</v>
      </c>
      <c r="GA73" s="7">
        <f t="shared" si="535"/>
        <v>0</v>
      </c>
      <c r="GB73" s="116">
        <f t="shared" si="535"/>
        <v>0</v>
      </c>
      <c r="GC73" s="117">
        <f t="shared" si="535"/>
        <v>0</v>
      </c>
      <c r="GD73" s="2"/>
      <c r="GE73" s="2"/>
      <c r="GF73" s="2"/>
      <c r="GG73" s="52"/>
      <c r="GH73" s="3"/>
      <c r="GI73" s="18"/>
      <c r="GJ73" s="18"/>
      <c r="GK73" s="1"/>
      <c r="GL73" s="23"/>
      <c r="GM73" s="61"/>
      <c r="GN73" s="7"/>
      <c r="GO73" s="67"/>
    </row>
    <row r="74" spans="1:197" ht="24.95" customHeight="1" x14ac:dyDescent="0.35">
      <c r="A74" s="51"/>
      <c r="B74" s="1"/>
      <c r="C74" s="23"/>
      <c r="D74" s="23"/>
      <c r="E74" s="23"/>
      <c r="F74" s="23"/>
      <c r="G74" s="23"/>
      <c r="H74" s="23"/>
      <c r="I74" s="23"/>
      <c r="J74" s="23"/>
      <c r="K74" s="23"/>
      <c r="L74" s="1"/>
      <c r="M74" s="73">
        <f t="shared" si="553"/>
        <v>0</v>
      </c>
      <c r="N74" s="32"/>
      <c r="O74" s="263"/>
      <c r="P74" s="32"/>
      <c r="Q74" s="20"/>
      <c r="R74" s="32"/>
      <c r="S74" s="20"/>
      <c r="T74" s="32"/>
      <c r="U74" s="20"/>
      <c r="V74" s="74"/>
      <c r="W74" s="20"/>
      <c r="X74" s="20"/>
      <c r="Y74" s="20"/>
      <c r="Z74" s="74"/>
      <c r="AA74" s="20"/>
      <c r="AB74" s="74"/>
      <c r="AC74" s="20"/>
      <c r="AD74" s="74"/>
      <c r="AE74" s="24"/>
      <c r="AF74" s="74"/>
      <c r="AG74" s="20"/>
      <c r="AH74" s="74"/>
      <c r="AI74" s="20"/>
      <c r="AJ74" s="74"/>
      <c r="AK74" s="20"/>
      <c r="AL74" s="74"/>
      <c r="AM74" s="263"/>
      <c r="AN74" s="74"/>
      <c r="AO74" s="20"/>
      <c r="AP74" s="74"/>
      <c r="AQ74" s="20"/>
      <c r="AR74" s="74"/>
      <c r="AS74" s="20"/>
      <c r="AT74" s="74"/>
      <c r="AU74" s="20"/>
      <c r="AV74" s="74"/>
      <c r="AW74" s="20"/>
      <c r="AX74" s="74"/>
      <c r="AY74" s="20"/>
      <c r="AZ74" s="74"/>
      <c r="BA74" s="20"/>
      <c r="BB74" s="74"/>
      <c r="BC74" s="20"/>
      <c r="BD74" s="74"/>
      <c r="BE74" s="20"/>
      <c r="BF74" s="20">
        <f t="shared" si="554"/>
        <v>0</v>
      </c>
      <c r="BG74" s="20">
        <f t="shared" si="555"/>
        <v>0</v>
      </c>
      <c r="BH74" s="7"/>
      <c r="BI74" s="7"/>
      <c r="BJ74" s="7"/>
      <c r="BK74" s="52"/>
      <c r="BL74" s="51"/>
      <c r="BM74" s="1"/>
      <c r="BN74" s="23"/>
      <c r="BO74" s="23"/>
      <c r="BP74" s="23"/>
      <c r="BQ74" s="23"/>
      <c r="BR74" s="23"/>
      <c r="BS74" s="23"/>
      <c r="BT74" s="23"/>
      <c r="BU74" s="23"/>
      <c r="BV74" s="23"/>
      <c r="BW74" s="1"/>
      <c r="BX74" s="73">
        <f t="shared" si="556"/>
        <v>0</v>
      </c>
      <c r="BY74" s="32"/>
      <c r="BZ74" s="334"/>
      <c r="CA74" s="32"/>
      <c r="CB74" s="20"/>
      <c r="CC74" s="32"/>
      <c r="CD74" s="20"/>
      <c r="CE74" s="32"/>
      <c r="CF74" s="20"/>
      <c r="CG74" s="74"/>
      <c r="CH74" s="20"/>
      <c r="CI74" s="20"/>
      <c r="CJ74" s="20"/>
      <c r="CK74" s="74"/>
      <c r="CL74" s="20"/>
      <c r="CM74" s="74"/>
      <c r="CN74" s="20"/>
      <c r="CO74" s="74"/>
      <c r="CP74" s="24"/>
      <c r="CQ74" s="74"/>
      <c r="CR74" s="334"/>
      <c r="CS74" s="74"/>
      <c r="CT74" s="20"/>
      <c r="CU74" s="74"/>
      <c r="CV74" s="20"/>
      <c r="CW74" s="74"/>
      <c r="CX74" s="334"/>
      <c r="CY74" s="74"/>
      <c r="CZ74" s="20"/>
      <c r="DA74" s="74"/>
      <c r="DB74" s="20"/>
      <c r="DC74" s="74"/>
      <c r="DD74" s="20"/>
      <c r="DE74" s="74"/>
      <c r="DF74" s="20"/>
      <c r="DG74" s="74"/>
      <c r="DH74" s="20"/>
      <c r="DI74" s="74"/>
      <c r="DJ74" s="20"/>
      <c r="DK74" s="74"/>
      <c r="DL74" s="20"/>
      <c r="DM74" s="74"/>
      <c r="DN74" s="20"/>
      <c r="DO74" s="74"/>
      <c r="DP74" s="20"/>
      <c r="DQ74" s="20">
        <f t="shared" si="557"/>
        <v>0</v>
      </c>
      <c r="DR74" s="20">
        <f t="shared" si="558"/>
        <v>0</v>
      </c>
      <c r="DS74" s="7"/>
      <c r="DT74" s="7"/>
      <c r="DU74" s="7"/>
      <c r="DV74" s="52"/>
      <c r="DW74" s="51"/>
      <c r="DX74" s="1"/>
      <c r="DY74" s="23"/>
      <c r="DZ74" s="23"/>
      <c r="EA74" s="8"/>
      <c r="EB74" s="8"/>
      <c r="EC74" s="8"/>
      <c r="ED74" s="8"/>
      <c r="EE74" s="8"/>
      <c r="EF74" s="8"/>
      <c r="EG74" s="8"/>
      <c r="EH74" s="7">
        <f t="shared" si="532"/>
        <v>0</v>
      </c>
      <c r="EI74" s="7">
        <f t="shared" si="532"/>
        <v>0</v>
      </c>
      <c r="EJ74" s="7">
        <f t="shared" si="532"/>
        <v>0</v>
      </c>
      <c r="EK74" s="18">
        <f t="shared" si="532"/>
        <v>0</v>
      </c>
      <c r="EL74" s="7">
        <f t="shared" si="532"/>
        <v>0</v>
      </c>
      <c r="EM74" s="7">
        <f t="shared" si="532"/>
        <v>0</v>
      </c>
      <c r="EN74" s="7">
        <f t="shared" si="532"/>
        <v>0</v>
      </c>
      <c r="EO74" s="7">
        <f t="shared" si="532"/>
        <v>0</v>
      </c>
      <c r="EP74" s="7">
        <f t="shared" si="532"/>
        <v>0</v>
      </c>
      <c r="EQ74" s="7">
        <f t="shared" si="532"/>
        <v>0</v>
      </c>
      <c r="ER74" s="7">
        <f t="shared" si="532"/>
        <v>0</v>
      </c>
      <c r="ES74" s="7">
        <f t="shared" si="532"/>
        <v>0</v>
      </c>
      <c r="ET74" s="7">
        <f t="shared" si="532"/>
        <v>0</v>
      </c>
      <c r="EU74" s="18">
        <f t="shared" si="532"/>
        <v>0</v>
      </c>
      <c r="EV74" s="7">
        <f t="shared" si="532"/>
        <v>0</v>
      </c>
      <c r="EW74" s="7">
        <f t="shared" si="532"/>
        <v>0</v>
      </c>
      <c r="EX74" s="7">
        <f t="shared" si="533"/>
        <v>0</v>
      </c>
      <c r="EY74" s="7">
        <f t="shared" si="533"/>
        <v>0</v>
      </c>
      <c r="EZ74" s="7">
        <f t="shared" si="533"/>
        <v>0</v>
      </c>
      <c r="FA74" s="7">
        <f t="shared" si="533"/>
        <v>0</v>
      </c>
      <c r="FB74" s="7">
        <f t="shared" si="533"/>
        <v>0</v>
      </c>
      <c r="FC74" s="7">
        <f t="shared" si="533"/>
        <v>0</v>
      </c>
      <c r="FD74" s="7">
        <f t="shared" si="533"/>
        <v>0</v>
      </c>
      <c r="FE74" s="18">
        <f t="shared" si="533"/>
        <v>0</v>
      </c>
      <c r="FF74" s="7">
        <f t="shared" si="533"/>
        <v>0</v>
      </c>
      <c r="FG74" s="7">
        <f t="shared" si="533"/>
        <v>0</v>
      </c>
      <c r="FH74" s="7">
        <f t="shared" si="533"/>
        <v>0</v>
      </c>
      <c r="FI74" s="7">
        <f t="shared" si="533"/>
        <v>0</v>
      </c>
      <c r="FJ74" s="7">
        <f t="shared" si="533"/>
        <v>0</v>
      </c>
      <c r="FK74" s="7">
        <f t="shared" si="533"/>
        <v>0</v>
      </c>
      <c r="FL74" s="7">
        <f t="shared" si="533"/>
        <v>0</v>
      </c>
      <c r="FM74" s="7">
        <f t="shared" si="533"/>
        <v>0</v>
      </c>
      <c r="FN74" s="7">
        <f t="shared" si="534"/>
        <v>0</v>
      </c>
      <c r="FO74" s="7">
        <f t="shared" si="534"/>
        <v>0</v>
      </c>
      <c r="FP74" s="7"/>
      <c r="FQ74" s="7">
        <f t="shared" si="535"/>
        <v>0</v>
      </c>
      <c r="FR74" s="7">
        <f t="shared" si="535"/>
        <v>0</v>
      </c>
      <c r="FS74" s="7">
        <f t="shared" si="535"/>
        <v>0</v>
      </c>
      <c r="FT74" s="7">
        <f t="shared" si="535"/>
        <v>0</v>
      </c>
      <c r="FU74" s="7">
        <f t="shared" si="535"/>
        <v>0</v>
      </c>
      <c r="FV74" s="7">
        <f t="shared" si="535"/>
        <v>0</v>
      </c>
      <c r="FW74" s="7">
        <f t="shared" si="535"/>
        <v>0</v>
      </c>
      <c r="FX74" s="7">
        <f t="shared" si="535"/>
        <v>0</v>
      </c>
      <c r="FY74" s="7">
        <f t="shared" si="535"/>
        <v>0</v>
      </c>
      <c r="FZ74" s="7">
        <f t="shared" si="535"/>
        <v>0</v>
      </c>
      <c r="GA74" s="7">
        <f t="shared" si="535"/>
        <v>0</v>
      </c>
      <c r="GB74" s="116">
        <f t="shared" si="535"/>
        <v>0</v>
      </c>
      <c r="GC74" s="117">
        <f t="shared" si="535"/>
        <v>0</v>
      </c>
      <c r="GD74" s="2"/>
      <c r="GE74" s="2"/>
      <c r="GF74" s="2"/>
      <c r="GG74" s="97"/>
      <c r="GH74" s="3"/>
      <c r="GI74" s="18"/>
      <c r="GJ74" s="18"/>
      <c r="GK74" s="1"/>
      <c r="GL74" s="23"/>
      <c r="GM74" s="61"/>
      <c r="GN74" s="7"/>
      <c r="GO74" s="67"/>
    </row>
    <row r="75" spans="1:197" ht="24.95" customHeight="1" x14ac:dyDescent="0.35">
      <c r="A75" s="51"/>
      <c r="B75" s="7"/>
      <c r="C75" s="21"/>
      <c r="D75" s="21"/>
      <c r="E75" s="21"/>
      <c r="F75" s="21"/>
      <c r="G75" s="21"/>
      <c r="H75" s="21"/>
      <c r="I75" s="21"/>
      <c r="J75" s="21"/>
      <c r="K75" s="21"/>
      <c r="L75" s="11"/>
      <c r="M75" s="73">
        <f t="shared" si="553"/>
        <v>0</v>
      </c>
      <c r="N75" s="32"/>
      <c r="O75" s="263"/>
      <c r="P75" s="32"/>
      <c r="Q75" s="20"/>
      <c r="R75" s="32"/>
      <c r="S75" s="20"/>
      <c r="T75" s="32"/>
      <c r="U75" s="20"/>
      <c r="V75" s="74"/>
      <c r="W75" s="20"/>
      <c r="X75" s="20"/>
      <c r="Y75" s="20"/>
      <c r="Z75" s="74"/>
      <c r="AA75" s="20"/>
      <c r="AB75" s="74"/>
      <c r="AC75" s="20"/>
      <c r="AD75" s="74"/>
      <c r="AE75" s="24"/>
      <c r="AF75" s="74"/>
      <c r="AG75" s="20"/>
      <c r="AH75" s="74"/>
      <c r="AI75" s="20"/>
      <c r="AJ75" s="74"/>
      <c r="AK75" s="20"/>
      <c r="AL75" s="74"/>
      <c r="AM75" s="263"/>
      <c r="AN75" s="74"/>
      <c r="AO75" s="20"/>
      <c r="AP75" s="74"/>
      <c r="AQ75" s="20"/>
      <c r="AR75" s="74"/>
      <c r="AS75" s="20"/>
      <c r="AT75" s="74"/>
      <c r="AU75" s="20"/>
      <c r="AV75" s="74"/>
      <c r="AW75" s="20"/>
      <c r="AX75" s="74"/>
      <c r="AY75" s="20"/>
      <c r="AZ75" s="74"/>
      <c r="BA75" s="20"/>
      <c r="BB75" s="74"/>
      <c r="BC75" s="20"/>
      <c r="BD75" s="74"/>
      <c r="BE75" s="20"/>
      <c r="BF75" s="20">
        <f t="shared" si="554"/>
        <v>0</v>
      </c>
      <c r="BG75" s="20">
        <f t="shared" si="555"/>
        <v>0</v>
      </c>
      <c r="BH75" s="7"/>
      <c r="BI75" s="7"/>
      <c r="BJ75" s="7"/>
      <c r="BK75" s="52"/>
      <c r="BL75" s="51"/>
      <c r="BM75" s="7"/>
      <c r="BN75" s="21"/>
      <c r="BO75" s="21"/>
      <c r="BP75" s="21"/>
      <c r="BQ75" s="21"/>
      <c r="BR75" s="21"/>
      <c r="BS75" s="21"/>
      <c r="BT75" s="21"/>
      <c r="BU75" s="21"/>
      <c r="BV75" s="21"/>
      <c r="BW75" s="11"/>
      <c r="BX75" s="73">
        <f t="shared" si="556"/>
        <v>0</v>
      </c>
      <c r="BY75" s="32"/>
      <c r="BZ75" s="334"/>
      <c r="CA75" s="32"/>
      <c r="CB75" s="20"/>
      <c r="CC75" s="32"/>
      <c r="CD75" s="20"/>
      <c r="CE75" s="32"/>
      <c r="CF75" s="20"/>
      <c r="CG75" s="74"/>
      <c r="CH75" s="20"/>
      <c r="CI75" s="20"/>
      <c r="CJ75" s="20"/>
      <c r="CK75" s="74"/>
      <c r="CL75" s="20"/>
      <c r="CM75" s="74"/>
      <c r="CN75" s="20"/>
      <c r="CO75" s="74"/>
      <c r="CP75" s="24"/>
      <c r="CQ75" s="74"/>
      <c r="CR75" s="334"/>
      <c r="CS75" s="74"/>
      <c r="CT75" s="20"/>
      <c r="CU75" s="74"/>
      <c r="CV75" s="20"/>
      <c r="CW75" s="74"/>
      <c r="CX75" s="334"/>
      <c r="CY75" s="74"/>
      <c r="CZ75" s="20"/>
      <c r="DA75" s="74"/>
      <c r="DB75" s="20"/>
      <c r="DC75" s="74"/>
      <c r="DD75" s="20"/>
      <c r="DE75" s="74"/>
      <c r="DF75" s="20"/>
      <c r="DG75" s="74"/>
      <c r="DH75" s="20"/>
      <c r="DI75" s="74"/>
      <c r="DJ75" s="20"/>
      <c r="DK75" s="74"/>
      <c r="DL75" s="20"/>
      <c r="DM75" s="74"/>
      <c r="DN75" s="20"/>
      <c r="DO75" s="74"/>
      <c r="DP75" s="20"/>
      <c r="DQ75" s="20">
        <f t="shared" si="557"/>
        <v>0</v>
      </c>
      <c r="DR75" s="20">
        <f t="shared" si="558"/>
        <v>0</v>
      </c>
      <c r="DS75" s="7"/>
      <c r="DT75" s="7"/>
      <c r="DU75" s="7"/>
      <c r="DV75" s="52"/>
      <c r="DW75" s="51"/>
      <c r="DX75" s="7"/>
      <c r="DY75" s="21"/>
      <c r="DZ75" s="21"/>
      <c r="EA75" s="8"/>
      <c r="EB75" s="8"/>
      <c r="EC75" s="8"/>
      <c r="ED75" s="8"/>
      <c r="EE75" s="8"/>
      <c r="EF75" s="8"/>
      <c r="EG75" s="8"/>
      <c r="EH75" s="7">
        <f t="shared" si="532"/>
        <v>0</v>
      </c>
      <c r="EI75" s="7">
        <f t="shared" si="532"/>
        <v>0</v>
      </c>
      <c r="EJ75" s="7">
        <f t="shared" si="532"/>
        <v>0</v>
      </c>
      <c r="EK75" s="18">
        <f t="shared" si="532"/>
        <v>0</v>
      </c>
      <c r="EL75" s="7">
        <f t="shared" si="532"/>
        <v>0</v>
      </c>
      <c r="EM75" s="7">
        <f t="shared" si="532"/>
        <v>0</v>
      </c>
      <c r="EN75" s="7">
        <f t="shared" si="532"/>
        <v>0</v>
      </c>
      <c r="EO75" s="7">
        <f t="shared" si="532"/>
        <v>0</v>
      </c>
      <c r="EP75" s="7">
        <f t="shared" si="532"/>
        <v>0</v>
      </c>
      <c r="EQ75" s="7">
        <f t="shared" si="532"/>
        <v>0</v>
      </c>
      <c r="ER75" s="7">
        <f t="shared" si="532"/>
        <v>0</v>
      </c>
      <c r="ES75" s="7">
        <f t="shared" si="532"/>
        <v>0</v>
      </c>
      <c r="ET75" s="7">
        <f t="shared" si="532"/>
        <v>0</v>
      </c>
      <c r="EU75" s="18">
        <f t="shared" si="532"/>
        <v>0</v>
      </c>
      <c r="EV75" s="7">
        <f t="shared" si="532"/>
        <v>0</v>
      </c>
      <c r="EW75" s="7">
        <f t="shared" si="532"/>
        <v>0</v>
      </c>
      <c r="EX75" s="7">
        <f t="shared" si="533"/>
        <v>0</v>
      </c>
      <c r="EY75" s="7">
        <f t="shared" si="533"/>
        <v>0</v>
      </c>
      <c r="EZ75" s="7">
        <f t="shared" si="533"/>
        <v>0</v>
      </c>
      <c r="FA75" s="7">
        <f t="shared" si="533"/>
        <v>0</v>
      </c>
      <c r="FB75" s="7">
        <f t="shared" si="533"/>
        <v>0</v>
      </c>
      <c r="FC75" s="7">
        <f t="shared" si="533"/>
        <v>0</v>
      </c>
      <c r="FD75" s="7">
        <f t="shared" si="533"/>
        <v>0</v>
      </c>
      <c r="FE75" s="18">
        <f t="shared" si="533"/>
        <v>0</v>
      </c>
      <c r="FF75" s="7">
        <f t="shared" si="533"/>
        <v>0</v>
      </c>
      <c r="FG75" s="7">
        <f t="shared" si="533"/>
        <v>0</v>
      </c>
      <c r="FH75" s="7">
        <f t="shared" si="533"/>
        <v>0</v>
      </c>
      <c r="FI75" s="7">
        <f t="shared" si="533"/>
        <v>0</v>
      </c>
      <c r="FJ75" s="7">
        <f t="shared" si="533"/>
        <v>0</v>
      </c>
      <c r="FK75" s="7">
        <f t="shared" si="533"/>
        <v>0</v>
      </c>
      <c r="FL75" s="7">
        <f t="shared" si="533"/>
        <v>0</v>
      </c>
      <c r="FM75" s="7">
        <f t="shared" si="533"/>
        <v>0</v>
      </c>
      <c r="FN75" s="7">
        <f t="shared" si="534"/>
        <v>0</v>
      </c>
      <c r="FO75" s="7">
        <f t="shared" si="534"/>
        <v>0</v>
      </c>
      <c r="FP75" s="7"/>
      <c r="FQ75" s="7">
        <f t="shared" si="535"/>
        <v>0</v>
      </c>
      <c r="FR75" s="7">
        <f t="shared" si="535"/>
        <v>0</v>
      </c>
      <c r="FS75" s="7">
        <f t="shared" si="535"/>
        <v>0</v>
      </c>
      <c r="FT75" s="7">
        <f t="shared" si="535"/>
        <v>0</v>
      </c>
      <c r="FU75" s="7">
        <f t="shared" si="535"/>
        <v>0</v>
      </c>
      <c r="FV75" s="7">
        <f t="shared" si="535"/>
        <v>0</v>
      </c>
      <c r="FW75" s="7">
        <f t="shared" si="535"/>
        <v>0</v>
      </c>
      <c r="FX75" s="7">
        <f t="shared" si="535"/>
        <v>0</v>
      </c>
      <c r="FY75" s="7">
        <f t="shared" si="535"/>
        <v>0</v>
      </c>
      <c r="FZ75" s="7">
        <f t="shared" si="535"/>
        <v>0</v>
      </c>
      <c r="GA75" s="7">
        <f t="shared" si="535"/>
        <v>0</v>
      </c>
      <c r="GB75" s="116">
        <f t="shared" si="535"/>
        <v>0</v>
      </c>
      <c r="GC75" s="117">
        <f t="shared" si="535"/>
        <v>0</v>
      </c>
      <c r="GD75" s="2"/>
      <c r="GE75" s="2"/>
      <c r="GF75" s="2"/>
      <c r="GG75" s="97"/>
      <c r="GH75" s="3"/>
      <c r="GI75" s="18"/>
      <c r="GJ75" s="18"/>
      <c r="GK75" s="1"/>
      <c r="GL75" s="23"/>
      <c r="GM75" s="61"/>
      <c r="GN75" s="7"/>
      <c r="GO75" s="67"/>
    </row>
    <row r="76" spans="1:197" ht="24.95" customHeight="1" x14ac:dyDescent="0.35">
      <c r="A76" s="51"/>
      <c r="B76" s="7"/>
      <c r="C76" s="21"/>
      <c r="D76" s="21"/>
      <c r="E76" s="21"/>
      <c r="F76" s="21"/>
      <c r="G76" s="21"/>
      <c r="H76" s="21"/>
      <c r="I76" s="21"/>
      <c r="J76" s="21"/>
      <c r="K76" s="21"/>
      <c r="L76" s="11"/>
      <c r="M76" s="73">
        <f t="shared" si="553"/>
        <v>0</v>
      </c>
      <c r="N76" s="32"/>
      <c r="O76" s="263"/>
      <c r="P76" s="32"/>
      <c r="Q76" s="20"/>
      <c r="R76" s="32"/>
      <c r="S76" s="20"/>
      <c r="T76" s="32"/>
      <c r="U76" s="20"/>
      <c r="V76" s="74"/>
      <c r="W76" s="20"/>
      <c r="X76" s="20"/>
      <c r="Y76" s="20"/>
      <c r="Z76" s="74"/>
      <c r="AA76" s="20"/>
      <c r="AB76" s="74"/>
      <c r="AC76" s="20"/>
      <c r="AD76" s="74"/>
      <c r="AE76" s="24"/>
      <c r="AF76" s="74"/>
      <c r="AG76" s="20"/>
      <c r="AH76" s="74"/>
      <c r="AI76" s="20"/>
      <c r="AJ76" s="74"/>
      <c r="AK76" s="20"/>
      <c r="AL76" s="74"/>
      <c r="AM76" s="263"/>
      <c r="AN76" s="74"/>
      <c r="AO76" s="20"/>
      <c r="AP76" s="74"/>
      <c r="AQ76" s="20"/>
      <c r="AR76" s="74"/>
      <c r="AS76" s="20"/>
      <c r="AT76" s="74"/>
      <c r="AU76" s="20"/>
      <c r="AV76" s="74"/>
      <c r="AW76" s="20"/>
      <c r="AX76" s="74"/>
      <c r="AY76" s="20"/>
      <c r="AZ76" s="74"/>
      <c r="BA76" s="20"/>
      <c r="BB76" s="74"/>
      <c r="BC76" s="20"/>
      <c r="BD76" s="74"/>
      <c r="BE76" s="20"/>
      <c r="BF76" s="20">
        <f t="shared" si="554"/>
        <v>0</v>
      </c>
      <c r="BG76" s="20">
        <f t="shared" si="555"/>
        <v>0</v>
      </c>
      <c r="BH76" s="7"/>
      <c r="BI76" s="7"/>
      <c r="BJ76" s="7"/>
      <c r="BK76" s="52"/>
      <c r="BL76" s="51"/>
      <c r="BM76" s="7"/>
      <c r="BN76" s="21"/>
      <c r="BO76" s="21"/>
      <c r="BP76" s="21"/>
      <c r="BQ76" s="21"/>
      <c r="BR76" s="21"/>
      <c r="BS76" s="21"/>
      <c r="BT76" s="21"/>
      <c r="BU76" s="21"/>
      <c r="BV76" s="21"/>
      <c r="BW76" s="11"/>
      <c r="BX76" s="73">
        <f t="shared" si="556"/>
        <v>0</v>
      </c>
      <c r="BY76" s="32"/>
      <c r="BZ76" s="334"/>
      <c r="CA76" s="32"/>
      <c r="CB76" s="20"/>
      <c r="CC76" s="32"/>
      <c r="CD76" s="20"/>
      <c r="CE76" s="32"/>
      <c r="CF76" s="20"/>
      <c r="CG76" s="74"/>
      <c r="CH76" s="20"/>
      <c r="CI76" s="20"/>
      <c r="CJ76" s="20"/>
      <c r="CK76" s="74"/>
      <c r="CL76" s="20"/>
      <c r="CM76" s="74"/>
      <c r="CN76" s="20"/>
      <c r="CO76" s="74"/>
      <c r="CP76" s="24"/>
      <c r="CQ76" s="74"/>
      <c r="CR76" s="334"/>
      <c r="CS76" s="74"/>
      <c r="CT76" s="20"/>
      <c r="CU76" s="74"/>
      <c r="CV76" s="20"/>
      <c r="CW76" s="74"/>
      <c r="CX76" s="334"/>
      <c r="CY76" s="74"/>
      <c r="CZ76" s="20"/>
      <c r="DA76" s="74"/>
      <c r="DB76" s="20"/>
      <c r="DC76" s="74"/>
      <c r="DD76" s="20"/>
      <c r="DE76" s="74"/>
      <c r="DF76" s="20"/>
      <c r="DG76" s="74"/>
      <c r="DH76" s="20"/>
      <c r="DI76" s="74"/>
      <c r="DJ76" s="20"/>
      <c r="DK76" s="74"/>
      <c r="DL76" s="20"/>
      <c r="DM76" s="74"/>
      <c r="DN76" s="20"/>
      <c r="DO76" s="74"/>
      <c r="DP76" s="20"/>
      <c r="DQ76" s="20">
        <f t="shared" si="557"/>
        <v>0</v>
      </c>
      <c r="DR76" s="20">
        <f t="shared" si="558"/>
        <v>0</v>
      </c>
      <c r="DS76" s="7"/>
      <c r="DT76" s="7"/>
      <c r="DU76" s="7"/>
      <c r="DV76" s="52"/>
      <c r="DW76" s="51"/>
      <c r="DX76" s="7"/>
      <c r="DY76" s="21"/>
      <c r="DZ76" s="21"/>
      <c r="EA76" s="8"/>
      <c r="EB76" s="8"/>
      <c r="EC76" s="8"/>
      <c r="ED76" s="8"/>
      <c r="EE76" s="8"/>
      <c r="EF76" s="8"/>
      <c r="EG76" s="8"/>
      <c r="EH76" s="7">
        <f t="shared" si="532"/>
        <v>0</v>
      </c>
      <c r="EI76" s="7">
        <f t="shared" si="532"/>
        <v>0</v>
      </c>
      <c r="EJ76" s="7">
        <f t="shared" si="532"/>
        <v>0</v>
      </c>
      <c r="EK76" s="18">
        <f t="shared" si="532"/>
        <v>0</v>
      </c>
      <c r="EL76" s="7">
        <f t="shared" si="532"/>
        <v>0</v>
      </c>
      <c r="EM76" s="7">
        <f t="shared" si="532"/>
        <v>0</v>
      </c>
      <c r="EN76" s="7">
        <f t="shared" si="532"/>
        <v>0</v>
      </c>
      <c r="EO76" s="7">
        <f t="shared" si="532"/>
        <v>0</v>
      </c>
      <c r="EP76" s="7">
        <f t="shared" si="532"/>
        <v>0</v>
      </c>
      <c r="EQ76" s="7">
        <f t="shared" si="532"/>
        <v>0</v>
      </c>
      <c r="ER76" s="7">
        <f t="shared" si="532"/>
        <v>0</v>
      </c>
      <c r="ES76" s="7">
        <f t="shared" si="532"/>
        <v>0</v>
      </c>
      <c r="ET76" s="7">
        <f t="shared" si="532"/>
        <v>0</v>
      </c>
      <c r="EU76" s="18">
        <f t="shared" si="532"/>
        <v>0</v>
      </c>
      <c r="EV76" s="7">
        <f t="shared" si="532"/>
        <v>0</v>
      </c>
      <c r="EW76" s="7">
        <f t="shared" si="532"/>
        <v>0</v>
      </c>
      <c r="EX76" s="7">
        <f t="shared" si="533"/>
        <v>0</v>
      </c>
      <c r="EY76" s="7">
        <f t="shared" si="533"/>
        <v>0</v>
      </c>
      <c r="EZ76" s="7">
        <f t="shared" si="533"/>
        <v>0</v>
      </c>
      <c r="FA76" s="7">
        <f t="shared" si="533"/>
        <v>0</v>
      </c>
      <c r="FB76" s="7">
        <f t="shared" si="533"/>
        <v>0</v>
      </c>
      <c r="FC76" s="7">
        <f t="shared" si="533"/>
        <v>0</v>
      </c>
      <c r="FD76" s="7">
        <f t="shared" si="533"/>
        <v>0</v>
      </c>
      <c r="FE76" s="18">
        <f t="shared" si="533"/>
        <v>0</v>
      </c>
      <c r="FF76" s="7">
        <f t="shared" si="533"/>
        <v>0</v>
      </c>
      <c r="FG76" s="7">
        <f t="shared" si="533"/>
        <v>0</v>
      </c>
      <c r="FH76" s="7">
        <f t="shared" si="533"/>
        <v>0</v>
      </c>
      <c r="FI76" s="7">
        <f t="shared" si="533"/>
        <v>0</v>
      </c>
      <c r="FJ76" s="7">
        <f t="shared" si="533"/>
        <v>0</v>
      </c>
      <c r="FK76" s="7">
        <f t="shared" si="533"/>
        <v>0</v>
      </c>
      <c r="FL76" s="7">
        <f t="shared" si="533"/>
        <v>0</v>
      </c>
      <c r="FM76" s="7">
        <f t="shared" si="533"/>
        <v>0</v>
      </c>
      <c r="FN76" s="7">
        <f t="shared" si="534"/>
        <v>0</v>
      </c>
      <c r="FO76" s="7">
        <f t="shared" si="534"/>
        <v>0</v>
      </c>
      <c r="FP76" s="7"/>
      <c r="FQ76" s="7">
        <f t="shared" si="535"/>
        <v>0</v>
      </c>
      <c r="FR76" s="7">
        <f t="shared" si="535"/>
        <v>0</v>
      </c>
      <c r="FS76" s="7">
        <f t="shared" si="535"/>
        <v>0</v>
      </c>
      <c r="FT76" s="7">
        <f t="shared" si="535"/>
        <v>0</v>
      </c>
      <c r="FU76" s="7">
        <f t="shared" si="535"/>
        <v>0</v>
      </c>
      <c r="FV76" s="7">
        <f t="shared" si="535"/>
        <v>0</v>
      </c>
      <c r="FW76" s="7">
        <f t="shared" si="535"/>
        <v>0</v>
      </c>
      <c r="FX76" s="7">
        <f t="shared" si="535"/>
        <v>0</v>
      </c>
      <c r="FY76" s="7">
        <f t="shared" si="535"/>
        <v>0</v>
      </c>
      <c r="FZ76" s="7">
        <f t="shared" si="535"/>
        <v>0</v>
      </c>
      <c r="GA76" s="7">
        <f t="shared" si="535"/>
        <v>0</v>
      </c>
      <c r="GB76" s="116">
        <f t="shared" si="535"/>
        <v>0</v>
      </c>
      <c r="GC76" s="117">
        <f t="shared" si="535"/>
        <v>0</v>
      </c>
      <c r="GD76" s="2"/>
      <c r="GE76" s="2"/>
      <c r="GF76" s="2"/>
      <c r="GG76" s="97"/>
      <c r="GH76" s="3"/>
      <c r="GI76" s="18"/>
      <c r="GJ76" s="18"/>
      <c r="GK76" s="1"/>
      <c r="GL76" s="23"/>
      <c r="GM76" s="61"/>
      <c r="GN76" s="7"/>
      <c r="GO76" s="67"/>
    </row>
    <row r="77" spans="1:197" ht="24.95" customHeight="1" x14ac:dyDescent="0.35">
      <c r="A77" s="51"/>
      <c r="B77" s="7"/>
      <c r="C77" s="21"/>
      <c r="D77" s="21"/>
      <c r="E77" s="21"/>
      <c r="F77" s="21"/>
      <c r="G77" s="21"/>
      <c r="H77" s="21"/>
      <c r="I77" s="21"/>
      <c r="J77" s="21"/>
      <c r="K77" s="21"/>
      <c r="L77" s="11"/>
      <c r="M77" s="73">
        <f t="shared" si="553"/>
        <v>0</v>
      </c>
      <c r="N77" s="32"/>
      <c r="O77" s="263"/>
      <c r="P77" s="32"/>
      <c r="Q77" s="20"/>
      <c r="R77" s="32"/>
      <c r="S77" s="20"/>
      <c r="T77" s="32"/>
      <c r="U77" s="20"/>
      <c r="V77" s="74"/>
      <c r="W77" s="20"/>
      <c r="X77" s="20"/>
      <c r="Y77" s="20"/>
      <c r="Z77" s="74"/>
      <c r="AA77" s="20"/>
      <c r="AB77" s="74"/>
      <c r="AC77" s="20"/>
      <c r="AD77" s="74"/>
      <c r="AE77" s="24"/>
      <c r="AF77" s="74"/>
      <c r="AG77" s="20"/>
      <c r="AH77" s="74"/>
      <c r="AI77" s="20"/>
      <c r="AJ77" s="74"/>
      <c r="AK77" s="20"/>
      <c r="AL77" s="74"/>
      <c r="AM77" s="263"/>
      <c r="AN77" s="74"/>
      <c r="AO77" s="20"/>
      <c r="AP77" s="74"/>
      <c r="AQ77" s="20"/>
      <c r="AR77" s="74"/>
      <c r="AS77" s="20"/>
      <c r="AT77" s="74"/>
      <c r="AU77" s="20"/>
      <c r="AV77" s="74"/>
      <c r="AW77" s="20"/>
      <c r="AX77" s="74"/>
      <c r="AY77" s="20"/>
      <c r="AZ77" s="74"/>
      <c r="BA77" s="20"/>
      <c r="BB77" s="74"/>
      <c r="BC77" s="20"/>
      <c r="BD77" s="74"/>
      <c r="BE77" s="20"/>
      <c r="BF77" s="20">
        <f t="shared" si="554"/>
        <v>0</v>
      </c>
      <c r="BG77" s="20">
        <f t="shared" si="555"/>
        <v>0</v>
      </c>
      <c r="BH77" s="7"/>
      <c r="BI77" s="7"/>
      <c r="BJ77" s="7"/>
      <c r="BK77" s="52"/>
      <c r="BL77" s="51"/>
      <c r="BM77" s="7"/>
      <c r="BN77" s="21"/>
      <c r="BO77" s="21"/>
      <c r="BP77" s="21"/>
      <c r="BQ77" s="21"/>
      <c r="BR77" s="21"/>
      <c r="BS77" s="21"/>
      <c r="BT77" s="21"/>
      <c r="BU77" s="21"/>
      <c r="BV77" s="21"/>
      <c r="BW77" s="11"/>
      <c r="BX77" s="73">
        <f t="shared" si="556"/>
        <v>0</v>
      </c>
      <c r="BY77" s="32"/>
      <c r="BZ77" s="334"/>
      <c r="CA77" s="32"/>
      <c r="CB77" s="20"/>
      <c r="CC77" s="32"/>
      <c r="CD77" s="20"/>
      <c r="CE77" s="32"/>
      <c r="CF77" s="20"/>
      <c r="CG77" s="74"/>
      <c r="CH77" s="20"/>
      <c r="CI77" s="20"/>
      <c r="CJ77" s="20"/>
      <c r="CK77" s="74"/>
      <c r="CL77" s="20"/>
      <c r="CM77" s="74"/>
      <c r="CN77" s="20"/>
      <c r="CO77" s="74"/>
      <c r="CP77" s="24"/>
      <c r="CQ77" s="74"/>
      <c r="CR77" s="334"/>
      <c r="CS77" s="74"/>
      <c r="CT77" s="20"/>
      <c r="CU77" s="74"/>
      <c r="CV77" s="20"/>
      <c r="CW77" s="74"/>
      <c r="CX77" s="334"/>
      <c r="CY77" s="74"/>
      <c r="CZ77" s="20"/>
      <c r="DA77" s="74"/>
      <c r="DB77" s="20"/>
      <c r="DC77" s="74"/>
      <c r="DD77" s="20"/>
      <c r="DE77" s="74"/>
      <c r="DF77" s="20"/>
      <c r="DG77" s="74"/>
      <c r="DH77" s="20"/>
      <c r="DI77" s="74"/>
      <c r="DJ77" s="20"/>
      <c r="DK77" s="74"/>
      <c r="DL77" s="20"/>
      <c r="DM77" s="74"/>
      <c r="DN77" s="20"/>
      <c r="DO77" s="74"/>
      <c r="DP77" s="20"/>
      <c r="DQ77" s="20">
        <f t="shared" si="557"/>
        <v>0</v>
      </c>
      <c r="DR77" s="20">
        <f t="shared" si="558"/>
        <v>0</v>
      </c>
      <c r="DS77" s="7"/>
      <c r="DT77" s="7"/>
      <c r="DU77" s="7"/>
      <c r="DV77" s="52"/>
      <c r="DW77" s="51"/>
      <c r="DX77" s="7"/>
      <c r="DY77" s="21"/>
      <c r="DZ77" s="21"/>
      <c r="EA77" s="8"/>
      <c r="EB77" s="8"/>
      <c r="EC77" s="8"/>
      <c r="ED77" s="8"/>
      <c r="EE77" s="8"/>
      <c r="EF77" s="8"/>
      <c r="EG77" s="8"/>
      <c r="EH77" s="7">
        <f t="shared" si="532"/>
        <v>0</v>
      </c>
      <c r="EI77" s="7">
        <f t="shared" si="532"/>
        <v>0</v>
      </c>
      <c r="EJ77" s="7">
        <f t="shared" si="532"/>
        <v>0</v>
      </c>
      <c r="EK77" s="18">
        <f t="shared" si="532"/>
        <v>0</v>
      </c>
      <c r="EL77" s="7">
        <f t="shared" si="532"/>
        <v>0</v>
      </c>
      <c r="EM77" s="7">
        <f t="shared" si="532"/>
        <v>0</v>
      </c>
      <c r="EN77" s="7">
        <f t="shared" si="532"/>
        <v>0</v>
      </c>
      <c r="EO77" s="7">
        <f t="shared" si="532"/>
        <v>0</v>
      </c>
      <c r="EP77" s="7">
        <f t="shared" si="532"/>
        <v>0</v>
      </c>
      <c r="EQ77" s="7">
        <f t="shared" si="532"/>
        <v>0</v>
      </c>
      <c r="ER77" s="7">
        <f t="shared" si="532"/>
        <v>0</v>
      </c>
      <c r="ES77" s="7">
        <f t="shared" si="532"/>
        <v>0</v>
      </c>
      <c r="ET77" s="7">
        <f t="shared" si="532"/>
        <v>0</v>
      </c>
      <c r="EU77" s="18">
        <f t="shared" si="532"/>
        <v>0</v>
      </c>
      <c r="EV77" s="7">
        <f t="shared" si="532"/>
        <v>0</v>
      </c>
      <c r="EW77" s="7">
        <f t="shared" si="532"/>
        <v>0</v>
      </c>
      <c r="EX77" s="7">
        <f t="shared" si="533"/>
        <v>0</v>
      </c>
      <c r="EY77" s="7">
        <f t="shared" si="533"/>
        <v>0</v>
      </c>
      <c r="EZ77" s="7">
        <f t="shared" si="533"/>
        <v>0</v>
      </c>
      <c r="FA77" s="7">
        <f t="shared" si="533"/>
        <v>0</v>
      </c>
      <c r="FB77" s="7">
        <f t="shared" si="533"/>
        <v>0</v>
      </c>
      <c r="FC77" s="7">
        <f t="shared" si="533"/>
        <v>0</v>
      </c>
      <c r="FD77" s="7">
        <f t="shared" si="533"/>
        <v>0</v>
      </c>
      <c r="FE77" s="18">
        <f t="shared" si="533"/>
        <v>0</v>
      </c>
      <c r="FF77" s="7">
        <f t="shared" si="533"/>
        <v>0</v>
      </c>
      <c r="FG77" s="7">
        <f t="shared" si="533"/>
        <v>0</v>
      </c>
      <c r="FH77" s="7">
        <f t="shared" si="533"/>
        <v>0</v>
      </c>
      <c r="FI77" s="7">
        <f t="shared" si="533"/>
        <v>0</v>
      </c>
      <c r="FJ77" s="7">
        <f t="shared" si="533"/>
        <v>0</v>
      </c>
      <c r="FK77" s="7">
        <f t="shared" si="533"/>
        <v>0</v>
      </c>
      <c r="FL77" s="7">
        <f t="shared" si="533"/>
        <v>0</v>
      </c>
      <c r="FM77" s="7">
        <f t="shared" si="533"/>
        <v>0</v>
      </c>
      <c r="FN77" s="7">
        <f t="shared" si="534"/>
        <v>0</v>
      </c>
      <c r="FO77" s="7">
        <f t="shared" si="534"/>
        <v>0</v>
      </c>
      <c r="FP77" s="7"/>
      <c r="FQ77" s="7">
        <f t="shared" si="535"/>
        <v>0</v>
      </c>
      <c r="FR77" s="7">
        <f t="shared" si="535"/>
        <v>0</v>
      </c>
      <c r="FS77" s="7">
        <f t="shared" si="535"/>
        <v>0</v>
      </c>
      <c r="FT77" s="7">
        <f t="shared" si="535"/>
        <v>0</v>
      </c>
      <c r="FU77" s="7">
        <f t="shared" si="535"/>
        <v>0</v>
      </c>
      <c r="FV77" s="7">
        <f t="shared" si="535"/>
        <v>0</v>
      </c>
      <c r="FW77" s="7">
        <f t="shared" si="535"/>
        <v>0</v>
      </c>
      <c r="FX77" s="7">
        <f t="shared" si="535"/>
        <v>0</v>
      </c>
      <c r="FY77" s="7">
        <f t="shared" si="535"/>
        <v>0</v>
      </c>
      <c r="FZ77" s="7">
        <f t="shared" si="535"/>
        <v>0</v>
      </c>
      <c r="GA77" s="7">
        <f t="shared" si="535"/>
        <v>0</v>
      </c>
      <c r="GB77" s="116">
        <f t="shared" si="535"/>
        <v>0</v>
      </c>
      <c r="GC77" s="117">
        <f t="shared" si="535"/>
        <v>0</v>
      </c>
      <c r="GD77" s="2"/>
      <c r="GE77" s="2"/>
      <c r="GF77" s="2"/>
      <c r="GG77" s="97"/>
      <c r="GH77" s="3"/>
      <c r="GI77" s="18"/>
      <c r="GJ77" s="18"/>
      <c r="GK77" s="1"/>
      <c r="GL77" s="23"/>
      <c r="GM77" s="61"/>
      <c r="GN77" s="7"/>
      <c r="GO77" s="67"/>
    </row>
    <row r="78" spans="1:197" ht="24.95" customHeight="1" x14ac:dyDescent="0.35">
      <c r="A78" s="51"/>
      <c r="B78" s="7"/>
      <c r="C78" s="21"/>
      <c r="D78" s="21"/>
      <c r="E78" s="21"/>
      <c r="F78" s="21"/>
      <c r="G78" s="21"/>
      <c r="H78" s="21"/>
      <c r="I78" s="21"/>
      <c r="J78" s="21"/>
      <c r="K78" s="21"/>
      <c r="L78" s="11"/>
      <c r="M78" s="73">
        <f t="shared" si="553"/>
        <v>0</v>
      </c>
      <c r="N78" s="32"/>
      <c r="O78" s="263"/>
      <c r="P78" s="32"/>
      <c r="Q78" s="20"/>
      <c r="R78" s="32"/>
      <c r="S78" s="20"/>
      <c r="T78" s="32"/>
      <c r="U78" s="20"/>
      <c r="V78" s="74"/>
      <c r="W78" s="20"/>
      <c r="X78" s="20"/>
      <c r="Y78" s="20"/>
      <c r="Z78" s="74"/>
      <c r="AA78" s="20"/>
      <c r="AB78" s="74"/>
      <c r="AC78" s="20"/>
      <c r="AD78" s="74"/>
      <c r="AE78" s="24"/>
      <c r="AF78" s="74"/>
      <c r="AG78" s="20"/>
      <c r="AH78" s="74"/>
      <c r="AI78" s="20"/>
      <c r="AJ78" s="74"/>
      <c r="AK78" s="20"/>
      <c r="AL78" s="74"/>
      <c r="AM78" s="263"/>
      <c r="AN78" s="74"/>
      <c r="AO78" s="20"/>
      <c r="AP78" s="74"/>
      <c r="AQ78" s="20"/>
      <c r="AR78" s="74"/>
      <c r="AS78" s="20"/>
      <c r="AT78" s="74"/>
      <c r="AU78" s="20"/>
      <c r="AV78" s="74"/>
      <c r="AW78" s="20"/>
      <c r="AX78" s="74"/>
      <c r="AY78" s="20"/>
      <c r="AZ78" s="74"/>
      <c r="BA78" s="20"/>
      <c r="BB78" s="74"/>
      <c r="BC78" s="20"/>
      <c r="BD78" s="74"/>
      <c r="BE78" s="20"/>
      <c r="BF78" s="20">
        <f t="shared" si="554"/>
        <v>0</v>
      </c>
      <c r="BG78" s="20">
        <f t="shared" si="555"/>
        <v>0</v>
      </c>
      <c r="BH78" s="7"/>
      <c r="BI78" s="7"/>
      <c r="BJ78" s="7"/>
      <c r="BK78" s="52"/>
      <c r="BL78" s="51"/>
      <c r="BM78" s="7"/>
      <c r="BN78" s="21"/>
      <c r="BO78" s="21"/>
      <c r="BP78" s="21"/>
      <c r="BQ78" s="21"/>
      <c r="BR78" s="21"/>
      <c r="BS78" s="21"/>
      <c r="BT78" s="21"/>
      <c r="BU78" s="21"/>
      <c r="BV78" s="21"/>
      <c r="BW78" s="11"/>
      <c r="BX78" s="73">
        <f t="shared" si="556"/>
        <v>0</v>
      </c>
      <c r="BY78" s="32"/>
      <c r="BZ78" s="334"/>
      <c r="CA78" s="32"/>
      <c r="CB78" s="20"/>
      <c r="CC78" s="32"/>
      <c r="CD78" s="20"/>
      <c r="CE78" s="32"/>
      <c r="CF78" s="20"/>
      <c r="CG78" s="74"/>
      <c r="CH78" s="20"/>
      <c r="CI78" s="20"/>
      <c r="CJ78" s="20"/>
      <c r="CK78" s="74"/>
      <c r="CL78" s="20"/>
      <c r="CM78" s="74"/>
      <c r="CN78" s="20"/>
      <c r="CO78" s="74"/>
      <c r="CP78" s="24"/>
      <c r="CQ78" s="74"/>
      <c r="CR78" s="334"/>
      <c r="CS78" s="74"/>
      <c r="CT78" s="20"/>
      <c r="CU78" s="74"/>
      <c r="CV78" s="20"/>
      <c r="CW78" s="74"/>
      <c r="CX78" s="334"/>
      <c r="CY78" s="74"/>
      <c r="CZ78" s="20"/>
      <c r="DA78" s="74"/>
      <c r="DB78" s="20"/>
      <c r="DC78" s="74"/>
      <c r="DD78" s="20"/>
      <c r="DE78" s="74"/>
      <c r="DF78" s="20"/>
      <c r="DG78" s="74"/>
      <c r="DH78" s="20"/>
      <c r="DI78" s="74"/>
      <c r="DJ78" s="20"/>
      <c r="DK78" s="74"/>
      <c r="DL78" s="20"/>
      <c r="DM78" s="74"/>
      <c r="DN78" s="20"/>
      <c r="DO78" s="74"/>
      <c r="DP78" s="20"/>
      <c r="DQ78" s="20">
        <f t="shared" si="557"/>
        <v>0</v>
      </c>
      <c r="DR78" s="20">
        <f t="shared" si="558"/>
        <v>0</v>
      </c>
      <c r="DS78" s="7"/>
      <c r="DT78" s="7"/>
      <c r="DU78" s="7"/>
      <c r="DV78" s="52"/>
      <c r="DW78" s="51"/>
      <c r="DX78" s="7"/>
      <c r="DY78" s="21"/>
      <c r="DZ78" s="21"/>
      <c r="EA78" s="8"/>
      <c r="EB78" s="8"/>
      <c r="EC78" s="8"/>
      <c r="ED78" s="8"/>
      <c r="EE78" s="8"/>
      <c r="EF78" s="8"/>
      <c r="EG78" s="8"/>
      <c r="EH78" s="7">
        <f t="shared" si="532"/>
        <v>0</v>
      </c>
      <c r="EI78" s="7">
        <f t="shared" si="532"/>
        <v>0</v>
      </c>
      <c r="EJ78" s="7">
        <f t="shared" si="532"/>
        <v>0</v>
      </c>
      <c r="EK78" s="18">
        <f t="shared" si="532"/>
        <v>0</v>
      </c>
      <c r="EL78" s="7">
        <f t="shared" si="532"/>
        <v>0</v>
      </c>
      <c r="EM78" s="7">
        <f t="shared" si="532"/>
        <v>0</v>
      </c>
      <c r="EN78" s="7">
        <f t="shared" si="532"/>
        <v>0</v>
      </c>
      <c r="EO78" s="7">
        <f t="shared" si="532"/>
        <v>0</v>
      </c>
      <c r="EP78" s="7">
        <f t="shared" si="532"/>
        <v>0</v>
      </c>
      <c r="EQ78" s="7">
        <f t="shared" si="532"/>
        <v>0</v>
      </c>
      <c r="ER78" s="7">
        <f t="shared" si="532"/>
        <v>0</v>
      </c>
      <c r="ES78" s="7">
        <f t="shared" si="532"/>
        <v>0</v>
      </c>
      <c r="ET78" s="7">
        <f t="shared" si="532"/>
        <v>0</v>
      </c>
      <c r="EU78" s="18">
        <f t="shared" si="532"/>
        <v>0</v>
      </c>
      <c r="EV78" s="7">
        <f t="shared" si="532"/>
        <v>0</v>
      </c>
      <c r="EW78" s="7">
        <f t="shared" si="532"/>
        <v>0</v>
      </c>
      <c r="EX78" s="7">
        <f t="shared" si="533"/>
        <v>0</v>
      </c>
      <c r="EY78" s="7">
        <f t="shared" si="533"/>
        <v>0</v>
      </c>
      <c r="EZ78" s="7">
        <f t="shared" si="533"/>
        <v>0</v>
      </c>
      <c r="FA78" s="7">
        <f t="shared" si="533"/>
        <v>0</v>
      </c>
      <c r="FB78" s="7">
        <f t="shared" si="533"/>
        <v>0</v>
      </c>
      <c r="FC78" s="7">
        <f t="shared" si="533"/>
        <v>0</v>
      </c>
      <c r="FD78" s="7">
        <f t="shared" si="533"/>
        <v>0</v>
      </c>
      <c r="FE78" s="18">
        <f t="shared" si="533"/>
        <v>0</v>
      </c>
      <c r="FF78" s="7">
        <f t="shared" si="533"/>
        <v>0</v>
      </c>
      <c r="FG78" s="7">
        <f t="shared" si="533"/>
        <v>0</v>
      </c>
      <c r="FH78" s="7">
        <f t="shared" si="533"/>
        <v>0</v>
      </c>
      <c r="FI78" s="7">
        <f t="shared" si="533"/>
        <v>0</v>
      </c>
      <c r="FJ78" s="7">
        <f t="shared" si="533"/>
        <v>0</v>
      </c>
      <c r="FK78" s="7">
        <f t="shared" si="533"/>
        <v>0</v>
      </c>
      <c r="FL78" s="7">
        <f t="shared" si="533"/>
        <v>0</v>
      </c>
      <c r="FM78" s="7">
        <f t="shared" si="533"/>
        <v>0</v>
      </c>
      <c r="FN78" s="7">
        <f t="shared" si="534"/>
        <v>0</v>
      </c>
      <c r="FO78" s="7">
        <f t="shared" si="534"/>
        <v>0</v>
      </c>
      <c r="FP78" s="7"/>
      <c r="FQ78" s="7">
        <f t="shared" si="535"/>
        <v>0</v>
      </c>
      <c r="FR78" s="7">
        <f t="shared" si="535"/>
        <v>0</v>
      </c>
      <c r="FS78" s="7">
        <f t="shared" si="535"/>
        <v>0</v>
      </c>
      <c r="FT78" s="7">
        <f t="shared" si="535"/>
        <v>0</v>
      </c>
      <c r="FU78" s="7">
        <f t="shared" si="535"/>
        <v>0</v>
      </c>
      <c r="FV78" s="7">
        <f t="shared" si="535"/>
        <v>0</v>
      </c>
      <c r="FW78" s="7">
        <f t="shared" si="535"/>
        <v>0</v>
      </c>
      <c r="FX78" s="7">
        <f t="shared" si="535"/>
        <v>0</v>
      </c>
      <c r="FY78" s="7">
        <f t="shared" si="535"/>
        <v>0</v>
      </c>
      <c r="FZ78" s="7">
        <f t="shared" si="535"/>
        <v>0</v>
      </c>
      <c r="GA78" s="7">
        <f t="shared" si="535"/>
        <v>0</v>
      </c>
      <c r="GB78" s="116">
        <f t="shared" si="535"/>
        <v>0</v>
      </c>
      <c r="GC78" s="117">
        <f t="shared" si="535"/>
        <v>0</v>
      </c>
      <c r="GD78" s="2"/>
      <c r="GE78" s="2"/>
      <c r="GF78" s="2"/>
      <c r="GG78" s="97"/>
      <c r="GH78" s="3"/>
      <c r="GI78" s="18"/>
      <c r="GJ78" s="18"/>
      <c r="GK78" s="1"/>
      <c r="GL78" s="23"/>
      <c r="GM78" s="61"/>
      <c r="GN78" s="7"/>
      <c r="GO78" s="67"/>
    </row>
    <row r="79" spans="1:197" ht="24.95" customHeight="1" x14ac:dyDescent="0.35">
      <c r="A79" s="51"/>
      <c r="B79" s="7"/>
      <c r="C79" s="21"/>
      <c r="D79" s="21"/>
      <c r="E79" s="21"/>
      <c r="F79" s="21"/>
      <c r="G79" s="21"/>
      <c r="H79" s="21"/>
      <c r="I79" s="21"/>
      <c r="J79" s="21"/>
      <c r="K79" s="21"/>
      <c r="L79" s="11"/>
      <c r="M79" s="73">
        <f t="shared" si="553"/>
        <v>0</v>
      </c>
      <c r="N79" s="32"/>
      <c r="O79" s="263"/>
      <c r="P79" s="32"/>
      <c r="Q79" s="20"/>
      <c r="R79" s="32"/>
      <c r="S79" s="20"/>
      <c r="T79" s="32"/>
      <c r="U79" s="20"/>
      <c r="V79" s="74"/>
      <c r="W79" s="20"/>
      <c r="X79" s="20"/>
      <c r="Y79" s="20"/>
      <c r="Z79" s="74"/>
      <c r="AA79" s="20"/>
      <c r="AB79" s="74"/>
      <c r="AC79" s="20"/>
      <c r="AD79" s="74"/>
      <c r="AE79" s="24"/>
      <c r="AF79" s="74"/>
      <c r="AG79" s="20"/>
      <c r="AH79" s="74"/>
      <c r="AI79" s="20"/>
      <c r="AJ79" s="74"/>
      <c r="AK79" s="20"/>
      <c r="AL79" s="74"/>
      <c r="AM79" s="263"/>
      <c r="AN79" s="74"/>
      <c r="AO79" s="20"/>
      <c r="AP79" s="74"/>
      <c r="AQ79" s="20"/>
      <c r="AR79" s="74"/>
      <c r="AS79" s="20"/>
      <c r="AT79" s="74"/>
      <c r="AU79" s="20"/>
      <c r="AV79" s="74"/>
      <c r="AW79" s="20"/>
      <c r="AX79" s="74"/>
      <c r="AY79" s="20"/>
      <c r="AZ79" s="74"/>
      <c r="BA79" s="20"/>
      <c r="BB79" s="74"/>
      <c r="BC79" s="20"/>
      <c r="BD79" s="74"/>
      <c r="BE79" s="20"/>
      <c r="BF79" s="20">
        <f t="shared" si="554"/>
        <v>0</v>
      </c>
      <c r="BG79" s="20">
        <f t="shared" si="555"/>
        <v>0</v>
      </c>
      <c r="BH79" s="7"/>
      <c r="BI79" s="7"/>
      <c r="BJ79" s="7"/>
      <c r="BK79" s="52"/>
      <c r="BL79" s="51"/>
      <c r="BM79" s="7"/>
      <c r="BN79" s="21"/>
      <c r="BO79" s="21"/>
      <c r="BP79" s="21"/>
      <c r="BQ79" s="21"/>
      <c r="BR79" s="21"/>
      <c r="BS79" s="21"/>
      <c r="BT79" s="21"/>
      <c r="BU79" s="21"/>
      <c r="BV79" s="21"/>
      <c r="BW79" s="11"/>
      <c r="BX79" s="73">
        <f t="shared" si="556"/>
        <v>0</v>
      </c>
      <c r="BY79" s="32"/>
      <c r="BZ79" s="334"/>
      <c r="CA79" s="32"/>
      <c r="CB79" s="20"/>
      <c r="CC79" s="32"/>
      <c r="CD79" s="20"/>
      <c r="CE79" s="32"/>
      <c r="CF79" s="20"/>
      <c r="CG79" s="74"/>
      <c r="CH79" s="20"/>
      <c r="CI79" s="20"/>
      <c r="CJ79" s="20"/>
      <c r="CK79" s="74"/>
      <c r="CL79" s="20"/>
      <c r="CM79" s="74"/>
      <c r="CN79" s="20"/>
      <c r="CO79" s="74"/>
      <c r="CP79" s="24"/>
      <c r="CQ79" s="74"/>
      <c r="CR79" s="334"/>
      <c r="CS79" s="74"/>
      <c r="CT79" s="20"/>
      <c r="CU79" s="74"/>
      <c r="CV79" s="20"/>
      <c r="CW79" s="74"/>
      <c r="CX79" s="334"/>
      <c r="CY79" s="74"/>
      <c r="CZ79" s="20"/>
      <c r="DA79" s="74"/>
      <c r="DB79" s="20"/>
      <c r="DC79" s="74"/>
      <c r="DD79" s="20"/>
      <c r="DE79" s="74"/>
      <c r="DF79" s="20"/>
      <c r="DG79" s="74"/>
      <c r="DH79" s="20"/>
      <c r="DI79" s="74"/>
      <c r="DJ79" s="20"/>
      <c r="DK79" s="74"/>
      <c r="DL79" s="20"/>
      <c r="DM79" s="74"/>
      <c r="DN79" s="20"/>
      <c r="DO79" s="74"/>
      <c r="DP79" s="20"/>
      <c r="DQ79" s="20">
        <f t="shared" si="557"/>
        <v>0</v>
      </c>
      <c r="DR79" s="20">
        <f t="shared" si="558"/>
        <v>0</v>
      </c>
      <c r="DS79" s="7"/>
      <c r="DT79" s="7"/>
      <c r="DU79" s="7"/>
      <c r="DV79" s="52"/>
      <c r="DW79" s="51"/>
      <c r="DX79" s="7"/>
      <c r="DY79" s="21"/>
      <c r="DZ79" s="21"/>
      <c r="EA79" s="8"/>
      <c r="EB79" s="8"/>
      <c r="EC79" s="8"/>
      <c r="ED79" s="8"/>
      <c r="EE79" s="8"/>
      <c r="EF79" s="8"/>
      <c r="EG79" s="8"/>
      <c r="EH79" s="7">
        <f t="shared" si="532"/>
        <v>0</v>
      </c>
      <c r="EI79" s="7">
        <f t="shared" si="532"/>
        <v>0</v>
      </c>
      <c r="EJ79" s="7">
        <f t="shared" si="532"/>
        <v>0</v>
      </c>
      <c r="EK79" s="18">
        <f t="shared" si="532"/>
        <v>0</v>
      </c>
      <c r="EL79" s="7">
        <f t="shared" si="532"/>
        <v>0</v>
      </c>
      <c r="EM79" s="7">
        <f t="shared" si="532"/>
        <v>0</v>
      </c>
      <c r="EN79" s="7">
        <f t="shared" si="532"/>
        <v>0</v>
      </c>
      <c r="EO79" s="7">
        <f t="shared" si="532"/>
        <v>0</v>
      </c>
      <c r="EP79" s="7">
        <f t="shared" si="532"/>
        <v>0</v>
      </c>
      <c r="EQ79" s="7">
        <f t="shared" si="532"/>
        <v>0</v>
      </c>
      <c r="ER79" s="7">
        <f t="shared" si="532"/>
        <v>0</v>
      </c>
      <c r="ES79" s="7">
        <f t="shared" si="532"/>
        <v>0</v>
      </c>
      <c r="ET79" s="7">
        <f t="shared" si="532"/>
        <v>0</v>
      </c>
      <c r="EU79" s="18">
        <f t="shared" si="532"/>
        <v>0</v>
      </c>
      <c r="EV79" s="7">
        <f t="shared" si="532"/>
        <v>0</v>
      </c>
      <c r="EW79" s="7">
        <f t="shared" si="532"/>
        <v>0</v>
      </c>
      <c r="EX79" s="7">
        <f t="shared" si="533"/>
        <v>0</v>
      </c>
      <c r="EY79" s="7">
        <f t="shared" si="533"/>
        <v>0</v>
      </c>
      <c r="EZ79" s="7">
        <f t="shared" si="533"/>
        <v>0</v>
      </c>
      <c r="FA79" s="7">
        <f t="shared" si="533"/>
        <v>0</v>
      </c>
      <c r="FB79" s="7">
        <f t="shared" si="533"/>
        <v>0</v>
      </c>
      <c r="FC79" s="7">
        <f t="shared" si="533"/>
        <v>0</v>
      </c>
      <c r="FD79" s="7">
        <f t="shared" si="533"/>
        <v>0</v>
      </c>
      <c r="FE79" s="18">
        <f t="shared" si="533"/>
        <v>0</v>
      </c>
      <c r="FF79" s="7">
        <f t="shared" si="533"/>
        <v>0</v>
      </c>
      <c r="FG79" s="7">
        <f t="shared" si="533"/>
        <v>0</v>
      </c>
      <c r="FH79" s="7">
        <f t="shared" si="533"/>
        <v>0</v>
      </c>
      <c r="FI79" s="7">
        <f t="shared" si="533"/>
        <v>0</v>
      </c>
      <c r="FJ79" s="7">
        <f t="shared" si="533"/>
        <v>0</v>
      </c>
      <c r="FK79" s="7">
        <f t="shared" si="533"/>
        <v>0</v>
      </c>
      <c r="FL79" s="7">
        <f t="shared" si="533"/>
        <v>0</v>
      </c>
      <c r="FM79" s="7">
        <f t="shared" si="533"/>
        <v>0</v>
      </c>
      <c r="FN79" s="7">
        <f t="shared" si="534"/>
        <v>0</v>
      </c>
      <c r="FO79" s="7">
        <f t="shared" si="534"/>
        <v>0</v>
      </c>
      <c r="FP79" s="7"/>
      <c r="FQ79" s="7">
        <f t="shared" si="535"/>
        <v>0</v>
      </c>
      <c r="FR79" s="7">
        <f t="shared" si="535"/>
        <v>0</v>
      </c>
      <c r="FS79" s="7">
        <f t="shared" si="535"/>
        <v>0</v>
      </c>
      <c r="FT79" s="7">
        <f t="shared" si="535"/>
        <v>0</v>
      </c>
      <c r="FU79" s="7">
        <f t="shared" si="535"/>
        <v>0</v>
      </c>
      <c r="FV79" s="7">
        <f t="shared" si="535"/>
        <v>0</v>
      </c>
      <c r="FW79" s="7">
        <f t="shared" si="535"/>
        <v>0</v>
      </c>
      <c r="FX79" s="7">
        <f t="shared" si="535"/>
        <v>0</v>
      </c>
      <c r="FY79" s="7">
        <f t="shared" si="535"/>
        <v>0</v>
      </c>
      <c r="FZ79" s="7">
        <f t="shared" si="535"/>
        <v>0</v>
      </c>
      <c r="GA79" s="7">
        <f t="shared" si="535"/>
        <v>0</v>
      </c>
      <c r="GB79" s="116">
        <f t="shared" si="535"/>
        <v>0</v>
      </c>
      <c r="GC79" s="117">
        <f t="shared" si="535"/>
        <v>0</v>
      </c>
      <c r="GD79" s="2"/>
      <c r="GE79" s="2"/>
      <c r="GF79" s="2"/>
      <c r="GG79" s="97"/>
      <c r="GH79" s="3"/>
      <c r="GI79" s="18"/>
      <c r="GJ79" s="18"/>
      <c r="GK79" s="1"/>
      <c r="GL79" s="23"/>
      <c r="GM79" s="61"/>
      <c r="GN79" s="7"/>
      <c r="GO79" s="67"/>
    </row>
    <row r="80" spans="1:197" ht="24.95" customHeight="1" x14ac:dyDescent="0.35">
      <c r="A80" s="51"/>
      <c r="B80" s="7"/>
      <c r="C80" s="21"/>
      <c r="D80" s="21"/>
      <c r="E80" s="21"/>
      <c r="F80" s="21"/>
      <c r="G80" s="21"/>
      <c r="H80" s="21"/>
      <c r="I80" s="21"/>
      <c r="J80" s="21"/>
      <c r="K80" s="21"/>
      <c r="L80" s="11"/>
      <c r="M80" s="73">
        <f t="shared" si="553"/>
        <v>0</v>
      </c>
      <c r="N80" s="32"/>
      <c r="O80" s="263"/>
      <c r="P80" s="32"/>
      <c r="Q80" s="20"/>
      <c r="R80" s="32"/>
      <c r="S80" s="20"/>
      <c r="T80" s="32"/>
      <c r="U80" s="20"/>
      <c r="V80" s="74"/>
      <c r="W80" s="20"/>
      <c r="X80" s="20"/>
      <c r="Y80" s="20"/>
      <c r="Z80" s="74"/>
      <c r="AA80" s="20"/>
      <c r="AB80" s="74"/>
      <c r="AC80" s="20"/>
      <c r="AD80" s="74"/>
      <c r="AE80" s="24"/>
      <c r="AF80" s="74"/>
      <c r="AG80" s="20"/>
      <c r="AH80" s="74"/>
      <c r="AI80" s="20"/>
      <c r="AJ80" s="74"/>
      <c r="AK80" s="20"/>
      <c r="AL80" s="74"/>
      <c r="AM80" s="263"/>
      <c r="AN80" s="74"/>
      <c r="AO80" s="20"/>
      <c r="AP80" s="74"/>
      <c r="AQ80" s="20"/>
      <c r="AR80" s="74"/>
      <c r="AS80" s="20"/>
      <c r="AT80" s="74"/>
      <c r="AU80" s="20"/>
      <c r="AV80" s="74"/>
      <c r="AW80" s="20"/>
      <c r="AX80" s="74"/>
      <c r="AY80" s="20"/>
      <c r="AZ80" s="74"/>
      <c r="BA80" s="20"/>
      <c r="BB80" s="74"/>
      <c r="BC80" s="20"/>
      <c r="BD80" s="74"/>
      <c r="BE80" s="20"/>
      <c r="BF80" s="20">
        <f t="shared" si="554"/>
        <v>0</v>
      </c>
      <c r="BG80" s="20">
        <f t="shared" si="555"/>
        <v>0</v>
      </c>
      <c r="BH80" s="7"/>
      <c r="BI80" s="7"/>
      <c r="BJ80" s="7"/>
      <c r="BK80" s="52"/>
      <c r="BL80" s="51"/>
      <c r="BM80" s="7"/>
      <c r="BN80" s="21"/>
      <c r="BO80" s="21"/>
      <c r="BP80" s="21"/>
      <c r="BQ80" s="21"/>
      <c r="BR80" s="21"/>
      <c r="BS80" s="21"/>
      <c r="BT80" s="21"/>
      <c r="BU80" s="21"/>
      <c r="BV80" s="21"/>
      <c r="BW80" s="11"/>
      <c r="BX80" s="73">
        <f t="shared" si="556"/>
        <v>0</v>
      </c>
      <c r="BY80" s="32"/>
      <c r="BZ80" s="334"/>
      <c r="CA80" s="32"/>
      <c r="CB80" s="20"/>
      <c r="CC80" s="32"/>
      <c r="CD80" s="20"/>
      <c r="CE80" s="32"/>
      <c r="CF80" s="20"/>
      <c r="CG80" s="74"/>
      <c r="CH80" s="20"/>
      <c r="CI80" s="20"/>
      <c r="CJ80" s="20"/>
      <c r="CK80" s="74"/>
      <c r="CL80" s="20"/>
      <c r="CM80" s="74"/>
      <c r="CN80" s="20"/>
      <c r="CO80" s="74"/>
      <c r="CP80" s="24"/>
      <c r="CQ80" s="74"/>
      <c r="CR80" s="334"/>
      <c r="CS80" s="74"/>
      <c r="CT80" s="20"/>
      <c r="CU80" s="74"/>
      <c r="CV80" s="20"/>
      <c r="CW80" s="74"/>
      <c r="CX80" s="334"/>
      <c r="CY80" s="74"/>
      <c r="CZ80" s="20"/>
      <c r="DA80" s="74"/>
      <c r="DB80" s="20"/>
      <c r="DC80" s="74"/>
      <c r="DD80" s="20"/>
      <c r="DE80" s="74"/>
      <c r="DF80" s="20"/>
      <c r="DG80" s="74"/>
      <c r="DH80" s="20"/>
      <c r="DI80" s="74"/>
      <c r="DJ80" s="20"/>
      <c r="DK80" s="74"/>
      <c r="DL80" s="20"/>
      <c r="DM80" s="74"/>
      <c r="DN80" s="20"/>
      <c r="DO80" s="74"/>
      <c r="DP80" s="20"/>
      <c r="DQ80" s="20">
        <f t="shared" si="557"/>
        <v>0</v>
      </c>
      <c r="DR80" s="20">
        <f t="shared" si="558"/>
        <v>0</v>
      </c>
      <c r="DS80" s="7"/>
      <c r="DT80" s="7"/>
      <c r="DU80" s="7"/>
      <c r="DV80" s="52"/>
      <c r="DW80" s="51"/>
      <c r="DX80" s="7"/>
      <c r="DY80" s="21"/>
      <c r="DZ80" s="21"/>
      <c r="EA80" s="8"/>
      <c r="EB80" s="8"/>
      <c r="EC80" s="8"/>
      <c r="ED80" s="8"/>
      <c r="EE80" s="8"/>
      <c r="EF80" s="8"/>
      <c r="EG80" s="8"/>
      <c r="EH80" s="7">
        <f t="shared" si="532"/>
        <v>0</v>
      </c>
      <c r="EI80" s="7">
        <f t="shared" si="532"/>
        <v>0</v>
      </c>
      <c r="EJ80" s="7">
        <f t="shared" si="532"/>
        <v>0</v>
      </c>
      <c r="EK80" s="18">
        <f t="shared" si="532"/>
        <v>0</v>
      </c>
      <c r="EL80" s="7">
        <f t="shared" si="532"/>
        <v>0</v>
      </c>
      <c r="EM80" s="7">
        <f t="shared" si="532"/>
        <v>0</v>
      </c>
      <c r="EN80" s="7">
        <f t="shared" si="532"/>
        <v>0</v>
      </c>
      <c r="EO80" s="7">
        <f t="shared" si="532"/>
        <v>0</v>
      </c>
      <c r="EP80" s="7">
        <f t="shared" si="532"/>
        <v>0</v>
      </c>
      <c r="EQ80" s="7">
        <f t="shared" si="532"/>
        <v>0</v>
      </c>
      <c r="ER80" s="7">
        <f t="shared" si="532"/>
        <v>0</v>
      </c>
      <c r="ES80" s="7">
        <f t="shared" si="532"/>
        <v>0</v>
      </c>
      <c r="ET80" s="7">
        <f t="shared" si="532"/>
        <v>0</v>
      </c>
      <c r="EU80" s="18">
        <f t="shared" si="532"/>
        <v>0</v>
      </c>
      <c r="EV80" s="7">
        <f t="shared" si="532"/>
        <v>0</v>
      </c>
      <c r="EW80" s="7">
        <f t="shared" si="532"/>
        <v>0</v>
      </c>
      <c r="EX80" s="7">
        <f t="shared" si="533"/>
        <v>0</v>
      </c>
      <c r="EY80" s="7">
        <f t="shared" si="533"/>
        <v>0</v>
      </c>
      <c r="EZ80" s="7">
        <f t="shared" si="533"/>
        <v>0</v>
      </c>
      <c r="FA80" s="7">
        <f t="shared" si="533"/>
        <v>0</v>
      </c>
      <c r="FB80" s="7">
        <f t="shared" si="533"/>
        <v>0</v>
      </c>
      <c r="FC80" s="7">
        <f t="shared" si="533"/>
        <v>0</v>
      </c>
      <c r="FD80" s="7">
        <f t="shared" si="533"/>
        <v>0</v>
      </c>
      <c r="FE80" s="18">
        <f t="shared" si="533"/>
        <v>0</v>
      </c>
      <c r="FF80" s="7">
        <f t="shared" si="533"/>
        <v>0</v>
      </c>
      <c r="FG80" s="7">
        <f t="shared" si="533"/>
        <v>0</v>
      </c>
      <c r="FH80" s="7">
        <f t="shared" si="533"/>
        <v>0</v>
      </c>
      <c r="FI80" s="7">
        <f t="shared" si="533"/>
        <v>0</v>
      </c>
      <c r="FJ80" s="7">
        <f t="shared" si="533"/>
        <v>0</v>
      </c>
      <c r="FK80" s="7">
        <f t="shared" si="533"/>
        <v>0</v>
      </c>
      <c r="FL80" s="7">
        <f t="shared" si="533"/>
        <v>0</v>
      </c>
      <c r="FM80" s="7">
        <f t="shared" si="533"/>
        <v>0</v>
      </c>
      <c r="FN80" s="7">
        <f t="shared" si="534"/>
        <v>0</v>
      </c>
      <c r="FO80" s="7">
        <f t="shared" si="534"/>
        <v>0</v>
      </c>
      <c r="FP80" s="7"/>
      <c r="FQ80" s="7">
        <f t="shared" si="535"/>
        <v>0</v>
      </c>
      <c r="FR80" s="7">
        <f t="shared" si="535"/>
        <v>0</v>
      </c>
      <c r="FS80" s="7">
        <f t="shared" si="535"/>
        <v>0</v>
      </c>
      <c r="FT80" s="7">
        <f t="shared" si="535"/>
        <v>0</v>
      </c>
      <c r="FU80" s="7">
        <f t="shared" si="535"/>
        <v>0</v>
      </c>
      <c r="FV80" s="7">
        <f t="shared" si="535"/>
        <v>0</v>
      </c>
      <c r="FW80" s="7">
        <f t="shared" si="535"/>
        <v>0</v>
      </c>
      <c r="FX80" s="7">
        <f t="shared" si="535"/>
        <v>0</v>
      </c>
      <c r="FY80" s="7">
        <f t="shared" si="535"/>
        <v>0</v>
      </c>
      <c r="FZ80" s="7">
        <f t="shared" si="535"/>
        <v>0</v>
      </c>
      <c r="GA80" s="7">
        <f t="shared" si="535"/>
        <v>0</v>
      </c>
      <c r="GB80" s="116">
        <f t="shared" si="535"/>
        <v>0</v>
      </c>
      <c r="GC80" s="117">
        <f t="shared" si="535"/>
        <v>0</v>
      </c>
      <c r="GD80" s="2"/>
      <c r="GE80" s="2"/>
      <c r="GF80" s="2"/>
      <c r="GG80" s="97"/>
      <c r="GH80" s="3"/>
      <c r="GI80" s="18"/>
      <c r="GJ80" s="18"/>
      <c r="GK80" s="1"/>
      <c r="GL80" s="23"/>
      <c r="GM80" s="61"/>
      <c r="GN80" s="7"/>
      <c r="GO80" s="67"/>
    </row>
    <row r="81" spans="1:197" ht="24.95" customHeight="1" x14ac:dyDescent="0.35">
      <c r="A81" s="51"/>
      <c r="B81" s="7"/>
      <c r="C81" s="21"/>
      <c r="D81" s="21"/>
      <c r="E81" s="21"/>
      <c r="F81" s="21"/>
      <c r="G81" s="21"/>
      <c r="H81" s="21"/>
      <c r="I81" s="21"/>
      <c r="J81" s="21"/>
      <c r="K81" s="21"/>
      <c r="L81" s="11"/>
      <c r="M81" s="73">
        <f t="shared" si="553"/>
        <v>0</v>
      </c>
      <c r="N81" s="32"/>
      <c r="O81" s="263"/>
      <c r="P81" s="32"/>
      <c r="Q81" s="20"/>
      <c r="R81" s="32"/>
      <c r="S81" s="20"/>
      <c r="T81" s="32"/>
      <c r="U81" s="20"/>
      <c r="V81" s="74"/>
      <c r="W81" s="20"/>
      <c r="X81" s="20"/>
      <c r="Y81" s="20"/>
      <c r="Z81" s="74"/>
      <c r="AA81" s="20"/>
      <c r="AB81" s="74"/>
      <c r="AC81" s="20"/>
      <c r="AD81" s="74"/>
      <c r="AE81" s="24"/>
      <c r="AF81" s="74"/>
      <c r="AG81" s="20"/>
      <c r="AH81" s="74"/>
      <c r="AI81" s="20"/>
      <c r="AJ81" s="74"/>
      <c r="AK81" s="20"/>
      <c r="AL81" s="74"/>
      <c r="AM81" s="263"/>
      <c r="AN81" s="74"/>
      <c r="AO81" s="20"/>
      <c r="AP81" s="74"/>
      <c r="AQ81" s="20"/>
      <c r="AR81" s="74"/>
      <c r="AS81" s="20"/>
      <c r="AT81" s="74"/>
      <c r="AU81" s="20"/>
      <c r="AV81" s="74"/>
      <c r="AW81" s="20"/>
      <c r="AX81" s="74"/>
      <c r="AY81" s="20"/>
      <c r="AZ81" s="74"/>
      <c r="BA81" s="20"/>
      <c r="BB81" s="74"/>
      <c r="BC81" s="20"/>
      <c r="BD81" s="74"/>
      <c r="BE81" s="20"/>
      <c r="BF81" s="20">
        <f t="shared" si="554"/>
        <v>0</v>
      </c>
      <c r="BG81" s="20">
        <f t="shared" si="555"/>
        <v>0</v>
      </c>
      <c r="BH81" s="7"/>
      <c r="BI81" s="7"/>
      <c r="BJ81" s="7"/>
      <c r="BK81" s="52"/>
      <c r="BL81" s="51"/>
      <c r="BM81" s="7"/>
      <c r="BN81" s="21"/>
      <c r="BO81" s="21"/>
      <c r="BP81" s="21"/>
      <c r="BQ81" s="21"/>
      <c r="BR81" s="21"/>
      <c r="BS81" s="21"/>
      <c r="BT81" s="21"/>
      <c r="BU81" s="21"/>
      <c r="BV81" s="21"/>
      <c r="BW81" s="11"/>
      <c r="BX81" s="73">
        <f t="shared" si="556"/>
        <v>0</v>
      </c>
      <c r="BY81" s="32"/>
      <c r="BZ81" s="334"/>
      <c r="CA81" s="32"/>
      <c r="CB81" s="20"/>
      <c r="CC81" s="32"/>
      <c r="CD81" s="20"/>
      <c r="CE81" s="32"/>
      <c r="CF81" s="20"/>
      <c r="CG81" s="74"/>
      <c r="CH81" s="20"/>
      <c r="CI81" s="20"/>
      <c r="CJ81" s="20"/>
      <c r="CK81" s="74"/>
      <c r="CL81" s="20"/>
      <c r="CM81" s="74"/>
      <c r="CN81" s="20"/>
      <c r="CO81" s="74"/>
      <c r="CP81" s="24"/>
      <c r="CQ81" s="74"/>
      <c r="CR81" s="334"/>
      <c r="CS81" s="74"/>
      <c r="CT81" s="20"/>
      <c r="CU81" s="74"/>
      <c r="CV81" s="20"/>
      <c r="CW81" s="74"/>
      <c r="CX81" s="334"/>
      <c r="CY81" s="74"/>
      <c r="CZ81" s="20"/>
      <c r="DA81" s="74"/>
      <c r="DB81" s="20"/>
      <c r="DC81" s="74"/>
      <c r="DD81" s="20"/>
      <c r="DE81" s="74"/>
      <c r="DF81" s="20"/>
      <c r="DG81" s="74"/>
      <c r="DH81" s="20"/>
      <c r="DI81" s="74"/>
      <c r="DJ81" s="20"/>
      <c r="DK81" s="74"/>
      <c r="DL81" s="20"/>
      <c r="DM81" s="74"/>
      <c r="DN81" s="20"/>
      <c r="DO81" s="74"/>
      <c r="DP81" s="20"/>
      <c r="DQ81" s="20">
        <f t="shared" si="557"/>
        <v>0</v>
      </c>
      <c r="DR81" s="20">
        <f t="shared" si="558"/>
        <v>0</v>
      </c>
      <c r="DS81" s="7"/>
      <c r="DT81" s="7"/>
      <c r="DU81" s="7"/>
      <c r="DV81" s="52"/>
      <c r="DW81" s="51"/>
      <c r="DX81" s="7"/>
      <c r="DY81" s="21"/>
      <c r="DZ81" s="21"/>
      <c r="EA81" s="8"/>
      <c r="EB81" s="8"/>
      <c r="EC81" s="8"/>
      <c r="ED81" s="8"/>
      <c r="EE81" s="8"/>
      <c r="EF81" s="8"/>
      <c r="EG81" s="8"/>
      <c r="EH81" s="7">
        <f t="shared" si="532"/>
        <v>0</v>
      </c>
      <c r="EI81" s="7">
        <f t="shared" si="532"/>
        <v>0</v>
      </c>
      <c r="EJ81" s="7">
        <f t="shared" si="532"/>
        <v>0</v>
      </c>
      <c r="EK81" s="18">
        <f t="shared" si="532"/>
        <v>0</v>
      </c>
      <c r="EL81" s="7">
        <f t="shared" si="532"/>
        <v>0</v>
      </c>
      <c r="EM81" s="7">
        <f t="shared" si="532"/>
        <v>0</v>
      </c>
      <c r="EN81" s="7">
        <f t="shared" si="532"/>
        <v>0</v>
      </c>
      <c r="EO81" s="7">
        <f t="shared" si="532"/>
        <v>0</v>
      </c>
      <c r="EP81" s="7">
        <f t="shared" si="532"/>
        <v>0</v>
      </c>
      <c r="EQ81" s="7">
        <f t="shared" si="532"/>
        <v>0</v>
      </c>
      <c r="ER81" s="7">
        <f t="shared" si="532"/>
        <v>0</v>
      </c>
      <c r="ES81" s="7">
        <f t="shared" si="532"/>
        <v>0</v>
      </c>
      <c r="ET81" s="7">
        <f t="shared" si="532"/>
        <v>0</v>
      </c>
      <c r="EU81" s="18">
        <f t="shared" si="532"/>
        <v>0</v>
      </c>
      <c r="EV81" s="7">
        <f t="shared" si="532"/>
        <v>0</v>
      </c>
      <c r="EW81" s="7">
        <f t="shared" si="532"/>
        <v>0</v>
      </c>
      <c r="EX81" s="7">
        <f t="shared" si="533"/>
        <v>0</v>
      </c>
      <c r="EY81" s="7">
        <f t="shared" si="533"/>
        <v>0</v>
      </c>
      <c r="EZ81" s="7">
        <f t="shared" si="533"/>
        <v>0</v>
      </c>
      <c r="FA81" s="7">
        <f t="shared" si="533"/>
        <v>0</v>
      </c>
      <c r="FB81" s="7">
        <f t="shared" si="533"/>
        <v>0</v>
      </c>
      <c r="FC81" s="7">
        <f t="shared" si="533"/>
        <v>0</v>
      </c>
      <c r="FD81" s="7">
        <f t="shared" si="533"/>
        <v>0</v>
      </c>
      <c r="FE81" s="18">
        <f t="shared" si="533"/>
        <v>0</v>
      </c>
      <c r="FF81" s="7">
        <f t="shared" si="533"/>
        <v>0</v>
      </c>
      <c r="FG81" s="7">
        <f t="shared" si="533"/>
        <v>0</v>
      </c>
      <c r="FH81" s="7">
        <f t="shared" si="533"/>
        <v>0</v>
      </c>
      <c r="FI81" s="7">
        <f t="shared" si="533"/>
        <v>0</v>
      </c>
      <c r="FJ81" s="7">
        <f t="shared" si="533"/>
        <v>0</v>
      </c>
      <c r="FK81" s="7">
        <f t="shared" si="533"/>
        <v>0</v>
      </c>
      <c r="FL81" s="7">
        <f t="shared" si="533"/>
        <v>0</v>
      </c>
      <c r="FM81" s="7">
        <f t="shared" si="533"/>
        <v>0</v>
      </c>
      <c r="FN81" s="7">
        <f t="shared" si="534"/>
        <v>0</v>
      </c>
      <c r="FO81" s="7">
        <f t="shared" si="534"/>
        <v>0</v>
      </c>
      <c r="FP81" s="7"/>
      <c r="FQ81" s="7">
        <f t="shared" si="535"/>
        <v>0</v>
      </c>
      <c r="FR81" s="7">
        <f t="shared" si="535"/>
        <v>0</v>
      </c>
      <c r="FS81" s="7">
        <f t="shared" si="535"/>
        <v>0</v>
      </c>
      <c r="FT81" s="7">
        <f t="shared" si="535"/>
        <v>0</v>
      </c>
      <c r="FU81" s="7">
        <f t="shared" si="535"/>
        <v>0</v>
      </c>
      <c r="FV81" s="7">
        <f t="shared" si="535"/>
        <v>0</v>
      </c>
      <c r="FW81" s="7">
        <f t="shared" si="535"/>
        <v>0</v>
      </c>
      <c r="FX81" s="7">
        <f t="shared" si="535"/>
        <v>0</v>
      </c>
      <c r="FY81" s="7">
        <f t="shared" si="535"/>
        <v>0</v>
      </c>
      <c r="FZ81" s="7">
        <f t="shared" si="535"/>
        <v>0</v>
      </c>
      <c r="GA81" s="7">
        <f t="shared" si="535"/>
        <v>0</v>
      </c>
      <c r="GB81" s="116">
        <f t="shared" si="535"/>
        <v>0</v>
      </c>
      <c r="GC81" s="117">
        <f t="shared" si="535"/>
        <v>0</v>
      </c>
      <c r="GD81" s="2"/>
      <c r="GE81" s="2"/>
      <c r="GF81" s="2"/>
      <c r="GG81" s="97"/>
      <c r="GH81" s="3"/>
      <c r="GI81" s="18"/>
      <c r="GJ81" s="18"/>
      <c r="GK81" s="7"/>
      <c r="GL81" s="7"/>
      <c r="GM81" s="62"/>
      <c r="GN81" s="7"/>
      <c r="GO81" s="67"/>
    </row>
    <row r="82" spans="1:197" ht="24.95" customHeight="1" thickBot="1" x14ac:dyDescent="0.4">
      <c r="A82" s="51"/>
      <c r="B82" s="7"/>
      <c r="C82" s="21"/>
      <c r="D82" s="21"/>
      <c r="E82" s="21"/>
      <c r="F82" s="21"/>
      <c r="G82" s="21"/>
      <c r="H82" s="21"/>
      <c r="I82" s="21"/>
      <c r="J82" s="21"/>
      <c r="K82" s="21"/>
      <c r="L82" s="11"/>
      <c r="M82" s="73">
        <f t="shared" si="553"/>
        <v>0</v>
      </c>
      <c r="N82" s="32"/>
      <c r="O82" s="263"/>
      <c r="P82" s="32"/>
      <c r="Q82" s="20"/>
      <c r="R82" s="32"/>
      <c r="S82" s="20"/>
      <c r="T82" s="32"/>
      <c r="U82" s="20"/>
      <c r="V82" s="74"/>
      <c r="W82" s="20"/>
      <c r="X82" s="20"/>
      <c r="Y82" s="20"/>
      <c r="Z82" s="74"/>
      <c r="AA82" s="20"/>
      <c r="AB82" s="74"/>
      <c r="AC82" s="20"/>
      <c r="AD82" s="74"/>
      <c r="AE82" s="24"/>
      <c r="AF82" s="74"/>
      <c r="AG82" s="20"/>
      <c r="AH82" s="74"/>
      <c r="AI82" s="20"/>
      <c r="AJ82" s="74"/>
      <c r="AK82" s="20"/>
      <c r="AL82" s="74"/>
      <c r="AM82" s="263"/>
      <c r="AN82" s="74"/>
      <c r="AO82" s="20"/>
      <c r="AP82" s="74"/>
      <c r="AQ82" s="20"/>
      <c r="AR82" s="74"/>
      <c r="AS82" s="20"/>
      <c r="AT82" s="74"/>
      <c r="AU82" s="20"/>
      <c r="AV82" s="74"/>
      <c r="AW82" s="20"/>
      <c r="AX82" s="74"/>
      <c r="AY82" s="20"/>
      <c r="AZ82" s="74"/>
      <c r="BA82" s="20"/>
      <c r="BB82" s="74"/>
      <c r="BC82" s="20"/>
      <c r="BD82" s="74"/>
      <c r="BE82" s="20"/>
      <c r="BF82" s="20">
        <f t="shared" si="554"/>
        <v>0</v>
      </c>
      <c r="BG82" s="20">
        <f t="shared" si="555"/>
        <v>0</v>
      </c>
      <c r="BH82" s="7"/>
      <c r="BI82" s="7"/>
      <c r="BJ82" s="7"/>
      <c r="BK82" s="52"/>
      <c r="BL82" s="51"/>
      <c r="BM82" s="7"/>
      <c r="BN82" s="21"/>
      <c r="BO82" s="21"/>
      <c r="BP82" s="21"/>
      <c r="BQ82" s="21"/>
      <c r="BR82" s="21"/>
      <c r="BS82" s="21"/>
      <c r="BT82" s="21"/>
      <c r="BU82" s="21"/>
      <c r="BV82" s="21"/>
      <c r="BW82" s="11"/>
      <c r="BX82" s="73">
        <f t="shared" si="556"/>
        <v>0</v>
      </c>
      <c r="BY82" s="32"/>
      <c r="BZ82" s="334"/>
      <c r="CA82" s="32"/>
      <c r="CB82" s="20"/>
      <c r="CC82" s="32"/>
      <c r="CD82" s="20"/>
      <c r="CE82" s="32"/>
      <c r="CF82" s="20"/>
      <c r="CG82" s="74"/>
      <c r="CH82" s="20"/>
      <c r="CI82" s="20"/>
      <c r="CJ82" s="20"/>
      <c r="CK82" s="74"/>
      <c r="CL82" s="20"/>
      <c r="CM82" s="74"/>
      <c r="CN82" s="20"/>
      <c r="CO82" s="74"/>
      <c r="CP82" s="24"/>
      <c r="CQ82" s="74"/>
      <c r="CR82" s="334"/>
      <c r="CS82" s="74"/>
      <c r="CT82" s="20"/>
      <c r="CU82" s="74"/>
      <c r="CV82" s="20"/>
      <c r="CW82" s="74"/>
      <c r="CX82" s="334"/>
      <c r="CY82" s="74"/>
      <c r="CZ82" s="20"/>
      <c r="DA82" s="74"/>
      <c r="DB82" s="20"/>
      <c r="DC82" s="74"/>
      <c r="DD82" s="20"/>
      <c r="DE82" s="74"/>
      <c r="DF82" s="20"/>
      <c r="DG82" s="74"/>
      <c r="DH82" s="20"/>
      <c r="DI82" s="74"/>
      <c r="DJ82" s="20"/>
      <c r="DK82" s="74"/>
      <c r="DL82" s="20"/>
      <c r="DM82" s="74"/>
      <c r="DN82" s="20"/>
      <c r="DO82" s="74"/>
      <c r="DP82" s="20"/>
      <c r="DQ82" s="20">
        <f t="shared" si="557"/>
        <v>0</v>
      </c>
      <c r="DR82" s="20">
        <f t="shared" si="558"/>
        <v>0</v>
      </c>
      <c r="DS82" s="7"/>
      <c r="DT82" s="7"/>
      <c r="DU82" s="7"/>
      <c r="DV82" s="52"/>
      <c r="DW82" s="51"/>
      <c r="DX82" s="7"/>
      <c r="DY82" s="21"/>
      <c r="DZ82" s="21"/>
      <c r="EA82" s="8"/>
      <c r="EB82" s="8"/>
      <c r="EC82" s="8"/>
      <c r="ED82" s="8"/>
      <c r="EE82" s="8"/>
      <c r="EF82" s="8"/>
      <c r="EG82" s="8"/>
      <c r="EH82" s="7">
        <f t="shared" si="532"/>
        <v>0</v>
      </c>
      <c r="EI82" s="7">
        <f t="shared" si="532"/>
        <v>0</v>
      </c>
      <c r="EJ82" s="7">
        <f t="shared" si="532"/>
        <v>0</v>
      </c>
      <c r="EK82" s="18">
        <f t="shared" si="532"/>
        <v>0</v>
      </c>
      <c r="EL82" s="7">
        <f t="shared" si="532"/>
        <v>0</v>
      </c>
      <c r="EM82" s="7">
        <f t="shared" si="532"/>
        <v>0</v>
      </c>
      <c r="EN82" s="7">
        <f t="shared" si="532"/>
        <v>0</v>
      </c>
      <c r="EO82" s="7">
        <f t="shared" si="532"/>
        <v>0</v>
      </c>
      <c r="EP82" s="7">
        <f t="shared" si="532"/>
        <v>0</v>
      </c>
      <c r="EQ82" s="7">
        <f t="shared" si="532"/>
        <v>0</v>
      </c>
      <c r="ER82" s="7">
        <f t="shared" si="532"/>
        <v>0</v>
      </c>
      <c r="ES82" s="7">
        <f t="shared" si="532"/>
        <v>0</v>
      </c>
      <c r="ET82" s="7">
        <f t="shared" si="532"/>
        <v>0</v>
      </c>
      <c r="EU82" s="18">
        <f t="shared" si="532"/>
        <v>0</v>
      </c>
      <c r="EV82" s="7">
        <f t="shared" si="532"/>
        <v>0</v>
      </c>
      <c r="EW82" s="7">
        <f t="shared" si="532"/>
        <v>0</v>
      </c>
      <c r="EX82" s="7">
        <f t="shared" si="533"/>
        <v>0</v>
      </c>
      <c r="EY82" s="7">
        <f t="shared" si="533"/>
        <v>0</v>
      </c>
      <c r="EZ82" s="7">
        <f t="shared" si="533"/>
        <v>0</v>
      </c>
      <c r="FA82" s="7">
        <f t="shared" si="533"/>
        <v>0</v>
      </c>
      <c r="FB82" s="7">
        <f t="shared" si="533"/>
        <v>0</v>
      </c>
      <c r="FC82" s="7">
        <f t="shared" si="533"/>
        <v>0</v>
      </c>
      <c r="FD82" s="7">
        <f t="shared" si="533"/>
        <v>0</v>
      </c>
      <c r="FE82" s="18">
        <f t="shared" si="533"/>
        <v>0</v>
      </c>
      <c r="FF82" s="7">
        <f t="shared" si="533"/>
        <v>0</v>
      </c>
      <c r="FG82" s="7">
        <f t="shared" si="533"/>
        <v>0</v>
      </c>
      <c r="FH82" s="7">
        <f t="shared" si="533"/>
        <v>0</v>
      </c>
      <c r="FI82" s="7">
        <f t="shared" si="533"/>
        <v>0</v>
      </c>
      <c r="FJ82" s="7">
        <f t="shared" si="533"/>
        <v>0</v>
      </c>
      <c r="FK82" s="7">
        <f t="shared" si="533"/>
        <v>0</v>
      </c>
      <c r="FL82" s="7">
        <f t="shared" si="533"/>
        <v>0</v>
      </c>
      <c r="FM82" s="7">
        <f t="shared" si="533"/>
        <v>0</v>
      </c>
      <c r="FN82" s="7">
        <f t="shared" si="534"/>
        <v>0</v>
      </c>
      <c r="FO82" s="7">
        <f t="shared" si="534"/>
        <v>0</v>
      </c>
      <c r="FP82" s="7"/>
      <c r="FQ82" s="7">
        <f t="shared" si="535"/>
        <v>0</v>
      </c>
      <c r="FR82" s="7">
        <f t="shared" si="535"/>
        <v>0</v>
      </c>
      <c r="FS82" s="7">
        <f t="shared" si="535"/>
        <v>0</v>
      </c>
      <c r="FT82" s="7">
        <f t="shared" si="535"/>
        <v>0</v>
      </c>
      <c r="FU82" s="7">
        <f t="shared" si="535"/>
        <v>0</v>
      </c>
      <c r="FV82" s="7">
        <f t="shared" si="535"/>
        <v>0</v>
      </c>
      <c r="FW82" s="7">
        <f t="shared" si="535"/>
        <v>0</v>
      </c>
      <c r="FX82" s="7">
        <f t="shared" si="535"/>
        <v>0</v>
      </c>
      <c r="FY82" s="7">
        <f t="shared" si="535"/>
        <v>0</v>
      </c>
      <c r="FZ82" s="7">
        <f t="shared" si="535"/>
        <v>0</v>
      </c>
      <c r="GA82" s="7">
        <f t="shared" si="535"/>
        <v>0</v>
      </c>
      <c r="GB82" s="116">
        <f t="shared" si="535"/>
        <v>0</v>
      </c>
      <c r="GC82" s="117">
        <f t="shared" si="535"/>
        <v>0</v>
      </c>
      <c r="GD82" s="2"/>
      <c r="GE82" s="2"/>
      <c r="GF82" s="2"/>
      <c r="GG82" s="97"/>
      <c r="GH82" s="3"/>
      <c r="GI82" s="18"/>
      <c r="GJ82" s="18"/>
      <c r="GK82" s="1"/>
      <c r="GL82" s="23"/>
      <c r="GM82" s="61"/>
      <c r="GN82" s="7"/>
      <c r="GO82" s="67"/>
    </row>
    <row r="83" spans="1:197" s="346" customFormat="1" ht="24.75" customHeight="1" x14ac:dyDescent="0.35">
      <c r="A83" s="351">
        <v>6</v>
      </c>
      <c r="B83" s="131" t="s">
        <v>60</v>
      </c>
      <c r="C83" s="130" t="s">
        <v>59</v>
      </c>
      <c r="D83" s="131">
        <v>1</v>
      </c>
      <c r="E83" s="131"/>
      <c r="F83" s="131"/>
      <c r="G83" s="131"/>
      <c r="H83" s="131"/>
      <c r="I83" s="131"/>
      <c r="J83" s="131"/>
      <c r="K83" s="131"/>
      <c r="L83" s="131">
        <f>SUM(L84:L92)</f>
        <v>52</v>
      </c>
      <c r="M83" s="131">
        <f>SUM(M84:M92)</f>
        <v>52</v>
      </c>
      <c r="N83" s="131">
        <f>SUM(N84:N92)</f>
        <v>12</v>
      </c>
      <c r="O83" s="353">
        <f>SUM(O84:O100)</f>
        <v>16</v>
      </c>
      <c r="P83" s="408">
        <f t="shared" ref="P83:BE83" si="559">SUM(P84:P100)</f>
        <v>20</v>
      </c>
      <c r="Q83" s="353">
        <f t="shared" si="559"/>
        <v>20</v>
      </c>
      <c r="R83" s="408">
        <f t="shared" si="559"/>
        <v>38</v>
      </c>
      <c r="S83" s="353">
        <f t="shared" si="559"/>
        <v>32</v>
      </c>
      <c r="T83" s="408">
        <f t="shared" si="559"/>
        <v>0</v>
      </c>
      <c r="U83" s="353">
        <f t="shared" si="559"/>
        <v>0</v>
      </c>
      <c r="V83" s="408">
        <f t="shared" si="559"/>
        <v>0</v>
      </c>
      <c r="W83" s="353">
        <f t="shared" si="559"/>
        <v>0</v>
      </c>
      <c r="X83" s="353">
        <f t="shared" si="559"/>
        <v>0</v>
      </c>
      <c r="Y83" s="433">
        <f t="shared" si="559"/>
        <v>7.1</v>
      </c>
      <c r="Z83" s="408">
        <f t="shared" si="559"/>
        <v>0</v>
      </c>
      <c r="AA83" s="353">
        <f t="shared" si="559"/>
        <v>0</v>
      </c>
      <c r="AB83" s="408">
        <f t="shared" si="559"/>
        <v>0</v>
      </c>
      <c r="AC83" s="353">
        <f t="shared" si="559"/>
        <v>0</v>
      </c>
      <c r="AD83" s="408">
        <f t="shared" si="559"/>
        <v>1</v>
      </c>
      <c r="AE83" s="353">
        <f t="shared" si="559"/>
        <v>60</v>
      </c>
      <c r="AF83" s="408">
        <f t="shared" si="559"/>
        <v>0</v>
      </c>
      <c r="AG83" s="353">
        <f t="shared" si="559"/>
        <v>0</v>
      </c>
      <c r="AH83" s="408">
        <f t="shared" si="559"/>
        <v>0</v>
      </c>
      <c r="AI83" s="353">
        <f t="shared" si="559"/>
        <v>0</v>
      </c>
      <c r="AJ83" s="408">
        <f t="shared" si="559"/>
        <v>1</v>
      </c>
      <c r="AK83" s="433">
        <f t="shared" si="559"/>
        <v>16</v>
      </c>
      <c r="AL83" s="408">
        <f t="shared" si="559"/>
        <v>2</v>
      </c>
      <c r="AM83" s="353">
        <f t="shared" si="559"/>
        <v>88</v>
      </c>
      <c r="AN83" s="408">
        <f t="shared" si="559"/>
        <v>0</v>
      </c>
      <c r="AO83" s="353">
        <f t="shared" si="559"/>
        <v>0</v>
      </c>
      <c r="AP83" s="408">
        <f t="shared" si="559"/>
        <v>0</v>
      </c>
      <c r="AQ83" s="353">
        <f t="shared" si="559"/>
        <v>0</v>
      </c>
      <c r="AR83" s="408">
        <f t="shared" si="559"/>
        <v>2</v>
      </c>
      <c r="AS83" s="433">
        <f t="shared" si="559"/>
        <v>12</v>
      </c>
      <c r="AT83" s="408">
        <f t="shared" si="559"/>
        <v>0</v>
      </c>
      <c r="AU83" s="433">
        <f t="shared" si="559"/>
        <v>0</v>
      </c>
      <c r="AV83" s="408">
        <f t="shared" si="559"/>
        <v>0</v>
      </c>
      <c r="AW83" s="353">
        <f t="shared" si="559"/>
        <v>0</v>
      </c>
      <c r="AX83" s="408">
        <f t="shared" si="559"/>
        <v>1</v>
      </c>
      <c r="AY83" s="433">
        <f t="shared" si="559"/>
        <v>8</v>
      </c>
      <c r="AZ83" s="408">
        <f t="shared" si="559"/>
        <v>3</v>
      </c>
      <c r="BA83" s="433">
        <f t="shared" si="559"/>
        <v>12</v>
      </c>
      <c r="BB83" s="408">
        <f t="shared" si="559"/>
        <v>0</v>
      </c>
      <c r="BC83" s="433">
        <f t="shared" si="559"/>
        <v>0</v>
      </c>
      <c r="BD83" s="408">
        <f t="shared" si="559"/>
        <v>2</v>
      </c>
      <c r="BE83" s="353">
        <f t="shared" si="559"/>
        <v>50</v>
      </c>
      <c r="BF83" s="433">
        <f>SUM(BF84:BF100)</f>
        <v>321.10000000000002</v>
      </c>
      <c r="BG83" s="433">
        <f>SUM(BG84:BJ100)</f>
        <v>100</v>
      </c>
      <c r="BH83" s="2"/>
      <c r="BI83" s="2"/>
      <c r="BJ83" s="2"/>
      <c r="BK83" s="356"/>
      <c r="BL83" s="351">
        <v>6</v>
      </c>
      <c r="BM83" s="131" t="s">
        <v>60</v>
      </c>
      <c r="BN83" s="130" t="s">
        <v>59</v>
      </c>
      <c r="BO83" s="131">
        <v>1</v>
      </c>
      <c r="BP83" s="131"/>
      <c r="BQ83" s="131"/>
      <c r="BR83" s="131"/>
      <c r="BS83" s="131"/>
      <c r="BT83" s="131"/>
      <c r="BU83" s="131"/>
      <c r="BV83" s="131"/>
      <c r="BW83" s="131">
        <f>SUM(BW84:BW92)</f>
        <v>108</v>
      </c>
      <c r="BX83" s="131">
        <f>SUM(BX84:BX92)</f>
        <v>108</v>
      </c>
      <c r="BY83" s="131">
        <f>SUM(BY84:BY92)</f>
        <v>32</v>
      </c>
      <c r="BZ83" s="353">
        <f>SUM(BZ84:BZ100)</f>
        <v>28</v>
      </c>
      <c r="CA83" s="408">
        <f t="shared" ref="CA83:DP83" si="560">SUM(CA84:CA100)</f>
        <v>32</v>
      </c>
      <c r="CB83" s="353">
        <f t="shared" si="560"/>
        <v>32</v>
      </c>
      <c r="CC83" s="408">
        <f t="shared" si="560"/>
        <v>44</v>
      </c>
      <c r="CD83" s="353">
        <f t="shared" si="560"/>
        <v>44</v>
      </c>
      <c r="CE83" s="408">
        <f t="shared" si="560"/>
        <v>0</v>
      </c>
      <c r="CF83" s="353">
        <f t="shared" si="560"/>
        <v>0</v>
      </c>
      <c r="CG83" s="408">
        <f t="shared" si="560"/>
        <v>0</v>
      </c>
      <c r="CH83" s="353">
        <f t="shared" si="560"/>
        <v>0</v>
      </c>
      <c r="CI83" s="353">
        <f t="shared" si="560"/>
        <v>0</v>
      </c>
      <c r="CJ83" s="353">
        <f t="shared" si="560"/>
        <v>24.9</v>
      </c>
      <c r="CK83" s="408">
        <f t="shared" si="560"/>
        <v>0</v>
      </c>
      <c r="CL83" s="353">
        <f t="shared" si="560"/>
        <v>0</v>
      </c>
      <c r="CM83" s="408">
        <f t="shared" si="560"/>
        <v>4</v>
      </c>
      <c r="CN83" s="353">
        <f t="shared" si="560"/>
        <v>4</v>
      </c>
      <c r="CO83" s="408">
        <f t="shared" si="560"/>
        <v>1</v>
      </c>
      <c r="CP83" s="353">
        <f t="shared" si="560"/>
        <v>60</v>
      </c>
      <c r="CQ83" s="408">
        <f t="shared" si="560"/>
        <v>2</v>
      </c>
      <c r="CR83" s="353">
        <f t="shared" si="560"/>
        <v>135</v>
      </c>
      <c r="CS83" s="408">
        <f t="shared" si="560"/>
        <v>0</v>
      </c>
      <c r="CT83" s="353">
        <f t="shared" si="560"/>
        <v>0</v>
      </c>
      <c r="CU83" s="408">
        <f t="shared" si="560"/>
        <v>0</v>
      </c>
      <c r="CV83" s="353">
        <f t="shared" si="560"/>
        <v>0</v>
      </c>
      <c r="CW83" s="408">
        <f t="shared" si="560"/>
        <v>1</v>
      </c>
      <c r="CX83" s="353">
        <f t="shared" si="560"/>
        <v>38</v>
      </c>
      <c r="CY83" s="408">
        <f t="shared" si="560"/>
        <v>0</v>
      </c>
      <c r="CZ83" s="353">
        <f t="shared" si="560"/>
        <v>0</v>
      </c>
      <c r="DA83" s="408">
        <f t="shared" si="560"/>
        <v>2</v>
      </c>
      <c r="DB83" s="353">
        <f t="shared" si="560"/>
        <v>0</v>
      </c>
      <c r="DC83" s="408">
        <f t="shared" si="560"/>
        <v>2</v>
      </c>
      <c r="DD83" s="433">
        <f t="shared" si="560"/>
        <v>12</v>
      </c>
      <c r="DE83" s="408">
        <f t="shared" si="560"/>
        <v>0</v>
      </c>
      <c r="DF83" s="353">
        <f t="shared" si="560"/>
        <v>0</v>
      </c>
      <c r="DG83" s="408">
        <f t="shared" si="560"/>
        <v>0</v>
      </c>
      <c r="DH83" s="353">
        <f t="shared" si="560"/>
        <v>0</v>
      </c>
      <c r="DI83" s="408">
        <f t="shared" si="560"/>
        <v>1</v>
      </c>
      <c r="DJ83" s="433">
        <f t="shared" si="560"/>
        <v>6.37</v>
      </c>
      <c r="DK83" s="408">
        <f t="shared" si="560"/>
        <v>0</v>
      </c>
      <c r="DL83" s="353">
        <f t="shared" si="560"/>
        <v>0</v>
      </c>
      <c r="DM83" s="408">
        <f t="shared" si="560"/>
        <v>0</v>
      </c>
      <c r="DN83" s="353">
        <f t="shared" si="560"/>
        <v>0</v>
      </c>
      <c r="DO83" s="408">
        <f t="shared" si="560"/>
        <v>2</v>
      </c>
      <c r="DP83" s="353">
        <f t="shared" si="560"/>
        <v>50</v>
      </c>
      <c r="DQ83" s="433">
        <f>SUM(DQ84:DQ100)</f>
        <v>434.27</v>
      </c>
      <c r="DR83" s="433">
        <f>SUM(DR84:DU100)</f>
        <v>122.37</v>
      </c>
      <c r="DS83" s="2"/>
      <c r="DT83" s="2"/>
      <c r="DU83" s="2"/>
      <c r="DV83" s="344"/>
      <c r="DW83" s="351">
        <v>6</v>
      </c>
      <c r="DX83" s="131" t="s">
        <v>60</v>
      </c>
      <c r="DY83" s="130" t="s">
        <v>59</v>
      </c>
      <c r="DZ83" s="131">
        <v>1</v>
      </c>
      <c r="EA83" s="2"/>
      <c r="EB83" s="2"/>
      <c r="EC83" s="2"/>
      <c r="ED83" s="2"/>
      <c r="EE83" s="2"/>
      <c r="EF83" s="2"/>
      <c r="EG83" s="2"/>
      <c r="EH83" s="2">
        <f t="shared" ref="EH83:GC83" si="561">SUM(EH84:EH100)</f>
        <v>186</v>
      </c>
      <c r="EI83" s="2">
        <f t="shared" si="561"/>
        <v>186</v>
      </c>
      <c r="EJ83" s="2">
        <f t="shared" si="561"/>
        <v>58</v>
      </c>
      <c r="EK83" s="131">
        <f>SUM(EK84:EK100)</f>
        <v>44</v>
      </c>
      <c r="EL83" s="2">
        <f t="shared" si="561"/>
        <v>52</v>
      </c>
      <c r="EM83" s="131">
        <f t="shared" si="561"/>
        <v>52</v>
      </c>
      <c r="EN83" s="2">
        <f t="shared" si="561"/>
        <v>82</v>
      </c>
      <c r="EO83" s="131">
        <f t="shared" si="561"/>
        <v>76</v>
      </c>
      <c r="EP83" s="2">
        <f t="shared" si="561"/>
        <v>0</v>
      </c>
      <c r="EQ83" s="131">
        <f t="shared" si="561"/>
        <v>0</v>
      </c>
      <c r="ER83" s="2">
        <f t="shared" si="561"/>
        <v>0</v>
      </c>
      <c r="ES83" s="131">
        <f t="shared" si="561"/>
        <v>0</v>
      </c>
      <c r="ET83" s="131">
        <f t="shared" si="561"/>
        <v>0</v>
      </c>
      <c r="EU83" s="353">
        <f t="shared" si="561"/>
        <v>32</v>
      </c>
      <c r="EV83" s="2">
        <f t="shared" si="561"/>
        <v>0</v>
      </c>
      <c r="EW83" s="131">
        <f t="shared" si="561"/>
        <v>0</v>
      </c>
      <c r="EX83" s="2">
        <f t="shared" si="561"/>
        <v>4</v>
      </c>
      <c r="EY83" s="131">
        <f t="shared" si="561"/>
        <v>4</v>
      </c>
      <c r="EZ83" s="2">
        <f t="shared" si="561"/>
        <v>2</v>
      </c>
      <c r="FA83" s="131">
        <f t="shared" si="561"/>
        <v>120</v>
      </c>
      <c r="FB83" s="2">
        <f t="shared" si="561"/>
        <v>2</v>
      </c>
      <c r="FC83" s="131">
        <f t="shared" si="561"/>
        <v>135</v>
      </c>
      <c r="FD83" s="2">
        <f t="shared" si="561"/>
        <v>0</v>
      </c>
      <c r="FE83" s="353">
        <f t="shared" si="561"/>
        <v>0</v>
      </c>
      <c r="FF83" s="2">
        <f t="shared" si="561"/>
        <v>1</v>
      </c>
      <c r="FG83" s="433">
        <f t="shared" si="561"/>
        <v>16</v>
      </c>
      <c r="FH83" s="2">
        <f t="shared" si="561"/>
        <v>3</v>
      </c>
      <c r="FI83" s="131">
        <f t="shared" si="561"/>
        <v>126</v>
      </c>
      <c r="FJ83" s="2">
        <f t="shared" si="561"/>
        <v>0</v>
      </c>
      <c r="FK83" s="131">
        <f t="shared" si="561"/>
        <v>0</v>
      </c>
      <c r="FL83" s="2">
        <f t="shared" si="561"/>
        <v>2</v>
      </c>
      <c r="FM83" s="131">
        <f t="shared" si="561"/>
        <v>0</v>
      </c>
      <c r="FN83" s="2">
        <f t="shared" si="561"/>
        <v>4</v>
      </c>
      <c r="FO83" s="131">
        <f t="shared" si="561"/>
        <v>24</v>
      </c>
      <c r="FP83" s="2"/>
      <c r="FQ83" s="433">
        <f t="shared" ref="FQ83" si="562">SUM(FQ84:FQ100)</f>
        <v>0</v>
      </c>
      <c r="FR83" s="131">
        <f t="shared" si="561"/>
        <v>0</v>
      </c>
      <c r="FS83" s="131">
        <f t="shared" si="561"/>
        <v>0</v>
      </c>
      <c r="FT83" s="2">
        <f t="shared" si="561"/>
        <v>2</v>
      </c>
      <c r="FU83" s="433">
        <f t="shared" si="561"/>
        <v>14.370000000000001</v>
      </c>
      <c r="FV83" s="2">
        <f t="shared" si="561"/>
        <v>3</v>
      </c>
      <c r="FW83" s="433">
        <f t="shared" si="561"/>
        <v>12</v>
      </c>
      <c r="FX83" s="2">
        <f t="shared" si="561"/>
        <v>0</v>
      </c>
      <c r="FY83" s="131">
        <f t="shared" si="561"/>
        <v>0</v>
      </c>
      <c r="FZ83" s="2">
        <f t="shared" si="561"/>
        <v>4</v>
      </c>
      <c r="GA83" s="131">
        <f t="shared" si="561"/>
        <v>100</v>
      </c>
      <c r="GB83" s="440">
        <f t="shared" si="561"/>
        <v>755.37</v>
      </c>
      <c r="GC83" s="441">
        <f t="shared" si="561"/>
        <v>222.37</v>
      </c>
      <c r="GD83" s="2"/>
      <c r="GE83" s="2"/>
      <c r="GF83" s="2"/>
      <c r="GG83" s="356"/>
      <c r="GI83" s="347"/>
      <c r="GJ83" s="347"/>
      <c r="GK83" s="357"/>
      <c r="GL83" s="357"/>
      <c r="GM83" s="358"/>
      <c r="GN83" s="348"/>
      <c r="GO83" s="350"/>
    </row>
    <row r="84" spans="1:197" ht="25.5" customHeight="1" x14ac:dyDescent="0.35">
      <c r="A84" s="51"/>
      <c r="B84" s="10" t="s">
        <v>167</v>
      </c>
      <c r="C84" s="385" t="s">
        <v>168</v>
      </c>
      <c r="D84" s="385"/>
      <c r="E84" s="385" t="s">
        <v>139</v>
      </c>
      <c r="F84" s="385"/>
      <c r="G84" s="386">
        <v>2</v>
      </c>
      <c r="H84" s="386"/>
      <c r="I84" s="386"/>
      <c r="J84" s="387"/>
      <c r="K84" s="386"/>
      <c r="L84" s="388"/>
      <c r="M84" s="389">
        <v>0</v>
      </c>
      <c r="N84" s="390"/>
      <c r="O84" s="423">
        <v>0</v>
      </c>
      <c r="P84" s="390"/>
      <c r="Q84" s="10">
        <v>0</v>
      </c>
      <c r="R84" s="390"/>
      <c r="S84" s="10">
        <v>0</v>
      </c>
      <c r="T84" s="390"/>
      <c r="U84" s="10">
        <v>0</v>
      </c>
      <c r="V84" s="391"/>
      <c r="W84" s="10">
        <v>0</v>
      </c>
      <c r="X84" s="10">
        <v>0</v>
      </c>
      <c r="Y84" s="10">
        <v>0</v>
      </c>
      <c r="Z84" s="391"/>
      <c r="AA84" s="10"/>
      <c r="AB84" s="391"/>
      <c r="AC84" s="10">
        <v>0</v>
      </c>
      <c r="AD84" s="391"/>
      <c r="AE84" s="392">
        <v>0</v>
      </c>
      <c r="AF84" s="391"/>
      <c r="AG84" s="10">
        <v>0</v>
      </c>
      <c r="AH84" s="391"/>
      <c r="AI84" s="10">
        <v>0</v>
      </c>
      <c r="AJ84" s="391"/>
      <c r="AK84" s="10">
        <v>0</v>
      </c>
      <c r="AL84" s="391"/>
      <c r="AM84" s="423">
        <v>0</v>
      </c>
      <c r="AN84" s="391"/>
      <c r="AO84" s="10">
        <v>0</v>
      </c>
      <c r="AP84" s="391"/>
      <c r="AQ84" s="10">
        <v>0</v>
      </c>
      <c r="AR84" s="391"/>
      <c r="AS84" s="10">
        <v>0</v>
      </c>
      <c r="AT84" s="391"/>
      <c r="AU84" s="10">
        <v>0</v>
      </c>
      <c r="AV84" s="391"/>
      <c r="AW84" s="10">
        <v>0</v>
      </c>
      <c r="AX84" s="391"/>
      <c r="AY84" s="10">
        <v>0</v>
      </c>
      <c r="AZ84" s="391"/>
      <c r="BA84" s="10">
        <v>0</v>
      </c>
      <c r="BB84" s="391"/>
      <c r="BC84" s="10">
        <v>0</v>
      </c>
      <c r="BD84" s="391"/>
      <c r="BE84" s="10">
        <v>50</v>
      </c>
      <c r="BF84" s="10">
        <f t="shared" ref="BF84:BF89" si="563">SUM(AO84+BE84+BC84+BA84+AY84+AW84+AS84+AQ84+AK84+AM84+AI84+AG84+AE84+AC84+AA84+Y84+X84+W84+U84+Q84+O84+S84+AU84)</f>
        <v>50</v>
      </c>
      <c r="BG84" s="10">
        <f t="shared" ref="BG84:BG89" si="564">SUM(O84+Q84+U84+W84+X84+AS84+AW84+AY84+BA84+BC84+S84+AQ84)</f>
        <v>0</v>
      </c>
      <c r="BH84" s="7"/>
      <c r="BI84" s="7"/>
      <c r="BJ84" s="7"/>
      <c r="BK84" s="52"/>
      <c r="BL84" s="51"/>
      <c r="BM84" s="34" t="s">
        <v>100</v>
      </c>
      <c r="BN84" s="68" t="s">
        <v>110</v>
      </c>
      <c r="BO84" s="68" t="s">
        <v>279</v>
      </c>
      <c r="BP84" s="68" t="s">
        <v>268</v>
      </c>
      <c r="BQ84" s="68" t="s">
        <v>295</v>
      </c>
      <c r="BR84" s="69" t="s">
        <v>296</v>
      </c>
      <c r="BS84" s="69">
        <v>207</v>
      </c>
      <c r="BT84" s="84">
        <v>1</v>
      </c>
      <c r="BU84" s="395">
        <v>7</v>
      </c>
      <c r="BV84" s="84">
        <v>14</v>
      </c>
      <c r="BW84" s="70">
        <v>8</v>
      </c>
      <c r="BX84" s="73">
        <v>8</v>
      </c>
      <c r="BY84" s="32">
        <v>8</v>
      </c>
      <c r="BZ84" s="334">
        <v>8</v>
      </c>
      <c r="CA84" s="32"/>
      <c r="CB84" s="20">
        <v>0</v>
      </c>
      <c r="CC84" s="32"/>
      <c r="CD84" s="20">
        <v>0</v>
      </c>
      <c r="CE84" s="32"/>
      <c r="CF84" s="20">
        <v>0</v>
      </c>
      <c r="CG84" s="74"/>
      <c r="CH84" s="20">
        <v>0</v>
      </c>
      <c r="CI84" s="20">
        <v>0</v>
      </c>
      <c r="CJ84" s="20">
        <v>8.4</v>
      </c>
      <c r="CK84" s="74"/>
      <c r="CL84" s="20"/>
      <c r="CM84" s="74"/>
      <c r="CN84" s="20">
        <v>0</v>
      </c>
      <c r="CO84" s="74"/>
      <c r="CP84" s="24">
        <v>0</v>
      </c>
      <c r="CQ84" s="74"/>
      <c r="CR84" s="334">
        <v>0</v>
      </c>
      <c r="CS84" s="74"/>
      <c r="CT84" s="20">
        <v>0</v>
      </c>
      <c r="CU84" s="74"/>
      <c r="CV84" s="20">
        <v>0</v>
      </c>
      <c r="CW84" s="74"/>
      <c r="CX84" s="334">
        <v>0</v>
      </c>
      <c r="CY84" s="74"/>
      <c r="CZ84" s="20">
        <v>0</v>
      </c>
      <c r="DA84" s="74"/>
      <c r="DB84" s="20">
        <v>0</v>
      </c>
      <c r="DC84" s="74"/>
      <c r="DD84" s="20">
        <v>0</v>
      </c>
      <c r="DE84" s="74"/>
      <c r="DF84" s="20">
        <v>0</v>
      </c>
      <c r="DG84" s="74"/>
      <c r="DH84" s="20">
        <v>0</v>
      </c>
      <c r="DI84" s="74"/>
      <c r="DJ84" s="20">
        <v>0</v>
      </c>
      <c r="DK84" s="74"/>
      <c r="DL84" s="20">
        <v>0</v>
      </c>
      <c r="DM84" s="74"/>
      <c r="DN84" s="20">
        <v>0</v>
      </c>
      <c r="DO84" s="74"/>
      <c r="DP84" s="20">
        <v>0</v>
      </c>
      <c r="DQ84" s="20">
        <f t="shared" ref="DQ84:DQ100" si="565">SUM(CZ84+DP84+DN84+DL84+DJ84+DH84+DD84+DB84+CV84+CX84+CT84+CR84+CP84+CN84+CL84+CJ84+CI84+CH84+CF84+CB84+BZ84+CD84+DF84)</f>
        <v>16.399999999999999</v>
      </c>
      <c r="DR84" s="20">
        <f t="shared" ref="DR84:DR100" si="566">SUM(BZ84+CB84+CF84+CH84+CI84+DD84+DH84+DJ84+DL84+DN84+CD84+DB84)</f>
        <v>8</v>
      </c>
      <c r="DS84" s="20"/>
      <c r="DT84" s="1"/>
      <c r="DU84" s="1"/>
      <c r="DV84" s="55"/>
      <c r="DW84" s="51"/>
      <c r="DX84" s="20"/>
      <c r="DY84" s="78"/>
      <c r="DZ84" s="78"/>
      <c r="EA84" s="7"/>
      <c r="EB84" s="7"/>
      <c r="EC84" s="7"/>
      <c r="ED84" s="7"/>
      <c r="EE84" s="7"/>
      <c r="EF84" s="7"/>
      <c r="EG84" s="7"/>
      <c r="EH84" s="7">
        <f t="shared" ref="EH84:EW99" si="567">SUM(L84+BW84)</f>
        <v>8</v>
      </c>
      <c r="EI84" s="7">
        <f t="shared" si="567"/>
        <v>8</v>
      </c>
      <c r="EJ84" s="7">
        <f t="shared" si="567"/>
        <v>8</v>
      </c>
      <c r="EK84" s="18">
        <f t="shared" si="567"/>
        <v>8</v>
      </c>
      <c r="EL84" s="7">
        <f t="shared" si="567"/>
        <v>0</v>
      </c>
      <c r="EM84" s="7">
        <f t="shared" si="567"/>
        <v>0</v>
      </c>
      <c r="EN84" s="7">
        <f t="shared" si="567"/>
        <v>0</v>
      </c>
      <c r="EO84" s="7">
        <f t="shared" si="567"/>
        <v>0</v>
      </c>
      <c r="EP84" s="7">
        <f t="shared" si="567"/>
        <v>0</v>
      </c>
      <c r="EQ84" s="7">
        <f t="shared" si="567"/>
        <v>0</v>
      </c>
      <c r="ER84" s="7">
        <f t="shared" si="567"/>
        <v>0</v>
      </c>
      <c r="ES84" s="7">
        <f t="shared" si="567"/>
        <v>0</v>
      </c>
      <c r="ET84" s="7">
        <f t="shared" si="567"/>
        <v>0</v>
      </c>
      <c r="EU84" s="18">
        <f t="shared" si="567"/>
        <v>8.4</v>
      </c>
      <c r="EV84" s="7">
        <f t="shared" si="567"/>
        <v>0</v>
      </c>
      <c r="EW84" s="7">
        <f t="shared" si="567"/>
        <v>0</v>
      </c>
      <c r="EX84" s="7">
        <f t="shared" ref="EX84:FM99" si="568">SUM(AB84+CM84)</f>
        <v>0</v>
      </c>
      <c r="EY84" s="7">
        <f t="shared" si="568"/>
        <v>0</v>
      </c>
      <c r="EZ84" s="7">
        <f t="shared" si="568"/>
        <v>0</v>
      </c>
      <c r="FA84" s="7">
        <f t="shared" si="568"/>
        <v>0</v>
      </c>
      <c r="FB84" s="7">
        <f t="shared" si="568"/>
        <v>0</v>
      </c>
      <c r="FC84" s="7">
        <f t="shared" si="568"/>
        <v>0</v>
      </c>
      <c r="FD84" s="7">
        <f t="shared" si="568"/>
        <v>0</v>
      </c>
      <c r="FE84" s="18">
        <f t="shared" si="568"/>
        <v>0</v>
      </c>
      <c r="FF84" s="7">
        <f t="shared" si="568"/>
        <v>0</v>
      </c>
      <c r="FG84" s="7">
        <f t="shared" si="568"/>
        <v>0</v>
      </c>
      <c r="FH84" s="7">
        <f t="shared" si="568"/>
        <v>0</v>
      </c>
      <c r="FI84" s="7">
        <f t="shared" si="568"/>
        <v>0</v>
      </c>
      <c r="FJ84" s="7">
        <f t="shared" si="568"/>
        <v>0</v>
      </c>
      <c r="FK84" s="7">
        <f t="shared" si="568"/>
        <v>0</v>
      </c>
      <c r="FL84" s="7">
        <f t="shared" si="568"/>
        <v>0</v>
      </c>
      <c r="FM84" s="7">
        <f t="shared" si="568"/>
        <v>0</v>
      </c>
      <c r="FN84" s="7">
        <f t="shared" ref="FN84:FO100" si="569">SUM(AR84+DC84)</f>
        <v>0</v>
      </c>
      <c r="FO84" s="7">
        <f t="shared" si="569"/>
        <v>0</v>
      </c>
      <c r="FP84" s="7"/>
      <c r="FQ84" s="7">
        <f t="shared" ref="FQ84:GC100" si="570">SUM(AU84+DF84)</f>
        <v>0</v>
      </c>
      <c r="FR84" s="7">
        <f t="shared" si="570"/>
        <v>0</v>
      </c>
      <c r="FS84" s="7">
        <f t="shared" si="570"/>
        <v>0</v>
      </c>
      <c r="FT84" s="7">
        <f t="shared" si="570"/>
        <v>0</v>
      </c>
      <c r="FU84" s="7">
        <f t="shared" si="570"/>
        <v>0</v>
      </c>
      <c r="FV84" s="7">
        <f t="shared" si="570"/>
        <v>0</v>
      </c>
      <c r="FW84" s="7">
        <f t="shared" si="570"/>
        <v>0</v>
      </c>
      <c r="FX84" s="7">
        <f t="shared" si="570"/>
        <v>0</v>
      </c>
      <c r="FY84" s="7">
        <f t="shared" si="570"/>
        <v>0</v>
      </c>
      <c r="FZ84" s="7">
        <f t="shared" si="570"/>
        <v>0</v>
      </c>
      <c r="GA84" s="7">
        <f t="shared" si="570"/>
        <v>50</v>
      </c>
      <c r="GB84" s="116">
        <f t="shared" si="570"/>
        <v>66.400000000000006</v>
      </c>
      <c r="GC84" s="117">
        <f t="shared" si="570"/>
        <v>8</v>
      </c>
      <c r="GD84" s="7"/>
      <c r="GE84" s="7"/>
      <c r="GF84" s="7"/>
      <c r="GG84" s="52"/>
      <c r="GH84" s="3"/>
      <c r="GI84" s="18"/>
      <c r="GJ84" s="18"/>
      <c r="GK84" s="1"/>
      <c r="GL84" s="23"/>
      <c r="GM84" s="61"/>
      <c r="GN84" s="7"/>
      <c r="GO84" s="67"/>
    </row>
    <row r="85" spans="1:197" ht="24.95" customHeight="1" x14ac:dyDescent="0.35">
      <c r="A85" s="51"/>
      <c r="B85" s="10" t="s">
        <v>100</v>
      </c>
      <c r="C85" s="385" t="s">
        <v>110</v>
      </c>
      <c r="D85" s="385" t="s">
        <v>267</v>
      </c>
      <c r="E85" s="385" t="s">
        <v>268</v>
      </c>
      <c r="F85" s="385" t="s">
        <v>269</v>
      </c>
      <c r="G85" s="386">
        <v>5</v>
      </c>
      <c r="H85" s="386">
        <v>187</v>
      </c>
      <c r="I85" s="386">
        <v>1</v>
      </c>
      <c r="J85" s="387">
        <v>8</v>
      </c>
      <c r="K85" s="386">
        <v>16</v>
      </c>
      <c r="L85" s="388">
        <v>16</v>
      </c>
      <c r="M85" s="389">
        <v>16</v>
      </c>
      <c r="N85" s="390">
        <v>4</v>
      </c>
      <c r="O85" s="423">
        <v>4</v>
      </c>
      <c r="P85" s="390">
        <v>8</v>
      </c>
      <c r="Q85" s="10">
        <v>8</v>
      </c>
      <c r="R85" s="390">
        <v>4</v>
      </c>
      <c r="S85" s="10">
        <v>4</v>
      </c>
      <c r="T85" s="390"/>
      <c r="U85" s="10">
        <v>0</v>
      </c>
      <c r="V85" s="391"/>
      <c r="W85" s="10">
        <v>0</v>
      </c>
      <c r="X85" s="10">
        <v>0</v>
      </c>
      <c r="Y85" s="10">
        <v>2.4</v>
      </c>
      <c r="Z85" s="391"/>
      <c r="AA85" s="10"/>
      <c r="AB85" s="391"/>
      <c r="AC85" s="10">
        <v>0</v>
      </c>
      <c r="AD85" s="391"/>
      <c r="AE85" s="392">
        <v>0</v>
      </c>
      <c r="AF85" s="391"/>
      <c r="AG85" s="10">
        <v>0</v>
      </c>
      <c r="AH85" s="391"/>
      <c r="AI85" s="10">
        <v>0</v>
      </c>
      <c r="AJ85" s="391"/>
      <c r="AK85" s="10">
        <v>0</v>
      </c>
      <c r="AL85" s="391">
        <v>1</v>
      </c>
      <c r="AM85" s="423">
        <v>46</v>
      </c>
      <c r="AN85" s="391"/>
      <c r="AO85" s="10">
        <v>0</v>
      </c>
      <c r="AP85" s="391"/>
      <c r="AQ85" s="10">
        <v>0</v>
      </c>
      <c r="AR85" s="391"/>
      <c r="AS85" s="10">
        <v>0</v>
      </c>
      <c r="AT85" s="391"/>
      <c r="AU85" s="10">
        <v>0</v>
      </c>
      <c r="AV85" s="391"/>
      <c r="AW85" s="10">
        <v>0</v>
      </c>
      <c r="AX85" s="391">
        <v>1</v>
      </c>
      <c r="AY85" s="10">
        <v>8</v>
      </c>
      <c r="AZ85" s="391"/>
      <c r="BA85" s="10">
        <v>0</v>
      </c>
      <c r="BB85" s="391"/>
      <c r="BC85" s="10">
        <v>0</v>
      </c>
      <c r="BD85" s="391"/>
      <c r="BE85" s="10">
        <v>0</v>
      </c>
      <c r="BF85" s="10">
        <f t="shared" si="563"/>
        <v>72.400000000000006</v>
      </c>
      <c r="BG85" s="10">
        <f t="shared" si="564"/>
        <v>24</v>
      </c>
      <c r="BH85" s="1"/>
      <c r="BI85" s="1"/>
      <c r="BJ85" s="1"/>
      <c r="BK85" s="52"/>
      <c r="BL85" s="51"/>
      <c r="BM85" s="20" t="s">
        <v>100</v>
      </c>
      <c r="BN85" s="71" t="s">
        <v>114</v>
      </c>
      <c r="BO85" s="71" t="s">
        <v>279</v>
      </c>
      <c r="BP85" s="71" t="s">
        <v>268</v>
      </c>
      <c r="BQ85" s="71" t="s">
        <v>286</v>
      </c>
      <c r="BR85" s="72">
        <v>6</v>
      </c>
      <c r="BS85" s="72">
        <v>38</v>
      </c>
      <c r="BT85" s="72">
        <v>1</v>
      </c>
      <c r="BU85" s="393">
        <v>1</v>
      </c>
      <c r="BV85" s="72">
        <v>4</v>
      </c>
      <c r="BW85" s="26">
        <v>38</v>
      </c>
      <c r="BX85" s="73">
        <v>38</v>
      </c>
      <c r="BY85" s="32">
        <v>8</v>
      </c>
      <c r="BZ85" s="334">
        <v>8</v>
      </c>
      <c r="CA85" s="32">
        <v>10</v>
      </c>
      <c r="CB85" s="20">
        <v>10</v>
      </c>
      <c r="CC85" s="32">
        <v>20</v>
      </c>
      <c r="CD85" s="20">
        <v>20</v>
      </c>
      <c r="CE85" s="32"/>
      <c r="CF85" s="20">
        <v>0</v>
      </c>
      <c r="CG85" s="74"/>
      <c r="CH85" s="20">
        <v>0</v>
      </c>
      <c r="CI85" s="20">
        <v>0</v>
      </c>
      <c r="CJ85" s="20">
        <v>6.4</v>
      </c>
      <c r="CK85" s="74"/>
      <c r="CL85" s="20"/>
      <c r="CM85" s="74"/>
      <c r="CN85" s="20">
        <v>0</v>
      </c>
      <c r="CO85" s="74"/>
      <c r="CP85" s="24">
        <v>0</v>
      </c>
      <c r="CQ85" s="74"/>
      <c r="CR85" s="334">
        <v>0</v>
      </c>
      <c r="CS85" s="74"/>
      <c r="CT85" s="20">
        <v>0</v>
      </c>
      <c r="CU85" s="74"/>
      <c r="CV85" s="20">
        <v>0</v>
      </c>
      <c r="CW85" s="74">
        <v>1</v>
      </c>
      <c r="CX85" s="334">
        <v>38</v>
      </c>
      <c r="CY85" s="74"/>
      <c r="CZ85" s="20">
        <v>0</v>
      </c>
      <c r="DA85" s="74"/>
      <c r="DB85" s="20">
        <v>0</v>
      </c>
      <c r="DC85" s="74"/>
      <c r="DD85" s="20">
        <v>0</v>
      </c>
      <c r="DE85" s="74"/>
      <c r="DF85" s="20">
        <v>0</v>
      </c>
      <c r="DG85" s="74"/>
      <c r="DH85" s="20">
        <v>0</v>
      </c>
      <c r="DI85" s="74">
        <v>1</v>
      </c>
      <c r="DJ85" s="417">
        <v>6.37</v>
      </c>
      <c r="DK85" s="74"/>
      <c r="DL85" s="20">
        <v>0</v>
      </c>
      <c r="DM85" s="74"/>
      <c r="DN85" s="20">
        <v>0</v>
      </c>
      <c r="DO85" s="74"/>
      <c r="DP85" s="20">
        <v>0</v>
      </c>
      <c r="DQ85" s="20">
        <f t="shared" si="565"/>
        <v>88.77</v>
      </c>
      <c r="DR85" s="20">
        <f t="shared" si="566"/>
        <v>44.370000000000005</v>
      </c>
      <c r="DS85" s="7"/>
      <c r="DT85" s="7"/>
      <c r="DU85" s="7"/>
      <c r="DV85" s="52"/>
      <c r="DW85" s="51"/>
      <c r="DX85" s="20"/>
      <c r="DY85" s="71"/>
      <c r="DZ85" s="71"/>
      <c r="EA85" s="7"/>
      <c r="EB85" s="7"/>
      <c r="EC85" s="7"/>
      <c r="ED85" s="7"/>
      <c r="EE85" s="7"/>
      <c r="EF85" s="7"/>
      <c r="EG85" s="7"/>
      <c r="EH85" s="7">
        <f t="shared" si="567"/>
        <v>54</v>
      </c>
      <c r="EI85" s="7">
        <f t="shared" si="567"/>
        <v>54</v>
      </c>
      <c r="EJ85" s="7">
        <f t="shared" si="567"/>
        <v>12</v>
      </c>
      <c r="EK85" s="18">
        <f t="shared" si="567"/>
        <v>12</v>
      </c>
      <c r="EL85" s="7">
        <f t="shared" si="567"/>
        <v>18</v>
      </c>
      <c r="EM85" s="7">
        <f t="shared" si="567"/>
        <v>18</v>
      </c>
      <c r="EN85" s="7">
        <f t="shared" si="567"/>
        <v>24</v>
      </c>
      <c r="EO85" s="7">
        <f t="shared" si="567"/>
        <v>24</v>
      </c>
      <c r="EP85" s="7">
        <f t="shared" si="567"/>
        <v>0</v>
      </c>
      <c r="EQ85" s="7">
        <f t="shared" si="567"/>
        <v>0</v>
      </c>
      <c r="ER85" s="7">
        <f t="shared" si="567"/>
        <v>0</v>
      </c>
      <c r="ES85" s="7">
        <f t="shared" si="567"/>
        <v>0</v>
      </c>
      <c r="ET85" s="7">
        <f t="shared" si="567"/>
        <v>0</v>
      </c>
      <c r="EU85" s="18">
        <f t="shared" si="567"/>
        <v>8.8000000000000007</v>
      </c>
      <c r="EV85" s="7">
        <f t="shared" si="567"/>
        <v>0</v>
      </c>
      <c r="EW85" s="7">
        <f t="shared" si="567"/>
        <v>0</v>
      </c>
      <c r="EX85" s="7">
        <f t="shared" si="568"/>
        <v>0</v>
      </c>
      <c r="EY85" s="7">
        <f t="shared" si="568"/>
        <v>0</v>
      </c>
      <c r="EZ85" s="7">
        <f t="shared" si="568"/>
        <v>0</v>
      </c>
      <c r="FA85" s="7">
        <f t="shared" si="568"/>
        <v>0</v>
      </c>
      <c r="FB85" s="7">
        <f t="shared" si="568"/>
        <v>0</v>
      </c>
      <c r="FC85" s="7">
        <f t="shared" si="568"/>
        <v>0</v>
      </c>
      <c r="FD85" s="7">
        <f t="shared" si="568"/>
        <v>0</v>
      </c>
      <c r="FE85" s="18">
        <f t="shared" si="568"/>
        <v>0</v>
      </c>
      <c r="FF85" s="7">
        <f t="shared" si="568"/>
        <v>0</v>
      </c>
      <c r="FG85" s="7">
        <f t="shared" si="568"/>
        <v>0</v>
      </c>
      <c r="FH85" s="7">
        <f t="shared" si="568"/>
        <v>2</v>
      </c>
      <c r="FI85" s="7">
        <f t="shared" si="568"/>
        <v>84</v>
      </c>
      <c r="FJ85" s="7">
        <f t="shared" si="568"/>
        <v>0</v>
      </c>
      <c r="FK85" s="7">
        <f t="shared" si="568"/>
        <v>0</v>
      </c>
      <c r="FL85" s="7">
        <f t="shared" si="568"/>
        <v>0</v>
      </c>
      <c r="FM85" s="7">
        <f t="shared" si="568"/>
        <v>0</v>
      </c>
      <c r="FN85" s="7">
        <f t="shared" si="569"/>
        <v>0</v>
      </c>
      <c r="FO85" s="7">
        <f t="shared" si="569"/>
        <v>0</v>
      </c>
      <c r="FP85" s="7"/>
      <c r="FQ85" s="7">
        <f t="shared" si="570"/>
        <v>0</v>
      </c>
      <c r="FR85" s="7">
        <f t="shared" si="570"/>
        <v>0</v>
      </c>
      <c r="FS85" s="7">
        <f t="shared" si="570"/>
        <v>0</v>
      </c>
      <c r="FT85" s="7">
        <f t="shared" si="570"/>
        <v>2</v>
      </c>
      <c r="FU85" s="7">
        <f t="shared" si="570"/>
        <v>14.370000000000001</v>
      </c>
      <c r="FV85" s="7">
        <f t="shared" si="570"/>
        <v>0</v>
      </c>
      <c r="FW85" s="7">
        <f t="shared" si="570"/>
        <v>0</v>
      </c>
      <c r="FX85" s="7">
        <f t="shared" si="570"/>
        <v>0</v>
      </c>
      <c r="FY85" s="7">
        <f t="shared" si="570"/>
        <v>0</v>
      </c>
      <c r="FZ85" s="7">
        <f t="shared" si="570"/>
        <v>0</v>
      </c>
      <c r="GA85" s="7">
        <f t="shared" si="570"/>
        <v>0</v>
      </c>
      <c r="GB85" s="116">
        <f t="shared" si="570"/>
        <v>161.17000000000002</v>
      </c>
      <c r="GC85" s="117">
        <f t="shared" si="570"/>
        <v>68.37</v>
      </c>
      <c r="GD85" s="7"/>
      <c r="GE85" s="7"/>
      <c r="GF85" s="7"/>
      <c r="GG85" s="52"/>
      <c r="GH85" s="3"/>
      <c r="GI85" s="18"/>
      <c r="GJ85" s="18"/>
      <c r="GK85" s="1"/>
      <c r="GL85" s="23"/>
      <c r="GM85" s="61"/>
      <c r="GN85" s="7"/>
      <c r="GO85" s="67"/>
    </row>
    <row r="86" spans="1:197" ht="24.95" customHeight="1" x14ac:dyDescent="0.35">
      <c r="A86" s="51"/>
      <c r="B86" s="7" t="s">
        <v>270</v>
      </c>
      <c r="C86" s="7" t="s">
        <v>110</v>
      </c>
      <c r="D86" s="7" t="s">
        <v>279</v>
      </c>
      <c r="E86" s="7" t="s">
        <v>268</v>
      </c>
      <c r="F86" s="7" t="s">
        <v>280</v>
      </c>
      <c r="G86" s="7">
        <v>11</v>
      </c>
      <c r="H86" s="7">
        <v>108</v>
      </c>
      <c r="I86" s="7">
        <v>1</v>
      </c>
      <c r="J86" s="394">
        <v>5</v>
      </c>
      <c r="K86" s="7">
        <v>10</v>
      </c>
      <c r="L86" s="7">
        <v>18</v>
      </c>
      <c r="M86" s="389">
        <v>18</v>
      </c>
      <c r="N86" s="390">
        <v>2</v>
      </c>
      <c r="O86" s="423"/>
      <c r="P86" s="390"/>
      <c r="Q86" s="10">
        <v>0</v>
      </c>
      <c r="R86" s="390">
        <v>16</v>
      </c>
      <c r="S86" s="10">
        <v>16</v>
      </c>
      <c r="T86" s="390"/>
      <c r="U86" s="10">
        <v>0</v>
      </c>
      <c r="V86" s="391"/>
      <c r="W86" s="10">
        <v>0</v>
      </c>
      <c r="X86" s="10">
        <v>0</v>
      </c>
      <c r="Y86" s="10">
        <v>2.7</v>
      </c>
      <c r="Z86" s="391"/>
      <c r="AA86" s="10"/>
      <c r="AB86" s="391"/>
      <c r="AC86" s="10">
        <v>0</v>
      </c>
      <c r="AD86" s="391"/>
      <c r="AE86" s="392">
        <v>0</v>
      </c>
      <c r="AF86" s="391"/>
      <c r="AG86" s="10">
        <v>0</v>
      </c>
      <c r="AH86" s="391"/>
      <c r="AI86" s="10">
        <v>0</v>
      </c>
      <c r="AJ86" s="391"/>
      <c r="AK86" s="10">
        <v>0</v>
      </c>
      <c r="AL86" s="391">
        <v>1</v>
      </c>
      <c r="AM86" s="423">
        <v>42</v>
      </c>
      <c r="AN86" s="391"/>
      <c r="AO86" s="10">
        <v>0</v>
      </c>
      <c r="AP86" s="391"/>
      <c r="AQ86" s="10">
        <v>0</v>
      </c>
      <c r="AR86" s="391">
        <v>1</v>
      </c>
      <c r="AS86" s="10">
        <v>6</v>
      </c>
      <c r="AT86" s="391"/>
      <c r="AU86" s="10">
        <v>0</v>
      </c>
      <c r="AV86" s="391"/>
      <c r="AW86" s="10">
        <v>0</v>
      </c>
      <c r="AX86" s="391"/>
      <c r="AY86" s="10">
        <v>0</v>
      </c>
      <c r="AZ86" s="391"/>
      <c r="BA86" s="10">
        <v>0</v>
      </c>
      <c r="BB86" s="391"/>
      <c r="BC86" s="10">
        <v>0</v>
      </c>
      <c r="BD86" s="391"/>
      <c r="BE86" s="10">
        <v>0</v>
      </c>
      <c r="BF86" s="10">
        <f t="shared" si="563"/>
        <v>66.7</v>
      </c>
      <c r="BG86" s="10">
        <f t="shared" si="564"/>
        <v>22</v>
      </c>
      <c r="BH86" s="7"/>
      <c r="BI86" s="7"/>
      <c r="BJ86" s="7"/>
      <c r="BK86" s="52"/>
      <c r="BL86" s="51"/>
      <c r="BM86" s="20" t="s">
        <v>100</v>
      </c>
      <c r="BN86" s="71" t="s">
        <v>110</v>
      </c>
      <c r="BO86" s="71" t="s">
        <v>279</v>
      </c>
      <c r="BP86" s="71" t="s">
        <v>268</v>
      </c>
      <c r="BQ86" s="71" t="s">
        <v>283</v>
      </c>
      <c r="BR86" s="72">
        <v>4</v>
      </c>
      <c r="BS86" s="72">
        <v>156</v>
      </c>
      <c r="BT86" s="72">
        <v>1</v>
      </c>
      <c r="BU86" s="396">
        <v>1</v>
      </c>
      <c r="BV86" s="72">
        <v>14</v>
      </c>
      <c r="BW86" s="26">
        <v>22</v>
      </c>
      <c r="BX86" s="73">
        <v>22</v>
      </c>
      <c r="BY86" s="32">
        <v>6</v>
      </c>
      <c r="BZ86" s="334">
        <v>6</v>
      </c>
      <c r="CA86" s="32">
        <v>8</v>
      </c>
      <c r="CB86" s="20">
        <v>8</v>
      </c>
      <c r="CC86" s="32">
        <v>8</v>
      </c>
      <c r="CD86" s="20">
        <v>8</v>
      </c>
      <c r="CE86" s="32"/>
      <c r="CF86" s="20">
        <v>0</v>
      </c>
      <c r="CG86" s="74"/>
      <c r="CH86" s="20">
        <v>0</v>
      </c>
      <c r="CI86" s="20">
        <v>0</v>
      </c>
      <c r="CJ86" s="20">
        <v>4.0999999999999996</v>
      </c>
      <c r="CK86" s="74"/>
      <c r="CL86" s="20"/>
      <c r="CM86" s="74"/>
      <c r="CN86" s="20">
        <v>0</v>
      </c>
      <c r="CO86" s="74"/>
      <c r="CP86" s="24">
        <v>0</v>
      </c>
      <c r="CQ86" s="74">
        <v>1</v>
      </c>
      <c r="CR86" s="334">
        <v>66</v>
      </c>
      <c r="CS86" s="74"/>
      <c r="CT86" s="20">
        <v>0</v>
      </c>
      <c r="CU86" s="74"/>
      <c r="CV86" s="20">
        <v>0</v>
      </c>
      <c r="CW86" s="74"/>
      <c r="CX86" s="334">
        <v>0</v>
      </c>
      <c r="CY86" s="74"/>
      <c r="CZ86" s="20">
        <v>0</v>
      </c>
      <c r="DA86" s="74"/>
      <c r="DB86" s="20">
        <v>0</v>
      </c>
      <c r="DC86" s="74">
        <v>1</v>
      </c>
      <c r="DD86" s="20">
        <v>6</v>
      </c>
      <c r="DE86" s="74"/>
      <c r="DF86" s="20">
        <v>0</v>
      </c>
      <c r="DG86" s="74"/>
      <c r="DH86" s="20">
        <v>0</v>
      </c>
      <c r="DI86" s="74"/>
      <c r="DJ86" s="20">
        <v>0</v>
      </c>
      <c r="DK86" s="74"/>
      <c r="DL86" s="20">
        <v>0</v>
      </c>
      <c r="DM86" s="74"/>
      <c r="DN86" s="20">
        <v>0</v>
      </c>
      <c r="DO86" s="74"/>
      <c r="DP86" s="20">
        <v>0</v>
      </c>
      <c r="DQ86" s="20">
        <f t="shared" si="565"/>
        <v>98.1</v>
      </c>
      <c r="DR86" s="20">
        <f t="shared" si="566"/>
        <v>28</v>
      </c>
      <c r="DS86" s="7"/>
      <c r="DT86" s="7"/>
      <c r="DU86" s="7"/>
      <c r="DV86" s="52"/>
      <c r="DW86" s="51"/>
      <c r="DX86" s="20"/>
      <c r="DY86" s="78"/>
      <c r="DZ86" s="78"/>
      <c r="EA86" s="7"/>
      <c r="EB86" s="7"/>
      <c r="EC86" s="7"/>
      <c r="ED86" s="7"/>
      <c r="EE86" s="7"/>
      <c r="EF86" s="7"/>
      <c r="EG86" s="7"/>
      <c r="EH86" s="7">
        <f t="shared" si="567"/>
        <v>40</v>
      </c>
      <c r="EI86" s="7">
        <f t="shared" si="567"/>
        <v>40</v>
      </c>
      <c r="EJ86" s="7">
        <f t="shared" si="567"/>
        <v>8</v>
      </c>
      <c r="EK86" s="18">
        <f t="shared" si="567"/>
        <v>6</v>
      </c>
      <c r="EL86" s="7">
        <f t="shared" si="567"/>
        <v>8</v>
      </c>
      <c r="EM86" s="7">
        <f t="shared" si="567"/>
        <v>8</v>
      </c>
      <c r="EN86" s="7">
        <f t="shared" si="567"/>
        <v>24</v>
      </c>
      <c r="EO86" s="7">
        <f t="shared" si="567"/>
        <v>24</v>
      </c>
      <c r="EP86" s="7">
        <f t="shared" si="567"/>
        <v>0</v>
      </c>
      <c r="EQ86" s="7">
        <f t="shared" si="567"/>
        <v>0</v>
      </c>
      <c r="ER86" s="7">
        <f t="shared" si="567"/>
        <v>0</v>
      </c>
      <c r="ES86" s="7">
        <f t="shared" si="567"/>
        <v>0</v>
      </c>
      <c r="ET86" s="7">
        <f t="shared" si="567"/>
        <v>0</v>
      </c>
      <c r="EU86" s="18">
        <f t="shared" si="567"/>
        <v>6.8</v>
      </c>
      <c r="EV86" s="7">
        <f t="shared" si="567"/>
        <v>0</v>
      </c>
      <c r="EW86" s="7">
        <f t="shared" si="567"/>
        <v>0</v>
      </c>
      <c r="EX86" s="7">
        <f t="shared" si="568"/>
        <v>0</v>
      </c>
      <c r="EY86" s="7">
        <f t="shared" si="568"/>
        <v>0</v>
      </c>
      <c r="EZ86" s="7">
        <f t="shared" si="568"/>
        <v>0</v>
      </c>
      <c r="FA86" s="7">
        <f t="shared" si="568"/>
        <v>0</v>
      </c>
      <c r="FB86" s="7">
        <f t="shared" si="568"/>
        <v>1</v>
      </c>
      <c r="FC86" s="7">
        <f t="shared" si="568"/>
        <v>66</v>
      </c>
      <c r="FD86" s="7">
        <f t="shared" si="568"/>
        <v>0</v>
      </c>
      <c r="FE86" s="18">
        <f t="shared" si="568"/>
        <v>0</v>
      </c>
      <c r="FF86" s="7">
        <f t="shared" si="568"/>
        <v>0</v>
      </c>
      <c r="FG86" s="7">
        <f t="shared" si="568"/>
        <v>0</v>
      </c>
      <c r="FH86" s="7">
        <f t="shared" si="568"/>
        <v>1</v>
      </c>
      <c r="FI86" s="7">
        <f t="shared" si="568"/>
        <v>42</v>
      </c>
      <c r="FJ86" s="7">
        <f t="shared" si="568"/>
        <v>0</v>
      </c>
      <c r="FK86" s="7">
        <f t="shared" si="568"/>
        <v>0</v>
      </c>
      <c r="FL86" s="7">
        <f t="shared" si="568"/>
        <v>0</v>
      </c>
      <c r="FM86" s="7">
        <f t="shared" si="568"/>
        <v>0</v>
      </c>
      <c r="FN86" s="7">
        <f t="shared" si="569"/>
        <v>2</v>
      </c>
      <c r="FO86" s="7">
        <f t="shared" si="569"/>
        <v>12</v>
      </c>
      <c r="FP86" s="7"/>
      <c r="FQ86" s="7">
        <f t="shared" si="570"/>
        <v>0</v>
      </c>
      <c r="FR86" s="7">
        <f t="shared" si="570"/>
        <v>0</v>
      </c>
      <c r="FS86" s="7">
        <f t="shared" si="570"/>
        <v>0</v>
      </c>
      <c r="FT86" s="7">
        <f t="shared" si="570"/>
        <v>0</v>
      </c>
      <c r="FU86" s="7">
        <f t="shared" si="570"/>
        <v>0</v>
      </c>
      <c r="FV86" s="7">
        <f t="shared" si="570"/>
        <v>0</v>
      </c>
      <c r="FW86" s="7">
        <f t="shared" si="570"/>
        <v>0</v>
      </c>
      <c r="FX86" s="7">
        <f t="shared" si="570"/>
        <v>0</v>
      </c>
      <c r="FY86" s="7">
        <f t="shared" si="570"/>
        <v>0</v>
      </c>
      <c r="FZ86" s="7">
        <f t="shared" si="570"/>
        <v>0</v>
      </c>
      <c r="GA86" s="7">
        <f t="shared" si="570"/>
        <v>0</v>
      </c>
      <c r="GB86" s="116">
        <f t="shared" si="570"/>
        <v>164.8</v>
      </c>
      <c r="GC86" s="117">
        <f t="shared" si="570"/>
        <v>50</v>
      </c>
      <c r="GD86" s="7"/>
      <c r="GE86" s="7"/>
      <c r="GF86" s="7"/>
      <c r="GG86" s="52"/>
      <c r="GH86" s="3"/>
      <c r="GI86" s="18"/>
      <c r="GJ86" s="18"/>
      <c r="GK86" s="1"/>
      <c r="GL86" s="23"/>
      <c r="GM86" s="61"/>
      <c r="GN86" s="7"/>
      <c r="GO86" s="67"/>
    </row>
    <row r="87" spans="1:197" ht="24.95" customHeight="1" x14ac:dyDescent="0.35">
      <c r="A87" s="51"/>
      <c r="B87" s="17" t="s">
        <v>270</v>
      </c>
      <c r="C87" s="17" t="s">
        <v>281</v>
      </c>
      <c r="D87" s="7" t="s">
        <v>267</v>
      </c>
      <c r="E87" s="21" t="s">
        <v>268</v>
      </c>
      <c r="F87" s="7" t="s">
        <v>282</v>
      </c>
      <c r="G87" s="7">
        <v>7</v>
      </c>
      <c r="H87" s="7">
        <v>221</v>
      </c>
      <c r="I87" s="7">
        <v>1</v>
      </c>
      <c r="J87" s="394">
        <v>9</v>
      </c>
      <c r="K87" s="7">
        <v>18</v>
      </c>
      <c r="L87" s="7">
        <v>14</v>
      </c>
      <c r="M87" s="389">
        <v>14</v>
      </c>
      <c r="N87" s="390">
        <v>2</v>
      </c>
      <c r="O87" s="423"/>
      <c r="P87" s="390">
        <v>12</v>
      </c>
      <c r="Q87" s="10">
        <v>12</v>
      </c>
      <c r="R87" s="390"/>
      <c r="S87" s="10">
        <v>0</v>
      </c>
      <c r="T87" s="390"/>
      <c r="U87" s="10">
        <v>0</v>
      </c>
      <c r="V87" s="391"/>
      <c r="W87" s="10">
        <v>0</v>
      </c>
      <c r="X87" s="10">
        <v>0</v>
      </c>
      <c r="Y87" s="10">
        <v>2</v>
      </c>
      <c r="Z87" s="391"/>
      <c r="AA87" s="10"/>
      <c r="AB87" s="391"/>
      <c r="AC87" s="10">
        <v>0</v>
      </c>
      <c r="AD87" s="391"/>
      <c r="AE87" s="392">
        <v>0</v>
      </c>
      <c r="AF87" s="391"/>
      <c r="AG87" s="10">
        <v>0</v>
      </c>
      <c r="AH87" s="391"/>
      <c r="AI87" s="10">
        <v>0</v>
      </c>
      <c r="AJ87" s="391">
        <v>1</v>
      </c>
      <c r="AK87" s="10">
        <v>16</v>
      </c>
      <c r="AL87" s="391"/>
      <c r="AM87" s="423">
        <v>0</v>
      </c>
      <c r="AN87" s="391"/>
      <c r="AO87" s="10">
        <v>0</v>
      </c>
      <c r="AP87" s="391"/>
      <c r="AQ87" s="10">
        <v>0</v>
      </c>
      <c r="AR87" s="391">
        <v>1</v>
      </c>
      <c r="AS87" s="10">
        <v>6</v>
      </c>
      <c r="AT87" s="391"/>
      <c r="AU87" s="10">
        <v>0</v>
      </c>
      <c r="AV87" s="391"/>
      <c r="AW87" s="10">
        <v>0</v>
      </c>
      <c r="AX87" s="391"/>
      <c r="AY87" s="10">
        <v>0</v>
      </c>
      <c r="AZ87" s="391"/>
      <c r="BA87" s="10">
        <v>0</v>
      </c>
      <c r="BB87" s="391"/>
      <c r="BC87" s="10">
        <v>0</v>
      </c>
      <c r="BD87" s="391"/>
      <c r="BE87" s="10">
        <v>0</v>
      </c>
      <c r="BF87" s="10">
        <f t="shared" si="563"/>
        <v>36</v>
      </c>
      <c r="BG87" s="10">
        <f t="shared" si="564"/>
        <v>18</v>
      </c>
      <c r="BH87" s="7"/>
      <c r="BI87" s="7"/>
      <c r="BJ87" s="7"/>
      <c r="BK87" s="52"/>
      <c r="BL87" s="51"/>
      <c r="BM87" s="1" t="s">
        <v>100</v>
      </c>
      <c r="BN87" s="23" t="s">
        <v>110</v>
      </c>
      <c r="BO87" s="23" t="s">
        <v>279</v>
      </c>
      <c r="BP87" s="23" t="s">
        <v>268</v>
      </c>
      <c r="BQ87" s="23" t="s">
        <v>297</v>
      </c>
      <c r="BR87" s="23">
        <v>4</v>
      </c>
      <c r="BS87" s="23">
        <v>92</v>
      </c>
      <c r="BT87" s="28">
        <v>1</v>
      </c>
      <c r="BU87" s="398">
        <v>1</v>
      </c>
      <c r="BV87" s="28">
        <v>8</v>
      </c>
      <c r="BW87" s="1">
        <v>40</v>
      </c>
      <c r="BX87" s="73">
        <v>40</v>
      </c>
      <c r="BY87" s="32">
        <v>10</v>
      </c>
      <c r="BZ87" s="334"/>
      <c r="CA87" s="32">
        <v>14</v>
      </c>
      <c r="CB87" s="20">
        <v>14</v>
      </c>
      <c r="CC87" s="32">
        <v>16</v>
      </c>
      <c r="CD87" s="20">
        <v>16</v>
      </c>
      <c r="CE87" s="32"/>
      <c r="CF87" s="20">
        <v>0</v>
      </c>
      <c r="CG87" s="74"/>
      <c r="CH87" s="20">
        <v>0</v>
      </c>
      <c r="CI87" s="20">
        <v>0</v>
      </c>
      <c r="CJ87" s="20">
        <v>6</v>
      </c>
      <c r="CK87" s="74"/>
      <c r="CL87" s="20"/>
      <c r="CM87" s="74"/>
      <c r="CN87" s="20">
        <v>0</v>
      </c>
      <c r="CO87" s="74"/>
      <c r="CP87" s="24">
        <v>0</v>
      </c>
      <c r="CQ87" s="74">
        <v>1</v>
      </c>
      <c r="CR87" s="334">
        <v>69</v>
      </c>
      <c r="CS87" s="74"/>
      <c r="CT87" s="20">
        <v>0</v>
      </c>
      <c r="CU87" s="74"/>
      <c r="CV87" s="20">
        <v>0</v>
      </c>
      <c r="CW87" s="74"/>
      <c r="CX87" s="334">
        <v>0</v>
      </c>
      <c r="CY87" s="74"/>
      <c r="CZ87" s="20">
        <v>0</v>
      </c>
      <c r="DA87" s="74"/>
      <c r="DB87" s="20">
        <v>0</v>
      </c>
      <c r="DC87" s="74">
        <v>1</v>
      </c>
      <c r="DD87" s="20">
        <v>6</v>
      </c>
      <c r="DE87" s="74"/>
      <c r="DF87" s="20">
        <v>0</v>
      </c>
      <c r="DG87" s="74"/>
      <c r="DH87" s="20">
        <v>0</v>
      </c>
      <c r="DI87" s="74"/>
      <c r="DJ87" s="20">
        <v>0</v>
      </c>
      <c r="DK87" s="74"/>
      <c r="DL87" s="20">
        <v>0</v>
      </c>
      <c r="DM87" s="74"/>
      <c r="DN87" s="20">
        <v>0</v>
      </c>
      <c r="DO87" s="74"/>
      <c r="DP87" s="20">
        <v>0</v>
      </c>
      <c r="DQ87" s="20">
        <f t="shared" si="565"/>
        <v>111</v>
      </c>
      <c r="DR87" s="20">
        <f t="shared" si="566"/>
        <v>36</v>
      </c>
      <c r="DS87" s="7"/>
      <c r="DT87" s="7"/>
      <c r="DU87" s="7"/>
      <c r="DV87" s="52"/>
      <c r="DW87" s="51"/>
      <c r="DX87" s="1"/>
      <c r="DY87" s="23"/>
      <c r="DZ87" s="23"/>
      <c r="EA87" s="7"/>
      <c r="EB87" s="7"/>
      <c r="EC87" s="7"/>
      <c r="ED87" s="7"/>
      <c r="EE87" s="7"/>
      <c r="EF87" s="7"/>
      <c r="EG87" s="7"/>
      <c r="EH87" s="7">
        <f t="shared" si="567"/>
        <v>54</v>
      </c>
      <c r="EI87" s="7">
        <f t="shared" si="567"/>
        <v>54</v>
      </c>
      <c r="EJ87" s="7">
        <f t="shared" si="567"/>
        <v>12</v>
      </c>
      <c r="EK87" s="18">
        <f t="shared" si="567"/>
        <v>0</v>
      </c>
      <c r="EL87" s="7">
        <f t="shared" si="567"/>
        <v>26</v>
      </c>
      <c r="EM87" s="7">
        <f t="shared" si="567"/>
        <v>26</v>
      </c>
      <c r="EN87" s="7">
        <f t="shared" si="567"/>
        <v>16</v>
      </c>
      <c r="EO87" s="7">
        <f t="shared" si="567"/>
        <v>16</v>
      </c>
      <c r="EP87" s="7">
        <f t="shared" si="567"/>
        <v>0</v>
      </c>
      <c r="EQ87" s="7">
        <f t="shared" si="567"/>
        <v>0</v>
      </c>
      <c r="ER87" s="7">
        <f t="shared" si="567"/>
        <v>0</v>
      </c>
      <c r="ES87" s="7">
        <f t="shared" si="567"/>
        <v>0</v>
      </c>
      <c r="ET87" s="7">
        <f t="shared" si="567"/>
        <v>0</v>
      </c>
      <c r="EU87" s="18">
        <f t="shared" si="567"/>
        <v>8</v>
      </c>
      <c r="EV87" s="7">
        <f t="shared" si="567"/>
        <v>0</v>
      </c>
      <c r="EW87" s="7">
        <f t="shared" si="567"/>
        <v>0</v>
      </c>
      <c r="EX87" s="7">
        <f t="shared" si="568"/>
        <v>0</v>
      </c>
      <c r="EY87" s="7">
        <f t="shared" si="568"/>
        <v>0</v>
      </c>
      <c r="EZ87" s="7">
        <f t="shared" si="568"/>
        <v>0</v>
      </c>
      <c r="FA87" s="7">
        <f t="shared" si="568"/>
        <v>0</v>
      </c>
      <c r="FB87" s="7">
        <f t="shared" si="568"/>
        <v>1</v>
      </c>
      <c r="FC87" s="7">
        <f t="shared" si="568"/>
        <v>69</v>
      </c>
      <c r="FD87" s="7">
        <f t="shared" si="568"/>
        <v>0</v>
      </c>
      <c r="FE87" s="18">
        <f t="shared" si="568"/>
        <v>0</v>
      </c>
      <c r="FF87" s="7">
        <f t="shared" si="568"/>
        <v>1</v>
      </c>
      <c r="FG87" s="7">
        <f t="shared" si="568"/>
        <v>16</v>
      </c>
      <c r="FH87" s="7">
        <f t="shared" si="568"/>
        <v>0</v>
      </c>
      <c r="FI87" s="7">
        <f t="shared" si="568"/>
        <v>0</v>
      </c>
      <c r="FJ87" s="7">
        <f t="shared" si="568"/>
        <v>0</v>
      </c>
      <c r="FK87" s="7">
        <f t="shared" si="568"/>
        <v>0</v>
      </c>
      <c r="FL87" s="7">
        <f t="shared" si="568"/>
        <v>0</v>
      </c>
      <c r="FM87" s="7">
        <f t="shared" si="568"/>
        <v>0</v>
      </c>
      <c r="FN87" s="7">
        <f t="shared" si="569"/>
        <v>2</v>
      </c>
      <c r="FO87" s="7">
        <f t="shared" si="569"/>
        <v>12</v>
      </c>
      <c r="FP87" s="7"/>
      <c r="FQ87" s="7">
        <f t="shared" si="570"/>
        <v>0</v>
      </c>
      <c r="FR87" s="7">
        <f t="shared" si="570"/>
        <v>0</v>
      </c>
      <c r="FS87" s="7">
        <f t="shared" si="570"/>
        <v>0</v>
      </c>
      <c r="FT87" s="7">
        <f t="shared" si="570"/>
        <v>0</v>
      </c>
      <c r="FU87" s="7">
        <f t="shared" si="570"/>
        <v>0</v>
      </c>
      <c r="FV87" s="7">
        <f t="shared" si="570"/>
        <v>0</v>
      </c>
      <c r="FW87" s="7">
        <f t="shared" si="570"/>
        <v>0</v>
      </c>
      <c r="FX87" s="7">
        <f t="shared" si="570"/>
        <v>0</v>
      </c>
      <c r="FY87" s="7">
        <f t="shared" si="570"/>
        <v>0</v>
      </c>
      <c r="FZ87" s="7">
        <f t="shared" si="570"/>
        <v>0</v>
      </c>
      <c r="GA87" s="7">
        <f t="shared" si="570"/>
        <v>0</v>
      </c>
      <c r="GB87" s="116">
        <f t="shared" si="570"/>
        <v>147</v>
      </c>
      <c r="GC87" s="117">
        <f t="shared" si="570"/>
        <v>54</v>
      </c>
      <c r="GD87" s="7"/>
      <c r="GE87" s="7"/>
      <c r="GF87" s="7"/>
      <c r="GG87" s="52"/>
      <c r="GH87" s="3"/>
      <c r="GI87" s="18"/>
      <c r="GJ87" s="18"/>
      <c r="GK87" s="1"/>
      <c r="GL87" s="23"/>
      <c r="GM87" s="61"/>
      <c r="GN87" s="7"/>
      <c r="GO87" s="67"/>
    </row>
    <row r="88" spans="1:197" ht="24.95" customHeight="1" x14ac:dyDescent="0.35">
      <c r="A88" s="51"/>
      <c r="B88" s="1" t="s">
        <v>277</v>
      </c>
      <c r="C88" s="23" t="s">
        <v>114</v>
      </c>
      <c r="D88" s="23" t="s">
        <v>279</v>
      </c>
      <c r="E88" s="23" t="s">
        <v>268</v>
      </c>
      <c r="F88" s="23" t="s">
        <v>288</v>
      </c>
      <c r="G88" s="23"/>
      <c r="H88" s="23">
        <v>2</v>
      </c>
      <c r="I88" s="23"/>
      <c r="J88" s="138"/>
      <c r="K88" s="23"/>
      <c r="L88" s="1"/>
      <c r="M88" s="73">
        <v>0</v>
      </c>
      <c r="N88" s="32"/>
      <c r="O88" s="263">
        <v>0</v>
      </c>
      <c r="P88" s="32"/>
      <c r="Q88" s="20">
        <v>0</v>
      </c>
      <c r="R88" s="32"/>
      <c r="S88" s="20">
        <v>0</v>
      </c>
      <c r="T88" s="32"/>
      <c r="U88" s="20">
        <v>0</v>
      </c>
      <c r="V88" s="74"/>
      <c r="W88" s="20">
        <v>0</v>
      </c>
      <c r="X88" s="20"/>
      <c r="Y88" s="20">
        <v>0</v>
      </c>
      <c r="Z88" s="74"/>
      <c r="AA88" s="20"/>
      <c r="AB88" s="74"/>
      <c r="AC88" s="20">
        <v>0</v>
      </c>
      <c r="AD88" s="74">
        <v>1</v>
      </c>
      <c r="AE88" s="24">
        <v>30</v>
      </c>
      <c r="AF88" s="74"/>
      <c r="AG88" s="20">
        <v>0</v>
      </c>
      <c r="AH88" s="74"/>
      <c r="AI88" s="20">
        <v>0</v>
      </c>
      <c r="AJ88" s="74"/>
      <c r="AK88" s="20">
        <v>0</v>
      </c>
      <c r="AL88" s="74"/>
      <c r="AM88" s="263">
        <v>0</v>
      </c>
      <c r="AN88" s="74"/>
      <c r="AO88" s="20">
        <v>0</v>
      </c>
      <c r="AP88" s="74"/>
      <c r="AQ88" s="20">
        <v>0</v>
      </c>
      <c r="AR88" s="74"/>
      <c r="AS88" s="20">
        <v>0</v>
      </c>
      <c r="AT88" s="74"/>
      <c r="AU88" s="20">
        <v>0</v>
      </c>
      <c r="AV88" s="74"/>
      <c r="AW88" s="20">
        <v>0</v>
      </c>
      <c r="AX88" s="74"/>
      <c r="AY88" s="20">
        <v>0</v>
      </c>
      <c r="AZ88" s="74"/>
      <c r="BA88" s="20">
        <v>0</v>
      </c>
      <c r="BB88" s="74"/>
      <c r="BC88" s="20">
        <v>0</v>
      </c>
      <c r="BD88" s="74"/>
      <c r="BE88" s="20">
        <v>0</v>
      </c>
      <c r="BF88" s="10">
        <f t="shared" si="563"/>
        <v>30</v>
      </c>
      <c r="BG88" s="10">
        <f t="shared" si="564"/>
        <v>0</v>
      </c>
      <c r="BH88" s="7"/>
      <c r="BI88" s="7"/>
      <c r="BJ88" s="7"/>
      <c r="BK88" s="52"/>
      <c r="BL88" s="51"/>
      <c r="BM88" s="1" t="s">
        <v>277</v>
      </c>
      <c r="BN88" s="23" t="s">
        <v>114</v>
      </c>
      <c r="BO88" s="23" t="s">
        <v>279</v>
      </c>
      <c r="BP88" s="23" t="s">
        <v>268</v>
      </c>
      <c r="BQ88" s="23" t="s">
        <v>288</v>
      </c>
      <c r="BR88" s="23">
        <v>11</v>
      </c>
      <c r="BS88" s="23">
        <v>10</v>
      </c>
      <c r="BT88" s="23">
        <v>1</v>
      </c>
      <c r="BU88" s="138">
        <v>1</v>
      </c>
      <c r="BV88" s="23">
        <v>1</v>
      </c>
      <c r="BW88" s="1"/>
      <c r="BX88" s="73">
        <v>0</v>
      </c>
      <c r="BY88" s="32"/>
      <c r="BZ88" s="334">
        <v>0</v>
      </c>
      <c r="CA88" s="32"/>
      <c r="CB88" s="20">
        <v>0</v>
      </c>
      <c r="CC88" s="32"/>
      <c r="CD88" s="20">
        <v>0</v>
      </c>
      <c r="CE88" s="32"/>
      <c r="CF88" s="20">
        <v>0</v>
      </c>
      <c r="CG88" s="74"/>
      <c r="CH88" s="20">
        <v>0</v>
      </c>
      <c r="CI88" s="20"/>
      <c r="CJ88" s="20">
        <v>0</v>
      </c>
      <c r="CK88" s="74"/>
      <c r="CL88" s="20"/>
      <c r="CM88" s="74"/>
      <c r="CN88" s="20">
        <v>0</v>
      </c>
      <c r="CO88" s="74">
        <v>1</v>
      </c>
      <c r="CP88" s="24">
        <v>30</v>
      </c>
      <c r="CQ88" s="74"/>
      <c r="CR88" s="334">
        <v>0</v>
      </c>
      <c r="CS88" s="74"/>
      <c r="CT88" s="20">
        <v>0</v>
      </c>
      <c r="CU88" s="74"/>
      <c r="CV88" s="20">
        <v>0</v>
      </c>
      <c r="CW88" s="74"/>
      <c r="CX88" s="334">
        <v>0</v>
      </c>
      <c r="CY88" s="74"/>
      <c r="CZ88" s="20">
        <v>0</v>
      </c>
      <c r="DA88" s="74"/>
      <c r="DB88" s="20">
        <v>0</v>
      </c>
      <c r="DC88" s="74"/>
      <c r="DD88" s="20">
        <v>0</v>
      </c>
      <c r="DE88" s="74"/>
      <c r="DF88" s="20">
        <v>0</v>
      </c>
      <c r="DG88" s="74"/>
      <c r="DH88" s="20">
        <v>0</v>
      </c>
      <c r="DI88" s="74"/>
      <c r="DJ88" s="20">
        <v>0</v>
      </c>
      <c r="DK88" s="74"/>
      <c r="DL88" s="20">
        <v>0</v>
      </c>
      <c r="DM88" s="74"/>
      <c r="DN88" s="20">
        <v>0</v>
      </c>
      <c r="DO88" s="74"/>
      <c r="DP88" s="20">
        <v>0</v>
      </c>
      <c r="DQ88" s="20">
        <f t="shared" si="565"/>
        <v>30</v>
      </c>
      <c r="DR88" s="20">
        <f t="shared" si="566"/>
        <v>0</v>
      </c>
      <c r="DS88" s="7"/>
      <c r="DT88" s="7"/>
      <c r="DU88" s="7"/>
      <c r="DV88" s="52"/>
      <c r="DW88" s="51"/>
      <c r="DX88" s="1"/>
      <c r="DY88" s="23"/>
      <c r="DZ88" s="23"/>
      <c r="EA88" s="7"/>
      <c r="EB88" s="7"/>
      <c r="EC88" s="7"/>
      <c r="ED88" s="7"/>
      <c r="EE88" s="7"/>
      <c r="EF88" s="7"/>
      <c r="EG88" s="7"/>
      <c r="EH88" s="7">
        <f t="shared" si="567"/>
        <v>0</v>
      </c>
      <c r="EI88" s="7">
        <f t="shared" si="567"/>
        <v>0</v>
      </c>
      <c r="EJ88" s="7">
        <f t="shared" si="567"/>
        <v>0</v>
      </c>
      <c r="EK88" s="18">
        <f t="shared" si="567"/>
        <v>0</v>
      </c>
      <c r="EL88" s="7">
        <f t="shared" si="567"/>
        <v>0</v>
      </c>
      <c r="EM88" s="7">
        <f t="shared" si="567"/>
        <v>0</v>
      </c>
      <c r="EN88" s="7">
        <f t="shared" si="567"/>
        <v>0</v>
      </c>
      <c r="EO88" s="7">
        <f t="shared" si="567"/>
        <v>0</v>
      </c>
      <c r="EP88" s="7">
        <f t="shared" si="567"/>
        <v>0</v>
      </c>
      <c r="EQ88" s="7">
        <f t="shared" si="567"/>
        <v>0</v>
      </c>
      <c r="ER88" s="7">
        <f t="shared" si="567"/>
        <v>0</v>
      </c>
      <c r="ES88" s="7">
        <f t="shared" si="567"/>
        <v>0</v>
      </c>
      <c r="ET88" s="7">
        <f t="shared" si="567"/>
        <v>0</v>
      </c>
      <c r="EU88" s="18">
        <f t="shared" si="567"/>
        <v>0</v>
      </c>
      <c r="EV88" s="7">
        <f t="shared" si="567"/>
        <v>0</v>
      </c>
      <c r="EW88" s="7">
        <f t="shared" si="567"/>
        <v>0</v>
      </c>
      <c r="EX88" s="7">
        <f t="shared" si="568"/>
        <v>0</v>
      </c>
      <c r="EY88" s="7">
        <f t="shared" si="568"/>
        <v>0</v>
      </c>
      <c r="EZ88" s="7">
        <f t="shared" si="568"/>
        <v>2</v>
      </c>
      <c r="FA88" s="7">
        <f t="shared" si="568"/>
        <v>60</v>
      </c>
      <c r="FB88" s="7">
        <f t="shared" si="568"/>
        <v>0</v>
      </c>
      <c r="FC88" s="7">
        <f t="shared" si="568"/>
        <v>0</v>
      </c>
      <c r="FD88" s="7">
        <f t="shared" si="568"/>
        <v>0</v>
      </c>
      <c r="FE88" s="18">
        <f t="shared" si="568"/>
        <v>0</v>
      </c>
      <c r="FF88" s="7">
        <f t="shared" si="568"/>
        <v>0</v>
      </c>
      <c r="FG88" s="7">
        <f t="shared" si="568"/>
        <v>0</v>
      </c>
      <c r="FH88" s="7">
        <f t="shared" si="568"/>
        <v>0</v>
      </c>
      <c r="FI88" s="7">
        <f t="shared" si="568"/>
        <v>0</v>
      </c>
      <c r="FJ88" s="7">
        <f t="shared" si="568"/>
        <v>0</v>
      </c>
      <c r="FK88" s="7">
        <f t="shared" si="568"/>
        <v>0</v>
      </c>
      <c r="FL88" s="7">
        <f t="shared" si="568"/>
        <v>0</v>
      </c>
      <c r="FM88" s="7">
        <f t="shared" si="568"/>
        <v>0</v>
      </c>
      <c r="FN88" s="7">
        <f t="shared" si="569"/>
        <v>0</v>
      </c>
      <c r="FO88" s="7">
        <f t="shared" si="569"/>
        <v>0</v>
      </c>
      <c r="FP88" s="7"/>
      <c r="FQ88" s="7">
        <f t="shared" si="570"/>
        <v>0</v>
      </c>
      <c r="FR88" s="7">
        <f t="shared" si="570"/>
        <v>0</v>
      </c>
      <c r="FS88" s="7">
        <f t="shared" si="570"/>
        <v>0</v>
      </c>
      <c r="FT88" s="7">
        <f t="shared" si="570"/>
        <v>0</v>
      </c>
      <c r="FU88" s="7">
        <f t="shared" si="570"/>
        <v>0</v>
      </c>
      <c r="FV88" s="7">
        <f t="shared" si="570"/>
        <v>0</v>
      </c>
      <c r="FW88" s="7">
        <f t="shared" si="570"/>
        <v>0</v>
      </c>
      <c r="FX88" s="7">
        <f t="shared" si="570"/>
        <v>0</v>
      </c>
      <c r="FY88" s="7">
        <f t="shared" si="570"/>
        <v>0</v>
      </c>
      <c r="FZ88" s="7">
        <f t="shared" si="570"/>
        <v>0</v>
      </c>
      <c r="GA88" s="7">
        <f t="shared" si="570"/>
        <v>0</v>
      </c>
      <c r="GB88" s="116">
        <f t="shared" si="570"/>
        <v>60</v>
      </c>
      <c r="GC88" s="117">
        <f t="shared" si="570"/>
        <v>0</v>
      </c>
      <c r="GD88" s="7"/>
      <c r="GE88" s="7"/>
      <c r="GF88" s="7"/>
      <c r="GG88" s="52"/>
      <c r="GH88" s="3"/>
      <c r="GI88" s="18"/>
      <c r="GJ88" s="18"/>
      <c r="GK88" s="1"/>
      <c r="GL88" s="23"/>
      <c r="GM88" s="61"/>
      <c r="GN88" s="7"/>
      <c r="GO88" s="67"/>
    </row>
    <row r="89" spans="1:197" ht="24.95" customHeight="1" x14ac:dyDescent="0.35">
      <c r="A89" s="51"/>
      <c r="B89" s="1" t="s">
        <v>277</v>
      </c>
      <c r="C89" s="17"/>
      <c r="D89" s="21" t="s">
        <v>294</v>
      </c>
      <c r="E89" s="21"/>
      <c r="F89" s="21"/>
      <c r="G89" s="21"/>
      <c r="H89" s="21">
        <v>2</v>
      </c>
      <c r="I89" s="21"/>
      <c r="J89" s="397"/>
      <c r="K89" s="21"/>
      <c r="L89" s="11"/>
      <c r="M89" s="389">
        <f t="shared" ref="M89" si="571">SUM(N89+P89+T89+V89+AR89*2)</f>
        <v>0</v>
      </c>
      <c r="N89" s="390"/>
      <c r="O89" s="423"/>
      <c r="P89" s="390"/>
      <c r="Q89" s="10"/>
      <c r="R89" s="390"/>
      <c r="S89" s="10"/>
      <c r="T89" s="390"/>
      <c r="U89" s="10"/>
      <c r="V89" s="391"/>
      <c r="W89" s="10"/>
      <c r="X89" s="10"/>
      <c r="Y89" s="10"/>
      <c r="Z89" s="391"/>
      <c r="AA89" s="10"/>
      <c r="AB89" s="391"/>
      <c r="AC89" s="10"/>
      <c r="AD89" s="391"/>
      <c r="AE89" s="392">
        <v>30</v>
      </c>
      <c r="AF89" s="391"/>
      <c r="AG89" s="10"/>
      <c r="AH89" s="391"/>
      <c r="AI89" s="10"/>
      <c r="AJ89" s="391"/>
      <c r="AK89" s="10"/>
      <c r="AL89" s="391"/>
      <c r="AM89" s="423"/>
      <c r="AN89" s="391"/>
      <c r="AO89" s="10"/>
      <c r="AP89" s="391"/>
      <c r="AQ89" s="10"/>
      <c r="AR89" s="391"/>
      <c r="AS89" s="10"/>
      <c r="AT89" s="391"/>
      <c r="AU89" s="10"/>
      <c r="AV89" s="391"/>
      <c r="AW89" s="10"/>
      <c r="AX89" s="391"/>
      <c r="AY89" s="10"/>
      <c r="AZ89" s="391"/>
      <c r="BA89" s="10"/>
      <c r="BB89" s="391"/>
      <c r="BC89" s="10"/>
      <c r="BD89" s="391"/>
      <c r="BE89" s="10"/>
      <c r="BF89" s="10">
        <f t="shared" si="563"/>
        <v>30</v>
      </c>
      <c r="BG89" s="10">
        <f t="shared" si="564"/>
        <v>0</v>
      </c>
      <c r="BH89" s="7"/>
      <c r="BI89" s="7"/>
      <c r="BJ89" s="7"/>
      <c r="BK89" s="52"/>
      <c r="BL89" s="51"/>
      <c r="BM89" s="1" t="s">
        <v>277</v>
      </c>
      <c r="BN89" s="17"/>
      <c r="BO89" s="21" t="s">
        <v>294</v>
      </c>
      <c r="BP89" s="21"/>
      <c r="BQ89" s="21"/>
      <c r="BR89" s="21"/>
      <c r="BS89" s="21"/>
      <c r="BT89" s="21"/>
      <c r="BU89" s="397"/>
      <c r="BV89" s="21"/>
      <c r="BW89" s="11"/>
      <c r="BX89" s="389">
        <f>SUM(BY89+CA89+CE89+CG89+DC89*2)</f>
        <v>0</v>
      </c>
      <c r="BY89" s="390"/>
      <c r="BZ89" s="405"/>
      <c r="CA89" s="390"/>
      <c r="CB89" s="10"/>
      <c r="CC89" s="390"/>
      <c r="CD89" s="10"/>
      <c r="CE89" s="390"/>
      <c r="CF89" s="10"/>
      <c r="CG89" s="391"/>
      <c r="CH89" s="10"/>
      <c r="CI89" s="10"/>
      <c r="CJ89" s="10"/>
      <c r="CK89" s="391"/>
      <c r="CL89" s="10"/>
      <c r="CM89" s="391"/>
      <c r="CN89" s="10"/>
      <c r="CO89" s="391"/>
      <c r="CP89" s="392">
        <v>30</v>
      </c>
      <c r="CQ89" s="391"/>
      <c r="CR89" s="405"/>
      <c r="CS89" s="391"/>
      <c r="CT89" s="10"/>
      <c r="CU89" s="391"/>
      <c r="CV89" s="10"/>
      <c r="CW89" s="391"/>
      <c r="CX89" s="405"/>
      <c r="CY89" s="391"/>
      <c r="CZ89" s="10"/>
      <c r="DA89" s="391"/>
      <c r="DB89" s="10"/>
      <c r="DC89" s="391"/>
      <c r="DD89" s="10"/>
      <c r="DE89" s="391"/>
      <c r="DF89" s="10"/>
      <c r="DG89" s="391"/>
      <c r="DH89" s="10"/>
      <c r="DI89" s="391"/>
      <c r="DJ89" s="10"/>
      <c r="DK89" s="391"/>
      <c r="DL89" s="10"/>
      <c r="DM89" s="391"/>
      <c r="DN89" s="10"/>
      <c r="DO89" s="391"/>
      <c r="DP89" s="10"/>
      <c r="DQ89" s="20">
        <f t="shared" si="565"/>
        <v>30</v>
      </c>
      <c r="DR89" s="20">
        <f t="shared" si="566"/>
        <v>0</v>
      </c>
      <c r="DS89" s="7"/>
      <c r="DT89" s="7"/>
      <c r="DU89" s="7"/>
      <c r="DV89" s="52"/>
      <c r="DW89" s="51"/>
      <c r="DX89" s="1"/>
      <c r="DY89" s="23"/>
      <c r="DZ89" s="23"/>
      <c r="EA89" s="7"/>
      <c r="EB89" s="7"/>
      <c r="EC89" s="7"/>
      <c r="ED89" s="7"/>
      <c r="EE89" s="7"/>
      <c r="EF89" s="7"/>
      <c r="EG89" s="7"/>
      <c r="EH89" s="7">
        <f t="shared" si="567"/>
        <v>0</v>
      </c>
      <c r="EI89" s="7">
        <f t="shared" si="567"/>
        <v>0</v>
      </c>
      <c r="EJ89" s="7">
        <f t="shared" si="567"/>
        <v>0</v>
      </c>
      <c r="EK89" s="18">
        <f t="shared" si="567"/>
        <v>0</v>
      </c>
      <c r="EL89" s="7">
        <f t="shared" si="567"/>
        <v>0</v>
      </c>
      <c r="EM89" s="7">
        <f t="shared" si="567"/>
        <v>0</v>
      </c>
      <c r="EN89" s="7">
        <f t="shared" si="567"/>
        <v>0</v>
      </c>
      <c r="EO89" s="7">
        <f t="shared" si="567"/>
        <v>0</v>
      </c>
      <c r="EP89" s="7">
        <f t="shared" si="567"/>
        <v>0</v>
      </c>
      <c r="EQ89" s="7">
        <f t="shared" si="567"/>
        <v>0</v>
      </c>
      <c r="ER89" s="7">
        <f t="shared" si="567"/>
        <v>0</v>
      </c>
      <c r="ES89" s="7">
        <f t="shared" si="567"/>
        <v>0</v>
      </c>
      <c r="ET89" s="7">
        <f t="shared" si="567"/>
        <v>0</v>
      </c>
      <c r="EU89" s="18">
        <f t="shared" si="567"/>
        <v>0</v>
      </c>
      <c r="EV89" s="7">
        <f t="shared" si="567"/>
        <v>0</v>
      </c>
      <c r="EW89" s="7">
        <f t="shared" si="567"/>
        <v>0</v>
      </c>
      <c r="EX89" s="7">
        <f t="shared" si="568"/>
        <v>0</v>
      </c>
      <c r="EY89" s="7">
        <f t="shared" si="568"/>
        <v>0</v>
      </c>
      <c r="EZ89" s="7">
        <f t="shared" si="568"/>
        <v>0</v>
      </c>
      <c r="FA89" s="7">
        <f t="shared" si="568"/>
        <v>60</v>
      </c>
      <c r="FB89" s="7">
        <f t="shared" si="568"/>
        <v>0</v>
      </c>
      <c r="FC89" s="7">
        <f t="shared" si="568"/>
        <v>0</v>
      </c>
      <c r="FD89" s="7">
        <f t="shared" si="568"/>
        <v>0</v>
      </c>
      <c r="FE89" s="18">
        <f t="shared" si="568"/>
        <v>0</v>
      </c>
      <c r="FF89" s="7">
        <f t="shared" si="568"/>
        <v>0</v>
      </c>
      <c r="FG89" s="7">
        <f t="shared" si="568"/>
        <v>0</v>
      </c>
      <c r="FH89" s="7">
        <f t="shared" si="568"/>
        <v>0</v>
      </c>
      <c r="FI89" s="7">
        <f t="shared" si="568"/>
        <v>0</v>
      </c>
      <c r="FJ89" s="7">
        <f t="shared" si="568"/>
        <v>0</v>
      </c>
      <c r="FK89" s="7">
        <f t="shared" si="568"/>
        <v>0</v>
      </c>
      <c r="FL89" s="7">
        <f t="shared" si="568"/>
        <v>0</v>
      </c>
      <c r="FM89" s="7">
        <f t="shared" si="568"/>
        <v>0</v>
      </c>
      <c r="FN89" s="7">
        <f t="shared" si="569"/>
        <v>0</v>
      </c>
      <c r="FO89" s="7">
        <f t="shared" si="569"/>
        <v>0</v>
      </c>
      <c r="FP89" s="7"/>
      <c r="FQ89" s="7">
        <f t="shared" si="570"/>
        <v>0</v>
      </c>
      <c r="FR89" s="7">
        <f t="shared" si="570"/>
        <v>0</v>
      </c>
      <c r="FS89" s="7">
        <f t="shared" si="570"/>
        <v>0</v>
      </c>
      <c r="FT89" s="7">
        <f t="shared" si="570"/>
        <v>0</v>
      </c>
      <c r="FU89" s="7">
        <f t="shared" si="570"/>
        <v>0</v>
      </c>
      <c r="FV89" s="7">
        <f t="shared" si="570"/>
        <v>0</v>
      </c>
      <c r="FW89" s="7">
        <f t="shared" si="570"/>
        <v>0</v>
      </c>
      <c r="FX89" s="7">
        <f t="shared" si="570"/>
        <v>0</v>
      </c>
      <c r="FY89" s="7">
        <f t="shared" si="570"/>
        <v>0</v>
      </c>
      <c r="FZ89" s="7">
        <f t="shared" si="570"/>
        <v>0</v>
      </c>
      <c r="GA89" s="7">
        <f t="shared" si="570"/>
        <v>0</v>
      </c>
      <c r="GB89" s="116">
        <f t="shared" si="570"/>
        <v>60</v>
      </c>
      <c r="GC89" s="117">
        <f t="shared" si="570"/>
        <v>0</v>
      </c>
      <c r="GD89" s="7"/>
      <c r="GE89" s="7"/>
      <c r="GF89" s="7"/>
      <c r="GG89" s="52"/>
      <c r="GH89" s="3"/>
      <c r="GI89" s="18"/>
      <c r="GJ89" s="18"/>
      <c r="GK89" s="1"/>
      <c r="GL89" s="23"/>
      <c r="GM89" s="61"/>
      <c r="GN89" s="7"/>
      <c r="GO89" s="67"/>
    </row>
    <row r="90" spans="1:197" ht="24.95" customHeight="1" x14ac:dyDescent="0.35">
      <c r="A90" s="51"/>
      <c r="B90" s="231"/>
      <c r="C90" s="232"/>
      <c r="D90" s="232"/>
      <c r="E90" s="232"/>
      <c r="F90" s="232"/>
      <c r="G90" s="232"/>
      <c r="H90" s="232"/>
      <c r="I90" s="232"/>
      <c r="J90" s="232"/>
      <c r="K90" s="232"/>
      <c r="L90" s="231"/>
      <c r="M90" s="233">
        <f>SUM(N90+P90+R90+T90+V90)</f>
        <v>0</v>
      </c>
      <c r="N90" s="234"/>
      <c r="O90" s="262">
        <f>SUM(N90)*I90</f>
        <v>0</v>
      </c>
      <c r="P90" s="234"/>
      <c r="Q90" s="235">
        <f>P90*J90</f>
        <v>0</v>
      </c>
      <c r="R90" s="234"/>
      <c r="S90" s="235">
        <f>SUM(R90)*J90</f>
        <v>0</v>
      </c>
      <c r="T90" s="234"/>
      <c r="U90" s="235">
        <f>SUM(T90)*K90</f>
        <v>0</v>
      </c>
      <c r="V90" s="234"/>
      <c r="W90" s="235">
        <f>SUM(V90)*J90*5</f>
        <v>0</v>
      </c>
      <c r="X90" s="236">
        <f>SUM(J90*AX90*2+K90*AZ90*2)</f>
        <v>0</v>
      </c>
      <c r="Y90" s="236">
        <f>SUM(L90*5/100*J90)</f>
        <v>0</v>
      </c>
      <c r="Z90" s="234"/>
      <c r="AA90" s="235"/>
      <c r="AB90" s="234"/>
      <c r="AC90" s="236">
        <f>SUM(AB90)*3*H90/5</f>
        <v>0</v>
      </c>
      <c r="AD90" s="234"/>
      <c r="AE90" s="237">
        <f>SUM(AD90*H90*(30+4))</f>
        <v>0</v>
      </c>
      <c r="AF90" s="234"/>
      <c r="AG90" s="235">
        <f>SUM(AF90*H90*3)</f>
        <v>0</v>
      </c>
      <c r="AH90" s="235"/>
      <c r="AI90" s="236">
        <f>SUM(AH90*H90/3)</f>
        <v>0</v>
      </c>
      <c r="AJ90" s="234"/>
      <c r="AK90" s="236">
        <f>SUM(AJ90*H90*2/3)</f>
        <v>0</v>
      </c>
      <c r="AL90" s="234"/>
      <c r="AM90" s="262">
        <f>SUM(AL90*H90)</f>
        <v>0</v>
      </c>
      <c r="AN90" s="234"/>
      <c r="AO90" s="235">
        <f>SUM(AN90*J90)</f>
        <v>0</v>
      </c>
      <c r="AP90" s="234"/>
      <c r="AQ90" s="236">
        <v>0</v>
      </c>
      <c r="AR90" s="234"/>
      <c r="AS90" s="236">
        <f>SUM(AR90*J90*2)</f>
        <v>0</v>
      </c>
      <c r="AT90" s="32"/>
      <c r="AU90" s="194">
        <f>AT90*H90/3</f>
        <v>0</v>
      </c>
      <c r="AV90" s="235"/>
      <c r="AW90" s="235">
        <f>SUM(AV90*H90/3)</f>
        <v>0</v>
      </c>
      <c r="AX90" s="235"/>
      <c r="AY90" s="236">
        <f>SUM(AX90*H90/3)</f>
        <v>0</v>
      </c>
      <c r="AZ90" s="235"/>
      <c r="BA90" s="236">
        <f>SUM(AZ90*K90*5*6)</f>
        <v>0</v>
      </c>
      <c r="BB90" s="234"/>
      <c r="BC90" s="236">
        <f>SUM(BB90*4*8)</f>
        <v>0</v>
      </c>
      <c r="BD90" s="234">
        <v>2</v>
      </c>
      <c r="BE90" s="238">
        <v>0</v>
      </c>
      <c r="BF90" s="194">
        <f>O90+Q90+S90+U90+W90+X90+Y90+AA90+AC90+AE90+AG90+AI90+AK90+AM90+AO90+AQ90+AS90+AU90+AW90+AY90+BA90+BC90+BE90</f>
        <v>0</v>
      </c>
      <c r="BG90" s="194">
        <f>BC90+BA90+AY90+AW90+AS90+AQ90+X90+W90+U90+S90+Q90+O90</f>
        <v>0</v>
      </c>
      <c r="BH90" s="7"/>
      <c r="BI90" s="7"/>
      <c r="BJ90" s="7"/>
      <c r="BK90" s="52"/>
      <c r="BL90" s="51"/>
      <c r="BM90" s="231" t="s">
        <v>167</v>
      </c>
      <c r="BN90" s="232" t="s">
        <v>168</v>
      </c>
      <c r="BO90" s="232"/>
      <c r="BP90" s="232" t="s">
        <v>139</v>
      </c>
      <c r="BQ90" s="232"/>
      <c r="BR90" s="232">
        <v>1</v>
      </c>
      <c r="BS90" s="232"/>
      <c r="BT90" s="232"/>
      <c r="BU90" s="232"/>
      <c r="BV90" s="232"/>
      <c r="BW90" s="231"/>
      <c r="BX90" s="233">
        <f>SUM(BY90+CA90+CC90+CE90+CG90)</f>
        <v>0</v>
      </c>
      <c r="BY90" s="234"/>
      <c r="BZ90" s="142">
        <f>SUM(BY90)*BT90</f>
        <v>0</v>
      </c>
      <c r="CA90" s="234"/>
      <c r="CB90" s="235">
        <f>CA90*BU90</f>
        <v>0</v>
      </c>
      <c r="CC90" s="234"/>
      <c r="CD90" s="235">
        <f>SUM(CC90)*BU90</f>
        <v>0</v>
      </c>
      <c r="CE90" s="234"/>
      <c r="CF90" s="235">
        <f>SUM(CE90)*BV90</f>
        <v>0</v>
      </c>
      <c r="CG90" s="234"/>
      <c r="CH90" s="235">
        <f>SUM(CG90)*BU90*5</f>
        <v>0</v>
      </c>
      <c r="CI90" s="236">
        <f>SUM(BU90*DI90*2+BV90*DK90*2)</f>
        <v>0</v>
      </c>
      <c r="CJ90" s="236">
        <f>SUM(BW90*5/100*BU90)</f>
        <v>0</v>
      </c>
      <c r="CK90" s="234"/>
      <c r="CL90" s="235"/>
      <c r="CM90" s="234"/>
      <c r="CN90" s="236">
        <f>SUM(CM90)*3*BS90/5</f>
        <v>0</v>
      </c>
      <c r="CO90" s="234"/>
      <c r="CP90" s="237">
        <f>SUM(CO90*BS90*(30+4))</f>
        <v>0</v>
      </c>
      <c r="CQ90" s="234"/>
      <c r="CR90" s="142">
        <f>SUM(CQ90*BS90*3)</f>
        <v>0</v>
      </c>
      <c r="CS90" s="235"/>
      <c r="CT90" s="236">
        <f>SUM(CS90*BS90/3)</f>
        <v>0</v>
      </c>
      <c r="CU90" s="234"/>
      <c r="CV90" s="236">
        <f>SUM(CU90*BS90*2/3)</f>
        <v>0</v>
      </c>
      <c r="CW90" s="234"/>
      <c r="CX90" s="142">
        <f>SUM(CW90*BS90)</f>
        <v>0</v>
      </c>
      <c r="CY90" s="234"/>
      <c r="CZ90" s="235">
        <f>SUM(CY90*BU90)</f>
        <v>0</v>
      </c>
      <c r="DA90" s="234"/>
      <c r="DB90" s="236">
        <v>0</v>
      </c>
      <c r="DC90" s="234"/>
      <c r="DD90" s="236">
        <f>SUM(DC90*BU90*2)</f>
        <v>0</v>
      </c>
      <c r="DE90" s="32"/>
      <c r="DF90" s="194">
        <f>DE90*BS90/3</f>
        <v>0</v>
      </c>
      <c r="DG90" s="235"/>
      <c r="DH90" s="235">
        <f>SUM(DG90*BS90/3)</f>
        <v>0</v>
      </c>
      <c r="DI90" s="235"/>
      <c r="DJ90" s="236">
        <f>SUM(DI90*BS90/3)</f>
        <v>0</v>
      </c>
      <c r="DK90" s="235"/>
      <c r="DL90" s="236">
        <f>SUM(DK90*BV90*5*6)</f>
        <v>0</v>
      </c>
      <c r="DM90" s="234"/>
      <c r="DN90" s="236">
        <f>SUM(DM90*4*8)</f>
        <v>0</v>
      </c>
      <c r="DO90" s="234">
        <v>2</v>
      </c>
      <c r="DP90" s="238">
        <f>SUM(DO90*50)/2</f>
        <v>50</v>
      </c>
      <c r="DQ90" s="20">
        <f t="shared" si="565"/>
        <v>50</v>
      </c>
      <c r="DR90" s="20">
        <f t="shared" si="566"/>
        <v>0</v>
      </c>
      <c r="DS90" s="7"/>
      <c r="DT90" s="7"/>
      <c r="DU90" s="7"/>
      <c r="DV90" s="52"/>
      <c r="DW90" s="51"/>
      <c r="DX90" s="1"/>
      <c r="DY90" s="23"/>
      <c r="DZ90" s="23"/>
      <c r="EA90" s="7"/>
      <c r="EB90" s="7"/>
      <c r="EC90" s="7"/>
      <c r="ED90" s="7"/>
      <c r="EE90" s="7"/>
      <c r="EF90" s="7"/>
      <c r="EG90" s="7"/>
      <c r="EH90" s="7">
        <f t="shared" si="567"/>
        <v>0</v>
      </c>
      <c r="EI90" s="7">
        <f t="shared" si="567"/>
        <v>0</v>
      </c>
      <c r="EJ90" s="7">
        <f t="shared" si="567"/>
        <v>0</v>
      </c>
      <c r="EK90" s="18">
        <f t="shared" si="567"/>
        <v>0</v>
      </c>
      <c r="EL90" s="7">
        <f t="shared" si="567"/>
        <v>0</v>
      </c>
      <c r="EM90" s="7">
        <f t="shared" si="567"/>
        <v>0</v>
      </c>
      <c r="EN90" s="7">
        <f t="shared" si="567"/>
        <v>0</v>
      </c>
      <c r="EO90" s="7">
        <f t="shared" si="567"/>
        <v>0</v>
      </c>
      <c r="EP90" s="7">
        <f t="shared" si="567"/>
        <v>0</v>
      </c>
      <c r="EQ90" s="7">
        <f t="shared" si="567"/>
        <v>0</v>
      </c>
      <c r="ER90" s="7">
        <f t="shared" si="567"/>
        <v>0</v>
      </c>
      <c r="ES90" s="7">
        <f t="shared" si="567"/>
        <v>0</v>
      </c>
      <c r="ET90" s="7">
        <f t="shared" si="567"/>
        <v>0</v>
      </c>
      <c r="EU90" s="18">
        <f t="shared" si="567"/>
        <v>0</v>
      </c>
      <c r="EV90" s="7">
        <f t="shared" si="567"/>
        <v>0</v>
      </c>
      <c r="EW90" s="7">
        <f t="shared" si="567"/>
        <v>0</v>
      </c>
      <c r="EX90" s="7">
        <f t="shared" si="568"/>
        <v>0</v>
      </c>
      <c r="EY90" s="7">
        <f t="shared" si="568"/>
        <v>0</v>
      </c>
      <c r="EZ90" s="7">
        <f t="shared" si="568"/>
        <v>0</v>
      </c>
      <c r="FA90" s="7">
        <f t="shared" si="568"/>
        <v>0</v>
      </c>
      <c r="FB90" s="7">
        <f t="shared" si="568"/>
        <v>0</v>
      </c>
      <c r="FC90" s="7">
        <f t="shared" si="568"/>
        <v>0</v>
      </c>
      <c r="FD90" s="7">
        <f t="shared" si="568"/>
        <v>0</v>
      </c>
      <c r="FE90" s="18">
        <f t="shared" si="568"/>
        <v>0</v>
      </c>
      <c r="FF90" s="7">
        <f t="shared" si="568"/>
        <v>0</v>
      </c>
      <c r="FG90" s="7">
        <f t="shared" si="568"/>
        <v>0</v>
      </c>
      <c r="FH90" s="7">
        <f t="shared" si="568"/>
        <v>0</v>
      </c>
      <c r="FI90" s="7">
        <f t="shared" si="568"/>
        <v>0</v>
      </c>
      <c r="FJ90" s="7">
        <f t="shared" si="568"/>
        <v>0</v>
      </c>
      <c r="FK90" s="7">
        <f t="shared" si="568"/>
        <v>0</v>
      </c>
      <c r="FL90" s="7">
        <f t="shared" si="568"/>
        <v>0</v>
      </c>
      <c r="FM90" s="7">
        <f t="shared" si="568"/>
        <v>0</v>
      </c>
      <c r="FN90" s="7">
        <f t="shared" si="569"/>
        <v>0</v>
      </c>
      <c r="FO90" s="7">
        <f t="shared" si="569"/>
        <v>0</v>
      </c>
      <c r="FP90" s="7"/>
      <c r="FQ90" s="7">
        <f t="shared" si="570"/>
        <v>0</v>
      </c>
      <c r="FR90" s="7">
        <f t="shared" si="570"/>
        <v>0</v>
      </c>
      <c r="FS90" s="7">
        <f t="shared" si="570"/>
        <v>0</v>
      </c>
      <c r="FT90" s="7">
        <f t="shared" si="570"/>
        <v>0</v>
      </c>
      <c r="FU90" s="7">
        <f t="shared" si="570"/>
        <v>0</v>
      </c>
      <c r="FV90" s="7">
        <f t="shared" si="570"/>
        <v>0</v>
      </c>
      <c r="FW90" s="7">
        <f t="shared" si="570"/>
        <v>0</v>
      </c>
      <c r="FX90" s="7">
        <f t="shared" si="570"/>
        <v>0</v>
      </c>
      <c r="FY90" s="7">
        <f t="shared" si="570"/>
        <v>0</v>
      </c>
      <c r="FZ90" s="7">
        <f t="shared" si="570"/>
        <v>4</v>
      </c>
      <c r="GA90" s="7">
        <f t="shared" si="570"/>
        <v>50</v>
      </c>
      <c r="GB90" s="116">
        <f t="shared" si="570"/>
        <v>50</v>
      </c>
      <c r="GC90" s="117">
        <f t="shared" si="570"/>
        <v>0</v>
      </c>
      <c r="GD90" s="7"/>
      <c r="GE90" s="7"/>
      <c r="GF90" s="7"/>
      <c r="GG90" s="52"/>
      <c r="GH90" s="3"/>
      <c r="GI90" s="18"/>
      <c r="GJ90" s="18"/>
      <c r="GK90" s="1"/>
      <c r="GL90" s="23"/>
      <c r="GM90" s="61"/>
      <c r="GN90" s="7"/>
      <c r="GO90" s="67"/>
    </row>
    <row r="91" spans="1:197" ht="24.95" customHeight="1" x14ac:dyDescent="0.35">
      <c r="A91" s="51"/>
      <c r="B91" s="312" t="s">
        <v>243</v>
      </c>
      <c r="C91" s="137" t="s">
        <v>240</v>
      </c>
      <c r="D91" s="137" t="s">
        <v>244</v>
      </c>
      <c r="E91" s="137" t="s">
        <v>242</v>
      </c>
      <c r="F91" s="182">
        <v>60</v>
      </c>
      <c r="G91" s="176">
        <v>1</v>
      </c>
      <c r="H91" s="176">
        <v>25</v>
      </c>
      <c r="I91" s="176">
        <v>1</v>
      </c>
      <c r="J91" s="176">
        <v>1</v>
      </c>
      <c r="K91" s="303">
        <f>J91*2</f>
        <v>2</v>
      </c>
      <c r="L91" s="178">
        <v>2</v>
      </c>
      <c r="M91" s="304">
        <f>SUM(N91+P91+R91+T91+V91)</f>
        <v>2</v>
      </c>
      <c r="N91" s="305">
        <v>2</v>
      </c>
      <c r="O91" s="424">
        <f>SUM(N91)*I91</f>
        <v>2</v>
      </c>
      <c r="P91" s="305"/>
      <c r="Q91" s="306">
        <f>J91*P91</f>
        <v>0</v>
      </c>
      <c r="R91" s="305"/>
      <c r="S91" s="306">
        <f>SUM(R91)*J91</f>
        <v>0</v>
      </c>
      <c r="T91" s="305"/>
      <c r="U91" s="306">
        <f>SUM(T91)*K91</f>
        <v>0</v>
      </c>
      <c r="V91" s="305"/>
      <c r="W91" s="306">
        <f>SUM(V91)*J91*5</f>
        <v>0</v>
      </c>
      <c r="X91" s="173">
        <f>SUM(K91*AV91*2+K91*AX91*2)</f>
        <v>0</v>
      </c>
      <c r="Y91" s="173">
        <v>0</v>
      </c>
      <c r="Z91" s="305"/>
      <c r="AA91" s="306">
        <f>SUM(Z91)*1</f>
        <v>0</v>
      </c>
      <c r="AB91" s="305"/>
      <c r="AC91" s="173">
        <f>SUM(AB91)*3*H91/5</f>
        <v>0</v>
      </c>
      <c r="AD91" s="305"/>
      <c r="AE91" s="307">
        <f>SUM(AD91*H91*(30+4))</f>
        <v>0</v>
      </c>
      <c r="AF91" s="305"/>
      <c r="AG91" s="306">
        <f>SUM(AF91*H91*3)</f>
        <v>0</v>
      </c>
      <c r="AH91" s="305"/>
      <c r="AI91" s="173">
        <f>SUM(AH91*H91/3)</f>
        <v>0</v>
      </c>
      <c r="AJ91" s="305"/>
      <c r="AK91" s="173">
        <f>SUM(AJ91*H91*2/3)</f>
        <v>0</v>
      </c>
      <c r="AL91" s="305"/>
      <c r="AM91" s="424">
        <f>SUM(AL91*H91)</f>
        <v>0</v>
      </c>
      <c r="AN91" s="305"/>
      <c r="AO91" s="306">
        <f>SUM(AN91*J91)</f>
        <v>0</v>
      </c>
      <c r="AP91" s="305"/>
      <c r="AQ91" s="173">
        <f>SUM(AP91*H91*2)</f>
        <v>0</v>
      </c>
      <c r="AR91" s="305"/>
      <c r="AS91" s="173">
        <f>AR91*K91*6</f>
        <v>0</v>
      </c>
      <c r="AT91" s="144"/>
      <c r="AU91" s="146">
        <f>AT91*H91/3</f>
        <v>0</v>
      </c>
      <c r="AV91" s="305"/>
      <c r="AW91" s="306">
        <f>AV91*K91*6</f>
        <v>0</v>
      </c>
      <c r="AX91" s="305"/>
      <c r="AY91" s="173">
        <f>AX91*K91*8</f>
        <v>0</v>
      </c>
      <c r="AZ91" s="305"/>
      <c r="BA91" s="173">
        <f>SUM(AZ91*M91*5*6)</f>
        <v>0</v>
      </c>
      <c r="BB91" s="305"/>
      <c r="BC91" s="173">
        <f>SUM(BB91*K91*4*6)</f>
        <v>0</v>
      </c>
      <c r="BD91" s="305"/>
      <c r="BE91" s="313">
        <f>SUM(BD91*50)</f>
        <v>0</v>
      </c>
      <c r="BF91" s="146">
        <f>O91+Q91+S91+U91+W91+X91+Y91+AA91+AC91+AE91+AG91+AI91+AK91+AM91+AO91+AQ91+AS91+AU91+AW91+AY91+BA91+BC91+BE91</f>
        <v>2</v>
      </c>
      <c r="BG91" s="146">
        <f>BC91+BA91+AY91+AW91+AS91+AQ91+X91+W91+U91+S91+Q91+O91</f>
        <v>2</v>
      </c>
      <c r="BH91" s="7"/>
      <c r="BI91" s="7"/>
      <c r="BJ91" s="7"/>
      <c r="BK91" s="52"/>
      <c r="BL91" s="51"/>
      <c r="BM91" s="231" t="s">
        <v>219</v>
      </c>
      <c r="BN91" s="276" t="s">
        <v>137</v>
      </c>
      <c r="BO91" s="232" t="s">
        <v>220</v>
      </c>
      <c r="BP91" s="232" t="s">
        <v>139</v>
      </c>
      <c r="BQ91" s="278" t="s">
        <v>144</v>
      </c>
      <c r="BR91" s="295">
        <v>6</v>
      </c>
      <c r="BS91" s="232">
        <v>1</v>
      </c>
      <c r="BT91" s="232">
        <v>1</v>
      </c>
      <c r="BU91" s="232">
        <v>1</v>
      </c>
      <c r="BV91" s="232">
        <v>1</v>
      </c>
      <c r="BW91" s="232"/>
      <c r="BX91" s="233">
        <f>SUM(BY91+CA91+CC91+CE91+CG91)</f>
        <v>0</v>
      </c>
      <c r="BY91" s="234"/>
      <c r="BZ91" s="142">
        <f>SUM(BY91)*BT91</f>
        <v>0</v>
      </c>
      <c r="CA91" s="234"/>
      <c r="CB91" s="235">
        <f>CA91*BU91</f>
        <v>0</v>
      </c>
      <c r="CC91" s="234"/>
      <c r="CD91" s="235">
        <f>SUM(CC91)*BU91</f>
        <v>0</v>
      </c>
      <c r="CE91" s="234"/>
      <c r="CF91" s="235">
        <f>SUM(CE91)*BV91</f>
        <v>0</v>
      </c>
      <c r="CG91" s="234"/>
      <c r="CH91" s="235">
        <f>SUM(CG91)*BU91*5</f>
        <v>0</v>
      </c>
      <c r="CI91" s="236">
        <v>0</v>
      </c>
      <c r="CJ91" s="236">
        <f>SUM(BW91*5/100*BU91)</f>
        <v>0</v>
      </c>
      <c r="CK91" s="234"/>
      <c r="CL91" s="235"/>
      <c r="CM91" s="234">
        <v>2</v>
      </c>
      <c r="CN91" s="236">
        <f>BS91*2</f>
        <v>2</v>
      </c>
      <c r="CO91" s="234"/>
      <c r="CP91" s="237">
        <f>SUM(CO91*BS91*(30+4))</f>
        <v>0</v>
      </c>
      <c r="CQ91" s="234"/>
      <c r="CR91" s="142">
        <f>SUM(CQ91*BS91*3)</f>
        <v>0</v>
      </c>
      <c r="CS91" s="234"/>
      <c r="CT91" s="236">
        <f>SUM(CS91*BS91/3)</f>
        <v>0</v>
      </c>
      <c r="CU91" s="234"/>
      <c r="CV91" s="236">
        <f>SUM(CU91*BS91*2/3)</f>
        <v>0</v>
      </c>
      <c r="CW91" s="234"/>
      <c r="CX91" s="142">
        <f>SUM(CW91*BS91)</f>
        <v>0</v>
      </c>
      <c r="CY91" s="234"/>
      <c r="CZ91" s="235">
        <f>SUM(CY91*BU91)</f>
        <v>0</v>
      </c>
      <c r="DA91" s="234">
        <v>1</v>
      </c>
      <c r="DB91" s="236">
        <v>0</v>
      </c>
      <c r="DC91" s="234"/>
      <c r="DD91" s="236">
        <f>SUM(DC91*BU91*2)</f>
        <v>0</v>
      </c>
      <c r="DE91" s="234"/>
      <c r="DF91" s="236">
        <f>DE91*BS91/3</f>
        <v>0</v>
      </c>
      <c r="DG91" s="234"/>
      <c r="DH91" s="235">
        <f>SUM(DG91*BS91/3)</f>
        <v>0</v>
      </c>
      <c r="DI91" s="234"/>
      <c r="DJ91" s="236">
        <f>SUM(DI91*BS91/3)</f>
        <v>0</v>
      </c>
      <c r="DK91" s="234"/>
      <c r="DL91" s="236">
        <f>SUM(DK91*BV91*5*6)</f>
        <v>0</v>
      </c>
      <c r="DM91" s="234"/>
      <c r="DN91" s="236">
        <f>SUM(DM91*BV91*5*4)</f>
        <v>0</v>
      </c>
      <c r="DO91" s="234"/>
      <c r="DP91" s="238">
        <f>SUM(DO91*50)/2</f>
        <v>0</v>
      </c>
      <c r="DQ91" s="20">
        <f t="shared" si="565"/>
        <v>2</v>
      </c>
      <c r="DR91" s="20">
        <f t="shared" si="566"/>
        <v>0</v>
      </c>
      <c r="DS91" s="7"/>
      <c r="DT91" s="7"/>
      <c r="DU91" s="7"/>
      <c r="DV91" s="52"/>
      <c r="DW91" s="51"/>
      <c r="DX91" s="17"/>
      <c r="DY91" s="17"/>
      <c r="DZ91" s="7"/>
      <c r="EA91" s="7"/>
      <c r="EB91" s="7"/>
      <c r="EC91" s="7"/>
      <c r="ED91" s="7"/>
      <c r="EE91" s="7"/>
      <c r="EF91" s="7"/>
      <c r="EG91" s="7"/>
      <c r="EH91" s="7">
        <f t="shared" si="567"/>
        <v>2</v>
      </c>
      <c r="EI91" s="7">
        <f t="shared" si="567"/>
        <v>2</v>
      </c>
      <c r="EJ91" s="7">
        <f t="shared" si="567"/>
        <v>2</v>
      </c>
      <c r="EK91" s="18">
        <f t="shared" si="567"/>
        <v>2</v>
      </c>
      <c r="EL91" s="7">
        <f t="shared" si="567"/>
        <v>0</v>
      </c>
      <c r="EM91" s="7">
        <f t="shared" si="567"/>
        <v>0</v>
      </c>
      <c r="EN91" s="7">
        <f t="shared" si="567"/>
        <v>0</v>
      </c>
      <c r="EO91" s="7">
        <f t="shared" si="567"/>
        <v>0</v>
      </c>
      <c r="EP91" s="7">
        <f t="shared" si="567"/>
        <v>0</v>
      </c>
      <c r="EQ91" s="7">
        <f t="shared" si="567"/>
        <v>0</v>
      </c>
      <c r="ER91" s="7">
        <f t="shared" si="567"/>
        <v>0</v>
      </c>
      <c r="ES91" s="7">
        <f t="shared" si="567"/>
        <v>0</v>
      </c>
      <c r="ET91" s="7">
        <f t="shared" si="567"/>
        <v>0</v>
      </c>
      <c r="EU91" s="18">
        <f t="shared" si="567"/>
        <v>0</v>
      </c>
      <c r="EV91" s="7">
        <f t="shared" si="567"/>
        <v>0</v>
      </c>
      <c r="EW91" s="7">
        <f t="shared" si="567"/>
        <v>0</v>
      </c>
      <c r="EX91" s="7">
        <f t="shared" si="568"/>
        <v>2</v>
      </c>
      <c r="EY91" s="7">
        <f t="shared" si="568"/>
        <v>2</v>
      </c>
      <c r="EZ91" s="7">
        <f t="shared" si="568"/>
        <v>0</v>
      </c>
      <c r="FA91" s="7">
        <f t="shared" si="568"/>
        <v>0</v>
      </c>
      <c r="FB91" s="7">
        <f t="shared" si="568"/>
        <v>0</v>
      </c>
      <c r="FC91" s="7">
        <f t="shared" si="568"/>
        <v>0</v>
      </c>
      <c r="FD91" s="7">
        <f t="shared" si="568"/>
        <v>0</v>
      </c>
      <c r="FE91" s="18">
        <f t="shared" si="568"/>
        <v>0</v>
      </c>
      <c r="FF91" s="7">
        <f t="shared" si="568"/>
        <v>0</v>
      </c>
      <c r="FG91" s="7">
        <f t="shared" si="568"/>
        <v>0</v>
      </c>
      <c r="FH91" s="7">
        <f t="shared" si="568"/>
        <v>0</v>
      </c>
      <c r="FI91" s="7">
        <f t="shared" si="568"/>
        <v>0</v>
      </c>
      <c r="FJ91" s="7">
        <f t="shared" si="568"/>
        <v>0</v>
      </c>
      <c r="FK91" s="7">
        <f t="shared" si="568"/>
        <v>0</v>
      </c>
      <c r="FL91" s="7">
        <f t="shared" si="568"/>
        <v>1</v>
      </c>
      <c r="FM91" s="7">
        <f t="shared" si="568"/>
        <v>0</v>
      </c>
      <c r="FN91" s="7">
        <f t="shared" si="569"/>
        <v>0</v>
      </c>
      <c r="FO91" s="7">
        <f t="shared" si="569"/>
        <v>0</v>
      </c>
      <c r="FP91" s="7"/>
      <c r="FQ91" s="7">
        <f t="shared" si="570"/>
        <v>0</v>
      </c>
      <c r="FR91" s="7">
        <f t="shared" si="570"/>
        <v>0</v>
      </c>
      <c r="FS91" s="7">
        <f t="shared" si="570"/>
        <v>0</v>
      </c>
      <c r="FT91" s="7">
        <f t="shared" si="570"/>
        <v>0</v>
      </c>
      <c r="FU91" s="7">
        <f t="shared" si="570"/>
        <v>0</v>
      </c>
      <c r="FV91" s="7">
        <f t="shared" si="570"/>
        <v>0</v>
      </c>
      <c r="FW91" s="7">
        <f t="shared" si="570"/>
        <v>0</v>
      </c>
      <c r="FX91" s="7">
        <f t="shared" si="570"/>
        <v>0</v>
      </c>
      <c r="FY91" s="7">
        <f t="shared" si="570"/>
        <v>0</v>
      </c>
      <c r="FZ91" s="7">
        <f t="shared" si="570"/>
        <v>0</v>
      </c>
      <c r="GA91" s="7">
        <f t="shared" si="570"/>
        <v>0</v>
      </c>
      <c r="GB91" s="116">
        <f t="shared" si="570"/>
        <v>4</v>
      </c>
      <c r="GC91" s="117">
        <f t="shared" si="570"/>
        <v>2</v>
      </c>
      <c r="GD91" s="7"/>
      <c r="GE91" s="7"/>
      <c r="GF91" s="7"/>
      <c r="GG91" s="52"/>
      <c r="GH91" s="3"/>
      <c r="GI91" s="18"/>
      <c r="GJ91" s="18"/>
      <c r="GK91" s="1"/>
      <c r="GL91" s="23"/>
      <c r="GM91" s="61"/>
      <c r="GN91" s="7"/>
      <c r="GO91" s="67"/>
    </row>
    <row r="92" spans="1:197" ht="24.95" customHeight="1" x14ac:dyDescent="0.35">
      <c r="A92" s="51"/>
      <c r="B92" s="312" t="s">
        <v>245</v>
      </c>
      <c r="C92" s="137" t="s">
        <v>240</v>
      </c>
      <c r="D92" s="137" t="s">
        <v>244</v>
      </c>
      <c r="E92" s="137" t="s">
        <v>242</v>
      </c>
      <c r="F92" s="182">
        <v>61</v>
      </c>
      <c r="G92" s="182">
        <v>1</v>
      </c>
      <c r="H92" s="182">
        <v>15</v>
      </c>
      <c r="I92" s="182">
        <v>1</v>
      </c>
      <c r="J92" s="182">
        <v>1</v>
      </c>
      <c r="K92" s="303">
        <f>J92*2</f>
        <v>2</v>
      </c>
      <c r="L92" s="314">
        <v>2</v>
      </c>
      <c r="M92" s="304">
        <f>SUM(N92+P92+R92+T92+V92)</f>
        <v>2</v>
      </c>
      <c r="N92" s="305">
        <v>2</v>
      </c>
      <c r="O92" s="424">
        <f>SUM(N92)*I92</f>
        <v>2</v>
      </c>
      <c r="P92" s="305"/>
      <c r="Q92" s="306">
        <f>J92*P92</f>
        <v>0</v>
      </c>
      <c r="R92" s="305"/>
      <c r="S92" s="306">
        <f>SUM(R92)*J92</f>
        <v>0</v>
      </c>
      <c r="T92" s="305"/>
      <c r="U92" s="306">
        <f>SUM(T92)*K92</f>
        <v>0</v>
      </c>
      <c r="V92" s="305"/>
      <c r="W92" s="306">
        <f>SUM(V92)*J92*5</f>
        <v>0</v>
      </c>
      <c r="X92" s="173">
        <f>SUM(K92*AV92*2+K92*AX92*2)</f>
        <v>0</v>
      </c>
      <c r="Y92" s="173">
        <v>0</v>
      </c>
      <c r="Z92" s="305"/>
      <c r="AA92" s="306">
        <f>SUM(Z92)*1</f>
        <v>0</v>
      </c>
      <c r="AB92" s="305"/>
      <c r="AC92" s="173">
        <f>SUM(AB92)*3*H92/5</f>
        <v>0</v>
      </c>
      <c r="AD92" s="305"/>
      <c r="AE92" s="307">
        <f>SUM(AD92*H92*(30+4))</f>
        <v>0</v>
      </c>
      <c r="AF92" s="305"/>
      <c r="AG92" s="306">
        <f>SUM(AF92*H92*3)</f>
        <v>0</v>
      </c>
      <c r="AH92" s="305"/>
      <c r="AI92" s="173">
        <f>SUM(AH92*H92/3)</f>
        <v>0</v>
      </c>
      <c r="AJ92" s="305"/>
      <c r="AK92" s="173">
        <f>SUM(AJ92*H92*2/3)</f>
        <v>0</v>
      </c>
      <c r="AL92" s="305"/>
      <c r="AM92" s="424">
        <f>SUM(AL92*H92)</f>
        <v>0</v>
      </c>
      <c r="AN92" s="305"/>
      <c r="AO92" s="306">
        <f>SUM(AN92*J92)</f>
        <v>0</v>
      </c>
      <c r="AP92" s="305"/>
      <c r="AQ92" s="173">
        <f>SUM(AP92*H92*2)</f>
        <v>0</v>
      </c>
      <c r="AR92" s="305"/>
      <c r="AS92" s="173">
        <f>AR92*K92*6</f>
        <v>0</v>
      </c>
      <c r="AT92" s="144"/>
      <c r="AU92" s="146">
        <f>AT92*H92/3</f>
        <v>0</v>
      </c>
      <c r="AV92" s="305"/>
      <c r="AW92" s="306">
        <f>AV92*K92*6</f>
        <v>0</v>
      </c>
      <c r="AX92" s="305"/>
      <c r="AY92" s="173">
        <f>AX92*K92*8</f>
        <v>0</v>
      </c>
      <c r="AZ92" s="305"/>
      <c r="BA92" s="173">
        <f>SUM(AZ92*M92*5*6)</f>
        <v>0</v>
      </c>
      <c r="BB92" s="305"/>
      <c r="BC92" s="173">
        <f>SUM(BB92*K92*4*6)</f>
        <v>0</v>
      </c>
      <c r="BD92" s="305"/>
      <c r="BE92" s="313">
        <f>SUM(BD92*50)</f>
        <v>0</v>
      </c>
      <c r="BF92" s="146">
        <f>O92+Q92+S92+U92+W92+X92+Y92+AA92+AC92+AE92+AG92+AI92+AK92+AM92+AO92+AQ92+AS92+AU92+AW92+AY92+BA92+BC92+BE92</f>
        <v>2</v>
      </c>
      <c r="BG92" s="146">
        <f>BC92+BA92+AY92+AW92+AS92+AQ92+X92+W92+U92+S92+Q92+O92</f>
        <v>2</v>
      </c>
      <c r="BH92" s="7"/>
      <c r="BI92" s="7"/>
      <c r="BJ92" s="7"/>
      <c r="BK92" s="52"/>
      <c r="BL92" s="51"/>
      <c r="BM92" s="231" t="s">
        <v>219</v>
      </c>
      <c r="BN92" s="276" t="s">
        <v>137</v>
      </c>
      <c r="BO92" s="232" t="s">
        <v>143</v>
      </c>
      <c r="BP92" s="232" t="s">
        <v>139</v>
      </c>
      <c r="BQ92" s="232" t="s">
        <v>221</v>
      </c>
      <c r="BR92" s="232">
        <v>8</v>
      </c>
      <c r="BS92" s="232">
        <v>1</v>
      </c>
      <c r="BT92" s="232">
        <v>1</v>
      </c>
      <c r="BU92" s="232">
        <v>1</v>
      </c>
      <c r="BV92" s="232">
        <v>1</v>
      </c>
      <c r="BW92" s="232"/>
      <c r="BX92" s="233">
        <f>SUM(BY92+CA92+CC92+CE92+CG92)</f>
        <v>0</v>
      </c>
      <c r="BY92" s="234"/>
      <c r="BZ92" s="142">
        <f>SUM(BY92)*BT92</f>
        <v>0</v>
      </c>
      <c r="CA92" s="234"/>
      <c r="CB92" s="235">
        <f>CA92*BU92</f>
        <v>0</v>
      </c>
      <c r="CC92" s="234"/>
      <c r="CD92" s="235">
        <f>SUM(CC92)*BU92</f>
        <v>0</v>
      </c>
      <c r="CE92" s="234"/>
      <c r="CF92" s="235">
        <f>SUM(CE92)*BV92</f>
        <v>0</v>
      </c>
      <c r="CG92" s="234"/>
      <c r="CH92" s="235">
        <f>SUM(CG92)*BU92*5</f>
        <v>0</v>
      </c>
      <c r="CI92" s="236">
        <v>0</v>
      </c>
      <c r="CJ92" s="236">
        <f>SUM(BW92*5/100*BU92)</f>
        <v>0</v>
      </c>
      <c r="CK92" s="234"/>
      <c r="CL92" s="235"/>
      <c r="CM92" s="234">
        <v>2</v>
      </c>
      <c r="CN92" s="236">
        <f>CM92*BS92</f>
        <v>2</v>
      </c>
      <c r="CO92" s="234"/>
      <c r="CP92" s="237">
        <f>SUM(CO92*BS92*(30+4))</f>
        <v>0</v>
      </c>
      <c r="CQ92" s="234"/>
      <c r="CR92" s="142">
        <f>SUM(CQ92*BS92*3)</f>
        <v>0</v>
      </c>
      <c r="CS92" s="234"/>
      <c r="CT92" s="236">
        <f>SUM(CS92*BS92/3)</f>
        <v>0</v>
      </c>
      <c r="CU92" s="234"/>
      <c r="CV92" s="236">
        <f>SUM(CU92*BS92*2/3)</f>
        <v>0</v>
      </c>
      <c r="CW92" s="234"/>
      <c r="CX92" s="142">
        <f>SUM(CW92*BS92)</f>
        <v>0</v>
      </c>
      <c r="CY92" s="234"/>
      <c r="CZ92" s="235">
        <f>SUM(CY92*BU92)</f>
        <v>0</v>
      </c>
      <c r="DA92" s="234">
        <v>1</v>
      </c>
      <c r="DB92" s="236">
        <v>0</v>
      </c>
      <c r="DC92" s="234"/>
      <c r="DD92" s="236">
        <f>SUM(DC92*BU92*2)</f>
        <v>0</v>
      </c>
      <c r="DE92" s="234"/>
      <c r="DF92" s="236">
        <f>DE92*BS92/3</f>
        <v>0</v>
      </c>
      <c r="DG92" s="234"/>
      <c r="DH92" s="235">
        <f>SUM(DG92*BS92/3)</f>
        <v>0</v>
      </c>
      <c r="DI92" s="234"/>
      <c r="DJ92" s="236">
        <f>SUM(DI92*BS92/3)</f>
        <v>0</v>
      </c>
      <c r="DK92" s="234"/>
      <c r="DL92" s="236">
        <f>SUM(DK92*BV92*5*6)</f>
        <v>0</v>
      </c>
      <c r="DM92" s="234"/>
      <c r="DN92" s="236">
        <f>SUM(DM92*BV92*5*4)</f>
        <v>0</v>
      </c>
      <c r="DO92" s="234"/>
      <c r="DP92" s="238">
        <f>SUM(DO92*50)/2</f>
        <v>0</v>
      </c>
      <c r="DQ92" s="20">
        <f t="shared" si="565"/>
        <v>2</v>
      </c>
      <c r="DR92" s="20">
        <f t="shared" si="566"/>
        <v>0</v>
      </c>
      <c r="DS92" s="7"/>
      <c r="DT92" s="7"/>
      <c r="DU92" s="7"/>
      <c r="DV92" s="52"/>
      <c r="DW92" s="51"/>
      <c r="DX92" s="7"/>
      <c r="DY92" s="7"/>
      <c r="DZ92" s="7"/>
      <c r="EA92" s="8"/>
      <c r="EB92" s="8"/>
      <c r="EC92" s="8"/>
      <c r="ED92" s="8"/>
      <c r="EE92" s="8"/>
      <c r="EF92" s="8"/>
      <c r="EG92" s="8"/>
      <c r="EH92" s="7">
        <f t="shared" si="567"/>
        <v>2</v>
      </c>
      <c r="EI92" s="7">
        <f t="shared" si="567"/>
        <v>2</v>
      </c>
      <c r="EJ92" s="7">
        <f t="shared" si="567"/>
        <v>2</v>
      </c>
      <c r="EK92" s="18">
        <f t="shared" si="567"/>
        <v>2</v>
      </c>
      <c r="EL92" s="7">
        <f t="shared" si="567"/>
        <v>0</v>
      </c>
      <c r="EM92" s="7">
        <f t="shared" si="567"/>
        <v>0</v>
      </c>
      <c r="EN92" s="7">
        <f t="shared" si="567"/>
        <v>0</v>
      </c>
      <c r="EO92" s="7">
        <f t="shared" si="567"/>
        <v>0</v>
      </c>
      <c r="EP92" s="7">
        <f t="shared" si="567"/>
        <v>0</v>
      </c>
      <c r="EQ92" s="7">
        <f t="shared" si="567"/>
        <v>0</v>
      </c>
      <c r="ER92" s="7">
        <f t="shared" si="567"/>
        <v>0</v>
      </c>
      <c r="ES92" s="7">
        <f t="shared" si="567"/>
        <v>0</v>
      </c>
      <c r="ET92" s="7">
        <f t="shared" si="567"/>
        <v>0</v>
      </c>
      <c r="EU92" s="18">
        <f t="shared" si="567"/>
        <v>0</v>
      </c>
      <c r="EV92" s="7">
        <f t="shared" si="567"/>
        <v>0</v>
      </c>
      <c r="EW92" s="7">
        <f t="shared" si="567"/>
        <v>0</v>
      </c>
      <c r="EX92" s="7">
        <f t="shared" si="568"/>
        <v>2</v>
      </c>
      <c r="EY92" s="7">
        <f t="shared" si="568"/>
        <v>2</v>
      </c>
      <c r="EZ92" s="7">
        <f t="shared" si="568"/>
        <v>0</v>
      </c>
      <c r="FA92" s="7">
        <f t="shared" si="568"/>
        <v>0</v>
      </c>
      <c r="FB92" s="7">
        <f t="shared" si="568"/>
        <v>0</v>
      </c>
      <c r="FC92" s="7">
        <f t="shared" si="568"/>
        <v>0</v>
      </c>
      <c r="FD92" s="7">
        <f t="shared" si="568"/>
        <v>0</v>
      </c>
      <c r="FE92" s="18">
        <f t="shared" si="568"/>
        <v>0</v>
      </c>
      <c r="FF92" s="7">
        <f t="shared" si="568"/>
        <v>0</v>
      </c>
      <c r="FG92" s="7">
        <f t="shared" si="568"/>
        <v>0</v>
      </c>
      <c r="FH92" s="7">
        <f t="shared" si="568"/>
        <v>0</v>
      </c>
      <c r="FI92" s="7">
        <f t="shared" si="568"/>
        <v>0</v>
      </c>
      <c r="FJ92" s="7">
        <f t="shared" si="568"/>
        <v>0</v>
      </c>
      <c r="FK92" s="7">
        <f t="shared" si="568"/>
        <v>0</v>
      </c>
      <c r="FL92" s="7">
        <f t="shared" si="568"/>
        <v>1</v>
      </c>
      <c r="FM92" s="7">
        <f t="shared" si="568"/>
        <v>0</v>
      </c>
      <c r="FN92" s="7">
        <f t="shared" si="569"/>
        <v>0</v>
      </c>
      <c r="FO92" s="7">
        <f t="shared" si="569"/>
        <v>0</v>
      </c>
      <c r="FP92" s="7"/>
      <c r="FQ92" s="7">
        <f t="shared" si="570"/>
        <v>0</v>
      </c>
      <c r="FR92" s="7">
        <f t="shared" si="570"/>
        <v>0</v>
      </c>
      <c r="FS92" s="7">
        <f t="shared" si="570"/>
        <v>0</v>
      </c>
      <c r="FT92" s="7">
        <f t="shared" si="570"/>
        <v>0</v>
      </c>
      <c r="FU92" s="7">
        <f t="shared" si="570"/>
        <v>0</v>
      </c>
      <c r="FV92" s="7">
        <f t="shared" si="570"/>
        <v>0</v>
      </c>
      <c r="FW92" s="7">
        <f t="shared" si="570"/>
        <v>0</v>
      </c>
      <c r="FX92" s="7">
        <f t="shared" si="570"/>
        <v>0</v>
      </c>
      <c r="FY92" s="7">
        <f t="shared" si="570"/>
        <v>0</v>
      </c>
      <c r="FZ92" s="7">
        <f t="shared" si="570"/>
        <v>0</v>
      </c>
      <c r="GA92" s="7">
        <f t="shared" si="570"/>
        <v>0</v>
      </c>
      <c r="GB92" s="116">
        <f t="shared" si="570"/>
        <v>4</v>
      </c>
      <c r="GC92" s="117">
        <f t="shared" si="570"/>
        <v>2</v>
      </c>
      <c r="GD92" s="8"/>
      <c r="GE92" s="8"/>
      <c r="GF92" s="8"/>
      <c r="GG92" s="97"/>
      <c r="GH92" s="3"/>
      <c r="GI92" s="18"/>
      <c r="GJ92" s="18"/>
      <c r="GK92" s="1"/>
      <c r="GL92" s="23"/>
      <c r="GM92" s="61"/>
      <c r="GN92" s="7"/>
      <c r="GO92" s="67"/>
    </row>
    <row r="93" spans="1:197" ht="24.95" customHeight="1" x14ac:dyDescent="0.35">
      <c r="A93" s="51"/>
      <c r="B93" s="312" t="s">
        <v>246</v>
      </c>
      <c r="C93" s="137" t="s">
        <v>240</v>
      </c>
      <c r="D93" s="182" t="s">
        <v>244</v>
      </c>
      <c r="E93" s="137" t="s">
        <v>242</v>
      </c>
      <c r="F93" s="182">
        <v>57</v>
      </c>
      <c r="G93" s="182">
        <v>1</v>
      </c>
      <c r="H93" s="182">
        <v>27</v>
      </c>
      <c r="I93" s="182">
        <v>1</v>
      </c>
      <c r="J93" s="182">
        <v>1</v>
      </c>
      <c r="K93" s="303">
        <f>J93*2</f>
        <v>2</v>
      </c>
      <c r="L93" s="137">
        <v>10</v>
      </c>
      <c r="M93" s="304">
        <f>SUM(N93+P93+R93+T93+V93)</f>
        <v>10</v>
      </c>
      <c r="N93" s="305">
        <v>4</v>
      </c>
      <c r="O93" s="424">
        <f>SUM(N93)*I93</f>
        <v>4</v>
      </c>
      <c r="P93" s="305"/>
      <c r="Q93" s="306">
        <f>J93*P93</f>
        <v>0</v>
      </c>
      <c r="R93" s="305">
        <v>6</v>
      </c>
      <c r="S93" s="306">
        <f>SUM(R93)*J93</f>
        <v>6</v>
      </c>
      <c r="T93" s="305"/>
      <c r="U93" s="306">
        <f>SUM(T93)*K93</f>
        <v>0</v>
      </c>
      <c r="V93" s="305"/>
      <c r="W93" s="306">
        <f>J93*V93</f>
        <v>0</v>
      </c>
      <c r="X93" s="173">
        <v>0</v>
      </c>
      <c r="Y93" s="173">
        <v>0</v>
      </c>
      <c r="Z93" s="305"/>
      <c r="AA93" s="306">
        <f>SUM(Z93)*1</f>
        <v>0</v>
      </c>
      <c r="AB93" s="305"/>
      <c r="AC93" s="173">
        <f>SUM(AB93)*3*H93/5</f>
        <v>0</v>
      </c>
      <c r="AD93" s="305"/>
      <c r="AE93" s="307">
        <f>SUM(AD93*H93*(30+4))</f>
        <v>0</v>
      </c>
      <c r="AF93" s="305"/>
      <c r="AG93" s="306">
        <f>SUM(AF93*H93*3)</f>
        <v>0</v>
      </c>
      <c r="AH93" s="305"/>
      <c r="AI93" s="173">
        <f>SUM(AH93*H93/3)</f>
        <v>0</v>
      </c>
      <c r="AJ93" s="305"/>
      <c r="AK93" s="173">
        <f>SUM(AJ93*H93*2/3)</f>
        <v>0</v>
      </c>
      <c r="AL93" s="305"/>
      <c r="AM93" s="424">
        <f>SUM(AL93*H93)</f>
        <v>0</v>
      </c>
      <c r="AN93" s="305"/>
      <c r="AO93" s="306">
        <f>SUM(AN93*J93)</f>
        <v>0</v>
      </c>
      <c r="AP93" s="305"/>
      <c r="AQ93" s="173">
        <f>SUM(AP93*H93*2)</f>
        <v>0</v>
      </c>
      <c r="AR93" s="305"/>
      <c r="AS93" s="173">
        <f>AR93*K93*6</f>
        <v>0</v>
      </c>
      <c r="AT93" s="144"/>
      <c r="AU93" s="146">
        <f>AT93*H93/3</f>
        <v>0</v>
      </c>
      <c r="AV93" s="305"/>
      <c r="AW93" s="306">
        <f>AV93*K93*6</f>
        <v>0</v>
      </c>
      <c r="AX93" s="305"/>
      <c r="AY93" s="173">
        <f>AX93*K93*8</f>
        <v>0</v>
      </c>
      <c r="AZ93" s="305">
        <v>1</v>
      </c>
      <c r="BA93" s="173">
        <f>SUM(AZ93*J93*6)</f>
        <v>6</v>
      </c>
      <c r="BB93" s="305"/>
      <c r="BC93" s="173">
        <f>SUM(BB93*K93*4*6)</f>
        <v>0</v>
      </c>
      <c r="BD93" s="305"/>
      <c r="BE93" s="313">
        <f>SUM(BD93*50)</f>
        <v>0</v>
      </c>
      <c r="BF93" s="146">
        <f>O93+Q93+S93+U93+W93+X93+Y93+AA93+AC93+AE93+AG93+AI93+AK93+AM93+AO93+AQ93+AS93+AU93+AW93+AY93+BA93+BC93+BE93</f>
        <v>16</v>
      </c>
      <c r="BG93" s="146">
        <f>BC93+BA93+AY93+AW93+AS93+AQ93+X93+W93+U93+S93+Q93+O93</f>
        <v>16</v>
      </c>
      <c r="BH93" s="7"/>
      <c r="BI93" s="7"/>
      <c r="BJ93" s="7"/>
      <c r="BK93" s="52"/>
      <c r="BL93" s="51"/>
      <c r="BM93" s="302" t="s">
        <v>247</v>
      </c>
      <c r="BN93" s="137" t="s">
        <v>240</v>
      </c>
      <c r="BO93" s="137" t="s">
        <v>244</v>
      </c>
      <c r="BP93" s="137" t="s">
        <v>242</v>
      </c>
      <c r="BQ93" s="182">
        <v>8</v>
      </c>
      <c r="BR93" s="182">
        <v>2</v>
      </c>
      <c r="BS93" s="182">
        <v>15</v>
      </c>
      <c r="BT93" s="182">
        <v>1</v>
      </c>
      <c r="BU93" s="182">
        <v>1</v>
      </c>
      <c r="BV93" s="303">
        <f>BU93*2</f>
        <v>2</v>
      </c>
      <c r="BW93" s="314">
        <v>4</v>
      </c>
      <c r="BX93" s="304">
        <f>SUM(BY93+CA93+CC93+CE93+CG93)</f>
        <v>4</v>
      </c>
      <c r="BY93" s="315">
        <v>4</v>
      </c>
      <c r="BZ93" s="406">
        <f>SUM(BY93)*BT93</f>
        <v>4</v>
      </c>
      <c r="CA93" s="305"/>
      <c r="CB93" s="306">
        <f>BU93*CA93</f>
        <v>0</v>
      </c>
      <c r="CC93" s="305"/>
      <c r="CD93" s="306">
        <f>SUM(CC93)*BU93</f>
        <v>0</v>
      </c>
      <c r="CE93" s="305"/>
      <c r="CF93" s="306">
        <f>SUM(CE93)*BV93</f>
        <v>0</v>
      </c>
      <c r="CG93" s="305"/>
      <c r="CH93" s="306">
        <f>SUM(CG93)*BU93</f>
        <v>0</v>
      </c>
      <c r="CI93" s="173">
        <f>SUM(DG93*2+DI93*2)*BU93</f>
        <v>0</v>
      </c>
      <c r="CJ93" s="173">
        <v>0</v>
      </c>
      <c r="CK93" s="305"/>
      <c r="CL93" s="306">
        <f>SUM(CK93)*1</f>
        <v>0</v>
      </c>
      <c r="CM93" s="305"/>
      <c r="CN93" s="173">
        <f>SUM(CM93)*3*BS93/5</f>
        <v>0</v>
      </c>
      <c r="CO93" s="305"/>
      <c r="CP93" s="307">
        <f>SUM(CO93*BS93*(30+4))</f>
        <v>0</v>
      </c>
      <c r="CQ93" s="305"/>
      <c r="CR93" s="406">
        <f>SUM(CQ93*BS93*3)</f>
        <v>0</v>
      </c>
      <c r="CS93" s="305"/>
      <c r="CT93" s="173">
        <f>SUM(CS93*BS93/3)</f>
        <v>0</v>
      </c>
      <c r="CU93" s="305"/>
      <c r="CV93" s="173">
        <f>SUM(CU93*BS93*2/3)</f>
        <v>0</v>
      </c>
      <c r="CW93" s="305"/>
      <c r="CX93" s="406">
        <f>SUM(CW93*BS93)</f>
        <v>0</v>
      </c>
      <c r="CY93" s="305"/>
      <c r="CZ93" s="306">
        <f>SUM(CY93*BU93)</f>
        <v>0</v>
      </c>
      <c r="DA93" s="305"/>
      <c r="DB93" s="173">
        <f>SUM(DA93*BS93*2)</f>
        <v>0</v>
      </c>
      <c r="DC93" s="305"/>
      <c r="DD93" s="173">
        <f>DC93*BV93*6</f>
        <v>0</v>
      </c>
      <c r="DE93" s="32"/>
      <c r="DF93" s="194">
        <f>DE93*BS93/3</f>
        <v>0</v>
      </c>
      <c r="DG93" s="308"/>
      <c r="DH93" s="309">
        <f>DG93*BV93*6</f>
        <v>0</v>
      </c>
      <c r="DI93" s="308"/>
      <c r="DJ93" s="310">
        <f>DI93*BV93*8</f>
        <v>0</v>
      </c>
      <c r="DK93" s="308"/>
      <c r="DL93" s="310">
        <f>SUM(DK93*BU93*6)</f>
        <v>0</v>
      </c>
      <c r="DM93" s="308"/>
      <c r="DN93" s="310">
        <f>SUM(DM93*BV93*4*6)</f>
        <v>0</v>
      </c>
      <c r="DO93" s="308"/>
      <c r="DP93" s="311">
        <f>SUM(DO93*50)</f>
        <v>0</v>
      </c>
      <c r="DQ93" s="20">
        <f t="shared" si="565"/>
        <v>4</v>
      </c>
      <c r="DR93" s="20">
        <f t="shared" si="566"/>
        <v>4</v>
      </c>
      <c r="DS93" s="7"/>
      <c r="DT93" s="7"/>
      <c r="DU93" s="7"/>
      <c r="DV93" s="52"/>
      <c r="DW93" s="51"/>
      <c r="DX93" s="7"/>
      <c r="DY93" s="7"/>
      <c r="DZ93" s="7"/>
      <c r="EA93" s="8"/>
      <c r="EB93" s="8"/>
      <c r="EC93" s="8"/>
      <c r="ED93" s="8"/>
      <c r="EE93" s="8"/>
      <c r="EF93" s="8"/>
      <c r="EG93" s="8"/>
      <c r="EH93" s="7">
        <f t="shared" si="567"/>
        <v>14</v>
      </c>
      <c r="EI93" s="7">
        <f t="shared" si="567"/>
        <v>14</v>
      </c>
      <c r="EJ93" s="7">
        <f t="shared" si="567"/>
        <v>8</v>
      </c>
      <c r="EK93" s="18">
        <f t="shared" si="567"/>
        <v>8</v>
      </c>
      <c r="EL93" s="7">
        <f t="shared" si="567"/>
        <v>0</v>
      </c>
      <c r="EM93" s="7">
        <f t="shared" si="567"/>
        <v>0</v>
      </c>
      <c r="EN93" s="7">
        <f t="shared" si="567"/>
        <v>6</v>
      </c>
      <c r="EO93" s="7">
        <f t="shared" si="567"/>
        <v>6</v>
      </c>
      <c r="EP93" s="7">
        <f t="shared" si="567"/>
        <v>0</v>
      </c>
      <c r="EQ93" s="7">
        <f t="shared" si="567"/>
        <v>0</v>
      </c>
      <c r="ER93" s="7">
        <f t="shared" si="567"/>
        <v>0</v>
      </c>
      <c r="ES93" s="7">
        <f t="shared" si="567"/>
        <v>0</v>
      </c>
      <c r="ET93" s="7">
        <f t="shared" si="567"/>
        <v>0</v>
      </c>
      <c r="EU93" s="18">
        <f t="shared" si="567"/>
        <v>0</v>
      </c>
      <c r="EV93" s="7">
        <f t="shared" si="567"/>
        <v>0</v>
      </c>
      <c r="EW93" s="7">
        <f t="shared" si="567"/>
        <v>0</v>
      </c>
      <c r="EX93" s="7">
        <f t="shared" si="568"/>
        <v>0</v>
      </c>
      <c r="EY93" s="7">
        <f t="shared" si="568"/>
        <v>0</v>
      </c>
      <c r="EZ93" s="7">
        <f t="shared" si="568"/>
        <v>0</v>
      </c>
      <c r="FA93" s="7">
        <f t="shared" si="568"/>
        <v>0</v>
      </c>
      <c r="FB93" s="7">
        <f t="shared" si="568"/>
        <v>0</v>
      </c>
      <c r="FC93" s="7">
        <f t="shared" si="568"/>
        <v>0</v>
      </c>
      <c r="FD93" s="7">
        <f t="shared" si="568"/>
        <v>0</v>
      </c>
      <c r="FE93" s="18">
        <f t="shared" si="568"/>
        <v>0</v>
      </c>
      <c r="FF93" s="7">
        <f t="shared" si="568"/>
        <v>0</v>
      </c>
      <c r="FG93" s="7">
        <f t="shared" si="568"/>
        <v>0</v>
      </c>
      <c r="FH93" s="7">
        <f t="shared" si="568"/>
        <v>0</v>
      </c>
      <c r="FI93" s="7">
        <f t="shared" si="568"/>
        <v>0</v>
      </c>
      <c r="FJ93" s="7">
        <f t="shared" si="568"/>
        <v>0</v>
      </c>
      <c r="FK93" s="7">
        <f t="shared" si="568"/>
        <v>0</v>
      </c>
      <c r="FL93" s="7">
        <f t="shared" si="568"/>
        <v>0</v>
      </c>
      <c r="FM93" s="7">
        <f t="shared" si="568"/>
        <v>0</v>
      </c>
      <c r="FN93" s="7">
        <f t="shared" si="569"/>
        <v>0</v>
      </c>
      <c r="FO93" s="7">
        <f t="shared" si="569"/>
        <v>0</v>
      </c>
      <c r="FP93" s="7"/>
      <c r="FQ93" s="7">
        <f t="shared" si="570"/>
        <v>0</v>
      </c>
      <c r="FR93" s="7">
        <f t="shared" si="570"/>
        <v>0</v>
      </c>
      <c r="FS93" s="7">
        <f t="shared" si="570"/>
        <v>0</v>
      </c>
      <c r="FT93" s="7">
        <f t="shared" si="570"/>
        <v>0</v>
      </c>
      <c r="FU93" s="7">
        <f t="shared" si="570"/>
        <v>0</v>
      </c>
      <c r="FV93" s="7">
        <f t="shared" si="570"/>
        <v>1</v>
      </c>
      <c r="FW93" s="7">
        <f t="shared" si="570"/>
        <v>6</v>
      </c>
      <c r="FX93" s="7">
        <f t="shared" si="570"/>
        <v>0</v>
      </c>
      <c r="FY93" s="7">
        <f t="shared" si="570"/>
        <v>0</v>
      </c>
      <c r="FZ93" s="7">
        <f t="shared" si="570"/>
        <v>0</v>
      </c>
      <c r="GA93" s="7">
        <f t="shared" si="570"/>
        <v>0</v>
      </c>
      <c r="GB93" s="116">
        <f t="shared" si="570"/>
        <v>20</v>
      </c>
      <c r="GC93" s="117">
        <f t="shared" si="570"/>
        <v>20</v>
      </c>
      <c r="GD93" s="8"/>
      <c r="GE93" s="8"/>
      <c r="GF93" s="8"/>
      <c r="GG93" s="97"/>
      <c r="GH93" s="3"/>
      <c r="GI93" s="18"/>
      <c r="GJ93" s="18"/>
      <c r="GK93" s="1"/>
      <c r="GL93" s="23"/>
      <c r="GM93" s="61"/>
      <c r="GN93" s="7"/>
      <c r="GO93" s="67"/>
    </row>
    <row r="94" spans="1:197" ht="19.5" customHeight="1" x14ac:dyDescent="0.35">
      <c r="A94" s="51"/>
      <c r="B94" s="312" t="s">
        <v>246</v>
      </c>
      <c r="C94" s="137" t="s">
        <v>240</v>
      </c>
      <c r="D94" s="182" t="s">
        <v>244</v>
      </c>
      <c r="E94" s="137" t="s">
        <v>242</v>
      </c>
      <c r="F94" s="182">
        <v>69</v>
      </c>
      <c r="G94" s="182">
        <v>1</v>
      </c>
      <c r="H94" s="182">
        <v>22</v>
      </c>
      <c r="I94" s="182">
        <v>1</v>
      </c>
      <c r="J94" s="182">
        <v>1</v>
      </c>
      <c r="K94" s="303">
        <f>J94*2</f>
        <v>2</v>
      </c>
      <c r="L94" s="137">
        <v>10</v>
      </c>
      <c r="M94" s="304">
        <f>SUM(N94+P94+R94+T94+V94)</f>
        <v>10</v>
      </c>
      <c r="N94" s="305">
        <v>4</v>
      </c>
      <c r="O94" s="424">
        <f>SUM(N94)*I94</f>
        <v>4</v>
      </c>
      <c r="P94" s="305"/>
      <c r="Q94" s="306">
        <f>J94*P94</f>
        <v>0</v>
      </c>
      <c r="R94" s="305">
        <v>6</v>
      </c>
      <c r="S94" s="306">
        <f>SUM(R94)*J94</f>
        <v>6</v>
      </c>
      <c r="T94" s="305"/>
      <c r="U94" s="306">
        <f>SUM(T94)*K94</f>
        <v>0</v>
      </c>
      <c r="V94" s="305"/>
      <c r="W94" s="306">
        <f>J94*V94</f>
        <v>0</v>
      </c>
      <c r="X94" s="173">
        <v>0</v>
      </c>
      <c r="Y94" s="173">
        <v>0</v>
      </c>
      <c r="Z94" s="305"/>
      <c r="AA94" s="306">
        <f>SUM(Z94)*1</f>
        <v>0</v>
      </c>
      <c r="AB94" s="305"/>
      <c r="AC94" s="173">
        <f>SUM(AB94)*3*H94/5</f>
        <v>0</v>
      </c>
      <c r="AD94" s="305"/>
      <c r="AE94" s="307">
        <f>SUM(AD94*H94*(30+4))</f>
        <v>0</v>
      </c>
      <c r="AF94" s="305"/>
      <c r="AG94" s="306">
        <f>SUM(AF94*H94*3)</f>
        <v>0</v>
      </c>
      <c r="AH94" s="305"/>
      <c r="AI94" s="173">
        <f>SUM(AH94*H94/3)</f>
        <v>0</v>
      </c>
      <c r="AJ94" s="305"/>
      <c r="AK94" s="173">
        <f>SUM(AJ94*H94*2/3)</f>
        <v>0</v>
      </c>
      <c r="AL94" s="305"/>
      <c r="AM94" s="424">
        <f>SUM(AL94*H94)</f>
        <v>0</v>
      </c>
      <c r="AN94" s="305"/>
      <c r="AO94" s="306">
        <f>SUM(AN94*J94)</f>
        <v>0</v>
      </c>
      <c r="AP94" s="305"/>
      <c r="AQ94" s="173">
        <f>SUM(AP94*H94*2)</f>
        <v>0</v>
      </c>
      <c r="AR94" s="305"/>
      <c r="AS94" s="173">
        <f>AR94*K94*6</f>
        <v>0</v>
      </c>
      <c r="AT94" s="144"/>
      <c r="AU94" s="146">
        <f>AT94*H94/3</f>
        <v>0</v>
      </c>
      <c r="AV94" s="305"/>
      <c r="AW94" s="306">
        <f>AV94*K94*6</f>
        <v>0</v>
      </c>
      <c r="AX94" s="305"/>
      <c r="AY94" s="173">
        <f>AX94*K94*8</f>
        <v>0</v>
      </c>
      <c r="AZ94" s="305">
        <v>1</v>
      </c>
      <c r="BA94" s="173">
        <f>SUM(AZ94*J94*6)</f>
        <v>6</v>
      </c>
      <c r="BB94" s="305"/>
      <c r="BC94" s="173">
        <f>SUM(BB94*K94*4*6)</f>
        <v>0</v>
      </c>
      <c r="BD94" s="305"/>
      <c r="BE94" s="313">
        <f>SUM(BD94*50)</f>
        <v>0</v>
      </c>
      <c r="BF94" s="146">
        <f>O94+Q94+S94+U94+W94+X94+Y94+AA94+AC94+AE94+AG94+AI94+AK94+AM94+AO94+AQ94+AS94+AU94+AW94+AY94+BA94+BC94+BE94</f>
        <v>16</v>
      </c>
      <c r="BG94" s="146">
        <f>BC94+BA94+AY94+AW94+AS94+AQ94+X94+W94+U94+S94+Q94+O94</f>
        <v>16</v>
      </c>
      <c r="BH94" s="7"/>
      <c r="BI94" s="7"/>
      <c r="BJ94" s="7"/>
      <c r="BK94" s="52"/>
      <c r="BL94" s="51"/>
      <c r="BM94" s="312" t="s">
        <v>243</v>
      </c>
      <c r="BN94" s="137" t="s">
        <v>240</v>
      </c>
      <c r="BO94" s="137" t="s">
        <v>244</v>
      </c>
      <c r="BP94" s="137" t="s">
        <v>242</v>
      </c>
      <c r="BQ94" s="182">
        <v>38</v>
      </c>
      <c r="BR94" s="176">
        <v>2</v>
      </c>
      <c r="BS94" s="176">
        <v>25</v>
      </c>
      <c r="BT94" s="176">
        <v>1</v>
      </c>
      <c r="BU94" s="176">
        <v>1</v>
      </c>
      <c r="BV94" s="303">
        <f>BU94*2</f>
        <v>2</v>
      </c>
      <c r="BW94" s="178">
        <v>2</v>
      </c>
      <c r="BX94" s="304">
        <f>SUM(BY94+CA94+CC94+CE94+CG94)</f>
        <v>2</v>
      </c>
      <c r="BY94" s="305">
        <v>2</v>
      </c>
      <c r="BZ94" s="406">
        <f>SUM(BY94)*BT94</f>
        <v>2</v>
      </c>
      <c r="CA94" s="305"/>
      <c r="CB94" s="306">
        <f>BU94*CA94</f>
        <v>0</v>
      </c>
      <c r="CC94" s="305"/>
      <c r="CD94" s="306">
        <f>SUM(CC94)*BU94</f>
        <v>0</v>
      </c>
      <c r="CE94" s="305"/>
      <c r="CF94" s="306">
        <f>SUM(CE94)*BV94</f>
        <v>0</v>
      </c>
      <c r="CG94" s="305"/>
      <c r="CH94" s="306">
        <f>SUM(CG94)*BU94*5</f>
        <v>0</v>
      </c>
      <c r="CI94" s="173">
        <f>SUM(BV94*DG94*2+BV94*DI94*2)</f>
        <v>0</v>
      </c>
      <c r="CJ94" s="173">
        <v>0</v>
      </c>
      <c r="CK94" s="305"/>
      <c r="CL94" s="306">
        <f>SUM(CK94)*1</f>
        <v>0</v>
      </c>
      <c r="CM94" s="305"/>
      <c r="CN94" s="173">
        <f>SUM(CM94)*3*BS94/5</f>
        <v>0</v>
      </c>
      <c r="CO94" s="305"/>
      <c r="CP94" s="307">
        <f>SUM(CO94*BS94*(30+4))</f>
        <v>0</v>
      </c>
      <c r="CQ94" s="305"/>
      <c r="CR94" s="406">
        <f>SUM(CQ94*BS94*3)</f>
        <v>0</v>
      </c>
      <c r="CS94" s="305"/>
      <c r="CT94" s="173">
        <f>SUM(CS94*BS94/3)</f>
        <v>0</v>
      </c>
      <c r="CU94" s="305"/>
      <c r="CV94" s="173">
        <f>SUM(CU94*BS94*2/3)</f>
        <v>0</v>
      </c>
      <c r="CW94" s="305"/>
      <c r="CX94" s="406">
        <f>SUM(CW94*BS94)</f>
        <v>0</v>
      </c>
      <c r="CY94" s="305"/>
      <c r="CZ94" s="306">
        <f>SUM(CY94*BU94)</f>
        <v>0</v>
      </c>
      <c r="DA94" s="305"/>
      <c r="DB94" s="173">
        <f>SUM(DA94*BS94*2)</f>
        <v>0</v>
      </c>
      <c r="DC94" s="305"/>
      <c r="DD94" s="173">
        <f>DC94*BV94*6</f>
        <v>0</v>
      </c>
      <c r="DE94" s="32"/>
      <c r="DF94" s="194">
        <f>DE94*BS94/3</f>
        <v>0</v>
      </c>
      <c r="DG94" s="308"/>
      <c r="DH94" s="309">
        <f>DG94*BV94*6</f>
        <v>0</v>
      </c>
      <c r="DI94" s="308"/>
      <c r="DJ94" s="310">
        <f>DI94*BV94*8</f>
        <v>0</v>
      </c>
      <c r="DK94" s="308"/>
      <c r="DL94" s="310">
        <f>SUM(DK94*BV94*5*6)</f>
        <v>0</v>
      </c>
      <c r="DM94" s="308"/>
      <c r="DN94" s="310">
        <f>SUM(DM94*BV94*4*6)</f>
        <v>0</v>
      </c>
      <c r="DO94" s="308"/>
      <c r="DP94" s="311">
        <f>SUM(DO94*50)</f>
        <v>0</v>
      </c>
      <c r="DQ94" s="20">
        <f t="shared" si="565"/>
        <v>2</v>
      </c>
      <c r="DR94" s="20">
        <f t="shared" si="566"/>
        <v>2</v>
      </c>
      <c r="DS94" s="7"/>
      <c r="DT94" s="7"/>
      <c r="DU94" s="7"/>
      <c r="DV94" s="52"/>
      <c r="DW94" s="51"/>
      <c r="DX94" s="7"/>
      <c r="DY94" s="7"/>
      <c r="DZ94" s="7"/>
      <c r="EA94" s="8"/>
      <c r="EB94" s="8"/>
      <c r="EC94" s="8"/>
      <c r="ED94" s="8"/>
      <c r="EE94" s="8"/>
      <c r="EF94" s="8"/>
      <c r="EG94" s="8"/>
      <c r="EH94" s="7">
        <f t="shared" si="567"/>
        <v>12</v>
      </c>
      <c r="EI94" s="7">
        <f t="shared" si="567"/>
        <v>12</v>
      </c>
      <c r="EJ94" s="7">
        <f t="shared" si="567"/>
        <v>6</v>
      </c>
      <c r="EK94" s="18">
        <f t="shared" si="567"/>
        <v>6</v>
      </c>
      <c r="EL94" s="7">
        <f t="shared" si="567"/>
        <v>0</v>
      </c>
      <c r="EM94" s="7">
        <f t="shared" si="567"/>
        <v>0</v>
      </c>
      <c r="EN94" s="7">
        <f t="shared" si="567"/>
        <v>6</v>
      </c>
      <c r="EO94" s="7">
        <f t="shared" si="567"/>
        <v>6</v>
      </c>
      <c r="EP94" s="7">
        <f t="shared" si="567"/>
        <v>0</v>
      </c>
      <c r="EQ94" s="7">
        <f t="shared" si="567"/>
        <v>0</v>
      </c>
      <c r="ER94" s="7">
        <f t="shared" si="567"/>
        <v>0</v>
      </c>
      <c r="ES94" s="7">
        <f t="shared" si="567"/>
        <v>0</v>
      </c>
      <c r="ET94" s="7">
        <f t="shared" si="567"/>
        <v>0</v>
      </c>
      <c r="EU94" s="18">
        <f t="shared" si="567"/>
        <v>0</v>
      </c>
      <c r="EV94" s="7">
        <f t="shared" si="567"/>
        <v>0</v>
      </c>
      <c r="EW94" s="7">
        <f t="shared" si="567"/>
        <v>0</v>
      </c>
      <c r="EX94" s="7">
        <f t="shared" si="568"/>
        <v>0</v>
      </c>
      <c r="EY94" s="7">
        <f t="shared" si="568"/>
        <v>0</v>
      </c>
      <c r="EZ94" s="7">
        <f t="shared" si="568"/>
        <v>0</v>
      </c>
      <c r="FA94" s="7">
        <f t="shared" si="568"/>
        <v>0</v>
      </c>
      <c r="FB94" s="7">
        <f t="shared" si="568"/>
        <v>0</v>
      </c>
      <c r="FC94" s="7">
        <f t="shared" si="568"/>
        <v>0</v>
      </c>
      <c r="FD94" s="7">
        <f t="shared" si="568"/>
        <v>0</v>
      </c>
      <c r="FE94" s="18">
        <f t="shared" si="568"/>
        <v>0</v>
      </c>
      <c r="FF94" s="7">
        <f t="shared" si="568"/>
        <v>0</v>
      </c>
      <c r="FG94" s="7">
        <f t="shared" si="568"/>
        <v>0</v>
      </c>
      <c r="FH94" s="7">
        <f t="shared" si="568"/>
        <v>0</v>
      </c>
      <c r="FI94" s="7">
        <f t="shared" si="568"/>
        <v>0</v>
      </c>
      <c r="FJ94" s="7">
        <f t="shared" si="568"/>
        <v>0</v>
      </c>
      <c r="FK94" s="7">
        <f t="shared" si="568"/>
        <v>0</v>
      </c>
      <c r="FL94" s="7">
        <f t="shared" si="568"/>
        <v>0</v>
      </c>
      <c r="FM94" s="7">
        <f t="shared" si="568"/>
        <v>0</v>
      </c>
      <c r="FN94" s="7">
        <f t="shared" si="569"/>
        <v>0</v>
      </c>
      <c r="FO94" s="7">
        <f t="shared" si="569"/>
        <v>0</v>
      </c>
      <c r="FP94" s="7"/>
      <c r="FQ94" s="7">
        <f t="shared" si="570"/>
        <v>0</v>
      </c>
      <c r="FR94" s="7">
        <f t="shared" si="570"/>
        <v>0</v>
      </c>
      <c r="FS94" s="7">
        <f t="shared" si="570"/>
        <v>0</v>
      </c>
      <c r="FT94" s="7">
        <f t="shared" si="570"/>
        <v>0</v>
      </c>
      <c r="FU94" s="7">
        <f t="shared" si="570"/>
        <v>0</v>
      </c>
      <c r="FV94" s="7">
        <f t="shared" si="570"/>
        <v>1</v>
      </c>
      <c r="FW94" s="7">
        <f t="shared" si="570"/>
        <v>6</v>
      </c>
      <c r="FX94" s="7">
        <f t="shared" si="570"/>
        <v>0</v>
      </c>
      <c r="FY94" s="7">
        <f t="shared" si="570"/>
        <v>0</v>
      </c>
      <c r="FZ94" s="7">
        <f t="shared" si="570"/>
        <v>0</v>
      </c>
      <c r="GA94" s="7">
        <f t="shared" si="570"/>
        <v>0</v>
      </c>
      <c r="GB94" s="116">
        <f t="shared" si="570"/>
        <v>18</v>
      </c>
      <c r="GC94" s="117">
        <f t="shared" si="570"/>
        <v>18</v>
      </c>
      <c r="GD94" s="8"/>
      <c r="GE94" s="8"/>
      <c r="GF94" s="8"/>
      <c r="GG94" s="97"/>
      <c r="GH94" s="3"/>
      <c r="GI94" s="18"/>
      <c r="GJ94" s="18"/>
      <c r="GK94" s="1"/>
      <c r="GL94" s="23"/>
      <c r="GM94" s="61"/>
      <c r="GN94" s="7"/>
      <c r="GO94" s="67"/>
    </row>
    <row r="95" spans="1:197" ht="24.95" customHeight="1" x14ac:dyDescent="0.35">
      <c r="A95" s="51"/>
      <c r="B95" s="312"/>
      <c r="C95" s="137"/>
      <c r="D95" s="182"/>
      <c r="E95" s="137"/>
      <c r="F95" s="182"/>
      <c r="G95" s="182"/>
      <c r="H95" s="182"/>
      <c r="I95" s="182"/>
      <c r="J95" s="182"/>
      <c r="K95" s="303"/>
      <c r="L95" s="137"/>
      <c r="M95" s="304"/>
      <c r="N95" s="305"/>
      <c r="O95" s="424">
        <f t="shared" ref="O95" si="572">SUM(N95)*I95</f>
        <v>0</v>
      </c>
      <c r="P95" s="305"/>
      <c r="Q95" s="306">
        <f>J95*P95</f>
        <v>0</v>
      </c>
      <c r="R95" s="305">
        <v>6</v>
      </c>
      <c r="S95" s="306">
        <f t="shared" ref="S95" si="573">SUM(R95)*J95</f>
        <v>0</v>
      </c>
      <c r="T95" s="305"/>
      <c r="U95" s="306">
        <f t="shared" ref="U95" si="574">SUM(T95)*K95</f>
        <v>0</v>
      </c>
      <c r="V95" s="305"/>
      <c r="W95" s="306">
        <f>J95*V95</f>
        <v>0</v>
      </c>
      <c r="X95" s="173">
        <v>0</v>
      </c>
      <c r="Y95" s="173">
        <v>0</v>
      </c>
      <c r="Z95" s="305"/>
      <c r="AA95" s="306">
        <f t="shared" ref="AA95" si="575">SUM(Z95)*1</f>
        <v>0</v>
      </c>
      <c r="AB95" s="305"/>
      <c r="AC95" s="173">
        <f t="shared" ref="AC95" si="576">SUM(AB95)*3*H95/5</f>
        <v>0</v>
      </c>
      <c r="AD95" s="305"/>
      <c r="AE95" s="307">
        <f t="shared" ref="AE95" si="577">SUM(AD95*H95*(30+4))</f>
        <v>0</v>
      </c>
      <c r="AF95" s="305"/>
      <c r="AG95" s="306">
        <f t="shared" ref="AG95" si="578">SUM(AF95*H95*3)</f>
        <v>0</v>
      </c>
      <c r="AH95" s="305"/>
      <c r="AI95" s="173">
        <f t="shared" ref="AI95" si="579">SUM(AH95*H95/3)</f>
        <v>0</v>
      </c>
      <c r="AJ95" s="305"/>
      <c r="AK95" s="173">
        <f t="shared" ref="AK95" si="580">SUM(AJ95*H95*2/3)</f>
        <v>0</v>
      </c>
      <c r="AL95" s="305"/>
      <c r="AM95" s="424">
        <f t="shared" ref="AM95" si="581">SUM(AL95*H95)</f>
        <v>0</v>
      </c>
      <c r="AN95" s="305"/>
      <c r="AO95" s="306">
        <f t="shared" ref="AO95" si="582">SUM(AN95*J95)</f>
        <v>0</v>
      </c>
      <c r="AP95" s="305"/>
      <c r="AQ95" s="173">
        <f t="shared" ref="AQ95" si="583">SUM(AP95*H95*2)</f>
        <v>0</v>
      </c>
      <c r="AR95" s="305"/>
      <c r="AS95" s="173">
        <f t="shared" ref="AS95" si="584">AR95*K95*6</f>
        <v>0</v>
      </c>
      <c r="AT95" s="144"/>
      <c r="AU95" s="146">
        <f t="shared" ref="AU95" si="585">AT95*H95/3</f>
        <v>0</v>
      </c>
      <c r="AV95" s="305"/>
      <c r="AW95" s="306">
        <f>AV95*K95*6</f>
        <v>0</v>
      </c>
      <c r="AX95" s="305"/>
      <c r="AY95" s="173">
        <f>AX95*K95*8</f>
        <v>0</v>
      </c>
      <c r="AZ95" s="305">
        <v>1</v>
      </c>
      <c r="BA95" s="173">
        <f>SUM(AZ95*J95*6)</f>
        <v>0</v>
      </c>
      <c r="BB95" s="305"/>
      <c r="BC95" s="173">
        <f>SUM(BB95*K95*4*6)</f>
        <v>0</v>
      </c>
      <c r="BD95" s="305"/>
      <c r="BE95" s="313">
        <f>SUM(BD95*50)</f>
        <v>0</v>
      </c>
      <c r="BF95" s="146">
        <f t="shared" ref="BF95" si="586">O95+Q95+S95+U95+W95+X95+Y95+AA95+AC95+AE95+AG95+AI95+AK95+AM95+AO95+AQ95+AS95+AU95+AW95+AY95+BA95+BC95+BE95</f>
        <v>0</v>
      </c>
      <c r="BG95" s="146">
        <f t="shared" ref="BG95" si="587">BC95+BA95+AY95+AW95+AS95+AQ95+X95+W95+U95+S95+Q95+O95</f>
        <v>0</v>
      </c>
      <c r="BH95" s="7"/>
      <c r="BI95" s="7"/>
      <c r="BJ95" s="7"/>
      <c r="BK95" s="52"/>
      <c r="BL95" s="51"/>
      <c r="BM95" s="312"/>
      <c r="BN95" s="137"/>
      <c r="BO95" s="137"/>
      <c r="BP95" s="137"/>
      <c r="BQ95" s="182"/>
      <c r="BR95" s="176"/>
      <c r="BS95" s="176"/>
      <c r="BT95" s="176"/>
      <c r="BU95" s="176"/>
      <c r="BV95" s="303"/>
      <c r="BW95" s="178"/>
      <c r="BX95" s="304"/>
      <c r="BY95" s="305"/>
      <c r="BZ95" s="406"/>
      <c r="CA95" s="305"/>
      <c r="CB95" s="306">
        <f t="shared" ref="CB95" si="588">BU95*CA95</f>
        <v>0</v>
      </c>
      <c r="CC95" s="305"/>
      <c r="CD95" s="306">
        <f t="shared" ref="CD95" si="589">SUM(CC95)*BU95</f>
        <v>0</v>
      </c>
      <c r="CE95" s="305"/>
      <c r="CF95" s="306">
        <f t="shared" ref="CF95" si="590">SUM(CE95)*BV95</f>
        <v>0</v>
      </c>
      <c r="CG95" s="305"/>
      <c r="CH95" s="306">
        <f t="shared" ref="CH95" si="591">SUM(CG95)*BU95*5</f>
        <v>0</v>
      </c>
      <c r="CI95" s="173">
        <f t="shared" ref="CI95" si="592">SUM(BV95*DG95*2+BV95*DI95*2)</f>
        <v>0</v>
      </c>
      <c r="CJ95" s="173">
        <v>0</v>
      </c>
      <c r="CK95" s="305"/>
      <c r="CL95" s="306">
        <f t="shared" ref="CL95" si="593">SUM(CK95)*1</f>
        <v>0</v>
      </c>
      <c r="CM95" s="305"/>
      <c r="CN95" s="173">
        <f t="shared" ref="CN95" si="594">SUM(CM95)*3*BS95/5</f>
        <v>0</v>
      </c>
      <c r="CO95" s="305"/>
      <c r="CP95" s="307">
        <f t="shared" ref="CP95" si="595">SUM(CO95*BS95*(30+4))</f>
        <v>0</v>
      </c>
      <c r="CQ95" s="305"/>
      <c r="CR95" s="406">
        <f t="shared" ref="CR95" si="596">SUM(CQ95*BS95*3)</f>
        <v>0</v>
      </c>
      <c r="CS95" s="305"/>
      <c r="CT95" s="173">
        <f t="shared" ref="CT95" si="597">SUM(CS95*BS95/3)</f>
        <v>0</v>
      </c>
      <c r="CU95" s="305"/>
      <c r="CV95" s="173">
        <f t="shared" ref="CV95" si="598">SUM(CU95*BS95*2/3)</f>
        <v>0</v>
      </c>
      <c r="CW95" s="305"/>
      <c r="CX95" s="406">
        <f t="shared" ref="CX95" si="599">SUM(CW95*BS95)</f>
        <v>0</v>
      </c>
      <c r="CY95" s="305"/>
      <c r="CZ95" s="306">
        <f t="shared" ref="CZ95" si="600">SUM(CY95*BU95)</f>
        <v>0</v>
      </c>
      <c r="DA95" s="305"/>
      <c r="DB95" s="173">
        <f t="shared" ref="DB95" si="601">SUM(DA95*BS95*2)</f>
        <v>0</v>
      </c>
      <c r="DC95" s="305"/>
      <c r="DD95" s="173">
        <f t="shared" ref="DD95" si="602">DC95*BV95*6</f>
        <v>0</v>
      </c>
      <c r="DE95" s="32"/>
      <c r="DF95" s="194">
        <f t="shared" ref="DF95" si="603">DE95*BS95/3</f>
        <v>0</v>
      </c>
      <c r="DG95" s="308"/>
      <c r="DH95" s="309">
        <f t="shared" ref="DH95" si="604">DG95*BV95*6</f>
        <v>0</v>
      </c>
      <c r="DI95" s="308"/>
      <c r="DJ95" s="310">
        <f t="shared" ref="DJ95" si="605">DI95*BV95*8</f>
        <v>0</v>
      </c>
      <c r="DK95" s="308"/>
      <c r="DL95" s="310">
        <f t="shared" ref="DL95" si="606">SUM(DK95*BV95*5*6)</f>
        <v>0</v>
      </c>
      <c r="DM95" s="308"/>
      <c r="DN95" s="310">
        <f t="shared" ref="DN95" si="607">SUM(DM95*BV95*4*6)</f>
        <v>0</v>
      </c>
      <c r="DO95" s="308"/>
      <c r="DP95" s="311">
        <f t="shared" ref="DP95" si="608">SUM(DO95*50)</f>
        <v>0</v>
      </c>
      <c r="DQ95" s="20">
        <f t="shared" si="565"/>
        <v>0</v>
      </c>
      <c r="DR95" s="20">
        <f t="shared" si="566"/>
        <v>0</v>
      </c>
      <c r="DS95" s="7"/>
      <c r="DT95" s="7"/>
      <c r="DU95" s="7"/>
      <c r="DV95" s="52"/>
      <c r="DW95" s="51"/>
      <c r="DX95" s="7"/>
      <c r="DY95" s="7"/>
      <c r="DZ95" s="7"/>
      <c r="EA95" s="8"/>
      <c r="EB95" s="8"/>
      <c r="EC95" s="8"/>
      <c r="ED95" s="8"/>
      <c r="EE95" s="8"/>
      <c r="EF95" s="8"/>
      <c r="EG95" s="8"/>
      <c r="EH95" s="7">
        <f t="shared" si="567"/>
        <v>0</v>
      </c>
      <c r="EI95" s="7">
        <f t="shared" si="567"/>
        <v>0</v>
      </c>
      <c r="EJ95" s="7">
        <f t="shared" si="567"/>
        <v>0</v>
      </c>
      <c r="EK95" s="18">
        <f t="shared" si="567"/>
        <v>0</v>
      </c>
      <c r="EL95" s="7">
        <f t="shared" si="567"/>
        <v>0</v>
      </c>
      <c r="EM95" s="7">
        <f t="shared" si="567"/>
        <v>0</v>
      </c>
      <c r="EN95" s="7">
        <f t="shared" si="567"/>
        <v>6</v>
      </c>
      <c r="EO95" s="7">
        <f t="shared" si="567"/>
        <v>0</v>
      </c>
      <c r="EP95" s="7">
        <f t="shared" si="567"/>
        <v>0</v>
      </c>
      <c r="EQ95" s="7">
        <f t="shared" si="567"/>
        <v>0</v>
      </c>
      <c r="ER95" s="7">
        <f t="shared" si="567"/>
        <v>0</v>
      </c>
      <c r="ES95" s="7">
        <f t="shared" si="567"/>
        <v>0</v>
      </c>
      <c r="ET95" s="7">
        <f t="shared" si="567"/>
        <v>0</v>
      </c>
      <c r="EU95" s="18">
        <f t="shared" si="567"/>
        <v>0</v>
      </c>
      <c r="EV95" s="7">
        <f t="shared" si="567"/>
        <v>0</v>
      </c>
      <c r="EW95" s="7">
        <f t="shared" si="567"/>
        <v>0</v>
      </c>
      <c r="EX95" s="7">
        <f t="shared" si="568"/>
        <v>0</v>
      </c>
      <c r="EY95" s="7">
        <f t="shared" si="568"/>
        <v>0</v>
      </c>
      <c r="EZ95" s="7">
        <f t="shared" si="568"/>
        <v>0</v>
      </c>
      <c r="FA95" s="7">
        <f t="shared" si="568"/>
        <v>0</v>
      </c>
      <c r="FB95" s="7">
        <f t="shared" si="568"/>
        <v>0</v>
      </c>
      <c r="FC95" s="7">
        <f t="shared" si="568"/>
        <v>0</v>
      </c>
      <c r="FD95" s="7">
        <f t="shared" si="568"/>
        <v>0</v>
      </c>
      <c r="FE95" s="18">
        <f t="shared" si="568"/>
        <v>0</v>
      </c>
      <c r="FF95" s="7">
        <f t="shared" si="568"/>
        <v>0</v>
      </c>
      <c r="FG95" s="7">
        <f t="shared" si="568"/>
        <v>0</v>
      </c>
      <c r="FH95" s="7">
        <f t="shared" si="568"/>
        <v>0</v>
      </c>
      <c r="FI95" s="7">
        <f t="shared" si="568"/>
        <v>0</v>
      </c>
      <c r="FJ95" s="7">
        <f t="shared" si="568"/>
        <v>0</v>
      </c>
      <c r="FK95" s="7">
        <f t="shared" si="568"/>
        <v>0</v>
      </c>
      <c r="FL95" s="7">
        <f t="shared" si="568"/>
        <v>0</v>
      </c>
      <c r="FM95" s="7">
        <f t="shared" si="568"/>
        <v>0</v>
      </c>
      <c r="FN95" s="7">
        <f t="shared" si="569"/>
        <v>0</v>
      </c>
      <c r="FO95" s="7">
        <f t="shared" si="569"/>
        <v>0</v>
      </c>
      <c r="FP95" s="7"/>
      <c r="FQ95" s="7">
        <f t="shared" si="570"/>
        <v>0</v>
      </c>
      <c r="FR95" s="7">
        <f t="shared" si="570"/>
        <v>0</v>
      </c>
      <c r="FS95" s="7">
        <f t="shared" si="570"/>
        <v>0</v>
      </c>
      <c r="FT95" s="7">
        <f t="shared" si="570"/>
        <v>0</v>
      </c>
      <c r="FU95" s="7">
        <f t="shared" si="570"/>
        <v>0</v>
      </c>
      <c r="FV95" s="7">
        <f t="shared" si="570"/>
        <v>1</v>
      </c>
      <c r="FW95" s="7">
        <f t="shared" si="570"/>
        <v>0</v>
      </c>
      <c r="FX95" s="7">
        <f t="shared" si="570"/>
        <v>0</v>
      </c>
      <c r="FY95" s="7">
        <f t="shared" si="570"/>
        <v>0</v>
      </c>
      <c r="FZ95" s="7">
        <f t="shared" si="570"/>
        <v>0</v>
      </c>
      <c r="GA95" s="7">
        <f t="shared" si="570"/>
        <v>0</v>
      </c>
      <c r="GB95" s="116">
        <f t="shared" si="570"/>
        <v>0</v>
      </c>
      <c r="GC95" s="117">
        <f t="shared" si="570"/>
        <v>0</v>
      </c>
      <c r="GD95" s="8"/>
      <c r="GE95" s="8"/>
      <c r="GF95" s="8"/>
      <c r="GG95" s="97"/>
      <c r="GH95" s="3"/>
      <c r="GI95" s="18"/>
      <c r="GJ95" s="18"/>
      <c r="GK95" s="1"/>
      <c r="GL95" s="23"/>
      <c r="GM95" s="61"/>
      <c r="GN95" s="7"/>
      <c r="GO95" s="67"/>
    </row>
    <row r="96" spans="1:197" ht="24.95" customHeight="1" x14ac:dyDescent="0.35">
      <c r="A96" s="5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3">
        <f t="shared" ref="M96:M100" si="609">SUM(N96+P96+T96+V96+AR96*2)</f>
        <v>0</v>
      </c>
      <c r="N96" s="32"/>
      <c r="O96" s="263"/>
      <c r="P96" s="32"/>
      <c r="Q96" s="20"/>
      <c r="R96" s="32"/>
      <c r="S96" s="20"/>
      <c r="T96" s="32"/>
      <c r="U96" s="20"/>
      <c r="V96" s="74"/>
      <c r="W96" s="20"/>
      <c r="X96" s="20"/>
      <c r="Y96" s="20"/>
      <c r="Z96" s="74"/>
      <c r="AA96" s="20"/>
      <c r="AB96" s="74"/>
      <c r="AC96" s="20"/>
      <c r="AD96" s="74"/>
      <c r="AE96" s="24"/>
      <c r="AF96" s="74"/>
      <c r="AG96" s="20"/>
      <c r="AH96" s="74"/>
      <c r="AI96" s="20"/>
      <c r="AJ96" s="74"/>
      <c r="AK96" s="20"/>
      <c r="AL96" s="74"/>
      <c r="AM96" s="263"/>
      <c r="AN96" s="74"/>
      <c r="AO96" s="20"/>
      <c r="AP96" s="74"/>
      <c r="AQ96" s="20"/>
      <c r="AR96" s="74"/>
      <c r="AS96" s="20"/>
      <c r="AT96" s="74"/>
      <c r="AU96" s="20"/>
      <c r="AV96" s="74"/>
      <c r="AW96" s="20"/>
      <c r="AX96" s="74"/>
      <c r="AY96" s="20"/>
      <c r="AZ96" s="74"/>
      <c r="BA96" s="20"/>
      <c r="BB96" s="74"/>
      <c r="BC96" s="20"/>
      <c r="BD96" s="74"/>
      <c r="BE96" s="20"/>
      <c r="BF96" s="20">
        <f t="shared" ref="BF96:BF100" si="610">SUM(AO96+BE96+BC96+BA96+AY96+AW96+AS96+AQ96+AK96+AM96+AI96+AG96+AE96+AC96+AA96+Y96+X96+W96+U96+Q96+O96+S96+AU96)</f>
        <v>0</v>
      </c>
      <c r="BG96" s="20">
        <f t="shared" ref="BG96:BG100" si="611">SUM(O96+Q96+U96+W96+X96+AS96+AW96+AY96+BA96+BC96+S96+AQ96)</f>
        <v>0</v>
      </c>
      <c r="BH96" s="7"/>
      <c r="BI96" s="7"/>
      <c r="BJ96" s="7"/>
      <c r="BK96" s="52"/>
      <c r="BL96" s="51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3">
        <f t="shared" ref="BX96:BX100" si="612">SUM(BY96+CA96+CE96+CG96+DC96*2)</f>
        <v>0</v>
      </c>
      <c r="BY96" s="32"/>
      <c r="BZ96" s="334"/>
      <c r="CA96" s="32"/>
      <c r="CB96" s="20"/>
      <c r="CC96" s="32"/>
      <c r="CD96" s="20"/>
      <c r="CE96" s="32"/>
      <c r="CF96" s="20"/>
      <c r="CG96" s="74"/>
      <c r="CH96" s="20"/>
      <c r="CI96" s="20"/>
      <c r="CJ96" s="20"/>
      <c r="CK96" s="74"/>
      <c r="CL96" s="20"/>
      <c r="CM96" s="74"/>
      <c r="CN96" s="20"/>
      <c r="CO96" s="74"/>
      <c r="CP96" s="24"/>
      <c r="CQ96" s="74"/>
      <c r="CR96" s="334"/>
      <c r="CS96" s="74"/>
      <c r="CT96" s="20"/>
      <c r="CU96" s="74"/>
      <c r="CV96" s="20"/>
      <c r="CW96" s="74"/>
      <c r="CX96" s="334"/>
      <c r="CY96" s="74"/>
      <c r="CZ96" s="20"/>
      <c r="DA96" s="74"/>
      <c r="DB96" s="20"/>
      <c r="DC96" s="74"/>
      <c r="DD96" s="20"/>
      <c r="DE96" s="74"/>
      <c r="DF96" s="20"/>
      <c r="DG96" s="74"/>
      <c r="DH96" s="20"/>
      <c r="DI96" s="74"/>
      <c r="DJ96" s="20"/>
      <c r="DK96" s="74"/>
      <c r="DL96" s="20"/>
      <c r="DM96" s="74"/>
      <c r="DN96" s="20"/>
      <c r="DO96" s="74"/>
      <c r="DP96" s="20"/>
      <c r="DQ96" s="20">
        <f t="shared" si="565"/>
        <v>0</v>
      </c>
      <c r="DR96" s="20">
        <f t="shared" si="566"/>
        <v>0</v>
      </c>
      <c r="DS96" s="7"/>
      <c r="DT96" s="7"/>
      <c r="DU96" s="7"/>
      <c r="DV96" s="52"/>
      <c r="DW96" s="51"/>
      <c r="DX96" s="7"/>
      <c r="DY96" s="7"/>
      <c r="DZ96" s="7"/>
      <c r="EA96" s="8"/>
      <c r="EB96" s="8"/>
      <c r="EC96" s="8"/>
      <c r="ED96" s="8"/>
      <c r="EE96" s="8"/>
      <c r="EF96" s="8"/>
      <c r="EG96" s="8"/>
      <c r="EH96" s="7">
        <f t="shared" si="567"/>
        <v>0</v>
      </c>
      <c r="EI96" s="7">
        <f t="shared" si="567"/>
        <v>0</v>
      </c>
      <c r="EJ96" s="7">
        <f t="shared" si="567"/>
        <v>0</v>
      </c>
      <c r="EK96" s="18">
        <f t="shared" si="567"/>
        <v>0</v>
      </c>
      <c r="EL96" s="7">
        <f t="shared" si="567"/>
        <v>0</v>
      </c>
      <c r="EM96" s="7">
        <f t="shared" si="567"/>
        <v>0</v>
      </c>
      <c r="EN96" s="7">
        <f t="shared" si="567"/>
        <v>0</v>
      </c>
      <c r="EO96" s="7">
        <f t="shared" si="567"/>
        <v>0</v>
      </c>
      <c r="EP96" s="7">
        <f t="shared" si="567"/>
        <v>0</v>
      </c>
      <c r="EQ96" s="7">
        <f t="shared" si="567"/>
        <v>0</v>
      </c>
      <c r="ER96" s="7">
        <f t="shared" si="567"/>
        <v>0</v>
      </c>
      <c r="ES96" s="7">
        <f t="shared" si="567"/>
        <v>0</v>
      </c>
      <c r="ET96" s="7">
        <f t="shared" si="567"/>
        <v>0</v>
      </c>
      <c r="EU96" s="18">
        <f t="shared" si="567"/>
        <v>0</v>
      </c>
      <c r="EV96" s="7">
        <f t="shared" si="567"/>
        <v>0</v>
      </c>
      <c r="EW96" s="7">
        <f t="shared" si="567"/>
        <v>0</v>
      </c>
      <c r="EX96" s="7">
        <f t="shared" si="568"/>
        <v>0</v>
      </c>
      <c r="EY96" s="7">
        <f t="shared" si="568"/>
        <v>0</v>
      </c>
      <c r="EZ96" s="7">
        <f t="shared" si="568"/>
        <v>0</v>
      </c>
      <c r="FA96" s="7">
        <f t="shared" si="568"/>
        <v>0</v>
      </c>
      <c r="FB96" s="7">
        <f t="shared" si="568"/>
        <v>0</v>
      </c>
      <c r="FC96" s="7">
        <f t="shared" si="568"/>
        <v>0</v>
      </c>
      <c r="FD96" s="7">
        <f t="shared" si="568"/>
        <v>0</v>
      </c>
      <c r="FE96" s="18">
        <f t="shared" si="568"/>
        <v>0</v>
      </c>
      <c r="FF96" s="7">
        <f t="shared" si="568"/>
        <v>0</v>
      </c>
      <c r="FG96" s="7">
        <f t="shared" si="568"/>
        <v>0</v>
      </c>
      <c r="FH96" s="7">
        <f t="shared" si="568"/>
        <v>0</v>
      </c>
      <c r="FI96" s="7">
        <f t="shared" si="568"/>
        <v>0</v>
      </c>
      <c r="FJ96" s="7">
        <f t="shared" si="568"/>
        <v>0</v>
      </c>
      <c r="FK96" s="7">
        <f t="shared" si="568"/>
        <v>0</v>
      </c>
      <c r="FL96" s="7">
        <f t="shared" si="568"/>
        <v>0</v>
      </c>
      <c r="FM96" s="7">
        <f t="shared" si="568"/>
        <v>0</v>
      </c>
      <c r="FN96" s="7">
        <f t="shared" si="569"/>
        <v>0</v>
      </c>
      <c r="FO96" s="7">
        <f t="shared" si="569"/>
        <v>0</v>
      </c>
      <c r="FP96" s="7"/>
      <c r="FQ96" s="7">
        <f t="shared" si="570"/>
        <v>0</v>
      </c>
      <c r="FR96" s="7">
        <f t="shared" si="570"/>
        <v>0</v>
      </c>
      <c r="FS96" s="7">
        <f t="shared" si="570"/>
        <v>0</v>
      </c>
      <c r="FT96" s="7">
        <f t="shared" si="570"/>
        <v>0</v>
      </c>
      <c r="FU96" s="7">
        <f t="shared" si="570"/>
        <v>0</v>
      </c>
      <c r="FV96" s="7">
        <f t="shared" si="570"/>
        <v>0</v>
      </c>
      <c r="FW96" s="7">
        <f t="shared" si="570"/>
        <v>0</v>
      </c>
      <c r="FX96" s="7">
        <f t="shared" si="570"/>
        <v>0</v>
      </c>
      <c r="FY96" s="7">
        <f t="shared" si="570"/>
        <v>0</v>
      </c>
      <c r="FZ96" s="7">
        <f t="shared" si="570"/>
        <v>0</v>
      </c>
      <c r="GA96" s="7">
        <f t="shared" si="570"/>
        <v>0</v>
      </c>
      <c r="GB96" s="116">
        <f t="shared" si="570"/>
        <v>0</v>
      </c>
      <c r="GC96" s="117">
        <f t="shared" si="570"/>
        <v>0</v>
      </c>
      <c r="GD96" s="8"/>
      <c r="GE96" s="8"/>
      <c r="GF96" s="8"/>
      <c r="GG96" s="97"/>
      <c r="GH96" s="3"/>
      <c r="GI96" s="18"/>
      <c r="GJ96" s="18"/>
      <c r="GK96" s="1"/>
      <c r="GL96" s="23"/>
      <c r="GM96" s="61"/>
      <c r="GN96" s="7"/>
      <c r="GO96" s="67"/>
    </row>
    <row r="97" spans="1:197" ht="24.95" customHeight="1" x14ac:dyDescent="0.35">
      <c r="A97" s="5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3">
        <f t="shared" si="609"/>
        <v>0</v>
      </c>
      <c r="N97" s="32"/>
      <c r="O97" s="263"/>
      <c r="P97" s="32"/>
      <c r="Q97" s="20"/>
      <c r="R97" s="32"/>
      <c r="S97" s="20"/>
      <c r="T97" s="32"/>
      <c r="U97" s="20"/>
      <c r="V97" s="74"/>
      <c r="W97" s="20"/>
      <c r="X97" s="20"/>
      <c r="Y97" s="20"/>
      <c r="Z97" s="74"/>
      <c r="AA97" s="20"/>
      <c r="AB97" s="74"/>
      <c r="AC97" s="20"/>
      <c r="AD97" s="74"/>
      <c r="AE97" s="24"/>
      <c r="AF97" s="74"/>
      <c r="AG97" s="20"/>
      <c r="AH97" s="74"/>
      <c r="AI97" s="20"/>
      <c r="AJ97" s="74"/>
      <c r="AK97" s="20"/>
      <c r="AL97" s="74"/>
      <c r="AM97" s="263"/>
      <c r="AN97" s="74"/>
      <c r="AO97" s="20"/>
      <c r="AP97" s="74"/>
      <c r="AQ97" s="20"/>
      <c r="AR97" s="74"/>
      <c r="AS97" s="20"/>
      <c r="AT97" s="74"/>
      <c r="AU97" s="20"/>
      <c r="AV97" s="74"/>
      <c r="AW97" s="20"/>
      <c r="AX97" s="74"/>
      <c r="AY97" s="20"/>
      <c r="AZ97" s="74"/>
      <c r="BA97" s="20"/>
      <c r="BB97" s="74"/>
      <c r="BC97" s="20"/>
      <c r="BD97" s="74"/>
      <c r="BE97" s="20"/>
      <c r="BF97" s="20">
        <f t="shared" si="610"/>
        <v>0</v>
      </c>
      <c r="BG97" s="20">
        <f t="shared" si="611"/>
        <v>0</v>
      </c>
      <c r="BH97" s="7"/>
      <c r="BI97" s="7"/>
      <c r="BJ97" s="7"/>
      <c r="BK97" s="52"/>
      <c r="BL97" s="51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3">
        <f t="shared" si="612"/>
        <v>0</v>
      </c>
      <c r="BY97" s="32"/>
      <c r="BZ97" s="334"/>
      <c r="CA97" s="32"/>
      <c r="CB97" s="20"/>
      <c r="CC97" s="32"/>
      <c r="CD97" s="20"/>
      <c r="CE97" s="32"/>
      <c r="CF97" s="20"/>
      <c r="CG97" s="74"/>
      <c r="CH97" s="20"/>
      <c r="CI97" s="20"/>
      <c r="CJ97" s="20"/>
      <c r="CK97" s="74"/>
      <c r="CL97" s="20"/>
      <c r="CM97" s="74"/>
      <c r="CN97" s="20"/>
      <c r="CO97" s="74"/>
      <c r="CP97" s="24"/>
      <c r="CQ97" s="74"/>
      <c r="CR97" s="334"/>
      <c r="CS97" s="74"/>
      <c r="CT97" s="20"/>
      <c r="CU97" s="74"/>
      <c r="CV97" s="20"/>
      <c r="CW97" s="74"/>
      <c r="CX97" s="334"/>
      <c r="CY97" s="74"/>
      <c r="CZ97" s="20"/>
      <c r="DA97" s="74"/>
      <c r="DB97" s="20"/>
      <c r="DC97" s="74"/>
      <c r="DD97" s="20"/>
      <c r="DE97" s="74"/>
      <c r="DF97" s="20"/>
      <c r="DG97" s="74"/>
      <c r="DH97" s="20"/>
      <c r="DI97" s="74"/>
      <c r="DJ97" s="20"/>
      <c r="DK97" s="74"/>
      <c r="DL97" s="20"/>
      <c r="DM97" s="74"/>
      <c r="DN97" s="20"/>
      <c r="DO97" s="74"/>
      <c r="DP97" s="20"/>
      <c r="DQ97" s="20">
        <f t="shared" si="565"/>
        <v>0</v>
      </c>
      <c r="DR97" s="20">
        <f t="shared" si="566"/>
        <v>0</v>
      </c>
      <c r="DS97" s="7"/>
      <c r="DT97" s="7"/>
      <c r="DU97" s="7"/>
      <c r="DV97" s="52"/>
      <c r="DW97" s="51"/>
      <c r="DX97" s="7"/>
      <c r="DY97" s="7"/>
      <c r="DZ97" s="7"/>
      <c r="EA97" s="8"/>
      <c r="EB97" s="8"/>
      <c r="EC97" s="8"/>
      <c r="ED97" s="8"/>
      <c r="EE97" s="8"/>
      <c r="EF97" s="8"/>
      <c r="EG97" s="8"/>
      <c r="EH97" s="7">
        <f t="shared" si="567"/>
        <v>0</v>
      </c>
      <c r="EI97" s="7">
        <f t="shared" si="567"/>
        <v>0</v>
      </c>
      <c r="EJ97" s="7">
        <f t="shared" si="567"/>
        <v>0</v>
      </c>
      <c r="EK97" s="18">
        <f t="shared" si="567"/>
        <v>0</v>
      </c>
      <c r="EL97" s="7">
        <f t="shared" si="567"/>
        <v>0</v>
      </c>
      <c r="EM97" s="7">
        <f t="shared" si="567"/>
        <v>0</v>
      </c>
      <c r="EN97" s="7">
        <f t="shared" si="567"/>
        <v>0</v>
      </c>
      <c r="EO97" s="7">
        <f t="shared" si="567"/>
        <v>0</v>
      </c>
      <c r="EP97" s="7">
        <f t="shared" si="567"/>
        <v>0</v>
      </c>
      <c r="EQ97" s="7">
        <f t="shared" si="567"/>
        <v>0</v>
      </c>
      <c r="ER97" s="7">
        <f t="shared" si="567"/>
        <v>0</v>
      </c>
      <c r="ES97" s="7">
        <f t="shared" si="567"/>
        <v>0</v>
      </c>
      <c r="ET97" s="7">
        <f t="shared" si="567"/>
        <v>0</v>
      </c>
      <c r="EU97" s="18">
        <f t="shared" si="567"/>
        <v>0</v>
      </c>
      <c r="EV97" s="7">
        <f t="shared" si="567"/>
        <v>0</v>
      </c>
      <c r="EW97" s="7">
        <f t="shared" si="567"/>
        <v>0</v>
      </c>
      <c r="EX97" s="7">
        <f t="shared" si="568"/>
        <v>0</v>
      </c>
      <c r="EY97" s="7">
        <f t="shared" si="568"/>
        <v>0</v>
      </c>
      <c r="EZ97" s="7">
        <f t="shared" si="568"/>
        <v>0</v>
      </c>
      <c r="FA97" s="7">
        <f t="shared" si="568"/>
        <v>0</v>
      </c>
      <c r="FB97" s="7">
        <f t="shared" si="568"/>
        <v>0</v>
      </c>
      <c r="FC97" s="7">
        <f t="shared" si="568"/>
        <v>0</v>
      </c>
      <c r="FD97" s="7">
        <f t="shared" si="568"/>
        <v>0</v>
      </c>
      <c r="FE97" s="18">
        <f t="shared" si="568"/>
        <v>0</v>
      </c>
      <c r="FF97" s="7">
        <f t="shared" si="568"/>
        <v>0</v>
      </c>
      <c r="FG97" s="7">
        <f t="shared" si="568"/>
        <v>0</v>
      </c>
      <c r="FH97" s="7">
        <f t="shared" si="568"/>
        <v>0</v>
      </c>
      <c r="FI97" s="7">
        <f t="shared" si="568"/>
        <v>0</v>
      </c>
      <c r="FJ97" s="7">
        <f t="shared" si="568"/>
        <v>0</v>
      </c>
      <c r="FK97" s="7">
        <f t="shared" si="568"/>
        <v>0</v>
      </c>
      <c r="FL97" s="7">
        <f t="shared" si="568"/>
        <v>0</v>
      </c>
      <c r="FM97" s="7">
        <f t="shared" si="568"/>
        <v>0</v>
      </c>
      <c r="FN97" s="7">
        <f t="shared" si="569"/>
        <v>0</v>
      </c>
      <c r="FO97" s="7">
        <f t="shared" si="569"/>
        <v>0</v>
      </c>
      <c r="FP97" s="7"/>
      <c r="FQ97" s="7">
        <f t="shared" si="570"/>
        <v>0</v>
      </c>
      <c r="FR97" s="7">
        <f t="shared" si="570"/>
        <v>0</v>
      </c>
      <c r="FS97" s="7">
        <f t="shared" si="570"/>
        <v>0</v>
      </c>
      <c r="FT97" s="7">
        <f t="shared" si="570"/>
        <v>0</v>
      </c>
      <c r="FU97" s="7">
        <f t="shared" si="570"/>
        <v>0</v>
      </c>
      <c r="FV97" s="7">
        <f t="shared" si="570"/>
        <v>0</v>
      </c>
      <c r="FW97" s="7">
        <f t="shared" si="570"/>
        <v>0</v>
      </c>
      <c r="FX97" s="7">
        <f t="shared" si="570"/>
        <v>0</v>
      </c>
      <c r="FY97" s="7">
        <f t="shared" si="570"/>
        <v>0</v>
      </c>
      <c r="FZ97" s="7">
        <f t="shared" si="570"/>
        <v>0</v>
      </c>
      <c r="GA97" s="7">
        <f t="shared" si="570"/>
        <v>0</v>
      </c>
      <c r="GB97" s="116">
        <f t="shared" si="570"/>
        <v>0</v>
      </c>
      <c r="GC97" s="117">
        <f t="shared" si="570"/>
        <v>0</v>
      </c>
      <c r="GD97" s="8"/>
      <c r="GE97" s="8"/>
      <c r="GF97" s="8"/>
      <c r="GG97" s="97"/>
      <c r="GH97" s="3"/>
      <c r="GI97" s="18"/>
      <c r="GJ97" s="18"/>
      <c r="GK97" s="1"/>
      <c r="GL97" s="23"/>
      <c r="GM97" s="61"/>
      <c r="GN97" s="7"/>
      <c r="GO97" s="67"/>
    </row>
    <row r="98" spans="1:197" ht="24.95" customHeight="1" x14ac:dyDescent="0.35">
      <c r="A98" s="5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3">
        <f t="shared" si="609"/>
        <v>0</v>
      </c>
      <c r="N98" s="32"/>
      <c r="O98" s="263"/>
      <c r="P98" s="32"/>
      <c r="Q98" s="20"/>
      <c r="R98" s="32"/>
      <c r="S98" s="20"/>
      <c r="T98" s="32"/>
      <c r="U98" s="20"/>
      <c r="V98" s="74"/>
      <c r="W98" s="20"/>
      <c r="X98" s="20"/>
      <c r="Y98" s="20"/>
      <c r="Z98" s="74"/>
      <c r="AA98" s="20"/>
      <c r="AB98" s="74"/>
      <c r="AC98" s="20"/>
      <c r="AD98" s="74"/>
      <c r="AE98" s="24"/>
      <c r="AF98" s="74"/>
      <c r="AG98" s="20"/>
      <c r="AH98" s="74"/>
      <c r="AI98" s="20"/>
      <c r="AJ98" s="74"/>
      <c r="AK98" s="20"/>
      <c r="AL98" s="74"/>
      <c r="AM98" s="263"/>
      <c r="AN98" s="74"/>
      <c r="AO98" s="20"/>
      <c r="AP98" s="74"/>
      <c r="AQ98" s="20"/>
      <c r="AR98" s="74"/>
      <c r="AS98" s="20"/>
      <c r="AT98" s="74"/>
      <c r="AU98" s="20"/>
      <c r="AV98" s="74"/>
      <c r="AW98" s="20"/>
      <c r="AX98" s="74"/>
      <c r="AY98" s="20"/>
      <c r="AZ98" s="74"/>
      <c r="BA98" s="20"/>
      <c r="BB98" s="74"/>
      <c r="BC98" s="20"/>
      <c r="BD98" s="74"/>
      <c r="BE98" s="20"/>
      <c r="BF98" s="20">
        <f t="shared" si="610"/>
        <v>0</v>
      </c>
      <c r="BG98" s="20">
        <f t="shared" si="611"/>
        <v>0</v>
      </c>
      <c r="BH98" s="7"/>
      <c r="BI98" s="7"/>
      <c r="BJ98" s="7"/>
      <c r="BK98" s="52"/>
      <c r="BL98" s="51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3">
        <f t="shared" si="612"/>
        <v>0</v>
      </c>
      <c r="BY98" s="32"/>
      <c r="BZ98" s="334"/>
      <c r="CA98" s="32"/>
      <c r="CB98" s="20"/>
      <c r="CC98" s="32"/>
      <c r="CD98" s="20"/>
      <c r="CE98" s="32"/>
      <c r="CF98" s="20"/>
      <c r="CG98" s="74"/>
      <c r="CH98" s="20"/>
      <c r="CI98" s="20"/>
      <c r="CJ98" s="20"/>
      <c r="CK98" s="74"/>
      <c r="CL98" s="20"/>
      <c r="CM98" s="74"/>
      <c r="CN98" s="20"/>
      <c r="CO98" s="74"/>
      <c r="CP98" s="24"/>
      <c r="CQ98" s="74"/>
      <c r="CR98" s="334"/>
      <c r="CS98" s="74"/>
      <c r="CT98" s="20"/>
      <c r="CU98" s="74"/>
      <c r="CV98" s="20"/>
      <c r="CW98" s="74"/>
      <c r="CX98" s="334"/>
      <c r="CY98" s="74"/>
      <c r="CZ98" s="20"/>
      <c r="DA98" s="74"/>
      <c r="DB98" s="20"/>
      <c r="DC98" s="74"/>
      <c r="DD98" s="20"/>
      <c r="DE98" s="74"/>
      <c r="DF98" s="20"/>
      <c r="DG98" s="74"/>
      <c r="DH98" s="20"/>
      <c r="DI98" s="74"/>
      <c r="DJ98" s="20"/>
      <c r="DK98" s="74"/>
      <c r="DL98" s="20"/>
      <c r="DM98" s="74"/>
      <c r="DN98" s="20"/>
      <c r="DO98" s="74"/>
      <c r="DP98" s="20"/>
      <c r="DQ98" s="20">
        <f t="shared" si="565"/>
        <v>0</v>
      </c>
      <c r="DR98" s="20">
        <f t="shared" si="566"/>
        <v>0</v>
      </c>
      <c r="DS98" s="7"/>
      <c r="DT98" s="7"/>
      <c r="DU98" s="7"/>
      <c r="DV98" s="52"/>
      <c r="DW98" s="51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>
        <f t="shared" si="567"/>
        <v>0</v>
      </c>
      <c r="EI98" s="7">
        <f t="shared" si="567"/>
        <v>0</v>
      </c>
      <c r="EJ98" s="7">
        <f t="shared" si="567"/>
        <v>0</v>
      </c>
      <c r="EK98" s="18">
        <f t="shared" si="567"/>
        <v>0</v>
      </c>
      <c r="EL98" s="7">
        <f t="shared" si="567"/>
        <v>0</v>
      </c>
      <c r="EM98" s="7">
        <f t="shared" si="567"/>
        <v>0</v>
      </c>
      <c r="EN98" s="7">
        <f t="shared" si="567"/>
        <v>0</v>
      </c>
      <c r="EO98" s="7">
        <f t="shared" si="567"/>
        <v>0</v>
      </c>
      <c r="EP98" s="7">
        <f t="shared" si="567"/>
        <v>0</v>
      </c>
      <c r="EQ98" s="7">
        <f t="shared" si="567"/>
        <v>0</v>
      </c>
      <c r="ER98" s="7">
        <f t="shared" si="567"/>
        <v>0</v>
      </c>
      <c r="ES98" s="7">
        <f t="shared" si="567"/>
        <v>0</v>
      </c>
      <c r="ET98" s="7">
        <f t="shared" si="567"/>
        <v>0</v>
      </c>
      <c r="EU98" s="18">
        <f t="shared" si="567"/>
        <v>0</v>
      </c>
      <c r="EV98" s="7">
        <f t="shared" si="567"/>
        <v>0</v>
      </c>
      <c r="EW98" s="7">
        <f t="shared" si="567"/>
        <v>0</v>
      </c>
      <c r="EX98" s="7">
        <f t="shared" si="568"/>
        <v>0</v>
      </c>
      <c r="EY98" s="7">
        <f t="shared" si="568"/>
        <v>0</v>
      </c>
      <c r="EZ98" s="7">
        <f t="shared" si="568"/>
        <v>0</v>
      </c>
      <c r="FA98" s="7">
        <f t="shared" si="568"/>
        <v>0</v>
      </c>
      <c r="FB98" s="7">
        <f t="shared" si="568"/>
        <v>0</v>
      </c>
      <c r="FC98" s="7">
        <f t="shared" si="568"/>
        <v>0</v>
      </c>
      <c r="FD98" s="7">
        <f t="shared" si="568"/>
        <v>0</v>
      </c>
      <c r="FE98" s="18">
        <f t="shared" si="568"/>
        <v>0</v>
      </c>
      <c r="FF98" s="7">
        <f t="shared" si="568"/>
        <v>0</v>
      </c>
      <c r="FG98" s="7">
        <f t="shared" si="568"/>
        <v>0</v>
      </c>
      <c r="FH98" s="7">
        <f t="shared" si="568"/>
        <v>0</v>
      </c>
      <c r="FI98" s="7">
        <f t="shared" si="568"/>
        <v>0</v>
      </c>
      <c r="FJ98" s="7">
        <f t="shared" si="568"/>
        <v>0</v>
      </c>
      <c r="FK98" s="7">
        <f t="shared" si="568"/>
        <v>0</v>
      </c>
      <c r="FL98" s="7">
        <f t="shared" si="568"/>
        <v>0</v>
      </c>
      <c r="FM98" s="7">
        <f t="shared" si="568"/>
        <v>0</v>
      </c>
      <c r="FN98" s="7">
        <f t="shared" si="569"/>
        <v>0</v>
      </c>
      <c r="FO98" s="7">
        <f t="shared" si="569"/>
        <v>0</v>
      </c>
      <c r="FP98" s="7"/>
      <c r="FQ98" s="7">
        <f t="shared" si="570"/>
        <v>0</v>
      </c>
      <c r="FR98" s="7">
        <f t="shared" si="570"/>
        <v>0</v>
      </c>
      <c r="FS98" s="7">
        <f t="shared" si="570"/>
        <v>0</v>
      </c>
      <c r="FT98" s="7">
        <f t="shared" si="570"/>
        <v>0</v>
      </c>
      <c r="FU98" s="7">
        <f t="shared" si="570"/>
        <v>0</v>
      </c>
      <c r="FV98" s="7">
        <f t="shared" si="570"/>
        <v>0</v>
      </c>
      <c r="FW98" s="7">
        <f t="shared" si="570"/>
        <v>0</v>
      </c>
      <c r="FX98" s="7">
        <f t="shared" si="570"/>
        <v>0</v>
      </c>
      <c r="FY98" s="7">
        <f t="shared" si="570"/>
        <v>0</v>
      </c>
      <c r="FZ98" s="7">
        <f t="shared" si="570"/>
        <v>0</v>
      </c>
      <c r="GA98" s="7">
        <f t="shared" si="570"/>
        <v>0</v>
      </c>
      <c r="GB98" s="116">
        <f t="shared" si="570"/>
        <v>0</v>
      </c>
      <c r="GC98" s="117">
        <f t="shared" si="570"/>
        <v>0</v>
      </c>
      <c r="GD98" s="7"/>
      <c r="GE98" s="7"/>
      <c r="GF98" s="7"/>
      <c r="GG98" s="52"/>
      <c r="GH98" s="3"/>
      <c r="GI98" s="18"/>
      <c r="GJ98" s="18"/>
      <c r="GK98" s="1"/>
      <c r="GL98" s="23"/>
      <c r="GM98" s="61"/>
      <c r="GN98" s="7"/>
      <c r="GO98" s="67"/>
    </row>
    <row r="99" spans="1:197" s="7" customFormat="1" ht="24.95" customHeight="1" x14ac:dyDescent="0.35">
      <c r="A99" s="51"/>
      <c r="M99" s="73">
        <f t="shared" si="609"/>
        <v>0</v>
      </c>
      <c r="N99" s="32"/>
      <c r="O99" s="263"/>
      <c r="P99" s="32"/>
      <c r="Q99" s="20"/>
      <c r="R99" s="32"/>
      <c r="S99" s="20"/>
      <c r="T99" s="32"/>
      <c r="U99" s="20"/>
      <c r="V99" s="74"/>
      <c r="W99" s="20"/>
      <c r="X99" s="20"/>
      <c r="Y99" s="20"/>
      <c r="Z99" s="74"/>
      <c r="AA99" s="20"/>
      <c r="AB99" s="74"/>
      <c r="AC99" s="20"/>
      <c r="AD99" s="74"/>
      <c r="AE99" s="24"/>
      <c r="AF99" s="74"/>
      <c r="AG99" s="20"/>
      <c r="AH99" s="74"/>
      <c r="AI99" s="20"/>
      <c r="AJ99" s="74"/>
      <c r="AK99" s="20"/>
      <c r="AL99" s="74"/>
      <c r="AM99" s="263"/>
      <c r="AN99" s="74"/>
      <c r="AO99" s="20"/>
      <c r="AP99" s="74"/>
      <c r="AQ99" s="20"/>
      <c r="AR99" s="74"/>
      <c r="AS99" s="20"/>
      <c r="AT99" s="74"/>
      <c r="AU99" s="20"/>
      <c r="AV99" s="74"/>
      <c r="AW99" s="20"/>
      <c r="AX99" s="74"/>
      <c r="AY99" s="20"/>
      <c r="AZ99" s="74"/>
      <c r="BA99" s="20"/>
      <c r="BB99" s="74"/>
      <c r="BC99" s="20"/>
      <c r="BD99" s="74"/>
      <c r="BE99" s="20"/>
      <c r="BF99" s="20">
        <f t="shared" si="610"/>
        <v>0</v>
      </c>
      <c r="BG99" s="20">
        <f t="shared" si="611"/>
        <v>0</v>
      </c>
      <c r="BK99" s="52"/>
      <c r="BL99" s="51"/>
      <c r="BX99" s="73">
        <f t="shared" si="612"/>
        <v>0</v>
      </c>
      <c r="BY99" s="32"/>
      <c r="BZ99" s="334"/>
      <c r="CA99" s="32"/>
      <c r="CB99" s="20"/>
      <c r="CC99" s="32"/>
      <c r="CD99" s="20"/>
      <c r="CE99" s="32"/>
      <c r="CF99" s="20"/>
      <c r="CG99" s="74"/>
      <c r="CH99" s="20"/>
      <c r="CI99" s="20"/>
      <c r="CJ99" s="20"/>
      <c r="CK99" s="74"/>
      <c r="CL99" s="20"/>
      <c r="CM99" s="74"/>
      <c r="CN99" s="20"/>
      <c r="CO99" s="74"/>
      <c r="CP99" s="24"/>
      <c r="CQ99" s="74"/>
      <c r="CR99" s="334"/>
      <c r="CS99" s="74"/>
      <c r="CT99" s="20"/>
      <c r="CU99" s="74"/>
      <c r="CV99" s="20"/>
      <c r="CW99" s="74"/>
      <c r="CX99" s="334"/>
      <c r="CY99" s="74"/>
      <c r="CZ99" s="20"/>
      <c r="DA99" s="74"/>
      <c r="DB99" s="20"/>
      <c r="DC99" s="74"/>
      <c r="DD99" s="20"/>
      <c r="DE99" s="74"/>
      <c r="DF99" s="20"/>
      <c r="DG99" s="74"/>
      <c r="DH99" s="20"/>
      <c r="DI99" s="74"/>
      <c r="DJ99" s="20"/>
      <c r="DK99" s="74"/>
      <c r="DL99" s="20"/>
      <c r="DM99" s="74"/>
      <c r="DN99" s="20"/>
      <c r="DO99" s="74"/>
      <c r="DP99" s="20"/>
      <c r="DQ99" s="20">
        <f t="shared" si="565"/>
        <v>0</v>
      </c>
      <c r="DR99" s="20">
        <f t="shared" si="566"/>
        <v>0</v>
      </c>
      <c r="DV99" s="52"/>
      <c r="DW99" s="51"/>
      <c r="EH99" s="7">
        <f t="shared" si="567"/>
        <v>0</v>
      </c>
      <c r="EI99" s="7">
        <f t="shared" si="567"/>
        <v>0</v>
      </c>
      <c r="EJ99" s="7">
        <f t="shared" si="567"/>
        <v>0</v>
      </c>
      <c r="EK99" s="18">
        <f t="shared" si="567"/>
        <v>0</v>
      </c>
      <c r="EL99" s="7">
        <f t="shared" si="567"/>
        <v>0</v>
      </c>
      <c r="EM99" s="7">
        <f t="shared" si="567"/>
        <v>0</v>
      </c>
      <c r="EN99" s="7">
        <f t="shared" si="567"/>
        <v>0</v>
      </c>
      <c r="EO99" s="7">
        <f t="shared" si="567"/>
        <v>0</v>
      </c>
      <c r="EP99" s="7">
        <f t="shared" si="567"/>
        <v>0</v>
      </c>
      <c r="EQ99" s="7">
        <f t="shared" si="567"/>
        <v>0</v>
      </c>
      <c r="ER99" s="7">
        <f t="shared" si="567"/>
        <v>0</v>
      </c>
      <c r="ES99" s="7">
        <f t="shared" si="567"/>
        <v>0</v>
      </c>
      <c r="ET99" s="7">
        <f t="shared" si="567"/>
        <v>0</v>
      </c>
      <c r="EU99" s="18">
        <f t="shared" si="567"/>
        <v>0</v>
      </c>
      <c r="EV99" s="7">
        <f t="shared" si="567"/>
        <v>0</v>
      </c>
      <c r="EW99" s="7">
        <f t="shared" ref="EW99:FL100" si="613">SUM(AA99+CL99)</f>
        <v>0</v>
      </c>
      <c r="EX99" s="7">
        <f t="shared" si="568"/>
        <v>0</v>
      </c>
      <c r="EY99" s="7">
        <f t="shared" si="568"/>
        <v>0</v>
      </c>
      <c r="EZ99" s="7">
        <f t="shared" si="568"/>
        <v>0</v>
      </c>
      <c r="FA99" s="7">
        <f t="shared" si="568"/>
        <v>0</v>
      </c>
      <c r="FB99" s="7">
        <f t="shared" si="568"/>
        <v>0</v>
      </c>
      <c r="FC99" s="7">
        <f t="shared" si="568"/>
        <v>0</v>
      </c>
      <c r="FD99" s="7">
        <f t="shared" si="568"/>
        <v>0</v>
      </c>
      <c r="FE99" s="18">
        <f t="shared" si="568"/>
        <v>0</v>
      </c>
      <c r="FF99" s="7">
        <f t="shared" si="568"/>
        <v>0</v>
      </c>
      <c r="FG99" s="7">
        <f t="shared" si="568"/>
        <v>0</v>
      </c>
      <c r="FH99" s="7">
        <f t="shared" si="568"/>
        <v>0</v>
      </c>
      <c r="FI99" s="7">
        <f t="shared" si="568"/>
        <v>0</v>
      </c>
      <c r="FJ99" s="7">
        <f t="shared" si="568"/>
        <v>0</v>
      </c>
      <c r="FK99" s="7">
        <f t="shared" si="568"/>
        <v>0</v>
      </c>
      <c r="FL99" s="7">
        <f t="shared" si="568"/>
        <v>0</v>
      </c>
      <c r="FM99" s="7">
        <f t="shared" ref="FM99:FM100" si="614">SUM(AQ99+DB99)</f>
        <v>0</v>
      </c>
      <c r="FN99" s="7">
        <f t="shared" si="569"/>
        <v>0</v>
      </c>
      <c r="FO99" s="7">
        <f t="shared" si="569"/>
        <v>0</v>
      </c>
      <c r="FQ99" s="7">
        <f t="shared" si="570"/>
        <v>0</v>
      </c>
      <c r="FR99" s="7">
        <f t="shared" si="570"/>
        <v>0</v>
      </c>
      <c r="FS99" s="7">
        <f t="shared" si="570"/>
        <v>0</v>
      </c>
      <c r="FT99" s="7">
        <f t="shared" si="570"/>
        <v>0</v>
      </c>
      <c r="FU99" s="7">
        <f t="shared" si="570"/>
        <v>0</v>
      </c>
      <c r="FV99" s="7">
        <f t="shared" si="570"/>
        <v>0</v>
      </c>
      <c r="FW99" s="7">
        <f t="shared" si="570"/>
        <v>0</v>
      </c>
      <c r="FX99" s="7">
        <f t="shared" si="570"/>
        <v>0</v>
      </c>
      <c r="FY99" s="7">
        <f t="shared" si="570"/>
        <v>0</v>
      </c>
      <c r="FZ99" s="7">
        <f t="shared" si="570"/>
        <v>0</v>
      </c>
      <c r="GA99" s="7">
        <f t="shared" si="570"/>
        <v>0</v>
      </c>
      <c r="GB99" s="116">
        <f t="shared" si="570"/>
        <v>0</v>
      </c>
      <c r="GC99" s="117">
        <f t="shared" si="570"/>
        <v>0</v>
      </c>
      <c r="GG99" s="52"/>
      <c r="GI99" s="18"/>
      <c r="GJ99" s="18"/>
      <c r="GL99" s="23"/>
      <c r="GM99" s="61"/>
      <c r="GO99" s="67"/>
    </row>
    <row r="100" spans="1:197" ht="24.95" customHeight="1" thickBot="1" x14ac:dyDescent="0.4">
      <c r="A100" s="5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3">
        <f t="shared" si="609"/>
        <v>0</v>
      </c>
      <c r="N100" s="32"/>
      <c r="O100" s="263"/>
      <c r="P100" s="32"/>
      <c r="Q100" s="20"/>
      <c r="R100" s="32"/>
      <c r="S100" s="20"/>
      <c r="T100" s="32"/>
      <c r="U100" s="20"/>
      <c r="V100" s="74"/>
      <c r="W100" s="20"/>
      <c r="X100" s="20"/>
      <c r="Y100" s="20"/>
      <c r="Z100" s="74"/>
      <c r="AA100" s="20"/>
      <c r="AB100" s="74"/>
      <c r="AC100" s="20"/>
      <c r="AD100" s="74"/>
      <c r="AE100" s="24"/>
      <c r="AF100" s="74"/>
      <c r="AG100" s="20"/>
      <c r="AH100" s="74"/>
      <c r="AI100" s="20"/>
      <c r="AJ100" s="74"/>
      <c r="AK100" s="20"/>
      <c r="AL100" s="74"/>
      <c r="AM100" s="263"/>
      <c r="AN100" s="74"/>
      <c r="AO100" s="20"/>
      <c r="AP100" s="74"/>
      <c r="AQ100" s="20"/>
      <c r="AR100" s="74"/>
      <c r="AS100" s="20"/>
      <c r="AT100" s="74"/>
      <c r="AU100" s="20"/>
      <c r="AV100" s="74"/>
      <c r="AW100" s="20"/>
      <c r="AX100" s="74"/>
      <c r="AY100" s="20"/>
      <c r="AZ100" s="74"/>
      <c r="BA100" s="20"/>
      <c r="BB100" s="74"/>
      <c r="BC100" s="20"/>
      <c r="BD100" s="74"/>
      <c r="BE100" s="20"/>
      <c r="BF100" s="20">
        <f t="shared" si="610"/>
        <v>0</v>
      </c>
      <c r="BG100" s="20">
        <f t="shared" si="611"/>
        <v>0</v>
      </c>
      <c r="BH100" s="7"/>
      <c r="BI100" s="7"/>
      <c r="BJ100" s="7"/>
      <c r="BK100" s="52"/>
      <c r="BL100" s="51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3">
        <f t="shared" si="612"/>
        <v>0</v>
      </c>
      <c r="BY100" s="32"/>
      <c r="BZ100" s="334"/>
      <c r="CA100" s="32"/>
      <c r="CB100" s="20"/>
      <c r="CC100" s="32"/>
      <c r="CD100" s="20"/>
      <c r="CE100" s="32"/>
      <c r="CF100" s="20"/>
      <c r="CG100" s="74"/>
      <c r="CH100" s="20"/>
      <c r="CI100" s="20"/>
      <c r="CJ100" s="20"/>
      <c r="CK100" s="74"/>
      <c r="CL100" s="20"/>
      <c r="CM100" s="74"/>
      <c r="CN100" s="20"/>
      <c r="CO100" s="74"/>
      <c r="CP100" s="24"/>
      <c r="CQ100" s="74"/>
      <c r="CR100" s="334"/>
      <c r="CS100" s="74"/>
      <c r="CT100" s="20"/>
      <c r="CU100" s="74"/>
      <c r="CV100" s="20"/>
      <c r="CW100" s="74"/>
      <c r="CX100" s="334"/>
      <c r="CY100" s="74"/>
      <c r="CZ100" s="20"/>
      <c r="DA100" s="74"/>
      <c r="DB100" s="20"/>
      <c r="DC100" s="74"/>
      <c r="DD100" s="20"/>
      <c r="DE100" s="74"/>
      <c r="DF100" s="20"/>
      <c r="DG100" s="74"/>
      <c r="DH100" s="20"/>
      <c r="DI100" s="74"/>
      <c r="DJ100" s="20"/>
      <c r="DK100" s="74"/>
      <c r="DL100" s="20"/>
      <c r="DM100" s="74"/>
      <c r="DN100" s="20"/>
      <c r="DO100" s="74"/>
      <c r="DP100" s="20"/>
      <c r="DQ100" s="20">
        <f t="shared" si="565"/>
        <v>0</v>
      </c>
      <c r="DR100" s="20">
        <f t="shared" si="566"/>
        <v>0</v>
      </c>
      <c r="DS100" s="7"/>
      <c r="DT100" s="7"/>
      <c r="DU100" s="7"/>
      <c r="DV100" s="52"/>
      <c r="DW100" s="51"/>
      <c r="DX100" s="7"/>
      <c r="DY100" s="7"/>
      <c r="DZ100" s="7"/>
      <c r="EA100" s="8"/>
      <c r="EB100" s="8"/>
      <c r="EC100" s="8"/>
      <c r="ED100" s="8"/>
      <c r="EE100" s="8"/>
      <c r="EF100" s="8"/>
      <c r="EG100" s="8"/>
      <c r="EH100" s="7">
        <f t="shared" ref="EH100:EV100" si="615">SUM(L100+BW100)</f>
        <v>0</v>
      </c>
      <c r="EI100" s="7">
        <f t="shared" si="615"/>
        <v>0</v>
      </c>
      <c r="EJ100" s="7">
        <f t="shared" si="615"/>
        <v>0</v>
      </c>
      <c r="EK100" s="18">
        <f t="shared" si="615"/>
        <v>0</v>
      </c>
      <c r="EL100" s="7">
        <f t="shared" si="615"/>
        <v>0</v>
      </c>
      <c r="EM100" s="7">
        <f t="shared" si="615"/>
        <v>0</v>
      </c>
      <c r="EN100" s="7">
        <f t="shared" si="615"/>
        <v>0</v>
      </c>
      <c r="EO100" s="7">
        <f t="shared" si="615"/>
        <v>0</v>
      </c>
      <c r="EP100" s="7">
        <f t="shared" si="615"/>
        <v>0</v>
      </c>
      <c r="EQ100" s="7">
        <f t="shared" si="615"/>
        <v>0</v>
      </c>
      <c r="ER100" s="7">
        <f t="shared" si="615"/>
        <v>0</v>
      </c>
      <c r="ES100" s="7">
        <f t="shared" si="615"/>
        <v>0</v>
      </c>
      <c r="ET100" s="7">
        <f t="shared" si="615"/>
        <v>0</v>
      </c>
      <c r="EU100" s="18">
        <f t="shared" si="615"/>
        <v>0</v>
      </c>
      <c r="EV100" s="7">
        <f t="shared" si="615"/>
        <v>0</v>
      </c>
      <c r="EW100" s="7">
        <f t="shared" si="613"/>
        <v>0</v>
      </c>
      <c r="EX100" s="7">
        <f t="shared" si="613"/>
        <v>0</v>
      </c>
      <c r="EY100" s="7">
        <f t="shared" si="613"/>
        <v>0</v>
      </c>
      <c r="EZ100" s="7">
        <f t="shared" si="613"/>
        <v>0</v>
      </c>
      <c r="FA100" s="7">
        <f t="shared" si="613"/>
        <v>0</v>
      </c>
      <c r="FB100" s="7">
        <f t="shared" si="613"/>
        <v>0</v>
      </c>
      <c r="FC100" s="7">
        <f t="shared" si="613"/>
        <v>0</v>
      </c>
      <c r="FD100" s="7">
        <f t="shared" si="613"/>
        <v>0</v>
      </c>
      <c r="FE100" s="18">
        <f t="shared" si="613"/>
        <v>0</v>
      </c>
      <c r="FF100" s="7">
        <f t="shared" si="613"/>
        <v>0</v>
      </c>
      <c r="FG100" s="7">
        <f t="shared" si="613"/>
        <v>0</v>
      </c>
      <c r="FH100" s="7">
        <f t="shared" si="613"/>
        <v>0</v>
      </c>
      <c r="FI100" s="7">
        <f t="shared" si="613"/>
        <v>0</v>
      </c>
      <c r="FJ100" s="7">
        <f t="shared" si="613"/>
        <v>0</v>
      </c>
      <c r="FK100" s="7">
        <f t="shared" si="613"/>
        <v>0</v>
      </c>
      <c r="FL100" s="7">
        <f t="shared" si="613"/>
        <v>0</v>
      </c>
      <c r="FM100" s="7">
        <f t="shared" si="614"/>
        <v>0</v>
      </c>
      <c r="FN100" s="7">
        <f t="shared" si="569"/>
        <v>0</v>
      </c>
      <c r="FO100" s="7">
        <f t="shared" si="569"/>
        <v>0</v>
      </c>
      <c r="FP100" s="7"/>
      <c r="FQ100" s="7">
        <f t="shared" si="570"/>
        <v>0</v>
      </c>
      <c r="FR100" s="7">
        <f t="shared" si="570"/>
        <v>0</v>
      </c>
      <c r="FS100" s="7">
        <f t="shared" si="570"/>
        <v>0</v>
      </c>
      <c r="FT100" s="7">
        <f t="shared" si="570"/>
        <v>0</v>
      </c>
      <c r="FU100" s="7">
        <f t="shared" si="570"/>
        <v>0</v>
      </c>
      <c r="FV100" s="7">
        <f t="shared" si="570"/>
        <v>0</v>
      </c>
      <c r="FW100" s="7">
        <f t="shared" si="570"/>
        <v>0</v>
      </c>
      <c r="FX100" s="7">
        <f t="shared" si="570"/>
        <v>0</v>
      </c>
      <c r="FY100" s="7">
        <f t="shared" si="570"/>
        <v>0</v>
      </c>
      <c r="FZ100" s="7">
        <f t="shared" si="570"/>
        <v>0</v>
      </c>
      <c r="GA100" s="7">
        <f t="shared" si="570"/>
        <v>0</v>
      </c>
      <c r="GB100" s="116">
        <f t="shared" si="570"/>
        <v>0</v>
      </c>
      <c r="GC100" s="117">
        <f t="shared" si="570"/>
        <v>0</v>
      </c>
      <c r="GD100" s="8"/>
      <c r="GE100" s="8"/>
      <c r="GF100" s="8"/>
      <c r="GG100" s="97"/>
      <c r="GH100" s="3"/>
      <c r="GI100" s="18"/>
      <c r="GJ100" s="18"/>
      <c r="GK100" s="1"/>
      <c r="GL100" s="23"/>
      <c r="GM100" s="61"/>
      <c r="GN100" s="7"/>
      <c r="GO100" s="67"/>
    </row>
    <row r="101" spans="1:197" s="346" customFormat="1" ht="24.95" customHeight="1" x14ac:dyDescent="0.35">
      <c r="A101" s="351">
        <v>7</v>
      </c>
      <c r="B101" s="133" t="s">
        <v>61</v>
      </c>
      <c r="C101" s="132" t="s">
        <v>53</v>
      </c>
      <c r="D101" s="131">
        <v>1</v>
      </c>
      <c r="E101" s="131"/>
      <c r="F101" s="131"/>
      <c r="G101" s="131"/>
      <c r="H101" s="131"/>
      <c r="I101" s="131"/>
      <c r="J101" s="131"/>
      <c r="K101" s="131"/>
      <c r="L101" s="131">
        <f t="shared" ref="L101:BE101" si="616">SUM(L102:L111)</f>
        <v>110</v>
      </c>
      <c r="M101" s="131">
        <f t="shared" si="616"/>
        <v>110</v>
      </c>
      <c r="N101" s="131">
        <f t="shared" si="616"/>
        <v>62</v>
      </c>
      <c r="O101" s="131">
        <f t="shared" si="616"/>
        <v>62</v>
      </c>
      <c r="P101" s="2">
        <f t="shared" si="616"/>
        <v>26</v>
      </c>
      <c r="Q101" s="131">
        <f t="shared" si="616"/>
        <v>52</v>
      </c>
      <c r="R101" s="2">
        <f t="shared" si="616"/>
        <v>22</v>
      </c>
      <c r="S101" s="131">
        <f t="shared" si="616"/>
        <v>44</v>
      </c>
      <c r="T101" s="2">
        <f t="shared" si="616"/>
        <v>0</v>
      </c>
      <c r="U101" s="131">
        <f t="shared" si="616"/>
        <v>0</v>
      </c>
      <c r="V101" s="2">
        <f t="shared" si="616"/>
        <v>0</v>
      </c>
      <c r="W101" s="131">
        <f t="shared" si="616"/>
        <v>0</v>
      </c>
      <c r="X101" s="131">
        <f t="shared" si="616"/>
        <v>0</v>
      </c>
      <c r="Y101" s="433">
        <f t="shared" si="616"/>
        <v>11</v>
      </c>
      <c r="Z101" s="2">
        <f t="shared" si="616"/>
        <v>0</v>
      </c>
      <c r="AA101" s="131">
        <f t="shared" si="616"/>
        <v>0</v>
      </c>
      <c r="AB101" s="2">
        <f t="shared" si="616"/>
        <v>0</v>
      </c>
      <c r="AC101" s="131">
        <f t="shared" si="616"/>
        <v>0</v>
      </c>
      <c r="AD101" s="2">
        <f t="shared" si="616"/>
        <v>1</v>
      </c>
      <c r="AE101" s="131">
        <f t="shared" si="616"/>
        <v>45</v>
      </c>
      <c r="AF101" s="2">
        <f t="shared" si="616"/>
        <v>0</v>
      </c>
      <c r="AG101" s="131">
        <f t="shared" si="616"/>
        <v>0</v>
      </c>
      <c r="AH101" s="2">
        <f t="shared" si="616"/>
        <v>0</v>
      </c>
      <c r="AI101" s="353">
        <f t="shared" si="616"/>
        <v>0</v>
      </c>
      <c r="AJ101" s="2">
        <f t="shared" si="616"/>
        <v>0</v>
      </c>
      <c r="AK101" s="433">
        <f t="shared" si="616"/>
        <v>0</v>
      </c>
      <c r="AL101" s="2">
        <f t="shared" si="616"/>
        <v>0</v>
      </c>
      <c r="AM101" s="131">
        <f t="shared" si="616"/>
        <v>0</v>
      </c>
      <c r="AN101" s="2">
        <f>SUM(AN102:AN111)</f>
        <v>0</v>
      </c>
      <c r="AO101" s="131">
        <f t="shared" si="616"/>
        <v>0</v>
      </c>
      <c r="AP101" s="2">
        <f t="shared" si="616"/>
        <v>0</v>
      </c>
      <c r="AQ101" s="131">
        <f t="shared" si="616"/>
        <v>0</v>
      </c>
      <c r="AR101" s="131">
        <f t="shared" si="616"/>
        <v>1</v>
      </c>
      <c r="AS101" s="433">
        <f t="shared" si="616"/>
        <v>12</v>
      </c>
      <c r="AT101" s="2">
        <f t="shared" si="616"/>
        <v>1</v>
      </c>
      <c r="AU101" s="433">
        <f t="shared" si="616"/>
        <v>18.333333333333332</v>
      </c>
      <c r="AV101" s="2">
        <f t="shared" si="616"/>
        <v>0</v>
      </c>
      <c r="AW101" s="131">
        <f t="shared" si="616"/>
        <v>0</v>
      </c>
      <c r="AX101" s="2">
        <f t="shared" si="616"/>
        <v>0</v>
      </c>
      <c r="AY101" s="433">
        <f t="shared" si="616"/>
        <v>0</v>
      </c>
      <c r="AZ101" s="2">
        <f t="shared" si="616"/>
        <v>0</v>
      </c>
      <c r="BA101" s="433">
        <f t="shared" si="616"/>
        <v>0</v>
      </c>
      <c r="BB101" s="131">
        <f t="shared" si="616"/>
        <v>0</v>
      </c>
      <c r="BC101" s="433">
        <f t="shared" si="616"/>
        <v>0</v>
      </c>
      <c r="BD101" s="131">
        <f t="shared" si="616"/>
        <v>0</v>
      </c>
      <c r="BE101" s="131">
        <f t="shared" si="616"/>
        <v>0</v>
      </c>
      <c r="BF101" s="433">
        <f>SUM(BF102:BF114)</f>
        <v>244.33333333333331</v>
      </c>
      <c r="BG101" s="433">
        <f>SUM(BG102:BG114)</f>
        <v>170</v>
      </c>
      <c r="BH101" s="2"/>
      <c r="BI101" s="2"/>
      <c r="BJ101" s="2"/>
      <c r="BK101" s="356"/>
      <c r="BL101" s="351">
        <v>7</v>
      </c>
      <c r="BM101" s="133" t="s">
        <v>61</v>
      </c>
      <c r="BN101" s="132" t="s">
        <v>53</v>
      </c>
      <c r="BO101" s="131">
        <v>1</v>
      </c>
      <c r="BP101" s="131"/>
      <c r="BQ101" s="131"/>
      <c r="BR101" s="131"/>
      <c r="BS101" s="131"/>
      <c r="BT101" s="131"/>
      <c r="BU101" s="131"/>
      <c r="BV101" s="131"/>
      <c r="BW101" s="131">
        <f t="shared" ref="BW101:BY101" si="617">SUM(BW102:BW111)</f>
        <v>190</v>
      </c>
      <c r="BX101" s="131">
        <f t="shared" si="617"/>
        <v>190</v>
      </c>
      <c r="BY101" s="131">
        <f t="shared" si="617"/>
        <v>52</v>
      </c>
      <c r="BZ101" s="425">
        <f>SUM(BZ102:BZ114)</f>
        <v>52</v>
      </c>
      <c r="CA101" s="407">
        <f t="shared" ref="CA101:DP101" si="618">SUM(CA102:CA114)</f>
        <v>14</v>
      </c>
      <c r="CB101" s="425">
        <f t="shared" si="618"/>
        <v>28</v>
      </c>
      <c r="CC101" s="407">
        <f t="shared" si="618"/>
        <v>124</v>
      </c>
      <c r="CD101" s="425">
        <f t="shared" si="618"/>
        <v>248</v>
      </c>
      <c r="CE101" s="407">
        <f t="shared" si="618"/>
        <v>0</v>
      </c>
      <c r="CF101" s="425">
        <f t="shared" si="618"/>
        <v>0</v>
      </c>
      <c r="CG101" s="407">
        <f t="shared" si="618"/>
        <v>0</v>
      </c>
      <c r="CH101" s="425">
        <f t="shared" si="618"/>
        <v>0</v>
      </c>
      <c r="CI101" s="425">
        <f t="shared" si="618"/>
        <v>4</v>
      </c>
      <c r="CJ101" s="353">
        <f t="shared" si="618"/>
        <v>19</v>
      </c>
      <c r="CK101" s="407">
        <f t="shared" si="618"/>
        <v>0</v>
      </c>
      <c r="CL101" s="425">
        <f t="shared" si="618"/>
        <v>0</v>
      </c>
      <c r="CM101" s="407">
        <f t="shared" si="618"/>
        <v>0</v>
      </c>
      <c r="CN101" s="425">
        <f t="shared" si="618"/>
        <v>0</v>
      </c>
      <c r="CO101" s="407">
        <f t="shared" si="618"/>
        <v>1</v>
      </c>
      <c r="CP101" s="425">
        <f t="shared" si="618"/>
        <v>45</v>
      </c>
      <c r="CQ101" s="407">
        <f t="shared" si="618"/>
        <v>0</v>
      </c>
      <c r="CR101" s="425">
        <f t="shared" si="618"/>
        <v>0</v>
      </c>
      <c r="CS101" s="407">
        <f t="shared" si="618"/>
        <v>0</v>
      </c>
      <c r="CT101" s="425">
        <f t="shared" si="618"/>
        <v>0</v>
      </c>
      <c r="CU101" s="407">
        <f t="shared" si="618"/>
        <v>0</v>
      </c>
      <c r="CV101" s="425">
        <f t="shared" si="618"/>
        <v>0</v>
      </c>
      <c r="CW101" s="407">
        <f t="shared" si="618"/>
        <v>2</v>
      </c>
      <c r="CX101" s="425">
        <f t="shared" si="618"/>
        <v>158</v>
      </c>
      <c r="CY101" s="407">
        <f t="shared" si="618"/>
        <v>0</v>
      </c>
      <c r="CZ101" s="425">
        <f t="shared" si="618"/>
        <v>0</v>
      </c>
      <c r="DA101" s="407">
        <f t="shared" si="618"/>
        <v>0</v>
      </c>
      <c r="DB101" s="425">
        <f t="shared" si="618"/>
        <v>0</v>
      </c>
      <c r="DC101" s="407">
        <f t="shared" si="618"/>
        <v>1</v>
      </c>
      <c r="DD101" s="433">
        <f t="shared" si="618"/>
        <v>12</v>
      </c>
      <c r="DE101" s="407">
        <f t="shared" si="618"/>
        <v>0</v>
      </c>
      <c r="DF101" s="425">
        <f t="shared" si="618"/>
        <v>0</v>
      </c>
      <c r="DG101" s="407">
        <f t="shared" si="618"/>
        <v>0</v>
      </c>
      <c r="DH101" s="425">
        <f t="shared" si="618"/>
        <v>0</v>
      </c>
      <c r="DI101" s="407">
        <f t="shared" si="618"/>
        <v>1</v>
      </c>
      <c r="DJ101" s="433">
        <f t="shared" si="618"/>
        <v>16</v>
      </c>
      <c r="DK101" s="407">
        <f t="shared" si="618"/>
        <v>0</v>
      </c>
      <c r="DL101" s="425">
        <f t="shared" si="618"/>
        <v>0</v>
      </c>
      <c r="DM101" s="407">
        <f t="shared" si="618"/>
        <v>0</v>
      </c>
      <c r="DN101" s="425">
        <f t="shared" si="618"/>
        <v>0</v>
      </c>
      <c r="DO101" s="407">
        <f t="shared" si="618"/>
        <v>0</v>
      </c>
      <c r="DP101" s="425">
        <f t="shared" si="618"/>
        <v>0</v>
      </c>
      <c r="DQ101" s="433">
        <f t="shared" ref="DQ101:DR101" si="619">SUM(DQ102:DQ111)</f>
        <v>582</v>
      </c>
      <c r="DR101" s="433">
        <f t="shared" si="619"/>
        <v>360</v>
      </c>
      <c r="DS101" s="2"/>
      <c r="DT101" s="2"/>
      <c r="DU101" s="2"/>
      <c r="DV101" s="344"/>
      <c r="DW101" s="351">
        <v>7</v>
      </c>
      <c r="DX101" s="133" t="s">
        <v>61</v>
      </c>
      <c r="DY101" s="132" t="s">
        <v>53</v>
      </c>
      <c r="DZ101" s="131">
        <v>1</v>
      </c>
      <c r="EA101" s="2"/>
      <c r="EB101" s="2"/>
      <c r="EC101" s="2"/>
      <c r="ED101" s="2"/>
      <c r="EE101" s="2"/>
      <c r="EF101" s="2"/>
      <c r="EG101" s="2"/>
      <c r="EH101" s="2">
        <f t="shared" ref="EH101:GC101" si="620">SUM(EH102:EH114)</f>
        <v>300</v>
      </c>
      <c r="EI101" s="2">
        <f t="shared" si="620"/>
        <v>300</v>
      </c>
      <c r="EJ101" s="2">
        <f t="shared" si="620"/>
        <v>140</v>
      </c>
      <c r="EK101" s="131">
        <f>SUM(EK102:EK114)</f>
        <v>114</v>
      </c>
      <c r="EL101" s="2">
        <f t="shared" si="620"/>
        <v>40</v>
      </c>
      <c r="EM101" s="131">
        <f t="shared" si="620"/>
        <v>80</v>
      </c>
      <c r="EN101" s="2">
        <f t="shared" si="620"/>
        <v>146</v>
      </c>
      <c r="EO101" s="131">
        <f t="shared" si="620"/>
        <v>292</v>
      </c>
      <c r="EP101" s="2">
        <f t="shared" si="620"/>
        <v>0</v>
      </c>
      <c r="EQ101" s="131">
        <f t="shared" si="620"/>
        <v>0</v>
      </c>
      <c r="ER101" s="2">
        <f t="shared" si="620"/>
        <v>0</v>
      </c>
      <c r="ES101" s="131">
        <f t="shared" si="620"/>
        <v>0</v>
      </c>
      <c r="ET101" s="131">
        <f t="shared" si="620"/>
        <v>4</v>
      </c>
      <c r="EU101" s="353">
        <f t="shared" si="620"/>
        <v>30</v>
      </c>
      <c r="EV101" s="2">
        <f t="shared" si="620"/>
        <v>0</v>
      </c>
      <c r="EW101" s="131">
        <f t="shared" si="620"/>
        <v>0</v>
      </c>
      <c r="EX101" s="2">
        <f t="shared" si="620"/>
        <v>0</v>
      </c>
      <c r="EY101" s="131">
        <f t="shared" si="620"/>
        <v>0</v>
      </c>
      <c r="EZ101" s="2">
        <f t="shared" si="620"/>
        <v>2</v>
      </c>
      <c r="FA101" s="131">
        <f t="shared" si="620"/>
        <v>90</v>
      </c>
      <c r="FB101" s="2">
        <f t="shared" si="620"/>
        <v>0</v>
      </c>
      <c r="FC101" s="131">
        <f t="shared" si="620"/>
        <v>0</v>
      </c>
      <c r="FD101" s="2">
        <f t="shared" si="620"/>
        <v>0</v>
      </c>
      <c r="FE101" s="353">
        <f t="shared" si="620"/>
        <v>0</v>
      </c>
      <c r="FF101" s="2">
        <f t="shared" si="620"/>
        <v>0</v>
      </c>
      <c r="FG101" s="433">
        <f t="shared" si="620"/>
        <v>0</v>
      </c>
      <c r="FH101" s="2">
        <f t="shared" si="620"/>
        <v>2</v>
      </c>
      <c r="FI101" s="131">
        <f t="shared" si="620"/>
        <v>158</v>
      </c>
      <c r="FJ101" s="2">
        <f t="shared" si="620"/>
        <v>0</v>
      </c>
      <c r="FK101" s="131">
        <f t="shared" si="620"/>
        <v>0</v>
      </c>
      <c r="FL101" s="2">
        <f t="shared" si="620"/>
        <v>0</v>
      </c>
      <c r="FM101" s="131">
        <f t="shared" si="620"/>
        <v>0</v>
      </c>
      <c r="FN101" s="2">
        <f t="shared" si="620"/>
        <v>2</v>
      </c>
      <c r="FO101" s="131">
        <f t="shared" si="620"/>
        <v>24</v>
      </c>
      <c r="FP101" s="2"/>
      <c r="FQ101" s="433">
        <f t="shared" ref="FQ101" si="621">SUM(FQ102:FQ114)</f>
        <v>18.333333333333332</v>
      </c>
      <c r="FR101" s="131">
        <f t="shared" si="620"/>
        <v>0</v>
      </c>
      <c r="FS101" s="131">
        <f t="shared" si="620"/>
        <v>0</v>
      </c>
      <c r="FT101" s="2">
        <f t="shared" si="620"/>
        <v>1</v>
      </c>
      <c r="FU101" s="433">
        <f t="shared" si="620"/>
        <v>16</v>
      </c>
      <c r="FV101" s="2">
        <f t="shared" si="620"/>
        <v>0</v>
      </c>
      <c r="FW101" s="433">
        <f t="shared" si="620"/>
        <v>0</v>
      </c>
      <c r="FX101" s="2">
        <f t="shared" si="620"/>
        <v>0</v>
      </c>
      <c r="FY101" s="131">
        <f t="shared" si="620"/>
        <v>0</v>
      </c>
      <c r="FZ101" s="2">
        <f t="shared" si="620"/>
        <v>0</v>
      </c>
      <c r="GA101" s="131">
        <f t="shared" si="620"/>
        <v>0</v>
      </c>
      <c r="GB101" s="440">
        <f>SUM(GB102:GB114)</f>
        <v>826.33333333333326</v>
      </c>
      <c r="GC101" s="441">
        <f t="shared" si="620"/>
        <v>530</v>
      </c>
      <c r="GD101" s="2"/>
      <c r="GE101" s="2"/>
      <c r="GF101" s="2"/>
      <c r="GG101" s="356"/>
      <c r="GI101" s="347"/>
      <c r="GJ101" s="347"/>
      <c r="GK101" s="357"/>
      <c r="GL101" s="357"/>
      <c r="GM101" s="358"/>
      <c r="GN101" s="348"/>
      <c r="GO101" s="350"/>
    </row>
    <row r="102" spans="1:197" ht="24.95" customHeight="1" x14ac:dyDescent="0.35">
      <c r="A102" s="51"/>
      <c r="B102" s="175" t="s">
        <v>100</v>
      </c>
      <c r="C102" s="220" t="s">
        <v>147</v>
      </c>
      <c r="D102" s="137" t="s">
        <v>102</v>
      </c>
      <c r="E102" s="137" t="s">
        <v>148</v>
      </c>
      <c r="F102" s="138" t="s">
        <v>149</v>
      </c>
      <c r="G102" s="137">
        <v>3</v>
      </c>
      <c r="H102" s="137">
        <v>55</v>
      </c>
      <c r="I102" s="137">
        <v>1</v>
      </c>
      <c r="J102" s="137">
        <v>2</v>
      </c>
      <c r="K102" s="137">
        <f t="shared" ref="K102" si="622">SUM(J102)*2</f>
        <v>4</v>
      </c>
      <c r="L102" s="169">
        <v>60</v>
      </c>
      <c r="M102" s="140">
        <f t="shared" ref="M102:M103" si="623">SUM(N102+P102+R102+T102+V102)</f>
        <v>60</v>
      </c>
      <c r="N102" s="453">
        <v>36</v>
      </c>
      <c r="O102" s="221">
        <f>SUM(N102)*I102</f>
        <v>36</v>
      </c>
      <c r="P102" s="453">
        <v>10</v>
      </c>
      <c r="Q102" s="142">
        <f t="shared" ref="Q102" si="624">P102*J102</f>
        <v>20</v>
      </c>
      <c r="R102" s="453">
        <v>14</v>
      </c>
      <c r="S102" s="221">
        <f t="shared" ref="S102:S103" si="625">SUM(R102)*J102</f>
        <v>28</v>
      </c>
      <c r="T102" s="170"/>
      <c r="U102" s="221">
        <f t="shared" ref="U102:U103" si="626">SUM(T102)*K102</f>
        <v>0</v>
      </c>
      <c r="V102" s="172"/>
      <c r="W102" s="171">
        <f t="shared" ref="W102" si="627">SUM(V102)*J102*5</f>
        <v>0</v>
      </c>
      <c r="X102" s="146">
        <f t="shared" ref="X102" si="628">SUM(J102*AX102*2+K102*AZ102*2)</f>
        <v>0</v>
      </c>
      <c r="Y102" s="146">
        <f t="shared" ref="Y102" si="629">SUM(L102*5/100*J102)</f>
        <v>6</v>
      </c>
      <c r="Z102" s="172"/>
      <c r="AA102" s="171"/>
      <c r="AB102" s="172"/>
      <c r="AC102" s="174">
        <f t="shared" ref="AC102:AC103" si="630">SUM(AB102)*3*H102/5</f>
        <v>0</v>
      </c>
      <c r="AD102" s="172"/>
      <c r="AE102" s="171">
        <f t="shared" ref="AE102" si="631">SUM(AD102*H102*(30+4))</f>
        <v>0</v>
      </c>
      <c r="AF102" s="172"/>
      <c r="AG102" s="171">
        <f t="shared" ref="AG102:AG103" si="632">SUM(AF102*H102*3)</f>
        <v>0</v>
      </c>
      <c r="AH102" s="172"/>
      <c r="AI102" s="146">
        <f t="shared" ref="AI102:AI103" si="633">SUM(AH102*H102/3)</f>
        <v>0</v>
      </c>
      <c r="AJ102" s="172"/>
      <c r="AK102" s="146">
        <f t="shared" ref="AK102" si="634">SUM(AJ102*H102*2/3)</f>
        <v>0</v>
      </c>
      <c r="AL102" s="172"/>
      <c r="AM102" s="262">
        <f t="shared" ref="AM102" si="635">SUM(AL102*H102*2)</f>
        <v>0</v>
      </c>
      <c r="AN102" s="172"/>
      <c r="AO102" s="171">
        <f t="shared" ref="AO102" si="636">SUM(AN102*J102*2)</f>
        <v>0</v>
      </c>
      <c r="AP102" s="172"/>
      <c r="AQ102" s="174">
        <f t="shared" ref="AQ102:AQ103" si="637">SUM(AP102*H102*2)</f>
        <v>0</v>
      </c>
      <c r="AR102" s="172"/>
      <c r="AS102" s="146">
        <f>SUM(J102*AR102*6)</f>
        <v>0</v>
      </c>
      <c r="AT102" s="144">
        <v>1</v>
      </c>
      <c r="AU102" s="146">
        <f t="shared" ref="AU102:AU103" si="638">AT102*H102/3</f>
        <v>18.333333333333332</v>
      </c>
      <c r="AV102" s="172"/>
      <c r="AW102" s="145">
        <f t="shared" ref="AW102:AW103" si="639">SUM(AV102*H102/3)</f>
        <v>0</v>
      </c>
      <c r="AX102" s="172"/>
      <c r="AY102" s="146">
        <f t="shared" ref="AY102" si="640">SUM(AX102*H102/3)</f>
        <v>0</v>
      </c>
      <c r="AZ102" s="172"/>
      <c r="BA102" s="146">
        <f t="shared" ref="BA102" si="641">SUM(AZ102*K102*5*6)</f>
        <v>0</v>
      </c>
      <c r="BB102" s="172"/>
      <c r="BC102" s="174">
        <f t="shared" ref="BC102" si="642">SUM(BB102*K102*4*6)</f>
        <v>0</v>
      </c>
      <c r="BD102" s="172"/>
      <c r="BE102" s="148">
        <v>0</v>
      </c>
      <c r="BF102" s="146">
        <f t="shared" ref="BF102:BF103" si="643">O102+Q102+S102+U102+W102+X102+Y102+AA102+AC102+AE102+AG102+AI102+AK102+AM102+AO102+AQ102+AS102+AU102+AW102+AY102+BA102+BC102+BE102</f>
        <v>108.33333333333333</v>
      </c>
      <c r="BG102" s="146">
        <f t="shared" ref="BG102:BG103" si="644">BC102+BA102+AY102+AW102+AS102+AQ102+X102+W102+U102+S102+Q102+O102</f>
        <v>84</v>
      </c>
      <c r="BH102" s="7"/>
      <c r="BI102" s="7"/>
      <c r="BJ102" s="7"/>
      <c r="BK102" s="52"/>
      <c r="BL102" s="51"/>
      <c r="BM102" s="175" t="s">
        <v>100</v>
      </c>
      <c r="BN102" s="220" t="s">
        <v>147</v>
      </c>
      <c r="BO102" s="137" t="s">
        <v>102</v>
      </c>
      <c r="BP102" s="137" t="s">
        <v>148</v>
      </c>
      <c r="BQ102" s="137" t="s">
        <v>149</v>
      </c>
      <c r="BR102" s="137">
        <v>4</v>
      </c>
      <c r="BS102" s="137">
        <v>55</v>
      </c>
      <c r="BT102" s="137">
        <v>1</v>
      </c>
      <c r="BU102" s="137">
        <v>2</v>
      </c>
      <c r="BV102" s="137">
        <f t="shared" ref="BV102" si="645">SUM(BU102)*2</f>
        <v>4</v>
      </c>
      <c r="BW102" s="169">
        <v>110</v>
      </c>
      <c r="BX102" s="140">
        <f t="shared" ref="BX102:BX105" si="646">SUM(BY102+CA102+CC102+CE102+CG102)</f>
        <v>110</v>
      </c>
      <c r="BY102" s="453">
        <v>44</v>
      </c>
      <c r="BZ102" s="221">
        <f t="shared" ref="BZ102" si="647">SUM(BY102)*BT102</f>
        <v>44</v>
      </c>
      <c r="CA102" s="453">
        <v>10</v>
      </c>
      <c r="CB102" s="142">
        <f t="shared" ref="CB102" si="648">CA102*BU102</f>
        <v>20</v>
      </c>
      <c r="CC102" s="453">
        <v>56</v>
      </c>
      <c r="CD102" s="221">
        <f t="shared" ref="CD102:CD105" si="649">SUM(CC102)*BU102</f>
        <v>112</v>
      </c>
      <c r="CE102" s="170"/>
      <c r="CF102" s="221">
        <f t="shared" ref="CF102:CF105" si="650">SUM(CE102)*BV102</f>
        <v>0</v>
      </c>
      <c r="CG102" s="172"/>
      <c r="CH102" s="171">
        <f t="shared" ref="CH102" si="651">SUM(CG102)*BU102*5</f>
        <v>0</v>
      </c>
      <c r="CI102" s="146">
        <f t="shared" ref="CI102" si="652">SUM(BU102*DI102*2+BV102*DK102*2)</f>
        <v>4</v>
      </c>
      <c r="CJ102" s="146">
        <f t="shared" ref="CJ102" si="653">SUM(BW102*5/100*BU102)</f>
        <v>11</v>
      </c>
      <c r="CK102" s="172"/>
      <c r="CL102" s="171"/>
      <c r="CM102" s="172"/>
      <c r="CN102" s="174">
        <f t="shared" ref="CN102:CN104" si="654">SUM(CM102)*3*BS102/5</f>
        <v>0</v>
      </c>
      <c r="CO102" s="172"/>
      <c r="CP102" s="171">
        <f t="shared" ref="CP102" si="655">SUM(CO102*BS102*(30+4))</f>
        <v>0</v>
      </c>
      <c r="CQ102" s="172"/>
      <c r="CR102" s="449">
        <f t="shared" ref="CR102:CR104" si="656">SUM(CQ102*BS102*3)</f>
        <v>0</v>
      </c>
      <c r="CS102" s="172"/>
      <c r="CT102" s="146">
        <f t="shared" ref="CT102:CT103" si="657">SUM(CS102*BS102/3)</f>
        <v>0</v>
      </c>
      <c r="CU102" s="172"/>
      <c r="CV102" s="146">
        <f t="shared" ref="CV102" si="658">SUM(CU102*BS102*2/3)</f>
        <v>0</v>
      </c>
      <c r="CW102" s="172">
        <v>1</v>
      </c>
      <c r="CX102" s="142">
        <f t="shared" ref="CX102" si="659">SUM(CW102*BS102)*2</f>
        <v>110</v>
      </c>
      <c r="CY102" s="172"/>
      <c r="CZ102" s="171">
        <f t="shared" ref="CZ102:CZ103" si="660">SUM(CY102*BU102)</f>
        <v>0</v>
      </c>
      <c r="DA102" s="172"/>
      <c r="DB102" s="174">
        <f t="shared" ref="DB102" si="661">SUM(DA102*BS102*2)</f>
        <v>0</v>
      </c>
      <c r="DC102" s="172"/>
      <c r="DD102" s="146">
        <f>SUM(BU102*DC102*6)</f>
        <v>0</v>
      </c>
      <c r="DE102" s="144"/>
      <c r="DF102" s="146">
        <f t="shared" ref="DF102:DF105" si="662">DE102*BS102/3</f>
        <v>0</v>
      </c>
      <c r="DG102" s="172"/>
      <c r="DH102" s="145">
        <f t="shared" ref="DH102" si="663">SUM(DG102*BS102/3)</f>
        <v>0</v>
      </c>
      <c r="DI102" s="172">
        <v>1</v>
      </c>
      <c r="DJ102" s="146">
        <f>DI102*BU102*8</f>
        <v>16</v>
      </c>
      <c r="DK102" s="172"/>
      <c r="DL102" s="146">
        <f t="shared" ref="DL102" si="664">SUM(DK102*BV102*5*6)</f>
        <v>0</v>
      </c>
      <c r="DM102" s="172"/>
      <c r="DN102" s="174">
        <f t="shared" ref="DN102" si="665">SUM(DM102*BV102*4*6)</f>
        <v>0</v>
      </c>
      <c r="DO102" s="172"/>
      <c r="DP102" s="148">
        <f t="shared" ref="DP102:DP105" si="666">SUM(DO102*50)</f>
        <v>0</v>
      </c>
      <c r="DQ102" s="20">
        <f t="shared" ref="DQ102:DQ114" si="667">SUM(CZ102+DP102+DN102+DL102+DJ102+DH102+DD102+DB102+CV102+CX102+CT102+CR102+CP102+CN102+CL102+CJ102+CI102+CH102+CF102+CB102+BZ102+CD102+DF102)</f>
        <v>317</v>
      </c>
      <c r="DR102" s="20">
        <f t="shared" ref="DR102:DR114" si="668">SUM(BZ102+CB102+CF102+CH102+CI102+DD102+DH102+DJ102+DL102+DN102+CD102+DB102)</f>
        <v>196</v>
      </c>
      <c r="DS102" s="29"/>
      <c r="DT102" s="1"/>
      <c r="DU102" s="1"/>
      <c r="DV102" s="55"/>
      <c r="DW102" s="51"/>
      <c r="DX102" s="20"/>
      <c r="DY102" s="78"/>
      <c r="DZ102" s="78"/>
      <c r="EA102" s="7"/>
      <c r="EB102" s="7"/>
      <c r="EC102" s="7"/>
      <c r="ED102" s="7"/>
      <c r="EE102" s="7"/>
      <c r="EF102" s="7"/>
      <c r="EG102" s="7"/>
      <c r="EH102" s="7">
        <f t="shared" ref="EH102:EW114" si="669">SUM(L102+BW102)</f>
        <v>170</v>
      </c>
      <c r="EI102" s="7">
        <f t="shared" si="669"/>
        <v>170</v>
      </c>
      <c r="EJ102" s="7">
        <f t="shared" si="669"/>
        <v>80</v>
      </c>
      <c r="EK102" s="18">
        <f t="shared" si="669"/>
        <v>80</v>
      </c>
      <c r="EL102" s="7">
        <f t="shared" si="669"/>
        <v>20</v>
      </c>
      <c r="EM102" s="7">
        <f t="shared" si="669"/>
        <v>40</v>
      </c>
      <c r="EN102" s="7">
        <f t="shared" si="669"/>
        <v>70</v>
      </c>
      <c r="EO102" s="7">
        <f t="shared" si="669"/>
        <v>140</v>
      </c>
      <c r="EP102" s="7">
        <f t="shared" si="669"/>
        <v>0</v>
      </c>
      <c r="EQ102" s="7">
        <f t="shared" si="669"/>
        <v>0</v>
      </c>
      <c r="ER102" s="7">
        <f t="shared" si="669"/>
        <v>0</v>
      </c>
      <c r="ES102" s="7">
        <f t="shared" si="669"/>
        <v>0</v>
      </c>
      <c r="ET102" s="7">
        <f t="shared" si="669"/>
        <v>4</v>
      </c>
      <c r="EU102" s="18">
        <f t="shared" si="669"/>
        <v>17</v>
      </c>
      <c r="EV102" s="7">
        <f t="shared" si="669"/>
        <v>0</v>
      </c>
      <c r="EW102" s="7">
        <f t="shared" si="669"/>
        <v>0</v>
      </c>
      <c r="EX102" s="7">
        <f t="shared" ref="EX102:FM114" si="670">SUM(AB102+CM102)</f>
        <v>0</v>
      </c>
      <c r="EY102" s="7">
        <f t="shared" si="670"/>
        <v>0</v>
      </c>
      <c r="EZ102" s="7">
        <f t="shared" si="670"/>
        <v>0</v>
      </c>
      <c r="FA102" s="7">
        <f t="shared" si="670"/>
        <v>0</v>
      </c>
      <c r="FB102" s="7">
        <f t="shared" si="670"/>
        <v>0</v>
      </c>
      <c r="FC102" s="7">
        <f t="shared" si="670"/>
        <v>0</v>
      </c>
      <c r="FD102" s="7">
        <f t="shared" si="670"/>
        <v>0</v>
      </c>
      <c r="FE102" s="18">
        <f t="shared" si="670"/>
        <v>0</v>
      </c>
      <c r="FF102" s="7">
        <f t="shared" si="670"/>
        <v>0</v>
      </c>
      <c r="FG102" s="7">
        <f t="shared" si="670"/>
        <v>0</v>
      </c>
      <c r="FH102" s="7">
        <f t="shared" si="670"/>
        <v>1</v>
      </c>
      <c r="FI102" s="7">
        <f t="shared" si="670"/>
        <v>110</v>
      </c>
      <c r="FJ102" s="7">
        <f t="shared" si="670"/>
        <v>0</v>
      </c>
      <c r="FK102" s="7">
        <f t="shared" si="670"/>
        <v>0</v>
      </c>
      <c r="FL102" s="7">
        <f t="shared" si="670"/>
        <v>0</v>
      </c>
      <c r="FM102" s="7">
        <f t="shared" si="670"/>
        <v>0</v>
      </c>
      <c r="FN102" s="7">
        <f t="shared" ref="FE102:FO114" si="671">SUM(AR102+DC102)</f>
        <v>0</v>
      </c>
      <c r="FO102" s="7">
        <f t="shared" si="671"/>
        <v>0</v>
      </c>
      <c r="FP102" s="7"/>
      <c r="FQ102" s="7">
        <f t="shared" ref="FQ102:GC114" si="672">SUM(AU102+DF102)</f>
        <v>18.333333333333332</v>
      </c>
      <c r="FR102" s="7">
        <f t="shared" si="672"/>
        <v>0</v>
      </c>
      <c r="FS102" s="7">
        <f t="shared" si="672"/>
        <v>0</v>
      </c>
      <c r="FT102" s="7">
        <f t="shared" si="672"/>
        <v>1</v>
      </c>
      <c r="FU102" s="7">
        <f t="shared" si="672"/>
        <v>16</v>
      </c>
      <c r="FV102" s="7">
        <f t="shared" si="672"/>
        <v>0</v>
      </c>
      <c r="FW102" s="7">
        <f t="shared" si="672"/>
        <v>0</v>
      </c>
      <c r="FX102" s="7">
        <f t="shared" si="672"/>
        <v>0</v>
      </c>
      <c r="FY102" s="7">
        <f t="shared" si="672"/>
        <v>0</v>
      </c>
      <c r="FZ102" s="7">
        <f t="shared" si="672"/>
        <v>0</v>
      </c>
      <c r="GA102" s="7">
        <f t="shared" si="672"/>
        <v>0</v>
      </c>
      <c r="GB102" s="116">
        <f t="shared" si="672"/>
        <v>425.33333333333331</v>
      </c>
      <c r="GC102" s="117">
        <f t="shared" si="672"/>
        <v>280</v>
      </c>
      <c r="GD102" s="7"/>
      <c r="GE102" s="7"/>
      <c r="GF102" s="7"/>
      <c r="GG102" s="52"/>
      <c r="GH102" s="3"/>
      <c r="GI102" s="18"/>
      <c r="GJ102" s="18"/>
      <c r="GK102" s="1"/>
      <c r="GL102" s="23"/>
      <c r="GM102" s="61"/>
      <c r="GN102" s="7"/>
      <c r="GO102" s="67"/>
    </row>
    <row r="103" spans="1:197" ht="24.95" customHeight="1" x14ac:dyDescent="0.35">
      <c r="A103" s="51"/>
      <c r="B103" s="175" t="s">
        <v>104</v>
      </c>
      <c r="C103" s="220" t="s">
        <v>147</v>
      </c>
      <c r="D103" s="136" t="s">
        <v>102</v>
      </c>
      <c r="E103" s="136" t="s">
        <v>148</v>
      </c>
      <c r="F103" s="138" t="s">
        <v>187</v>
      </c>
      <c r="G103" s="176">
        <v>1</v>
      </c>
      <c r="H103" s="137">
        <v>52</v>
      </c>
      <c r="I103" s="137">
        <v>1</v>
      </c>
      <c r="J103" s="137">
        <v>2</v>
      </c>
      <c r="K103" s="136">
        <f t="shared" ref="K103" si="673">SUM(J103)*2</f>
        <v>4</v>
      </c>
      <c r="L103" s="178">
        <v>50</v>
      </c>
      <c r="M103" s="153">
        <f t="shared" si="623"/>
        <v>50</v>
      </c>
      <c r="N103" s="178">
        <v>26</v>
      </c>
      <c r="O103" s="255">
        <f t="shared" ref="O103" si="674">SUM(N103)*I103</f>
        <v>26</v>
      </c>
      <c r="P103" s="178">
        <v>16</v>
      </c>
      <c r="Q103" s="179">
        <f t="shared" ref="Q103" si="675">J103*P103</f>
        <v>32</v>
      </c>
      <c r="R103" s="178">
        <v>8</v>
      </c>
      <c r="S103" s="179">
        <f t="shared" si="625"/>
        <v>16</v>
      </c>
      <c r="T103" s="172"/>
      <c r="U103" s="180">
        <f t="shared" si="626"/>
        <v>0</v>
      </c>
      <c r="V103" s="172"/>
      <c r="W103" s="180">
        <f t="shared" ref="W103" si="676">SUM(V103)*J103*3</f>
        <v>0</v>
      </c>
      <c r="X103" s="146">
        <f t="shared" ref="X103" si="677">2/8*J103*AX103</f>
        <v>0</v>
      </c>
      <c r="Y103" s="146">
        <f t="shared" ref="Y103" si="678">SUM(L103*5/100*J103)</f>
        <v>5</v>
      </c>
      <c r="Z103" s="172"/>
      <c r="AA103" s="180"/>
      <c r="AB103" s="172"/>
      <c r="AC103" s="181">
        <f t="shared" si="630"/>
        <v>0</v>
      </c>
      <c r="AD103" s="172"/>
      <c r="AE103" s="180">
        <f t="shared" ref="AE103" si="679">SUM(AD103*H103*(30+4))</f>
        <v>0</v>
      </c>
      <c r="AF103" s="172"/>
      <c r="AG103" s="180">
        <f t="shared" si="632"/>
        <v>0</v>
      </c>
      <c r="AH103" s="172"/>
      <c r="AI103" s="146">
        <f t="shared" si="633"/>
        <v>0</v>
      </c>
      <c r="AJ103" s="172"/>
      <c r="AK103" s="146">
        <f t="shared" ref="AK103" si="680">SUM(AJ103*H103*2/3)</f>
        <v>0</v>
      </c>
      <c r="AL103" s="172"/>
      <c r="AM103" s="258">
        <f t="shared" ref="AM103" si="681">SUM(AL103*H103)</f>
        <v>0</v>
      </c>
      <c r="AN103" s="172"/>
      <c r="AO103" s="180">
        <f t="shared" ref="AO103" si="682">SUM(AN103*J103)</f>
        <v>0</v>
      </c>
      <c r="AP103" s="172"/>
      <c r="AQ103" s="181">
        <f t="shared" si="637"/>
        <v>0</v>
      </c>
      <c r="AR103" s="172">
        <v>1</v>
      </c>
      <c r="AS103" s="146">
        <f t="shared" ref="AS103" si="683">SUM(J103*AR103*6)</f>
        <v>12</v>
      </c>
      <c r="AT103" s="144"/>
      <c r="AU103" s="146">
        <f t="shared" si="638"/>
        <v>0</v>
      </c>
      <c r="AV103" s="172"/>
      <c r="AW103" s="145">
        <f t="shared" si="639"/>
        <v>0</v>
      </c>
      <c r="AX103" s="144"/>
      <c r="AY103" s="146">
        <f t="shared" ref="AY103" si="684">AX103*J103*8/2</f>
        <v>0</v>
      </c>
      <c r="AZ103" s="172"/>
      <c r="BA103" s="146">
        <f t="shared" ref="BA103" si="685">SUM(AZ103*K103*5*6)</f>
        <v>0</v>
      </c>
      <c r="BB103" s="172"/>
      <c r="BC103" s="181">
        <f t="shared" ref="BC103" si="686">SUM(BB103*K103*4*6)</f>
        <v>0</v>
      </c>
      <c r="BD103" s="172"/>
      <c r="BE103" s="148">
        <f t="shared" ref="BE103" si="687">SUM(BD103*50)</f>
        <v>0</v>
      </c>
      <c r="BF103" s="146">
        <f t="shared" si="643"/>
        <v>91</v>
      </c>
      <c r="BG103" s="146">
        <f t="shared" si="644"/>
        <v>86</v>
      </c>
      <c r="BH103" s="1"/>
      <c r="BI103" s="1"/>
      <c r="BJ103" s="1"/>
      <c r="BK103" s="55"/>
      <c r="BL103" s="51"/>
      <c r="BM103" s="175" t="s">
        <v>104</v>
      </c>
      <c r="BN103" s="220" t="s">
        <v>147</v>
      </c>
      <c r="BO103" s="136" t="s">
        <v>102</v>
      </c>
      <c r="BP103" s="136" t="s">
        <v>148</v>
      </c>
      <c r="BQ103" s="137" t="s">
        <v>250</v>
      </c>
      <c r="BR103" s="176">
        <v>2</v>
      </c>
      <c r="BS103" s="137">
        <v>51</v>
      </c>
      <c r="BT103" s="137">
        <v>1</v>
      </c>
      <c r="BU103" s="137">
        <v>2</v>
      </c>
      <c r="BV103" s="136">
        <f t="shared" ref="BV103" si="688">SUM(BU103)*2</f>
        <v>4</v>
      </c>
      <c r="BW103" s="178">
        <v>10</v>
      </c>
      <c r="BX103" s="153">
        <f t="shared" si="646"/>
        <v>10</v>
      </c>
      <c r="BY103" s="178">
        <v>2</v>
      </c>
      <c r="BZ103" s="222">
        <f t="shared" ref="BZ103" si="689">SUM(BY103)*BT103</f>
        <v>2</v>
      </c>
      <c r="CA103" s="178">
        <v>4</v>
      </c>
      <c r="CB103" s="179">
        <f t="shared" ref="CB103" si="690">BU103*CA103</f>
        <v>8</v>
      </c>
      <c r="CC103" s="178">
        <v>4</v>
      </c>
      <c r="CD103" s="179">
        <f t="shared" si="649"/>
        <v>8</v>
      </c>
      <c r="CE103" s="172"/>
      <c r="CF103" s="180">
        <f t="shared" si="650"/>
        <v>0</v>
      </c>
      <c r="CG103" s="172"/>
      <c r="CH103" s="180">
        <f t="shared" ref="CH103" si="691">SUM(CG103)*BU103*3</f>
        <v>0</v>
      </c>
      <c r="CI103" s="146">
        <f t="shared" ref="CI103" si="692">2/8*BU103*DI103</f>
        <v>0</v>
      </c>
      <c r="CJ103" s="146">
        <f t="shared" ref="CJ103" si="693">SUM(BW103*5/100*BU103)</f>
        <v>1</v>
      </c>
      <c r="CK103" s="172"/>
      <c r="CL103" s="180"/>
      <c r="CM103" s="172"/>
      <c r="CN103" s="181">
        <f t="shared" si="654"/>
        <v>0</v>
      </c>
      <c r="CO103" s="172"/>
      <c r="CP103" s="180">
        <f t="shared" ref="CP103" si="694">SUM(CO103*BS103*(30+4))</f>
        <v>0</v>
      </c>
      <c r="CQ103" s="172"/>
      <c r="CR103" s="333">
        <f t="shared" si="656"/>
        <v>0</v>
      </c>
      <c r="CS103" s="172"/>
      <c r="CT103" s="146">
        <f t="shared" si="657"/>
        <v>0</v>
      </c>
      <c r="CU103" s="172"/>
      <c r="CV103" s="146">
        <f t="shared" ref="CV103" si="695">SUM(CU103*BS103*2/3)</f>
        <v>0</v>
      </c>
      <c r="CW103" s="172"/>
      <c r="CX103" s="331">
        <f t="shared" ref="CX103" si="696">SUM(CW103*BS103)</f>
        <v>0</v>
      </c>
      <c r="CY103" s="172"/>
      <c r="CZ103" s="180">
        <f t="shared" si="660"/>
        <v>0</v>
      </c>
      <c r="DA103" s="172"/>
      <c r="DB103" s="181">
        <f t="shared" ref="DB103" si="697">SUM(DA103*BS103*2)</f>
        <v>0</v>
      </c>
      <c r="DC103" s="172"/>
      <c r="DD103" s="146">
        <f t="shared" ref="DD103" si="698">SUM(BU103*DC103*6)</f>
        <v>0</v>
      </c>
      <c r="DE103" s="144"/>
      <c r="DF103" s="146">
        <f t="shared" si="662"/>
        <v>0</v>
      </c>
      <c r="DG103" s="172"/>
      <c r="DH103" s="148">
        <f t="shared" ref="DH103" si="699">SUM(DG103*BS103/3)</f>
        <v>0</v>
      </c>
      <c r="DI103" s="144"/>
      <c r="DJ103" s="146">
        <f t="shared" ref="DJ103" si="700">DI103*BU103*8/2</f>
        <v>0</v>
      </c>
      <c r="DK103" s="172"/>
      <c r="DL103" s="146">
        <f t="shared" ref="DL103" si="701">SUM(DK103*BV103*5*6)</f>
        <v>0</v>
      </c>
      <c r="DM103" s="172"/>
      <c r="DN103" s="181">
        <f t="shared" ref="DN103" si="702">SUM(DM103*BV103*4*6)</f>
        <v>0</v>
      </c>
      <c r="DO103" s="172"/>
      <c r="DP103" s="148">
        <f t="shared" si="666"/>
        <v>0</v>
      </c>
      <c r="DQ103" s="20">
        <f t="shared" si="667"/>
        <v>19</v>
      </c>
      <c r="DR103" s="20">
        <f t="shared" si="668"/>
        <v>18</v>
      </c>
      <c r="DS103" s="7"/>
      <c r="DT103" s="7"/>
      <c r="DU103" s="7"/>
      <c r="DV103" s="52"/>
      <c r="DW103" s="51"/>
      <c r="DX103" s="20"/>
      <c r="DY103" s="71"/>
      <c r="DZ103" s="71"/>
      <c r="EA103" s="7"/>
      <c r="EB103" s="7"/>
      <c r="EC103" s="7"/>
      <c r="ED103" s="7"/>
      <c r="EE103" s="7"/>
      <c r="EF103" s="7"/>
      <c r="EG103" s="7"/>
      <c r="EH103" s="6">
        <f t="shared" si="669"/>
        <v>60</v>
      </c>
      <c r="EI103" s="6">
        <f t="shared" si="669"/>
        <v>60</v>
      </c>
      <c r="EJ103" s="7">
        <f t="shared" si="669"/>
        <v>28</v>
      </c>
      <c r="EK103" s="18">
        <f t="shared" si="669"/>
        <v>28</v>
      </c>
      <c r="EL103" s="7">
        <f t="shared" si="669"/>
        <v>20</v>
      </c>
      <c r="EM103" s="7">
        <f t="shared" si="669"/>
        <v>40</v>
      </c>
      <c r="EN103" s="7">
        <f t="shared" si="669"/>
        <v>12</v>
      </c>
      <c r="EO103" s="7">
        <f t="shared" si="669"/>
        <v>24</v>
      </c>
      <c r="EP103" s="7">
        <f t="shared" si="669"/>
        <v>0</v>
      </c>
      <c r="EQ103" s="7">
        <f t="shared" si="669"/>
        <v>0</v>
      </c>
      <c r="ER103" s="7">
        <f t="shared" si="669"/>
        <v>0</v>
      </c>
      <c r="ES103" s="7">
        <f t="shared" si="669"/>
        <v>0</v>
      </c>
      <c r="ET103" s="7">
        <f t="shared" si="669"/>
        <v>0</v>
      </c>
      <c r="EU103" s="18">
        <f t="shared" si="669"/>
        <v>6</v>
      </c>
      <c r="EV103" s="7">
        <f t="shared" si="669"/>
        <v>0</v>
      </c>
      <c r="EW103" s="7">
        <f t="shared" si="669"/>
        <v>0</v>
      </c>
      <c r="EX103" s="7">
        <f t="shared" si="670"/>
        <v>0</v>
      </c>
      <c r="EY103" s="7">
        <f t="shared" si="670"/>
        <v>0</v>
      </c>
      <c r="EZ103" s="7">
        <f t="shared" si="670"/>
        <v>0</v>
      </c>
      <c r="FA103" s="7">
        <f t="shared" si="670"/>
        <v>0</v>
      </c>
      <c r="FB103" s="7">
        <f t="shared" si="670"/>
        <v>0</v>
      </c>
      <c r="FC103" s="7">
        <f t="shared" si="670"/>
        <v>0</v>
      </c>
      <c r="FD103" s="7">
        <f t="shared" si="670"/>
        <v>0</v>
      </c>
      <c r="FE103" s="18">
        <f t="shared" si="670"/>
        <v>0</v>
      </c>
      <c r="FF103" s="7">
        <f t="shared" si="670"/>
        <v>0</v>
      </c>
      <c r="FG103" s="7">
        <f t="shared" si="670"/>
        <v>0</v>
      </c>
      <c r="FH103" s="7">
        <f t="shared" si="670"/>
        <v>0</v>
      </c>
      <c r="FI103" s="7">
        <f t="shared" si="670"/>
        <v>0</v>
      </c>
      <c r="FJ103" s="7">
        <f t="shared" si="670"/>
        <v>0</v>
      </c>
      <c r="FK103" s="7">
        <f t="shared" si="670"/>
        <v>0</v>
      </c>
      <c r="FL103" s="7">
        <f t="shared" si="671"/>
        <v>0</v>
      </c>
      <c r="FM103" s="7">
        <f t="shared" si="671"/>
        <v>0</v>
      </c>
      <c r="FN103" s="7">
        <f t="shared" si="671"/>
        <v>1</v>
      </c>
      <c r="FO103" s="7">
        <f t="shared" si="671"/>
        <v>12</v>
      </c>
      <c r="FP103" s="7"/>
      <c r="FQ103" s="7">
        <f t="shared" si="672"/>
        <v>0</v>
      </c>
      <c r="FR103" s="7">
        <f t="shared" si="672"/>
        <v>0</v>
      </c>
      <c r="FS103" s="7">
        <f t="shared" si="672"/>
        <v>0</v>
      </c>
      <c r="FT103" s="7">
        <f t="shared" si="672"/>
        <v>0</v>
      </c>
      <c r="FU103" s="7">
        <f t="shared" si="672"/>
        <v>0</v>
      </c>
      <c r="FV103" s="7">
        <f t="shared" si="672"/>
        <v>0</v>
      </c>
      <c r="FW103" s="7">
        <f t="shared" si="672"/>
        <v>0</v>
      </c>
      <c r="FX103" s="7">
        <f t="shared" si="672"/>
        <v>0</v>
      </c>
      <c r="FY103" s="7">
        <f t="shared" si="672"/>
        <v>0</v>
      </c>
      <c r="FZ103" s="7">
        <f t="shared" si="672"/>
        <v>0</v>
      </c>
      <c r="GA103" s="7">
        <f t="shared" si="672"/>
        <v>0</v>
      </c>
      <c r="GB103" s="116">
        <f t="shared" si="672"/>
        <v>110</v>
      </c>
      <c r="GC103" s="117">
        <f t="shared" si="672"/>
        <v>104</v>
      </c>
      <c r="GD103" s="7"/>
      <c r="GE103" s="7"/>
      <c r="GF103" s="7"/>
      <c r="GG103" s="52"/>
      <c r="GH103" s="3"/>
      <c r="GI103" s="18"/>
      <c r="GJ103" s="18"/>
      <c r="GK103" s="1"/>
      <c r="GL103" s="23"/>
      <c r="GM103" s="61"/>
      <c r="GN103" s="7"/>
      <c r="GO103" s="67"/>
    </row>
    <row r="104" spans="1:197" ht="24.95" customHeight="1" x14ac:dyDescent="0.35">
      <c r="A104" s="51"/>
      <c r="B104" s="20"/>
      <c r="C104" s="78"/>
      <c r="D104" s="78"/>
      <c r="E104" s="78"/>
      <c r="F104" s="71"/>
      <c r="G104" s="79"/>
      <c r="H104" s="79"/>
      <c r="I104" s="79"/>
      <c r="J104" s="79"/>
      <c r="K104" s="79"/>
      <c r="L104" s="26"/>
      <c r="M104" s="73">
        <f t="shared" ref="M104:M114" si="703">SUM(N104+P104+T104+V104+AR104*2)</f>
        <v>0</v>
      </c>
      <c r="N104" s="32"/>
      <c r="O104" s="263"/>
      <c r="P104" s="32"/>
      <c r="Q104" s="20"/>
      <c r="R104" s="32"/>
      <c r="S104" s="20"/>
      <c r="T104" s="32"/>
      <c r="U104" s="20"/>
      <c r="V104" s="74"/>
      <c r="W104" s="20"/>
      <c r="X104" s="20"/>
      <c r="Y104" s="20"/>
      <c r="Z104" s="74"/>
      <c r="AA104" s="20"/>
      <c r="AB104" s="74"/>
      <c r="AC104" s="20"/>
      <c r="AD104" s="74"/>
      <c r="AE104" s="24"/>
      <c r="AF104" s="74"/>
      <c r="AG104" s="20"/>
      <c r="AH104" s="74"/>
      <c r="AI104" s="20"/>
      <c r="AJ104" s="74"/>
      <c r="AK104" s="20"/>
      <c r="AL104" s="74"/>
      <c r="AM104" s="263"/>
      <c r="AN104" s="74"/>
      <c r="AO104" s="20"/>
      <c r="AP104" s="74"/>
      <c r="AQ104" s="20"/>
      <c r="AR104" s="74"/>
      <c r="AS104" s="20"/>
      <c r="AT104" s="74"/>
      <c r="AU104" s="20"/>
      <c r="AV104" s="74"/>
      <c r="AW104" s="20"/>
      <c r="AX104" s="74"/>
      <c r="AY104" s="20"/>
      <c r="AZ104" s="74"/>
      <c r="BA104" s="20"/>
      <c r="BB104" s="74"/>
      <c r="BC104" s="20"/>
      <c r="BD104" s="74"/>
      <c r="BE104" s="20"/>
      <c r="BF104" s="20">
        <f t="shared" ref="BF104:BF114" si="704">SUM(AO104+BE104+BC104+BA104+AY104+AW104+AS104+AQ104+AK104+AM104+AI104+AG104+AE104+AC104+AA104+Y104+X104+W104+U104+Q104+O104+S104+AU104)</f>
        <v>0</v>
      </c>
      <c r="BG104" s="20">
        <f t="shared" ref="BG104:BG114" si="705">SUM(O104+Q104+U104+W104+X104+AS104+AW104+AY104+BA104+BC104+S104+AQ104)</f>
        <v>0</v>
      </c>
      <c r="BH104" s="7"/>
      <c r="BI104" s="7"/>
      <c r="BJ104" s="7"/>
      <c r="BK104" s="52"/>
      <c r="BL104" s="51"/>
      <c r="BM104" s="183" t="s">
        <v>165</v>
      </c>
      <c r="BN104" s="185" t="s">
        <v>114</v>
      </c>
      <c r="BO104" s="185" t="s">
        <v>102</v>
      </c>
      <c r="BP104" s="184" t="s">
        <v>158</v>
      </c>
      <c r="BQ104" s="185" t="s">
        <v>178</v>
      </c>
      <c r="BR104" s="185">
        <v>10</v>
      </c>
      <c r="BS104" s="251">
        <v>49</v>
      </c>
      <c r="BT104" s="184">
        <v>1</v>
      </c>
      <c r="BU104" s="184">
        <v>2</v>
      </c>
      <c r="BV104" s="185">
        <f>SUM(BU104)*2</f>
        <v>4</v>
      </c>
      <c r="BW104" s="187">
        <v>70</v>
      </c>
      <c r="BX104" s="188">
        <f t="shared" si="646"/>
        <v>70</v>
      </c>
      <c r="BY104" s="189">
        <v>6</v>
      </c>
      <c r="BZ104" s="142">
        <f t="shared" ref="BZ104:BZ105" si="706">SUM(BY104)*BT104</f>
        <v>6</v>
      </c>
      <c r="CA104" s="189"/>
      <c r="CB104" s="190">
        <f t="shared" ref="CB104:CB105" si="707">CA104*BU104</f>
        <v>0</v>
      </c>
      <c r="CC104" s="189">
        <v>64</v>
      </c>
      <c r="CD104" s="190">
        <f t="shared" si="649"/>
        <v>128</v>
      </c>
      <c r="CE104" s="189"/>
      <c r="CF104" s="190">
        <f t="shared" si="650"/>
        <v>0</v>
      </c>
      <c r="CG104" s="189"/>
      <c r="CH104" s="190">
        <f t="shared" ref="CH104:CH105" si="708">SUM(CG104)*BU104*5</f>
        <v>0</v>
      </c>
      <c r="CI104" s="191">
        <f t="shared" ref="CI104" si="709">SUM(BU104*DI104*2+BV104*DK104*2)</f>
        <v>0</v>
      </c>
      <c r="CJ104" s="191">
        <f t="shared" ref="CJ104:CJ105" si="710">BW104*BU104*0.05</f>
        <v>7</v>
      </c>
      <c r="CK104" s="189"/>
      <c r="CL104" s="190"/>
      <c r="CM104" s="189"/>
      <c r="CN104" s="191">
        <f t="shared" si="654"/>
        <v>0</v>
      </c>
      <c r="CO104" s="189"/>
      <c r="CP104" s="193">
        <f t="shared" ref="CP104" si="711">SUM(CO104*BS104*(30+4))</f>
        <v>0</v>
      </c>
      <c r="CQ104" s="189"/>
      <c r="CR104" s="142">
        <f t="shared" si="656"/>
        <v>0</v>
      </c>
      <c r="CS104" s="190"/>
      <c r="CT104" s="191">
        <f t="shared" ref="CT104" si="712">SUM(CS104*BS104/3)</f>
        <v>0</v>
      </c>
      <c r="CU104" s="189"/>
      <c r="CV104" s="191">
        <f t="shared" ref="CV104" si="713">SUM(CU104*BS104*2/3)</f>
        <v>0</v>
      </c>
      <c r="CW104" s="189">
        <v>1</v>
      </c>
      <c r="CX104" s="142">
        <v>48</v>
      </c>
      <c r="CY104" s="189"/>
      <c r="CZ104" s="190">
        <f t="shared" ref="CZ104" si="714">SUM(CY104*BU104*2)</f>
        <v>0</v>
      </c>
      <c r="DA104" s="189"/>
      <c r="DB104" s="191">
        <f t="shared" ref="DB104" si="715">SUM(DA104*BS104*2)</f>
        <v>0</v>
      </c>
      <c r="DC104" s="189">
        <v>1</v>
      </c>
      <c r="DD104" s="191">
        <f>DC104*BU104*6</f>
        <v>12</v>
      </c>
      <c r="DE104" s="32"/>
      <c r="DF104" s="194">
        <f t="shared" si="662"/>
        <v>0</v>
      </c>
      <c r="DG104" s="190"/>
      <c r="DH104" s="190">
        <f t="shared" ref="DH104" si="716">SUM(BU104*DG104*6)</f>
        <v>0</v>
      </c>
      <c r="DI104" s="190"/>
      <c r="DJ104" s="191">
        <f t="shared" ref="DJ104:DJ105" si="717">SUM(BU104*DI104*8)</f>
        <v>0</v>
      </c>
      <c r="DK104" s="190"/>
      <c r="DL104" s="191">
        <f t="shared" ref="DL104" si="718">SUM(DK104*BV104*5*6)</f>
        <v>0</v>
      </c>
      <c r="DM104" s="189"/>
      <c r="DN104" s="191">
        <f t="shared" ref="DN104" si="719">SUM(DM104*BV104*4*6)</f>
        <v>0</v>
      </c>
      <c r="DO104" s="189"/>
      <c r="DP104" s="195">
        <f t="shared" si="666"/>
        <v>0</v>
      </c>
      <c r="DQ104" s="20">
        <f t="shared" si="667"/>
        <v>201</v>
      </c>
      <c r="DR104" s="20">
        <f t="shared" si="668"/>
        <v>146</v>
      </c>
      <c r="DS104" s="7"/>
      <c r="DT104" s="7"/>
      <c r="DU104" s="7"/>
      <c r="DV104" s="52"/>
      <c r="DW104" s="51"/>
      <c r="DX104" s="20"/>
      <c r="DY104" s="78"/>
      <c r="DZ104" s="78"/>
      <c r="EA104" s="7"/>
      <c r="EB104" s="7"/>
      <c r="EC104" s="7"/>
      <c r="ED104" s="7"/>
      <c r="EE104" s="7"/>
      <c r="EF104" s="7"/>
      <c r="EG104" s="7"/>
      <c r="EH104" s="6">
        <f t="shared" si="669"/>
        <v>70</v>
      </c>
      <c r="EI104" s="6">
        <f t="shared" si="669"/>
        <v>70</v>
      </c>
      <c r="EJ104" s="7">
        <f t="shared" si="669"/>
        <v>6</v>
      </c>
      <c r="EK104" s="18">
        <f t="shared" si="669"/>
        <v>6</v>
      </c>
      <c r="EL104" s="7">
        <f t="shared" si="669"/>
        <v>0</v>
      </c>
      <c r="EM104" s="7">
        <f t="shared" si="669"/>
        <v>0</v>
      </c>
      <c r="EN104" s="7">
        <f t="shared" si="669"/>
        <v>64</v>
      </c>
      <c r="EO104" s="7">
        <f t="shared" si="669"/>
        <v>128</v>
      </c>
      <c r="EP104" s="7">
        <f t="shared" si="669"/>
        <v>0</v>
      </c>
      <c r="EQ104" s="7">
        <f t="shared" si="669"/>
        <v>0</v>
      </c>
      <c r="ER104" s="7">
        <f t="shared" si="669"/>
        <v>0</v>
      </c>
      <c r="ES104" s="7">
        <f t="shared" si="669"/>
        <v>0</v>
      </c>
      <c r="ET104" s="7">
        <f t="shared" si="669"/>
        <v>0</v>
      </c>
      <c r="EU104" s="18">
        <f t="shared" si="669"/>
        <v>7</v>
      </c>
      <c r="EV104" s="7">
        <f t="shared" si="669"/>
        <v>0</v>
      </c>
      <c r="EW104" s="7">
        <f t="shared" si="669"/>
        <v>0</v>
      </c>
      <c r="EX104" s="7">
        <f t="shared" si="670"/>
        <v>0</v>
      </c>
      <c r="EY104" s="7">
        <f t="shared" si="670"/>
        <v>0</v>
      </c>
      <c r="EZ104" s="7">
        <f t="shared" si="670"/>
        <v>0</v>
      </c>
      <c r="FA104" s="7">
        <f t="shared" si="670"/>
        <v>0</v>
      </c>
      <c r="FB104" s="7">
        <f t="shared" si="670"/>
        <v>0</v>
      </c>
      <c r="FC104" s="7">
        <f t="shared" si="670"/>
        <v>0</v>
      </c>
      <c r="FD104" s="7">
        <f t="shared" si="670"/>
        <v>0</v>
      </c>
      <c r="FE104" s="18">
        <f t="shared" si="670"/>
        <v>0</v>
      </c>
      <c r="FF104" s="7">
        <f t="shared" si="670"/>
        <v>0</v>
      </c>
      <c r="FG104" s="7">
        <f t="shared" si="670"/>
        <v>0</v>
      </c>
      <c r="FH104" s="7">
        <f t="shared" si="670"/>
        <v>1</v>
      </c>
      <c r="FI104" s="7">
        <f t="shared" si="670"/>
        <v>48</v>
      </c>
      <c r="FJ104" s="7">
        <f t="shared" si="670"/>
        <v>0</v>
      </c>
      <c r="FK104" s="7">
        <f t="shared" si="670"/>
        <v>0</v>
      </c>
      <c r="FL104" s="7">
        <f t="shared" si="671"/>
        <v>0</v>
      </c>
      <c r="FM104" s="7">
        <f t="shared" si="671"/>
        <v>0</v>
      </c>
      <c r="FN104" s="7">
        <f t="shared" si="671"/>
        <v>1</v>
      </c>
      <c r="FO104" s="7">
        <f t="shared" si="671"/>
        <v>12</v>
      </c>
      <c r="FP104" s="7"/>
      <c r="FQ104" s="7">
        <f t="shared" si="672"/>
        <v>0</v>
      </c>
      <c r="FR104" s="7">
        <f t="shared" si="672"/>
        <v>0</v>
      </c>
      <c r="FS104" s="7">
        <f t="shared" si="672"/>
        <v>0</v>
      </c>
      <c r="FT104" s="7">
        <f t="shared" si="672"/>
        <v>0</v>
      </c>
      <c r="FU104" s="7">
        <f t="shared" si="672"/>
        <v>0</v>
      </c>
      <c r="FV104" s="7">
        <f t="shared" si="672"/>
        <v>0</v>
      </c>
      <c r="FW104" s="7">
        <f t="shared" si="672"/>
        <v>0</v>
      </c>
      <c r="FX104" s="7">
        <f t="shared" si="672"/>
        <v>0</v>
      </c>
      <c r="FY104" s="7">
        <f t="shared" si="672"/>
        <v>0</v>
      </c>
      <c r="FZ104" s="7">
        <f t="shared" si="672"/>
        <v>0</v>
      </c>
      <c r="GA104" s="7">
        <f t="shared" si="672"/>
        <v>0</v>
      </c>
      <c r="GB104" s="116">
        <f t="shared" si="672"/>
        <v>201</v>
      </c>
      <c r="GC104" s="117">
        <f t="shared" si="672"/>
        <v>146</v>
      </c>
      <c r="GD104" s="7"/>
      <c r="GE104" s="7"/>
      <c r="GF104" s="7"/>
      <c r="GG104" s="52"/>
      <c r="GH104" s="3"/>
      <c r="GI104" s="18"/>
      <c r="GJ104" s="18"/>
      <c r="GK104" s="1"/>
      <c r="GL104" s="23"/>
      <c r="GM104" s="61"/>
      <c r="GN104" s="7"/>
      <c r="GO104" s="67"/>
    </row>
    <row r="105" spans="1:197" ht="24.95" customHeight="1" x14ac:dyDescent="0.35">
      <c r="A105" s="51"/>
      <c r="B105" s="20" t="s">
        <v>224</v>
      </c>
      <c r="C105" s="78"/>
      <c r="D105" s="78" t="s">
        <v>225</v>
      </c>
      <c r="E105" s="78"/>
      <c r="F105" s="72"/>
      <c r="G105" s="79"/>
      <c r="H105" s="79">
        <v>3</v>
      </c>
      <c r="I105" s="79"/>
      <c r="J105" s="79"/>
      <c r="K105" s="79"/>
      <c r="L105" s="187"/>
      <c r="M105" s="188">
        <f t="shared" ref="M105" si="720">SUM(N105+P105+R105+T105+V105)</f>
        <v>0</v>
      </c>
      <c r="N105" s="189"/>
      <c r="O105" s="262">
        <f t="shared" ref="O105" si="721">SUM(N105)*I105</f>
        <v>0</v>
      </c>
      <c r="P105" s="189"/>
      <c r="Q105" s="190">
        <f t="shared" ref="Q105" si="722">P105*J105</f>
        <v>0</v>
      </c>
      <c r="R105" s="189"/>
      <c r="S105" s="190">
        <f t="shared" ref="S105" si="723">SUM(R105)*J105</f>
        <v>0</v>
      </c>
      <c r="T105" s="189"/>
      <c r="U105" s="190">
        <f t="shared" ref="U105" si="724">SUM(T105)*K105</f>
        <v>0</v>
      </c>
      <c r="V105" s="189"/>
      <c r="W105" s="190">
        <f t="shared" ref="W105" si="725">SUM(V105)*J105*5</f>
        <v>0</v>
      </c>
      <c r="X105" s="191"/>
      <c r="Y105" s="191">
        <f t="shared" ref="Y105" si="726">L105*J105*0.05</f>
        <v>0</v>
      </c>
      <c r="Z105" s="189"/>
      <c r="AA105" s="190"/>
      <c r="AB105" s="189"/>
      <c r="AC105" s="191">
        <f t="shared" ref="AC105" si="727">SUM(AB105)*3*H105/5</f>
        <v>0</v>
      </c>
      <c r="AD105" s="189">
        <v>1</v>
      </c>
      <c r="AE105" s="193">
        <f t="shared" ref="AE105" si="728">SUM(AD105*H105*(15))</f>
        <v>45</v>
      </c>
      <c r="AF105" s="189"/>
      <c r="AG105" s="190">
        <f t="shared" ref="AG105" si="729">SUM(AF105*H105*3)</f>
        <v>0</v>
      </c>
      <c r="AH105" s="190"/>
      <c r="AI105" s="191">
        <f t="shared" ref="AI105" si="730">SUM(AH105*H105/3)</f>
        <v>0</v>
      </c>
      <c r="AJ105" s="189"/>
      <c r="AK105" s="191">
        <f t="shared" ref="AK105" si="731">SUM(AJ105*H105*2/3)</f>
        <v>0</v>
      </c>
      <c r="AL105" s="189"/>
      <c r="AM105" s="262">
        <f>SUM(AL105*H105)</f>
        <v>0</v>
      </c>
      <c r="AN105" s="189"/>
      <c r="AO105" s="190">
        <f>SUM(AN105*J105)</f>
        <v>0</v>
      </c>
      <c r="AP105" s="189"/>
      <c r="AQ105" s="191">
        <f t="shared" ref="AQ105" si="732">SUM(AP105*H105*2)</f>
        <v>0</v>
      </c>
      <c r="AR105" s="189"/>
      <c r="AS105" s="191">
        <f t="shared" ref="AS105" si="733">SUM(J105*AR105*6)</f>
        <v>0</v>
      </c>
      <c r="AT105" s="32"/>
      <c r="AU105" s="194">
        <f t="shared" ref="AU105" si="734">AT105*H105/3</f>
        <v>0</v>
      </c>
      <c r="AV105" s="189"/>
      <c r="AW105" s="190">
        <f>SUM(AV105*H105/3)</f>
        <v>0</v>
      </c>
      <c r="AX105" s="189"/>
      <c r="AY105" s="191">
        <f t="shared" ref="AY105" si="735">SUM(J105*AX105*8)</f>
        <v>0</v>
      </c>
      <c r="AZ105" s="190"/>
      <c r="BA105" s="191">
        <f>SUM(AZ105*K105*3*8)</f>
        <v>0</v>
      </c>
      <c r="BB105" s="189"/>
      <c r="BC105" s="191">
        <f t="shared" ref="BC105" si="736">SUM(BB105*K105*4*6)</f>
        <v>0</v>
      </c>
      <c r="BD105" s="189"/>
      <c r="BE105" s="195">
        <f t="shared" ref="BE105" si="737">SUM(BD105*50)</f>
        <v>0</v>
      </c>
      <c r="BF105" s="194">
        <f t="shared" ref="BF105" si="738">O105+Q105+S105+U105+W105+X105+Y105+AA105+AC105+AE105+AG105+AI105+AK105+AM105+AO105+AQ105+AS105+AU105+AW105+AY105+BA105+BC105+BE105</f>
        <v>45</v>
      </c>
      <c r="BG105" s="194">
        <f t="shared" ref="BG105" si="739">BC105+BA105+AY105+AW105+AS105+AQ105+X105+W105+U105+S105+Q105+O105</f>
        <v>0</v>
      </c>
      <c r="BH105" s="7"/>
      <c r="BI105" s="7"/>
      <c r="BJ105" s="7"/>
      <c r="BK105" s="52"/>
      <c r="BL105" s="51"/>
      <c r="BM105" s="20" t="s">
        <v>224</v>
      </c>
      <c r="BN105" s="78"/>
      <c r="BO105" s="78" t="s">
        <v>225</v>
      </c>
      <c r="BP105" s="78"/>
      <c r="BQ105" s="72"/>
      <c r="BR105" s="79"/>
      <c r="BS105" s="326">
        <v>3</v>
      </c>
      <c r="BT105" s="79"/>
      <c r="BU105" s="79"/>
      <c r="BV105" s="79"/>
      <c r="BW105" s="187"/>
      <c r="BX105" s="188">
        <f t="shared" si="646"/>
        <v>0</v>
      </c>
      <c r="BY105" s="189"/>
      <c r="BZ105" s="142">
        <f t="shared" si="706"/>
        <v>0</v>
      </c>
      <c r="CA105" s="189"/>
      <c r="CB105" s="190">
        <f t="shared" si="707"/>
        <v>0</v>
      </c>
      <c r="CC105" s="189"/>
      <c r="CD105" s="190">
        <f t="shared" si="649"/>
        <v>0</v>
      </c>
      <c r="CE105" s="189"/>
      <c r="CF105" s="190">
        <f t="shared" si="650"/>
        <v>0</v>
      </c>
      <c r="CG105" s="189"/>
      <c r="CH105" s="190">
        <f t="shared" si="708"/>
        <v>0</v>
      </c>
      <c r="CI105" s="191"/>
      <c r="CJ105" s="191">
        <f t="shared" si="710"/>
        <v>0</v>
      </c>
      <c r="CK105" s="189"/>
      <c r="CL105" s="190"/>
      <c r="CM105" s="189"/>
      <c r="CN105" s="191">
        <f t="shared" ref="CN105" si="740">SUM(CM105)*3*BS105/5</f>
        <v>0</v>
      </c>
      <c r="CO105" s="189">
        <v>1</v>
      </c>
      <c r="CP105" s="193">
        <f t="shared" ref="CP105" si="741">SUM(CO105*BS105*(15))</f>
        <v>45</v>
      </c>
      <c r="CQ105" s="189"/>
      <c r="CR105" s="142">
        <f t="shared" ref="CR105" si="742">SUM(CQ105*BS105*3)</f>
        <v>0</v>
      </c>
      <c r="CS105" s="190"/>
      <c r="CT105" s="191">
        <f t="shared" ref="CT105" si="743">SUM(CS105*BS105/3)</f>
        <v>0</v>
      </c>
      <c r="CU105" s="189"/>
      <c r="CV105" s="191">
        <f t="shared" ref="CV105" si="744">SUM(CU105*BS105*2/3)</f>
        <v>0</v>
      </c>
      <c r="CW105" s="189"/>
      <c r="CX105" s="142">
        <f>SUM(CW105*BS105)</f>
        <v>0</v>
      </c>
      <c r="CY105" s="189"/>
      <c r="CZ105" s="190">
        <f>SUM(CY105*BU105)</f>
        <v>0</v>
      </c>
      <c r="DA105" s="189"/>
      <c r="DB105" s="191">
        <f t="shared" ref="DB105" si="745">SUM(DA105*BS105*2)</f>
        <v>0</v>
      </c>
      <c r="DC105" s="189"/>
      <c r="DD105" s="191">
        <f t="shared" ref="DD105" si="746">SUM(BU105*DC105*6)</f>
        <v>0</v>
      </c>
      <c r="DE105" s="32"/>
      <c r="DF105" s="194">
        <f t="shared" si="662"/>
        <v>0</v>
      </c>
      <c r="DG105" s="189"/>
      <c r="DH105" s="190">
        <f>SUM(DG105*BS105/3)</f>
        <v>0</v>
      </c>
      <c r="DI105" s="189"/>
      <c r="DJ105" s="191">
        <f t="shared" si="717"/>
        <v>0</v>
      </c>
      <c r="DK105" s="190"/>
      <c r="DL105" s="191">
        <f>SUM(DK105*BV105*3*8)</f>
        <v>0</v>
      </c>
      <c r="DM105" s="189"/>
      <c r="DN105" s="191">
        <f t="shared" ref="DN105" si="747">SUM(DM105*BV105*4*6)</f>
        <v>0</v>
      </c>
      <c r="DO105" s="189"/>
      <c r="DP105" s="195">
        <f t="shared" si="666"/>
        <v>0</v>
      </c>
      <c r="DQ105" s="20">
        <f t="shared" si="667"/>
        <v>45</v>
      </c>
      <c r="DR105" s="20">
        <f t="shared" si="668"/>
        <v>0</v>
      </c>
      <c r="DS105" s="7"/>
      <c r="DT105" s="7"/>
      <c r="DU105" s="7"/>
      <c r="DV105" s="52"/>
      <c r="DW105" s="51"/>
      <c r="DX105" s="20"/>
      <c r="DY105" s="78"/>
      <c r="DZ105" s="78"/>
      <c r="EA105" s="7"/>
      <c r="EB105" s="7"/>
      <c r="EC105" s="7"/>
      <c r="ED105" s="7"/>
      <c r="EE105" s="7"/>
      <c r="EF105" s="7"/>
      <c r="EG105" s="7"/>
      <c r="EH105" s="6">
        <f t="shared" si="669"/>
        <v>0</v>
      </c>
      <c r="EI105" s="6">
        <f t="shared" si="669"/>
        <v>0</v>
      </c>
      <c r="EJ105" s="7">
        <f t="shared" si="669"/>
        <v>0</v>
      </c>
      <c r="EK105" s="18">
        <f t="shared" si="669"/>
        <v>0</v>
      </c>
      <c r="EL105" s="7">
        <f t="shared" si="669"/>
        <v>0</v>
      </c>
      <c r="EM105" s="7">
        <f t="shared" si="669"/>
        <v>0</v>
      </c>
      <c r="EN105" s="7">
        <f t="shared" si="669"/>
        <v>0</v>
      </c>
      <c r="EO105" s="7">
        <f t="shared" si="669"/>
        <v>0</v>
      </c>
      <c r="EP105" s="7">
        <f t="shared" si="669"/>
        <v>0</v>
      </c>
      <c r="EQ105" s="7">
        <f t="shared" si="669"/>
        <v>0</v>
      </c>
      <c r="ER105" s="7">
        <f t="shared" si="669"/>
        <v>0</v>
      </c>
      <c r="ES105" s="7">
        <f t="shared" si="669"/>
        <v>0</v>
      </c>
      <c r="ET105" s="7">
        <f t="shared" si="669"/>
        <v>0</v>
      </c>
      <c r="EU105" s="18">
        <f t="shared" si="669"/>
        <v>0</v>
      </c>
      <c r="EV105" s="7">
        <f t="shared" si="669"/>
        <v>0</v>
      </c>
      <c r="EW105" s="7">
        <f t="shared" si="669"/>
        <v>0</v>
      </c>
      <c r="EX105" s="7">
        <f t="shared" si="670"/>
        <v>0</v>
      </c>
      <c r="EY105" s="7">
        <f t="shared" si="670"/>
        <v>0</v>
      </c>
      <c r="EZ105" s="7">
        <f t="shared" si="670"/>
        <v>2</v>
      </c>
      <c r="FA105" s="7">
        <f t="shared" si="670"/>
        <v>90</v>
      </c>
      <c r="FB105" s="7">
        <f t="shared" si="670"/>
        <v>0</v>
      </c>
      <c r="FC105" s="7">
        <f t="shared" si="670"/>
        <v>0</v>
      </c>
      <c r="FD105" s="7">
        <f t="shared" si="670"/>
        <v>0</v>
      </c>
      <c r="FE105" s="18">
        <f t="shared" si="670"/>
        <v>0</v>
      </c>
      <c r="FF105" s="7">
        <f t="shared" si="670"/>
        <v>0</v>
      </c>
      <c r="FG105" s="7">
        <f t="shared" si="670"/>
        <v>0</v>
      </c>
      <c r="FH105" s="7">
        <f t="shared" si="670"/>
        <v>0</v>
      </c>
      <c r="FI105" s="7">
        <f t="shared" si="670"/>
        <v>0</v>
      </c>
      <c r="FJ105" s="7">
        <f t="shared" si="670"/>
        <v>0</v>
      </c>
      <c r="FK105" s="7">
        <f t="shared" si="670"/>
        <v>0</v>
      </c>
      <c r="FL105" s="7">
        <f t="shared" si="671"/>
        <v>0</v>
      </c>
      <c r="FM105" s="7">
        <f t="shared" si="671"/>
        <v>0</v>
      </c>
      <c r="FN105" s="7">
        <f t="shared" si="671"/>
        <v>0</v>
      </c>
      <c r="FO105" s="7">
        <f t="shared" si="671"/>
        <v>0</v>
      </c>
      <c r="FP105" s="7"/>
      <c r="FQ105" s="7">
        <f t="shared" si="672"/>
        <v>0</v>
      </c>
      <c r="FR105" s="7">
        <f t="shared" si="672"/>
        <v>0</v>
      </c>
      <c r="FS105" s="7">
        <f t="shared" si="672"/>
        <v>0</v>
      </c>
      <c r="FT105" s="7">
        <f t="shared" si="672"/>
        <v>0</v>
      </c>
      <c r="FU105" s="7">
        <f t="shared" si="672"/>
        <v>0</v>
      </c>
      <c r="FV105" s="7">
        <f t="shared" si="672"/>
        <v>0</v>
      </c>
      <c r="FW105" s="7">
        <f t="shared" si="672"/>
        <v>0</v>
      </c>
      <c r="FX105" s="7">
        <f t="shared" si="672"/>
        <v>0</v>
      </c>
      <c r="FY105" s="7">
        <f t="shared" si="672"/>
        <v>0</v>
      </c>
      <c r="FZ105" s="7">
        <f t="shared" si="672"/>
        <v>0</v>
      </c>
      <c r="GA105" s="7">
        <f t="shared" si="672"/>
        <v>0</v>
      </c>
      <c r="GB105" s="116">
        <f t="shared" si="672"/>
        <v>90</v>
      </c>
      <c r="GC105" s="117">
        <f t="shared" si="672"/>
        <v>0</v>
      </c>
      <c r="GD105" s="7"/>
      <c r="GE105" s="7"/>
      <c r="GF105" s="7"/>
      <c r="GG105" s="52"/>
      <c r="GH105" s="3"/>
      <c r="GI105" s="18"/>
      <c r="GJ105" s="18"/>
      <c r="GK105" s="1"/>
      <c r="GL105" s="23"/>
      <c r="GM105" s="61"/>
      <c r="GN105" s="7"/>
      <c r="GO105" s="67"/>
    </row>
    <row r="106" spans="1:197" ht="24.95" customHeight="1" x14ac:dyDescent="0.35">
      <c r="A106" s="51"/>
      <c r="B106" s="17"/>
      <c r="C106" s="17"/>
      <c r="D106" s="7"/>
      <c r="E106" s="7"/>
      <c r="F106" s="7"/>
      <c r="G106" s="7"/>
      <c r="H106" s="7"/>
      <c r="I106" s="7"/>
      <c r="J106" s="7"/>
      <c r="K106" s="7"/>
      <c r="L106" s="7"/>
      <c r="M106" s="73">
        <f t="shared" si="703"/>
        <v>0</v>
      </c>
      <c r="N106" s="32"/>
      <c r="O106" s="263"/>
      <c r="P106" s="32"/>
      <c r="Q106" s="20"/>
      <c r="R106" s="32"/>
      <c r="S106" s="20"/>
      <c r="T106" s="32"/>
      <c r="U106" s="20"/>
      <c r="V106" s="74"/>
      <c r="W106" s="20"/>
      <c r="X106" s="20"/>
      <c r="Y106" s="20"/>
      <c r="Z106" s="74"/>
      <c r="AA106" s="20"/>
      <c r="AB106" s="74"/>
      <c r="AC106" s="20"/>
      <c r="AD106" s="74"/>
      <c r="AE106" s="24"/>
      <c r="AF106" s="74"/>
      <c r="AG106" s="20"/>
      <c r="AH106" s="74"/>
      <c r="AI106" s="20"/>
      <c r="AJ106" s="74"/>
      <c r="AK106" s="20"/>
      <c r="AL106" s="74"/>
      <c r="AM106" s="263"/>
      <c r="AN106" s="74"/>
      <c r="AO106" s="20"/>
      <c r="AP106" s="74"/>
      <c r="AQ106" s="20"/>
      <c r="AR106" s="74"/>
      <c r="AS106" s="20"/>
      <c r="AT106" s="74"/>
      <c r="AU106" s="20"/>
      <c r="AV106" s="74"/>
      <c r="AW106" s="20"/>
      <c r="AX106" s="74"/>
      <c r="AY106" s="20"/>
      <c r="AZ106" s="74"/>
      <c r="BA106" s="20"/>
      <c r="BB106" s="74"/>
      <c r="BC106" s="20"/>
      <c r="BD106" s="74"/>
      <c r="BE106" s="20"/>
      <c r="BF106" s="20">
        <f t="shared" si="704"/>
        <v>0</v>
      </c>
      <c r="BG106" s="20">
        <f t="shared" si="705"/>
        <v>0</v>
      </c>
      <c r="BH106" s="7"/>
      <c r="BI106" s="7"/>
      <c r="BJ106" s="7"/>
      <c r="BK106" s="52"/>
      <c r="BL106" s="51"/>
      <c r="BM106" s="17"/>
      <c r="BN106" s="17"/>
      <c r="BO106" s="7"/>
      <c r="BP106" s="7"/>
      <c r="BQ106" s="7"/>
      <c r="BR106" s="7"/>
      <c r="BS106" s="7"/>
      <c r="BT106" s="7"/>
      <c r="BU106" s="7"/>
      <c r="BV106" s="7"/>
      <c r="BW106" s="7"/>
      <c r="BX106" s="73">
        <f t="shared" ref="BX106:BX114" si="748">SUM(BY106+CA106+CE106+CG106+DC106*2)</f>
        <v>0</v>
      </c>
      <c r="BY106" s="32"/>
      <c r="BZ106" s="334"/>
      <c r="CA106" s="32"/>
      <c r="CB106" s="20"/>
      <c r="CC106" s="32"/>
      <c r="CD106" s="20"/>
      <c r="CE106" s="32"/>
      <c r="CF106" s="20"/>
      <c r="CG106" s="74"/>
      <c r="CH106" s="20"/>
      <c r="CI106" s="20"/>
      <c r="CJ106" s="20"/>
      <c r="CK106" s="74"/>
      <c r="CL106" s="20"/>
      <c r="CM106" s="74"/>
      <c r="CN106" s="20"/>
      <c r="CO106" s="74"/>
      <c r="CP106" s="24"/>
      <c r="CQ106" s="74"/>
      <c r="CR106" s="334"/>
      <c r="CS106" s="74"/>
      <c r="CT106" s="20"/>
      <c r="CU106" s="74"/>
      <c r="CV106" s="20"/>
      <c r="CW106" s="74"/>
      <c r="CX106" s="334"/>
      <c r="CY106" s="74"/>
      <c r="CZ106" s="20"/>
      <c r="DA106" s="74"/>
      <c r="DB106" s="20"/>
      <c r="DC106" s="74"/>
      <c r="DD106" s="20"/>
      <c r="DE106" s="74"/>
      <c r="DF106" s="20"/>
      <c r="DG106" s="74"/>
      <c r="DH106" s="20"/>
      <c r="DI106" s="74"/>
      <c r="DJ106" s="20"/>
      <c r="DK106" s="74"/>
      <c r="DL106" s="20"/>
      <c r="DM106" s="74"/>
      <c r="DN106" s="20"/>
      <c r="DO106" s="74"/>
      <c r="DP106" s="20"/>
      <c r="DQ106" s="20">
        <f t="shared" si="667"/>
        <v>0</v>
      </c>
      <c r="DR106" s="20">
        <f t="shared" si="668"/>
        <v>0</v>
      </c>
      <c r="DS106" s="7"/>
      <c r="DT106" s="7"/>
      <c r="DU106" s="7"/>
      <c r="DV106" s="52"/>
      <c r="DW106" s="51"/>
      <c r="DX106" s="17"/>
      <c r="DY106" s="17"/>
      <c r="DZ106" s="7"/>
      <c r="EA106" s="7"/>
      <c r="EB106" s="7"/>
      <c r="EC106" s="7"/>
      <c r="ED106" s="7"/>
      <c r="EE106" s="7"/>
      <c r="EF106" s="7"/>
      <c r="EG106" s="7"/>
      <c r="EH106" s="6">
        <f t="shared" si="669"/>
        <v>0</v>
      </c>
      <c r="EI106" s="6">
        <f t="shared" si="669"/>
        <v>0</v>
      </c>
      <c r="EJ106" s="7">
        <f t="shared" si="669"/>
        <v>0</v>
      </c>
      <c r="EK106" s="18">
        <f t="shared" si="669"/>
        <v>0</v>
      </c>
      <c r="EL106" s="7">
        <f t="shared" si="669"/>
        <v>0</v>
      </c>
      <c r="EM106" s="7">
        <f t="shared" si="669"/>
        <v>0</v>
      </c>
      <c r="EN106" s="7">
        <f t="shared" si="669"/>
        <v>0</v>
      </c>
      <c r="EO106" s="7">
        <f t="shared" si="669"/>
        <v>0</v>
      </c>
      <c r="EP106" s="7">
        <f t="shared" si="669"/>
        <v>0</v>
      </c>
      <c r="EQ106" s="7">
        <f t="shared" si="669"/>
        <v>0</v>
      </c>
      <c r="ER106" s="7">
        <f t="shared" si="669"/>
        <v>0</v>
      </c>
      <c r="ES106" s="7">
        <f t="shared" si="669"/>
        <v>0</v>
      </c>
      <c r="ET106" s="7">
        <f t="shared" si="669"/>
        <v>0</v>
      </c>
      <c r="EU106" s="18">
        <f t="shared" si="669"/>
        <v>0</v>
      </c>
      <c r="EV106" s="7">
        <f t="shared" si="669"/>
        <v>0</v>
      </c>
      <c r="EW106" s="7">
        <f t="shared" si="669"/>
        <v>0</v>
      </c>
      <c r="EX106" s="7">
        <f t="shared" si="670"/>
        <v>0</v>
      </c>
      <c r="EY106" s="7">
        <f t="shared" si="670"/>
        <v>0</v>
      </c>
      <c r="EZ106" s="7">
        <f t="shared" si="670"/>
        <v>0</v>
      </c>
      <c r="FA106" s="7">
        <f t="shared" si="670"/>
        <v>0</v>
      </c>
      <c r="FB106" s="7">
        <f t="shared" si="670"/>
        <v>0</v>
      </c>
      <c r="FC106" s="7">
        <f t="shared" si="670"/>
        <v>0</v>
      </c>
      <c r="FD106" s="7">
        <f t="shared" si="670"/>
        <v>0</v>
      </c>
      <c r="FE106" s="18">
        <f t="shared" si="670"/>
        <v>0</v>
      </c>
      <c r="FF106" s="7">
        <f t="shared" si="670"/>
        <v>0</v>
      </c>
      <c r="FG106" s="7">
        <f t="shared" si="670"/>
        <v>0</v>
      </c>
      <c r="FH106" s="7">
        <f t="shared" si="670"/>
        <v>0</v>
      </c>
      <c r="FI106" s="7">
        <f t="shared" si="670"/>
        <v>0</v>
      </c>
      <c r="FJ106" s="7">
        <f t="shared" si="670"/>
        <v>0</v>
      </c>
      <c r="FK106" s="7">
        <f t="shared" si="670"/>
        <v>0</v>
      </c>
      <c r="FL106" s="7">
        <f t="shared" si="671"/>
        <v>0</v>
      </c>
      <c r="FM106" s="7">
        <f t="shared" si="671"/>
        <v>0</v>
      </c>
      <c r="FN106" s="7">
        <f t="shared" si="671"/>
        <v>0</v>
      </c>
      <c r="FO106" s="7">
        <f t="shared" si="671"/>
        <v>0</v>
      </c>
      <c r="FP106" s="7"/>
      <c r="FQ106" s="7">
        <f t="shared" si="672"/>
        <v>0</v>
      </c>
      <c r="FR106" s="7">
        <f t="shared" si="672"/>
        <v>0</v>
      </c>
      <c r="FS106" s="7">
        <f t="shared" si="672"/>
        <v>0</v>
      </c>
      <c r="FT106" s="7">
        <f t="shared" si="672"/>
        <v>0</v>
      </c>
      <c r="FU106" s="7">
        <f t="shared" si="672"/>
        <v>0</v>
      </c>
      <c r="FV106" s="7">
        <f t="shared" si="672"/>
        <v>0</v>
      </c>
      <c r="FW106" s="7">
        <f t="shared" si="672"/>
        <v>0</v>
      </c>
      <c r="FX106" s="7">
        <f t="shared" si="672"/>
        <v>0</v>
      </c>
      <c r="FY106" s="7">
        <f t="shared" si="672"/>
        <v>0</v>
      </c>
      <c r="FZ106" s="7">
        <f t="shared" si="672"/>
        <v>0</v>
      </c>
      <c r="GA106" s="7">
        <f t="shared" si="672"/>
        <v>0</v>
      </c>
      <c r="GB106" s="116">
        <f t="shared" si="672"/>
        <v>0</v>
      </c>
      <c r="GC106" s="117">
        <f t="shared" si="672"/>
        <v>0</v>
      </c>
      <c r="GD106" s="7"/>
      <c r="GE106" s="7"/>
      <c r="GF106" s="7"/>
      <c r="GG106" s="52"/>
      <c r="GH106" s="3"/>
      <c r="GI106" s="18"/>
      <c r="GJ106" s="18"/>
      <c r="GK106" s="1"/>
      <c r="GL106" s="23"/>
      <c r="GM106" s="61"/>
      <c r="GN106" s="7"/>
      <c r="GO106" s="67"/>
    </row>
    <row r="107" spans="1:197" ht="24.95" customHeight="1" x14ac:dyDescent="0.35">
      <c r="A107" s="51"/>
      <c r="B107" s="17"/>
      <c r="C107" s="17"/>
      <c r="D107" s="7"/>
      <c r="E107" s="7"/>
      <c r="F107" s="7"/>
      <c r="G107" s="7"/>
      <c r="H107" s="7"/>
      <c r="I107" s="7"/>
      <c r="J107" s="7"/>
      <c r="K107" s="7"/>
      <c r="L107" s="7"/>
      <c r="M107" s="73">
        <f t="shared" si="703"/>
        <v>0</v>
      </c>
      <c r="N107" s="32"/>
      <c r="O107" s="263"/>
      <c r="P107" s="32"/>
      <c r="Q107" s="20"/>
      <c r="R107" s="32"/>
      <c r="S107" s="20"/>
      <c r="T107" s="32"/>
      <c r="U107" s="20"/>
      <c r="V107" s="74"/>
      <c r="W107" s="20"/>
      <c r="X107" s="20"/>
      <c r="Y107" s="20"/>
      <c r="Z107" s="74"/>
      <c r="AA107" s="20"/>
      <c r="AB107" s="74"/>
      <c r="AC107" s="20"/>
      <c r="AD107" s="74"/>
      <c r="AE107" s="24"/>
      <c r="AF107" s="74"/>
      <c r="AG107" s="20"/>
      <c r="AH107" s="74"/>
      <c r="AI107" s="20"/>
      <c r="AJ107" s="74"/>
      <c r="AK107" s="20"/>
      <c r="AL107" s="74"/>
      <c r="AM107" s="263"/>
      <c r="AN107" s="74"/>
      <c r="AO107" s="20"/>
      <c r="AP107" s="74"/>
      <c r="AQ107" s="20"/>
      <c r="AR107" s="74"/>
      <c r="AS107" s="20"/>
      <c r="AT107" s="74"/>
      <c r="AU107" s="20"/>
      <c r="AV107" s="74"/>
      <c r="AW107" s="20"/>
      <c r="AX107" s="74"/>
      <c r="AY107" s="20"/>
      <c r="AZ107" s="74"/>
      <c r="BA107" s="20"/>
      <c r="BB107" s="74"/>
      <c r="BC107" s="20"/>
      <c r="BD107" s="74"/>
      <c r="BE107" s="20"/>
      <c r="BF107" s="20">
        <f t="shared" si="704"/>
        <v>0</v>
      </c>
      <c r="BG107" s="20">
        <f t="shared" si="705"/>
        <v>0</v>
      </c>
      <c r="BH107" s="7"/>
      <c r="BI107" s="7"/>
      <c r="BJ107" s="7"/>
      <c r="BK107" s="52"/>
      <c r="BL107" s="51"/>
      <c r="BM107" s="17"/>
      <c r="BN107" s="17"/>
      <c r="BO107" s="7"/>
      <c r="BP107" s="7"/>
      <c r="BQ107" s="7"/>
      <c r="BR107" s="7"/>
      <c r="BS107" s="7"/>
      <c r="BT107" s="7"/>
      <c r="BU107" s="7"/>
      <c r="BV107" s="7"/>
      <c r="BW107" s="7"/>
      <c r="BX107" s="73">
        <f t="shared" si="748"/>
        <v>0</v>
      </c>
      <c r="BY107" s="32"/>
      <c r="BZ107" s="334"/>
      <c r="CA107" s="32"/>
      <c r="CB107" s="20"/>
      <c r="CC107" s="32"/>
      <c r="CD107" s="20"/>
      <c r="CE107" s="32"/>
      <c r="CF107" s="20"/>
      <c r="CG107" s="74"/>
      <c r="CH107" s="20"/>
      <c r="CI107" s="20"/>
      <c r="CJ107" s="20"/>
      <c r="CK107" s="74"/>
      <c r="CL107" s="20"/>
      <c r="CM107" s="74"/>
      <c r="CN107" s="20"/>
      <c r="CO107" s="74"/>
      <c r="CP107" s="24"/>
      <c r="CQ107" s="74"/>
      <c r="CR107" s="334"/>
      <c r="CS107" s="74"/>
      <c r="CT107" s="20"/>
      <c r="CU107" s="74"/>
      <c r="CV107" s="20"/>
      <c r="CW107" s="74"/>
      <c r="CX107" s="334"/>
      <c r="CY107" s="74"/>
      <c r="CZ107" s="20"/>
      <c r="DA107" s="74"/>
      <c r="DB107" s="20"/>
      <c r="DC107" s="74"/>
      <c r="DD107" s="20"/>
      <c r="DE107" s="74"/>
      <c r="DF107" s="20"/>
      <c r="DG107" s="74"/>
      <c r="DH107" s="20"/>
      <c r="DI107" s="74"/>
      <c r="DJ107" s="20"/>
      <c r="DK107" s="74"/>
      <c r="DL107" s="20"/>
      <c r="DM107" s="74"/>
      <c r="DN107" s="20"/>
      <c r="DO107" s="74"/>
      <c r="DP107" s="20"/>
      <c r="DQ107" s="20">
        <f t="shared" si="667"/>
        <v>0</v>
      </c>
      <c r="DR107" s="20">
        <f t="shared" si="668"/>
        <v>0</v>
      </c>
      <c r="DS107" s="7"/>
      <c r="DT107" s="7"/>
      <c r="DU107" s="7"/>
      <c r="DV107" s="52"/>
      <c r="DW107" s="51"/>
      <c r="DX107" s="17"/>
      <c r="DY107" s="17"/>
      <c r="DZ107" s="7"/>
      <c r="EA107" s="7"/>
      <c r="EB107" s="7"/>
      <c r="EC107" s="7"/>
      <c r="ED107" s="7"/>
      <c r="EE107" s="7"/>
      <c r="EF107" s="7"/>
      <c r="EG107" s="7"/>
      <c r="EH107" s="6">
        <f t="shared" si="669"/>
        <v>0</v>
      </c>
      <c r="EI107" s="6">
        <f t="shared" si="669"/>
        <v>0</v>
      </c>
      <c r="EJ107" s="7">
        <f t="shared" si="669"/>
        <v>0</v>
      </c>
      <c r="EK107" s="18">
        <f t="shared" si="669"/>
        <v>0</v>
      </c>
      <c r="EL107" s="7">
        <f t="shared" si="669"/>
        <v>0</v>
      </c>
      <c r="EM107" s="7">
        <f t="shared" si="669"/>
        <v>0</v>
      </c>
      <c r="EN107" s="7">
        <f t="shared" si="669"/>
        <v>0</v>
      </c>
      <c r="EO107" s="7">
        <f t="shared" si="669"/>
        <v>0</v>
      </c>
      <c r="EP107" s="7">
        <f t="shared" si="669"/>
        <v>0</v>
      </c>
      <c r="EQ107" s="7">
        <f t="shared" si="669"/>
        <v>0</v>
      </c>
      <c r="ER107" s="7">
        <f t="shared" si="669"/>
        <v>0</v>
      </c>
      <c r="ES107" s="7">
        <f t="shared" si="669"/>
        <v>0</v>
      </c>
      <c r="ET107" s="7">
        <f t="shared" si="669"/>
        <v>0</v>
      </c>
      <c r="EU107" s="18">
        <f t="shared" si="669"/>
        <v>0</v>
      </c>
      <c r="EV107" s="7">
        <f t="shared" si="669"/>
        <v>0</v>
      </c>
      <c r="EW107" s="7">
        <f t="shared" si="669"/>
        <v>0</v>
      </c>
      <c r="EX107" s="7">
        <f t="shared" si="670"/>
        <v>0</v>
      </c>
      <c r="EY107" s="7">
        <f t="shared" si="670"/>
        <v>0</v>
      </c>
      <c r="EZ107" s="7">
        <f t="shared" si="670"/>
        <v>0</v>
      </c>
      <c r="FA107" s="7">
        <f t="shared" si="670"/>
        <v>0</v>
      </c>
      <c r="FB107" s="7">
        <f t="shared" si="670"/>
        <v>0</v>
      </c>
      <c r="FC107" s="7">
        <f t="shared" si="670"/>
        <v>0</v>
      </c>
      <c r="FD107" s="7">
        <f t="shared" si="670"/>
        <v>0</v>
      </c>
      <c r="FE107" s="18">
        <f t="shared" si="670"/>
        <v>0</v>
      </c>
      <c r="FF107" s="7">
        <f t="shared" si="670"/>
        <v>0</v>
      </c>
      <c r="FG107" s="7">
        <f t="shared" si="670"/>
        <v>0</v>
      </c>
      <c r="FH107" s="7">
        <f t="shared" si="670"/>
        <v>0</v>
      </c>
      <c r="FI107" s="7">
        <f t="shared" si="670"/>
        <v>0</v>
      </c>
      <c r="FJ107" s="7">
        <f t="shared" si="670"/>
        <v>0</v>
      </c>
      <c r="FK107" s="7">
        <f t="shared" si="670"/>
        <v>0</v>
      </c>
      <c r="FL107" s="7">
        <f t="shared" si="671"/>
        <v>0</v>
      </c>
      <c r="FM107" s="7">
        <f t="shared" si="671"/>
        <v>0</v>
      </c>
      <c r="FN107" s="7">
        <f t="shared" si="671"/>
        <v>0</v>
      </c>
      <c r="FO107" s="7">
        <f t="shared" si="671"/>
        <v>0</v>
      </c>
      <c r="FP107" s="7"/>
      <c r="FQ107" s="7">
        <f t="shared" si="672"/>
        <v>0</v>
      </c>
      <c r="FR107" s="7">
        <f t="shared" si="672"/>
        <v>0</v>
      </c>
      <c r="FS107" s="7">
        <f t="shared" si="672"/>
        <v>0</v>
      </c>
      <c r="FT107" s="7">
        <f t="shared" si="672"/>
        <v>0</v>
      </c>
      <c r="FU107" s="7">
        <f t="shared" si="672"/>
        <v>0</v>
      </c>
      <c r="FV107" s="7">
        <f t="shared" si="672"/>
        <v>0</v>
      </c>
      <c r="FW107" s="7">
        <f t="shared" si="672"/>
        <v>0</v>
      </c>
      <c r="FX107" s="7">
        <f t="shared" si="672"/>
        <v>0</v>
      </c>
      <c r="FY107" s="7">
        <f t="shared" si="672"/>
        <v>0</v>
      </c>
      <c r="FZ107" s="7">
        <f t="shared" si="672"/>
        <v>0</v>
      </c>
      <c r="GA107" s="7">
        <f t="shared" si="672"/>
        <v>0</v>
      </c>
      <c r="GB107" s="116">
        <f t="shared" si="672"/>
        <v>0</v>
      </c>
      <c r="GC107" s="117">
        <f t="shared" si="672"/>
        <v>0</v>
      </c>
      <c r="GD107" s="7"/>
      <c r="GE107" s="7"/>
      <c r="GF107" s="7"/>
      <c r="GG107" s="52"/>
      <c r="GH107" s="3"/>
      <c r="GI107" s="18"/>
      <c r="GJ107" s="18"/>
      <c r="GK107" s="1"/>
      <c r="GL107" s="23"/>
      <c r="GM107" s="61"/>
      <c r="GN107" s="7"/>
      <c r="GO107" s="67"/>
    </row>
    <row r="108" spans="1:197" ht="24.95" customHeight="1" x14ac:dyDescent="0.35">
      <c r="A108" s="51"/>
      <c r="B108" s="17"/>
      <c r="C108" s="17"/>
      <c r="D108" s="7"/>
      <c r="E108" s="7"/>
      <c r="F108" s="7"/>
      <c r="G108" s="7"/>
      <c r="H108" s="7"/>
      <c r="I108" s="7"/>
      <c r="J108" s="7"/>
      <c r="K108" s="7"/>
      <c r="L108" s="7"/>
      <c r="M108" s="73">
        <f t="shared" si="703"/>
        <v>0</v>
      </c>
      <c r="N108" s="32"/>
      <c r="O108" s="263"/>
      <c r="P108" s="32"/>
      <c r="Q108" s="20"/>
      <c r="R108" s="32"/>
      <c r="S108" s="20"/>
      <c r="T108" s="32"/>
      <c r="U108" s="20"/>
      <c r="V108" s="74"/>
      <c r="W108" s="20"/>
      <c r="X108" s="20"/>
      <c r="Y108" s="20"/>
      <c r="Z108" s="74"/>
      <c r="AA108" s="20"/>
      <c r="AB108" s="74"/>
      <c r="AC108" s="20"/>
      <c r="AD108" s="74"/>
      <c r="AE108" s="24"/>
      <c r="AF108" s="74"/>
      <c r="AG108" s="20"/>
      <c r="AH108" s="74"/>
      <c r="AI108" s="20"/>
      <c r="AJ108" s="74"/>
      <c r="AK108" s="20"/>
      <c r="AL108" s="74"/>
      <c r="AM108" s="263"/>
      <c r="AN108" s="74"/>
      <c r="AO108" s="20"/>
      <c r="AP108" s="74"/>
      <c r="AQ108" s="20"/>
      <c r="AR108" s="74"/>
      <c r="AS108" s="20"/>
      <c r="AT108" s="74"/>
      <c r="AU108" s="20"/>
      <c r="AV108" s="74"/>
      <c r="AW108" s="20"/>
      <c r="AX108" s="74"/>
      <c r="AY108" s="20"/>
      <c r="AZ108" s="74"/>
      <c r="BA108" s="20"/>
      <c r="BB108" s="74"/>
      <c r="BC108" s="20"/>
      <c r="BD108" s="74"/>
      <c r="BE108" s="20"/>
      <c r="BF108" s="20">
        <f t="shared" si="704"/>
        <v>0</v>
      </c>
      <c r="BG108" s="20">
        <f t="shared" si="705"/>
        <v>0</v>
      </c>
      <c r="BH108" s="7"/>
      <c r="BI108" s="7"/>
      <c r="BJ108" s="7"/>
      <c r="BK108" s="52"/>
      <c r="BL108" s="51"/>
      <c r="BM108" s="17"/>
      <c r="BN108" s="17"/>
      <c r="BO108" s="7"/>
      <c r="BP108" s="7"/>
      <c r="BQ108" s="7"/>
      <c r="BR108" s="7"/>
      <c r="BS108" s="7"/>
      <c r="BT108" s="7"/>
      <c r="BU108" s="7"/>
      <c r="BV108" s="7"/>
      <c r="BW108" s="7"/>
      <c r="BX108" s="73">
        <f t="shared" si="748"/>
        <v>0</v>
      </c>
      <c r="BY108" s="32"/>
      <c r="BZ108" s="334"/>
      <c r="CA108" s="32"/>
      <c r="CB108" s="20"/>
      <c r="CC108" s="32"/>
      <c r="CD108" s="20"/>
      <c r="CE108" s="32"/>
      <c r="CF108" s="20"/>
      <c r="CG108" s="74"/>
      <c r="CH108" s="20"/>
      <c r="CI108" s="20"/>
      <c r="CJ108" s="20"/>
      <c r="CK108" s="74"/>
      <c r="CL108" s="20"/>
      <c r="CM108" s="74"/>
      <c r="CN108" s="20"/>
      <c r="CO108" s="74"/>
      <c r="CP108" s="24"/>
      <c r="CQ108" s="74"/>
      <c r="CR108" s="334"/>
      <c r="CS108" s="74"/>
      <c r="CT108" s="20"/>
      <c r="CU108" s="74"/>
      <c r="CV108" s="20"/>
      <c r="CW108" s="74"/>
      <c r="CX108" s="334"/>
      <c r="CY108" s="74"/>
      <c r="CZ108" s="20"/>
      <c r="DA108" s="74"/>
      <c r="DB108" s="20"/>
      <c r="DC108" s="74"/>
      <c r="DD108" s="20"/>
      <c r="DE108" s="74"/>
      <c r="DF108" s="20"/>
      <c r="DG108" s="74"/>
      <c r="DH108" s="20"/>
      <c r="DI108" s="74"/>
      <c r="DJ108" s="20"/>
      <c r="DK108" s="74"/>
      <c r="DL108" s="20"/>
      <c r="DM108" s="74"/>
      <c r="DN108" s="20"/>
      <c r="DO108" s="74"/>
      <c r="DP108" s="20"/>
      <c r="DQ108" s="20">
        <f t="shared" si="667"/>
        <v>0</v>
      </c>
      <c r="DR108" s="20">
        <f t="shared" si="668"/>
        <v>0</v>
      </c>
      <c r="DS108" s="7"/>
      <c r="DT108" s="7"/>
      <c r="DU108" s="7"/>
      <c r="DV108" s="52"/>
      <c r="DW108" s="51"/>
      <c r="DX108" s="17"/>
      <c r="DY108" s="17"/>
      <c r="DZ108" s="7"/>
      <c r="EA108" s="7"/>
      <c r="EB108" s="7"/>
      <c r="EC108" s="7"/>
      <c r="ED108" s="7"/>
      <c r="EE108" s="7"/>
      <c r="EF108" s="7"/>
      <c r="EG108" s="7"/>
      <c r="EH108" s="6">
        <f>SUM(L108+BW108)</f>
        <v>0</v>
      </c>
      <c r="EI108" s="6">
        <f>SUM(M108+BX108)</f>
        <v>0</v>
      </c>
      <c r="EJ108" s="7">
        <f>SUM(N108+N103)</f>
        <v>26</v>
      </c>
      <c r="EK108" s="18">
        <f t="shared" si="669"/>
        <v>0</v>
      </c>
      <c r="EL108" s="7">
        <f t="shared" si="669"/>
        <v>0</v>
      </c>
      <c r="EM108" s="7">
        <f t="shared" si="669"/>
        <v>0</v>
      </c>
      <c r="EN108" s="7">
        <f t="shared" si="669"/>
        <v>0</v>
      </c>
      <c r="EO108" s="7">
        <f t="shared" si="669"/>
        <v>0</v>
      </c>
      <c r="EP108" s="7">
        <f t="shared" si="669"/>
        <v>0</v>
      </c>
      <c r="EQ108" s="7">
        <f t="shared" si="669"/>
        <v>0</v>
      </c>
      <c r="ER108" s="7">
        <f t="shared" si="669"/>
        <v>0</v>
      </c>
      <c r="ES108" s="7">
        <f t="shared" si="669"/>
        <v>0</v>
      </c>
      <c r="ET108" s="7">
        <f t="shared" si="669"/>
        <v>0</v>
      </c>
      <c r="EU108" s="18">
        <f t="shared" si="669"/>
        <v>0</v>
      </c>
      <c r="EV108" s="7">
        <f t="shared" si="669"/>
        <v>0</v>
      </c>
      <c r="EW108" s="7">
        <f t="shared" si="669"/>
        <v>0</v>
      </c>
      <c r="EX108" s="7">
        <f t="shared" si="670"/>
        <v>0</v>
      </c>
      <c r="EY108" s="7">
        <f t="shared" si="670"/>
        <v>0</v>
      </c>
      <c r="EZ108" s="7">
        <f t="shared" si="670"/>
        <v>0</v>
      </c>
      <c r="FA108" s="7">
        <f t="shared" si="670"/>
        <v>0</v>
      </c>
      <c r="FB108" s="7">
        <f t="shared" si="670"/>
        <v>0</v>
      </c>
      <c r="FC108" s="7">
        <f t="shared" si="670"/>
        <v>0</v>
      </c>
      <c r="FD108" s="7">
        <f t="shared" si="670"/>
        <v>0</v>
      </c>
      <c r="FE108" s="18">
        <f t="shared" si="670"/>
        <v>0</v>
      </c>
      <c r="FF108" s="7">
        <f t="shared" si="670"/>
        <v>0</v>
      </c>
      <c r="FG108" s="7">
        <f t="shared" si="670"/>
        <v>0</v>
      </c>
      <c r="FH108" s="7">
        <f t="shared" si="670"/>
        <v>0</v>
      </c>
      <c r="FI108" s="7">
        <f t="shared" si="670"/>
        <v>0</v>
      </c>
      <c r="FJ108" s="7">
        <f t="shared" si="670"/>
        <v>0</v>
      </c>
      <c r="FK108" s="7">
        <f t="shared" si="670"/>
        <v>0</v>
      </c>
      <c r="FL108" s="7">
        <f t="shared" si="670"/>
        <v>0</v>
      </c>
      <c r="FM108" s="7">
        <f t="shared" si="670"/>
        <v>0</v>
      </c>
      <c r="FN108" s="7">
        <f t="shared" si="671"/>
        <v>0</v>
      </c>
      <c r="FO108" s="7">
        <f t="shared" si="671"/>
        <v>0</v>
      </c>
      <c r="FP108" s="7"/>
      <c r="FQ108" s="7">
        <f t="shared" si="672"/>
        <v>0</v>
      </c>
      <c r="FR108" s="7">
        <f t="shared" si="672"/>
        <v>0</v>
      </c>
      <c r="FS108" s="7">
        <f t="shared" si="672"/>
        <v>0</v>
      </c>
      <c r="FT108" s="7">
        <f t="shared" si="672"/>
        <v>0</v>
      </c>
      <c r="FU108" s="7">
        <f t="shared" si="672"/>
        <v>0</v>
      </c>
      <c r="FV108" s="7">
        <f t="shared" si="672"/>
        <v>0</v>
      </c>
      <c r="FW108" s="7">
        <f t="shared" si="672"/>
        <v>0</v>
      </c>
      <c r="FX108" s="7">
        <f t="shared" si="672"/>
        <v>0</v>
      </c>
      <c r="FY108" s="7">
        <f t="shared" si="672"/>
        <v>0</v>
      </c>
      <c r="FZ108" s="7">
        <f t="shared" si="672"/>
        <v>0</v>
      </c>
      <c r="GA108" s="7">
        <f t="shared" si="672"/>
        <v>0</v>
      </c>
      <c r="GB108" s="116">
        <f t="shared" si="672"/>
        <v>0</v>
      </c>
      <c r="GC108" s="117">
        <f t="shared" si="672"/>
        <v>0</v>
      </c>
      <c r="GD108" s="7"/>
      <c r="GE108" s="7"/>
      <c r="GF108" s="7"/>
      <c r="GG108" s="52"/>
      <c r="GH108" s="3"/>
      <c r="GI108" s="18"/>
      <c r="GJ108" s="18"/>
      <c r="GK108" s="1"/>
      <c r="GL108" s="23"/>
      <c r="GM108" s="61"/>
      <c r="GN108" s="7"/>
      <c r="GO108" s="67"/>
    </row>
    <row r="109" spans="1:197" ht="24.95" customHeight="1" x14ac:dyDescent="0.35">
      <c r="A109" s="51"/>
      <c r="B109" s="17"/>
      <c r="C109" s="17"/>
      <c r="D109" s="7"/>
      <c r="E109" s="7"/>
      <c r="F109" s="7"/>
      <c r="G109" s="7"/>
      <c r="H109" s="7"/>
      <c r="I109" s="7"/>
      <c r="J109" s="7"/>
      <c r="K109" s="7"/>
      <c r="L109" s="7"/>
      <c r="M109" s="73">
        <f t="shared" si="703"/>
        <v>0</v>
      </c>
      <c r="N109" s="32"/>
      <c r="O109" s="263"/>
      <c r="P109" s="32"/>
      <c r="Q109" s="20"/>
      <c r="R109" s="32"/>
      <c r="S109" s="20"/>
      <c r="T109" s="32"/>
      <c r="U109" s="20"/>
      <c r="V109" s="74"/>
      <c r="W109" s="20"/>
      <c r="X109" s="20"/>
      <c r="Y109" s="20"/>
      <c r="Z109" s="74"/>
      <c r="AA109" s="20"/>
      <c r="AB109" s="74"/>
      <c r="AC109" s="20"/>
      <c r="AD109" s="74"/>
      <c r="AE109" s="24"/>
      <c r="AF109" s="74"/>
      <c r="AG109" s="20"/>
      <c r="AH109" s="74"/>
      <c r="AI109" s="20"/>
      <c r="AJ109" s="74"/>
      <c r="AK109" s="20"/>
      <c r="AL109" s="74"/>
      <c r="AM109" s="263"/>
      <c r="AN109" s="74"/>
      <c r="AO109" s="20"/>
      <c r="AP109" s="74"/>
      <c r="AQ109" s="20"/>
      <c r="AR109" s="74"/>
      <c r="AS109" s="20"/>
      <c r="AT109" s="74"/>
      <c r="AU109" s="20"/>
      <c r="AV109" s="74"/>
      <c r="AW109" s="20"/>
      <c r="AX109" s="74"/>
      <c r="AY109" s="20"/>
      <c r="AZ109" s="74"/>
      <c r="BA109" s="20"/>
      <c r="BB109" s="74"/>
      <c r="BC109" s="20"/>
      <c r="BD109" s="74"/>
      <c r="BE109" s="20"/>
      <c r="BF109" s="20">
        <f t="shared" si="704"/>
        <v>0</v>
      </c>
      <c r="BG109" s="20">
        <f t="shared" si="705"/>
        <v>0</v>
      </c>
      <c r="BH109" s="7"/>
      <c r="BI109" s="7"/>
      <c r="BJ109" s="7"/>
      <c r="BK109" s="52"/>
      <c r="BL109" s="51"/>
      <c r="BM109" s="17"/>
      <c r="BN109" s="17"/>
      <c r="BO109" s="7"/>
      <c r="BP109" s="7"/>
      <c r="BQ109" s="7"/>
      <c r="BR109" s="7"/>
      <c r="BS109" s="7"/>
      <c r="BT109" s="7"/>
      <c r="BU109" s="7"/>
      <c r="BV109" s="7"/>
      <c r="BW109" s="7"/>
      <c r="BX109" s="73">
        <f t="shared" si="748"/>
        <v>0</v>
      </c>
      <c r="BY109" s="32"/>
      <c r="BZ109" s="334"/>
      <c r="CA109" s="32"/>
      <c r="CB109" s="20"/>
      <c r="CC109" s="32"/>
      <c r="CD109" s="20"/>
      <c r="CE109" s="32"/>
      <c r="CF109" s="20"/>
      <c r="CG109" s="74"/>
      <c r="CH109" s="20"/>
      <c r="CI109" s="20"/>
      <c r="CJ109" s="20"/>
      <c r="CK109" s="74"/>
      <c r="CL109" s="20"/>
      <c r="CM109" s="74"/>
      <c r="CN109" s="20"/>
      <c r="CO109" s="74"/>
      <c r="CP109" s="24"/>
      <c r="CQ109" s="74"/>
      <c r="CR109" s="334"/>
      <c r="CS109" s="74"/>
      <c r="CT109" s="20"/>
      <c r="CU109" s="74"/>
      <c r="CV109" s="20"/>
      <c r="CW109" s="74"/>
      <c r="CX109" s="334"/>
      <c r="CY109" s="74"/>
      <c r="CZ109" s="20"/>
      <c r="DA109" s="74"/>
      <c r="DB109" s="20"/>
      <c r="DC109" s="74"/>
      <c r="DD109" s="20"/>
      <c r="DE109" s="74"/>
      <c r="DF109" s="20"/>
      <c r="DG109" s="74"/>
      <c r="DH109" s="20"/>
      <c r="DI109" s="74"/>
      <c r="DJ109" s="20"/>
      <c r="DK109" s="74"/>
      <c r="DL109" s="20"/>
      <c r="DM109" s="74"/>
      <c r="DN109" s="20"/>
      <c r="DO109" s="74"/>
      <c r="DP109" s="20"/>
      <c r="DQ109" s="20">
        <f t="shared" si="667"/>
        <v>0</v>
      </c>
      <c r="DR109" s="20">
        <f t="shared" si="668"/>
        <v>0</v>
      </c>
      <c r="DS109" s="7"/>
      <c r="DT109" s="7"/>
      <c r="DU109" s="7"/>
      <c r="DV109" s="52"/>
      <c r="DW109" s="51"/>
      <c r="DX109" s="17"/>
      <c r="DY109" s="17"/>
      <c r="DZ109" s="7"/>
      <c r="EA109" s="7"/>
      <c r="EB109" s="7"/>
      <c r="EC109" s="7"/>
      <c r="ED109" s="7"/>
      <c r="EE109" s="7"/>
      <c r="EF109" s="7"/>
      <c r="EG109" s="7"/>
      <c r="EH109" s="6"/>
      <c r="EI109" s="6"/>
      <c r="EJ109" s="7"/>
      <c r="EK109" s="18">
        <f t="shared" si="669"/>
        <v>0</v>
      </c>
      <c r="EL109" s="7">
        <f t="shared" si="669"/>
        <v>0</v>
      </c>
      <c r="EM109" s="7">
        <f t="shared" si="669"/>
        <v>0</v>
      </c>
      <c r="EN109" s="7">
        <f t="shared" si="669"/>
        <v>0</v>
      </c>
      <c r="EO109" s="7">
        <f t="shared" si="669"/>
        <v>0</v>
      </c>
      <c r="EP109" s="7">
        <f t="shared" si="669"/>
        <v>0</v>
      </c>
      <c r="EQ109" s="7">
        <f t="shared" si="669"/>
        <v>0</v>
      </c>
      <c r="ER109" s="7">
        <f t="shared" si="669"/>
        <v>0</v>
      </c>
      <c r="ES109" s="7">
        <f t="shared" si="669"/>
        <v>0</v>
      </c>
      <c r="ET109" s="7">
        <f t="shared" si="669"/>
        <v>0</v>
      </c>
      <c r="EU109" s="18">
        <f t="shared" si="669"/>
        <v>0</v>
      </c>
      <c r="EV109" s="7">
        <f t="shared" si="669"/>
        <v>0</v>
      </c>
      <c r="EW109" s="7">
        <f t="shared" si="669"/>
        <v>0</v>
      </c>
      <c r="EX109" s="7">
        <f t="shared" si="670"/>
        <v>0</v>
      </c>
      <c r="EY109" s="7">
        <f t="shared" si="670"/>
        <v>0</v>
      </c>
      <c r="EZ109" s="7">
        <f t="shared" si="670"/>
        <v>0</v>
      </c>
      <c r="FA109" s="7">
        <f t="shared" si="670"/>
        <v>0</v>
      </c>
      <c r="FB109" s="7">
        <f t="shared" si="670"/>
        <v>0</v>
      </c>
      <c r="FC109" s="7">
        <f t="shared" si="670"/>
        <v>0</v>
      </c>
      <c r="FD109" s="7">
        <f t="shared" si="670"/>
        <v>0</v>
      </c>
      <c r="FE109" s="18">
        <f t="shared" si="671"/>
        <v>0</v>
      </c>
      <c r="FF109" s="7">
        <f t="shared" si="671"/>
        <v>0</v>
      </c>
      <c r="FG109" s="7">
        <f t="shared" si="671"/>
        <v>0</v>
      </c>
      <c r="FH109" s="7">
        <f t="shared" si="671"/>
        <v>0</v>
      </c>
      <c r="FI109" s="7">
        <f t="shared" si="671"/>
        <v>0</v>
      </c>
      <c r="FJ109" s="7">
        <f t="shared" si="671"/>
        <v>0</v>
      </c>
      <c r="FK109" s="7">
        <f t="shared" si="671"/>
        <v>0</v>
      </c>
      <c r="FL109" s="7">
        <f t="shared" si="671"/>
        <v>0</v>
      </c>
      <c r="FM109" s="7">
        <f t="shared" si="671"/>
        <v>0</v>
      </c>
      <c r="FN109" s="7">
        <f t="shared" si="671"/>
        <v>0</v>
      </c>
      <c r="FO109" s="7">
        <f t="shared" si="671"/>
        <v>0</v>
      </c>
      <c r="FP109" s="7"/>
      <c r="FQ109" s="7">
        <f t="shared" si="672"/>
        <v>0</v>
      </c>
      <c r="FR109" s="7">
        <f t="shared" si="672"/>
        <v>0</v>
      </c>
      <c r="FS109" s="7">
        <f t="shared" si="672"/>
        <v>0</v>
      </c>
      <c r="FT109" s="7">
        <f t="shared" si="672"/>
        <v>0</v>
      </c>
      <c r="FU109" s="7">
        <f t="shared" si="672"/>
        <v>0</v>
      </c>
      <c r="FV109" s="7">
        <f t="shared" si="672"/>
        <v>0</v>
      </c>
      <c r="FW109" s="7">
        <f t="shared" si="672"/>
        <v>0</v>
      </c>
      <c r="FX109" s="7">
        <f t="shared" si="672"/>
        <v>0</v>
      </c>
      <c r="FY109" s="7">
        <f t="shared" si="672"/>
        <v>0</v>
      </c>
      <c r="FZ109" s="7">
        <f t="shared" si="672"/>
        <v>0</v>
      </c>
      <c r="GA109" s="7">
        <f t="shared" si="672"/>
        <v>0</v>
      </c>
      <c r="GB109" s="116">
        <f t="shared" si="672"/>
        <v>0</v>
      </c>
      <c r="GC109" s="117">
        <f t="shared" si="672"/>
        <v>0</v>
      </c>
      <c r="GD109" s="7"/>
      <c r="GE109" s="7"/>
      <c r="GF109" s="7"/>
      <c r="GG109" s="52"/>
      <c r="GH109" s="3"/>
      <c r="GI109" s="18"/>
      <c r="GJ109" s="18"/>
      <c r="GK109" s="1"/>
      <c r="GL109" s="23"/>
      <c r="GM109" s="61"/>
      <c r="GN109" s="7"/>
      <c r="GO109" s="67"/>
    </row>
    <row r="110" spans="1:197" ht="24.95" customHeight="1" x14ac:dyDescent="0.35">
      <c r="A110" s="51"/>
      <c r="B110" s="17"/>
      <c r="C110" s="17"/>
      <c r="D110" s="7"/>
      <c r="E110" s="7"/>
      <c r="F110" s="7"/>
      <c r="G110" s="7"/>
      <c r="H110" s="7"/>
      <c r="I110" s="7"/>
      <c r="J110" s="7"/>
      <c r="K110" s="7"/>
      <c r="L110" s="7"/>
      <c r="M110" s="73">
        <f t="shared" si="703"/>
        <v>0</v>
      </c>
      <c r="N110" s="32"/>
      <c r="O110" s="263"/>
      <c r="P110" s="32"/>
      <c r="Q110" s="20"/>
      <c r="R110" s="32"/>
      <c r="S110" s="20"/>
      <c r="T110" s="32"/>
      <c r="U110" s="20"/>
      <c r="V110" s="74"/>
      <c r="W110" s="20"/>
      <c r="X110" s="20"/>
      <c r="Y110" s="20"/>
      <c r="Z110" s="74"/>
      <c r="AA110" s="20"/>
      <c r="AB110" s="74"/>
      <c r="AC110" s="20"/>
      <c r="AD110" s="74"/>
      <c r="AE110" s="24"/>
      <c r="AF110" s="74"/>
      <c r="AG110" s="20"/>
      <c r="AH110" s="74"/>
      <c r="AI110" s="20"/>
      <c r="AJ110" s="74"/>
      <c r="AK110" s="20"/>
      <c r="AL110" s="74"/>
      <c r="AM110" s="263"/>
      <c r="AN110" s="74"/>
      <c r="AO110" s="20"/>
      <c r="AP110" s="74"/>
      <c r="AQ110" s="20"/>
      <c r="AR110" s="74"/>
      <c r="AS110" s="20"/>
      <c r="AT110" s="74"/>
      <c r="AU110" s="20"/>
      <c r="AV110" s="74"/>
      <c r="AW110" s="20"/>
      <c r="AX110" s="74"/>
      <c r="AY110" s="20"/>
      <c r="AZ110" s="74"/>
      <c r="BA110" s="20"/>
      <c r="BB110" s="74"/>
      <c r="BC110" s="20"/>
      <c r="BD110" s="74"/>
      <c r="BE110" s="20"/>
      <c r="BF110" s="20">
        <f t="shared" si="704"/>
        <v>0</v>
      </c>
      <c r="BG110" s="20">
        <f t="shared" si="705"/>
        <v>0</v>
      </c>
      <c r="BH110" s="7"/>
      <c r="BI110" s="7"/>
      <c r="BJ110" s="7"/>
      <c r="BK110" s="52"/>
      <c r="BL110" s="51"/>
      <c r="BM110" s="17"/>
      <c r="BN110" s="17"/>
      <c r="BO110" s="7"/>
      <c r="BP110" s="7"/>
      <c r="BQ110" s="7"/>
      <c r="BR110" s="7"/>
      <c r="BS110" s="7"/>
      <c r="BT110" s="7"/>
      <c r="BU110" s="7"/>
      <c r="BV110" s="7"/>
      <c r="BW110" s="7"/>
      <c r="BX110" s="73">
        <f t="shared" si="748"/>
        <v>0</v>
      </c>
      <c r="BY110" s="32"/>
      <c r="BZ110" s="334"/>
      <c r="CA110" s="32"/>
      <c r="CB110" s="20"/>
      <c r="CC110" s="32"/>
      <c r="CD110" s="20"/>
      <c r="CE110" s="32"/>
      <c r="CF110" s="20"/>
      <c r="CG110" s="74"/>
      <c r="CH110" s="20"/>
      <c r="CI110" s="20"/>
      <c r="CJ110" s="20"/>
      <c r="CK110" s="74"/>
      <c r="CL110" s="20"/>
      <c r="CM110" s="74"/>
      <c r="CN110" s="20"/>
      <c r="CO110" s="74"/>
      <c r="CP110" s="24"/>
      <c r="CQ110" s="74"/>
      <c r="CR110" s="334"/>
      <c r="CS110" s="74"/>
      <c r="CT110" s="20"/>
      <c r="CU110" s="74"/>
      <c r="CV110" s="20"/>
      <c r="CW110" s="74"/>
      <c r="CX110" s="334"/>
      <c r="CY110" s="74"/>
      <c r="CZ110" s="20"/>
      <c r="DA110" s="74"/>
      <c r="DB110" s="20"/>
      <c r="DC110" s="74"/>
      <c r="DD110" s="20"/>
      <c r="DE110" s="74"/>
      <c r="DF110" s="20"/>
      <c r="DG110" s="74"/>
      <c r="DH110" s="20"/>
      <c r="DI110" s="74"/>
      <c r="DJ110" s="20"/>
      <c r="DK110" s="74"/>
      <c r="DL110" s="20"/>
      <c r="DM110" s="74"/>
      <c r="DN110" s="20"/>
      <c r="DO110" s="74"/>
      <c r="DP110" s="20"/>
      <c r="DQ110" s="20">
        <f t="shared" si="667"/>
        <v>0</v>
      </c>
      <c r="DR110" s="20">
        <f t="shared" si="668"/>
        <v>0</v>
      </c>
      <c r="DS110" s="7"/>
      <c r="DT110" s="7"/>
      <c r="DU110" s="7"/>
      <c r="DV110" s="52"/>
      <c r="DW110" s="51"/>
      <c r="DX110" s="17"/>
      <c r="DY110" s="17"/>
      <c r="DZ110" s="7"/>
      <c r="EA110" s="7"/>
      <c r="EB110" s="7"/>
      <c r="EC110" s="7"/>
      <c r="ED110" s="7"/>
      <c r="EE110" s="7"/>
      <c r="EF110" s="7"/>
      <c r="EG110" s="7"/>
      <c r="EH110" s="6">
        <f t="shared" ref="EH110:EJ111" si="749">SUM(L110+BW110)</f>
        <v>0</v>
      </c>
      <c r="EI110" s="6">
        <f t="shared" si="749"/>
        <v>0</v>
      </c>
      <c r="EJ110" s="7">
        <f t="shared" si="749"/>
        <v>0</v>
      </c>
      <c r="EK110" s="18">
        <f t="shared" si="669"/>
        <v>0</v>
      </c>
      <c r="EL110" s="7">
        <f t="shared" si="669"/>
        <v>0</v>
      </c>
      <c r="EM110" s="7">
        <f t="shared" si="669"/>
        <v>0</v>
      </c>
      <c r="EN110" s="7">
        <f t="shared" si="669"/>
        <v>0</v>
      </c>
      <c r="EO110" s="7">
        <f t="shared" si="669"/>
        <v>0</v>
      </c>
      <c r="EP110" s="7">
        <f t="shared" si="669"/>
        <v>0</v>
      </c>
      <c r="EQ110" s="7">
        <f t="shared" si="669"/>
        <v>0</v>
      </c>
      <c r="ER110" s="7">
        <f t="shared" si="669"/>
        <v>0</v>
      </c>
      <c r="ES110" s="7">
        <f t="shared" si="669"/>
        <v>0</v>
      </c>
      <c r="ET110" s="7">
        <f t="shared" si="669"/>
        <v>0</v>
      </c>
      <c r="EU110" s="18">
        <f t="shared" si="669"/>
        <v>0</v>
      </c>
      <c r="EV110" s="7">
        <f t="shared" si="669"/>
        <v>0</v>
      </c>
      <c r="EW110" s="7">
        <f t="shared" si="669"/>
        <v>0</v>
      </c>
      <c r="EX110" s="7">
        <f t="shared" si="670"/>
        <v>0</v>
      </c>
      <c r="EY110" s="7">
        <f t="shared" si="670"/>
        <v>0</v>
      </c>
      <c r="EZ110" s="7">
        <f t="shared" si="670"/>
        <v>0</v>
      </c>
      <c r="FA110" s="7">
        <f t="shared" si="670"/>
        <v>0</v>
      </c>
      <c r="FB110" s="7">
        <f t="shared" si="670"/>
        <v>0</v>
      </c>
      <c r="FC110" s="7">
        <f t="shared" si="670"/>
        <v>0</v>
      </c>
      <c r="FD110" s="7">
        <f t="shared" si="670"/>
        <v>0</v>
      </c>
      <c r="FE110" s="18">
        <f t="shared" si="671"/>
        <v>0</v>
      </c>
      <c r="FF110" s="7">
        <f t="shared" si="671"/>
        <v>0</v>
      </c>
      <c r="FG110" s="7">
        <f t="shared" si="671"/>
        <v>0</v>
      </c>
      <c r="FH110" s="7">
        <f t="shared" si="671"/>
        <v>0</v>
      </c>
      <c r="FI110" s="7">
        <f t="shared" si="671"/>
        <v>0</v>
      </c>
      <c r="FJ110" s="7">
        <f t="shared" si="671"/>
        <v>0</v>
      </c>
      <c r="FK110" s="7">
        <f t="shared" si="671"/>
        <v>0</v>
      </c>
      <c r="FL110" s="7">
        <f t="shared" si="671"/>
        <v>0</v>
      </c>
      <c r="FM110" s="7">
        <f t="shared" si="671"/>
        <v>0</v>
      </c>
      <c r="FN110" s="7">
        <f t="shared" si="671"/>
        <v>0</v>
      </c>
      <c r="FO110" s="7">
        <f t="shared" si="671"/>
        <v>0</v>
      </c>
      <c r="FP110" s="7"/>
      <c r="FQ110" s="7">
        <f t="shared" si="672"/>
        <v>0</v>
      </c>
      <c r="FR110" s="7">
        <f t="shared" si="672"/>
        <v>0</v>
      </c>
      <c r="FS110" s="7">
        <f t="shared" si="672"/>
        <v>0</v>
      </c>
      <c r="FT110" s="7">
        <f t="shared" si="672"/>
        <v>0</v>
      </c>
      <c r="FU110" s="7">
        <f t="shared" si="672"/>
        <v>0</v>
      </c>
      <c r="FV110" s="7">
        <f t="shared" si="672"/>
        <v>0</v>
      </c>
      <c r="FW110" s="7">
        <f t="shared" si="672"/>
        <v>0</v>
      </c>
      <c r="FX110" s="7">
        <f t="shared" si="672"/>
        <v>0</v>
      </c>
      <c r="FY110" s="7">
        <f t="shared" si="672"/>
        <v>0</v>
      </c>
      <c r="FZ110" s="7">
        <f t="shared" si="672"/>
        <v>0</v>
      </c>
      <c r="GA110" s="7">
        <f t="shared" si="672"/>
        <v>0</v>
      </c>
      <c r="GB110" s="116">
        <f t="shared" si="672"/>
        <v>0</v>
      </c>
      <c r="GC110" s="117">
        <f t="shared" si="672"/>
        <v>0</v>
      </c>
      <c r="GD110" s="7"/>
      <c r="GE110" s="7"/>
      <c r="GF110" s="7"/>
      <c r="GG110" s="52"/>
      <c r="GH110" s="3"/>
      <c r="GI110" s="18"/>
      <c r="GJ110" s="18"/>
      <c r="GK110" s="1"/>
      <c r="GL110" s="23"/>
      <c r="GM110" s="61"/>
      <c r="GN110" s="7"/>
      <c r="GO110" s="67"/>
    </row>
    <row r="111" spans="1:197" ht="24.95" customHeight="1" x14ac:dyDescent="0.35">
      <c r="A111" s="5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3">
        <f t="shared" si="703"/>
        <v>0</v>
      </c>
      <c r="N111" s="32"/>
      <c r="O111" s="263"/>
      <c r="P111" s="32"/>
      <c r="Q111" s="20"/>
      <c r="R111" s="32"/>
      <c r="S111" s="20"/>
      <c r="T111" s="32"/>
      <c r="U111" s="20"/>
      <c r="V111" s="74"/>
      <c r="W111" s="20"/>
      <c r="X111" s="20"/>
      <c r="Y111" s="20"/>
      <c r="Z111" s="74"/>
      <c r="AA111" s="20"/>
      <c r="AB111" s="74"/>
      <c r="AC111" s="20"/>
      <c r="AD111" s="74"/>
      <c r="AE111" s="24"/>
      <c r="AF111" s="74"/>
      <c r="AG111" s="20"/>
      <c r="AH111" s="74"/>
      <c r="AI111" s="20"/>
      <c r="AJ111" s="74"/>
      <c r="AK111" s="20"/>
      <c r="AL111" s="74"/>
      <c r="AM111" s="263"/>
      <c r="AN111" s="74"/>
      <c r="AO111" s="20"/>
      <c r="AP111" s="74"/>
      <c r="AQ111" s="20"/>
      <c r="AR111" s="74"/>
      <c r="AS111" s="20"/>
      <c r="AT111" s="74"/>
      <c r="AU111" s="20"/>
      <c r="AV111" s="74"/>
      <c r="AW111" s="20"/>
      <c r="AX111" s="74"/>
      <c r="AY111" s="20"/>
      <c r="AZ111" s="74"/>
      <c r="BA111" s="20"/>
      <c r="BB111" s="74"/>
      <c r="BC111" s="20"/>
      <c r="BD111" s="74"/>
      <c r="BE111" s="20"/>
      <c r="BF111" s="20">
        <f t="shared" si="704"/>
        <v>0</v>
      </c>
      <c r="BG111" s="20">
        <f t="shared" si="705"/>
        <v>0</v>
      </c>
      <c r="BH111" s="7"/>
      <c r="BI111" s="7"/>
      <c r="BJ111" s="7"/>
      <c r="BK111" s="52"/>
      <c r="BL111" s="51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3">
        <f t="shared" si="748"/>
        <v>0</v>
      </c>
      <c r="BY111" s="32"/>
      <c r="BZ111" s="334"/>
      <c r="CA111" s="32"/>
      <c r="CB111" s="20"/>
      <c r="CC111" s="32"/>
      <c r="CD111" s="20"/>
      <c r="CE111" s="32"/>
      <c r="CF111" s="20"/>
      <c r="CG111" s="74"/>
      <c r="CH111" s="20"/>
      <c r="CI111" s="20"/>
      <c r="CJ111" s="20"/>
      <c r="CK111" s="74"/>
      <c r="CL111" s="20"/>
      <c r="CM111" s="74"/>
      <c r="CN111" s="20"/>
      <c r="CO111" s="74"/>
      <c r="CP111" s="24"/>
      <c r="CQ111" s="74"/>
      <c r="CR111" s="334"/>
      <c r="CS111" s="74"/>
      <c r="CT111" s="20"/>
      <c r="CU111" s="74"/>
      <c r="CV111" s="20"/>
      <c r="CW111" s="74"/>
      <c r="CX111" s="334"/>
      <c r="CY111" s="74"/>
      <c r="CZ111" s="20"/>
      <c r="DA111" s="74"/>
      <c r="DB111" s="20"/>
      <c r="DC111" s="74"/>
      <c r="DD111" s="20"/>
      <c r="DE111" s="74"/>
      <c r="DF111" s="20"/>
      <c r="DG111" s="74"/>
      <c r="DH111" s="20"/>
      <c r="DI111" s="74"/>
      <c r="DJ111" s="20"/>
      <c r="DK111" s="74"/>
      <c r="DL111" s="20"/>
      <c r="DM111" s="74"/>
      <c r="DN111" s="20"/>
      <c r="DO111" s="74"/>
      <c r="DP111" s="20"/>
      <c r="DQ111" s="20">
        <f t="shared" si="667"/>
        <v>0</v>
      </c>
      <c r="DR111" s="20">
        <f t="shared" si="668"/>
        <v>0</v>
      </c>
      <c r="DS111" s="7"/>
      <c r="DT111" s="7"/>
      <c r="DU111" s="7"/>
      <c r="DV111" s="52"/>
      <c r="DW111" s="51"/>
      <c r="DX111" s="7"/>
      <c r="DY111" s="7"/>
      <c r="DZ111" s="7"/>
      <c r="EA111" s="8"/>
      <c r="EB111" s="8"/>
      <c r="EC111" s="8"/>
      <c r="ED111" s="8"/>
      <c r="EE111" s="8"/>
      <c r="EF111" s="8"/>
      <c r="EG111" s="8"/>
      <c r="EH111" s="7">
        <f t="shared" si="749"/>
        <v>0</v>
      </c>
      <c r="EI111" s="7">
        <f t="shared" si="749"/>
        <v>0</v>
      </c>
      <c r="EJ111" s="7">
        <f t="shared" si="749"/>
        <v>0</v>
      </c>
      <c r="EK111" s="18">
        <f t="shared" si="669"/>
        <v>0</v>
      </c>
      <c r="EL111" s="7">
        <f t="shared" si="669"/>
        <v>0</v>
      </c>
      <c r="EM111" s="7">
        <f t="shared" si="669"/>
        <v>0</v>
      </c>
      <c r="EN111" s="7">
        <f t="shared" si="669"/>
        <v>0</v>
      </c>
      <c r="EO111" s="7">
        <f t="shared" si="669"/>
        <v>0</v>
      </c>
      <c r="EP111" s="7">
        <f t="shared" si="669"/>
        <v>0</v>
      </c>
      <c r="EQ111" s="7">
        <f t="shared" si="669"/>
        <v>0</v>
      </c>
      <c r="ER111" s="7">
        <f t="shared" si="669"/>
        <v>0</v>
      </c>
      <c r="ES111" s="7">
        <f t="shared" si="669"/>
        <v>0</v>
      </c>
      <c r="ET111" s="7">
        <f t="shared" si="669"/>
        <v>0</v>
      </c>
      <c r="EU111" s="18">
        <f t="shared" si="669"/>
        <v>0</v>
      </c>
      <c r="EV111" s="7">
        <f t="shared" si="669"/>
        <v>0</v>
      </c>
      <c r="EW111" s="7">
        <f t="shared" si="669"/>
        <v>0</v>
      </c>
      <c r="EX111" s="7">
        <f t="shared" si="670"/>
        <v>0</v>
      </c>
      <c r="EY111" s="7">
        <f t="shared" si="670"/>
        <v>0</v>
      </c>
      <c r="EZ111" s="7">
        <f t="shared" si="670"/>
        <v>0</v>
      </c>
      <c r="FA111" s="7">
        <f t="shared" si="670"/>
        <v>0</v>
      </c>
      <c r="FB111" s="7">
        <f t="shared" si="670"/>
        <v>0</v>
      </c>
      <c r="FC111" s="7">
        <f t="shared" si="670"/>
        <v>0</v>
      </c>
      <c r="FD111" s="7">
        <f t="shared" si="670"/>
        <v>0</v>
      </c>
      <c r="FE111" s="18">
        <f t="shared" si="671"/>
        <v>0</v>
      </c>
      <c r="FF111" s="7">
        <f t="shared" si="671"/>
        <v>0</v>
      </c>
      <c r="FG111" s="7">
        <f t="shared" si="671"/>
        <v>0</v>
      </c>
      <c r="FH111" s="7">
        <f t="shared" si="671"/>
        <v>0</v>
      </c>
      <c r="FI111" s="7">
        <f t="shared" si="671"/>
        <v>0</v>
      </c>
      <c r="FJ111" s="7">
        <f t="shared" si="671"/>
        <v>0</v>
      </c>
      <c r="FK111" s="7">
        <f t="shared" si="671"/>
        <v>0</v>
      </c>
      <c r="FL111" s="7">
        <f t="shared" si="671"/>
        <v>0</v>
      </c>
      <c r="FM111" s="7">
        <f t="shared" si="671"/>
        <v>0</v>
      </c>
      <c r="FN111" s="7">
        <f t="shared" si="671"/>
        <v>0</v>
      </c>
      <c r="FO111" s="7">
        <f t="shared" si="671"/>
        <v>0</v>
      </c>
      <c r="FP111" s="7"/>
      <c r="FQ111" s="7">
        <f t="shared" si="672"/>
        <v>0</v>
      </c>
      <c r="FR111" s="7">
        <f t="shared" si="672"/>
        <v>0</v>
      </c>
      <c r="FS111" s="7">
        <f t="shared" si="672"/>
        <v>0</v>
      </c>
      <c r="FT111" s="7">
        <f t="shared" si="672"/>
        <v>0</v>
      </c>
      <c r="FU111" s="7">
        <f t="shared" si="672"/>
        <v>0</v>
      </c>
      <c r="FV111" s="7">
        <f t="shared" si="672"/>
        <v>0</v>
      </c>
      <c r="FW111" s="7">
        <f t="shared" si="672"/>
        <v>0</v>
      </c>
      <c r="FX111" s="7">
        <f t="shared" si="672"/>
        <v>0</v>
      </c>
      <c r="FY111" s="7">
        <f t="shared" si="672"/>
        <v>0</v>
      </c>
      <c r="FZ111" s="7">
        <f t="shared" si="672"/>
        <v>0</v>
      </c>
      <c r="GA111" s="7">
        <f t="shared" si="672"/>
        <v>0</v>
      </c>
      <c r="GB111" s="116">
        <f t="shared" si="672"/>
        <v>0</v>
      </c>
      <c r="GC111" s="117">
        <f t="shared" si="672"/>
        <v>0</v>
      </c>
      <c r="GD111" s="8"/>
      <c r="GE111" s="8"/>
      <c r="GF111" s="8"/>
      <c r="GG111" s="97"/>
      <c r="GH111" s="3"/>
      <c r="GI111" s="18"/>
      <c r="GJ111" s="18"/>
      <c r="GK111" s="1"/>
      <c r="GL111" s="23"/>
      <c r="GM111" s="61"/>
      <c r="GN111" s="7"/>
      <c r="GO111" s="67"/>
    </row>
    <row r="112" spans="1:197" ht="24.95" customHeight="1" x14ac:dyDescent="0.35">
      <c r="A112" s="5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3">
        <f t="shared" si="703"/>
        <v>0</v>
      </c>
      <c r="N112" s="32"/>
      <c r="O112" s="263"/>
      <c r="P112" s="32"/>
      <c r="Q112" s="20"/>
      <c r="R112" s="32"/>
      <c r="S112" s="20"/>
      <c r="T112" s="32"/>
      <c r="U112" s="20"/>
      <c r="V112" s="74"/>
      <c r="W112" s="20"/>
      <c r="X112" s="20"/>
      <c r="Y112" s="20"/>
      <c r="Z112" s="74"/>
      <c r="AA112" s="20"/>
      <c r="AB112" s="74"/>
      <c r="AC112" s="20"/>
      <c r="AD112" s="74"/>
      <c r="AE112" s="24"/>
      <c r="AF112" s="74"/>
      <c r="AG112" s="20"/>
      <c r="AH112" s="74"/>
      <c r="AI112" s="20"/>
      <c r="AJ112" s="74"/>
      <c r="AK112" s="20"/>
      <c r="AL112" s="74"/>
      <c r="AM112" s="263"/>
      <c r="AN112" s="74"/>
      <c r="AO112" s="20"/>
      <c r="AP112" s="74"/>
      <c r="AQ112" s="20"/>
      <c r="AR112" s="74"/>
      <c r="AS112" s="20"/>
      <c r="AT112" s="74"/>
      <c r="AU112" s="20"/>
      <c r="AV112" s="74"/>
      <c r="AW112" s="20"/>
      <c r="AX112" s="74"/>
      <c r="AY112" s="20"/>
      <c r="AZ112" s="74"/>
      <c r="BA112" s="20"/>
      <c r="BB112" s="74"/>
      <c r="BC112" s="20"/>
      <c r="BD112" s="74"/>
      <c r="BE112" s="20"/>
      <c r="BF112" s="20">
        <f t="shared" si="704"/>
        <v>0</v>
      </c>
      <c r="BG112" s="20">
        <f t="shared" si="705"/>
        <v>0</v>
      </c>
      <c r="BH112" s="7"/>
      <c r="BI112" s="7"/>
      <c r="BJ112" s="7"/>
      <c r="BK112" s="52"/>
      <c r="BL112" s="51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3">
        <f t="shared" si="748"/>
        <v>0</v>
      </c>
      <c r="BY112" s="32"/>
      <c r="BZ112" s="334"/>
      <c r="CA112" s="32"/>
      <c r="CB112" s="20"/>
      <c r="CC112" s="32"/>
      <c r="CD112" s="20"/>
      <c r="CE112" s="32"/>
      <c r="CF112" s="20"/>
      <c r="CG112" s="74"/>
      <c r="CH112" s="20"/>
      <c r="CI112" s="20"/>
      <c r="CJ112" s="20"/>
      <c r="CK112" s="74"/>
      <c r="CL112" s="20"/>
      <c r="CM112" s="74"/>
      <c r="CN112" s="20"/>
      <c r="CO112" s="74"/>
      <c r="CP112" s="24"/>
      <c r="CQ112" s="74"/>
      <c r="CR112" s="334"/>
      <c r="CS112" s="74"/>
      <c r="CT112" s="20"/>
      <c r="CU112" s="74"/>
      <c r="CV112" s="20"/>
      <c r="CW112" s="74"/>
      <c r="CX112" s="334"/>
      <c r="CY112" s="74"/>
      <c r="CZ112" s="20"/>
      <c r="DA112" s="74"/>
      <c r="DB112" s="20"/>
      <c r="DC112" s="74"/>
      <c r="DD112" s="20"/>
      <c r="DE112" s="74"/>
      <c r="DF112" s="20"/>
      <c r="DG112" s="74"/>
      <c r="DH112" s="20"/>
      <c r="DI112" s="74"/>
      <c r="DJ112" s="20"/>
      <c r="DK112" s="74"/>
      <c r="DL112" s="20"/>
      <c r="DM112" s="74"/>
      <c r="DN112" s="20"/>
      <c r="DO112" s="74"/>
      <c r="DP112" s="20"/>
      <c r="DQ112" s="20">
        <f t="shared" si="667"/>
        <v>0</v>
      </c>
      <c r="DR112" s="20">
        <f t="shared" si="668"/>
        <v>0</v>
      </c>
      <c r="DS112" s="7"/>
      <c r="DT112" s="7"/>
      <c r="DU112" s="7"/>
      <c r="DV112" s="52"/>
      <c r="DW112" s="51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18">
        <f t="shared" si="669"/>
        <v>0</v>
      </c>
      <c r="EL112" s="7">
        <f t="shared" si="669"/>
        <v>0</v>
      </c>
      <c r="EM112" s="7">
        <f t="shared" si="669"/>
        <v>0</v>
      </c>
      <c r="EN112" s="7">
        <f t="shared" si="669"/>
        <v>0</v>
      </c>
      <c r="EO112" s="7">
        <f t="shared" si="669"/>
        <v>0</v>
      </c>
      <c r="EP112" s="7">
        <f t="shared" si="669"/>
        <v>0</v>
      </c>
      <c r="EQ112" s="7">
        <f t="shared" si="669"/>
        <v>0</v>
      </c>
      <c r="ER112" s="7">
        <f t="shared" si="669"/>
        <v>0</v>
      </c>
      <c r="ES112" s="7">
        <f t="shared" si="669"/>
        <v>0</v>
      </c>
      <c r="ET112" s="7">
        <f t="shared" si="669"/>
        <v>0</v>
      </c>
      <c r="EU112" s="18">
        <f t="shared" si="669"/>
        <v>0</v>
      </c>
      <c r="EV112" s="7">
        <f t="shared" si="669"/>
        <v>0</v>
      </c>
      <c r="EW112" s="7">
        <f t="shared" si="669"/>
        <v>0</v>
      </c>
      <c r="EX112" s="7">
        <f t="shared" si="670"/>
        <v>0</v>
      </c>
      <c r="EY112" s="7">
        <f t="shared" si="670"/>
        <v>0</v>
      </c>
      <c r="EZ112" s="7">
        <f t="shared" si="670"/>
        <v>0</v>
      </c>
      <c r="FA112" s="7">
        <f t="shared" si="670"/>
        <v>0</v>
      </c>
      <c r="FB112" s="7">
        <f t="shared" si="670"/>
        <v>0</v>
      </c>
      <c r="FC112" s="7">
        <f t="shared" si="670"/>
        <v>0</v>
      </c>
      <c r="FD112" s="7">
        <f t="shared" si="670"/>
        <v>0</v>
      </c>
      <c r="FE112" s="18">
        <f t="shared" si="671"/>
        <v>0</v>
      </c>
      <c r="FF112" s="7">
        <f t="shared" si="671"/>
        <v>0</v>
      </c>
      <c r="FG112" s="7">
        <f t="shared" si="671"/>
        <v>0</v>
      </c>
      <c r="FH112" s="7">
        <f t="shared" si="671"/>
        <v>0</v>
      </c>
      <c r="FI112" s="7">
        <f t="shared" si="671"/>
        <v>0</v>
      </c>
      <c r="FJ112" s="7">
        <f t="shared" si="671"/>
        <v>0</v>
      </c>
      <c r="FK112" s="7">
        <f t="shared" si="671"/>
        <v>0</v>
      </c>
      <c r="FL112" s="7">
        <f t="shared" si="671"/>
        <v>0</v>
      </c>
      <c r="FM112" s="7">
        <f t="shared" si="671"/>
        <v>0</v>
      </c>
      <c r="FN112" s="7">
        <f t="shared" si="671"/>
        <v>0</v>
      </c>
      <c r="FO112" s="7">
        <f t="shared" si="671"/>
        <v>0</v>
      </c>
      <c r="FP112" s="7"/>
      <c r="FQ112" s="7">
        <f t="shared" si="672"/>
        <v>0</v>
      </c>
      <c r="FR112" s="7">
        <f t="shared" si="672"/>
        <v>0</v>
      </c>
      <c r="FS112" s="7">
        <f t="shared" si="672"/>
        <v>0</v>
      </c>
      <c r="FT112" s="7">
        <f t="shared" si="672"/>
        <v>0</v>
      </c>
      <c r="FU112" s="7">
        <f t="shared" si="672"/>
        <v>0</v>
      </c>
      <c r="FV112" s="7">
        <f t="shared" si="672"/>
        <v>0</v>
      </c>
      <c r="FW112" s="7">
        <f t="shared" si="672"/>
        <v>0</v>
      </c>
      <c r="FX112" s="7">
        <f t="shared" si="672"/>
        <v>0</v>
      </c>
      <c r="FY112" s="7">
        <f t="shared" si="672"/>
        <v>0</v>
      </c>
      <c r="FZ112" s="7">
        <f t="shared" si="672"/>
        <v>0</v>
      </c>
      <c r="GA112" s="7">
        <f t="shared" si="672"/>
        <v>0</v>
      </c>
      <c r="GB112" s="116">
        <f t="shared" si="672"/>
        <v>0</v>
      </c>
      <c r="GC112" s="117">
        <f t="shared" si="672"/>
        <v>0</v>
      </c>
      <c r="GD112" s="7"/>
      <c r="GE112" s="7"/>
      <c r="GF112" s="7"/>
      <c r="GG112" s="52"/>
      <c r="GH112" s="3"/>
      <c r="GI112" s="18"/>
      <c r="GJ112" s="18"/>
      <c r="GK112" s="1"/>
      <c r="GL112" s="23"/>
      <c r="GM112" s="61"/>
      <c r="GN112" s="7"/>
      <c r="GO112" s="67"/>
    </row>
    <row r="113" spans="1:197" ht="24.95" customHeight="1" x14ac:dyDescent="0.35">
      <c r="A113" s="5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3">
        <f t="shared" si="703"/>
        <v>0</v>
      </c>
      <c r="N113" s="32"/>
      <c r="O113" s="263"/>
      <c r="P113" s="32"/>
      <c r="Q113" s="20"/>
      <c r="R113" s="32"/>
      <c r="S113" s="20"/>
      <c r="T113" s="32"/>
      <c r="U113" s="20"/>
      <c r="V113" s="74"/>
      <c r="W113" s="20"/>
      <c r="X113" s="20"/>
      <c r="Y113" s="20"/>
      <c r="Z113" s="74"/>
      <c r="AA113" s="20"/>
      <c r="AB113" s="74"/>
      <c r="AC113" s="20"/>
      <c r="AD113" s="74"/>
      <c r="AE113" s="24"/>
      <c r="AF113" s="74"/>
      <c r="AG113" s="20"/>
      <c r="AH113" s="74"/>
      <c r="AI113" s="20"/>
      <c r="AJ113" s="74"/>
      <c r="AK113" s="20"/>
      <c r="AL113" s="74"/>
      <c r="AM113" s="263"/>
      <c r="AN113" s="74"/>
      <c r="AO113" s="20"/>
      <c r="AP113" s="74"/>
      <c r="AQ113" s="20"/>
      <c r="AR113" s="74"/>
      <c r="AS113" s="20"/>
      <c r="AT113" s="74"/>
      <c r="AU113" s="20"/>
      <c r="AV113" s="74"/>
      <c r="AW113" s="20"/>
      <c r="AX113" s="74"/>
      <c r="AY113" s="20"/>
      <c r="AZ113" s="74"/>
      <c r="BA113" s="20"/>
      <c r="BB113" s="74"/>
      <c r="BC113" s="20"/>
      <c r="BD113" s="74"/>
      <c r="BE113" s="20"/>
      <c r="BF113" s="20">
        <f t="shared" si="704"/>
        <v>0</v>
      </c>
      <c r="BG113" s="20">
        <f t="shared" si="705"/>
        <v>0</v>
      </c>
      <c r="BH113" s="7"/>
      <c r="BI113" s="7"/>
      <c r="BJ113" s="7"/>
      <c r="BK113" s="52"/>
      <c r="BL113" s="51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3">
        <f t="shared" si="748"/>
        <v>0</v>
      </c>
      <c r="BY113" s="32"/>
      <c r="BZ113" s="334"/>
      <c r="CA113" s="32"/>
      <c r="CB113" s="20"/>
      <c r="CC113" s="32"/>
      <c r="CD113" s="20"/>
      <c r="CE113" s="32"/>
      <c r="CF113" s="20"/>
      <c r="CG113" s="74"/>
      <c r="CH113" s="20"/>
      <c r="CI113" s="20"/>
      <c r="CJ113" s="20"/>
      <c r="CK113" s="74"/>
      <c r="CL113" s="20"/>
      <c r="CM113" s="74"/>
      <c r="CN113" s="20"/>
      <c r="CO113" s="74"/>
      <c r="CP113" s="24"/>
      <c r="CQ113" s="74"/>
      <c r="CR113" s="334"/>
      <c r="CS113" s="74"/>
      <c r="CT113" s="20"/>
      <c r="CU113" s="74"/>
      <c r="CV113" s="20"/>
      <c r="CW113" s="74"/>
      <c r="CX113" s="334"/>
      <c r="CY113" s="74"/>
      <c r="CZ113" s="20"/>
      <c r="DA113" s="74"/>
      <c r="DB113" s="20"/>
      <c r="DC113" s="74"/>
      <c r="DD113" s="20"/>
      <c r="DE113" s="74"/>
      <c r="DF113" s="20"/>
      <c r="DG113" s="74"/>
      <c r="DH113" s="20"/>
      <c r="DI113" s="74"/>
      <c r="DJ113" s="20"/>
      <c r="DK113" s="74"/>
      <c r="DL113" s="20"/>
      <c r="DM113" s="74"/>
      <c r="DN113" s="20"/>
      <c r="DO113" s="74"/>
      <c r="DP113" s="20"/>
      <c r="DQ113" s="20">
        <f t="shared" si="667"/>
        <v>0</v>
      </c>
      <c r="DR113" s="20">
        <f t="shared" si="668"/>
        <v>0</v>
      </c>
      <c r="DS113" s="7"/>
      <c r="DT113" s="7"/>
      <c r="DU113" s="7"/>
      <c r="DV113" s="52"/>
      <c r="DW113" s="51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18">
        <f t="shared" si="669"/>
        <v>0</v>
      </c>
      <c r="EL113" s="7">
        <f t="shared" si="669"/>
        <v>0</v>
      </c>
      <c r="EM113" s="7">
        <f t="shared" si="669"/>
        <v>0</v>
      </c>
      <c r="EN113" s="7">
        <f t="shared" si="669"/>
        <v>0</v>
      </c>
      <c r="EO113" s="7">
        <f t="shared" si="669"/>
        <v>0</v>
      </c>
      <c r="EP113" s="7">
        <f t="shared" si="669"/>
        <v>0</v>
      </c>
      <c r="EQ113" s="7">
        <f t="shared" si="669"/>
        <v>0</v>
      </c>
      <c r="ER113" s="7">
        <f t="shared" si="669"/>
        <v>0</v>
      </c>
      <c r="ES113" s="7">
        <f t="shared" si="669"/>
        <v>0</v>
      </c>
      <c r="ET113" s="7">
        <f t="shared" si="669"/>
        <v>0</v>
      </c>
      <c r="EU113" s="18">
        <f t="shared" si="669"/>
        <v>0</v>
      </c>
      <c r="EV113" s="7">
        <f t="shared" si="669"/>
        <v>0</v>
      </c>
      <c r="EW113" s="7">
        <f t="shared" si="669"/>
        <v>0</v>
      </c>
      <c r="EX113" s="7">
        <f t="shared" si="670"/>
        <v>0</v>
      </c>
      <c r="EY113" s="7">
        <f t="shared" si="670"/>
        <v>0</v>
      </c>
      <c r="EZ113" s="7">
        <f t="shared" si="670"/>
        <v>0</v>
      </c>
      <c r="FA113" s="7">
        <f t="shared" si="670"/>
        <v>0</v>
      </c>
      <c r="FB113" s="7">
        <f t="shared" si="670"/>
        <v>0</v>
      </c>
      <c r="FC113" s="7">
        <f t="shared" si="670"/>
        <v>0</v>
      </c>
      <c r="FD113" s="7">
        <f t="shared" si="670"/>
        <v>0</v>
      </c>
      <c r="FE113" s="18">
        <f t="shared" si="671"/>
        <v>0</v>
      </c>
      <c r="FF113" s="7">
        <f t="shared" si="671"/>
        <v>0</v>
      </c>
      <c r="FG113" s="7">
        <f t="shared" si="671"/>
        <v>0</v>
      </c>
      <c r="FH113" s="7">
        <f t="shared" si="671"/>
        <v>0</v>
      </c>
      <c r="FI113" s="7">
        <f t="shared" si="671"/>
        <v>0</v>
      </c>
      <c r="FJ113" s="7">
        <f t="shared" si="671"/>
        <v>0</v>
      </c>
      <c r="FK113" s="7">
        <f t="shared" si="671"/>
        <v>0</v>
      </c>
      <c r="FL113" s="7">
        <f t="shared" si="671"/>
        <v>0</v>
      </c>
      <c r="FM113" s="7">
        <f t="shared" si="671"/>
        <v>0</v>
      </c>
      <c r="FN113" s="7">
        <f t="shared" si="671"/>
        <v>0</v>
      </c>
      <c r="FO113" s="7">
        <f t="shared" si="671"/>
        <v>0</v>
      </c>
      <c r="FP113" s="7"/>
      <c r="FQ113" s="7">
        <f t="shared" si="672"/>
        <v>0</v>
      </c>
      <c r="FR113" s="7">
        <f t="shared" si="672"/>
        <v>0</v>
      </c>
      <c r="FS113" s="7">
        <f t="shared" si="672"/>
        <v>0</v>
      </c>
      <c r="FT113" s="7">
        <f t="shared" si="672"/>
        <v>0</v>
      </c>
      <c r="FU113" s="7">
        <f t="shared" si="672"/>
        <v>0</v>
      </c>
      <c r="FV113" s="7">
        <f t="shared" si="672"/>
        <v>0</v>
      </c>
      <c r="FW113" s="7">
        <f t="shared" si="672"/>
        <v>0</v>
      </c>
      <c r="FX113" s="7">
        <f t="shared" si="672"/>
        <v>0</v>
      </c>
      <c r="FY113" s="7">
        <f t="shared" si="672"/>
        <v>0</v>
      </c>
      <c r="FZ113" s="7">
        <f t="shared" si="672"/>
        <v>0</v>
      </c>
      <c r="GA113" s="7">
        <f t="shared" si="672"/>
        <v>0</v>
      </c>
      <c r="GB113" s="116">
        <f t="shared" si="672"/>
        <v>0</v>
      </c>
      <c r="GC113" s="117">
        <f t="shared" si="672"/>
        <v>0</v>
      </c>
      <c r="GD113" s="7"/>
      <c r="GE113" s="7"/>
      <c r="GF113" s="7"/>
      <c r="GG113" s="52"/>
      <c r="GH113" s="3"/>
      <c r="GI113" s="18"/>
      <c r="GJ113" s="18"/>
      <c r="GK113" s="1"/>
      <c r="GL113" s="23"/>
      <c r="GM113" s="61"/>
      <c r="GN113" s="7"/>
      <c r="GO113" s="67"/>
    </row>
    <row r="114" spans="1:197" ht="24.95" customHeight="1" thickBot="1" x14ac:dyDescent="0.4">
      <c r="A114" s="5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3">
        <f t="shared" si="703"/>
        <v>0</v>
      </c>
      <c r="N114" s="32"/>
      <c r="O114" s="263"/>
      <c r="P114" s="32"/>
      <c r="Q114" s="20"/>
      <c r="R114" s="32"/>
      <c r="S114" s="20"/>
      <c r="T114" s="32"/>
      <c r="U114" s="20"/>
      <c r="V114" s="74"/>
      <c r="W114" s="20"/>
      <c r="X114" s="20"/>
      <c r="Y114" s="20"/>
      <c r="Z114" s="74"/>
      <c r="AA114" s="20"/>
      <c r="AB114" s="74"/>
      <c r="AC114" s="20"/>
      <c r="AD114" s="74"/>
      <c r="AE114" s="24"/>
      <c r="AF114" s="74"/>
      <c r="AG114" s="20"/>
      <c r="AH114" s="74"/>
      <c r="AI114" s="20"/>
      <c r="AJ114" s="74"/>
      <c r="AK114" s="20"/>
      <c r="AL114" s="74"/>
      <c r="AM114" s="263"/>
      <c r="AN114" s="74"/>
      <c r="AO114" s="20"/>
      <c r="AP114" s="74"/>
      <c r="AQ114" s="20"/>
      <c r="AR114" s="74"/>
      <c r="AS114" s="20"/>
      <c r="AT114" s="74"/>
      <c r="AU114" s="20"/>
      <c r="AV114" s="74"/>
      <c r="AW114" s="20"/>
      <c r="AX114" s="74"/>
      <c r="AY114" s="20"/>
      <c r="AZ114" s="74"/>
      <c r="BA114" s="20"/>
      <c r="BB114" s="74"/>
      <c r="BC114" s="20"/>
      <c r="BD114" s="74"/>
      <c r="BE114" s="20"/>
      <c r="BF114" s="20">
        <f t="shared" si="704"/>
        <v>0</v>
      </c>
      <c r="BG114" s="20">
        <f t="shared" si="705"/>
        <v>0</v>
      </c>
      <c r="BH114" s="7"/>
      <c r="BI114" s="7"/>
      <c r="BJ114" s="7"/>
      <c r="BK114" s="52"/>
      <c r="BL114" s="51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3">
        <f t="shared" si="748"/>
        <v>0</v>
      </c>
      <c r="BY114" s="32"/>
      <c r="BZ114" s="334"/>
      <c r="CA114" s="32"/>
      <c r="CB114" s="20"/>
      <c r="CC114" s="32"/>
      <c r="CD114" s="20"/>
      <c r="CE114" s="32"/>
      <c r="CF114" s="20"/>
      <c r="CG114" s="74"/>
      <c r="CH114" s="20"/>
      <c r="CI114" s="20"/>
      <c r="CJ114" s="20"/>
      <c r="CK114" s="74"/>
      <c r="CL114" s="20"/>
      <c r="CM114" s="74"/>
      <c r="CN114" s="20"/>
      <c r="CO114" s="74"/>
      <c r="CP114" s="24"/>
      <c r="CQ114" s="74"/>
      <c r="CR114" s="334"/>
      <c r="CS114" s="74"/>
      <c r="CT114" s="20"/>
      <c r="CU114" s="74"/>
      <c r="CV114" s="20"/>
      <c r="CW114" s="74"/>
      <c r="CX114" s="334"/>
      <c r="CY114" s="74"/>
      <c r="CZ114" s="20"/>
      <c r="DA114" s="74"/>
      <c r="DB114" s="20"/>
      <c r="DC114" s="74"/>
      <c r="DD114" s="20"/>
      <c r="DE114" s="74"/>
      <c r="DF114" s="20"/>
      <c r="DG114" s="74"/>
      <c r="DH114" s="20"/>
      <c r="DI114" s="74"/>
      <c r="DJ114" s="20"/>
      <c r="DK114" s="74"/>
      <c r="DL114" s="20"/>
      <c r="DM114" s="74"/>
      <c r="DN114" s="20"/>
      <c r="DO114" s="74"/>
      <c r="DP114" s="20"/>
      <c r="DQ114" s="20">
        <f t="shared" si="667"/>
        <v>0</v>
      </c>
      <c r="DR114" s="20">
        <f t="shared" si="668"/>
        <v>0</v>
      </c>
      <c r="DS114" s="7"/>
      <c r="DT114" s="7"/>
      <c r="DU114" s="7"/>
      <c r="DV114" s="52"/>
      <c r="DW114" s="51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>
        <f>SUM(L114+BW114)</f>
        <v>0</v>
      </c>
      <c r="EI114" s="7">
        <f>SUM(M114+BX114)</f>
        <v>0</v>
      </c>
      <c r="EJ114" s="7">
        <f>SUM(N114+BY114)</f>
        <v>0</v>
      </c>
      <c r="EK114" s="18">
        <f t="shared" si="669"/>
        <v>0</v>
      </c>
      <c r="EL114" s="7">
        <f t="shared" si="669"/>
        <v>0</v>
      </c>
      <c r="EM114" s="7">
        <f t="shared" si="669"/>
        <v>0</v>
      </c>
      <c r="EN114" s="7">
        <f t="shared" si="669"/>
        <v>0</v>
      </c>
      <c r="EO114" s="7">
        <f t="shared" si="669"/>
        <v>0</v>
      </c>
      <c r="EP114" s="7">
        <f t="shared" si="669"/>
        <v>0</v>
      </c>
      <c r="EQ114" s="7">
        <f t="shared" si="669"/>
        <v>0</v>
      </c>
      <c r="ER114" s="7">
        <f t="shared" si="669"/>
        <v>0</v>
      </c>
      <c r="ES114" s="7">
        <f t="shared" si="669"/>
        <v>0</v>
      </c>
      <c r="ET114" s="7">
        <f t="shared" si="669"/>
        <v>0</v>
      </c>
      <c r="EU114" s="18">
        <f t="shared" si="669"/>
        <v>0</v>
      </c>
      <c r="EV114" s="7">
        <f t="shared" si="669"/>
        <v>0</v>
      </c>
      <c r="EW114" s="7">
        <f t="shared" si="669"/>
        <v>0</v>
      </c>
      <c r="EX114" s="7">
        <f t="shared" si="670"/>
        <v>0</v>
      </c>
      <c r="EY114" s="7">
        <f t="shared" si="670"/>
        <v>0</v>
      </c>
      <c r="EZ114" s="7">
        <f t="shared" si="670"/>
        <v>0</v>
      </c>
      <c r="FA114" s="7">
        <f t="shared" si="670"/>
        <v>0</v>
      </c>
      <c r="FB114" s="7">
        <f t="shared" si="670"/>
        <v>0</v>
      </c>
      <c r="FC114" s="7">
        <f t="shared" si="670"/>
        <v>0</v>
      </c>
      <c r="FD114" s="7">
        <f t="shared" si="670"/>
        <v>0</v>
      </c>
      <c r="FE114" s="18">
        <f t="shared" si="671"/>
        <v>0</v>
      </c>
      <c r="FF114" s="7">
        <f t="shared" si="671"/>
        <v>0</v>
      </c>
      <c r="FG114" s="7">
        <f t="shared" si="671"/>
        <v>0</v>
      </c>
      <c r="FH114" s="7">
        <f t="shared" si="671"/>
        <v>0</v>
      </c>
      <c r="FI114" s="7">
        <f t="shared" si="671"/>
        <v>0</v>
      </c>
      <c r="FJ114" s="7">
        <f t="shared" si="671"/>
        <v>0</v>
      </c>
      <c r="FK114" s="7">
        <f t="shared" si="671"/>
        <v>0</v>
      </c>
      <c r="FL114" s="7">
        <f t="shared" si="671"/>
        <v>0</v>
      </c>
      <c r="FM114" s="7">
        <f t="shared" si="671"/>
        <v>0</v>
      </c>
      <c r="FN114" s="7">
        <f t="shared" si="671"/>
        <v>0</v>
      </c>
      <c r="FO114" s="7">
        <f t="shared" si="671"/>
        <v>0</v>
      </c>
      <c r="FP114" s="7"/>
      <c r="FQ114" s="7">
        <f t="shared" si="672"/>
        <v>0</v>
      </c>
      <c r="FR114" s="7">
        <f t="shared" si="672"/>
        <v>0</v>
      </c>
      <c r="FS114" s="7">
        <f t="shared" si="672"/>
        <v>0</v>
      </c>
      <c r="FT114" s="7">
        <f t="shared" si="672"/>
        <v>0</v>
      </c>
      <c r="FU114" s="7">
        <f t="shared" si="672"/>
        <v>0</v>
      </c>
      <c r="FV114" s="7">
        <f t="shared" si="672"/>
        <v>0</v>
      </c>
      <c r="FW114" s="7">
        <f t="shared" si="672"/>
        <v>0</v>
      </c>
      <c r="FX114" s="7">
        <f t="shared" si="672"/>
        <v>0</v>
      </c>
      <c r="FY114" s="7">
        <f t="shared" si="672"/>
        <v>0</v>
      </c>
      <c r="FZ114" s="7">
        <f t="shared" si="672"/>
        <v>0</v>
      </c>
      <c r="GA114" s="7">
        <f t="shared" si="672"/>
        <v>0</v>
      </c>
      <c r="GB114" s="116">
        <f t="shared" si="672"/>
        <v>0</v>
      </c>
      <c r="GC114" s="117">
        <f t="shared" si="672"/>
        <v>0</v>
      </c>
      <c r="GD114" s="7"/>
      <c r="GE114" s="7"/>
      <c r="GF114" s="7"/>
      <c r="GG114" s="52"/>
      <c r="GH114" s="3"/>
      <c r="GI114" s="18"/>
      <c r="GJ114" s="18"/>
      <c r="GK114" s="1"/>
      <c r="GL114" s="23"/>
      <c r="GM114" s="61"/>
      <c r="GN114" s="7"/>
      <c r="GO114" s="67"/>
    </row>
    <row r="115" spans="1:197" s="346" customFormat="1" ht="24.95" customHeight="1" x14ac:dyDescent="0.35">
      <c r="A115" s="351">
        <v>8</v>
      </c>
      <c r="B115" s="131" t="s">
        <v>62</v>
      </c>
      <c r="C115" s="130" t="s">
        <v>63</v>
      </c>
      <c r="D115" s="131">
        <v>1</v>
      </c>
      <c r="E115" s="131"/>
      <c r="F115" s="131"/>
      <c r="G115" s="131"/>
      <c r="H115" s="131"/>
      <c r="I115" s="131"/>
      <c r="J115" s="131"/>
      <c r="K115" s="131"/>
      <c r="L115" s="131">
        <f t="shared" ref="L115:N115" si="750">SUM(L116:L125)</f>
        <v>64</v>
      </c>
      <c r="M115" s="131">
        <f t="shared" si="750"/>
        <v>64</v>
      </c>
      <c r="N115" s="131">
        <f t="shared" si="750"/>
        <v>12</v>
      </c>
      <c r="O115" s="425">
        <f>SUM(O116:O128)</f>
        <v>6</v>
      </c>
      <c r="P115" s="407">
        <f t="shared" ref="P115:BE115" si="751">SUM(P116:P128)</f>
        <v>32</v>
      </c>
      <c r="Q115" s="425">
        <f t="shared" si="751"/>
        <v>32</v>
      </c>
      <c r="R115" s="407">
        <f t="shared" si="751"/>
        <v>20</v>
      </c>
      <c r="S115" s="425">
        <f t="shared" si="751"/>
        <v>20</v>
      </c>
      <c r="T115" s="407">
        <f t="shared" si="751"/>
        <v>0</v>
      </c>
      <c r="U115" s="425">
        <f t="shared" si="751"/>
        <v>0</v>
      </c>
      <c r="V115" s="407">
        <f t="shared" si="751"/>
        <v>0</v>
      </c>
      <c r="W115" s="425">
        <f t="shared" si="751"/>
        <v>0</v>
      </c>
      <c r="X115" s="425">
        <f t="shared" si="751"/>
        <v>0</v>
      </c>
      <c r="Y115" s="433">
        <f t="shared" si="751"/>
        <v>9.6999999999999993</v>
      </c>
      <c r="Z115" s="407">
        <f t="shared" si="751"/>
        <v>0</v>
      </c>
      <c r="AA115" s="425">
        <f t="shared" si="751"/>
        <v>0</v>
      </c>
      <c r="AB115" s="407">
        <f t="shared" si="751"/>
        <v>0</v>
      </c>
      <c r="AC115" s="425">
        <f t="shared" si="751"/>
        <v>0</v>
      </c>
      <c r="AD115" s="407">
        <f t="shared" si="751"/>
        <v>2</v>
      </c>
      <c r="AE115" s="425">
        <f t="shared" si="751"/>
        <v>120</v>
      </c>
      <c r="AF115" s="407">
        <f t="shared" si="751"/>
        <v>0</v>
      </c>
      <c r="AG115" s="425">
        <f t="shared" si="751"/>
        <v>0</v>
      </c>
      <c r="AH115" s="407">
        <f t="shared" si="751"/>
        <v>0</v>
      </c>
      <c r="AI115" s="425">
        <f t="shared" si="751"/>
        <v>0</v>
      </c>
      <c r="AJ115" s="407">
        <f t="shared" si="751"/>
        <v>2</v>
      </c>
      <c r="AK115" s="433">
        <f t="shared" si="751"/>
        <v>28</v>
      </c>
      <c r="AL115" s="407">
        <f t="shared" si="751"/>
        <v>2</v>
      </c>
      <c r="AM115" s="425">
        <f t="shared" si="751"/>
        <v>94</v>
      </c>
      <c r="AN115" s="407">
        <f t="shared" si="751"/>
        <v>0</v>
      </c>
      <c r="AO115" s="425">
        <f t="shared" si="751"/>
        <v>0</v>
      </c>
      <c r="AP115" s="407">
        <f t="shared" si="751"/>
        <v>0</v>
      </c>
      <c r="AQ115" s="425">
        <f t="shared" si="751"/>
        <v>0</v>
      </c>
      <c r="AR115" s="407">
        <f t="shared" si="751"/>
        <v>3</v>
      </c>
      <c r="AS115" s="433">
        <f t="shared" si="751"/>
        <v>18</v>
      </c>
      <c r="AT115" s="407">
        <f t="shared" si="751"/>
        <v>0</v>
      </c>
      <c r="AU115" s="433">
        <f t="shared" si="751"/>
        <v>0</v>
      </c>
      <c r="AV115" s="407">
        <f t="shared" si="751"/>
        <v>0</v>
      </c>
      <c r="AW115" s="425">
        <f t="shared" si="751"/>
        <v>0</v>
      </c>
      <c r="AX115" s="407">
        <f t="shared" si="751"/>
        <v>1</v>
      </c>
      <c r="AY115" s="433">
        <f t="shared" si="751"/>
        <v>8</v>
      </c>
      <c r="AZ115" s="407">
        <f t="shared" si="751"/>
        <v>1</v>
      </c>
      <c r="BA115" s="433">
        <f t="shared" si="751"/>
        <v>0</v>
      </c>
      <c r="BB115" s="407">
        <f t="shared" si="751"/>
        <v>0</v>
      </c>
      <c r="BC115" s="433">
        <f t="shared" si="751"/>
        <v>0</v>
      </c>
      <c r="BD115" s="407">
        <f t="shared" si="751"/>
        <v>0</v>
      </c>
      <c r="BE115" s="425">
        <f t="shared" si="751"/>
        <v>0</v>
      </c>
      <c r="BF115" s="433">
        <f>SUM(BF116:BF130)</f>
        <v>335.7</v>
      </c>
      <c r="BG115" s="433">
        <f>SUM(BG116:BG130)</f>
        <v>84</v>
      </c>
      <c r="BH115" s="2"/>
      <c r="BI115" s="2"/>
      <c r="BJ115" s="2"/>
      <c r="BK115" s="356"/>
      <c r="BL115" s="351">
        <v>8</v>
      </c>
      <c r="BM115" s="131" t="s">
        <v>62</v>
      </c>
      <c r="BN115" s="130" t="s">
        <v>63</v>
      </c>
      <c r="BO115" s="131">
        <v>1</v>
      </c>
      <c r="BP115" s="131"/>
      <c r="BQ115" s="131"/>
      <c r="BR115" s="131"/>
      <c r="BS115" s="131"/>
      <c r="BT115" s="131"/>
      <c r="BU115" s="131"/>
      <c r="BV115" s="131"/>
      <c r="BW115" s="131">
        <f t="shared" ref="BW115:BY115" si="752">SUM(BW116:BW125)</f>
        <v>92</v>
      </c>
      <c r="BX115" s="131">
        <f t="shared" si="752"/>
        <v>92</v>
      </c>
      <c r="BY115" s="131">
        <f t="shared" si="752"/>
        <v>26</v>
      </c>
      <c r="BZ115" s="353">
        <f>SUM(BZ116:BZ130)</f>
        <v>20</v>
      </c>
      <c r="CA115" s="353">
        <f t="shared" ref="CA115:DR115" si="753">SUM(CA116:CA130)</f>
        <v>38</v>
      </c>
      <c r="CB115" s="353">
        <f t="shared" si="753"/>
        <v>38</v>
      </c>
      <c r="CC115" s="353">
        <f t="shared" si="753"/>
        <v>28</v>
      </c>
      <c r="CD115" s="353">
        <f t="shared" si="753"/>
        <v>28</v>
      </c>
      <c r="CE115" s="353">
        <f t="shared" si="753"/>
        <v>0</v>
      </c>
      <c r="CF115" s="353">
        <f t="shared" si="753"/>
        <v>0</v>
      </c>
      <c r="CG115" s="353">
        <f t="shared" si="753"/>
        <v>0</v>
      </c>
      <c r="CH115" s="353">
        <f t="shared" si="753"/>
        <v>0</v>
      </c>
      <c r="CI115" s="353">
        <f t="shared" si="753"/>
        <v>14</v>
      </c>
      <c r="CJ115" s="353">
        <f t="shared" si="753"/>
        <v>17</v>
      </c>
      <c r="CK115" s="353">
        <f t="shared" si="753"/>
        <v>0</v>
      </c>
      <c r="CL115" s="353">
        <f t="shared" si="753"/>
        <v>0</v>
      </c>
      <c r="CM115" s="353">
        <f t="shared" si="753"/>
        <v>0</v>
      </c>
      <c r="CN115" s="353">
        <f t="shared" si="753"/>
        <v>0</v>
      </c>
      <c r="CO115" s="353">
        <f t="shared" si="753"/>
        <v>3</v>
      </c>
      <c r="CP115" s="353">
        <f t="shared" si="753"/>
        <v>120</v>
      </c>
      <c r="CQ115" s="353">
        <f t="shared" si="753"/>
        <v>2</v>
      </c>
      <c r="CR115" s="353">
        <f t="shared" si="753"/>
        <v>66</v>
      </c>
      <c r="CS115" s="353">
        <f t="shared" si="753"/>
        <v>0</v>
      </c>
      <c r="CT115" s="353">
        <f t="shared" si="753"/>
        <v>0</v>
      </c>
      <c r="CU115" s="353">
        <f t="shared" si="753"/>
        <v>0</v>
      </c>
      <c r="CV115" s="353">
        <f t="shared" si="753"/>
        <v>0</v>
      </c>
      <c r="CW115" s="353">
        <f t="shared" si="753"/>
        <v>1</v>
      </c>
      <c r="CX115" s="353">
        <f t="shared" si="753"/>
        <v>76</v>
      </c>
      <c r="CY115" s="353">
        <f t="shared" si="753"/>
        <v>0</v>
      </c>
      <c r="CZ115" s="353">
        <f t="shared" si="753"/>
        <v>0</v>
      </c>
      <c r="DA115" s="353">
        <f t="shared" si="753"/>
        <v>0</v>
      </c>
      <c r="DB115" s="353">
        <f t="shared" si="753"/>
        <v>0</v>
      </c>
      <c r="DC115" s="353">
        <f t="shared" si="753"/>
        <v>2</v>
      </c>
      <c r="DD115" s="433">
        <f t="shared" si="753"/>
        <v>12</v>
      </c>
      <c r="DE115" s="353">
        <f t="shared" si="753"/>
        <v>0</v>
      </c>
      <c r="DF115" s="353">
        <f t="shared" si="753"/>
        <v>0</v>
      </c>
      <c r="DG115" s="353">
        <f t="shared" si="753"/>
        <v>0</v>
      </c>
      <c r="DH115" s="353">
        <f t="shared" si="753"/>
        <v>0</v>
      </c>
      <c r="DI115" s="353">
        <f t="shared" si="753"/>
        <v>1</v>
      </c>
      <c r="DJ115" s="433">
        <f t="shared" si="753"/>
        <v>8</v>
      </c>
      <c r="DK115" s="353">
        <f t="shared" si="753"/>
        <v>4</v>
      </c>
      <c r="DL115" s="353">
        <f t="shared" si="753"/>
        <v>16</v>
      </c>
      <c r="DM115" s="353">
        <f t="shared" si="753"/>
        <v>0</v>
      </c>
      <c r="DN115" s="353">
        <f t="shared" si="753"/>
        <v>0</v>
      </c>
      <c r="DO115" s="353">
        <f t="shared" si="753"/>
        <v>0</v>
      </c>
      <c r="DP115" s="353">
        <f t="shared" si="753"/>
        <v>0</v>
      </c>
      <c r="DQ115" s="433">
        <f t="shared" si="753"/>
        <v>415</v>
      </c>
      <c r="DR115" s="433">
        <f t="shared" si="753"/>
        <v>136</v>
      </c>
      <c r="DS115" s="2"/>
      <c r="DT115" s="2"/>
      <c r="DU115" s="2"/>
      <c r="DV115" s="344"/>
      <c r="DW115" s="351">
        <v>8</v>
      </c>
      <c r="DX115" s="131" t="s">
        <v>62</v>
      </c>
      <c r="DY115" s="130" t="s">
        <v>63</v>
      </c>
      <c r="DZ115" s="131">
        <v>1</v>
      </c>
      <c r="EA115" s="2"/>
      <c r="EB115" s="2"/>
      <c r="EC115" s="2"/>
      <c r="ED115" s="2"/>
      <c r="EE115" s="2"/>
      <c r="EF115" s="2"/>
      <c r="EG115" s="2"/>
      <c r="EH115" s="14">
        <f t="shared" ref="EH115:GC115" si="754">SUM(EH116:EH130)</f>
        <v>156</v>
      </c>
      <c r="EI115" s="14">
        <f t="shared" si="754"/>
        <v>156</v>
      </c>
      <c r="EJ115" s="14">
        <f t="shared" si="754"/>
        <v>38</v>
      </c>
      <c r="EK115" s="353">
        <f>SUM(EK116:EK130)</f>
        <v>26</v>
      </c>
      <c r="EL115" s="14">
        <f t="shared" si="754"/>
        <v>70</v>
      </c>
      <c r="EM115" s="353">
        <f t="shared" si="754"/>
        <v>70</v>
      </c>
      <c r="EN115" s="14">
        <f t="shared" si="754"/>
        <v>48</v>
      </c>
      <c r="EO115" s="353">
        <f t="shared" si="754"/>
        <v>48</v>
      </c>
      <c r="EP115" s="14">
        <f t="shared" si="754"/>
        <v>0</v>
      </c>
      <c r="EQ115" s="353">
        <f t="shared" si="754"/>
        <v>0</v>
      </c>
      <c r="ER115" s="14">
        <f t="shared" si="754"/>
        <v>0</v>
      </c>
      <c r="ES115" s="353">
        <f t="shared" si="754"/>
        <v>0</v>
      </c>
      <c r="ET115" s="353">
        <f t="shared" si="754"/>
        <v>14</v>
      </c>
      <c r="EU115" s="353">
        <f t="shared" si="754"/>
        <v>26.7</v>
      </c>
      <c r="EV115" s="14">
        <f t="shared" si="754"/>
        <v>0</v>
      </c>
      <c r="EW115" s="353">
        <f t="shared" si="754"/>
        <v>0</v>
      </c>
      <c r="EX115" s="14">
        <f t="shared" si="754"/>
        <v>0</v>
      </c>
      <c r="EY115" s="353">
        <f t="shared" si="754"/>
        <v>0</v>
      </c>
      <c r="EZ115" s="14">
        <f t="shared" si="754"/>
        <v>5</v>
      </c>
      <c r="FA115" s="353">
        <f t="shared" si="754"/>
        <v>240</v>
      </c>
      <c r="FB115" s="14">
        <f t="shared" si="754"/>
        <v>2</v>
      </c>
      <c r="FC115" s="353">
        <f t="shared" si="754"/>
        <v>66</v>
      </c>
      <c r="FD115" s="14">
        <f t="shared" si="754"/>
        <v>0</v>
      </c>
      <c r="FE115" s="353">
        <f t="shared" si="754"/>
        <v>0</v>
      </c>
      <c r="FF115" s="14">
        <f t="shared" si="754"/>
        <v>2</v>
      </c>
      <c r="FG115" s="433">
        <f t="shared" si="754"/>
        <v>28</v>
      </c>
      <c r="FH115" s="14">
        <f t="shared" si="754"/>
        <v>3</v>
      </c>
      <c r="FI115" s="353">
        <f t="shared" si="754"/>
        <v>170</v>
      </c>
      <c r="FJ115" s="14">
        <f t="shared" si="754"/>
        <v>0</v>
      </c>
      <c r="FK115" s="353">
        <f t="shared" si="754"/>
        <v>0</v>
      </c>
      <c r="FL115" s="14">
        <f t="shared" si="754"/>
        <v>0</v>
      </c>
      <c r="FM115" s="353">
        <f t="shared" si="754"/>
        <v>0</v>
      </c>
      <c r="FN115" s="14">
        <f t="shared" si="754"/>
        <v>5</v>
      </c>
      <c r="FO115" s="353">
        <f t="shared" si="754"/>
        <v>30</v>
      </c>
      <c r="FP115" s="14"/>
      <c r="FQ115" s="433">
        <f t="shared" ref="FQ115" si="755">SUM(FQ116:FQ130)</f>
        <v>0</v>
      </c>
      <c r="FR115" s="353">
        <f t="shared" si="754"/>
        <v>0</v>
      </c>
      <c r="FS115" s="353">
        <f t="shared" si="754"/>
        <v>0</v>
      </c>
      <c r="FT115" s="14">
        <f t="shared" si="754"/>
        <v>2</v>
      </c>
      <c r="FU115" s="433">
        <f t="shared" si="754"/>
        <v>16</v>
      </c>
      <c r="FV115" s="14">
        <f t="shared" si="754"/>
        <v>5</v>
      </c>
      <c r="FW115" s="433">
        <f t="shared" si="754"/>
        <v>16</v>
      </c>
      <c r="FX115" s="14">
        <f t="shared" si="754"/>
        <v>0</v>
      </c>
      <c r="FY115" s="353">
        <f t="shared" si="754"/>
        <v>0</v>
      </c>
      <c r="FZ115" s="14">
        <f t="shared" si="754"/>
        <v>0</v>
      </c>
      <c r="GA115" s="353">
        <f t="shared" si="754"/>
        <v>0</v>
      </c>
      <c r="GB115" s="440">
        <f>SUM(GB116:GB130)</f>
        <v>750.7</v>
      </c>
      <c r="GC115" s="441">
        <f t="shared" si="754"/>
        <v>220</v>
      </c>
      <c r="GD115" s="2"/>
      <c r="GE115" s="2"/>
      <c r="GF115" s="2"/>
      <c r="GG115" s="356"/>
      <c r="GI115" s="347"/>
      <c r="GJ115" s="347"/>
      <c r="GK115" s="357"/>
      <c r="GL115" s="357"/>
      <c r="GM115" s="358"/>
      <c r="GN115" s="348"/>
      <c r="GO115" s="350"/>
    </row>
    <row r="116" spans="1:197" ht="53.25" customHeight="1" x14ac:dyDescent="0.35">
      <c r="A116" s="51"/>
      <c r="B116" s="527" t="s">
        <v>270</v>
      </c>
      <c r="C116" s="528" t="s">
        <v>281</v>
      </c>
      <c r="D116" s="529" t="s">
        <v>267</v>
      </c>
      <c r="E116" s="528" t="s">
        <v>268</v>
      </c>
      <c r="F116" s="528" t="s">
        <v>298</v>
      </c>
      <c r="G116" s="528" t="s">
        <v>271</v>
      </c>
      <c r="H116" s="529">
        <v>31</v>
      </c>
      <c r="I116" s="529">
        <v>1</v>
      </c>
      <c r="J116" s="217">
        <v>2</v>
      </c>
      <c r="K116" s="529">
        <f>J116*2</f>
        <v>4</v>
      </c>
      <c r="L116" s="530">
        <v>2</v>
      </c>
      <c r="M116" s="531">
        <f>SUM(N116+P116+R116+T116+V116)</f>
        <v>2</v>
      </c>
      <c r="N116" s="532">
        <v>2</v>
      </c>
      <c r="O116" s="262">
        <f>SUM(N116)*I116</f>
        <v>2</v>
      </c>
      <c r="P116" s="532"/>
      <c r="Q116" s="533">
        <f>P116*J116</f>
        <v>0</v>
      </c>
      <c r="R116" s="532"/>
      <c r="S116" s="533">
        <f>SUM(R116)*J116</f>
        <v>0</v>
      </c>
      <c r="T116" s="532"/>
      <c r="U116" s="533">
        <f>SUM(T116)*K116</f>
        <v>0</v>
      </c>
      <c r="V116" s="532"/>
      <c r="W116" s="533">
        <f>SUM(V116)*J116*5</f>
        <v>0</v>
      </c>
      <c r="X116" s="534">
        <f>SUM(J116*AX116*2+K116*AZ116*2)</f>
        <v>0</v>
      </c>
      <c r="Y116" s="535">
        <f>SUM(L116*15/100*J116)</f>
        <v>0.6</v>
      </c>
      <c r="Z116" s="532"/>
      <c r="AA116" s="533"/>
      <c r="AB116" s="532"/>
      <c r="AC116" s="534">
        <f>SUM(AB116)*3*H116/5</f>
        <v>0</v>
      </c>
      <c r="AD116" s="532"/>
      <c r="AE116" s="536">
        <f>SUM(AD116*H116*(30+4))</f>
        <v>0</v>
      </c>
      <c r="AF116" s="532"/>
      <c r="AG116" s="537">
        <f>SUM(AF116*H116*3)</f>
        <v>0</v>
      </c>
      <c r="AH116" s="533"/>
      <c r="AI116" s="534">
        <f>SUM(AH116*H116/3)</f>
        <v>0</v>
      </c>
      <c r="AJ116" s="532"/>
      <c r="AK116" s="534">
        <f>SUM(AJ116*H116*2/3)</f>
        <v>0</v>
      </c>
      <c r="AL116" s="532"/>
      <c r="AM116" s="262">
        <f>SUM(AL116*H116*2)</f>
        <v>0</v>
      </c>
      <c r="AN116" s="532"/>
      <c r="AO116" s="533">
        <f>SUM(AN116*J116*2)</f>
        <v>0</v>
      </c>
      <c r="AP116" s="532"/>
      <c r="AQ116" s="534">
        <f>SUM(AP116*H116*2)</f>
        <v>0</v>
      </c>
      <c r="AR116" s="532"/>
      <c r="AS116" s="534">
        <f>SUM(J116*AR116*8)</f>
        <v>0</v>
      </c>
      <c r="AT116" s="532"/>
      <c r="AU116" s="534">
        <f>AT116*H116/3</f>
        <v>0</v>
      </c>
      <c r="AV116" s="533"/>
      <c r="AW116" s="537">
        <f>SUM(J116*AV116*6)</f>
        <v>0</v>
      </c>
      <c r="AX116" s="533"/>
      <c r="AY116" s="534">
        <f>SUM(J116*AX116*8)</f>
        <v>0</v>
      </c>
      <c r="AZ116" s="533"/>
      <c r="BA116" s="534">
        <f>SUM(AZ116*K116*5*6)</f>
        <v>0</v>
      </c>
      <c r="BB116" s="532"/>
      <c r="BC116" s="534">
        <f>SUM(BB116*K116*4*6)</f>
        <v>0</v>
      </c>
      <c r="BD116" s="532"/>
      <c r="BE116" s="537">
        <f>SUM(BD116*50)</f>
        <v>0</v>
      </c>
      <c r="BF116" s="10">
        <f t="shared" ref="BF116:BF121" si="756">SUM(AO116+BE116+BC116+BA116+AY116+AW116+AS116+AQ116+AK116+AM116+AI116+AG116+AE116+AC116+AA116+Y116+X116+W116+U116+Q116+O116+S116+AU116)</f>
        <v>2.6</v>
      </c>
      <c r="BG116" s="10">
        <f t="shared" ref="BG116:BG121" si="757">SUM(O116+Q116+U116+W116+X116+AS116+AW116+AY116+BA116+BC116+S116+AQ116)</f>
        <v>2</v>
      </c>
      <c r="BH116" s="7"/>
      <c r="BI116" s="7"/>
      <c r="BJ116" s="7"/>
      <c r="BK116" s="52"/>
      <c r="BL116" s="51"/>
      <c r="BM116" s="20" t="s">
        <v>100</v>
      </c>
      <c r="BN116" s="71" t="s">
        <v>110</v>
      </c>
      <c r="BO116" s="71" t="s">
        <v>279</v>
      </c>
      <c r="BP116" s="71" t="s">
        <v>268</v>
      </c>
      <c r="BQ116" s="71" t="s">
        <v>283</v>
      </c>
      <c r="BR116" s="72">
        <v>4</v>
      </c>
      <c r="BS116" s="72">
        <v>156</v>
      </c>
      <c r="BT116" s="72">
        <v>1</v>
      </c>
      <c r="BU116" s="396">
        <v>1</v>
      </c>
      <c r="BV116" s="72">
        <v>14</v>
      </c>
      <c r="BW116" s="26">
        <v>22</v>
      </c>
      <c r="BX116" s="73">
        <v>22</v>
      </c>
      <c r="BY116" s="32">
        <v>6</v>
      </c>
      <c r="BZ116" s="334"/>
      <c r="CA116" s="32">
        <v>8</v>
      </c>
      <c r="CB116" s="20">
        <v>8</v>
      </c>
      <c r="CC116" s="32">
        <v>8</v>
      </c>
      <c r="CD116" s="20">
        <v>8</v>
      </c>
      <c r="CE116" s="32"/>
      <c r="CF116" s="20">
        <v>0</v>
      </c>
      <c r="CG116" s="74"/>
      <c r="CH116" s="20">
        <v>0</v>
      </c>
      <c r="CI116" s="20">
        <v>0</v>
      </c>
      <c r="CJ116" s="20">
        <v>4</v>
      </c>
      <c r="CK116" s="74"/>
      <c r="CL116" s="20"/>
      <c r="CM116" s="74"/>
      <c r="CN116" s="20">
        <v>0</v>
      </c>
      <c r="CO116" s="74"/>
      <c r="CP116" s="24">
        <v>0</v>
      </c>
      <c r="CQ116" s="74">
        <v>1</v>
      </c>
      <c r="CR116" s="334">
        <v>66</v>
      </c>
      <c r="CS116" s="74"/>
      <c r="CT116" s="20">
        <v>0</v>
      </c>
      <c r="CU116" s="74"/>
      <c r="CV116" s="20">
        <v>0</v>
      </c>
      <c r="CW116" s="74"/>
      <c r="CX116" s="334">
        <v>0</v>
      </c>
      <c r="CY116" s="74"/>
      <c r="CZ116" s="20">
        <v>0</v>
      </c>
      <c r="DA116" s="74"/>
      <c r="DB116" s="20">
        <v>0</v>
      </c>
      <c r="DC116" s="74">
        <v>1</v>
      </c>
      <c r="DD116" s="20">
        <v>6</v>
      </c>
      <c r="DE116" s="74"/>
      <c r="DF116" s="20">
        <v>0</v>
      </c>
      <c r="DG116" s="74"/>
      <c r="DH116" s="20">
        <v>0</v>
      </c>
      <c r="DI116" s="74"/>
      <c r="DJ116" s="20">
        <v>0</v>
      </c>
      <c r="DK116" s="74"/>
      <c r="DL116" s="20">
        <v>0</v>
      </c>
      <c r="DM116" s="74"/>
      <c r="DN116" s="20">
        <v>0</v>
      </c>
      <c r="DO116" s="74"/>
      <c r="DP116" s="20">
        <v>0</v>
      </c>
      <c r="DQ116" s="20">
        <f t="shared" ref="DQ116:DQ130" si="758">SUM(CZ116+DP116+DN116+DL116+DJ116+DH116+DD116+DB116+CV116+CX116+CT116+CR116+CP116+CN116+CL116+CJ116+CI116+CH116+CF116+CB116+BZ116+CD116+DF116)</f>
        <v>92</v>
      </c>
      <c r="DR116" s="20">
        <f t="shared" ref="DR116:DR130" si="759">SUM(BZ116+CB116+CF116+CH116+CI116+DD116+DH116+DJ116+DL116+DN116+CD116+DB116)</f>
        <v>22</v>
      </c>
      <c r="DS116" s="7"/>
      <c r="DT116" s="7"/>
      <c r="DU116" s="7"/>
      <c r="DV116" s="52"/>
      <c r="DW116" s="51"/>
      <c r="DX116" s="34"/>
      <c r="DY116" s="68"/>
      <c r="DZ116" s="68"/>
      <c r="EA116" s="7"/>
      <c r="EB116" s="7"/>
      <c r="EC116" s="7"/>
      <c r="ED116" s="7"/>
      <c r="EE116" s="7"/>
      <c r="EF116" s="7"/>
      <c r="EG116" s="7"/>
      <c r="EH116" s="7">
        <f t="shared" ref="EH116:EW130" si="760">SUM(L116+BW116)</f>
        <v>24</v>
      </c>
      <c r="EI116" s="7">
        <f t="shared" si="760"/>
        <v>24</v>
      </c>
      <c r="EJ116" s="7">
        <f t="shared" si="760"/>
        <v>8</v>
      </c>
      <c r="EK116" s="18">
        <f t="shared" si="760"/>
        <v>2</v>
      </c>
      <c r="EL116" s="7">
        <f t="shared" si="760"/>
        <v>8</v>
      </c>
      <c r="EM116" s="7">
        <f t="shared" si="760"/>
        <v>8</v>
      </c>
      <c r="EN116" s="7">
        <f t="shared" si="760"/>
        <v>8</v>
      </c>
      <c r="EO116" s="7">
        <f t="shared" si="760"/>
        <v>8</v>
      </c>
      <c r="EP116" s="7">
        <f t="shared" si="760"/>
        <v>0</v>
      </c>
      <c r="EQ116" s="7">
        <f t="shared" si="760"/>
        <v>0</v>
      </c>
      <c r="ER116" s="7">
        <f t="shared" si="760"/>
        <v>0</v>
      </c>
      <c r="ES116" s="7">
        <f t="shared" si="760"/>
        <v>0</v>
      </c>
      <c r="ET116" s="7">
        <f t="shared" si="760"/>
        <v>0</v>
      </c>
      <c r="EU116" s="18">
        <f t="shared" si="760"/>
        <v>4.5999999999999996</v>
      </c>
      <c r="EV116" s="7">
        <f t="shared" si="760"/>
        <v>0</v>
      </c>
      <c r="EW116" s="7">
        <f t="shared" si="760"/>
        <v>0</v>
      </c>
      <c r="EX116" s="7">
        <f t="shared" ref="EX116:FM130" si="761">SUM(AB116+CM116)</f>
        <v>0</v>
      </c>
      <c r="EY116" s="7">
        <f t="shared" si="761"/>
        <v>0</v>
      </c>
      <c r="EZ116" s="7">
        <f t="shared" si="761"/>
        <v>0</v>
      </c>
      <c r="FA116" s="7">
        <f t="shared" si="761"/>
        <v>0</v>
      </c>
      <c r="FB116" s="7">
        <f t="shared" si="761"/>
        <v>1</v>
      </c>
      <c r="FC116" s="7">
        <f t="shared" si="761"/>
        <v>66</v>
      </c>
      <c r="FD116" s="7">
        <f t="shared" si="761"/>
        <v>0</v>
      </c>
      <c r="FE116" s="18">
        <f t="shared" si="761"/>
        <v>0</v>
      </c>
      <c r="FF116" s="7">
        <f t="shared" si="761"/>
        <v>0</v>
      </c>
      <c r="FG116" s="7">
        <f t="shared" si="761"/>
        <v>0</v>
      </c>
      <c r="FH116" s="7">
        <f t="shared" si="761"/>
        <v>0</v>
      </c>
      <c r="FI116" s="7">
        <f t="shared" si="761"/>
        <v>0</v>
      </c>
      <c r="FJ116" s="7">
        <f t="shared" si="761"/>
        <v>0</v>
      </c>
      <c r="FK116" s="7">
        <f t="shared" si="761"/>
        <v>0</v>
      </c>
      <c r="FL116" s="7">
        <f t="shared" si="761"/>
        <v>0</v>
      </c>
      <c r="FM116" s="7">
        <f t="shared" si="761"/>
        <v>0</v>
      </c>
      <c r="FN116" s="7">
        <f t="shared" ref="FN116:FO130" si="762">SUM(AR116+DC116)</f>
        <v>1</v>
      </c>
      <c r="FO116" s="7">
        <f t="shared" si="762"/>
        <v>6</v>
      </c>
      <c r="FP116" s="7"/>
      <c r="FQ116" s="7">
        <f t="shared" ref="FQ116:GC130" si="763">SUM(AU116+DF116)</f>
        <v>0</v>
      </c>
      <c r="FR116" s="7">
        <f t="shared" si="763"/>
        <v>0</v>
      </c>
      <c r="FS116" s="7">
        <f t="shared" si="763"/>
        <v>0</v>
      </c>
      <c r="FT116" s="7">
        <f t="shared" si="763"/>
        <v>0</v>
      </c>
      <c r="FU116" s="7">
        <f t="shared" si="763"/>
        <v>0</v>
      </c>
      <c r="FV116" s="7">
        <f t="shared" si="763"/>
        <v>0</v>
      </c>
      <c r="FW116" s="7">
        <f t="shared" si="763"/>
        <v>0</v>
      </c>
      <c r="FX116" s="7">
        <f t="shared" si="763"/>
        <v>0</v>
      </c>
      <c r="FY116" s="7">
        <f t="shared" si="763"/>
        <v>0</v>
      </c>
      <c r="FZ116" s="7">
        <f t="shared" si="763"/>
        <v>0</v>
      </c>
      <c r="GA116" s="7">
        <f t="shared" si="763"/>
        <v>0</v>
      </c>
      <c r="GB116" s="116">
        <f t="shared" si="763"/>
        <v>94.6</v>
      </c>
      <c r="GC116" s="117">
        <f t="shared" si="763"/>
        <v>24</v>
      </c>
      <c r="GD116" s="7"/>
      <c r="GE116" s="7"/>
      <c r="GF116" s="7"/>
      <c r="GG116" s="52"/>
      <c r="GH116" s="3"/>
      <c r="GI116" s="18"/>
      <c r="GJ116" s="18"/>
      <c r="GK116" s="1"/>
      <c r="GL116" s="23"/>
      <c r="GM116" s="61"/>
      <c r="GN116" s="7"/>
      <c r="GO116" s="67"/>
    </row>
    <row r="117" spans="1:197" ht="24.95" customHeight="1" x14ac:dyDescent="0.35">
      <c r="A117" s="51"/>
      <c r="B117" s="10" t="s">
        <v>100</v>
      </c>
      <c r="C117" s="385" t="s">
        <v>110</v>
      </c>
      <c r="D117" s="385" t="s">
        <v>267</v>
      </c>
      <c r="E117" s="385" t="s">
        <v>268</v>
      </c>
      <c r="F117" s="385" t="s">
        <v>269</v>
      </c>
      <c r="G117" s="386">
        <v>5</v>
      </c>
      <c r="H117" s="386">
        <v>187</v>
      </c>
      <c r="I117" s="386">
        <v>1</v>
      </c>
      <c r="J117" s="387">
        <v>8</v>
      </c>
      <c r="K117" s="386">
        <v>16</v>
      </c>
      <c r="L117" s="388">
        <v>16</v>
      </c>
      <c r="M117" s="389">
        <v>16</v>
      </c>
      <c r="N117" s="390">
        <v>4</v>
      </c>
      <c r="O117" s="423"/>
      <c r="P117" s="390">
        <v>8</v>
      </c>
      <c r="Q117" s="10">
        <v>8</v>
      </c>
      <c r="R117" s="390">
        <v>4</v>
      </c>
      <c r="S117" s="10">
        <v>4</v>
      </c>
      <c r="T117" s="390"/>
      <c r="U117" s="10">
        <v>0</v>
      </c>
      <c r="V117" s="391"/>
      <c r="W117" s="10">
        <v>0</v>
      </c>
      <c r="X117" s="10">
        <v>0</v>
      </c>
      <c r="Y117" s="10">
        <v>2.4</v>
      </c>
      <c r="Z117" s="391"/>
      <c r="AA117" s="10"/>
      <c r="AB117" s="391"/>
      <c r="AC117" s="10">
        <v>0</v>
      </c>
      <c r="AD117" s="391"/>
      <c r="AE117" s="392">
        <v>0</v>
      </c>
      <c r="AF117" s="391"/>
      <c r="AG117" s="10">
        <v>0</v>
      </c>
      <c r="AH117" s="391"/>
      <c r="AI117" s="10">
        <v>0</v>
      </c>
      <c r="AJ117" s="391"/>
      <c r="AK117" s="10">
        <v>0</v>
      </c>
      <c r="AL117" s="391">
        <v>1</v>
      </c>
      <c r="AM117" s="423">
        <v>46</v>
      </c>
      <c r="AN117" s="391"/>
      <c r="AO117" s="10">
        <v>0</v>
      </c>
      <c r="AP117" s="391"/>
      <c r="AQ117" s="10">
        <v>0</v>
      </c>
      <c r="AR117" s="391"/>
      <c r="AS117" s="10">
        <v>0</v>
      </c>
      <c r="AT117" s="391"/>
      <c r="AU117" s="10">
        <v>0</v>
      </c>
      <c r="AV117" s="391"/>
      <c r="AW117" s="10">
        <v>0</v>
      </c>
      <c r="AX117" s="391">
        <v>1</v>
      </c>
      <c r="AY117" s="10">
        <v>8</v>
      </c>
      <c r="AZ117" s="391"/>
      <c r="BA117" s="10">
        <v>0</v>
      </c>
      <c r="BB117" s="391"/>
      <c r="BC117" s="10">
        <v>0</v>
      </c>
      <c r="BD117" s="391"/>
      <c r="BE117" s="10">
        <v>0</v>
      </c>
      <c r="BF117" s="10">
        <f t="shared" si="756"/>
        <v>68.400000000000006</v>
      </c>
      <c r="BG117" s="10">
        <f t="shared" si="757"/>
        <v>20</v>
      </c>
      <c r="BH117" s="1"/>
      <c r="BI117" s="1"/>
      <c r="BJ117" s="1"/>
      <c r="BK117" s="55"/>
      <c r="BL117" s="51"/>
      <c r="BM117" s="20" t="s">
        <v>100</v>
      </c>
      <c r="BN117" s="71" t="s">
        <v>110</v>
      </c>
      <c r="BO117" s="71" t="s">
        <v>279</v>
      </c>
      <c r="BP117" s="71" t="s">
        <v>268</v>
      </c>
      <c r="BQ117" s="72" t="s">
        <v>303</v>
      </c>
      <c r="BR117" s="72">
        <v>6</v>
      </c>
      <c r="BS117" s="72">
        <v>68</v>
      </c>
      <c r="BT117" s="72">
        <v>1</v>
      </c>
      <c r="BU117" s="396">
        <v>1</v>
      </c>
      <c r="BV117" s="72">
        <v>6</v>
      </c>
      <c r="BW117" s="26">
        <v>30</v>
      </c>
      <c r="BX117" s="73">
        <v>30</v>
      </c>
      <c r="BY117" s="32">
        <v>10</v>
      </c>
      <c r="BZ117" s="334">
        <v>10</v>
      </c>
      <c r="CA117" s="32">
        <v>10</v>
      </c>
      <c r="CB117" s="20">
        <v>10</v>
      </c>
      <c r="CC117" s="32">
        <v>10</v>
      </c>
      <c r="CD117" s="20">
        <v>10</v>
      </c>
      <c r="CE117" s="32"/>
      <c r="CF117" s="20">
        <v>0</v>
      </c>
      <c r="CG117" s="74"/>
      <c r="CH117" s="20">
        <v>0</v>
      </c>
      <c r="CI117" s="20">
        <v>0</v>
      </c>
      <c r="CJ117" s="20">
        <v>5</v>
      </c>
      <c r="CK117" s="74"/>
      <c r="CL117" s="20"/>
      <c r="CM117" s="74"/>
      <c r="CN117" s="20">
        <v>0</v>
      </c>
      <c r="CO117" s="74"/>
      <c r="CP117" s="24">
        <v>0</v>
      </c>
      <c r="CQ117" s="74"/>
      <c r="CR117" s="334">
        <v>0</v>
      </c>
      <c r="CS117" s="74"/>
      <c r="CT117" s="20">
        <v>0</v>
      </c>
      <c r="CU117" s="74"/>
      <c r="CV117" s="20">
        <v>0</v>
      </c>
      <c r="CW117" s="74">
        <v>1</v>
      </c>
      <c r="CX117" s="334">
        <v>76</v>
      </c>
      <c r="CY117" s="74"/>
      <c r="CZ117" s="20">
        <v>0</v>
      </c>
      <c r="DA117" s="74"/>
      <c r="DB117" s="20">
        <v>0</v>
      </c>
      <c r="DC117" s="74"/>
      <c r="DD117" s="20">
        <v>0</v>
      </c>
      <c r="DE117" s="74"/>
      <c r="DF117" s="20">
        <v>0</v>
      </c>
      <c r="DG117" s="74"/>
      <c r="DH117" s="20">
        <v>0</v>
      </c>
      <c r="DI117" s="74">
        <v>1</v>
      </c>
      <c r="DJ117" s="20">
        <v>8</v>
      </c>
      <c r="DK117" s="74"/>
      <c r="DL117" s="20">
        <v>0</v>
      </c>
      <c r="DM117" s="74"/>
      <c r="DN117" s="20">
        <v>0</v>
      </c>
      <c r="DO117" s="74"/>
      <c r="DP117" s="20">
        <v>0</v>
      </c>
      <c r="DQ117" s="20">
        <f t="shared" si="758"/>
        <v>119</v>
      </c>
      <c r="DR117" s="20">
        <f t="shared" si="759"/>
        <v>38</v>
      </c>
      <c r="DS117" s="7"/>
      <c r="DT117" s="7"/>
      <c r="DU117" s="7"/>
      <c r="DV117" s="52"/>
      <c r="DW117" s="51"/>
      <c r="DX117" s="20"/>
      <c r="DY117" s="78"/>
      <c r="DZ117" s="78"/>
      <c r="EA117" s="7"/>
      <c r="EB117" s="7"/>
      <c r="EC117" s="7"/>
      <c r="ED117" s="7"/>
      <c r="EE117" s="7"/>
      <c r="EF117" s="7"/>
      <c r="EG117" s="7"/>
      <c r="EH117" s="7">
        <f t="shared" si="760"/>
        <v>46</v>
      </c>
      <c r="EI117" s="7">
        <f t="shared" si="760"/>
        <v>46</v>
      </c>
      <c r="EJ117" s="7">
        <f t="shared" si="760"/>
        <v>14</v>
      </c>
      <c r="EK117" s="18">
        <f t="shared" si="760"/>
        <v>10</v>
      </c>
      <c r="EL117" s="7">
        <f t="shared" si="760"/>
        <v>18</v>
      </c>
      <c r="EM117" s="7">
        <f t="shared" si="760"/>
        <v>18</v>
      </c>
      <c r="EN117" s="7">
        <f t="shared" si="760"/>
        <v>14</v>
      </c>
      <c r="EO117" s="7">
        <f t="shared" si="760"/>
        <v>14</v>
      </c>
      <c r="EP117" s="7">
        <f t="shared" si="760"/>
        <v>0</v>
      </c>
      <c r="EQ117" s="7">
        <f t="shared" si="760"/>
        <v>0</v>
      </c>
      <c r="ER117" s="7">
        <f t="shared" si="760"/>
        <v>0</v>
      </c>
      <c r="ES117" s="7">
        <f t="shared" si="760"/>
        <v>0</v>
      </c>
      <c r="ET117" s="7">
        <f t="shared" si="760"/>
        <v>0</v>
      </c>
      <c r="EU117" s="18">
        <f t="shared" si="760"/>
        <v>7.4</v>
      </c>
      <c r="EV117" s="7">
        <f t="shared" si="760"/>
        <v>0</v>
      </c>
      <c r="EW117" s="7">
        <f t="shared" si="760"/>
        <v>0</v>
      </c>
      <c r="EX117" s="7">
        <f t="shared" si="761"/>
        <v>0</v>
      </c>
      <c r="EY117" s="7">
        <f t="shared" si="761"/>
        <v>0</v>
      </c>
      <c r="EZ117" s="7">
        <f t="shared" si="761"/>
        <v>0</v>
      </c>
      <c r="FA117" s="7">
        <f t="shared" si="761"/>
        <v>0</v>
      </c>
      <c r="FB117" s="7">
        <f t="shared" si="761"/>
        <v>0</v>
      </c>
      <c r="FC117" s="7">
        <f t="shared" si="761"/>
        <v>0</v>
      </c>
      <c r="FD117" s="7">
        <f t="shared" si="761"/>
        <v>0</v>
      </c>
      <c r="FE117" s="18">
        <f t="shared" si="761"/>
        <v>0</v>
      </c>
      <c r="FF117" s="7">
        <f t="shared" si="761"/>
        <v>0</v>
      </c>
      <c r="FG117" s="7">
        <f t="shared" si="761"/>
        <v>0</v>
      </c>
      <c r="FH117" s="7">
        <f t="shared" si="761"/>
        <v>2</v>
      </c>
      <c r="FI117" s="7">
        <f t="shared" si="761"/>
        <v>122</v>
      </c>
      <c r="FJ117" s="7">
        <f t="shared" si="761"/>
        <v>0</v>
      </c>
      <c r="FK117" s="7">
        <f t="shared" si="761"/>
        <v>0</v>
      </c>
      <c r="FL117" s="7">
        <f t="shared" si="761"/>
        <v>0</v>
      </c>
      <c r="FM117" s="7">
        <f t="shared" si="761"/>
        <v>0</v>
      </c>
      <c r="FN117" s="7">
        <f t="shared" si="762"/>
        <v>0</v>
      </c>
      <c r="FO117" s="7">
        <f t="shared" si="762"/>
        <v>0</v>
      </c>
      <c r="FP117" s="7"/>
      <c r="FQ117" s="7">
        <f t="shared" si="763"/>
        <v>0</v>
      </c>
      <c r="FR117" s="7">
        <f t="shared" si="763"/>
        <v>0</v>
      </c>
      <c r="FS117" s="7">
        <f t="shared" si="763"/>
        <v>0</v>
      </c>
      <c r="FT117" s="7">
        <f t="shared" si="763"/>
        <v>2</v>
      </c>
      <c r="FU117" s="7">
        <f t="shared" si="763"/>
        <v>16</v>
      </c>
      <c r="FV117" s="7">
        <f t="shared" si="763"/>
        <v>0</v>
      </c>
      <c r="FW117" s="7">
        <f t="shared" si="763"/>
        <v>0</v>
      </c>
      <c r="FX117" s="7">
        <f t="shared" si="763"/>
        <v>0</v>
      </c>
      <c r="FY117" s="7">
        <f t="shared" si="763"/>
        <v>0</v>
      </c>
      <c r="FZ117" s="7">
        <f t="shared" si="763"/>
        <v>0</v>
      </c>
      <c r="GA117" s="7">
        <f t="shared" si="763"/>
        <v>0</v>
      </c>
      <c r="GB117" s="116">
        <f t="shared" si="763"/>
        <v>187.4</v>
      </c>
      <c r="GC117" s="117">
        <f t="shared" si="763"/>
        <v>58</v>
      </c>
      <c r="GD117" s="7"/>
      <c r="GE117" s="7"/>
      <c r="GF117" s="7"/>
      <c r="GG117" s="52"/>
      <c r="GH117" s="3"/>
      <c r="GI117" s="18"/>
      <c r="GJ117" s="18"/>
      <c r="GK117" s="1"/>
      <c r="GL117" s="23"/>
      <c r="GM117" s="61"/>
      <c r="GN117" s="7"/>
      <c r="GO117" s="67"/>
    </row>
    <row r="118" spans="1:197" ht="24.95" customHeight="1" x14ac:dyDescent="0.35">
      <c r="A118" s="51"/>
      <c r="B118" s="7" t="s">
        <v>270</v>
      </c>
      <c r="C118" s="7" t="s">
        <v>110</v>
      </c>
      <c r="D118" s="7" t="s">
        <v>279</v>
      </c>
      <c r="E118" s="7" t="s">
        <v>268</v>
      </c>
      <c r="F118" s="7" t="s">
        <v>280</v>
      </c>
      <c r="G118" s="7">
        <v>11</v>
      </c>
      <c r="H118" s="7">
        <v>108</v>
      </c>
      <c r="I118" s="7">
        <v>1</v>
      </c>
      <c r="J118" s="394">
        <v>5</v>
      </c>
      <c r="K118" s="7">
        <v>10</v>
      </c>
      <c r="L118" s="7">
        <v>18</v>
      </c>
      <c r="M118" s="389">
        <v>18</v>
      </c>
      <c r="N118" s="390">
        <v>2</v>
      </c>
      <c r="O118" s="423"/>
      <c r="P118" s="390"/>
      <c r="Q118" s="10">
        <v>0</v>
      </c>
      <c r="R118" s="390">
        <v>16</v>
      </c>
      <c r="S118" s="10">
        <v>16</v>
      </c>
      <c r="T118" s="390"/>
      <c r="U118" s="10">
        <v>0</v>
      </c>
      <c r="V118" s="391"/>
      <c r="W118" s="10">
        <v>0</v>
      </c>
      <c r="X118" s="10">
        <v>0</v>
      </c>
      <c r="Y118" s="10">
        <v>2.7</v>
      </c>
      <c r="Z118" s="391"/>
      <c r="AA118" s="10"/>
      <c r="AB118" s="391"/>
      <c r="AC118" s="10">
        <v>0</v>
      </c>
      <c r="AD118" s="391"/>
      <c r="AE118" s="392">
        <v>0</v>
      </c>
      <c r="AF118" s="391"/>
      <c r="AG118" s="10">
        <v>0</v>
      </c>
      <c r="AH118" s="391"/>
      <c r="AI118" s="10">
        <v>0</v>
      </c>
      <c r="AJ118" s="391"/>
      <c r="AK118" s="10">
        <v>0</v>
      </c>
      <c r="AL118" s="391">
        <v>1</v>
      </c>
      <c r="AM118" s="423">
        <v>48</v>
      </c>
      <c r="AN118" s="391"/>
      <c r="AO118" s="10">
        <v>0</v>
      </c>
      <c r="AP118" s="391"/>
      <c r="AQ118" s="10">
        <v>0</v>
      </c>
      <c r="AR118" s="391">
        <v>1</v>
      </c>
      <c r="AS118" s="10">
        <v>6</v>
      </c>
      <c r="AT118" s="391"/>
      <c r="AU118" s="10">
        <v>0</v>
      </c>
      <c r="AV118" s="391"/>
      <c r="AW118" s="10">
        <v>0</v>
      </c>
      <c r="AX118" s="391"/>
      <c r="AY118" s="10">
        <v>0</v>
      </c>
      <c r="AZ118" s="391"/>
      <c r="BA118" s="10">
        <v>0</v>
      </c>
      <c r="BB118" s="391"/>
      <c r="BC118" s="10">
        <v>0</v>
      </c>
      <c r="BD118" s="391"/>
      <c r="BE118" s="10">
        <v>0</v>
      </c>
      <c r="BF118" s="10">
        <f t="shared" si="756"/>
        <v>72.7</v>
      </c>
      <c r="BG118" s="10">
        <f t="shared" si="757"/>
        <v>22</v>
      </c>
      <c r="BH118" s="7"/>
      <c r="BI118" s="7"/>
      <c r="BJ118" s="7"/>
      <c r="BK118" s="52"/>
      <c r="BL118" s="51"/>
      <c r="BM118" s="20" t="s">
        <v>100</v>
      </c>
      <c r="BN118" s="78" t="s">
        <v>110</v>
      </c>
      <c r="BO118" s="71" t="s">
        <v>279</v>
      </c>
      <c r="BP118" s="71" t="s">
        <v>268</v>
      </c>
      <c r="BQ118" s="86" t="s">
        <v>304</v>
      </c>
      <c r="BR118" s="72">
        <v>4</v>
      </c>
      <c r="BS118" s="82">
        <v>80</v>
      </c>
      <c r="BT118" s="72">
        <v>1</v>
      </c>
      <c r="BU118" s="396">
        <v>1</v>
      </c>
      <c r="BV118" s="72">
        <v>6</v>
      </c>
      <c r="BW118" s="79">
        <v>40</v>
      </c>
      <c r="BX118" s="73">
        <v>40</v>
      </c>
      <c r="BY118" s="32">
        <v>10</v>
      </c>
      <c r="BZ118" s="334">
        <v>10</v>
      </c>
      <c r="CA118" s="32">
        <v>20</v>
      </c>
      <c r="CB118" s="20">
        <v>20</v>
      </c>
      <c r="CC118" s="32">
        <v>10</v>
      </c>
      <c r="CD118" s="20">
        <v>10</v>
      </c>
      <c r="CE118" s="32"/>
      <c r="CF118" s="20">
        <v>0</v>
      </c>
      <c r="CG118" s="74"/>
      <c r="CH118" s="20">
        <v>0</v>
      </c>
      <c r="CI118" s="20">
        <v>0</v>
      </c>
      <c r="CJ118" s="20">
        <v>8</v>
      </c>
      <c r="CK118" s="74"/>
      <c r="CL118" s="20"/>
      <c r="CM118" s="74"/>
      <c r="CN118" s="20">
        <v>0</v>
      </c>
      <c r="CO118" s="74"/>
      <c r="CP118" s="24">
        <v>0</v>
      </c>
      <c r="CQ118" s="74">
        <v>1</v>
      </c>
      <c r="CR118" s="334"/>
      <c r="CS118" s="74"/>
      <c r="CT118" s="20">
        <v>0</v>
      </c>
      <c r="CU118" s="74"/>
      <c r="CV118" s="20">
        <v>0</v>
      </c>
      <c r="CW118" s="74"/>
      <c r="CX118" s="334">
        <v>0</v>
      </c>
      <c r="CY118" s="74"/>
      <c r="CZ118" s="20">
        <v>0</v>
      </c>
      <c r="DA118" s="74"/>
      <c r="DB118" s="20">
        <v>0</v>
      </c>
      <c r="DC118" s="74">
        <v>1</v>
      </c>
      <c r="DD118" s="20">
        <v>6</v>
      </c>
      <c r="DE118" s="74"/>
      <c r="DF118" s="20">
        <v>0</v>
      </c>
      <c r="DG118" s="74"/>
      <c r="DH118" s="20">
        <v>0</v>
      </c>
      <c r="DI118" s="74"/>
      <c r="DJ118" s="20">
        <v>0</v>
      </c>
      <c r="DK118" s="74"/>
      <c r="DL118" s="20">
        <v>0</v>
      </c>
      <c r="DM118" s="74"/>
      <c r="DN118" s="20">
        <v>0</v>
      </c>
      <c r="DO118" s="74"/>
      <c r="DP118" s="20">
        <v>0</v>
      </c>
      <c r="DQ118" s="20">
        <f t="shared" si="758"/>
        <v>54</v>
      </c>
      <c r="DR118" s="20">
        <f t="shared" si="759"/>
        <v>46</v>
      </c>
      <c r="DS118" s="7"/>
      <c r="DT118" s="7"/>
      <c r="DU118" s="7"/>
      <c r="DV118" s="52"/>
      <c r="DW118" s="51"/>
      <c r="DX118" s="20"/>
      <c r="DY118" s="71"/>
      <c r="DZ118" s="71"/>
      <c r="EA118" s="7"/>
      <c r="EB118" s="7"/>
      <c r="EC118" s="7"/>
      <c r="ED118" s="7"/>
      <c r="EE118" s="7"/>
      <c r="EF118" s="7"/>
      <c r="EG118" s="7"/>
      <c r="EH118" s="7">
        <f t="shared" si="760"/>
        <v>58</v>
      </c>
      <c r="EI118" s="7">
        <f t="shared" si="760"/>
        <v>58</v>
      </c>
      <c r="EJ118" s="7">
        <f t="shared" si="760"/>
        <v>12</v>
      </c>
      <c r="EK118" s="18">
        <f t="shared" si="760"/>
        <v>10</v>
      </c>
      <c r="EL118" s="7">
        <f t="shared" si="760"/>
        <v>20</v>
      </c>
      <c r="EM118" s="7">
        <f t="shared" si="760"/>
        <v>20</v>
      </c>
      <c r="EN118" s="7">
        <f t="shared" si="760"/>
        <v>26</v>
      </c>
      <c r="EO118" s="7">
        <f t="shared" si="760"/>
        <v>26</v>
      </c>
      <c r="EP118" s="7">
        <f t="shared" si="760"/>
        <v>0</v>
      </c>
      <c r="EQ118" s="7">
        <f t="shared" si="760"/>
        <v>0</v>
      </c>
      <c r="ER118" s="7">
        <f t="shared" si="760"/>
        <v>0</v>
      </c>
      <c r="ES118" s="7">
        <f t="shared" si="760"/>
        <v>0</v>
      </c>
      <c r="ET118" s="7">
        <f t="shared" si="760"/>
        <v>0</v>
      </c>
      <c r="EU118" s="18">
        <f t="shared" si="760"/>
        <v>10.7</v>
      </c>
      <c r="EV118" s="7">
        <f t="shared" si="760"/>
        <v>0</v>
      </c>
      <c r="EW118" s="7">
        <f t="shared" si="760"/>
        <v>0</v>
      </c>
      <c r="EX118" s="7">
        <f t="shared" si="761"/>
        <v>0</v>
      </c>
      <c r="EY118" s="7">
        <f t="shared" si="761"/>
        <v>0</v>
      </c>
      <c r="EZ118" s="7">
        <f t="shared" si="761"/>
        <v>0</v>
      </c>
      <c r="FA118" s="7">
        <f t="shared" si="761"/>
        <v>0</v>
      </c>
      <c r="FB118" s="7">
        <f t="shared" si="761"/>
        <v>1</v>
      </c>
      <c r="FC118" s="7">
        <f t="shared" si="761"/>
        <v>0</v>
      </c>
      <c r="FD118" s="7">
        <f t="shared" si="761"/>
        <v>0</v>
      </c>
      <c r="FE118" s="18">
        <f t="shared" si="761"/>
        <v>0</v>
      </c>
      <c r="FF118" s="7">
        <f t="shared" si="761"/>
        <v>0</v>
      </c>
      <c r="FG118" s="7">
        <f t="shared" si="761"/>
        <v>0</v>
      </c>
      <c r="FH118" s="7">
        <f t="shared" si="761"/>
        <v>1</v>
      </c>
      <c r="FI118" s="7">
        <f t="shared" si="761"/>
        <v>48</v>
      </c>
      <c r="FJ118" s="7">
        <f t="shared" si="761"/>
        <v>0</v>
      </c>
      <c r="FK118" s="7">
        <f t="shared" si="761"/>
        <v>0</v>
      </c>
      <c r="FL118" s="7">
        <f t="shared" si="761"/>
        <v>0</v>
      </c>
      <c r="FM118" s="7">
        <f t="shared" si="761"/>
        <v>0</v>
      </c>
      <c r="FN118" s="7">
        <f t="shared" si="762"/>
        <v>2</v>
      </c>
      <c r="FO118" s="7">
        <f t="shared" si="762"/>
        <v>12</v>
      </c>
      <c r="FP118" s="7"/>
      <c r="FQ118" s="7">
        <f t="shared" si="763"/>
        <v>0</v>
      </c>
      <c r="FR118" s="7">
        <f t="shared" si="763"/>
        <v>0</v>
      </c>
      <c r="FS118" s="7">
        <f t="shared" si="763"/>
        <v>0</v>
      </c>
      <c r="FT118" s="7">
        <f t="shared" si="763"/>
        <v>0</v>
      </c>
      <c r="FU118" s="7">
        <f t="shared" si="763"/>
        <v>0</v>
      </c>
      <c r="FV118" s="7">
        <f t="shared" si="763"/>
        <v>0</v>
      </c>
      <c r="FW118" s="7">
        <f t="shared" si="763"/>
        <v>0</v>
      </c>
      <c r="FX118" s="7">
        <f t="shared" si="763"/>
        <v>0</v>
      </c>
      <c r="FY118" s="7">
        <f t="shared" si="763"/>
        <v>0</v>
      </c>
      <c r="FZ118" s="7">
        <f t="shared" si="763"/>
        <v>0</v>
      </c>
      <c r="GA118" s="7">
        <f t="shared" si="763"/>
        <v>0</v>
      </c>
      <c r="GB118" s="116">
        <f t="shared" si="763"/>
        <v>126.7</v>
      </c>
      <c r="GC118" s="117">
        <f t="shared" si="763"/>
        <v>68</v>
      </c>
      <c r="GD118" s="7"/>
      <c r="GE118" s="7"/>
      <c r="GF118" s="7"/>
      <c r="GG118" s="52"/>
      <c r="GH118" s="3"/>
      <c r="GI118" s="18"/>
      <c r="GJ118" s="18"/>
      <c r="GK118" s="47"/>
      <c r="GL118" s="23"/>
      <c r="GM118" s="61"/>
      <c r="GN118" s="7"/>
      <c r="GO118" s="67"/>
    </row>
    <row r="119" spans="1:197" ht="24.95" customHeight="1" x14ac:dyDescent="0.35">
      <c r="A119" s="51"/>
      <c r="B119" s="10" t="s">
        <v>270</v>
      </c>
      <c r="C119" s="385" t="s">
        <v>281</v>
      </c>
      <c r="D119" s="385" t="s">
        <v>299</v>
      </c>
      <c r="E119" s="385" t="s">
        <v>268</v>
      </c>
      <c r="F119" s="399" t="s">
        <v>300</v>
      </c>
      <c r="G119" s="386">
        <v>7</v>
      </c>
      <c r="H119" s="386">
        <v>39</v>
      </c>
      <c r="I119" s="386">
        <v>1</v>
      </c>
      <c r="J119" s="387">
        <v>2</v>
      </c>
      <c r="K119" s="386">
        <v>4</v>
      </c>
      <c r="L119" s="388">
        <v>14</v>
      </c>
      <c r="M119" s="389">
        <v>14</v>
      </c>
      <c r="N119" s="390">
        <v>2</v>
      </c>
      <c r="O119" s="423">
        <v>2</v>
      </c>
      <c r="P119" s="390">
        <v>12</v>
      </c>
      <c r="Q119" s="10">
        <v>12</v>
      </c>
      <c r="R119" s="390"/>
      <c r="S119" s="10">
        <v>0</v>
      </c>
      <c r="T119" s="390"/>
      <c r="U119" s="10">
        <v>0</v>
      </c>
      <c r="V119" s="391"/>
      <c r="W119" s="10">
        <v>0</v>
      </c>
      <c r="X119" s="10">
        <v>0</v>
      </c>
      <c r="Y119" s="10">
        <v>2</v>
      </c>
      <c r="Z119" s="391"/>
      <c r="AA119" s="10"/>
      <c r="AB119" s="391"/>
      <c r="AC119" s="10">
        <v>0</v>
      </c>
      <c r="AD119" s="391"/>
      <c r="AE119" s="392">
        <v>0</v>
      </c>
      <c r="AF119" s="391"/>
      <c r="AG119" s="10">
        <v>0</v>
      </c>
      <c r="AH119" s="391"/>
      <c r="AI119" s="10">
        <v>0</v>
      </c>
      <c r="AJ119" s="391">
        <v>1</v>
      </c>
      <c r="AK119" s="10">
        <v>12</v>
      </c>
      <c r="AL119" s="391"/>
      <c r="AM119" s="423">
        <v>0</v>
      </c>
      <c r="AN119" s="391"/>
      <c r="AO119" s="10">
        <v>0</v>
      </c>
      <c r="AP119" s="391"/>
      <c r="AQ119" s="10">
        <v>0</v>
      </c>
      <c r="AR119" s="391">
        <v>1</v>
      </c>
      <c r="AS119" s="10">
        <v>6</v>
      </c>
      <c r="AT119" s="391"/>
      <c r="AU119" s="10">
        <v>0</v>
      </c>
      <c r="AV119" s="391"/>
      <c r="AW119" s="10">
        <v>0</v>
      </c>
      <c r="AX119" s="391"/>
      <c r="AY119" s="10">
        <v>0</v>
      </c>
      <c r="AZ119" s="391"/>
      <c r="BA119" s="10">
        <v>0</v>
      </c>
      <c r="BB119" s="391"/>
      <c r="BC119" s="10">
        <v>0</v>
      </c>
      <c r="BD119" s="391"/>
      <c r="BE119" s="10">
        <v>0</v>
      </c>
      <c r="BF119" s="10">
        <f t="shared" si="756"/>
        <v>34</v>
      </c>
      <c r="BG119" s="10">
        <f t="shared" si="757"/>
        <v>20</v>
      </c>
      <c r="BH119" s="7"/>
      <c r="BI119" s="7"/>
      <c r="BJ119" s="7"/>
      <c r="BK119" s="52"/>
      <c r="BL119" s="51"/>
      <c r="BM119" s="11" t="s">
        <v>301</v>
      </c>
      <c r="BN119" s="21" t="s">
        <v>110</v>
      </c>
      <c r="BO119" s="21" t="s">
        <v>279</v>
      </c>
      <c r="BP119" s="21" t="s">
        <v>268</v>
      </c>
      <c r="BQ119" s="21" t="s">
        <v>302</v>
      </c>
      <c r="BR119" s="21">
        <v>12</v>
      </c>
      <c r="BS119" s="21">
        <v>10</v>
      </c>
      <c r="BT119" s="21">
        <v>1</v>
      </c>
      <c r="BU119" s="397">
        <v>1</v>
      </c>
      <c r="BV119" s="21">
        <v>1</v>
      </c>
      <c r="BW119" s="11"/>
      <c r="BX119" s="389">
        <v>0</v>
      </c>
      <c r="BY119" s="390"/>
      <c r="BZ119" s="405">
        <v>0</v>
      </c>
      <c r="CA119" s="390"/>
      <c r="CB119" s="10">
        <v>0</v>
      </c>
      <c r="CC119" s="390"/>
      <c r="CD119" s="10">
        <v>0</v>
      </c>
      <c r="CE119" s="390"/>
      <c r="CF119" s="10">
        <v>0</v>
      </c>
      <c r="CG119" s="391"/>
      <c r="CH119" s="10">
        <v>0</v>
      </c>
      <c r="CI119" s="10"/>
      <c r="CJ119" s="10">
        <v>0</v>
      </c>
      <c r="CK119" s="391"/>
      <c r="CL119" s="10"/>
      <c r="CM119" s="391"/>
      <c r="CN119" s="10">
        <v>0</v>
      </c>
      <c r="CO119" s="391">
        <v>1</v>
      </c>
      <c r="CP119" s="392">
        <v>45</v>
      </c>
      <c r="CQ119" s="391"/>
      <c r="CR119" s="405">
        <v>0</v>
      </c>
      <c r="CS119" s="391"/>
      <c r="CT119" s="10">
        <v>0</v>
      </c>
      <c r="CU119" s="391"/>
      <c r="CV119" s="10">
        <v>0</v>
      </c>
      <c r="CW119" s="391"/>
      <c r="CX119" s="405">
        <v>0</v>
      </c>
      <c r="CY119" s="391"/>
      <c r="CZ119" s="10">
        <v>0</v>
      </c>
      <c r="DA119" s="391"/>
      <c r="DB119" s="10">
        <v>0</v>
      </c>
      <c r="DC119" s="391"/>
      <c r="DD119" s="10">
        <v>0</v>
      </c>
      <c r="DE119" s="391"/>
      <c r="DF119" s="10">
        <v>0</v>
      </c>
      <c r="DG119" s="391"/>
      <c r="DH119" s="10">
        <v>0</v>
      </c>
      <c r="DI119" s="391"/>
      <c r="DJ119" s="10">
        <v>0</v>
      </c>
      <c r="DK119" s="391">
        <v>1</v>
      </c>
      <c r="DL119" s="10"/>
      <c r="DM119" s="391"/>
      <c r="DN119" s="10">
        <v>0</v>
      </c>
      <c r="DO119" s="391"/>
      <c r="DP119" s="10">
        <v>0</v>
      </c>
      <c r="DQ119" s="20">
        <f t="shared" si="758"/>
        <v>45</v>
      </c>
      <c r="DR119" s="20">
        <f t="shared" si="759"/>
        <v>0</v>
      </c>
      <c r="DS119" s="7"/>
      <c r="DT119" s="7"/>
      <c r="DU119" s="7"/>
      <c r="DV119" s="52"/>
      <c r="DW119" s="51"/>
      <c r="DX119" s="20"/>
      <c r="DY119" s="78"/>
      <c r="DZ119" s="78"/>
      <c r="EA119" s="7"/>
      <c r="EB119" s="7"/>
      <c r="EC119" s="7"/>
      <c r="ED119" s="7"/>
      <c r="EE119" s="7"/>
      <c r="EF119" s="7"/>
      <c r="EG119" s="7"/>
      <c r="EH119" s="7">
        <f t="shared" si="760"/>
        <v>14</v>
      </c>
      <c r="EI119" s="7">
        <f t="shared" si="760"/>
        <v>14</v>
      </c>
      <c r="EJ119" s="7">
        <f t="shared" si="760"/>
        <v>2</v>
      </c>
      <c r="EK119" s="18">
        <f t="shared" si="760"/>
        <v>2</v>
      </c>
      <c r="EL119" s="7">
        <f t="shared" si="760"/>
        <v>12</v>
      </c>
      <c r="EM119" s="7">
        <f t="shared" si="760"/>
        <v>12</v>
      </c>
      <c r="EN119" s="7">
        <f t="shared" si="760"/>
        <v>0</v>
      </c>
      <c r="EO119" s="7">
        <f t="shared" si="760"/>
        <v>0</v>
      </c>
      <c r="EP119" s="7">
        <f t="shared" si="760"/>
        <v>0</v>
      </c>
      <c r="EQ119" s="7">
        <f t="shared" si="760"/>
        <v>0</v>
      </c>
      <c r="ER119" s="7">
        <f t="shared" si="760"/>
        <v>0</v>
      </c>
      <c r="ES119" s="7">
        <f t="shared" si="760"/>
        <v>0</v>
      </c>
      <c r="ET119" s="7">
        <f t="shared" si="760"/>
        <v>0</v>
      </c>
      <c r="EU119" s="18">
        <f t="shared" si="760"/>
        <v>2</v>
      </c>
      <c r="EV119" s="7">
        <f t="shared" si="760"/>
        <v>0</v>
      </c>
      <c r="EW119" s="7">
        <f t="shared" si="760"/>
        <v>0</v>
      </c>
      <c r="EX119" s="7">
        <f t="shared" si="761"/>
        <v>0</v>
      </c>
      <c r="EY119" s="7">
        <f t="shared" si="761"/>
        <v>0</v>
      </c>
      <c r="EZ119" s="7">
        <f t="shared" si="761"/>
        <v>1</v>
      </c>
      <c r="FA119" s="7">
        <f t="shared" si="761"/>
        <v>45</v>
      </c>
      <c r="FB119" s="7">
        <f t="shared" si="761"/>
        <v>0</v>
      </c>
      <c r="FC119" s="7">
        <f t="shared" si="761"/>
        <v>0</v>
      </c>
      <c r="FD119" s="7">
        <f t="shared" si="761"/>
        <v>0</v>
      </c>
      <c r="FE119" s="18">
        <f t="shared" si="761"/>
        <v>0</v>
      </c>
      <c r="FF119" s="7">
        <f t="shared" si="761"/>
        <v>1</v>
      </c>
      <c r="FG119" s="7">
        <f t="shared" si="761"/>
        <v>12</v>
      </c>
      <c r="FH119" s="7">
        <f t="shared" si="761"/>
        <v>0</v>
      </c>
      <c r="FI119" s="7">
        <f t="shared" si="761"/>
        <v>0</v>
      </c>
      <c r="FJ119" s="7">
        <f t="shared" si="761"/>
        <v>0</v>
      </c>
      <c r="FK119" s="7">
        <f t="shared" si="761"/>
        <v>0</v>
      </c>
      <c r="FL119" s="7">
        <f t="shared" si="761"/>
        <v>0</v>
      </c>
      <c r="FM119" s="7">
        <f t="shared" si="761"/>
        <v>0</v>
      </c>
      <c r="FN119" s="7">
        <f t="shared" si="762"/>
        <v>1</v>
      </c>
      <c r="FO119" s="7">
        <f t="shared" si="762"/>
        <v>6</v>
      </c>
      <c r="FP119" s="7"/>
      <c r="FQ119" s="7">
        <f t="shared" si="763"/>
        <v>0</v>
      </c>
      <c r="FR119" s="7">
        <f t="shared" si="763"/>
        <v>0</v>
      </c>
      <c r="FS119" s="7">
        <f t="shared" si="763"/>
        <v>0</v>
      </c>
      <c r="FT119" s="7">
        <f t="shared" si="763"/>
        <v>0</v>
      </c>
      <c r="FU119" s="7">
        <f t="shared" si="763"/>
        <v>0</v>
      </c>
      <c r="FV119" s="7">
        <f t="shared" si="763"/>
        <v>1</v>
      </c>
      <c r="FW119" s="7">
        <f t="shared" si="763"/>
        <v>0</v>
      </c>
      <c r="FX119" s="7">
        <f t="shared" si="763"/>
        <v>0</v>
      </c>
      <c r="FY119" s="7">
        <f t="shared" si="763"/>
        <v>0</v>
      </c>
      <c r="FZ119" s="7">
        <f t="shared" si="763"/>
        <v>0</v>
      </c>
      <c r="GA119" s="7">
        <f t="shared" si="763"/>
        <v>0</v>
      </c>
      <c r="GB119" s="116">
        <f t="shared" si="763"/>
        <v>79</v>
      </c>
      <c r="GC119" s="117">
        <f t="shared" si="763"/>
        <v>20</v>
      </c>
      <c r="GD119" s="7"/>
      <c r="GE119" s="7"/>
      <c r="GF119" s="7"/>
      <c r="GG119" s="52"/>
      <c r="GH119" s="3"/>
      <c r="GI119" s="18"/>
      <c r="GJ119" s="18"/>
      <c r="GK119" s="1"/>
      <c r="GL119" s="23"/>
      <c r="GM119" s="61"/>
      <c r="GN119" s="7"/>
      <c r="GO119" s="67"/>
    </row>
    <row r="120" spans="1:197" ht="24.95" customHeight="1" x14ac:dyDescent="0.35">
      <c r="A120" s="51"/>
      <c r="B120" s="17" t="s">
        <v>270</v>
      </c>
      <c r="C120" s="17" t="s">
        <v>281</v>
      </c>
      <c r="D120" s="7" t="s">
        <v>267</v>
      </c>
      <c r="E120" s="21" t="s">
        <v>268</v>
      </c>
      <c r="F120" s="7" t="s">
        <v>282</v>
      </c>
      <c r="G120" s="7">
        <v>7</v>
      </c>
      <c r="H120" s="7">
        <v>221</v>
      </c>
      <c r="I120" s="7">
        <v>1</v>
      </c>
      <c r="J120" s="394">
        <v>9</v>
      </c>
      <c r="K120" s="7">
        <v>18</v>
      </c>
      <c r="L120" s="7">
        <v>14</v>
      </c>
      <c r="M120" s="389">
        <v>14</v>
      </c>
      <c r="N120" s="390">
        <v>2</v>
      </c>
      <c r="O120" s="423">
        <v>2</v>
      </c>
      <c r="P120" s="390">
        <v>12</v>
      </c>
      <c r="Q120" s="10">
        <v>12</v>
      </c>
      <c r="R120" s="390"/>
      <c r="S120" s="10">
        <v>0</v>
      </c>
      <c r="T120" s="390"/>
      <c r="U120" s="10">
        <v>0</v>
      </c>
      <c r="V120" s="391"/>
      <c r="W120" s="10">
        <v>0</v>
      </c>
      <c r="X120" s="10">
        <v>0</v>
      </c>
      <c r="Y120" s="10">
        <v>2</v>
      </c>
      <c r="Z120" s="391"/>
      <c r="AA120" s="10"/>
      <c r="AB120" s="391"/>
      <c r="AC120" s="10">
        <v>0</v>
      </c>
      <c r="AD120" s="391"/>
      <c r="AE120" s="392">
        <v>0</v>
      </c>
      <c r="AF120" s="391"/>
      <c r="AG120" s="10">
        <v>0</v>
      </c>
      <c r="AH120" s="391"/>
      <c r="AI120" s="10">
        <v>0</v>
      </c>
      <c r="AJ120" s="391">
        <v>1</v>
      </c>
      <c r="AK120" s="10">
        <v>16</v>
      </c>
      <c r="AL120" s="391"/>
      <c r="AM120" s="423">
        <v>0</v>
      </c>
      <c r="AN120" s="391"/>
      <c r="AO120" s="10">
        <v>0</v>
      </c>
      <c r="AP120" s="391"/>
      <c r="AQ120" s="10">
        <v>0</v>
      </c>
      <c r="AR120" s="391">
        <v>1</v>
      </c>
      <c r="AS120" s="10">
        <v>6</v>
      </c>
      <c r="AT120" s="391"/>
      <c r="AU120" s="10">
        <v>0</v>
      </c>
      <c r="AV120" s="391"/>
      <c r="AW120" s="10">
        <v>0</v>
      </c>
      <c r="AX120" s="391"/>
      <c r="AY120" s="10">
        <v>0</v>
      </c>
      <c r="AZ120" s="391"/>
      <c r="BA120" s="10">
        <v>0</v>
      </c>
      <c r="BB120" s="391"/>
      <c r="BC120" s="10">
        <v>0</v>
      </c>
      <c r="BD120" s="391"/>
      <c r="BE120" s="10">
        <v>0</v>
      </c>
      <c r="BF120" s="10">
        <f t="shared" si="756"/>
        <v>38</v>
      </c>
      <c r="BG120" s="10">
        <f t="shared" si="757"/>
        <v>20</v>
      </c>
      <c r="BH120" s="7"/>
      <c r="BI120" s="7"/>
      <c r="BJ120" s="7"/>
      <c r="BK120" s="52"/>
      <c r="BL120" s="51"/>
      <c r="BM120" s="1" t="s">
        <v>277</v>
      </c>
      <c r="BN120" s="17"/>
      <c r="BO120" s="21" t="s">
        <v>294</v>
      </c>
      <c r="BP120" s="7"/>
      <c r="BQ120" s="7"/>
      <c r="BR120" s="7"/>
      <c r="BS120" s="7">
        <v>5</v>
      </c>
      <c r="BT120" s="7"/>
      <c r="BU120" s="394"/>
      <c r="BV120" s="7"/>
      <c r="BW120" s="187"/>
      <c r="BX120" s="188">
        <f t="shared" ref="BX120:BX123" si="764">SUM(BY120+CA120+CC120+CE120+CG120)</f>
        <v>0</v>
      </c>
      <c r="BY120" s="189"/>
      <c r="BZ120" s="142">
        <f t="shared" ref="BZ120:BZ123" si="765">SUM(BY120)*BT120</f>
        <v>0</v>
      </c>
      <c r="CA120" s="189"/>
      <c r="CB120" s="190">
        <f t="shared" ref="CB120:CB123" si="766">CA120*BU120</f>
        <v>0</v>
      </c>
      <c r="CC120" s="189"/>
      <c r="CD120" s="190">
        <f t="shared" ref="CD120:CD123" si="767">SUM(CC120)*BU120</f>
        <v>0</v>
      </c>
      <c r="CE120" s="189"/>
      <c r="CF120" s="190">
        <f t="shared" ref="CF120:CF123" si="768">SUM(CE120)*BV120</f>
        <v>0</v>
      </c>
      <c r="CG120" s="189"/>
      <c r="CH120" s="190">
        <f t="shared" ref="CH120:CH123" si="769">SUM(CG120)*BU120*5</f>
        <v>0</v>
      </c>
      <c r="CI120" s="191"/>
      <c r="CJ120" s="191">
        <f t="shared" ref="CJ120" si="770">BW120*BU120*0.05</f>
        <v>0</v>
      </c>
      <c r="CK120" s="189"/>
      <c r="CL120" s="190"/>
      <c r="CM120" s="189"/>
      <c r="CN120" s="191">
        <f t="shared" ref="CN120" si="771">SUM(CM120)*3*BS120/5</f>
        <v>0</v>
      </c>
      <c r="CO120" s="189">
        <v>1</v>
      </c>
      <c r="CP120" s="193">
        <f t="shared" ref="CP120" si="772">SUM(CO120*BS120*(15))</f>
        <v>75</v>
      </c>
      <c r="CQ120" s="189"/>
      <c r="CR120" s="142">
        <f t="shared" ref="CR120" si="773">SUM(CQ120*BS120*3)</f>
        <v>0</v>
      </c>
      <c r="CS120" s="190"/>
      <c r="CT120" s="191">
        <f t="shared" ref="CT120:CT123" si="774">SUM(CS120*BS120/3)</f>
        <v>0</v>
      </c>
      <c r="CU120" s="189"/>
      <c r="CV120" s="191">
        <f t="shared" ref="CV120:CV121" si="775">SUM(CU120*BS120*2/3)</f>
        <v>0</v>
      </c>
      <c r="CW120" s="189"/>
      <c r="CX120" s="142">
        <f>SUM(CW120*BS120)</f>
        <v>0</v>
      </c>
      <c r="CY120" s="189"/>
      <c r="CZ120" s="190">
        <f>SUM(CY120*BU120)</f>
        <v>0</v>
      </c>
      <c r="DA120" s="189"/>
      <c r="DB120" s="191">
        <f t="shared" ref="DB120" si="776">SUM(DA120*BS120*2)</f>
        <v>0</v>
      </c>
      <c r="DC120" s="189"/>
      <c r="DD120" s="191">
        <f t="shared" ref="DD120:DD121" si="777">SUM(BU120*DC120*6)</f>
        <v>0</v>
      </c>
      <c r="DE120" s="32"/>
      <c r="DF120" s="194">
        <f t="shared" ref="DF120:DF123" si="778">DE120*BS120/3</f>
        <v>0</v>
      </c>
      <c r="DG120" s="189"/>
      <c r="DH120" s="190">
        <f>SUM(DG120*BS120/3)</f>
        <v>0</v>
      </c>
      <c r="DI120" s="189"/>
      <c r="DJ120" s="191">
        <f t="shared" ref="DJ120:DJ123" si="779">SUM(BU120*DI120*8)</f>
        <v>0</v>
      </c>
      <c r="DK120" s="190"/>
      <c r="DL120" s="191">
        <f>SUM(DK120*BV120*3*8)</f>
        <v>0</v>
      </c>
      <c r="DM120" s="189"/>
      <c r="DN120" s="191">
        <f t="shared" ref="DN120" si="780">SUM(DM120*BV120*4*6)</f>
        <v>0</v>
      </c>
      <c r="DO120" s="189"/>
      <c r="DP120" s="195">
        <f t="shared" ref="DP120:DP123" si="781">SUM(DO120*50)</f>
        <v>0</v>
      </c>
      <c r="DQ120" s="20">
        <f t="shared" si="758"/>
        <v>75</v>
      </c>
      <c r="DR120" s="20">
        <f t="shared" si="759"/>
        <v>0</v>
      </c>
      <c r="DS120" s="7"/>
      <c r="DT120" s="7"/>
      <c r="DU120" s="7"/>
      <c r="DV120" s="52"/>
      <c r="DW120" s="51"/>
      <c r="DX120" s="20"/>
      <c r="DY120" s="71"/>
      <c r="DZ120" s="71"/>
      <c r="EA120" s="7"/>
      <c r="EB120" s="7"/>
      <c r="EC120" s="7"/>
      <c r="ED120" s="7"/>
      <c r="EE120" s="7"/>
      <c r="EF120" s="7"/>
      <c r="EG120" s="7"/>
      <c r="EH120" s="7">
        <f t="shared" si="760"/>
        <v>14</v>
      </c>
      <c r="EI120" s="7">
        <f t="shared" si="760"/>
        <v>14</v>
      </c>
      <c r="EJ120" s="7">
        <f t="shared" si="760"/>
        <v>2</v>
      </c>
      <c r="EK120" s="18">
        <f t="shared" si="760"/>
        <v>2</v>
      </c>
      <c r="EL120" s="7">
        <f t="shared" si="760"/>
        <v>12</v>
      </c>
      <c r="EM120" s="7">
        <f t="shared" si="760"/>
        <v>12</v>
      </c>
      <c r="EN120" s="7">
        <f t="shared" si="760"/>
        <v>0</v>
      </c>
      <c r="EO120" s="7">
        <f t="shared" si="760"/>
        <v>0</v>
      </c>
      <c r="EP120" s="7">
        <f t="shared" si="760"/>
        <v>0</v>
      </c>
      <c r="EQ120" s="7">
        <f t="shared" si="760"/>
        <v>0</v>
      </c>
      <c r="ER120" s="7">
        <f t="shared" si="760"/>
        <v>0</v>
      </c>
      <c r="ES120" s="7">
        <f t="shared" si="760"/>
        <v>0</v>
      </c>
      <c r="ET120" s="7">
        <f t="shared" si="760"/>
        <v>0</v>
      </c>
      <c r="EU120" s="18">
        <f t="shared" si="760"/>
        <v>2</v>
      </c>
      <c r="EV120" s="7">
        <f t="shared" si="760"/>
        <v>0</v>
      </c>
      <c r="EW120" s="7">
        <f t="shared" si="760"/>
        <v>0</v>
      </c>
      <c r="EX120" s="7">
        <f t="shared" si="761"/>
        <v>0</v>
      </c>
      <c r="EY120" s="7">
        <f t="shared" si="761"/>
        <v>0</v>
      </c>
      <c r="EZ120" s="7">
        <f t="shared" si="761"/>
        <v>1</v>
      </c>
      <c r="FA120" s="7">
        <f t="shared" si="761"/>
        <v>75</v>
      </c>
      <c r="FB120" s="7">
        <f t="shared" si="761"/>
        <v>0</v>
      </c>
      <c r="FC120" s="7">
        <f t="shared" si="761"/>
        <v>0</v>
      </c>
      <c r="FD120" s="7">
        <f t="shared" si="761"/>
        <v>0</v>
      </c>
      <c r="FE120" s="18">
        <f t="shared" si="761"/>
        <v>0</v>
      </c>
      <c r="FF120" s="7">
        <f t="shared" si="761"/>
        <v>1</v>
      </c>
      <c r="FG120" s="7">
        <f t="shared" si="761"/>
        <v>16</v>
      </c>
      <c r="FH120" s="7">
        <f t="shared" si="761"/>
        <v>0</v>
      </c>
      <c r="FI120" s="7">
        <f t="shared" si="761"/>
        <v>0</v>
      </c>
      <c r="FJ120" s="7">
        <f t="shared" si="761"/>
        <v>0</v>
      </c>
      <c r="FK120" s="7">
        <f t="shared" si="761"/>
        <v>0</v>
      </c>
      <c r="FL120" s="7">
        <f t="shared" si="761"/>
        <v>0</v>
      </c>
      <c r="FM120" s="7">
        <f t="shared" si="761"/>
        <v>0</v>
      </c>
      <c r="FN120" s="7">
        <f t="shared" si="762"/>
        <v>1</v>
      </c>
      <c r="FO120" s="7">
        <f t="shared" si="762"/>
        <v>6</v>
      </c>
      <c r="FP120" s="7"/>
      <c r="FQ120" s="7">
        <f t="shared" si="763"/>
        <v>0</v>
      </c>
      <c r="FR120" s="7">
        <f t="shared" si="763"/>
        <v>0</v>
      </c>
      <c r="FS120" s="7">
        <f t="shared" si="763"/>
        <v>0</v>
      </c>
      <c r="FT120" s="7">
        <f t="shared" si="763"/>
        <v>0</v>
      </c>
      <c r="FU120" s="7">
        <f t="shared" si="763"/>
        <v>0</v>
      </c>
      <c r="FV120" s="7">
        <f t="shared" si="763"/>
        <v>0</v>
      </c>
      <c r="FW120" s="7">
        <f t="shared" si="763"/>
        <v>0</v>
      </c>
      <c r="FX120" s="7">
        <f t="shared" si="763"/>
        <v>0</v>
      </c>
      <c r="FY120" s="7">
        <f t="shared" si="763"/>
        <v>0</v>
      </c>
      <c r="FZ120" s="7">
        <f t="shared" si="763"/>
        <v>0</v>
      </c>
      <c r="GA120" s="7">
        <f t="shared" si="763"/>
        <v>0</v>
      </c>
      <c r="GB120" s="116">
        <f t="shared" si="763"/>
        <v>113</v>
      </c>
      <c r="GC120" s="117">
        <f t="shared" si="763"/>
        <v>20</v>
      </c>
      <c r="GD120" s="7"/>
      <c r="GE120" s="7"/>
      <c r="GF120" s="7"/>
      <c r="GG120" s="52"/>
      <c r="GH120" s="3"/>
      <c r="GI120" s="18"/>
      <c r="GJ120" s="18"/>
      <c r="GK120" s="1"/>
      <c r="GL120" s="23"/>
      <c r="GM120" s="61"/>
      <c r="GN120" s="7"/>
      <c r="GO120" s="67"/>
    </row>
    <row r="121" spans="1:197" ht="24.95" customHeight="1" x14ac:dyDescent="0.35">
      <c r="A121" s="51"/>
      <c r="B121" s="11" t="s">
        <v>301</v>
      </c>
      <c r="C121" s="21" t="s">
        <v>110</v>
      </c>
      <c r="D121" s="21" t="s">
        <v>279</v>
      </c>
      <c r="E121" s="21" t="s">
        <v>268</v>
      </c>
      <c r="F121" s="21" t="s">
        <v>302</v>
      </c>
      <c r="G121" s="21"/>
      <c r="H121" s="21">
        <v>3</v>
      </c>
      <c r="I121" s="21"/>
      <c r="J121" s="397"/>
      <c r="K121" s="21"/>
      <c r="L121" s="11"/>
      <c r="M121" s="389">
        <v>0</v>
      </c>
      <c r="N121" s="390"/>
      <c r="O121" s="423">
        <v>0</v>
      </c>
      <c r="P121" s="390"/>
      <c r="Q121" s="10">
        <v>0</v>
      </c>
      <c r="R121" s="390"/>
      <c r="S121" s="10">
        <v>0</v>
      </c>
      <c r="T121" s="390"/>
      <c r="U121" s="10">
        <v>0</v>
      </c>
      <c r="V121" s="391"/>
      <c r="W121" s="10">
        <v>0</v>
      </c>
      <c r="X121" s="10"/>
      <c r="Y121" s="10">
        <v>0</v>
      </c>
      <c r="Z121" s="391"/>
      <c r="AA121" s="10"/>
      <c r="AB121" s="391"/>
      <c r="AC121" s="10">
        <v>0</v>
      </c>
      <c r="AD121" s="391">
        <v>1</v>
      </c>
      <c r="AE121" s="392">
        <v>45</v>
      </c>
      <c r="AF121" s="391"/>
      <c r="AG121" s="10">
        <v>0</v>
      </c>
      <c r="AH121" s="391"/>
      <c r="AI121" s="10">
        <v>0</v>
      </c>
      <c r="AJ121" s="391"/>
      <c r="AK121" s="10">
        <v>0</v>
      </c>
      <c r="AL121" s="391"/>
      <c r="AM121" s="423">
        <v>0</v>
      </c>
      <c r="AN121" s="391"/>
      <c r="AO121" s="10">
        <v>0</v>
      </c>
      <c r="AP121" s="391"/>
      <c r="AQ121" s="10">
        <v>0</v>
      </c>
      <c r="AR121" s="391"/>
      <c r="AS121" s="10">
        <v>0</v>
      </c>
      <c r="AT121" s="391"/>
      <c r="AU121" s="10">
        <v>0</v>
      </c>
      <c r="AV121" s="391"/>
      <c r="AW121" s="10">
        <v>0</v>
      </c>
      <c r="AX121" s="391"/>
      <c r="AY121" s="10">
        <v>0</v>
      </c>
      <c r="AZ121" s="391">
        <v>1</v>
      </c>
      <c r="BA121" s="10"/>
      <c r="BB121" s="391"/>
      <c r="BC121" s="10">
        <v>0</v>
      </c>
      <c r="BD121" s="391"/>
      <c r="BE121" s="10">
        <v>0</v>
      </c>
      <c r="BF121" s="10">
        <f t="shared" si="756"/>
        <v>45</v>
      </c>
      <c r="BG121" s="10">
        <f t="shared" si="757"/>
        <v>0</v>
      </c>
      <c r="BH121" s="7"/>
      <c r="BI121" s="7"/>
      <c r="BJ121" s="7"/>
      <c r="BK121" s="52"/>
      <c r="BL121" s="51"/>
      <c r="BM121" s="187" t="s">
        <v>287</v>
      </c>
      <c r="BN121" s="184" t="s">
        <v>114</v>
      </c>
      <c r="BO121" s="185" t="s">
        <v>279</v>
      </c>
      <c r="BP121" s="184" t="s">
        <v>268</v>
      </c>
      <c r="BQ121" s="184" t="s">
        <v>288</v>
      </c>
      <c r="BR121" s="185">
        <v>12</v>
      </c>
      <c r="BS121" s="185">
        <v>10</v>
      </c>
      <c r="BT121" s="185">
        <v>1</v>
      </c>
      <c r="BU121" s="185">
        <v>1</v>
      </c>
      <c r="BV121" s="185">
        <v>1</v>
      </c>
      <c r="BW121" s="216"/>
      <c r="BX121" s="188">
        <f t="shared" si="764"/>
        <v>0</v>
      </c>
      <c r="BY121" s="189"/>
      <c r="BZ121" s="190">
        <f t="shared" si="765"/>
        <v>0</v>
      </c>
      <c r="CA121" s="189"/>
      <c r="CB121" s="190">
        <f t="shared" si="766"/>
        <v>0</v>
      </c>
      <c r="CC121" s="189"/>
      <c r="CD121" s="190">
        <f t="shared" si="767"/>
        <v>0</v>
      </c>
      <c r="CE121" s="189"/>
      <c r="CF121" s="190">
        <f t="shared" si="768"/>
        <v>0</v>
      </c>
      <c r="CG121" s="189"/>
      <c r="CH121" s="190">
        <f t="shared" si="769"/>
        <v>0</v>
      </c>
      <c r="CI121" s="191"/>
      <c r="CJ121" s="192">
        <f>SUM(BW121*15/100*BU121)</f>
        <v>0</v>
      </c>
      <c r="CK121" s="189"/>
      <c r="CL121" s="190"/>
      <c r="CM121" s="189"/>
      <c r="CN121" s="191">
        <f t="shared" ref="CN121:CN123" si="782">SUM(CM121)*3*BS121/5</f>
        <v>0</v>
      </c>
      <c r="CO121" s="189">
        <v>1</v>
      </c>
      <c r="CP121" s="193">
        <v>0</v>
      </c>
      <c r="CQ121" s="189"/>
      <c r="CR121" s="334">
        <f t="shared" ref="CR121:CR122" si="783">SUM(CQ121*BS121*3)</f>
        <v>0</v>
      </c>
      <c r="CS121" s="189"/>
      <c r="CT121" s="191">
        <f t="shared" si="774"/>
        <v>0</v>
      </c>
      <c r="CU121" s="189"/>
      <c r="CV121" s="191">
        <f t="shared" si="775"/>
        <v>0</v>
      </c>
      <c r="CW121" s="189"/>
      <c r="CX121" s="190">
        <f>SUM(CW121*BS121*2)</f>
        <v>0</v>
      </c>
      <c r="CY121" s="189"/>
      <c r="CZ121" s="190">
        <f>SUM(CY121*BU121)</f>
        <v>0</v>
      </c>
      <c r="DA121" s="189"/>
      <c r="DB121" s="191">
        <f t="shared" ref="DB121" si="784">SUM(DA121*BS121*2)</f>
        <v>0</v>
      </c>
      <c r="DC121" s="189"/>
      <c r="DD121" s="191">
        <f t="shared" si="777"/>
        <v>0</v>
      </c>
      <c r="DE121" s="32"/>
      <c r="DF121" s="194">
        <f t="shared" si="778"/>
        <v>0</v>
      </c>
      <c r="DG121" s="189"/>
      <c r="DH121" s="195">
        <f>SUM(DG121*BS121/3)</f>
        <v>0</v>
      </c>
      <c r="DI121" s="189"/>
      <c r="DJ121" s="191">
        <f t="shared" si="779"/>
        <v>0</v>
      </c>
      <c r="DK121" s="189">
        <v>1</v>
      </c>
      <c r="DL121" s="191">
        <f>SUM(DK121*BU121*3*8)/3</f>
        <v>8</v>
      </c>
      <c r="DM121" s="189"/>
      <c r="DN121" s="191">
        <f t="shared" ref="DN121" si="785">SUM(DM121*BV121*4*6)</f>
        <v>0</v>
      </c>
      <c r="DO121" s="189"/>
      <c r="DP121" s="195">
        <f t="shared" si="781"/>
        <v>0</v>
      </c>
      <c r="DQ121" s="194">
        <f t="shared" ref="DQ121:DQ123" si="786">BZ121+CB121+CD121+CF121+CH121+CI121+CJ121+CL121+CN121+CP121+CR121+CT121+CV121+CX121+CZ121+DB121+DD121+DF121+DH121+DJ121+DL121+DN121+DP121</f>
        <v>8</v>
      </c>
      <c r="DR121" s="194">
        <f t="shared" ref="DR121:DR123" si="787">DN121+DL121+DJ121+DH121+DD121+DB121+CI121+CH121+CF121+CD121+CB121+BZ121</f>
        <v>8</v>
      </c>
      <c r="DS121" s="7"/>
      <c r="DT121" s="7"/>
      <c r="DU121" s="7"/>
      <c r="DV121" s="52"/>
      <c r="DW121" s="51"/>
      <c r="DX121" s="11"/>
      <c r="DY121" s="17"/>
      <c r="DZ121" s="21"/>
      <c r="EA121" s="7"/>
      <c r="EB121" s="7"/>
      <c r="EC121" s="7"/>
      <c r="ED121" s="7"/>
      <c r="EE121" s="7"/>
      <c r="EF121" s="7"/>
      <c r="EG121" s="7"/>
      <c r="EH121" s="7">
        <f t="shared" si="760"/>
        <v>0</v>
      </c>
      <c r="EI121" s="7">
        <f t="shared" si="760"/>
        <v>0</v>
      </c>
      <c r="EJ121" s="7">
        <f t="shared" si="760"/>
        <v>0</v>
      </c>
      <c r="EK121" s="18">
        <f t="shared" si="760"/>
        <v>0</v>
      </c>
      <c r="EL121" s="7">
        <f t="shared" si="760"/>
        <v>0</v>
      </c>
      <c r="EM121" s="7">
        <f t="shared" si="760"/>
        <v>0</v>
      </c>
      <c r="EN121" s="7">
        <f t="shared" si="760"/>
        <v>0</v>
      </c>
      <c r="EO121" s="7">
        <f t="shared" si="760"/>
        <v>0</v>
      </c>
      <c r="EP121" s="7">
        <f t="shared" si="760"/>
        <v>0</v>
      </c>
      <c r="EQ121" s="7">
        <f t="shared" si="760"/>
        <v>0</v>
      </c>
      <c r="ER121" s="7">
        <f t="shared" si="760"/>
        <v>0</v>
      </c>
      <c r="ES121" s="7">
        <f t="shared" si="760"/>
        <v>0</v>
      </c>
      <c r="ET121" s="7">
        <f t="shared" si="760"/>
        <v>0</v>
      </c>
      <c r="EU121" s="18">
        <f t="shared" si="760"/>
        <v>0</v>
      </c>
      <c r="EV121" s="7">
        <f t="shared" si="760"/>
        <v>0</v>
      </c>
      <c r="EW121" s="7">
        <f t="shared" si="760"/>
        <v>0</v>
      </c>
      <c r="EX121" s="7">
        <f t="shared" si="761"/>
        <v>0</v>
      </c>
      <c r="EY121" s="7">
        <f t="shared" si="761"/>
        <v>0</v>
      </c>
      <c r="EZ121" s="7">
        <f t="shared" si="761"/>
        <v>2</v>
      </c>
      <c r="FA121" s="7">
        <f t="shared" si="761"/>
        <v>45</v>
      </c>
      <c r="FB121" s="7">
        <f t="shared" si="761"/>
        <v>0</v>
      </c>
      <c r="FC121" s="7">
        <f t="shared" si="761"/>
        <v>0</v>
      </c>
      <c r="FD121" s="7">
        <f t="shared" si="761"/>
        <v>0</v>
      </c>
      <c r="FE121" s="18">
        <f t="shared" si="761"/>
        <v>0</v>
      </c>
      <c r="FF121" s="7">
        <f t="shared" si="761"/>
        <v>0</v>
      </c>
      <c r="FG121" s="7">
        <f t="shared" si="761"/>
        <v>0</v>
      </c>
      <c r="FH121" s="7">
        <f t="shared" si="761"/>
        <v>0</v>
      </c>
      <c r="FI121" s="7">
        <f t="shared" si="761"/>
        <v>0</v>
      </c>
      <c r="FJ121" s="7">
        <f t="shared" si="761"/>
        <v>0</v>
      </c>
      <c r="FK121" s="7">
        <f t="shared" si="761"/>
        <v>0</v>
      </c>
      <c r="FL121" s="7">
        <f t="shared" si="761"/>
        <v>0</v>
      </c>
      <c r="FM121" s="7">
        <f t="shared" si="761"/>
        <v>0</v>
      </c>
      <c r="FN121" s="7">
        <f t="shared" si="762"/>
        <v>0</v>
      </c>
      <c r="FO121" s="7">
        <f t="shared" si="762"/>
        <v>0</v>
      </c>
      <c r="FP121" s="7"/>
      <c r="FQ121" s="7">
        <f t="shared" si="763"/>
        <v>0</v>
      </c>
      <c r="FR121" s="7">
        <f t="shared" si="763"/>
        <v>0</v>
      </c>
      <c r="FS121" s="7">
        <f t="shared" si="763"/>
        <v>0</v>
      </c>
      <c r="FT121" s="7">
        <f t="shared" si="763"/>
        <v>0</v>
      </c>
      <c r="FU121" s="7">
        <f t="shared" si="763"/>
        <v>0</v>
      </c>
      <c r="FV121" s="7">
        <f t="shared" si="763"/>
        <v>2</v>
      </c>
      <c r="FW121" s="7">
        <f t="shared" si="763"/>
        <v>8</v>
      </c>
      <c r="FX121" s="7">
        <f t="shared" si="763"/>
        <v>0</v>
      </c>
      <c r="FY121" s="7">
        <f t="shared" si="763"/>
        <v>0</v>
      </c>
      <c r="FZ121" s="7">
        <f t="shared" si="763"/>
        <v>0</v>
      </c>
      <c r="GA121" s="7">
        <f t="shared" si="763"/>
        <v>0</v>
      </c>
      <c r="GB121" s="116">
        <f t="shared" si="763"/>
        <v>53</v>
      </c>
      <c r="GC121" s="117">
        <f t="shared" si="763"/>
        <v>8</v>
      </c>
      <c r="GD121" s="7"/>
      <c r="GE121" s="7"/>
      <c r="GF121" s="7"/>
      <c r="GG121" s="52"/>
      <c r="GH121" s="3"/>
      <c r="GI121" s="18"/>
      <c r="GJ121" s="18"/>
      <c r="GK121" s="1"/>
      <c r="GL121" s="23"/>
      <c r="GM121" s="61"/>
      <c r="GN121" s="7"/>
      <c r="GO121" s="67"/>
    </row>
    <row r="122" spans="1:197" ht="24.95" customHeight="1" x14ac:dyDescent="0.35">
      <c r="A122" s="51"/>
      <c r="B122" s="1" t="s">
        <v>277</v>
      </c>
      <c r="C122" s="17"/>
      <c r="D122" s="21" t="s">
        <v>294</v>
      </c>
      <c r="E122" s="7"/>
      <c r="F122" s="7"/>
      <c r="G122" s="7"/>
      <c r="H122" s="525">
        <v>5</v>
      </c>
      <c r="I122" s="7"/>
      <c r="J122" s="394"/>
      <c r="K122" s="7"/>
      <c r="L122" s="187"/>
      <c r="M122" s="188">
        <f t="shared" ref="M122" si="788">SUM(N122+P122+R122+T122+V122)</f>
        <v>0</v>
      </c>
      <c r="N122" s="189"/>
      <c r="O122" s="262">
        <f t="shared" ref="O122" si="789">SUM(N122)*I122</f>
        <v>0</v>
      </c>
      <c r="P122" s="189"/>
      <c r="Q122" s="190">
        <f t="shared" ref="Q122" si="790">P122*J122</f>
        <v>0</v>
      </c>
      <c r="R122" s="189"/>
      <c r="S122" s="190">
        <f t="shared" ref="S122" si="791">SUM(R122)*J122</f>
        <v>0</v>
      </c>
      <c r="T122" s="189"/>
      <c r="U122" s="190">
        <f t="shared" ref="U122" si="792">SUM(T122)*K122</f>
        <v>0</v>
      </c>
      <c r="V122" s="189"/>
      <c r="W122" s="190">
        <f t="shared" ref="W122" si="793">SUM(V122)*J122*5</f>
        <v>0</v>
      </c>
      <c r="X122" s="191"/>
      <c r="Y122" s="191">
        <f t="shared" ref="Y122" si="794">L122*J122*0.05</f>
        <v>0</v>
      </c>
      <c r="Z122" s="189"/>
      <c r="AA122" s="190"/>
      <c r="AB122" s="189"/>
      <c r="AC122" s="191">
        <f t="shared" ref="AC122" si="795">SUM(AB122)*3*H122/5</f>
        <v>0</v>
      </c>
      <c r="AD122" s="189">
        <v>1</v>
      </c>
      <c r="AE122" s="193">
        <f t="shared" ref="AE122" si="796">SUM(AD122*H122*(15))</f>
        <v>75</v>
      </c>
      <c r="AF122" s="189"/>
      <c r="AG122" s="190">
        <f t="shared" ref="AG122" si="797">SUM(AF122*H122*3)</f>
        <v>0</v>
      </c>
      <c r="AH122" s="190"/>
      <c r="AI122" s="191">
        <f t="shared" ref="AI122" si="798">SUM(AH122*H122/3)</f>
        <v>0</v>
      </c>
      <c r="AJ122" s="189"/>
      <c r="AK122" s="191">
        <f t="shared" ref="AK122" si="799">SUM(AJ122*H122*2/3)</f>
        <v>0</v>
      </c>
      <c r="AL122" s="189"/>
      <c r="AM122" s="262">
        <f>SUM(AL122*H122)</f>
        <v>0</v>
      </c>
      <c r="AN122" s="189"/>
      <c r="AO122" s="190">
        <f>SUM(AN122*J122)</f>
        <v>0</v>
      </c>
      <c r="AP122" s="189"/>
      <c r="AQ122" s="191">
        <f t="shared" ref="AQ122" si="800">SUM(AP122*H122*2)</f>
        <v>0</v>
      </c>
      <c r="AR122" s="189"/>
      <c r="AS122" s="191">
        <f t="shared" ref="AS122" si="801">SUM(J122*AR122*6)</f>
        <v>0</v>
      </c>
      <c r="AT122" s="32"/>
      <c r="AU122" s="194">
        <f t="shared" ref="AU122" si="802">AT122*H122/3</f>
        <v>0</v>
      </c>
      <c r="AV122" s="189"/>
      <c r="AW122" s="190">
        <f>SUM(AV122*H122/3)</f>
        <v>0</v>
      </c>
      <c r="AX122" s="189"/>
      <c r="AY122" s="191">
        <f t="shared" ref="AY122" si="803">SUM(J122*AX122*8)</f>
        <v>0</v>
      </c>
      <c r="AZ122" s="190"/>
      <c r="BA122" s="191">
        <f>SUM(AZ122*K122*3*8)</f>
        <v>0</v>
      </c>
      <c r="BB122" s="189"/>
      <c r="BC122" s="191">
        <f t="shared" ref="BC122" si="804">SUM(BB122*K122*4*6)</f>
        <v>0</v>
      </c>
      <c r="BD122" s="189"/>
      <c r="BE122" s="195">
        <f t="shared" ref="BE122" si="805">SUM(BD122*50)</f>
        <v>0</v>
      </c>
      <c r="BF122" s="194">
        <f t="shared" ref="BF122" si="806">O122+Q122+S122+U122+W122+X122+Y122+AA122+AC122+AE122+AG122+AI122+AK122+AM122+AO122+AQ122+AS122+AU122+AW122+AY122+BA122+BC122+BE122</f>
        <v>75</v>
      </c>
      <c r="BG122" s="194">
        <f t="shared" ref="BG122" si="807">BC122+BA122+AY122+AW122+AS122+AQ122+X122+W122+U122+S122+Q122+O122</f>
        <v>0</v>
      </c>
      <c r="BH122" s="7"/>
      <c r="BI122" s="7"/>
      <c r="BJ122" s="7"/>
      <c r="BK122" s="52"/>
      <c r="BL122" s="51"/>
      <c r="BM122" s="187" t="s">
        <v>289</v>
      </c>
      <c r="BN122" s="251" t="s">
        <v>290</v>
      </c>
      <c r="BO122" s="251" t="s">
        <v>291</v>
      </c>
      <c r="BP122" s="251" t="s">
        <v>268</v>
      </c>
      <c r="BQ122" s="251" t="s">
        <v>292</v>
      </c>
      <c r="BR122" s="186">
        <v>6</v>
      </c>
      <c r="BS122" s="186">
        <v>15</v>
      </c>
      <c r="BT122" s="186">
        <v>1</v>
      </c>
      <c r="BU122" s="186">
        <v>1</v>
      </c>
      <c r="BV122" s="186">
        <v>1</v>
      </c>
      <c r="BW122" s="187"/>
      <c r="BX122" s="188">
        <f t="shared" si="764"/>
        <v>0</v>
      </c>
      <c r="BY122" s="189"/>
      <c r="BZ122" s="190">
        <f t="shared" si="765"/>
        <v>0</v>
      </c>
      <c r="CA122" s="189"/>
      <c r="CB122" s="190">
        <f t="shared" si="766"/>
        <v>0</v>
      </c>
      <c r="CC122" s="189"/>
      <c r="CD122" s="190">
        <f t="shared" si="767"/>
        <v>0</v>
      </c>
      <c r="CE122" s="189"/>
      <c r="CF122" s="190">
        <f t="shared" si="768"/>
        <v>0</v>
      </c>
      <c r="CG122" s="189"/>
      <c r="CH122" s="190">
        <f t="shared" si="769"/>
        <v>0</v>
      </c>
      <c r="CI122" s="191">
        <v>0</v>
      </c>
      <c r="CJ122" s="192">
        <f t="shared" ref="CJ122" si="808">SUM(BW122*15/100*BU122)</f>
        <v>0</v>
      </c>
      <c r="CK122" s="189"/>
      <c r="CL122" s="190"/>
      <c r="CM122" s="189"/>
      <c r="CN122" s="191">
        <f t="shared" si="782"/>
        <v>0</v>
      </c>
      <c r="CO122" s="189"/>
      <c r="CP122" s="193">
        <f>SUM(CO122*BS122*(15+4))</f>
        <v>0</v>
      </c>
      <c r="CQ122" s="189"/>
      <c r="CR122" s="334">
        <f t="shared" si="783"/>
        <v>0</v>
      </c>
      <c r="CS122" s="190"/>
      <c r="CT122" s="191">
        <f t="shared" si="774"/>
        <v>0</v>
      </c>
      <c r="CU122" s="189"/>
      <c r="CV122" s="191">
        <f t="shared" ref="CV122" si="809">SUM(CU122*BS122*2/3)</f>
        <v>0</v>
      </c>
      <c r="CW122" s="189"/>
      <c r="CX122" s="190">
        <f>SUM(CW122*BS122)</f>
        <v>0</v>
      </c>
      <c r="CY122" s="189"/>
      <c r="CZ122" s="190">
        <f t="shared" ref="CZ122" si="810">SUM(CY122*BU122)</f>
        <v>0</v>
      </c>
      <c r="DA122" s="189"/>
      <c r="DB122" s="191">
        <f t="shared" ref="DB122" si="811">SUM(DA122*BS122*2)</f>
        <v>0</v>
      </c>
      <c r="DC122" s="189"/>
      <c r="DD122" s="191">
        <f>DC122*BS122/3</f>
        <v>0</v>
      </c>
      <c r="DE122" s="32"/>
      <c r="DF122" s="194">
        <f t="shared" si="778"/>
        <v>0</v>
      </c>
      <c r="DG122" s="189"/>
      <c r="DH122" s="195">
        <f t="shared" ref="DH122" si="812">SUM(DG122*BS122/3)</f>
        <v>0</v>
      </c>
      <c r="DI122" s="189"/>
      <c r="DJ122" s="191">
        <f t="shared" si="779"/>
        <v>0</v>
      </c>
      <c r="DK122" s="190">
        <v>1</v>
      </c>
      <c r="DL122" s="191">
        <f>SUM(DK122*BU122*3*8)/3</f>
        <v>8</v>
      </c>
      <c r="DM122" s="189"/>
      <c r="DN122" s="191">
        <f t="shared" ref="DN122" si="813">SUM(DM122*BV122*4*6)</f>
        <v>0</v>
      </c>
      <c r="DO122" s="189"/>
      <c r="DP122" s="195">
        <f t="shared" si="781"/>
        <v>0</v>
      </c>
      <c r="DQ122" s="194">
        <f t="shared" si="786"/>
        <v>8</v>
      </c>
      <c r="DR122" s="194">
        <f t="shared" si="787"/>
        <v>8</v>
      </c>
      <c r="DS122" s="7"/>
      <c r="DT122" s="7"/>
      <c r="DU122" s="7"/>
      <c r="DV122" s="52"/>
      <c r="DW122" s="51"/>
      <c r="DX122" s="11"/>
      <c r="DY122" s="17"/>
      <c r="DZ122" s="21"/>
      <c r="EA122" s="7"/>
      <c r="EB122" s="7"/>
      <c r="EC122" s="7"/>
      <c r="ED122" s="7"/>
      <c r="EE122" s="7"/>
      <c r="EF122" s="7"/>
      <c r="EG122" s="7"/>
      <c r="EH122" s="7">
        <f t="shared" si="760"/>
        <v>0</v>
      </c>
      <c r="EI122" s="7">
        <f t="shared" si="760"/>
        <v>0</v>
      </c>
      <c r="EJ122" s="7">
        <f t="shared" si="760"/>
        <v>0</v>
      </c>
      <c r="EK122" s="18">
        <f t="shared" si="760"/>
        <v>0</v>
      </c>
      <c r="EL122" s="7">
        <f t="shared" si="760"/>
        <v>0</v>
      </c>
      <c r="EM122" s="7">
        <f t="shared" si="760"/>
        <v>0</v>
      </c>
      <c r="EN122" s="7">
        <f t="shared" si="760"/>
        <v>0</v>
      </c>
      <c r="EO122" s="7">
        <f t="shared" si="760"/>
        <v>0</v>
      </c>
      <c r="EP122" s="7">
        <f t="shared" si="760"/>
        <v>0</v>
      </c>
      <c r="EQ122" s="7">
        <f t="shared" si="760"/>
        <v>0</v>
      </c>
      <c r="ER122" s="7">
        <f t="shared" si="760"/>
        <v>0</v>
      </c>
      <c r="ES122" s="7">
        <f t="shared" si="760"/>
        <v>0</v>
      </c>
      <c r="ET122" s="7">
        <f t="shared" si="760"/>
        <v>0</v>
      </c>
      <c r="EU122" s="18">
        <f t="shared" si="760"/>
        <v>0</v>
      </c>
      <c r="EV122" s="7">
        <f t="shared" si="760"/>
        <v>0</v>
      </c>
      <c r="EW122" s="7">
        <f t="shared" si="760"/>
        <v>0</v>
      </c>
      <c r="EX122" s="7">
        <f t="shared" si="761"/>
        <v>0</v>
      </c>
      <c r="EY122" s="7">
        <f t="shared" si="761"/>
        <v>0</v>
      </c>
      <c r="EZ122" s="7">
        <f t="shared" si="761"/>
        <v>1</v>
      </c>
      <c r="FA122" s="7">
        <f t="shared" si="761"/>
        <v>75</v>
      </c>
      <c r="FB122" s="7">
        <f t="shared" si="761"/>
        <v>0</v>
      </c>
      <c r="FC122" s="7">
        <f t="shared" si="761"/>
        <v>0</v>
      </c>
      <c r="FD122" s="7">
        <f t="shared" si="761"/>
        <v>0</v>
      </c>
      <c r="FE122" s="18">
        <f t="shared" si="761"/>
        <v>0</v>
      </c>
      <c r="FF122" s="7">
        <f t="shared" si="761"/>
        <v>0</v>
      </c>
      <c r="FG122" s="7">
        <f t="shared" si="761"/>
        <v>0</v>
      </c>
      <c r="FH122" s="7">
        <f t="shared" si="761"/>
        <v>0</v>
      </c>
      <c r="FI122" s="7">
        <f t="shared" si="761"/>
        <v>0</v>
      </c>
      <c r="FJ122" s="7">
        <f t="shared" si="761"/>
        <v>0</v>
      </c>
      <c r="FK122" s="7">
        <f t="shared" si="761"/>
        <v>0</v>
      </c>
      <c r="FL122" s="7">
        <f t="shared" si="761"/>
        <v>0</v>
      </c>
      <c r="FM122" s="7">
        <f t="shared" si="761"/>
        <v>0</v>
      </c>
      <c r="FN122" s="7">
        <f t="shared" si="762"/>
        <v>0</v>
      </c>
      <c r="FO122" s="7">
        <f t="shared" si="762"/>
        <v>0</v>
      </c>
      <c r="FP122" s="7"/>
      <c r="FQ122" s="7">
        <f t="shared" si="763"/>
        <v>0</v>
      </c>
      <c r="FR122" s="7">
        <f t="shared" si="763"/>
        <v>0</v>
      </c>
      <c r="FS122" s="7">
        <f t="shared" si="763"/>
        <v>0</v>
      </c>
      <c r="FT122" s="7">
        <f t="shared" si="763"/>
        <v>0</v>
      </c>
      <c r="FU122" s="7">
        <f t="shared" si="763"/>
        <v>0</v>
      </c>
      <c r="FV122" s="7">
        <f t="shared" si="763"/>
        <v>1</v>
      </c>
      <c r="FW122" s="7">
        <f t="shared" si="763"/>
        <v>8</v>
      </c>
      <c r="FX122" s="7">
        <f t="shared" si="763"/>
        <v>0</v>
      </c>
      <c r="FY122" s="7">
        <f t="shared" si="763"/>
        <v>0</v>
      </c>
      <c r="FZ122" s="7">
        <f t="shared" si="763"/>
        <v>0</v>
      </c>
      <c r="GA122" s="7">
        <f t="shared" si="763"/>
        <v>0</v>
      </c>
      <c r="GB122" s="116">
        <f t="shared" si="763"/>
        <v>83</v>
      </c>
      <c r="GC122" s="117">
        <f t="shared" si="763"/>
        <v>8</v>
      </c>
      <c r="GD122" s="7"/>
      <c r="GE122" s="7"/>
      <c r="GF122" s="7"/>
      <c r="GG122" s="52"/>
      <c r="GH122" s="3"/>
      <c r="GI122" s="18"/>
      <c r="GJ122" s="18"/>
      <c r="GK122" s="1"/>
      <c r="GL122" s="23"/>
      <c r="GM122" s="61"/>
      <c r="GN122" s="7"/>
      <c r="GO122" s="67"/>
    </row>
    <row r="123" spans="1:197" ht="24.95" customHeight="1" x14ac:dyDescent="0.35">
      <c r="A123" s="51"/>
      <c r="B123" s="11"/>
      <c r="C123" s="17"/>
      <c r="D123" s="21"/>
      <c r="E123" s="21"/>
      <c r="F123" s="21"/>
      <c r="G123" s="21"/>
      <c r="H123" s="21"/>
      <c r="I123" s="21"/>
      <c r="J123" s="21"/>
      <c r="K123" s="21"/>
      <c r="L123" s="31"/>
      <c r="M123" s="73">
        <f t="shared" ref="M123:M130" si="814">SUM(N123+P123+T123+V123+AR123*2)</f>
        <v>0</v>
      </c>
      <c r="N123" s="32"/>
      <c r="O123" s="263"/>
      <c r="P123" s="32"/>
      <c r="Q123" s="20"/>
      <c r="R123" s="32"/>
      <c r="S123" s="20"/>
      <c r="T123" s="32"/>
      <c r="U123" s="20"/>
      <c r="V123" s="74"/>
      <c r="W123" s="20"/>
      <c r="X123" s="20"/>
      <c r="Y123" s="20"/>
      <c r="Z123" s="74"/>
      <c r="AA123" s="20"/>
      <c r="AB123" s="74"/>
      <c r="AC123" s="20"/>
      <c r="AD123" s="74"/>
      <c r="AE123" s="24"/>
      <c r="AF123" s="74"/>
      <c r="AG123" s="20"/>
      <c r="AH123" s="74"/>
      <c r="AI123" s="20"/>
      <c r="AJ123" s="74"/>
      <c r="AK123" s="20"/>
      <c r="AL123" s="74"/>
      <c r="AM123" s="263"/>
      <c r="AN123" s="74"/>
      <c r="AO123" s="20"/>
      <c r="AP123" s="74"/>
      <c r="AQ123" s="20"/>
      <c r="AR123" s="74"/>
      <c r="AS123" s="20"/>
      <c r="AT123" s="74"/>
      <c r="AU123" s="20"/>
      <c r="AV123" s="74"/>
      <c r="AW123" s="20"/>
      <c r="AX123" s="74"/>
      <c r="AY123" s="20"/>
      <c r="AZ123" s="74"/>
      <c r="BA123" s="20"/>
      <c r="BB123" s="74"/>
      <c r="BC123" s="20"/>
      <c r="BD123" s="74"/>
      <c r="BE123" s="20"/>
      <c r="BF123" s="20">
        <f t="shared" ref="BF123:BF130" si="815">SUM(AO123+BE123+BC123+BA123+AY123+AW123+AS123+AQ123+AK123+AM123+AI123+AG123+AE123+AC123+AA123+Y123+X123+W123+U123+Q123+O123+S123+AU123)</f>
        <v>0</v>
      </c>
      <c r="BG123" s="20">
        <f t="shared" ref="BG123:BG130" si="816">SUM(O123+Q123+U123+W123+X123+AS123+AW123+AY123+BA123+BC123+S123+AQ123)</f>
        <v>0</v>
      </c>
      <c r="BH123" s="7"/>
      <c r="BI123" s="7"/>
      <c r="BJ123" s="7"/>
      <c r="BK123" s="52"/>
      <c r="BL123" s="51"/>
      <c r="BM123" s="300" t="s">
        <v>289</v>
      </c>
      <c r="BN123" s="184" t="s">
        <v>281</v>
      </c>
      <c r="BO123" s="185" t="s">
        <v>267</v>
      </c>
      <c r="BP123" s="184" t="s">
        <v>268</v>
      </c>
      <c r="BQ123" s="184" t="s">
        <v>305</v>
      </c>
      <c r="BR123" s="185">
        <v>8</v>
      </c>
      <c r="BS123" s="184">
        <v>182</v>
      </c>
      <c r="BT123" s="184">
        <v>1</v>
      </c>
      <c r="BU123" s="184">
        <v>7</v>
      </c>
      <c r="BV123" s="185">
        <f>BU123</f>
        <v>7</v>
      </c>
      <c r="BW123" s="187"/>
      <c r="BX123" s="188">
        <f t="shared" si="764"/>
        <v>0</v>
      </c>
      <c r="BY123" s="189"/>
      <c r="BZ123" s="190">
        <f t="shared" si="765"/>
        <v>0</v>
      </c>
      <c r="CA123" s="189"/>
      <c r="CB123" s="190">
        <f t="shared" si="766"/>
        <v>0</v>
      </c>
      <c r="CC123" s="189"/>
      <c r="CD123" s="190">
        <f t="shared" si="767"/>
        <v>0</v>
      </c>
      <c r="CE123" s="189"/>
      <c r="CF123" s="190">
        <f t="shared" si="768"/>
        <v>0</v>
      </c>
      <c r="CG123" s="189"/>
      <c r="CH123" s="190">
        <f t="shared" si="769"/>
        <v>0</v>
      </c>
      <c r="CI123" s="448">
        <f>SUM(BW123)*BU123*5/100+DI123*BU123*2+DK123*BU123*2</f>
        <v>14</v>
      </c>
      <c r="CJ123" s="192">
        <f t="shared" ref="CJ123" si="817">SUM(BW123*15/100*BU123)</f>
        <v>0</v>
      </c>
      <c r="CK123" s="189"/>
      <c r="CL123" s="190"/>
      <c r="CM123" s="189"/>
      <c r="CN123" s="191">
        <f t="shared" si="782"/>
        <v>0</v>
      </c>
      <c r="CO123" s="189"/>
      <c r="CP123" s="193">
        <f>SUM(CO123*BS123*(30+4))</f>
        <v>0</v>
      </c>
      <c r="CQ123" s="189"/>
      <c r="CR123" s="334">
        <f t="shared" ref="CR123" si="818">SUM(CQ123*BS123*3)</f>
        <v>0</v>
      </c>
      <c r="CS123" s="190"/>
      <c r="CT123" s="191">
        <f t="shared" si="774"/>
        <v>0</v>
      </c>
      <c r="CU123" s="189"/>
      <c r="CV123" s="191">
        <f t="shared" ref="CV123" si="819">SUM(CU123*BS123*2/3)</f>
        <v>0</v>
      </c>
      <c r="CW123" s="189"/>
      <c r="CX123" s="190">
        <f>SUM(CW123*BS123*2)</f>
        <v>0</v>
      </c>
      <c r="CY123" s="189"/>
      <c r="CZ123" s="190">
        <f>SUM(CY123*BU123)</f>
        <v>0</v>
      </c>
      <c r="DA123" s="189"/>
      <c r="DB123" s="191">
        <f t="shared" ref="DB123" si="820">SUM(DA123*BS123*2)</f>
        <v>0</v>
      </c>
      <c r="DC123" s="189"/>
      <c r="DD123" s="191">
        <f>DC123*BS123/3</f>
        <v>0</v>
      </c>
      <c r="DE123" s="32"/>
      <c r="DF123" s="194">
        <f t="shared" si="778"/>
        <v>0</v>
      </c>
      <c r="DG123" s="189"/>
      <c r="DH123" s="195">
        <f>SUM(DG123*BS123/3)</f>
        <v>0</v>
      </c>
      <c r="DI123" s="189"/>
      <c r="DJ123" s="191">
        <f t="shared" si="779"/>
        <v>0</v>
      </c>
      <c r="DK123" s="190">
        <v>1</v>
      </c>
      <c r="DL123" s="191">
        <v>0</v>
      </c>
      <c r="DM123" s="189"/>
      <c r="DN123" s="191">
        <f t="shared" ref="DN123" si="821">SUM(DM123*BV123*4*6)</f>
        <v>0</v>
      </c>
      <c r="DO123" s="189"/>
      <c r="DP123" s="195">
        <f t="shared" si="781"/>
        <v>0</v>
      </c>
      <c r="DQ123" s="194">
        <f t="shared" si="786"/>
        <v>14</v>
      </c>
      <c r="DR123" s="194">
        <f t="shared" si="787"/>
        <v>14</v>
      </c>
      <c r="DS123" s="7"/>
      <c r="DT123" s="7"/>
      <c r="DU123" s="7"/>
      <c r="DV123" s="52"/>
      <c r="DW123" s="51"/>
      <c r="DX123" s="11"/>
      <c r="DY123" s="17"/>
      <c r="DZ123" s="21"/>
      <c r="EA123" s="7"/>
      <c r="EB123" s="7"/>
      <c r="EC123" s="7"/>
      <c r="ED123" s="7"/>
      <c r="EE123" s="7"/>
      <c r="EF123" s="7"/>
      <c r="EG123" s="7"/>
      <c r="EH123" s="7">
        <f t="shared" si="760"/>
        <v>0</v>
      </c>
      <c r="EI123" s="7">
        <f t="shared" si="760"/>
        <v>0</v>
      </c>
      <c r="EJ123" s="7">
        <f t="shared" si="760"/>
        <v>0</v>
      </c>
      <c r="EK123" s="18">
        <f t="shared" si="760"/>
        <v>0</v>
      </c>
      <c r="EL123" s="7">
        <f t="shared" si="760"/>
        <v>0</v>
      </c>
      <c r="EM123" s="7">
        <f t="shared" si="760"/>
        <v>0</v>
      </c>
      <c r="EN123" s="7">
        <f t="shared" si="760"/>
        <v>0</v>
      </c>
      <c r="EO123" s="7">
        <f t="shared" si="760"/>
        <v>0</v>
      </c>
      <c r="EP123" s="7">
        <f t="shared" si="760"/>
        <v>0</v>
      </c>
      <c r="EQ123" s="7">
        <f t="shared" si="760"/>
        <v>0</v>
      </c>
      <c r="ER123" s="7">
        <f t="shared" si="760"/>
        <v>0</v>
      </c>
      <c r="ES123" s="7">
        <f t="shared" si="760"/>
        <v>0</v>
      </c>
      <c r="ET123" s="7">
        <f t="shared" si="760"/>
        <v>14</v>
      </c>
      <c r="EU123" s="18">
        <f t="shared" si="760"/>
        <v>0</v>
      </c>
      <c r="EV123" s="7">
        <f t="shared" si="760"/>
        <v>0</v>
      </c>
      <c r="EW123" s="7">
        <f t="shared" si="760"/>
        <v>0</v>
      </c>
      <c r="EX123" s="7">
        <f t="shared" si="761"/>
        <v>0</v>
      </c>
      <c r="EY123" s="7">
        <f t="shared" si="761"/>
        <v>0</v>
      </c>
      <c r="EZ123" s="7">
        <f t="shared" si="761"/>
        <v>0</v>
      </c>
      <c r="FA123" s="7">
        <f t="shared" si="761"/>
        <v>0</v>
      </c>
      <c r="FB123" s="7">
        <f t="shared" si="761"/>
        <v>0</v>
      </c>
      <c r="FC123" s="7">
        <f t="shared" si="761"/>
        <v>0</v>
      </c>
      <c r="FD123" s="7">
        <f t="shared" si="761"/>
        <v>0</v>
      </c>
      <c r="FE123" s="18">
        <f t="shared" si="761"/>
        <v>0</v>
      </c>
      <c r="FF123" s="7">
        <f t="shared" si="761"/>
        <v>0</v>
      </c>
      <c r="FG123" s="7">
        <f t="shared" si="761"/>
        <v>0</v>
      </c>
      <c r="FH123" s="7">
        <f t="shared" si="761"/>
        <v>0</v>
      </c>
      <c r="FI123" s="7">
        <f t="shared" si="761"/>
        <v>0</v>
      </c>
      <c r="FJ123" s="7">
        <f t="shared" si="761"/>
        <v>0</v>
      </c>
      <c r="FK123" s="7">
        <f t="shared" si="761"/>
        <v>0</v>
      </c>
      <c r="FL123" s="7">
        <f t="shared" si="761"/>
        <v>0</v>
      </c>
      <c r="FM123" s="7">
        <f t="shared" si="761"/>
        <v>0</v>
      </c>
      <c r="FN123" s="7">
        <f t="shared" si="762"/>
        <v>0</v>
      </c>
      <c r="FO123" s="7">
        <f t="shared" si="762"/>
        <v>0</v>
      </c>
      <c r="FP123" s="7"/>
      <c r="FQ123" s="7">
        <f t="shared" si="763"/>
        <v>0</v>
      </c>
      <c r="FR123" s="7">
        <f t="shared" si="763"/>
        <v>0</v>
      </c>
      <c r="FS123" s="7">
        <f t="shared" si="763"/>
        <v>0</v>
      </c>
      <c r="FT123" s="7">
        <f t="shared" si="763"/>
        <v>0</v>
      </c>
      <c r="FU123" s="7">
        <f t="shared" si="763"/>
        <v>0</v>
      </c>
      <c r="FV123" s="7">
        <f t="shared" si="763"/>
        <v>1</v>
      </c>
      <c r="FW123" s="7">
        <f t="shared" si="763"/>
        <v>0</v>
      </c>
      <c r="FX123" s="7">
        <f t="shared" si="763"/>
        <v>0</v>
      </c>
      <c r="FY123" s="7">
        <f t="shared" si="763"/>
        <v>0</v>
      </c>
      <c r="FZ123" s="7">
        <f t="shared" si="763"/>
        <v>0</v>
      </c>
      <c r="GA123" s="7">
        <f t="shared" si="763"/>
        <v>0</v>
      </c>
      <c r="GB123" s="116">
        <f t="shared" si="763"/>
        <v>14</v>
      </c>
      <c r="GC123" s="117">
        <f t="shared" si="763"/>
        <v>14</v>
      </c>
      <c r="GD123" s="7"/>
      <c r="GE123" s="7"/>
      <c r="GF123" s="7"/>
      <c r="GG123" s="52"/>
      <c r="GH123" s="3"/>
      <c r="GI123" s="18"/>
      <c r="GJ123" s="18"/>
      <c r="GK123" s="1"/>
      <c r="GL123" s="23"/>
      <c r="GM123" s="61"/>
      <c r="GN123" s="7"/>
      <c r="GO123" s="67"/>
    </row>
    <row r="124" spans="1:197" ht="24.95" customHeight="1" x14ac:dyDescent="0.35">
      <c r="A124" s="51"/>
      <c r="B124" s="11"/>
      <c r="C124" s="17"/>
      <c r="D124" s="21"/>
      <c r="E124" s="21"/>
      <c r="F124" s="21"/>
      <c r="G124" s="21"/>
      <c r="H124" s="21"/>
      <c r="I124" s="21"/>
      <c r="J124" s="21"/>
      <c r="K124" s="21"/>
      <c r="L124" s="31"/>
      <c r="M124" s="73">
        <f t="shared" si="814"/>
        <v>0</v>
      </c>
      <c r="N124" s="32"/>
      <c r="O124" s="263"/>
      <c r="P124" s="32"/>
      <c r="Q124" s="20"/>
      <c r="R124" s="32"/>
      <c r="S124" s="20"/>
      <c r="T124" s="32"/>
      <c r="U124" s="20"/>
      <c r="V124" s="74"/>
      <c r="W124" s="20"/>
      <c r="X124" s="20"/>
      <c r="Y124" s="20"/>
      <c r="Z124" s="74"/>
      <c r="AA124" s="20"/>
      <c r="AB124" s="74"/>
      <c r="AC124" s="20"/>
      <c r="AD124" s="74"/>
      <c r="AE124" s="24"/>
      <c r="AF124" s="74"/>
      <c r="AG124" s="20"/>
      <c r="AH124" s="74"/>
      <c r="AI124" s="20"/>
      <c r="AJ124" s="74"/>
      <c r="AK124" s="20"/>
      <c r="AL124" s="74"/>
      <c r="AM124" s="263"/>
      <c r="AN124" s="74"/>
      <c r="AO124" s="20"/>
      <c r="AP124" s="74"/>
      <c r="AQ124" s="20"/>
      <c r="AR124" s="74"/>
      <c r="AS124" s="20"/>
      <c r="AT124" s="74"/>
      <c r="AU124" s="20"/>
      <c r="AV124" s="74"/>
      <c r="AW124" s="20"/>
      <c r="AX124" s="74"/>
      <c r="AY124" s="20"/>
      <c r="AZ124" s="74"/>
      <c r="BA124" s="20"/>
      <c r="BB124" s="74"/>
      <c r="BC124" s="20"/>
      <c r="BD124" s="74"/>
      <c r="BE124" s="20"/>
      <c r="BF124" s="20">
        <f t="shared" si="815"/>
        <v>0</v>
      </c>
      <c r="BG124" s="20">
        <f t="shared" si="816"/>
        <v>0</v>
      </c>
      <c r="BH124" s="7"/>
      <c r="BI124" s="7"/>
      <c r="BJ124" s="7"/>
      <c r="BK124" s="52"/>
      <c r="BL124" s="51"/>
      <c r="BM124" s="11"/>
      <c r="BN124" s="17"/>
      <c r="BO124" s="21"/>
      <c r="BP124" s="21"/>
      <c r="BQ124" s="21"/>
      <c r="BR124" s="21"/>
      <c r="BS124" s="21"/>
      <c r="BT124" s="21"/>
      <c r="BU124" s="21"/>
      <c r="BV124" s="21"/>
      <c r="BW124" s="31"/>
      <c r="BX124" s="73">
        <f t="shared" ref="BX124:BX130" si="822">SUM(BY124+CA124+CE124+CG124+DC124*2)</f>
        <v>0</v>
      </c>
      <c r="BY124" s="32"/>
      <c r="BZ124" s="334"/>
      <c r="CA124" s="32"/>
      <c r="CB124" s="20"/>
      <c r="CC124" s="32"/>
      <c r="CD124" s="20"/>
      <c r="CE124" s="32"/>
      <c r="CF124" s="20"/>
      <c r="CG124" s="74"/>
      <c r="CH124" s="20"/>
      <c r="CI124" s="20"/>
      <c r="CJ124" s="20"/>
      <c r="CK124" s="74"/>
      <c r="CL124" s="20"/>
      <c r="CM124" s="74"/>
      <c r="CN124" s="20"/>
      <c r="CO124" s="74"/>
      <c r="CP124" s="24"/>
      <c r="CQ124" s="74"/>
      <c r="CR124" s="334"/>
      <c r="CS124" s="74"/>
      <c r="CT124" s="20"/>
      <c r="CU124" s="74"/>
      <c r="CV124" s="20"/>
      <c r="CW124" s="74"/>
      <c r="CX124" s="334"/>
      <c r="CY124" s="74"/>
      <c r="CZ124" s="20"/>
      <c r="DA124" s="74"/>
      <c r="DB124" s="20"/>
      <c r="DC124" s="74"/>
      <c r="DD124" s="20"/>
      <c r="DE124" s="74"/>
      <c r="DF124" s="20"/>
      <c r="DG124" s="74"/>
      <c r="DH124" s="20"/>
      <c r="DI124" s="74"/>
      <c r="DJ124" s="20"/>
      <c r="DK124" s="74"/>
      <c r="DL124" s="20"/>
      <c r="DM124" s="74"/>
      <c r="DN124" s="20"/>
      <c r="DO124" s="74"/>
      <c r="DP124" s="20"/>
      <c r="DQ124" s="20">
        <f t="shared" si="758"/>
        <v>0</v>
      </c>
      <c r="DR124" s="20">
        <f t="shared" si="759"/>
        <v>0</v>
      </c>
      <c r="DS124" s="7"/>
      <c r="DT124" s="7"/>
      <c r="DU124" s="7"/>
      <c r="DV124" s="52"/>
      <c r="DW124" s="51"/>
      <c r="DX124" s="11"/>
      <c r="DY124" s="17"/>
      <c r="DZ124" s="21"/>
      <c r="EA124" s="7"/>
      <c r="EB124" s="7"/>
      <c r="EC124" s="7"/>
      <c r="ED124" s="7"/>
      <c r="EE124" s="7"/>
      <c r="EF124" s="7"/>
      <c r="EG124" s="7"/>
      <c r="EH124" s="7">
        <f t="shared" si="760"/>
        <v>0</v>
      </c>
      <c r="EI124" s="7">
        <f t="shared" si="760"/>
        <v>0</v>
      </c>
      <c r="EJ124" s="7">
        <f t="shared" si="760"/>
        <v>0</v>
      </c>
      <c r="EK124" s="18">
        <f t="shared" si="760"/>
        <v>0</v>
      </c>
      <c r="EL124" s="7">
        <f t="shared" si="760"/>
        <v>0</v>
      </c>
      <c r="EM124" s="7">
        <f t="shared" si="760"/>
        <v>0</v>
      </c>
      <c r="EN124" s="7">
        <f t="shared" si="760"/>
        <v>0</v>
      </c>
      <c r="EO124" s="7">
        <f t="shared" si="760"/>
        <v>0</v>
      </c>
      <c r="EP124" s="7">
        <f t="shared" si="760"/>
        <v>0</v>
      </c>
      <c r="EQ124" s="7">
        <f t="shared" si="760"/>
        <v>0</v>
      </c>
      <c r="ER124" s="7">
        <f t="shared" si="760"/>
        <v>0</v>
      </c>
      <c r="ES124" s="7">
        <f t="shared" si="760"/>
        <v>0</v>
      </c>
      <c r="ET124" s="7">
        <f t="shared" si="760"/>
        <v>0</v>
      </c>
      <c r="EU124" s="18">
        <f t="shared" si="760"/>
        <v>0</v>
      </c>
      <c r="EV124" s="7">
        <f t="shared" si="760"/>
        <v>0</v>
      </c>
      <c r="EW124" s="7">
        <f t="shared" si="760"/>
        <v>0</v>
      </c>
      <c r="EX124" s="7">
        <f t="shared" si="761"/>
        <v>0</v>
      </c>
      <c r="EY124" s="7">
        <f t="shared" si="761"/>
        <v>0</v>
      </c>
      <c r="EZ124" s="7">
        <f t="shared" si="761"/>
        <v>0</v>
      </c>
      <c r="FA124" s="7">
        <f t="shared" si="761"/>
        <v>0</v>
      </c>
      <c r="FB124" s="7">
        <f t="shared" si="761"/>
        <v>0</v>
      </c>
      <c r="FC124" s="7">
        <f t="shared" si="761"/>
        <v>0</v>
      </c>
      <c r="FD124" s="7">
        <f t="shared" si="761"/>
        <v>0</v>
      </c>
      <c r="FE124" s="18">
        <f t="shared" si="761"/>
        <v>0</v>
      </c>
      <c r="FF124" s="7">
        <f t="shared" si="761"/>
        <v>0</v>
      </c>
      <c r="FG124" s="7">
        <f t="shared" si="761"/>
        <v>0</v>
      </c>
      <c r="FH124" s="7">
        <f t="shared" si="761"/>
        <v>0</v>
      </c>
      <c r="FI124" s="7">
        <f t="shared" si="761"/>
        <v>0</v>
      </c>
      <c r="FJ124" s="7">
        <f t="shared" si="761"/>
        <v>0</v>
      </c>
      <c r="FK124" s="7">
        <f t="shared" si="761"/>
        <v>0</v>
      </c>
      <c r="FL124" s="7">
        <f t="shared" si="761"/>
        <v>0</v>
      </c>
      <c r="FM124" s="7">
        <f t="shared" si="761"/>
        <v>0</v>
      </c>
      <c r="FN124" s="7">
        <f t="shared" si="762"/>
        <v>0</v>
      </c>
      <c r="FO124" s="7">
        <f t="shared" si="762"/>
        <v>0</v>
      </c>
      <c r="FP124" s="7"/>
      <c r="FQ124" s="7">
        <f t="shared" si="763"/>
        <v>0</v>
      </c>
      <c r="FR124" s="7">
        <f t="shared" si="763"/>
        <v>0</v>
      </c>
      <c r="FS124" s="7">
        <f t="shared" si="763"/>
        <v>0</v>
      </c>
      <c r="FT124" s="7">
        <f t="shared" si="763"/>
        <v>0</v>
      </c>
      <c r="FU124" s="7">
        <f t="shared" si="763"/>
        <v>0</v>
      </c>
      <c r="FV124" s="7">
        <f t="shared" si="763"/>
        <v>0</v>
      </c>
      <c r="FW124" s="7">
        <f t="shared" si="763"/>
        <v>0</v>
      </c>
      <c r="FX124" s="7">
        <f t="shared" si="763"/>
        <v>0</v>
      </c>
      <c r="FY124" s="7">
        <f t="shared" si="763"/>
        <v>0</v>
      </c>
      <c r="FZ124" s="7">
        <f t="shared" si="763"/>
        <v>0</v>
      </c>
      <c r="GA124" s="7">
        <f t="shared" si="763"/>
        <v>0</v>
      </c>
      <c r="GB124" s="116">
        <f t="shared" si="763"/>
        <v>0</v>
      </c>
      <c r="GC124" s="117">
        <f t="shared" si="763"/>
        <v>0</v>
      </c>
      <c r="GD124" s="7"/>
      <c r="GE124" s="7"/>
      <c r="GF124" s="7"/>
      <c r="GG124" s="52"/>
      <c r="GH124" s="3"/>
      <c r="GI124" s="18"/>
      <c r="GJ124" s="18"/>
      <c r="GK124" s="1"/>
      <c r="GL124" s="23"/>
      <c r="GM124" s="61"/>
      <c r="GN124" s="7"/>
      <c r="GO124" s="67"/>
    </row>
    <row r="125" spans="1:197" ht="24.95" customHeight="1" x14ac:dyDescent="0.35">
      <c r="A125" s="51"/>
      <c r="B125" s="11"/>
      <c r="C125" s="17"/>
      <c r="D125" s="21"/>
      <c r="E125" s="21"/>
      <c r="F125" s="21"/>
      <c r="G125" s="21"/>
      <c r="H125" s="21"/>
      <c r="I125" s="21"/>
      <c r="J125" s="21"/>
      <c r="K125" s="21"/>
      <c r="L125" s="11"/>
      <c r="M125" s="73">
        <f t="shared" si="814"/>
        <v>0</v>
      </c>
      <c r="N125" s="32"/>
      <c r="O125" s="263"/>
      <c r="P125" s="32"/>
      <c r="Q125" s="20"/>
      <c r="R125" s="32"/>
      <c r="S125" s="20"/>
      <c r="T125" s="32"/>
      <c r="U125" s="20"/>
      <c r="V125" s="74"/>
      <c r="W125" s="20"/>
      <c r="X125" s="20"/>
      <c r="Y125" s="20"/>
      <c r="Z125" s="74"/>
      <c r="AA125" s="20"/>
      <c r="AB125" s="74"/>
      <c r="AC125" s="20"/>
      <c r="AD125" s="74"/>
      <c r="AE125" s="24"/>
      <c r="AF125" s="74"/>
      <c r="AG125" s="20"/>
      <c r="AH125" s="74"/>
      <c r="AI125" s="20"/>
      <c r="AJ125" s="74"/>
      <c r="AK125" s="20"/>
      <c r="AL125" s="74"/>
      <c r="AM125" s="263"/>
      <c r="AN125" s="74"/>
      <c r="AO125" s="20"/>
      <c r="AP125" s="74"/>
      <c r="AQ125" s="20"/>
      <c r="AR125" s="74"/>
      <c r="AS125" s="20"/>
      <c r="AT125" s="74"/>
      <c r="AU125" s="20"/>
      <c r="AV125" s="74"/>
      <c r="AW125" s="20"/>
      <c r="AX125" s="74"/>
      <c r="AY125" s="20"/>
      <c r="AZ125" s="74"/>
      <c r="BA125" s="20"/>
      <c r="BB125" s="74"/>
      <c r="BC125" s="20"/>
      <c r="BD125" s="74"/>
      <c r="BE125" s="20"/>
      <c r="BF125" s="20">
        <f t="shared" si="815"/>
        <v>0</v>
      </c>
      <c r="BG125" s="20">
        <f t="shared" si="816"/>
        <v>0</v>
      </c>
      <c r="BH125" s="7"/>
      <c r="BI125" s="7"/>
      <c r="BJ125" s="7"/>
      <c r="BK125" s="52"/>
      <c r="BL125" s="51"/>
      <c r="BM125" s="11"/>
      <c r="BN125" s="17"/>
      <c r="BO125" s="21"/>
      <c r="BP125" s="21"/>
      <c r="BQ125" s="21"/>
      <c r="BR125" s="21"/>
      <c r="BS125" s="21"/>
      <c r="BT125" s="21"/>
      <c r="BU125" s="21"/>
      <c r="BV125" s="21"/>
      <c r="BW125" s="11"/>
      <c r="BX125" s="73">
        <f t="shared" si="822"/>
        <v>0</v>
      </c>
      <c r="BY125" s="32"/>
      <c r="BZ125" s="334"/>
      <c r="CA125" s="32"/>
      <c r="CB125" s="20"/>
      <c r="CC125" s="32"/>
      <c r="CD125" s="20"/>
      <c r="CE125" s="32"/>
      <c r="CF125" s="20"/>
      <c r="CG125" s="74"/>
      <c r="CH125" s="20"/>
      <c r="CI125" s="20"/>
      <c r="CJ125" s="20"/>
      <c r="CK125" s="74"/>
      <c r="CL125" s="20"/>
      <c r="CM125" s="74"/>
      <c r="CN125" s="20"/>
      <c r="CO125" s="74"/>
      <c r="CP125" s="24"/>
      <c r="CQ125" s="74"/>
      <c r="CR125" s="334"/>
      <c r="CS125" s="74"/>
      <c r="CT125" s="20"/>
      <c r="CU125" s="74"/>
      <c r="CV125" s="20"/>
      <c r="CW125" s="74"/>
      <c r="CX125" s="334"/>
      <c r="CY125" s="74"/>
      <c r="CZ125" s="20"/>
      <c r="DA125" s="74"/>
      <c r="DB125" s="20"/>
      <c r="DC125" s="74"/>
      <c r="DD125" s="20"/>
      <c r="DE125" s="74"/>
      <c r="DF125" s="20"/>
      <c r="DG125" s="74"/>
      <c r="DH125" s="20"/>
      <c r="DI125" s="74"/>
      <c r="DJ125" s="20"/>
      <c r="DK125" s="74"/>
      <c r="DL125" s="20"/>
      <c r="DM125" s="74"/>
      <c r="DN125" s="20"/>
      <c r="DO125" s="74"/>
      <c r="DP125" s="20"/>
      <c r="DQ125" s="20">
        <f t="shared" si="758"/>
        <v>0</v>
      </c>
      <c r="DR125" s="20">
        <f t="shared" si="759"/>
        <v>0</v>
      </c>
      <c r="DS125" s="7"/>
      <c r="DT125" s="7"/>
      <c r="DU125" s="7"/>
      <c r="DV125" s="52"/>
      <c r="DW125" s="51"/>
      <c r="DX125" s="11"/>
      <c r="DY125" s="17"/>
      <c r="DZ125" s="21"/>
      <c r="EA125" s="8"/>
      <c r="EB125" s="8"/>
      <c r="EC125" s="8"/>
      <c r="ED125" s="8"/>
      <c r="EE125" s="8"/>
      <c r="EF125" s="8"/>
      <c r="EG125" s="8"/>
      <c r="EH125" s="7">
        <f t="shared" si="760"/>
        <v>0</v>
      </c>
      <c r="EI125" s="7">
        <f t="shared" si="760"/>
        <v>0</v>
      </c>
      <c r="EJ125" s="7">
        <f t="shared" si="760"/>
        <v>0</v>
      </c>
      <c r="EK125" s="18">
        <f t="shared" si="760"/>
        <v>0</v>
      </c>
      <c r="EL125" s="7">
        <f t="shared" si="760"/>
        <v>0</v>
      </c>
      <c r="EM125" s="7">
        <f t="shared" si="760"/>
        <v>0</v>
      </c>
      <c r="EN125" s="7">
        <f t="shared" si="760"/>
        <v>0</v>
      </c>
      <c r="EO125" s="7">
        <f t="shared" si="760"/>
        <v>0</v>
      </c>
      <c r="EP125" s="7">
        <f t="shared" si="760"/>
        <v>0</v>
      </c>
      <c r="EQ125" s="7">
        <f t="shared" si="760"/>
        <v>0</v>
      </c>
      <c r="ER125" s="7">
        <f t="shared" si="760"/>
        <v>0</v>
      </c>
      <c r="ES125" s="7">
        <f t="shared" si="760"/>
        <v>0</v>
      </c>
      <c r="ET125" s="7">
        <f t="shared" si="760"/>
        <v>0</v>
      </c>
      <c r="EU125" s="18">
        <f t="shared" si="760"/>
        <v>0</v>
      </c>
      <c r="EV125" s="7">
        <f t="shared" si="760"/>
        <v>0</v>
      </c>
      <c r="EW125" s="7">
        <f t="shared" si="760"/>
        <v>0</v>
      </c>
      <c r="EX125" s="7">
        <f t="shared" si="761"/>
        <v>0</v>
      </c>
      <c r="EY125" s="7">
        <f t="shared" si="761"/>
        <v>0</v>
      </c>
      <c r="EZ125" s="7">
        <f t="shared" si="761"/>
        <v>0</v>
      </c>
      <c r="FA125" s="7">
        <f t="shared" si="761"/>
        <v>0</v>
      </c>
      <c r="FB125" s="7">
        <f t="shared" si="761"/>
        <v>0</v>
      </c>
      <c r="FC125" s="7">
        <f t="shared" si="761"/>
        <v>0</v>
      </c>
      <c r="FD125" s="7">
        <f t="shared" si="761"/>
        <v>0</v>
      </c>
      <c r="FE125" s="18">
        <f t="shared" si="761"/>
        <v>0</v>
      </c>
      <c r="FF125" s="7">
        <f t="shared" si="761"/>
        <v>0</v>
      </c>
      <c r="FG125" s="7">
        <f t="shared" si="761"/>
        <v>0</v>
      </c>
      <c r="FH125" s="7">
        <f t="shared" si="761"/>
        <v>0</v>
      </c>
      <c r="FI125" s="7">
        <f t="shared" si="761"/>
        <v>0</v>
      </c>
      <c r="FJ125" s="7">
        <f t="shared" si="761"/>
        <v>0</v>
      </c>
      <c r="FK125" s="7">
        <f t="shared" si="761"/>
        <v>0</v>
      </c>
      <c r="FL125" s="7">
        <f t="shared" si="761"/>
        <v>0</v>
      </c>
      <c r="FM125" s="7">
        <f t="shared" si="761"/>
        <v>0</v>
      </c>
      <c r="FN125" s="7">
        <f t="shared" si="762"/>
        <v>0</v>
      </c>
      <c r="FO125" s="7">
        <f t="shared" si="762"/>
        <v>0</v>
      </c>
      <c r="FP125" s="7"/>
      <c r="FQ125" s="7">
        <f t="shared" si="763"/>
        <v>0</v>
      </c>
      <c r="FR125" s="7">
        <f t="shared" si="763"/>
        <v>0</v>
      </c>
      <c r="FS125" s="7">
        <f t="shared" si="763"/>
        <v>0</v>
      </c>
      <c r="FT125" s="7">
        <f t="shared" si="763"/>
        <v>0</v>
      </c>
      <c r="FU125" s="7">
        <f t="shared" si="763"/>
        <v>0</v>
      </c>
      <c r="FV125" s="7">
        <f t="shared" si="763"/>
        <v>0</v>
      </c>
      <c r="FW125" s="7">
        <f t="shared" si="763"/>
        <v>0</v>
      </c>
      <c r="FX125" s="7">
        <f t="shared" si="763"/>
        <v>0</v>
      </c>
      <c r="FY125" s="7">
        <f t="shared" si="763"/>
        <v>0</v>
      </c>
      <c r="FZ125" s="7">
        <f t="shared" si="763"/>
        <v>0</v>
      </c>
      <c r="GA125" s="7">
        <f t="shared" si="763"/>
        <v>0</v>
      </c>
      <c r="GB125" s="116">
        <f t="shared" si="763"/>
        <v>0</v>
      </c>
      <c r="GC125" s="117">
        <f t="shared" si="763"/>
        <v>0</v>
      </c>
      <c r="GD125" s="8"/>
      <c r="GE125" s="8"/>
      <c r="GF125" s="8"/>
      <c r="GG125" s="97"/>
      <c r="GH125" s="3"/>
      <c r="GI125" s="18"/>
      <c r="GJ125" s="18"/>
      <c r="GK125" s="1"/>
      <c r="GL125" s="23"/>
      <c r="GM125" s="61"/>
      <c r="GN125" s="7"/>
      <c r="GO125" s="67"/>
    </row>
    <row r="126" spans="1:197" ht="24.95" customHeight="1" x14ac:dyDescent="0.35">
      <c r="A126" s="51"/>
      <c r="B126" s="11"/>
      <c r="C126" s="17"/>
      <c r="D126" s="21"/>
      <c r="E126" s="21"/>
      <c r="F126" s="21"/>
      <c r="G126" s="21"/>
      <c r="H126" s="21"/>
      <c r="I126" s="21"/>
      <c r="J126" s="21"/>
      <c r="K126" s="21"/>
      <c r="L126" s="11"/>
      <c r="M126" s="73">
        <f t="shared" si="814"/>
        <v>0</v>
      </c>
      <c r="N126" s="32"/>
      <c r="O126" s="263"/>
      <c r="P126" s="32"/>
      <c r="Q126" s="20"/>
      <c r="R126" s="32"/>
      <c r="S126" s="20"/>
      <c r="T126" s="32"/>
      <c r="U126" s="20"/>
      <c r="V126" s="74"/>
      <c r="W126" s="20"/>
      <c r="X126" s="20"/>
      <c r="Y126" s="20"/>
      <c r="Z126" s="74"/>
      <c r="AA126" s="20"/>
      <c r="AB126" s="74"/>
      <c r="AC126" s="20"/>
      <c r="AD126" s="74"/>
      <c r="AE126" s="24"/>
      <c r="AF126" s="74"/>
      <c r="AG126" s="20"/>
      <c r="AH126" s="74"/>
      <c r="AI126" s="20"/>
      <c r="AJ126" s="74"/>
      <c r="AK126" s="20"/>
      <c r="AL126" s="74"/>
      <c r="AM126" s="263"/>
      <c r="AN126" s="74"/>
      <c r="AO126" s="20"/>
      <c r="AP126" s="74"/>
      <c r="AQ126" s="20"/>
      <c r="AR126" s="74"/>
      <c r="AS126" s="20"/>
      <c r="AT126" s="74"/>
      <c r="AU126" s="20"/>
      <c r="AV126" s="74"/>
      <c r="AW126" s="20"/>
      <c r="AX126" s="74"/>
      <c r="AY126" s="20"/>
      <c r="AZ126" s="74"/>
      <c r="BA126" s="20"/>
      <c r="BB126" s="74"/>
      <c r="BC126" s="20"/>
      <c r="BD126" s="74"/>
      <c r="BE126" s="20"/>
      <c r="BF126" s="20">
        <f t="shared" si="815"/>
        <v>0</v>
      </c>
      <c r="BG126" s="20">
        <f t="shared" si="816"/>
        <v>0</v>
      </c>
      <c r="BH126" s="7"/>
      <c r="BI126" s="7"/>
      <c r="BJ126" s="7"/>
      <c r="BK126" s="52"/>
      <c r="BL126" s="51"/>
      <c r="BM126" s="11"/>
      <c r="BN126" s="17"/>
      <c r="BO126" s="21"/>
      <c r="BP126" s="21"/>
      <c r="BQ126" s="21"/>
      <c r="BR126" s="21"/>
      <c r="BS126" s="21"/>
      <c r="BT126" s="21"/>
      <c r="BU126" s="21"/>
      <c r="BV126" s="21"/>
      <c r="BW126" s="11"/>
      <c r="BX126" s="73">
        <f t="shared" si="822"/>
        <v>0</v>
      </c>
      <c r="BY126" s="32"/>
      <c r="BZ126" s="334"/>
      <c r="CA126" s="32"/>
      <c r="CB126" s="20"/>
      <c r="CC126" s="32"/>
      <c r="CD126" s="20"/>
      <c r="CE126" s="32"/>
      <c r="CF126" s="20"/>
      <c r="CG126" s="74"/>
      <c r="CH126" s="20"/>
      <c r="CI126" s="20"/>
      <c r="CJ126" s="20"/>
      <c r="CK126" s="74"/>
      <c r="CL126" s="20"/>
      <c r="CM126" s="74"/>
      <c r="CN126" s="20"/>
      <c r="CO126" s="74"/>
      <c r="CP126" s="24"/>
      <c r="CQ126" s="74"/>
      <c r="CR126" s="334"/>
      <c r="CS126" s="74"/>
      <c r="CT126" s="20"/>
      <c r="CU126" s="74"/>
      <c r="CV126" s="20"/>
      <c r="CW126" s="74"/>
      <c r="CX126" s="334"/>
      <c r="CY126" s="74"/>
      <c r="CZ126" s="20"/>
      <c r="DA126" s="74"/>
      <c r="DB126" s="20"/>
      <c r="DC126" s="74"/>
      <c r="DD126" s="20"/>
      <c r="DE126" s="74"/>
      <c r="DF126" s="20"/>
      <c r="DG126" s="74"/>
      <c r="DH126" s="20"/>
      <c r="DI126" s="74"/>
      <c r="DJ126" s="20"/>
      <c r="DK126" s="74"/>
      <c r="DL126" s="20"/>
      <c r="DM126" s="74"/>
      <c r="DN126" s="20"/>
      <c r="DO126" s="74"/>
      <c r="DP126" s="20"/>
      <c r="DQ126" s="20">
        <f t="shared" si="758"/>
        <v>0</v>
      </c>
      <c r="DR126" s="20">
        <f t="shared" si="759"/>
        <v>0</v>
      </c>
      <c r="DS126" s="7"/>
      <c r="DT126" s="7"/>
      <c r="DU126" s="7"/>
      <c r="DV126" s="52"/>
      <c r="DW126" s="51"/>
      <c r="DX126" s="11"/>
      <c r="DY126" s="17"/>
      <c r="DZ126" s="21"/>
      <c r="EA126" s="8"/>
      <c r="EB126" s="8"/>
      <c r="EC126" s="8"/>
      <c r="ED126" s="8"/>
      <c r="EE126" s="8"/>
      <c r="EF126" s="8"/>
      <c r="EG126" s="8"/>
      <c r="EH126" s="7">
        <f t="shared" si="760"/>
        <v>0</v>
      </c>
      <c r="EI126" s="7">
        <f t="shared" si="760"/>
        <v>0</v>
      </c>
      <c r="EJ126" s="7">
        <f t="shared" si="760"/>
        <v>0</v>
      </c>
      <c r="EK126" s="18">
        <f t="shared" si="760"/>
        <v>0</v>
      </c>
      <c r="EL126" s="7">
        <f t="shared" si="760"/>
        <v>0</v>
      </c>
      <c r="EM126" s="7">
        <f t="shared" si="760"/>
        <v>0</v>
      </c>
      <c r="EN126" s="7">
        <f t="shared" si="760"/>
        <v>0</v>
      </c>
      <c r="EO126" s="7">
        <f t="shared" si="760"/>
        <v>0</v>
      </c>
      <c r="EP126" s="7">
        <f t="shared" si="760"/>
        <v>0</v>
      </c>
      <c r="EQ126" s="7">
        <f t="shared" si="760"/>
        <v>0</v>
      </c>
      <c r="ER126" s="7">
        <f t="shared" si="760"/>
        <v>0</v>
      </c>
      <c r="ES126" s="7">
        <f t="shared" si="760"/>
        <v>0</v>
      </c>
      <c r="ET126" s="7">
        <f t="shared" si="760"/>
        <v>0</v>
      </c>
      <c r="EU126" s="18">
        <f t="shared" si="760"/>
        <v>0</v>
      </c>
      <c r="EV126" s="7">
        <f t="shared" si="760"/>
        <v>0</v>
      </c>
      <c r="EW126" s="7">
        <f t="shared" si="760"/>
        <v>0</v>
      </c>
      <c r="EX126" s="7">
        <f t="shared" si="761"/>
        <v>0</v>
      </c>
      <c r="EY126" s="7">
        <f t="shared" si="761"/>
        <v>0</v>
      </c>
      <c r="EZ126" s="7">
        <f t="shared" si="761"/>
        <v>0</v>
      </c>
      <c r="FA126" s="7">
        <f t="shared" si="761"/>
        <v>0</v>
      </c>
      <c r="FB126" s="7">
        <f t="shared" si="761"/>
        <v>0</v>
      </c>
      <c r="FC126" s="7">
        <f t="shared" si="761"/>
        <v>0</v>
      </c>
      <c r="FD126" s="7">
        <f t="shared" si="761"/>
        <v>0</v>
      </c>
      <c r="FE126" s="18">
        <f t="shared" si="761"/>
        <v>0</v>
      </c>
      <c r="FF126" s="7">
        <f t="shared" si="761"/>
        <v>0</v>
      </c>
      <c r="FG126" s="7">
        <f t="shared" si="761"/>
        <v>0</v>
      </c>
      <c r="FH126" s="7">
        <f t="shared" si="761"/>
        <v>0</v>
      </c>
      <c r="FI126" s="7">
        <f t="shared" si="761"/>
        <v>0</v>
      </c>
      <c r="FJ126" s="7">
        <f t="shared" si="761"/>
        <v>0</v>
      </c>
      <c r="FK126" s="7">
        <f t="shared" si="761"/>
        <v>0</v>
      </c>
      <c r="FL126" s="7">
        <f t="shared" si="761"/>
        <v>0</v>
      </c>
      <c r="FM126" s="7">
        <f t="shared" si="761"/>
        <v>0</v>
      </c>
      <c r="FN126" s="7">
        <f t="shared" si="762"/>
        <v>0</v>
      </c>
      <c r="FO126" s="7">
        <f t="shared" si="762"/>
        <v>0</v>
      </c>
      <c r="FP126" s="7"/>
      <c r="FQ126" s="7">
        <f t="shared" si="763"/>
        <v>0</v>
      </c>
      <c r="FR126" s="7">
        <f t="shared" si="763"/>
        <v>0</v>
      </c>
      <c r="FS126" s="7">
        <f t="shared" si="763"/>
        <v>0</v>
      </c>
      <c r="FT126" s="7">
        <f t="shared" si="763"/>
        <v>0</v>
      </c>
      <c r="FU126" s="7">
        <f t="shared" si="763"/>
        <v>0</v>
      </c>
      <c r="FV126" s="7">
        <f t="shared" si="763"/>
        <v>0</v>
      </c>
      <c r="FW126" s="7">
        <f t="shared" si="763"/>
        <v>0</v>
      </c>
      <c r="FX126" s="7">
        <f t="shared" si="763"/>
        <v>0</v>
      </c>
      <c r="FY126" s="7">
        <f t="shared" si="763"/>
        <v>0</v>
      </c>
      <c r="FZ126" s="7">
        <f t="shared" si="763"/>
        <v>0</v>
      </c>
      <c r="GA126" s="7">
        <f t="shared" si="763"/>
        <v>0</v>
      </c>
      <c r="GB126" s="116">
        <f t="shared" si="763"/>
        <v>0</v>
      </c>
      <c r="GC126" s="117">
        <f t="shared" si="763"/>
        <v>0</v>
      </c>
      <c r="GD126" s="8"/>
      <c r="GE126" s="8"/>
      <c r="GF126" s="8"/>
      <c r="GG126" s="97"/>
      <c r="GH126" s="3"/>
      <c r="GI126" s="18"/>
      <c r="GJ126" s="18"/>
      <c r="GK126" s="1"/>
      <c r="GL126" s="44"/>
      <c r="GM126" s="63"/>
      <c r="GN126" s="7"/>
      <c r="GO126" s="67"/>
    </row>
    <row r="127" spans="1:197" ht="24.95" customHeight="1" x14ac:dyDescent="0.35">
      <c r="A127" s="51"/>
      <c r="B127" s="11"/>
      <c r="C127" s="17"/>
      <c r="D127" s="21"/>
      <c r="E127" s="21"/>
      <c r="F127" s="21"/>
      <c r="G127" s="21"/>
      <c r="H127" s="21"/>
      <c r="I127" s="21"/>
      <c r="J127" s="21"/>
      <c r="K127" s="21"/>
      <c r="L127" s="11"/>
      <c r="M127" s="73">
        <f t="shared" si="814"/>
        <v>0</v>
      </c>
      <c r="N127" s="32"/>
      <c r="O127" s="263"/>
      <c r="P127" s="32"/>
      <c r="Q127" s="20"/>
      <c r="R127" s="32"/>
      <c r="S127" s="20"/>
      <c r="T127" s="32"/>
      <c r="U127" s="20"/>
      <c r="V127" s="74"/>
      <c r="W127" s="20"/>
      <c r="X127" s="20"/>
      <c r="Y127" s="20"/>
      <c r="Z127" s="74"/>
      <c r="AA127" s="20"/>
      <c r="AB127" s="74"/>
      <c r="AC127" s="20"/>
      <c r="AD127" s="74"/>
      <c r="AE127" s="24"/>
      <c r="AF127" s="74"/>
      <c r="AG127" s="20"/>
      <c r="AH127" s="74"/>
      <c r="AI127" s="20"/>
      <c r="AJ127" s="74"/>
      <c r="AK127" s="20"/>
      <c r="AL127" s="74"/>
      <c r="AM127" s="263"/>
      <c r="AN127" s="74"/>
      <c r="AO127" s="20"/>
      <c r="AP127" s="74"/>
      <c r="AQ127" s="20"/>
      <c r="AR127" s="74"/>
      <c r="AS127" s="20"/>
      <c r="AT127" s="74"/>
      <c r="AU127" s="20"/>
      <c r="AV127" s="74"/>
      <c r="AW127" s="20"/>
      <c r="AX127" s="74"/>
      <c r="AY127" s="20"/>
      <c r="AZ127" s="74"/>
      <c r="BA127" s="20"/>
      <c r="BB127" s="74"/>
      <c r="BC127" s="20"/>
      <c r="BD127" s="74"/>
      <c r="BE127" s="20"/>
      <c r="BF127" s="20">
        <f t="shared" si="815"/>
        <v>0</v>
      </c>
      <c r="BG127" s="20">
        <f t="shared" si="816"/>
        <v>0</v>
      </c>
      <c r="BH127" s="7"/>
      <c r="BI127" s="7"/>
      <c r="BJ127" s="7"/>
      <c r="BK127" s="52"/>
      <c r="BL127" s="51"/>
      <c r="BM127" s="11"/>
      <c r="BN127" s="17"/>
      <c r="BO127" s="21"/>
      <c r="BP127" s="21"/>
      <c r="BQ127" s="21"/>
      <c r="BR127" s="21"/>
      <c r="BS127" s="21"/>
      <c r="BT127" s="21"/>
      <c r="BU127" s="21"/>
      <c r="BV127" s="21"/>
      <c r="BW127" s="11"/>
      <c r="BX127" s="73">
        <f t="shared" si="822"/>
        <v>0</v>
      </c>
      <c r="BY127" s="32"/>
      <c r="BZ127" s="334"/>
      <c r="CA127" s="32"/>
      <c r="CB127" s="20"/>
      <c r="CC127" s="32"/>
      <c r="CD127" s="20"/>
      <c r="CE127" s="32"/>
      <c r="CF127" s="20"/>
      <c r="CG127" s="74"/>
      <c r="CH127" s="20"/>
      <c r="CI127" s="20"/>
      <c r="CJ127" s="20"/>
      <c r="CK127" s="74"/>
      <c r="CL127" s="20"/>
      <c r="CM127" s="74"/>
      <c r="CN127" s="20"/>
      <c r="CO127" s="74"/>
      <c r="CP127" s="24"/>
      <c r="CQ127" s="74"/>
      <c r="CR127" s="334"/>
      <c r="CS127" s="74"/>
      <c r="CT127" s="20"/>
      <c r="CU127" s="74"/>
      <c r="CV127" s="20"/>
      <c r="CW127" s="74"/>
      <c r="CX127" s="334"/>
      <c r="CY127" s="74"/>
      <c r="CZ127" s="20"/>
      <c r="DA127" s="74"/>
      <c r="DB127" s="20"/>
      <c r="DC127" s="74"/>
      <c r="DD127" s="20"/>
      <c r="DE127" s="74"/>
      <c r="DF127" s="20"/>
      <c r="DG127" s="74"/>
      <c r="DH127" s="20"/>
      <c r="DI127" s="74"/>
      <c r="DJ127" s="20"/>
      <c r="DK127" s="74"/>
      <c r="DL127" s="20"/>
      <c r="DM127" s="74"/>
      <c r="DN127" s="20"/>
      <c r="DO127" s="74"/>
      <c r="DP127" s="20"/>
      <c r="DQ127" s="20">
        <f t="shared" si="758"/>
        <v>0</v>
      </c>
      <c r="DR127" s="20">
        <f t="shared" si="759"/>
        <v>0</v>
      </c>
      <c r="DS127" s="7"/>
      <c r="DT127" s="7"/>
      <c r="DU127" s="7"/>
      <c r="DV127" s="52"/>
      <c r="DW127" s="51"/>
      <c r="DX127" s="11"/>
      <c r="DY127" s="17"/>
      <c r="DZ127" s="21"/>
      <c r="EA127" s="8"/>
      <c r="EB127" s="8"/>
      <c r="EC127" s="8"/>
      <c r="ED127" s="8"/>
      <c r="EE127" s="8"/>
      <c r="EF127" s="8"/>
      <c r="EG127" s="8"/>
      <c r="EH127" s="7">
        <f t="shared" si="760"/>
        <v>0</v>
      </c>
      <c r="EI127" s="7">
        <f t="shared" si="760"/>
        <v>0</v>
      </c>
      <c r="EJ127" s="7">
        <f t="shared" si="760"/>
        <v>0</v>
      </c>
      <c r="EK127" s="18">
        <f t="shared" si="760"/>
        <v>0</v>
      </c>
      <c r="EL127" s="7">
        <f t="shared" si="760"/>
        <v>0</v>
      </c>
      <c r="EM127" s="7">
        <f t="shared" si="760"/>
        <v>0</v>
      </c>
      <c r="EN127" s="7">
        <f t="shared" si="760"/>
        <v>0</v>
      </c>
      <c r="EO127" s="7">
        <f t="shared" si="760"/>
        <v>0</v>
      </c>
      <c r="EP127" s="7">
        <f t="shared" si="760"/>
        <v>0</v>
      </c>
      <c r="EQ127" s="7">
        <f t="shared" si="760"/>
        <v>0</v>
      </c>
      <c r="ER127" s="7">
        <f t="shared" si="760"/>
        <v>0</v>
      </c>
      <c r="ES127" s="7">
        <f t="shared" si="760"/>
        <v>0</v>
      </c>
      <c r="ET127" s="7">
        <f t="shared" si="760"/>
        <v>0</v>
      </c>
      <c r="EU127" s="18">
        <f t="shared" si="760"/>
        <v>0</v>
      </c>
      <c r="EV127" s="7">
        <f t="shared" si="760"/>
        <v>0</v>
      </c>
      <c r="EW127" s="7">
        <f t="shared" si="760"/>
        <v>0</v>
      </c>
      <c r="EX127" s="7">
        <f t="shared" si="761"/>
        <v>0</v>
      </c>
      <c r="EY127" s="7">
        <f t="shared" si="761"/>
        <v>0</v>
      </c>
      <c r="EZ127" s="7">
        <f t="shared" si="761"/>
        <v>0</v>
      </c>
      <c r="FA127" s="7">
        <f t="shared" si="761"/>
        <v>0</v>
      </c>
      <c r="FB127" s="7">
        <f t="shared" si="761"/>
        <v>0</v>
      </c>
      <c r="FC127" s="7">
        <f t="shared" si="761"/>
        <v>0</v>
      </c>
      <c r="FD127" s="7">
        <f t="shared" si="761"/>
        <v>0</v>
      </c>
      <c r="FE127" s="18">
        <f t="shared" si="761"/>
        <v>0</v>
      </c>
      <c r="FF127" s="7">
        <f t="shared" si="761"/>
        <v>0</v>
      </c>
      <c r="FG127" s="7">
        <f t="shared" si="761"/>
        <v>0</v>
      </c>
      <c r="FH127" s="7">
        <f t="shared" si="761"/>
        <v>0</v>
      </c>
      <c r="FI127" s="7">
        <f t="shared" si="761"/>
        <v>0</v>
      </c>
      <c r="FJ127" s="7">
        <f t="shared" si="761"/>
        <v>0</v>
      </c>
      <c r="FK127" s="7">
        <f t="shared" si="761"/>
        <v>0</v>
      </c>
      <c r="FL127" s="7">
        <f t="shared" si="761"/>
        <v>0</v>
      </c>
      <c r="FM127" s="7">
        <f t="shared" si="761"/>
        <v>0</v>
      </c>
      <c r="FN127" s="7">
        <f t="shared" si="762"/>
        <v>0</v>
      </c>
      <c r="FO127" s="7">
        <f t="shared" si="762"/>
        <v>0</v>
      </c>
      <c r="FP127" s="7"/>
      <c r="FQ127" s="7">
        <f t="shared" si="763"/>
        <v>0</v>
      </c>
      <c r="FR127" s="7">
        <f t="shared" si="763"/>
        <v>0</v>
      </c>
      <c r="FS127" s="7">
        <f t="shared" si="763"/>
        <v>0</v>
      </c>
      <c r="FT127" s="7">
        <f t="shared" si="763"/>
        <v>0</v>
      </c>
      <c r="FU127" s="7">
        <f t="shared" si="763"/>
        <v>0</v>
      </c>
      <c r="FV127" s="7">
        <f t="shared" si="763"/>
        <v>0</v>
      </c>
      <c r="FW127" s="7">
        <f t="shared" si="763"/>
        <v>0</v>
      </c>
      <c r="FX127" s="7">
        <f t="shared" si="763"/>
        <v>0</v>
      </c>
      <c r="FY127" s="7">
        <f t="shared" si="763"/>
        <v>0</v>
      </c>
      <c r="FZ127" s="7">
        <f t="shared" si="763"/>
        <v>0</v>
      </c>
      <c r="GA127" s="7">
        <f t="shared" si="763"/>
        <v>0</v>
      </c>
      <c r="GB127" s="116">
        <f t="shared" si="763"/>
        <v>0</v>
      </c>
      <c r="GC127" s="117">
        <f t="shared" si="763"/>
        <v>0</v>
      </c>
      <c r="GD127" s="8"/>
      <c r="GE127" s="8"/>
      <c r="GF127" s="8"/>
      <c r="GG127" s="97"/>
      <c r="GH127" s="3"/>
      <c r="GI127" s="18"/>
      <c r="GJ127" s="18"/>
      <c r="GK127" s="1"/>
      <c r="GL127" s="23"/>
      <c r="GM127" s="61"/>
      <c r="GN127" s="7"/>
      <c r="GO127" s="67"/>
    </row>
    <row r="128" spans="1:197" ht="24.95" customHeight="1" x14ac:dyDescent="0.35">
      <c r="A128" s="51"/>
      <c r="B128" s="11"/>
      <c r="C128" s="17"/>
      <c r="D128" s="21"/>
      <c r="E128" s="21"/>
      <c r="F128" s="21"/>
      <c r="G128" s="21"/>
      <c r="H128" s="21"/>
      <c r="I128" s="21"/>
      <c r="J128" s="21"/>
      <c r="K128" s="21"/>
      <c r="L128" s="11"/>
      <c r="M128" s="73">
        <f t="shared" si="814"/>
        <v>0</v>
      </c>
      <c r="N128" s="32"/>
      <c r="O128" s="263"/>
      <c r="P128" s="32"/>
      <c r="Q128" s="20"/>
      <c r="R128" s="32"/>
      <c r="S128" s="20"/>
      <c r="T128" s="32"/>
      <c r="U128" s="20"/>
      <c r="V128" s="74"/>
      <c r="W128" s="20"/>
      <c r="X128" s="20"/>
      <c r="Y128" s="20"/>
      <c r="Z128" s="74"/>
      <c r="AA128" s="20"/>
      <c r="AB128" s="74"/>
      <c r="AC128" s="20"/>
      <c r="AD128" s="74"/>
      <c r="AE128" s="24"/>
      <c r="AF128" s="74"/>
      <c r="AG128" s="20"/>
      <c r="AH128" s="74"/>
      <c r="AI128" s="20"/>
      <c r="AJ128" s="74"/>
      <c r="AK128" s="20"/>
      <c r="AL128" s="74"/>
      <c r="AM128" s="263"/>
      <c r="AN128" s="74"/>
      <c r="AO128" s="20"/>
      <c r="AP128" s="74"/>
      <c r="AQ128" s="20"/>
      <c r="AR128" s="74"/>
      <c r="AS128" s="20"/>
      <c r="AT128" s="74"/>
      <c r="AU128" s="20"/>
      <c r="AV128" s="74"/>
      <c r="AW128" s="20"/>
      <c r="AX128" s="74"/>
      <c r="AY128" s="20"/>
      <c r="AZ128" s="74"/>
      <c r="BA128" s="20"/>
      <c r="BB128" s="74"/>
      <c r="BC128" s="20"/>
      <c r="BD128" s="74"/>
      <c r="BE128" s="20"/>
      <c r="BF128" s="20">
        <f t="shared" si="815"/>
        <v>0</v>
      </c>
      <c r="BG128" s="20">
        <f t="shared" si="816"/>
        <v>0</v>
      </c>
      <c r="BH128" s="7"/>
      <c r="BI128" s="7"/>
      <c r="BJ128" s="7"/>
      <c r="BK128" s="52"/>
      <c r="BL128" s="51"/>
      <c r="BM128" s="11"/>
      <c r="BN128" s="17"/>
      <c r="BO128" s="21"/>
      <c r="BP128" s="21"/>
      <c r="BQ128" s="21"/>
      <c r="BR128" s="21"/>
      <c r="BS128" s="21"/>
      <c r="BT128" s="21"/>
      <c r="BU128" s="21"/>
      <c r="BV128" s="21"/>
      <c r="BW128" s="11"/>
      <c r="BX128" s="73">
        <f t="shared" si="822"/>
        <v>0</v>
      </c>
      <c r="BY128" s="32"/>
      <c r="BZ128" s="334"/>
      <c r="CA128" s="32"/>
      <c r="CB128" s="20"/>
      <c r="CC128" s="32"/>
      <c r="CD128" s="20"/>
      <c r="CE128" s="32"/>
      <c r="CF128" s="20"/>
      <c r="CG128" s="74"/>
      <c r="CH128" s="20"/>
      <c r="CI128" s="20"/>
      <c r="CJ128" s="20"/>
      <c r="CK128" s="74"/>
      <c r="CL128" s="20"/>
      <c r="CM128" s="74"/>
      <c r="CN128" s="20"/>
      <c r="CO128" s="74"/>
      <c r="CP128" s="24"/>
      <c r="CQ128" s="74"/>
      <c r="CR128" s="334"/>
      <c r="CS128" s="74"/>
      <c r="CT128" s="20"/>
      <c r="CU128" s="74"/>
      <c r="CV128" s="20"/>
      <c r="CW128" s="74"/>
      <c r="CX128" s="334"/>
      <c r="CY128" s="74"/>
      <c r="CZ128" s="20"/>
      <c r="DA128" s="74"/>
      <c r="DB128" s="20"/>
      <c r="DC128" s="74"/>
      <c r="DD128" s="20"/>
      <c r="DE128" s="74"/>
      <c r="DF128" s="20"/>
      <c r="DG128" s="74"/>
      <c r="DH128" s="20"/>
      <c r="DI128" s="74"/>
      <c r="DJ128" s="20"/>
      <c r="DK128" s="74"/>
      <c r="DL128" s="20"/>
      <c r="DM128" s="74"/>
      <c r="DN128" s="20"/>
      <c r="DO128" s="74"/>
      <c r="DP128" s="20"/>
      <c r="DQ128" s="20">
        <f t="shared" si="758"/>
        <v>0</v>
      </c>
      <c r="DR128" s="20">
        <f t="shared" si="759"/>
        <v>0</v>
      </c>
      <c r="DS128" s="7"/>
      <c r="DT128" s="7"/>
      <c r="DU128" s="7"/>
      <c r="DV128" s="52"/>
      <c r="DW128" s="51"/>
      <c r="DX128" s="11"/>
      <c r="DY128" s="17"/>
      <c r="DZ128" s="21"/>
      <c r="EA128" s="8"/>
      <c r="EB128" s="8"/>
      <c r="EC128" s="8"/>
      <c r="ED128" s="8"/>
      <c r="EE128" s="8"/>
      <c r="EF128" s="8"/>
      <c r="EG128" s="8"/>
      <c r="EH128" s="7">
        <f t="shared" si="760"/>
        <v>0</v>
      </c>
      <c r="EI128" s="7">
        <f t="shared" si="760"/>
        <v>0</v>
      </c>
      <c r="EJ128" s="7">
        <f t="shared" si="760"/>
        <v>0</v>
      </c>
      <c r="EK128" s="18">
        <f t="shared" si="760"/>
        <v>0</v>
      </c>
      <c r="EL128" s="7">
        <f t="shared" si="760"/>
        <v>0</v>
      </c>
      <c r="EM128" s="7">
        <f t="shared" si="760"/>
        <v>0</v>
      </c>
      <c r="EN128" s="7">
        <f t="shared" si="760"/>
        <v>0</v>
      </c>
      <c r="EO128" s="7">
        <f t="shared" si="760"/>
        <v>0</v>
      </c>
      <c r="EP128" s="7">
        <f t="shared" si="760"/>
        <v>0</v>
      </c>
      <c r="EQ128" s="7">
        <f t="shared" si="760"/>
        <v>0</v>
      </c>
      <c r="ER128" s="7">
        <f t="shared" si="760"/>
        <v>0</v>
      </c>
      <c r="ES128" s="7">
        <f t="shared" si="760"/>
        <v>0</v>
      </c>
      <c r="ET128" s="7">
        <f t="shared" si="760"/>
        <v>0</v>
      </c>
      <c r="EU128" s="18">
        <f t="shared" si="760"/>
        <v>0</v>
      </c>
      <c r="EV128" s="7">
        <f t="shared" si="760"/>
        <v>0</v>
      </c>
      <c r="EW128" s="7">
        <f t="shared" si="760"/>
        <v>0</v>
      </c>
      <c r="EX128" s="7">
        <f t="shared" si="761"/>
        <v>0</v>
      </c>
      <c r="EY128" s="7">
        <f t="shared" si="761"/>
        <v>0</v>
      </c>
      <c r="EZ128" s="7">
        <f t="shared" si="761"/>
        <v>0</v>
      </c>
      <c r="FA128" s="7">
        <f t="shared" si="761"/>
        <v>0</v>
      </c>
      <c r="FB128" s="7">
        <f t="shared" si="761"/>
        <v>0</v>
      </c>
      <c r="FC128" s="7">
        <f t="shared" si="761"/>
        <v>0</v>
      </c>
      <c r="FD128" s="7">
        <f t="shared" si="761"/>
        <v>0</v>
      </c>
      <c r="FE128" s="18">
        <f t="shared" si="761"/>
        <v>0</v>
      </c>
      <c r="FF128" s="7">
        <f t="shared" si="761"/>
        <v>0</v>
      </c>
      <c r="FG128" s="7">
        <f t="shared" si="761"/>
        <v>0</v>
      </c>
      <c r="FH128" s="7">
        <f t="shared" si="761"/>
        <v>0</v>
      </c>
      <c r="FI128" s="7">
        <f t="shared" si="761"/>
        <v>0</v>
      </c>
      <c r="FJ128" s="7">
        <f t="shared" si="761"/>
        <v>0</v>
      </c>
      <c r="FK128" s="7">
        <f t="shared" si="761"/>
        <v>0</v>
      </c>
      <c r="FL128" s="7">
        <f t="shared" si="761"/>
        <v>0</v>
      </c>
      <c r="FM128" s="7">
        <f t="shared" si="761"/>
        <v>0</v>
      </c>
      <c r="FN128" s="7">
        <f t="shared" si="762"/>
        <v>0</v>
      </c>
      <c r="FO128" s="7">
        <f t="shared" si="762"/>
        <v>0</v>
      </c>
      <c r="FP128" s="7"/>
      <c r="FQ128" s="7">
        <f t="shared" si="763"/>
        <v>0</v>
      </c>
      <c r="FR128" s="7">
        <f t="shared" si="763"/>
        <v>0</v>
      </c>
      <c r="FS128" s="7">
        <f t="shared" si="763"/>
        <v>0</v>
      </c>
      <c r="FT128" s="7">
        <f t="shared" si="763"/>
        <v>0</v>
      </c>
      <c r="FU128" s="7">
        <f t="shared" si="763"/>
        <v>0</v>
      </c>
      <c r="FV128" s="7">
        <f t="shared" si="763"/>
        <v>0</v>
      </c>
      <c r="FW128" s="7">
        <f t="shared" si="763"/>
        <v>0</v>
      </c>
      <c r="FX128" s="7">
        <f t="shared" si="763"/>
        <v>0</v>
      </c>
      <c r="FY128" s="7">
        <f t="shared" si="763"/>
        <v>0</v>
      </c>
      <c r="FZ128" s="7">
        <f t="shared" si="763"/>
        <v>0</v>
      </c>
      <c r="GA128" s="7">
        <f t="shared" si="763"/>
        <v>0</v>
      </c>
      <c r="GB128" s="116">
        <f t="shared" si="763"/>
        <v>0</v>
      </c>
      <c r="GC128" s="117">
        <f t="shared" si="763"/>
        <v>0</v>
      </c>
      <c r="GD128" s="8"/>
      <c r="GE128" s="8"/>
      <c r="GF128" s="8"/>
      <c r="GG128" s="97"/>
      <c r="GH128" s="3"/>
      <c r="GI128" s="18"/>
      <c r="GJ128" s="18"/>
      <c r="GK128" s="1"/>
      <c r="GL128" s="23"/>
      <c r="GM128" s="61"/>
      <c r="GN128" s="7"/>
      <c r="GO128" s="67"/>
    </row>
    <row r="129" spans="1:197" ht="24.95" customHeight="1" x14ac:dyDescent="0.35">
      <c r="A129" s="51"/>
      <c r="B129" s="11"/>
      <c r="C129" s="17"/>
      <c r="D129" s="21"/>
      <c r="E129" s="21"/>
      <c r="F129" s="21"/>
      <c r="G129" s="21"/>
      <c r="H129" s="21"/>
      <c r="I129" s="21"/>
      <c r="J129" s="21"/>
      <c r="K129" s="21"/>
      <c r="L129" s="11"/>
      <c r="M129" s="73">
        <f t="shared" si="814"/>
        <v>0</v>
      </c>
      <c r="N129" s="32"/>
      <c r="O129" s="263"/>
      <c r="P129" s="32"/>
      <c r="Q129" s="20"/>
      <c r="R129" s="32"/>
      <c r="S129" s="20"/>
      <c r="T129" s="32"/>
      <c r="U129" s="20"/>
      <c r="V129" s="74"/>
      <c r="W129" s="20"/>
      <c r="X129" s="20"/>
      <c r="Y129" s="20"/>
      <c r="Z129" s="74"/>
      <c r="AA129" s="20"/>
      <c r="AB129" s="74"/>
      <c r="AC129" s="20"/>
      <c r="AD129" s="74"/>
      <c r="AE129" s="24"/>
      <c r="AF129" s="74"/>
      <c r="AG129" s="20"/>
      <c r="AH129" s="74"/>
      <c r="AI129" s="20"/>
      <c r="AJ129" s="74"/>
      <c r="AK129" s="20"/>
      <c r="AL129" s="74"/>
      <c r="AM129" s="263"/>
      <c r="AN129" s="74"/>
      <c r="AO129" s="20"/>
      <c r="AP129" s="74"/>
      <c r="AQ129" s="20"/>
      <c r="AR129" s="74"/>
      <c r="AS129" s="20"/>
      <c r="AT129" s="74"/>
      <c r="AU129" s="20"/>
      <c r="AV129" s="74"/>
      <c r="AW129" s="20"/>
      <c r="AX129" s="74"/>
      <c r="AY129" s="20"/>
      <c r="AZ129" s="74"/>
      <c r="BA129" s="20"/>
      <c r="BB129" s="74"/>
      <c r="BC129" s="20"/>
      <c r="BD129" s="74"/>
      <c r="BE129" s="20"/>
      <c r="BF129" s="20">
        <f t="shared" si="815"/>
        <v>0</v>
      </c>
      <c r="BG129" s="20">
        <f t="shared" si="816"/>
        <v>0</v>
      </c>
      <c r="BH129" s="7"/>
      <c r="BI129" s="7"/>
      <c r="BJ129" s="7"/>
      <c r="BK129" s="52"/>
      <c r="BL129" s="51"/>
      <c r="BM129" s="11"/>
      <c r="BN129" s="17"/>
      <c r="BO129" s="21"/>
      <c r="BP129" s="21"/>
      <c r="BQ129" s="21"/>
      <c r="BR129" s="21"/>
      <c r="BS129" s="21"/>
      <c r="BT129" s="21"/>
      <c r="BU129" s="21"/>
      <c r="BV129" s="21"/>
      <c r="BW129" s="11"/>
      <c r="BX129" s="73">
        <f t="shared" si="822"/>
        <v>0</v>
      </c>
      <c r="BY129" s="32"/>
      <c r="BZ129" s="334"/>
      <c r="CA129" s="32"/>
      <c r="CB129" s="20"/>
      <c r="CC129" s="32"/>
      <c r="CD129" s="20"/>
      <c r="CE129" s="32"/>
      <c r="CF129" s="20"/>
      <c r="CG129" s="74"/>
      <c r="CH129" s="20"/>
      <c r="CI129" s="20"/>
      <c r="CJ129" s="20"/>
      <c r="CK129" s="74"/>
      <c r="CL129" s="20"/>
      <c r="CM129" s="74"/>
      <c r="CN129" s="20"/>
      <c r="CO129" s="74"/>
      <c r="CP129" s="24"/>
      <c r="CQ129" s="74"/>
      <c r="CR129" s="334"/>
      <c r="CS129" s="74"/>
      <c r="CT129" s="20"/>
      <c r="CU129" s="74"/>
      <c r="CV129" s="20"/>
      <c r="CW129" s="74"/>
      <c r="CX129" s="334"/>
      <c r="CY129" s="74"/>
      <c r="CZ129" s="20"/>
      <c r="DA129" s="74"/>
      <c r="DB129" s="20"/>
      <c r="DC129" s="74"/>
      <c r="DD129" s="20"/>
      <c r="DE129" s="74"/>
      <c r="DF129" s="20"/>
      <c r="DG129" s="74"/>
      <c r="DH129" s="20"/>
      <c r="DI129" s="74"/>
      <c r="DJ129" s="20"/>
      <c r="DK129" s="74"/>
      <c r="DL129" s="20"/>
      <c r="DM129" s="74"/>
      <c r="DN129" s="20"/>
      <c r="DO129" s="74"/>
      <c r="DP129" s="20"/>
      <c r="DQ129" s="20">
        <f t="shared" si="758"/>
        <v>0</v>
      </c>
      <c r="DR129" s="20">
        <f t="shared" si="759"/>
        <v>0</v>
      </c>
      <c r="DS129" s="7"/>
      <c r="DT129" s="7"/>
      <c r="DU129" s="7"/>
      <c r="DV129" s="52"/>
      <c r="DW129" s="51"/>
      <c r="DX129" s="11"/>
      <c r="DY129" s="17"/>
      <c r="DZ129" s="21"/>
      <c r="EA129" s="8"/>
      <c r="EB129" s="8"/>
      <c r="EC129" s="8"/>
      <c r="ED129" s="8"/>
      <c r="EE129" s="8"/>
      <c r="EF129" s="8"/>
      <c r="EG129" s="8"/>
      <c r="EH129" s="7">
        <f t="shared" si="760"/>
        <v>0</v>
      </c>
      <c r="EI129" s="7">
        <f t="shared" si="760"/>
        <v>0</v>
      </c>
      <c r="EJ129" s="7">
        <f t="shared" si="760"/>
        <v>0</v>
      </c>
      <c r="EK129" s="18">
        <f t="shared" si="760"/>
        <v>0</v>
      </c>
      <c r="EL129" s="7">
        <f t="shared" si="760"/>
        <v>0</v>
      </c>
      <c r="EM129" s="7">
        <f t="shared" si="760"/>
        <v>0</v>
      </c>
      <c r="EN129" s="7">
        <f t="shared" si="760"/>
        <v>0</v>
      </c>
      <c r="EO129" s="7">
        <f t="shared" si="760"/>
        <v>0</v>
      </c>
      <c r="EP129" s="7">
        <f t="shared" si="760"/>
        <v>0</v>
      </c>
      <c r="EQ129" s="7">
        <f t="shared" si="760"/>
        <v>0</v>
      </c>
      <c r="ER129" s="7">
        <f t="shared" si="760"/>
        <v>0</v>
      </c>
      <c r="ES129" s="7">
        <f t="shared" si="760"/>
        <v>0</v>
      </c>
      <c r="ET129" s="7">
        <f t="shared" si="760"/>
        <v>0</v>
      </c>
      <c r="EU129" s="18">
        <f t="shared" si="760"/>
        <v>0</v>
      </c>
      <c r="EV129" s="7">
        <f t="shared" si="760"/>
        <v>0</v>
      </c>
      <c r="EW129" s="7">
        <f t="shared" si="760"/>
        <v>0</v>
      </c>
      <c r="EX129" s="7">
        <f t="shared" si="761"/>
        <v>0</v>
      </c>
      <c r="EY129" s="7">
        <f t="shared" si="761"/>
        <v>0</v>
      </c>
      <c r="EZ129" s="7">
        <f t="shared" si="761"/>
        <v>0</v>
      </c>
      <c r="FA129" s="7">
        <f t="shared" si="761"/>
        <v>0</v>
      </c>
      <c r="FB129" s="7">
        <f t="shared" si="761"/>
        <v>0</v>
      </c>
      <c r="FC129" s="7">
        <f t="shared" si="761"/>
        <v>0</v>
      </c>
      <c r="FD129" s="7">
        <f t="shared" si="761"/>
        <v>0</v>
      </c>
      <c r="FE129" s="18">
        <f t="shared" si="761"/>
        <v>0</v>
      </c>
      <c r="FF129" s="7">
        <f t="shared" si="761"/>
        <v>0</v>
      </c>
      <c r="FG129" s="7">
        <f t="shared" si="761"/>
        <v>0</v>
      </c>
      <c r="FH129" s="7">
        <f t="shared" si="761"/>
        <v>0</v>
      </c>
      <c r="FI129" s="7">
        <f t="shared" si="761"/>
        <v>0</v>
      </c>
      <c r="FJ129" s="7">
        <f t="shared" si="761"/>
        <v>0</v>
      </c>
      <c r="FK129" s="7">
        <f t="shared" si="761"/>
        <v>0</v>
      </c>
      <c r="FL129" s="7">
        <f t="shared" si="761"/>
        <v>0</v>
      </c>
      <c r="FM129" s="7">
        <f t="shared" si="761"/>
        <v>0</v>
      </c>
      <c r="FN129" s="7">
        <f t="shared" si="762"/>
        <v>0</v>
      </c>
      <c r="FO129" s="7">
        <f t="shared" si="762"/>
        <v>0</v>
      </c>
      <c r="FP129" s="7"/>
      <c r="FQ129" s="7">
        <f t="shared" si="763"/>
        <v>0</v>
      </c>
      <c r="FR129" s="7">
        <f t="shared" si="763"/>
        <v>0</v>
      </c>
      <c r="FS129" s="7">
        <f t="shared" si="763"/>
        <v>0</v>
      </c>
      <c r="FT129" s="7">
        <f t="shared" si="763"/>
        <v>0</v>
      </c>
      <c r="FU129" s="7">
        <f t="shared" si="763"/>
        <v>0</v>
      </c>
      <c r="FV129" s="7">
        <f t="shared" si="763"/>
        <v>0</v>
      </c>
      <c r="FW129" s="7">
        <f t="shared" si="763"/>
        <v>0</v>
      </c>
      <c r="FX129" s="7">
        <f t="shared" si="763"/>
        <v>0</v>
      </c>
      <c r="FY129" s="7">
        <f t="shared" si="763"/>
        <v>0</v>
      </c>
      <c r="FZ129" s="7">
        <f t="shared" si="763"/>
        <v>0</v>
      </c>
      <c r="GA129" s="7">
        <f t="shared" si="763"/>
        <v>0</v>
      </c>
      <c r="GB129" s="116">
        <f t="shared" si="763"/>
        <v>0</v>
      </c>
      <c r="GC129" s="117">
        <f t="shared" si="763"/>
        <v>0</v>
      </c>
      <c r="GD129" s="8"/>
      <c r="GE129" s="8"/>
      <c r="GF129" s="8"/>
      <c r="GG129" s="97"/>
      <c r="GH129" s="3"/>
      <c r="GI129" s="18"/>
      <c r="GJ129" s="18"/>
      <c r="GK129" s="1"/>
      <c r="GL129" s="23"/>
      <c r="GM129" s="61"/>
      <c r="GN129" s="7"/>
      <c r="GO129" s="67"/>
    </row>
    <row r="130" spans="1:197" ht="24.95" customHeight="1" thickBot="1" x14ac:dyDescent="0.4">
      <c r="A130" s="51"/>
      <c r="B130" s="11"/>
      <c r="C130" s="81"/>
      <c r="D130" s="21"/>
      <c r="E130" s="21"/>
      <c r="F130" s="21"/>
      <c r="G130" s="21"/>
      <c r="H130" s="21"/>
      <c r="I130" s="21"/>
      <c r="J130" s="21"/>
      <c r="K130" s="21"/>
      <c r="L130" s="11"/>
      <c r="M130" s="73">
        <f t="shared" si="814"/>
        <v>0</v>
      </c>
      <c r="N130" s="32"/>
      <c r="O130" s="263"/>
      <c r="P130" s="32"/>
      <c r="Q130" s="20"/>
      <c r="R130" s="32"/>
      <c r="S130" s="20"/>
      <c r="T130" s="32"/>
      <c r="U130" s="20"/>
      <c r="V130" s="74"/>
      <c r="W130" s="20"/>
      <c r="X130" s="20"/>
      <c r="Y130" s="20"/>
      <c r="Z130" s="74"/>
      <c r="AA130" s="20"/>
      <c r="AB130" s="74"/>
      <c r="AC130" s="20"/>
      <c r="AD130" s="74"/>
      <c r="AE130" s="24"/>
      <c r="AF130" s="74"/>
      <c r="AG130" s="20"/>
      <c r="AH130" s="74"/>
      <c r="AI130" s="20"/>
      <c r="AJ130" s="74"/>
      <c r="AK130" s="20"/>
      <c r="AL130" s="74"/>
      <c r="AM130" s="263"/>
      <c r="AN130" s="74"/>
      <c r="AO130" s="20"/>
      <c r="AP130" s="74"/>
      <c r="AQ130" s="20"/>
      <c r="AR130" s="74"/>
      <c r="AS130" s="20"/>
      <c r="AT130" s="74"/>
      <c r="AU130" s="20"/>
      <c r="AV130" s="74"/>
      <c r="AW130" s="20"/>
      <c r="AX130" s="74"/>
      <c r="AY130" s="20"/>
      <c r="AZ130" s="74"/>
      <c r="BA130" s="20"/>
      <c r="BB130" s="74"/>
      <c r="BC130" s="20"/>
      <c r="BD130" s="74"/>
      <c r="BE130" s="20"/>
      <c r="BF130" s="20">
        <f t="shared" si="815"/>
        <v>0</v>
      </c>
      <c r="BG130" s="20">
        <f t="shared" si="816"/>
        <v>0</v>
      </c>
      <c r="BH130" s="7"/>
      <c r="BI130" s="7"/>
      <c r="BJ130" s="7"/>
      <c r="BK130" s="52"/>
      <c r="BL130" s="51"/>
      <c r="BM130" s="11"/>
      <c r="BN130" s="81"/>
      <c r="BO130" s="21"/>
      <c r="BP130" s="21"/>
      <c r="BQ130" s="21"/>
      <c r="BR130" s="21"/>
      <c r="BS130" s="21"/>
      <c r="BT130" s="21"/>
      <c r="BU130" s="21"/>
      <c r="BV130" s="21"/>
      <c r="BW130" s="11"/>
      <c r="BX130" s="73">
        <f t="shared" si="822"/>
        <v>0</v>
      </c>
      <c r="BY130" s="32"/>
      <c r="BZ130" s="334"/>
      <c r="CA130" s="32"/>
      <c r="CB130" s="20"/>
      <c r="CC130" s="32"/>
      <c r="CD130" s="20"/>
      <c r="CE130" s="32"/>
      <c r="CF130" s="20"/>
      <c r="CG130" s="74"/>
      <c r="CH130" s="20"/>
      <c r="CI130" s="20"/>
      <c r="CJ130" s="20"/>
      <c r="CK130" s="74"/>
      <c r="CL130" s="20"/>
      <c r="CM130" s="74"/>
      <c r="CN130" s="20"/>
      <c r="CO130" s="74"/>
      <c r="CP130" s="24"/>
      <c r="CQ130" s="74"/>
      <c r="CR130" s="334"/>
      <c r="CS130" s="74"/>
      <c r="CT130" s="20"/>
      <c r="CU130" s="74"/>
      <c r="CV130" s="20"/>
      <c r="CW130" s="74"/>
      <c r="CX130" s="334"/>
      <c r="CY130" s="74"/>
      <c r="CZ130" s="20"/>
      <c r="DA130" s="74"/>
      <c r="DB130" s="20"/>
      <c r="DC130" s="74"/>
      <c r="DD130" s="20"/>
      <c r="DE130" s="74"/>
      <c r="DF130" s="20"/>
      <c r="DG130" s="74"/>
      <c r="DH130" s="20"/>
      <c r="DI130" s="74"/>
      <c r="DJ130" s="20"/>
      <c r="DK130" s="74"/>
      <c r="DL130" s="20"/>
      <c r="DM130" s="74"/>
      <c r="DN130" s="20"/>
      <c r="DO130" s="74"/>
      <c r="DP130" s="20"/>
      <c r="DQ130" s="20">
        <f t="shared" si="758"/>
        <v>0</v>
      </c>
      <c r="DR130" s="20">
        <f t="shared" si="759"/>
        <v>0</v>
      </c>
      <c r="DS130" s="7"/>
      <c r="DT130" s="7"/>
      <c r="DU130" s="7"/>
      <c r="DV130" s="52"/>
      <c r="DW130" s="51"/>
      <c r="DX130" s="11"/>
      <c r="DY130" s="81"/>
      <c r="DZ130" s="21"/>
      <c r="EA130" s="7"/>
      <c r="EB130" s="7"/>
      <c r="EC130" s="7"/>
      <c r="ED130" s="7"/>
      <c r="EE130" s="7"/>
      <c r="EF130" s="7"/>
      <c r="EG130" s="7"/>
      <c r="EH130" s="7">
        <f t="shared" si="760"/>
        <v>0</v>
      </c>
      <c r="EI130" s="7">
        <f t="shared" si="760"/>
        <v>0</v>
      </c>
      <c r="EJ130" s="7">
        <f t="shared" si="760"/>
        <v>0</v>
      </c>
      <c r="EK130" s="18">
        <f t="shared" si="760"/>
        <v>0</v>
      </c>
      <c r="EL130" s="7">
        <f t="shared" si="760"/>
        <v>0</v>
      </c>
      <c r="EM130" s="7">
        <f t="shared" si="760"/>
        <v>0</v>
      </c>
      <c r="EN130" s="7">
        <f t="shared" si="760"/>
        <v>0</v>
      </c>
      <c r="EO130" s="7">
        <f t="shared" si="760"/>
        <v>0</v>
      </c>
      <c r="EP130" s="7">
        <f t="shared" si="760"/>
        <v>0</v>
      </c>
      <c r="EQ130" s="7">
        <f t="shared" si="760"/>
        <v>0</v>
      </c>
      <c r="ER130" s="7">
        <f t="shared" si="760"/>
        <v>0</v>
      </c>
      <c r="ES130" s="7">
        <f t="shared" si="760"/>
        <v>0</v>
      </c>
      <c r="ET130" s="7">
        <f t="shared" si="760"/>
        <v>0</v>
      </c>
      <c r="EU130" s="18">
        <f t="shared" si="760"/>
        <v>0</v>
      </c>
      <c r="EV130" s="7">
        <f t="shared" si="760"/>
        <v>0</v>
      </c>
      <c r="EW130" s="7">
        <f t="shared" si="760"/>
        <v>0</v>
      </c>
      <c r="EX130" s="7">
        <f t="shared" si="761"/>
        <v>0</v>
      </c>
      <c r="EY130" s="7">
        <f t="shared" si="761"/>
        <v>0</v>
      </c>
      <c r="EZ130" s="7">
        <f t="shared" si="761"/>
        <v>0</v>
      </c>
      <c r="FA130" s="7">
        <f t="shared" si="761"/>
        <v>0</v>
      </c>
      <c r="FB130" s="7">
        <f t="shared" si="761"/>
        <v>0</v>
      </c>
      <c r="FC130" s="7">
        <f t="shared" si="761"/>
        <v>0</v>
      </c>
      <c r="FD130" s="7">
        <f t="shared" si="761"/>
        <v>0</v>
      </c>
      <c r="FE130" s="18">
        <f t="shared" si="761"/>
        <v>0</v>
      </c>
      <c r="FF130" s="7">
        <f t="shared" si="761"/>
        <v>0</v>
      </c>
      <c r="FG130" s="7">
        <f t="shared" si="761"/>
        <v>0</v>
      </c>
      <c r="FH130" s="7">
        <f t="shared" si="761"/>
        <v>0</v>
      </c>
      <c r="FI130" s="7">
        <f t="shared" si="761"/>
        <v>0</v>
      </c>
      <c r="FJ130" s="7">
        <f t="shared" si="761"/>
        <v>0</v>
      </c>
      <c r="FK130" s="7">
        <f t="shared" si="761"/>
        <v>0</v>
      </c>
      <c r="FL130" s="7">
        <f t="shared" si="761"/>
        <v>0</v>
      </c>
      <c r="FM130" s="7">
        <f t="shared" si="761"/>
        <v>0</v>
      </c>
      <c r="FN130" s="7">
        <f t="shared" si="762"/>
        <v>0</v>
      </c>
      <c r="FO130" s="7">
        <f t="shared" si="762"/>
        <v>0</v>
      </c>
      <c r="FP130" s="7"/>
      <c r="FQ130" s="7">
        <f t="shared" si="763"/>
        <v>0</v>
      </c>
      <c r="FR130" s="7">
        <f t="shared" si="763"/>
        <v>0</v>
      </c>
      <c r="FS130" s="7">
        <f t="shared" si="763"/>
        <v>0</v>
      </c>
      <c r="FT130" s="7">
        <f t="shared" si="763"/>
        <v>0</v>
      </c>
      <c r="FU130" s="7">
        <f t="shared" si="763"/>
        <v>0</v>
      </c>
      <c r="FV130" s="7">
        <f t="shared" si="763"/>
        <v>0</v>
      </c>
      <c r="FW130" s="7">
        <f t="shared" si="763"/>
        <v>0</v>
      </c>
      <c r="FX130" s="7">
        <f t="shared" si="763"/>
        <v>0</v>
      </c>
      <c r="FY130" s="7">
        <f t="shared" si="763"/>
        <v>0</v>
      </c>
      <c r="FZ130" s="7">
        <f t="shared" si="763"/>
        <v>0</v>
      </c>
      <c r="GA130" s="7">
        <f t="shared" si="763"/>
        <v>0</v>
      </c>
      <c r="GB130" s="116">
        <f t="shared" si="763"/>
        <v>0</v>
      </c>
      <c r="GC130" s="117">
        <f t="shared" si="763"/>
        <v>0</v>
      </c>
      <c r="GD130" s="7"/>
      <c r="GE130" s="7"/>
      <c r="GF130" s="7"/>
      <c r="GG130" s="52"/>
      <c r="GH130" s="3"/>
      <c r="GI130" s="18"/>
      <c r="GJ130" s="18"/>
      <c r="GK130" s="1"/>
      <c r="GL130" s="23"/>
      <c r="GM130" s="61"/>
      <c r="GN130" s="7"/>
      <c r="GO130" s="67"/>
    </row>
    <row r="131" spans="1:197" s="346" customFormat="1" ht="24.95" customHeight="1" x14ac:dyDescent="0.35">
      <c r="A131" s="351">
        <v>9</v>
      </c>
      <c r="B131" s="134" t="s">
        <v>64</v>
      </c>
      <c r="C131" s="130" t="s">
        <v>65</v>
      </c>
      <c r="D131" s="131">
        <v>1</v>
      </c>
      <c r="E131" s="131"/>
      <c r="F131" s="131"/>
      <c r="G131" s="131"/>
      <c r="H131" s="131"/>
      <c r="I131" s="131"/>
      <c r="J131" s="131"/>
      <c r="K131" s="131"/>
      <c r="L131" s="131">
        <f t="shared" ref="L131:BG131" si="823">SUM(L132:L144)</f>
        <v>118</v>
      </c>
      <c r="M131" s="131">
        <f t="shared" si="823"/>
        <v>118</v>
      </c>
      <c r="N131" s="131">
        <f t="shared" si="823"/>
        <v>50</v>
      </c>
      <c r="O131" s="353">
        <f>SUM(O132:O144)</f>
        <v>50</v>
      </c>
      <c r="P131" s="2">
        <f t="shared" si="823"/>
        <v>36</v>
      </c>
      <c r="Q131" s="131">
        <f t="shared" si="823"/>
        <v>56</v>
      </c>
      <c r="R131" s="2">
        <f t="shared" si="823"/>
        <v>32</v>
      </c>
      <c r="S131" s="131">
        <f t="shared" si="823"/>
        <v>56</v>
      </c>
      <c r="T131" s="2">
        <f t="shared" si="823"/>
        <v>0</v>
      </c>
      <c r="U131" s="131">
        <f t="shared" si="823"/>
        <v>0</v>
      </c>
      <c r="V131" s="2">
        <f t="shared" si="823"/>
        <v>0</v>
      </c>
      <c r="W131" s="131">
        <f t="shared" si="823"/>
        <v>0</v>
      </c>
      <c r="X131" s="131">
        <f t="shared" si="823"/>
        <v>0</v>
      </c>
      <c r="Y131" s="433">
        <f t="shared" si="823"/>
        <v>9.3000000000000007</v>
      </c>
      <c r="Z131" s="2">
        <f t="shared" si="823"/>
        <v>0</v>
      </c>
      <c r="AA131" s="131">
        <f t="shared" si="823"/>
        <v>0</v>
      </c>
      <c r="AB131" s="2">
        <f t="shared" si="823"/>
        <v>0</v>
      </c>
      <c r="AC131" s="131">
        <f t="shared" si="823"/>
        <v>0</v>
      </c>
      <c r="AD131" s="2">
        <f t="shared" si="823"/>
        <v>1</v>
      </c>
      <c r="AE131" s="131">
        <f t="shared" si="823"/>
        <v>90</v>
      </c>
      <c r="AF131" s="2">
        <f t="shared" si="823"/>
        <v>0</v>
      </c>
      <c r="AG131" s="131">
        <f t="shared" si="823"/>
        <v>0</v>
      </c>
      <c r="AH131" s="2">
        <f t="shared" si="823"/>
        <v>0</v>
      </c>
      <c r="AI131" s="353">
        <f t="shared" si="823"/>
        <v>0</v>
      </c>
      <c r="AJ131" s="2">
        <f t="shared" si="823"/>
        <v>0</v>
      </c>
      <c r="AK131" s="433">
        <f t="shared" si="823"/>
        <v>0</v>
      </c>
      <c r="AL131" s="2">
        <f t="shared" si="823"/>
        <v>0</v>
      </c>
      <c r="AM131" s="131">
        <f t="shared" si="823"/>
        <v>0</v>
      </c>
      <c r="AN131" s="2">
        <f>SUM(AN132:AN144)</f>
        <v>0</v>
      </c>
      <c r="AO131" s="131">
        <f t="shared" si="823"/>
        <v>0</v>
      </c>
      <c r="AP131" s="2">
        <f t="shared" si="823"/>
        <v>0</v>
      </c>
      <c r="AQ131" s="131">
        <f t="shared" si="823"/>
        <v>0</v>
      </c>
      <c r="AR131" s="131">
        <f t="shared" si="823"/>
        <v>1</v>
      </c>
      <c r="AS131" s="433">
        <f t="shared" si="823"/>
        <v>6</v>
      </c>
      <c r="AT131" s="2">
        <f t="shared" si="823"/>
        <v>1</v>
      </c>
      <c r="AU131" s="433">
        <f t="shared" si="823"/>
        <v>19.333333333333332</v>
      </c>
      <c r="AV131" s="2">
        <f t="shared" si="823"/>
        <v>0</v>
      </c>
      <c r="AW131" s="131">
        <f t="shared" si="823"/>
        <v>0</v>
      </c>
      <c r="AX131" s="2">
        <f t="shared" si="823"/>
        <v>0</v>
      </c>
      <c r="AY131" s="433">
        <f t="shared" si="823"/>
        <v>0</v>
      </c>
      <c r="AZ131" s="2">
        <f t="shared" si="823"/>
        <v>0</v>
      </c>
      <c r="BA131" s="433">
        <f t="shared" si="823"/>
        <v>0</v>
      </c>
      <c r="BB131" s="131">
        <f t="shared" si="823"/>
        <v>0</v>
      </c>
      <c r="BC131" s="433">
        <f t="shared" si="823"/>
        <v>0</v>
      </c>
      <c r="BD131" s="131">
        <f t="shared" si="823"/>
        <v>0</v>
      </c>
      <c r="BE131" s="131">
        <f t="shared" si="823"/>
        <v>0</v>
      </c>
      <c r="BF131" s="433">
        <f t="shared" si="823"/>
        <v>286.63333333333333</v>
      </c>
      <c r="BG131" s="433">
        <f t="shared" si="823"/>
        <v>168</v>
      </c>
      <c r="BH131" s="2"/>
      <c r="BI131" s="2"/>
      <c r="BJ131" s="2"/>
      <c r="BK131" s="356"/>
      <c r="BL131" s="351">
        <v>9</v>
      </c>
      <c r="BM131" s="134" t="s">
        <v>64</v>
      </c>
      <c r="BN131" s="130" t="s">
        <v>65</v>
      </c>
      <c r="BO131" s="131">
        <v>1</v>
      </c>
      <c r="BP131" s="131"/>
      <c r="BQ131" s="131"/>
      <c r="BR131" s="131"/>
      <c r="BS131" s="131"/>
      <c r="BT131" s="131"/>
      <c r="BU131" s="131"/>
      <c r="BV131" s="131"/>
      <c r="BW131" s="131">
        <f t="shared" ref="BW131:BY131" si="824">SUM(BW132:BW144)</f>
        <v>290</v>
      </c>
      <c r="BX131" s="131">
        <f t="shared" si="824"/>
        <v>290</v>
      </c>
      <c r="BY131" s="131">
        <f t="shared" si="824"/>
        <v>50</v>
      </c>
      <c r="BZ131" s="353">
        <f>SUM(BZ132:BZ144)</f>
        <v>40</v>
      </c>
      <c r="CA131" s="2">
        <f t="shared" ref="CA131:CX131" si="825">SUM(CA132:CA144)</f>
        <v>24</v>
      </c>
      <c r="CB131" s="131">
        <f t="shared" si="825"/>
        <v>56</v>
      </c>
      <c r="CC131" s="2">
        <f t="shared" si="825"/>
        <v>216</v>
      </c>
      <c r="CD131" s="131">
        <f t="shared" si="825"/>
        <v>120</v>
      </c>
      <c r="CE131" s="2">
        <f t="shared" si="825"/>
        <v>0</v>
      </c>
      <c r="CF131" s="131">
        <f t="shared" si="825"/>
        <v>0</v>
      </c>
      <c r="CG131" s="2">
        <f t="shared" si="825"/>
        <v>0</v>
      </c>
      <c r="CH131" s="131">
        <f t="shared" si="825"/>
        <v>0</v>
      </c>
      <c r="CI131" s="131">
        <f t="shared" si="825"/>
        <v>4</v>
      </c>
      <c r="CJ131" s="353">
        <f t="shared" si="825"/>
        <v>12.5</v>
      </c>
      <c r="CK131" s="2">
        <f t="shared" si="825"/>
        <v>0</v>
      </c>
      <c r="CL131" s="131">
        <f t="shared" si="825"/>
        <v>0</v>
      </c>
      <c r="CM131" s="131">
        <f t="shared" si="825"/>
        <v>0</v>
      </c>
      <c r="CN131" s="131">
        <f t="shared" si="825"/>
        <v>0</v>
      </c>
      <c r="CO131" s="2">
        <f t="shared" si="825"/>
        <v>1</v>
      </c>
      <c r="CP131" s="131">
        <f t="shared" si="825"/>
        <v>90</v>
      </c>
      <c r="CQ131" s="131">
        <f t="shared" si="825"/>
        <v>0</v>
      </c>
      <c r="CR131" s="131">
        <f t="shared" si="825"/>
        <v>0</v>
      </c>
      <c r="CS131" s="2">
        <f t="shared" si="825"/>
        <v>0</v>
      </c>
      <c r="CT131" s="353">
        <f t="shared" si="825"/>
        <v>0</v>
      </c>
      <c r="CU131" s="2">
        <f t="shared" si="825"/>
        <v>0</v>
      </c>
      <c r="CV131" s="131">
        <f t="shared" si="825"/>
        <v>0</v>
      </c>
      <c r="CW131" s="131">
        <f t="shared" si="825"/>
        <v>4</v>
      </c>
      <c r="CX131" s="131">
        <f t="shared" si="825"/>
        <v>230</v>
      </c>
      <c r="CY131" s="2">
        <f>SUM(CY132:CY144)</f>
        <v>0</v>
      </c>
      <c r="CZ131" s="131">
        <f t="shared" ref="CZ131:DR131" si="826">SUM(CZ132:CZ144)</f>
        <v>0</v>
      </c>
      <c r="DA131" s="2">
        <f t="shared" si="826"/>
        <v>0</v>
      </c>
      <c r="DB131" s="131">
        <f t="shared" si="826"/>
        <v>0</v>
      </c>
      <c r="DC131" s="2">
        <f t="shared" si="826"/>
        <v>3</v>
      </c>
      <c r="DD131" s="433">
        <f t="shared" si="826"/>
        <v>6</v>
      </c>
      <c r="DE131" s="2">
        <f t="shared" si="826"/>
        <v>0</v>
      </c>
      <c r="DF131" s="131">
        <f t="shared" si="826"/>
        <v>0</v>
      </c>
      <c r="DG131" s="2">
        <f t="shared" si="826"/>
        <v>0</v>
      </c>
      <c r="DH131" s="131">
        <f t="shared" si="826"/>
        <v>0</v>
      </c>
      <c r="DI131" s="131">
        <f t="shared" si="826"/>
        <v>1</v>
      </c>
      <c r="DJ131" s="433">
        <f t="shared" si="826"/>
        <v>16</v>
      </c>
      <c r="DK131" s="2">
        <f t="shared" si="826"/>
        <v>2</v>
      </c>
      <c r="DL131" s="131">
        <f t="shared" si="826"/>
        <v>0</v>
      </c>
      <c r="DM131" s="2">
        <f t="shared" si="826"/>
        <v>0</v>
      </c>
      <c r="DN131" s="131">
        <f t="shared" si="826"/>
        <v>0</v>
      </c>
      <c r="DO131" s="131">
        <f t="shared" si="826"/>
        <v>0</v>
      </c>
      <c r="DP131" s="131">
        <f t="shared" si="826"/>
        <v>0</v>
      </c>
      <c r="DQ131" s="433">
        <f t="shared" si="826"/>
        <v>574.5</v>
      </c>
      <c r="DR131" s="433">
        <f t="shared" si="826"/>
        <v>242</v>
      </c>
      <c r="DS131" s="2"/>
      <c r="DT131" s="2"/>
      <c r="DU131" s="2"/>
      <c r="DV131" s="344"/>
      <c r="DW131" s="351">
        <v>9</v>
      </c>
      <c r="DX131" s="134" t="s">
        <v>64</v>
      </c>
      <c r="DY131" s="130" t="s">
        <v>65</v>
      </c>
      <c r="DZ131" s="131">
        <v>1</v>
      </c>
      <c r="EA131" s="2"/>
      <c r="EB131" s="2"/>
      <c r="EC131" s="2"/>
      <c r="ED131" s="2"/>
      <c r="EE131" s="2"/>
      <c r="EF131" s="2"/>
      <c r="EG131" s="2"/>
      <c r="EH131" s="2">
        <f t="shared" ref="EH131:GC131" si="827">SUM(EH132:EH144)</f>
        <v>408</v>
      </c>
      <c r="EI131" s="2">
        <f t="shared" si="827"/>
        <v>408</v>
      </c>
      <c r="EJ131" s="2">
        <f t="shared" si="827"/>
        <v>100</v>
      </c>
      <c r="EK131" s="131">
        <f t="shared" si="827"/>
        <v>90</v>
      </c>
      <c r="EL131" s="2">
        <f t="shared" si="827"/>
        <v>60</v>
      </c>
      <c r="EM131" s="131">
        <f t="shared" si="827"/>
        <v>112</v>
      </c>
      <c r="EN131" s="2">
        <f t="shared" si="827"/>
        <v>248</v>
      </c>
      <c r="EO131" s="131">
        <f t="shared" si="827"/>
        <v>176</v>
      </c>
      <c r="EP131" s="2">
        <f t="shared" si="827"/>
        <v>0</v>
      </c>
      <c r="EQ131" s="131">
        <f t="shared" si="827"/>
        <v>0</v>
      </c>
      <c r="ER131" s="2">
        <f t="shared" si="827"/>
        <v>0</v>
      </c>
      <c r="ES131" s="131">
        <f t="shared" si="827"/>
        <v>0</v>
      </c>
      <c r="ET131" s="131">
        <f t="shared" si="827"/>
        <v>4</v>
      </c>
      <c r="EU131" s="353">
        <f t="shared" si="827"/>
        <v>21.8</v>
      </c>
      <c r="EV131" s="2">
        <f t="shared" si="827"/>
        <v>0</v>
      </c>
      <c r="EW131" s="131">
        <f t="shared" si="827"/>
        <v>0</v>
      </c>
      <c r="EX131" s="2">
        <f t="shared" si="827"/>
        <v>0</v>
      </c>
      <c r="EY131" s="131">
        <f t="shared" si="827"/>
        <v>0</v>
      </c>
      <c r="EZ131" s="2">
        <f t="shared" si="827"/>
        <v>2</v>
      </c>
      <c r="FA131" s="131">
        <f t="shared" si="827"/>
        <v>180</v>
      </c>
      <c r="FB131" s="2">
        <f t="shared" si="827"/>
        <v>0</v>
      </c>
      <c r="FC131" s="131">
        <f t="shared" si="827"/>
        <v>0</v>
      </c>
      <c r="FD131" s="2">
        <f t="shared" si="827"/>
        <v>0</v>
      </c>
      <c r="FE131" s="353">
        <f t="shared" si="827"/>
        <v>0</v>
      </c>
      <c r="FF131" s="2">
        <f t="shared" si="827"/>
        <v>0</v>
      </c>
      <c r="FG131" s="433">
        <f t="shared" si="827"/>
        <v>0</v>
      </c>
      <c r="FH131" s="2">
        <f t="shared" si="827"/>
        <v>4</v>
      </c>
      <c r="FI131" s="131">
        <f t="shared" si="827"/>
        <v>230</v>
      </c>
      <c r="FJ131" s="2">
        <f t="shared" si="827"/>
        <v>0</v>
      </c>
      <c r="FK131" s="131">
        <f t="shared" si="827"/>
        <v>0</v>
      </c>
      <c r="FL131" s="2">
        <f t="shared" si="827"/>
        <v>0</v>
      </c>
      <c r="FM131" s="131">
        <f t="shared" si="827"/>
        <v>0</v>
      </c>
      <c r="FN131" s="2">
        <f t="shared" si="827"/>
        <v>4</v>
      </c>
      <c r="FO131" s="131">
        <f t="shared" si="827"/>
        <v>12</v>
      </c>
      <c r="FP131" s="2"/>
      <c r="FQ131" s="433">
        <f t="shared" ref="FQ131" si="828">SUM(FQ132:FQ144)</f>
        <v>19.333333333333332</v>
      </c>
      <c r="FR131" s="131">
        <f t="shared" si="827"/>
        <v>0</v>
      </c>
      <c r="FS131" s="131">
        <f t="shared" si="827"/>
        <v>0</v>
      </c>
      <c r="FT131" s="2">
        <f t="shared" si="827"/>
        <v>1</v>
      </c>
      <c r="FU131" s="433">
        <f t="shared" si="827"/>
        <v>16</v>
      </c>
      <c r="FV131" s="2">
        <f t="shared" si="827"/>
        <v>2</v>
      </c>
      <c r="FW131" s="433">
        <f t="shared" si="827"/>
        <v>0</v>
      </c>
      <c r="FX131" s="2">
        <f t="shared" si="827"/>
        <v>0</v>
      </c>
      <c r="FY131" s="131">
        <f t="shared" si="827"/>
        <v>0</v>
      </c>
      <c r="FZ131" s="2">
        <f t="shared" si="827"/>
        <v>0</v>
      </c>
      <c r="GA131" s="131">
        <f t="shared" si="827"/>
        <v>0</v>
      </c>
      <c r="GB131" s="440">
        <f t="shared" si="827"/>
        <v>861.13333333333333</v>
      </c>
      <c r="GC131" s="441">
        <f t="shared" si="827"/>
        <v>410</v>
      </c>
      <c r="GD131" s="2"/>
      <c r="GE131" s="2"/>
      <c r="GF131" s="2"/>
      <c r="GG131" s="356"/>
      <c r="GI131" s="347"/>
      <c r="GJ131" s="347"/>
      <c r="GK131" s="357"/>
      <c r="GL131" s="357"/>
      <c r="GM131" s="358"/>
      <c r="GN131" s="348"/>
      <c r="GO131" s="350"/>
    </row>
    <row r="132" spans="1:197" ht="24.95" customHeight="1" x14ac:dyDescent="0.35">
      <c r="A132" s="51"/>
      <c r="B132" s="213" t="s">
        <v>100</v>
      </c>
      <c r="C132" s="214" t="s">
        <v>114</v>
      </c>
      <c r="D132" s="214" t="s">
        <v>102</v>
      </c>
      <c r="E132" s="200" t="s">
        <v>158</v>
      </c>
      <c r="F132" s="198" t="s">
        <v>161</v>
      </c>
      <c r="G132" s="214">
        <v>3</v>
      </c>
      <c r="H132" s="197">
        <v>58</v>
      </c>
      <c r="I132" s="197">
        <v>1</v>
      </c>
      <c r="J132" s="200">
        <v>2</v>
      </c>
      <c r="K132" s="200">
        <f>SUM(J132)*2</f>
        <v>4</v>
      </c>
      <c r="L132" s="215">
        <v>68</v>
      </c>
      <c r="M132" s="140">
        <f t="shared" ref="M132:M133" si="829">SUM(N132+P132+R132+T132+V132)</f>
        <v>68</v>
      </c>
      <c r="N132" s="452">
        <v>24</v>
      </c>
      <c r="O132" s="142">
        <f t="shared" ref="O132" si="830">SUM(N132)*I132</f>
        <v>24</v>
      </c>
      <c r="P132" s="144">
        <v>20</v>
      </c>
      <c r="Q132" s="142">
        <f t="shared" ref="Q132" si="831">P132*J132</f>
        <v>40</v>
      </c>
      <c r="R132" s="452">
        <v>24</v>
      </c>
      <c r="S132" s="142">
        <f t="shared" ref="S132:S133" si="832">SUM(R132)*J132</f>
        <v>48</v>
      </c>
      <c r="T132" s="208"/>
      <c r="U132" s="210">
        <f t="shared" ref="U132:U133" si="833">SUM(T132)*K132</f>
        <v>0</v>
      </c>
      <c r="V132" s="208"/>
      <c r="W132" s="210">
        <f t="shared" ref="W132" si="834">SUM(V132)*J132*5</f>
        <v>0</v>
      </c>
      <c r="X132" s="206">
        <f t="shared" ref="X132" si="835">SUM(J132*AX132*2+K132*AZ132*2)</f>
        <v>0</v>
      </c>
      <c r="Y132" s="207">
        <f t="shared" ref="Y132" si="836">SUM(L132*5/100*J132)</f>
        <v>6.8</v>
      </c>
      <c r="Z132" s="208"/>
      <c r="AA132" s="210"/>
      <c r="AB132" s="208"/>
      <c r="AC132" s="206">
        <f t="shared" ref="AC132:AC133" si="837">SUM(AB132)*3*H132/5</f>
        <v>0</v>
      </c>
      <c r="AD132" s="208"/>
      <c r="AE132" s="209">
        <f t="shared" ref="AE132" si="838">SUM(AD132*H132*(30+4))</f>
        <v>0</v>
      </c>
      <c r="AF132" s="208"/>
      <c r="AG132" s="210">
        <f t="shared" ref="AG132:AG133" si="839">SUM(AF132*H132*3)</f>
        <v>0</v>
      </c>
      <c r="AH132" s="210"/>
      <c r="AI132" s="206">
        <f t="shared" ref="AI132:AI133" si="840">SUM(AH132*H132/3)</f>
        <v>0</v>
      </c>
      <c r="AJ132" s="208"/>
      <c r="AK132" s="206">
        <f t="shared" ref="AK132" si="841">SUM(AJ132*H132*2/3)</f>
        <v>0</v>
      </c>
      <c r="AL132" s="208"/>
      <c r="AM132" s="262">
        <f t="shared" ref="AM132:AM133" si="842">SUM(AL132*H132)</f>
        <v>0</v>
      </c>
      <c r="AN132" s="208"/>
      <c r="AO132" s="210">
        <f t="shared" ref="AO132:AO133" si="843">SUM(AN132*J132)</f>
        <v>0</v>
      </c>
      <c r="AP132" s="208"/>
      <c r="AQ132" s="206">
        <f t="shared" ref="AQ132:AQ133" si="844">SUM(AP132*H132*2)</f>
        <v>0</v>
      </c>
      <c r="AR132" s="208"/>
      <c r="AS132" s="206">
        <f>SUM(J132*AR132*6)</f>
        <v>0</v>
      </c>
      <c r="AT132" s="32">
        <v>1</v>
      </c>
      <c r="AU132" s="194">
        <f t="shared" ref="AU132:AU133" si="845">AT132*H132/3</f>
        <v>19.333333333333332</v>
      </c>
      <c r="AV132" s="190"/>
      <c r="AW132" s="190">
        <f t="shared" ref="AW132" si="846">SUM(J132*AV132*6)</f>
        <v>0</v>
      </c>
      <c r="AX132" s="189"/>
      <c r="AY132" s="191">
        <f t="shared" ref="AY132" si="847">AX132*H132/3</f>
        <v>0</v>
      </c>
      <c r="AZ132" s="190"/>
      <c r="BA132" s="191">
        <f t="shared" ref="BA132" si="848">SUM(AZ132*K132*5*6)</f>
        <v>0</v>
      </c>
      <c r="BB132" s="189"/>
      <c r="BC132" s="191">
        <f t="shared" ref="BC132" si="849">SUM(BB132*K132*4*6)</f>
        <v>0</v>
      </c>
      <c r="BD132" s="189"/>
      <c r="BE132" s="195">
        <f t="shared" ref="BE132:BE133" si="850">SUM(BD132*50)</f>
        <v>0</v>
      </c>
      <c r="BF132" s="194">
        <f t="shared" ref="BF132:BF133" si="851">O132+Q132+S132+U132+W132+X132+Y132+AA132+AC132+AE132+AG132+AI132+AK132+AM132+AO132+AQ132+AS132+AU132+AW132+AY132+BA132+BC132+BE132</f>
        <v>138.13333333333333</v>
      </c>
      <c r="BG132" s="194">
        <f t="shared" ref="BG132:BG133" si="852">BC132+BA132+AY132+AW132+AS132+AQ132+X132+W132+U132+S132+Q132+O132</f>
        <v>112</v>
      </c>
      <c r="BH132" s="7"/>
      <c r="BI132" s="7"/>
      <c r="BJ132" s="7"/>
      <c r="BK132" s="52"/>
      <c r="BL132" s="51"/>
      <c r="BM132" s="213" t="s">
        <v>100</v>
      </c>
      <c r="BN132" s="214" t="s">
        <v>114</v>
      </c>
      <c r="BO132" s="214" t="s">
        <v>102</v>
      </c>
      <c r="BP132" s="200" t="s">
        <v>158</v>
      </c>
      <c r="BQ132" s="199" t="s">
        <v>161</v>
      </c>
      <c r="BR132" s="214">
        <v>4</v>
      </c>
      <c r="BS132" s="197">
        <v>58</v>
      </c>
      <c r="BT132" s="197">
        <v>1</v>
      </c>
      <c r="BU132" s="200">
        <v>2</v>
      </c>
      <c r="BV132" s="200">
        <f>SUM(BU132)*2</f>
        <v>4</v>
      </c>
      <c r="BW132" s="215">
        <v>70</v>
      </c>
      <c r="BX132" s="140">
        <f t="shared" ref="BX132:BX138" si="853">SUM(BY132+CA132+CC132+CE132+CG132)</f>
        <v>70</v>
      </c>
      <c r="BY132" s="141">
        <v>30</v>
      </c>
      <c r="BZ132" s="142">
        <f t="shared" ref="BZ132:BZ138" si="854">SUM(BY132)*BT132</f>
        <v>30</v>
      </c>
      <c r="CA132" s="141">
        <v>20</v>
      </c>
      <c r="CB132" s="142">
        <f t="shared" ref="CB132:CB135" si="855">CA132*BU132</f>
        <v>40</v>
      </c>
      <c r="CC132" s="141">
        <v>20</v>
      </c>
      <c r="CD132" s="142">
        <f t="shared" ref="CD132:CD138" si="856">SUM(CC132)*BU132</f>
        <v>40</v>
      </c>
      <c r="CE132" s="208"/>
      <c r="CF132" s="210">
        <f t="shared" ref="CF132:CF138" si="857">SUM(CE132)*BV132</f>
        <v>0</v>
      </c>
      <c r="CG132" s="208"/>
      <c r="CH132" s="210">
        <f t="shared" ref="CH132:CH133" si="858">SUM(CG132)*BU132*5</f>
        <v>0</v>
      </c>
      <c r="CI132" s="206">
        <f t="shared" ref="CI132" si="859">SUM(BU132*DI132*2+BV132*DK132*2)</f>
        <v>4</v>
      </c>
      <c r="CJ132" s="207">
        <f t="shared" ref="CJ132" si="860">SUM(BW132*5/100*BU132)</f>
        <v>7</v>
      </c>
      <c r="CK132" s="208"/>
      <c r="CL132" s="210"/>
      <c r="CM132" s="208"/>
      <c r="CN132" s="206">
        <f t="shared" ref="CN132:CN136" si="861">SUM(CM132)*3*BS132/5</f>
        <v>0</v>
      </c>
      <c r="CO132" s="208"/>
      <c r="CP132" s="209">
        <f t="shared" ref="CP132" si="862">SUM(CO132*BS132*(30+4))</f>
        <v>0</v>
      </c>
      <c r="CQ132" s="208"/>
      <c r="CR132" s="334">
        <f t="shared" ref="CR132:CR138" si="863">SUM(CQ132*BS132*3)</f>
        <v>0</v>
      </c>
      <c r="CS132" s="210"/>
      <c r="CT132" s="206">
        <f>SUM(CS132*BS132/3)</f>
        <v>0</v>
      </c>
      <c r="CU132" s="208"/>
      <c r="CV132" s="206">
        <f t="shared" ref="CV132" si="864">SUM(CU132*BS132*2/3)</f>
        <v>0</v>
      </c>
      <c r="CW132" s="208">
        <v>1</v>
      </c>
      <c r="CX132" s="142">
        <f t="shared" ref="CX132" si="865">SUM(CW132*BS132)*2</f>
        <v>116</v>
      </c>
      <c r="CY132" s="208"/>
      <c r="CZ132" s="210">
        <f t="shared" ref="CZ132" si="866">SUM(CY132*BU132)</f>
        <v>0</v>
      </c>
      <c r="DA132" s="208"/>
      <c r="DB132" s="206">
        <f t="shared" ref="DB132" si="867">SUM(DA132*BS132*2)</f>
        <v>0</v>
      </c>
      <c r="DC132" s="208"/>
      <c r="DD132" s="206">
        <f t="shared" ref="DD132" si="868">SUM(BU132*DC132*6)</f>
        <v>0</v>
      </c>
      <c r="DE132" s="32"/>
      <c r="DF132" s="194">
        <f t="shared" ref="DF132:DF138" si="869">DE132*BS132/3</f>
        <v>0</v>
      </c>
      <c r="DG132" s="208"/>
      <c r="DH132" s="210">
        <f t="shared" ref="DH132" si="870">SUM(DG132*BS132/3)</f>
        <v>0</v>
      </c>
      <c r="DI132" s="208">
        <v>1</v>
      </c>
      <c r="DJ132" s="206">
        <f t="shared" ref="DJ132" si="871">SUM(BU132*DI132*8)</f>
        <v>16</v>
      </c>
      <c r="DK132" s="210"/>
      <c r="DL132" s="206">
        <f t="shared" ref="DL132" si="872">SUM(DK132*BV132*5*6)</f>
        <v>0</v>
      </c>
      <c r="DM132" s="208"/>
      <c r="DN132" s="206">
        <f t="shared" ref="DN132" si="873">SUM(DM132*BV132*4*6)</f>
        <v>0</v>
      </c>
      <c r="DO132" s="208"/>
      <c r="DP132" s="212">
        <f t="shared" ref="DP132:DP138" si="874">SUM(DO132*50)</f>
        <v>0</v>
      </c>
      <c r="DQ132" s="20">
        <f t="shared" ref="DQ132:DQ144" si="875">SUM(CZ132+DP132+DN132+DL132+DJ132+DH132+DD132+DB132+CV132+CX132+CT132+CR132+CP132+CN132+CL132+CJ132+CI132+CH132+CF132+CB132+BZ132+CD132+DF132)</f>
        <v>253</v>
      </c>
      <c r="DR132" s="20">
        <f t="shared" ref="DR132:DR144" si="876">SUM(BZ132+CB132+CF132+CH132+CI132+DD132+DH132+DJ132+DL132+DN132+CD132+DB132)</f>
        <v>130</v>
      </c>
      <c r="DS132" s="7"/>
      <c r="DT132" s="7"/>
      <c r="DU132" s="7"/>
      <c r="DV132" s="52"/>
      <c r="DW132" s="51"/>
      <c r="DX132" s="34"/>
      <c r="DY132" s="71"/>
      <c r="DZ132" s="68"/>
      <c r="EA132" s="7"/>
      <c r="EB132" s="7"/>
      <c r="EC132" s="7"/>
      <c r="ED132" s="7"/>
      <c r="EE132" s="7"/>
      <c r="EF132" s="7"/>
      <c r="EG132" s="7"/>
      <c r="EH132" s="7">
        <f>SUM(BW132+L132)</f>
        <v>138</v>
      </c>
      <c r="EI132" s="7">
        <f t="shared" ref="EI132:EX144" si="877">SUM(M132+BX132)</f>
        <v>138</v>
      </c>
      <c r="EJ132" s="7">
        <f t="shared" si="877"/>
        <v>54</v>
      </c>
      <c r="EK132" s="18">
        <f t="shared" si="877"/>
        <v>54</v>
      </c>
      <c r="EL132" s="7">
        <f t="shared" si="877"/>
        <v>40</v>
      </c>
      <c r="EM132" s="7">
        <f t="shared" si="877"/>
        <v>80</v>
      </c>
      <c r="EN132" s="7">
        <f t="shared" si="877"/>
        <v>44</v>
      </c>
      <c r="EO132" s="7">
        <f t="shared" si="877"/>
        <v>88</v>
      </c>
      <c r="EP132" s="7">
        <f t="shared" si="877"/>
        <v>0</v>
      </c>
      <c r="EQ132" s="7">
        <f t="shared" si="877"/>
        <v>0</v>
      </c>
      <c r="ER132" s="7">
        <f t="shared" si="877"/>
        <v>0</v>
      </c>
      <c r="ES132" s="7">
        <f t="shared" si="877"/>
        <v>0</v>
      </c>
      <c r="ET132" s="7">
        <f t="shared" si="877"/>
        <v>4</v>
      </c>
      <c r="EU132" s="18">
        <f t="shared" si="877"/>
        <v>13.8</v>
      </c>
      <c r="EV132" s="7">
        <f t="shared" si="877"/>
        <v>0</v>
      </c>
      <c r="EW132" s="7">
        <f t="shared" si="877"/>
        <v>0</v>
      </c>
      <c r="EX132" s="7">
        <f t="shared" si="877"/>
        <v>0</v>
      </c>
      <c r="EY132" s="7">
        <f t="shared" ref="EY132:FN144" si="878">SUM(AC132+CN132)</f>
        <v>0</v>
      </c>
      <c r="EZ132" s="7">
        <f t="shared" si="878"/>
        <v>0</v>
      </c>
      <c r="FA132" s="7">
        <f t="shared" si="878"/>
        <v>0</v>
      </c>
      <c r="FB132" s="7">
        <f t="shared" si="878"/>
        <v>0</v>
      </c>
      <c r="FC132" s="7">
        <f t="shared" si="878"/>
        <v>0</v>
      </c>
      <c r="FD132" s="7">
        <f t="shared" si="878"/>
        <v>0</v>
      </c>
      <c r="FE132" s="18">
        <f t="shared" si="878"/>
        <v>0</v>
      </c>
      <c r="FF132" s="7">
        <f t="shared" si="878"/>
        <v>0</v>
      </c>
      <c r="FG132" s="7">
        <f t="shared" si="878"/>
        <v>0</v>
      </c>
      <c r="FH132" s="7">
        <f t="shared" si="878"/>
        <v>1</v>
      </c>
      <c r="FI132" s="7">
        <f t="shared" si="878"/>
        <v>116</v>
      </c>
      <c r="FJ132" s="7">
        <f t="shared" si="878"/>
        <v>0</v>
      </c>
      <c r="FK132" s="7">
        <f t="shared" si="878"/>
        <v>0</v>
      </c>
      <c r="FL132" s="7">
        <f t="shared" si="878"/>
        <v>0</v>
      </c>
      <c r="FM132" s="7">
        <f t="shared" si="878"/>
        <v>0</v>
      </c>
      <c r="FN132" s="7">
        <f t="shared" si="878"/>
        <v>0</v>
      </c>
      <c r="FO132" s="7">
        <f t="shared" ref="FO132:FO144" si="879">SUM(AS132+DD132)</f>
        <v>0</v>
      </c>
      <c r="FP132" s="7"/>
      <c r="FQ132" s="7">
        <f t="shared" ref="FQ132:GC144" si="880">SUM(AU132+DF132)</f>
        <v>19.333333333333332</v>
      </c>
      <c r="FR132" s="7">
        <f t="shared" si="880"/>
        <v>0</v>
      </c>
      <c r="FS132" s="7">
        <f t="shared" si="880"/>
        <v>0</v>
      </c>
      <c r="FT132" s="7">
        <f t="shared" si="880"/>
        <v>1</v>
      </c>
      <c r="FU132" s="7">
        <f t="shared" si="880"/>
        <v>16</v>
      </c>
      <c r="FV132" s="7">
        <f t="shared" si="880"/>
        <v>0</v>
      </c>
      <c r="FW132" s="7">
        <f t="shared" si="880"/>
        <v>0</v>
      </c>
      <c r="FX132" s="7">
        <f t="shared" si="880"/>
        <v>0</v>
      </c>
      <c r="FY132" s="7">
        <f t="shared" si="880"/>
        <v>0</v>
      </c>
      <c r="FZ132" s="7">
        <f t="shared" si="880"/>
        <v>0</v>
      </c>
      <c r="GA132" s="7">
        <f t="shared" si="880"/>
        <v>0</v>
      </c>
      <c r="GB132" s="116">
        <f t="shared" si="880"/>
        <v>391.13333333333333</v>
      </c>
      <c r="GC132" s="117">
        <f t="shared" si="880"/>
        <v>242</v>
      </c>
      <c r="GD132" s="7"/>
      <c r="GE132" s="7"/>
      <c r="GF132" s="7"/>
      <c r="GG132" s="52"/>
      <c r="GH132" s="3"/>
      <c r="GI132" s="18"/>
      <c r="GJ132" s="18"/>
      <c r="GK132" s="1"/>
      <c r="GL132" s="23"/>
      <c r="GM132" s="61"/>
      <c r="GN132" s="7"/>
      <c r="GO132" s="67"/>
    </row>
    <row r="133" spans="1:197" ht="24.95" customHeight="1" x14ac:dyDescent="0.35">
      <c r="A133" s="51"/>
      <c r="B133" s="175" t="s">
        <v>104</v>
      </c>
      <c r="C133" s="182" t="s">
        <v>114</v>
      </c>
      <c r="D133" s="176" t="s">
        <v>102</v>
      </c>
      <c r="E133" s="182" t="s">
        <v>158</v>
      </c>
      <c r="F133" s="198" t="s">
        <v>188</v>
      </c>
      <c r="G133" s="176">
        <v>1</v>
      </c>
      <c r="H133" s="182">
        <v>27</v>
      </c>
      <c r="I133" s="182">
        <v>1</v>
      </c>
      <c r="J133" s="182">
        <v>1</v>
      </c>
      <c r="K133" s="176">
        <f>SUM(J133)*2</f>
        <v>2</v>
      </c>
      <c r="L133" s="178">
        <v>50</v>
      </c>
      <c r="M133" s="153">
        <f t="shared" si="829"/>
        <v>50</v>
      </c>
      <c r="N133" s="178">
        <v>26</v>
      </c>
      <c r="O133" s="255">
        <f t="shared" ref="O133" si="881">SUM(N133)*I133</f>
        <v>26</v>
      </c>
      <c r="P133" s="178">
        <v>16</v>
      </c>
      <c r="Q133" s="179">
        <f t="shared" ref="Q133" si="882">J133*P133</f>
        <v>16</v>
      </c>
      <c r="R133" s="178">
        <v>8</v>
      </c>
      <c r="S133" s="179">
        <f t="shared" si="832"/>
        <v>8</v>
      </c>
      <c r="T133" s="172"/>
      <c r="U133" s="180">
        <f t="shared" si="833"/>
        <v>0</v>
      </c>
      <c r="V133" s="172"/>
      <c r="W133" s="180">
        <f>SUM(V133)*J133*3</f>
        <v>0</v>
      </c>
      <c r="X133" s="146">
        <f>2/8*J133*AX133</f>
        <v>0</v>
      </c>
      <c r="Y133" s="146">
        <f>SUM(L133*5/100*J133)</f>
        <v>2.5</v>
      </c>
      <c r="Z133" s="172"/>
      <c r="AA133" s="180"/>
      <c r="AB133" s="172"/>
      <c r="AC133" s="181">
        <f t="shared" si="837"/>
        <v>0</v>
      </c>
      <c r="AD133" s="172"/>
      <c r="AE133" s="180">
        <f t="shared" ref="AE133" si="883">SUM(AD133*H133*(30+4))</f>
        <v>0</v>
      </c>
      <c r="AF133" s="172"/>
      <c r="AG133" s="180">
        <f t="shared" si="839"/>
        <v>0</v>
      </c>
      <c r="AH133" s="172"/>
      <c r="AI133" s="146">
        <f t="shared" si="840"/>
        <v>0</v>
      </c>
      <c r="AJ133" s="172"/>
      <c r="AK133" s="146">
        <f t="shared" ref="AK133" si="884">SUM(AJ133*H133*2/3)</f>
        <v>0</v>
      </c>
      <c r="AL133" s="172"/>
      <c r="AM133" s="258">
        <f t="shared" si="842"/>
        <v>0</v>
      </c>
      <c r="AN133" s="172"/>
      <c r="AO133" s="180">
        <f t="shared" si="843"/>
        <v>0</v>
      </c>
      <c r="AP133" s="172"/>
      <c r="AQ133" s="181">
        <f t="shared" si="844"/>
        <v>0</v>
      </c>
      <c r="AR133" s="172">
        <v>1</v>
      </c>
      <c r="AS133" s="146">
        <f t="shared" ref="AS133" si="885">SUM(J133*AR133*6)</f>
        <v>6</v>
      </c>
      <c r="AT133" s="144"/>
      <c r="AU133" s="146">
        <f t="shared" si="845"/>
        <v>0</v>
      </c>
      <c r="AV133" s="172"/>
      <c r="AW133" s="145">
        <f>SUM(AV133*H133/3)</f>
        <v>0</v>
      </c>
      <c r="AX133" s="144"/>
      <c r="AY133" s="146">
        <f>AX133*J133*8/2</f>
        <v>0</v>
      </c>
      <c r="AZ133" s="172"/>
      <c r="BA133" s="146">
        <f t="shared" ref="BA133" si="886">SUM(AZ133*K133*5*6)</f>
        <v>0</v>
      </c>
      <c r="BB133" s="172"/>
      <c r="BC133" s="181">
        <f t="shared" ref="BC133" si="887">SUM(BB133*K133*4*6)</f>
        <v>0</v>
      </c>
      <c r="BD133" s="172"/>
      <c r="BE133" s="148">
        <f t="shared" si="850"/>
        <v>0</v>
      </c>
      <c r="BF133" s="146">
        <f t="shared" si="851"/>
        <v>58.5</v>
      </c>
      <c r="BG133" s="146">
        <f t="shared" si="852"/>
        <v>56</v>
      </c>
      <c r="BH133" s="1"/>
      <c r="BI133" s="1"/>
      <c r="BJ133" s="1"/>
      <c r="BK133" s="55"/>
      <c r="BL133" s="51"/>
      <c r="BM133" s="300"/>
      <c r="BN133" s="185"/>
      <c r="BO133" s="185"/>
      <c r="BP133" s="184"/>
      <c r="BQ133" s="185"/>
      <c r="BR133" s="185"/>
      <c r="BS133" s="184"/>
      <c r="BT133" s="184"/>
      <c r="BU133" s="184"/>
      <c r="BV133" s="185"/>
      <c r="BW133" s="187"/>
      <c r="BX133" s="188">
        <f t="shared" si="853"/>
        <v>0</v>
      </c>
      <c r="BY133" s="189"/>
      <c r="BZ133" s="142">
        <f t="shared" si="854"/>
        <v>0</v>
      </c>
      <c r="CA133" s="189"/>
      <c r="CB133" s="190">
        <f t="shared" si="855"/>
        <v>0</v>
      </c>
      <c r="CC133" s="189"/>
      <c r="CD133" s="190">
        <f t="shared" si="856"/>
        <v>0</v>
      </c>
      <c r="CE133" s="189"/>
      <c r="CF133" s="190">
        <f t="shared" si="857"/>
        <v>0</v>
      </c>
      <c r="CG133" s="189"/>
      <c r="CH133" s="190">
        <f t="shared" si="858"/>
        <v>0</v>
      </c>
      <c r="CI133" s="191">
        <f>BU133*2/4</f>
        <v>0</v>
      </c>
      <c r="CJ133" s="191">
        <f t="shared" ref="CJ133:CJ135" si="888">BW133*BU133*0.05</f>
        <v>0</v>
      </c>
      <c r="CK133" s="189"/>
      <c r="CL133" s="190"/>
      <c r="CM133" s="189"/>
      <c r="CN133" s="191">
        <f t="shared" ref="CN133" si="889">SUM(CM133)*3*BS133/5</f>
        <v>0</v>
      </c>
      <c r="CO133" s="189"/>
      <c r="CP133" s="193">
        <f>SUM(CO133*BS133*(30))</f>
        <v>0</v>
      </c>
      <c r="CQ133" s="189"/>
      <c r="CR133" s="142">
        <f t="shared" si="863"/>
        <v>0</v>
      </c>
      <c r="CS133" s="190"/>
      <c r="CT133" s="191">
        <f t="shared" ref="CT133" si="890">SUM(CS133*BS133/3)</f>
        <v>0</v>
      </c>
      <c r="CU133" s="189"/>
      <c r="CV133" s="191">
        <f t="shared" ref="CV133" si="891">SUM(CU133*BS133*2/3)</f>
        <v>0</v>
      </c>
      <c r="CW133" s="189"/>
      <c r="CX133" s="142">
        <f t="shared" ref="CX133:CX134" si="892">SUM(CW133*BS133*2)</f>
        <v>0</v>
      </c>
      <c r="CY133" s="189"/>
      <c r="CZ133" s="190">
        <f t="shared" ref="CZ133:CZ134" si="893">SUM(CY133*BU133*2)</f>
        <v>0</v>
      </c>
      <c r="DA133" s="189"/>
      <c r="DB133" s="191">
        <f t="shared" ref="DB133:DB134" si="894">SUM(DA133*BS133*2)</f>
        <v>0</v>
      </c>
      <c r="DC133" s="189"/>
      <c r="DD133" s="191">
        <f t="shared" ref="DD133" si="895">SUM(BU133*DC133*6)</f>
        <v>0</v>
      </c>
      <c r="DE133" s="32"/>
      <c r="DF133" s="194">
        <f t="shared" si="869"/>
        <v>0</v>
      </c>
      <c r="DG133" s="189"/>
      <c r="DH133" s="190">
        <f t="shared" ref="DH133:DH134" si="896">SUM(BU133*DG133*6)</f>
        <v>0</v>
      </c>
      <c r="DI133" s="189"/>
      <c r="DJ133" s="191">
        <f>SUM(BU133*DI133*8)</f>
        <v>0</v>
      </c>
      <c r="DK133" s="189">
        <v>2</v>
      </c>
      <c r="DL133" s="191">
        <f>SUM(DK133*BU133*1*8)</f>
        <v>0</v>
      </c>
      <c r="DM133" s="189"/>
      <c r="DN133" s="191">
        <f t="shared" ref="DN133" si="897">SUM(DM133*BV133*4*6)</f>
        <v>0</v>
      </c>
      <c r="DO133" s="189"/>
      <c r="DP133" s="195">
        <f t="shared" si="874"/>
        <v>0</v>
      </c>
      <c r="DQ133" s="20">
        <f t="shared" si="875"/>
        <v>0</v>
      </c>
      <c r="DR133" s="20">
        <f t="shared" si="876"/>
        <v>0</v>
      </c>
      <c r="DS133" s="7"/>
      <c r="DT133" s="7"/>
      <c r="DU133" s="7"/>
      <c r="DV133" s="52"/>
      <c r="DW133" s="51"/>
      <c r="DX133" s="20"/>
      <c r="DY133" s="78"/>
      <c r="DZ133" s="78"/>
      <c r="EA133" s="7"/>
      <c r="EB133" s="7"/>
      <c r="EC133" s="7"/>
      <c r="ED133" s="7"/>
      <c r="EE133" s="7"/>
      <c r="EF133" s="7"/>
      <c r="EG133" s="7"/>
      <c r="EH133" s="6">
        <f t="shared" ref="EH133:EH144" si="898">SUM(L133+BW133)</f>
        <v>50</v>
      </c>
      <c r="EI133" s="6">
        <f t="shared" si="877"/>
        <v>50</v>
      </c>
      <c r="EJ133" s="6">
        <f t="shared" si="877"/>
        <v>26</v>
      </c>
      <c r="EK133" s="18">
        <f t="shared" si="877"/>
        <v>26</v>
      </c>
      <c r="EL133" s="7">
        <f t="shared" si="877"/>
        <v>16</v>
      </c>
      <c r="EM133" s="7">
        <f t="shared" si="877"/>
        <v>16</v>
      </c>
      <c r="EN133" s="7">
        <f t="shared" si="877"/>
        <v>8</v>
      </c>
      <c r="EO133" s="7">
        <f t="shared" si="877"/>
        <v>8</v>
      </c>
      <c r="EP133" s="7">
        <f t="shared" si="877"/>
        <v>0</v>
      </c>
      <c r="EQ133" s="7">
        <f t="shared" si="877"/>
        <v>0</v>
      </c>
      <c r="ER133" s="7">
        <f t="shared" si="877"/>
        <v>0</v>
      </c>
      <c r="ES133" s="7">
        <f t="shared" si="877"/>
        <v>0</v>
      </c>
      <c r="ET133" s="7">
        <f t="shared" si="877"/>
        <v>0</v>
      </c>
      <c r="EU133" s="18">
        <f t="shared" si="877"/>
        <v>2.5</v>
      </c>
      <c r="EV133" s="7">
        <f t="shared" si="877"/>
        <v>0</v>
      </c>
      <c r="EW133" s="7">
        <f t="shared" si="877"/>
        <v>0</v>
      </c>
      <c r="EX133" s="7">
        <f t="shared" si="877"/>
        <v>0</v>
      </c>
      <c r="EY133" s="7">
        <f t="shared" si="878"/>
        <v>0</v>
      </c>
      <c r="EZ133" s="7">
        <f t="shared" si="878"/>
        <v>0</v>
      </c>
      <c r="FA133" s="7">
        <f t="shared" si="878"/>
        <v>0</v>
      </c>
      <c r="FB133" s="7">
        <f t="shared" si="878"/>
        <v>0</v>
      </c>
      <c r="FC133" s="7">
        <f t="shared" si="878"/>
        <v>0</v>
      </c>
      <c r="FD133" s="7">
        <f t="shared" si="878"/>
        <v>0</v>
      </c>
      <c r="FE133" s="18">
        <f t="shared" si="878"/>
        <v>0</v>
      </c>
      <c r="FF133" s="7">
        <f t="shared" si="878"/>
        <v>0</v>
      </c>
      <c r="FG133" s="7">
        <f t="shared" si="878"/>
        <v>0</v>
      </c>
      <c r="FH133" s="7">
        <f t="shared" si="878"/>
        <v>0</v>
      </c>
      <c r="FI133" s="7">
        <f t="shared" si="878"/>
        <v>0</v>
      </c>
      <c r="FJ133" s="7">
        <f t="shared" si="878"/>
        <v>0</v>
      </c>
      <c r="FK133" s="7">
        <f t="shared" si="878"/>
        <v>0</v>
      </c>
      <c r="FL133" s="7">
        <f t="shared" si="878"/>
        <v>0</v>
      </c>
      <c r="FM133" s="7">
        <f t="shared" si="878"/>
        <v>0</v>
      </c>
      <c r="FN133" s="7">
        <f t="shared" si="878"/>
        <v>1</v>
      </c>
      <c r="FO133" s="7">
        <f t="shared" si="879"/>
        <v>6</v>
      </c>
      <c r="FP133" s="7"/>
      <c r="FQ133" s="7">
        <f t="shared" si="880"/>
        <v>0</v>
      </c>
      <c r="FR133" s="7">
        <f t="shared" si="880"/>
        <v>0</v>
      </c>
      <c r="FS133" s="7">
        <f t="shared" si="880"/>
        <v>0</v>
      </c>
      <c r="FT133" s="7">
        <f t="shared" si="880"/>
        <v>0</v>
      </c>
      <c r="FU133" s="7">
        <f t="shared" si="880"/>
        <v>0</v>
      </c>
      <c r="FV133" s="7">
        <f t="shared" si="880"/>
        <v>2</v>
      </c>
      <c r="FW133" s="7">
        <f t="shared" si="880"/>
        <v>0</v>
      </c>
      <c r="FX133" s="7">
        <f t="shared" si="880"/>
        <v>0</v>
      </c>
      <c r="FY133" s="7">
        <f t="shared" si="880"/>
        <v>0</v>
      </c>
      <c r="FZ133" s="7">
        <f t="shared" si="880"/>
        <v>0</v>
      </c>
      <c r="GA133" s="7">
        <f t="shared" si="880"/>
        <v>0</v>
      </c>
      <c r="GB133" s="116">
        <f t="shared" si="880"/>
        <v>58.5</v>
      </c>
      <c r="GC133" s="117">
        <f t="shared" si="880"/>
        <v>56</v>
      </c>
      <c r="GD133" s="7"/>
      <c r="GE133" s="7"/>
      <c r="GF133" s="7"/>
      <c r="GG133" s="52"/>
      <c r="GH133" s="3"/>
      <c r="GI133" s="18"/>
      <c r="GJ133" s="18"/>
      <c r="GK133" s="47"/>
      <c r="GL133" s="23"/>
      <c r="GM133" s="61"/>
      <c r="GN133" s="7"/>
      <c r="GO133" s="67"/>
    </row>
    <row r="134" spans="1:197" ht="24.95" customHeight="1" x14ac:dyDescent="0.35">
      <c r="A134" s="51"/>
      <c r="B134" s="20"/>
      <c r="C134" s="78"/>
      <c r="D134" s="78"/>
      <c r="E134" s="78"/>
      <c r="F134" s="71"/>
      <c r="G134" s="79"/>
      <c r="H134" s="79"/>
      <c r="I134" s="79"/>
      <c r="J134" s="79"/>
      <c r="K134" s="79"/>
      <c r="L134" s="26"/>
      <c r="M134" s="73">
        <f t="shared" ref="M134:M144" si="899">SUM(N134+P134+T134+V134+AR134*2)</f>
        <v>0</v>
      </c>
      <c r="N134" s="32"/>
      <c r="O134" s="263"/>
      <c r="P134" s="32"/>
      <c r="Q134" s="20"/>
      <c r="R134" s="32"/>
      <c r="S134" s="20"/>
      <c r="T134" s="32"/>
      <c r="U134" s="20"/>
      <c r="V134" s="74"/>
      <c r="W134" s="20"/>
      <c r="X134" s="20"/>
      <c r="Y134" s="20"/>
      <c r="Z134" s="74"/>
      <c r="AA134" s="20"/>
      <c r="AB134" s="74"/>
      <c r="AC134" s="20"/>
      <c r="AD134" s="74"/>
      <c r="AE134" s="24"/>
      <c r="AF134" s="74"/>
      <c r="AG134" s="20"/>
      <c r="AH134" s="74"/>
      <c r="AI134" s="20"/>
      <c r="AJ134" s="74"/>
      <c r="AK134" s="20"/>
      <c r="AL134" s="74"/>
      <c r="AM134" s="263"/>
      <c r="AN134" s="74"/>
      <c r="AO134" s="20"/>
      <c r="AP134" s="74"/>
      <c r="AQ134" s="20"/>
      <c r="AR134" s="74"/>
      <c r="AS134" s="20"/>
      <c r="AT134" s="74"/>
      <c r="AU134" s="20"/>
      <c r="AV134" s="74"/>
      <c r="AW134" s="20"/>
      <c r="AX134" s="74"/>
      <c r="AY134" s="20"/>
      <c r="AZ134" s="74"/>
      <c r="BA134" s="20"/>
      <c r="BB134" s="74"/>
      <c r="BC134" s="20"/>
      <c r="BD134" s="74"/>
      <c r="BE134" s="20"/>
      <c r="BF134" s="20">
        <f t="shared" ref="BF134:BF144" si="900">SUM(AO134+BE134+BC134+BA134+AY134+AW134+AS134+AQ134+AK134+AM134+AI134+AG134+AE134+AC134+AA134+Y134+X134+W134+U134+Q134+O134+S134+AU134)</f>
        <v>0</v>
      </c>
      <c r="BG134" s="20">
        <f t="shared" ref="BG134:BG144" si="901">SUM(O134+Q134+U134+W134+X134+AS134+AW134+AY134+BA134+BC134+S134+AQ134)</f>
        <v>0</v>
      </c>
      <c r="BH134" s="7"/>
      <c r="BI134" s="7"/>
      <c r="BJ134" s="7"/>
      <c r="BK134" s="52"/>
      <c r="BL134" s="51"/>
      <c r="BM134" s="183" t="s">
        <v>165</v>
      </c>
      <c r="BN134" s="185" t="s">
        <v>114</v>
      </c>
      <c r="BO134" s="185" t="s">
        <v>102</v>
      </c>
      <c r="BP134" s="184" t="s">
        <v>158</v>
      </c>
      <c r="BQ134" s="184" t="s">
        <v>222</v>
      </c>
      <c r="BR134" s="185">
        <v>10</v>
      </c>
      <c r="BS134" s="185">
        <v>23</v>
      </c>
      <c r="BT134" s="185">
        <v>1</v>
      </c>
      <c r="BU134" s="185">
        <v>1</v>
      </c>
      <c r="BV134" s="185">
        <f t="shared" ref="BV134" si="902">SUM(BU134)*2</f>
        <v>2</v>
      </c>
      <c r="BW134" s="187">
        <v>70</v>
      </c>
      <c r="BX134" s="188">
        <f t="shared" si="853"/>
        <v>70</v>
      </c>
      <c r="BY134" s="189">
        <v>6</v>
      </c>
      <c r="BZ134" s="142">
        <f t="shared" si="854"/>
        <v>6</v>
      </c>
      <c r="CA134" s="189"/>
      <c r="CB134" s="190">
        <f t="shared" si="855"/>
        <v>0</v>
      </c>
      <c r="CC134" s="189">
        <v>64</v>
      </c>
      <c r="CD134" s="190">
        <f t="shared" si="856"/>
        <v>64</v>
      </c>
      <c r="CE134" s="189"/>
      <c r="CF134" s="190">
        <f t="shared" si="857"/>
        <v>0</v>
      </c>
      <c r="CG134" s="189"/>
      <c r="CH134" s="190">
        <f>SUM(CG134)*BU134*5</f>
        <v>0</v>
      </c>
      <c r="CI134" s="191">
        <f>SUM(BU134*DI134*2+BV134*DK134*2)</f>
        <v>0</v>
      </c>
      <c r="CJ134" s="191">
        <f t="shared" si="888"/>
        <v>3.5</v>
      </c>
      <c r="CK134" s="189"/>
      <c r="CL134" s="190"/>
      <c r="CM134" s="189"/>
      <c r="CN134" s="191">
        <f t="shared" si="861"/>
        <v>0</v>
      </c>
      <c r="CO134" s="189"/>
      <c r="CP134" s="193">
        <f t="shared" ref="CP134" si="903">SUM(CO134*BS134*(30+4))</f>
        <v>0</v>
      </c>
      <c r="CQ134" s="189"/>
      <c r="CR134" s="142">
        <f t="shared" si="863"/>
        <v>0</v>
      </c>
      <c r="CS134" s="190"/>
      <c r="CT134" s="191">
        <f>SUM(CS134*BS134/3)</f>
        <v>0</v>
      </c>
      <c r="CU134" s="189"/>
      <c r="CV134" s="191">
        <f t="shared" ref="CV134" si="904">SUM(CU134*BS134*2/3)</f>
        <v>0</v>
      </c>
      <c r="CW134" s="189">
        <v>1</v>
      </c>
      <c r="CX134" s="142">
        <f t="shared" si="892"/>
        <v>46</v>
      </c>
      <c r="CY134" s="189"/>
      <c r="CZ134" s="190">
        <f t="shared" si="893"/>
        <v>0</v>
      </c>
      <c r="DA134" s="189"/>
      <c r="DB134" s="191">
        <f t="shared" si="894"/>
        <v>0</v>
      </c>
      <c r="DC134" s="189">
        <v>1</v>
      </c>
      <c r="DD134" s="191">
        <f t="shared" ref="DD134" si="905">DC134*BU134*6</f>
        <v>6</v>
      </c>
      <c r="DE134" s="32"/>
      <c r="DF134" s="194">
        <f t="shared" si="869"/>
        <v>0</v>
      </c>
      <c r="DG134" s="190"/>
      <c r="DH134" s="190">
        <f t="shared" si="896"/>
        <v>0</v>
      </c>
      <c r="DI134" s="190"/>
      <c r="DJ134" s="191">
        <f t="shared" ref="DJ134:DJ135" si="906">SUM(BU134*DI134*8)</f>
        <v>0</v>
      </c>
      <c r="DK134" s="190"/>
      <c r="DL134" s="191">
        <f t="shared" ref="DL134" si="907">SUM(DK134*BV134*5*6)</f>
        <v>0</v>
      </c>
      <c r="DM134" s="189"/>
      <c r="DN134" s="191">
        <f t="shared" ref="DN134:DN135" si="908">SUM(DM134*BV134*4*6)</f>
        <v>0</v>
      </c>
      <c r="DO134" s="189"/>
      <c r="DP134" s="195">
        <f t="shared" si="874"/>
        <v>0</v>
      </c>
      <c r="DQ134" s="20">
        <f t="shared" si="875"/>
        <v>125.5</v>
      </c>
      <c r="DR134" s="20">
        <f t="shared" si="876"/>
        <v>76</v>
      </c>
      <c r="DS134" s="7"/>
      <c r="DT134" s="7"/>
      <c r="DU134" s="7"/>
      <c r="DV134" s="52"/>
      <c r="DW134" s="51"/>
      <c r="DX134" s="20"/>
      <c r="DY134" s="78"/>
      <c r="DZ134" s="78"/>
      <c r="EA134" s="7"/>
      <c r="EB134" s="7"/>
      <c r="EC134" s="7"/>
      <c r="ED134" s="7"/>
      <c r="EE134" s="7"/>
      <c r="EF134" s="7"/>
      <c r="EG134" s="7"/>
      <c r="EH134" s="6">
        <f t="shared" si="898"/>
        <v>70</v>
      </c>
      <c r="EI134" s="6">
        <f t="shared" si="877"/>
        <v>70</v>
      </c>
      <c r="EJ134" s="6">
        <f t="shared" si="877"/>
        <v>6</v>
      </c>
      <c r="EK134" s="18">
        <f t="shared" si="877"/>
        <v>6</v>
      </c>
      <c r="EL134" s="7">
        <f t="shared" si="877"/>
        <v>0</v>
      </c>
      <c r="EM134" s="7">
        <f t="shared" si="877"/>
        <v>0</v>
      </c>
      <c r="EN134" s="7">
        <f t="shared" si="877"/>
        <v>64</v>
      </c>
      <c r="EO134" s="7">
        <f t="shared" si="877"/>
        <v>64</v>
      </c>
      <c r="EP134" s="7">
        <f t="shared" si="877"/>
        <v>0</v>
      </c>
      <c r="EQ134" s="7">
        <f t="shared" si="877"/>
        <v>0</v>
      </c>
      <c r="ER134" s="7">
        <f t="shared" si="877"/>
        <v>0</v>
      </c>
      <c r="ES134" s="7">
        <f t="shared" si="877"/>
        <v>0</v>
      </c>
      <c r="ET134" s="7">
        <f t="shared" si="877"/>
        <v>0</v>
      </c>
      <c r="EU134" s="18">
        <f t="shared" si="877"/>
        <v>3.5</v>
      </c>
      <c r="EV134" s="7">
        <f t="shared" si="877"/>
        <v>0</v>
      </c>
      <c r="EW134" s="7">
        <f t="shared" si="877"/>
        <v>0</v>
      </c>
      <c r="EX134" s="7">
        <f t="shared" si="877"/>
        <v>0</v>
      </c>
      <c r="EY134" s="7">
        <f t="shared" si="878"/>
        <v>0</v>
      </c>
      <c r="EZ134" s="7">
        <f t="shared" si="878"/>
        <v>0</v>
      </c>
      <c r="FA134" s="7">
        <f t="shared" si="878"/>
        <v>0</v>
      </c>
      <c r="FB134" s="7">
        <f t="shared" si="878"/>
        <v>0</v>
      </c>
      <c r="FC134" s="7">
        <f t="shared" si="878"/>
        <v>0</v>
      </c>
      <c r="FD134" s="7">
        <f t="shared" si="878"/>
        <v>0</v>
      </c>
      <c r="FE134" s="18">
        <f t="shared" si="878"/>
        <v>0</v>
      </c>
      <c r="FF134" s="7">
        <f t="shared" si="878"/>
        <v>0</v>
      </c>
      <c r="FG134" s="7">
        <f t="shared" si="878"/>
        <v>0</v>
      </c>
      <c r="FH134" s="7">
        <f t="shared" si="878"/>
        <v>1</v>
      </c>
      <c r="FI134" s="7">
        <f t="shared" si="878"/>
        <v>46</v>
      </c>
      <c r="FJ134" s="7">
        <f t="shared" si="878"/>
        <v>0</v>
      </c>
      <c r="FK134" s="7">
        <f t="shared" si="878"/>
        <v>0</v>
      </c>
      <c r="FL134" s="7">
        <f t="shared" si="878"/>
        <v>0</v>
      </c>
      <c r="FM134" s="7">
        <f t="shared" si="878"/>
        <v>0</v>
      </c>
      <c r="FN134" s="7">
        <f t="shared" si="878"/>
        <v>1</v>
      </c>
      <c r="FO134" s="7">
        <f t="shared" si="879"/>
        <v>6</v>
      </c>
      <c r="FP134" s="7"/>
      <c r="FQ134" s="7">
        <f t="shared" si="880"/>
        <v>0</v>
      </c>
      <c r="FR134" s="7">
        <f t="shared" si="880"/>
        <v>0</v>
      </c>
      <c r="FS134" s="7">
        <f t="shared" si="880"/>
        <v>0</v>
      </c>
      <c r="FT134" s="7">
        <f t="shared" si="880"/>
        <v>0</v>
      </c>
      <c r="FU134" s="7">
        <f t="shared" si="880"/>
        <v>0</v>
      </c>
      <c r="FV134" s="7">
        <f t="shared" si="880"/>
        <v>0</v>
      </c>
      <c r="FW134" s="7">
        <f t="shared" si="880"/>
        <v>0</v>
      </c>
      <c r="FX134" s="7">
        <f t="shared" si="880"/>
        <v>0</v>
      </c>
      <c r="FY134" s="7">
        <f t="shared" si="880"/>
        <v>0</v>
      </c>
      <c r="FZ134" s="7">
        <f t="shared" si="880"/>
        <v>0</v>
      </c>
      <c r="GA134" s="7">
        <f t="shared" si="880"/>
        <v>0</v>
      </c>
      <c r="GB134" s="116">
        <f t="shared" si="880"/>
        <v>125.5</v>
      </c>
      <c r="GC134" s="117">
        <f t="shared" si="880"/>
        <v>76</v>
      </c>
      <c r="GD134" s="7"/>
      <c r="GE134" s="7"/>
      <c r="GF134" s="7"/>
      <c r="GG134" s="52"/>
      <c r="GH134" s="3"/>
      <c r="GI134" s="18"/>
      <c r="GJ134" s="18"/>
      <c r="GK134" s="47"/>
      <c r="GL134" s="23"/>
      <c r="GM134" s="61"/>
      <c r="GN134" s="7"/>
      <c r="GO134" s="67"/>
    </row>
    <row r="135" spans="1:197" ht="24.95" customHeight="1" x14ac:dyDescent="0.35">
      <c r="A135" s="51"/>
      <c r="B135" s="20" t="s">
        <v>224</v>
      </c>
      <c r="C135" s="78"/>
      <c r="D135" s="78" t="s">
        <v>225</v>
      </c>
      <c r="E135" s="78"/>
      <c r="F135" s="72"/>
      <c r="G135" s="79"/>
      <c r="H135" s="79">
        <v>6</v>
      </c>
      <c r="I135" s="79"/>
      <c r="J135" s="79"/>
      <c r="K135" s="79"/>
      <c r="L135" s="187"/>
      <c r="M135" s="188">
        <f t="shared" ref="M135" si="909">SUM(N135+P135+R135+T135+V135)</f>
        <v>0</v>
      </c>
      <c r="N135" s="189"/>
      <c r="O135" s="262">
        <f t="shared" ref="O135" si="910">SUM(N135)*I135</f>
        <v>0</v>
      </c>
      <c r="P135" s="189"/>
      <c r="Q135" s="190">
        <f t="shared" ref="Q135" si="911">P135*J135</f>
        <v>0</v>
      </c>
      <c r="R135" s="189"/>
      <c r="S135" s="190">
        <f t="shared" ref="S135" si="912">SUM(R135)*J135</f>
        <v>0</v>
      </c>
      <c r="T135" s="189"/>
      <c r="U135" s="190">
        <f t="shared" ref="U135" si="913">SUM(T135)*K135</f>
        <v>0</v>
      </c>
      <c r="V135" s="189"/>
      <c r="W135" s="190">
        <f t="shared" ref="W135" si="914">SUM(V135)*J135*5</f>
        <v>0</v>
      </c>
      <c r="X135" s="191"/>
      <c r="Y135" s="191">
        <f t="shared" ref="Y135" si="915">L135*J135*0.05</f>
        <v>0</v>
      </c>
      <c r="Z135" s="189"/>
      <c r="AA135" s="190"/>
      <c r="AB135" s="189"/>
      <c r="AC135" s="191">
        <f t="shared" ref="AC135" si="916">SUM(AB135)*3*H135/5</f>
        <v>0</v>
      </c>
      <c r="AD135" s="189">
        <v>1</v>
      </c>
      <c r="AE135" s="193">
        <f t="shared" ref="AE135" si="917">SUM(AD135*H135*(15))</f>
        <v>90</v>
      </c>
      <c r="AF135" s="189"/>
      <c r="AG135" s="190">
        <f t="shared" ref="AG135" si="918">SUM(AF135*H135*3)</f>
        <v>0</v>
      </c>
      <c r="AH135" s="190"/>
      <c r="AI135" s="191">
        <f t="shared" ref="AI135" si="919">SUM(AH135*H135/3)</f>
        <v>0</v>
      </c>
      <c r="AJ135" s="189"/>
      <c r="AK135" s="191">
        <f t="shared" ref="AK135" si="920">SUM(AJ135*H135*2/3)</f>
        <v>0</v>
      </c>
      <c r="AL135" s="189"/>
      <c r="AM135" s="262">
        <f>SUM(AL135*H135)</f>
        <v>0</v>
      </c>
      <c r="AN135" s="189"/>
      <c r="AO135" s="190">
        <f>SUM(AN135*J135)</f>
        <v>0</v>
      </c>
      <c r="AP135" s="189"/>
      <c r="AQ135" s="191">
        <f t="shared" ref="AQ135" si="921">SUM(AP135*H135*2)</f>
        <v>0</v>
      </c>
      <c r="AR135" s="189"/>
      <c r="AS135" s="191">
        <f t="shared" ref="AS135" si="922">SUM(J135*AR135*6)</f>
        <v>0</v>
      </c>
      <c r="AT135" s="32"/>
      <c r="AU135" s="194">
        <f t="shared" ref="AU135" si="923">AT135*H135/3</f>
        <v>0</v>
      </c>
      <c r="AV135" s="189"/>
      <c r="AW135" s="190">
        <f>SUM(AV135*H135/3)</f>
        <v>0</v>
      </c>
      <c r="AX135" s="189"/>
      <c r="AY135" s="191">
        <f t="shared" ref="AY135" si="924">SUM(J135*AX135*8)</f>
        <v>0</v>
      </c>
      <c r="AZ135" s="190"/>
      <c r="BA135" s="191">
        <f>SUM(AZ135*K135*3*8)</f>
        <v>0</v>
      </c>
      <c r="BB135" s="189"/>
      <c r="BC135" s="191">
        <f t="shared" ref="BC135" si="925">SUM(BB135*K135*4*6)</f>
        <v>0</v>
      </c>
      <c r="BD135" s="189"/>
      <c r="BE135" s="195">
        <f t="shared" ref="BE135" si="926">SUM(BD135*50)</f>
        <v>0</v>
      </c>
      <c r="BF135" s="194">
        <f t="shared" ref="BF135" si="927">O135+Q135+S135+U135+W135+X135+Y135+AA135+AC135+AE135+AG135+AI135+AK135+AM135+AO135+AQ135+AS135+AU135+AW135+AY135+BA135+BC135+BE135</f>
        <v>90</v>
      </c>
      <c r="BG135" s="194">
        <f t="shared" ref="BG135" si="928">BC135+BA135+AY135+AW135+AS135+AQ135+X135+W135+U135+S135+Q135+O135</f>
        <v>0</v>
      </c>
      <c r="BH135" s="7"/>
      <c r="BI135" s="7"/>
      <c r="BJ135" s="7"/>
      <c r="BK135" s="52"/>
      <c r="BL135" s="51"/>
      <c r="BM135" s="20" t="s">
        <v>224</v>
      </c>
      <c r="BN135" s="78"/>
      <c r="BO135" s="78" t="s">
        <v>225</v>
      </c>
      <c r="BP135" s="78"/>
      <c r="BQ135" s="72"/>
      <c r="BR135" s="79"/>
      <c r="BS135" s="326">
        <v>6</v>
      </c>
      <c r="BT135" s="79"/>
      <c r="BU135" s="79"/>
      <c r="BV135" s="79"/>
      <c r="BW135" s="187"/>
      <c r="BX135" s="188">
        <f t="shared" si="853"/>
        <v>0</v>
      </c>
      <c r="BY135" s="189"/>
      <c r="BZ135" s="142">
        <f t="shared" si="854"/>
        <v>0</v>
      </c>
      <c r="CA135" s="189"/>
      <c r="CB135" s="190">
        <f t="shared" si="855"/>
        <v>0</v>
      </c>
      <c r="CC135" s="189"/>
      <c r="CD135" s="190">
        <f t="shared" si="856"/>
        <v>0</v>
      </c>
      <c r="CE135" s="189"/>
      <c r="CF135" s="190">
        <f t="shared" si="857"/>
        <v>0</v>
      </c>
      <c r="CG135" s="189"/>
      <c r="CH135" s="190">
        <f t="shared" ref="CH135" si="929">SUM(CG135)*BU135*5</f>
        <v>0</v>
      </c>
      <c r="CI135" s="191"/>
      <c r="CJ135" s="191">
        <f t="shared" si="888"/>
        <v>0</v>
      </c>
      <c r="CK135" s="189"/>
      <c r="CL135" s="190"/>
      <c r="CM135" s="189"/>
      <c r="CN135" s="191">
        <f t="shared" si="861"/>
        <v>0</v>
      </c>
      <c r="CO135" s="189">
        <v>1</v>
      </c>
      <c r="CP135" s="193">
        <f t="shared" ref="CP135" si="930">SUM(CO135*BS135*(15))</f>
        <v>90</v>
      </c>
      <c r="CQ135" s="189"/>
      <c r="CR135" s="142">
        <f t="shared" si="863"/>
        <v>0</v>
      </c>
      <c r="CS135" s="190"/>
      <c r="CT135" s="191">
        <f t="shared" ref="CT135" si="931">SUM(CS135*BS135/3)</f>
        <v>0</v>
      </c>
      <c r="CU135" s="189"/>
      <c r="CV135" s="191">
        <f t="shared" ref="CV135" si="932">SUM(CU135*BS135*2/3)</f>
        <v>0</v>
      </c>
      <c r="CW135" s="189"/>
      <c r="CX135" s="142">
        <f>SUM(CW135*BS135)</f>
        <v>0</v>
      </c>
      <c r="CY135" s="189"/>
      <c r="CZ135" s="190">
        <f>SUM(CY135*BU135)</f>
        <v>0</v>
      </c>
      <c r="DA135" s="189"/>
      <c r="DB135" s="191">
        <f t="shared" ref="DB135:DB136" si="933">SUM(DA135*BS135*2)</f>
        <v>0</v>
      </c>
      <c r="DC135" s="189"/>
      <c r="DD135" s="191">
        <f t="shared" ref="DD135:DD136" si="934">SUM(BU135*DC135*6)</f>
        <v>0</v>
      </c>
      <c r="DE135" s="32"/>
      <c r="DF135" s="194">
        <f t="shared" si="869"/>
        <v>0</v>
      </c>
      <c r="DG135" s="189"/>
      <c r="DH135" s="190">
        <f>SUM(DG135*BS135/3)</f>
        <v>0</v>
      </c>
      <c r="DI135" s="189"/>
      <c r="DJ135" s="191">
        <f t="shared" si="906"/>
        <v>0</v>
      </c>
      <c r="DK135" s="190"/>
      <c r="DL135" s="191">
        <f>SUM(DK135*BV135*3*8)</f>
        <v>0</v>
      </c>
      <c r="DM135" s="189"/>
      <c r="DN135" s="191">
        <f t="shared" si="908"/>
        <v>0</v>
      </c>
      <c r="DO135" s="189"/>
      <c r="DP135" s="195">
        <f t="shared" si="874"/>
        <v>0</v>
      </c>
      <c r="DQ135" s="20">
        <f t="shared" si="875"/>
        <v>90</v>
      </c>
      <c r="DR135" s="20">
        <f t="shared" si="876"/>
        <v>0</v>
      </c>
      <c r="DS135" s="7"/>
      <c r="DT135" s="7"/>
      <c r="DU135" s="7"/>
      <c r="DV135" s="52"/>
      <c r="DW135" s="51"/>
      <c r="DX135" s="20"/>
      <c r="DY135" s="78"/>
      <c r="DZ135" s="78"/>
      <c r="EA135" s="7"/>
      <c r="EB135" s="7"/>
      <c r="EC135" s="7"/>
      <c r="ED135" s="7"/>
      <c r="EE135" s="7"/>
      <c r="EF135" s="7"/>
      <c r="EG135" s="7"/>
      <c r="EH135" s="6">
        <f t="shared" si="898"/>
        <v>0</v>
      </c>
      <c r="EI135" s="6">
        <f t="shared" si="877"/>
        <v>0</v>
      </c>
      <c r="EJ135" s="6">
        <f t="shared" si="877"/>
        <v>0</v>
      </c>
      <c r="EK135" s="18">
        <f t="shared" si="877"/>
        <v>0</v>
      </c>
      <c r="EL135" s="7">
        <f t="shared" si="877"/>
        <v>0</v>
      </c>
      <c r="EM135" s="7">
        <f t="shared" si="877"/>
        <v>0</v>
      </c>
      <c r="EN135" s="7">
        <f t="shared" si="877"/>
        <v>0</v>
      </c>
      <c r="EO135" s="7">
        <f t="shared" si="877"/>
        <v>0</v>
      </c>
      <c r="EP135" s="7">
        <f t="shared" si="877"/>
        <v>0</v>
      </c>
      <c r="EQ135" s="7">
        <f t="shared" si="877"/>
        <v>0</v>
      </c>
      <c r="ER135" s="7">
        <f t="shared" si="877"/>
        <v>0</v>
      </c>
      <c r="ES135" s="7">
        <f t="shared" si="877"/>
        <v>0</v>
      </c>
      <c r="ET135" s="7">
        <f t="shared" si="877"/>
        <v>0</v>
      </c>
      <c r="EU135" s="18">
        <f t="shared" si="877"/>
        <v>0</v>
      </c>
      <c r="EV135" s="7">
        <f t="shared" si="877"/>
        <v>0</v>
      </c>
      <c r="EW135" s="7">
        <f t="shared" si="877"/>
        <v>0</v>
      </c>
      <c r="EX135" s="7">
        <f t="shared" si="877"/>
        <v>0</v>
      </c>
      <c r="EY135" s="7">
        <f t="shared" si="878"/>
        <v>0</v>
      </c>
      <c r="EZ135" s="7">
        <f t="shared" si="878"/>
        <v>2</v>
      </c>
      <c r="FA135" s="7">
        <f t="shared" si="878"/>
        <v>180</v>
      </c>
      <c r="FB135" s="7">
        <f t="shared" si="878"/>
        <v>0</v>
      </c>
      <c r="FC135" s="7">
        <f t="shared" si="878"/>
        <v>0</v>
      </c>
      <c r="FD135" s="7">
        <f t="shared" si="878"/>
        <v>0</v>
      </c>
      <c r="FE135" s="18">
        <f t="shared" si="878"/>
        <v>0</v>
      </c>
      <c r="FF135" s="7">
        <f t="shared" si="878"/>
        <v>0</v>
      </c>
      <c r="FG135" s="7">
        <f t="shared" si="878"/>
        <v>0</v>
      </c>
      <c r="FH135" s="7">
        <f t="shared" si="878"/>
        <v>0</v>
      </c>
      <c r="FI135" s="7">
        <f t="shared" si="878"/>
        <v>0</v>
      </c>
      <c r="FJ135" s="7">
        <f t="shared" si="878"/>
        <v>0</v>
      </c>
      <c r="FK135" s="7">
        <f t="shared" si="878"/>
        <v>0</v>
      </c>
      <c r="FL135" s="7">
        <f t="shared" si="878"/>
        <v>0</v>
      </c>
      <c r="FM135" s="7">
        <f t="shared" si="878"/>
        <v>0</v>
      </c>
      <c r="FN135" s="7">
        <f t="shared" si="878"/>
        <v>0</v>
      </c>
      <c r="FO135" s="7">
        <f t="shared" si="879"/>
        <v>0</v>
      </c>
      <c r="FP135" s="7"/>
      <c r="FQ135" s="7">
        <f t="shared" si="880"/>
        <v>0</v>
      </c>
      <c r="FR135" s="7">
        <f t="shared" si="880"/>
        <v>0</v>
      </c>
      <c r="FS135" s="7">
        <f t="shared" si="880"/>
        <v>0</v>
      </c>
      <c r="FT135" s="7">
        <f t="shared" si="880"/>
        <v>0</v>
      </c>
      <c r="FU135" s="7">
        <f t="shared" si="880"/>
        <v>0</v>
      </c>
      <c r="FV135" s="7">
        <f t="shared" si="880"/>
        <v>0</v>
      </c>
      <c r="FW135" s="7">
        <f t="shared" si="880"/>
        <v>0</v>
      </c>
      <c r="FX135" s="7">
        <f t="shared" si="880"/>
        <v>0</v>
      </c>
      <c r="FY135" s="7">
        <f t="shared" si="880"/>
        <v>0</v>
      </c>
      <c r="FZ135" s="7">
        <f t="shared" si="880"/>
        <v>0</v>
      </c>
      <c r="GA135" s="7">
        <f t="shared" si="880"/>
        <v>0</v>
      </c>
      <c r="GB135" s="116">
        <f t="shared" si="880"/>
        <v>180</v>
      </c>
      <c r="GC135" s="117">
        <f t="shared" si="880"/>
        <v>0</v>
      </c>
      <c r="GD135" s="7"/>
      <c r="GE135" s="7"/>
      <c r="GF135" s="7"/>
      <c r="GG135" s="52"/>
      <c r="GH135" s="3"/>
      <c r="GI135" s="18"/>
      <c r="GJ135" s="18"/>
      <c r="GK135" s="1"/>
      <c r="GL135" s="23"/>
      <c r="GM135" s="61"/>
      <c r="GN135" s="7"/>
      <c r="GO135" s="67"/>
    </row>
    <row r="136" spans="1:197" ht="24.95" customHeight="1" x14ac:dyDescent="0.35">
      <c r="A136" s="51"/>
      <c r="B136" s="20"/>
      <c r="C136" s="78"/>
      <c r="D136" s="78"/>
      <c r="E136" s="78"/>
      <c r="F136" s="72"/>
      <c r="G136" s="79"/>
      <c r="H136" s="79"/>
      <c r="I136" s="79"/>
      <c r="J136" s="79"/>
      <c r="K136" s="79"/>
      <c r="L136" s="26"/>
      <c r="M136" s="73">
        <f t="shared" si="899"/>
        <v>0</v>
      </c>
      <c r="N136" s="32"/>
      <c r="O136" s="263"/>
      <c r="P136" s="32"/>
      <c r="Q136" s="20"/>
      <c r="R136" s="32"/>
      <c r="S136" s="20"/>
      <c r="T136" s="32"/>
      <c r="U136" s="20"/>
      <c r="V136" s="74"/>
      <c r="W136" s="20"/>
      <c r="X136" s="20"/>
      <c r="Y136" s="20"/>
      <c r="Z136" s="74"/>
      <c r="AA136" s="20"/>
      <c r="AB136" s="74"/>
      <c r="AC136" s="20"/>
      <c r="AD136" s="74"/>
      <c r="AE136" s="24"/>
      <c r="AF136" s="74"/>
      <c r="AG136" s="20"/>
      <c r="AH136" s="74"/>
      <c r="AI136" s="20"/>
      <c r="AJ136" s="74"/>
      <c r="AK136" s="20"/>
      <c r="AL136" s="74"/>
      <c r="AM136" s="263"/>
      <c r="AN136" s="74"/>
      <c r="AO136" s="20"/>
      <c r="AP136" s="74"/>
      <c r="AQ136" s="20"/>
      <c r="AR136" s="74"/>
      <c r="AS136" s="20"/>
      <c r="AT136" s="74"/>
      <c r="AU136" s="20"/>
      <c r="AV136" s="74"/>
      <c r="AW136" s="20"/>
      <c r="AX136" s="74"/>
      <c r="AY136" s="20"/>
      <c r="AZ136" s="74"/>
      <c r="BA136" s="20"/>
      <c r="BB136" s="74"/>
      <c r="BC136" s="20"/>
      <c r="BD136" s="74"/>
      <c r="BE136" s="20"/>
      <c r="BF136" s="20">
        <f t="shared" si="900"/>
        <v>0</v>
      </c>
      <c r="BG136" s="20">
        <f t="shared" si="901"/>
        <v>0</v>
      </c>
      <c r="BH136" s="7"/>
      <c r="BI136" s="7"/>
      <c r="BJ136" s="7"/>
      <c r="BK136" s="52"/>
      <c r="BL136" s="51"/>
      <c r="BM136" s="175" t="s">
        <v>104</v>
      </c>
      <c r="BN136" s="182" t="s">
        <v>114</v>
      </c>
      <c r="BO136" s="176" t="s">
        <v>102</v>
      </c>
      <c r="BP136" s="182" t="s">
        <v>158</v>
      </c>
      <c r="BQ136" s="182" t="s">
        <v>254</v>
      </c>
      <c r="BR136" s="176">
        <v>2</v>
      </c>
      <c r="BS136" s="137">
        <v>116</v>
      </c>
      <c r="BT136" s="137">
        <v>2</v>
      </c>
      <c r="BU136" s="137">
        <v>4</v>
      </c>
      <c r="BV136" s="137">
        <f t="shared" ref="BV136:BV137" si="935">SUM(BU136)*2</f>
        <v>8</v>
      </c>
      <c r="BW136" s="178">
        <v>10</v>
      </c>
      <c r="BX136" s="153">
        <f t="shared" si="853"/>
        <v>10</v>
      </c>
      <c r="BY136" s="178">
        <v>2</v>
      </c>
      <c r="BZ136" s="222">
        <f t="shared" si="854"/>
        <v>4</v>
      </c>
      <c r="CA136" s="178">
        <v>4</v>
      </c>
      <c r="CB136" s="179">
        <f t="shared" ref="CB136" si="936">BU136*CA136</f>
        <v>16</v>
      </c>
      <c r="CC136" s="178">
        <v>4</v>
      </c>
      <c r="CD136" s="179">
        <f t="shared" si="856"/>
        <v>16</v>
      </c>
      <c r="CE136" s="172"/>
      <c r="CF136" s="180">
        <f t="shared" si="857"/>
        <v>0</v>
      </c>
      <c r="CG136" s="172"/>
      <c r="CH136" s="180">
        <f t="shared" ref="CH136" si="937">SUM(CG136)*BU136*3</f>
        <v>0</v>
      </c>
      <c r="CI136" s="146">
        <f t="shared" ref="CI136" si="938">2/8*BU136*DI136</f>
        <v>0</v>
      </c>
      <c r="CJ136" s="146">
        <f t="shared" ref="CJ136" si="939">SUM(BW136*5/100*BU136)</f>
        <v>2</v>
      </c>
      <c r="CK136" s="172"/>
      <c r="CL136" s="180"/>
      <c r="CM136" s="172"/>
      <c r="CN136" s="181">
        <f t="shared" si="861"/>
        <v>0</v>
      </c>
      <c r="CO136" s="172"/>
      <c r="CP136" s="180">
        <f t="shared" ref="CP136" si="940">SUM(CO136*BS136*(30+4))</f>
        <v>0</v>
      </c>
      <c r="CQ136" s="172"/>
      <c r="CR136" s="333">
        <f t="shared" si="863"/>
        <v>0</v>
      </c>
      <c r="CS136" s="172"/>
      <c r="CT136" s="146">
        <f t="shared" ref="CT136" si="941">SUM(CS136*BS136/3)</f>
        <v>0</v>
      </c>
      <c r="CU136" s="172"/>
      <c r="CV136" s="146">
        <f t="shared" ref="CV136" si="942">SUM(CU136*BS136*2/3)</f>
        <v>0</v>
      </c>
      <c r="CW136" s="172"/>
      <c r="CX136" s="331">
        <f t="shared" ref="CX136" si="943">SUM(CW136*BS136)</f>
        <v>0</v>
      </c>
      <c r="CY136" s="172"/>
      <c r="CZ136" s="180">
        <f t="shared" ref="CZ136" si="944">SUM(CY136*BU136)</f>
        <v>0</v>
      </c>
      <c r="DA136" s="172"/>
      <c r="DB136" s="181">
        <f t="shared" si="933"/>
        <v>0</v>
      </c>
      <c r="DC136" s="172"/>
      <c r="DD136" s="146">
        <f t="shared" si="934"/>
        <v>0</v>
      </c>
      <c r="DE136" s="144"/>
      <c r="DF136" s="146">
        <f t="shared" si="869"/>
        <v>0</v>
      </c>
      <c r="DG136" s="172"/>
      <c r="DH136" s="148">
        <f t="shared" ref="DH136" si="945">SUM(DG136*BS136/3)</f>
        <v>0</v>
      </c>
      <c r="DI136" s="144"/>
      <c r="DJ136" s="146">
        <f t="shared" ref="DJ136" si="946">DI136*BU136*8/2</f>
        <v>0</v>
      </c>
      <c r="DK136" s="172"/>
      <c r="DL136" s="146">
        <f t="shared" ref="DL136" si="947">SUM(DK136*BV136*5*6)</f>
        <v>0</v>
      </c>
      <c r="DM136" s="172"/>
      <c r="DN136" s="181">
        <f t="shared" ref="DN136" si="948">SUM(DM136*BV136*4*6)</f>
        <v>0</v>
      </c>
      <c r="DO136" s="172"/>
      <c r="DP136" s="148">
        <f t="shared" si="874"/>
        <v>0</v>
      </c>
      <c r="DQ136" s="20">
        <f t="shared" si="875"/>
        <v>38</v>
      </c>
      <c r="DR136" s="20">
        <f t="shared" si="876"/>
        <v>36</v>
      </c>
      <c r="DS136" s="7"/>
      <c r="DT136" s="7"/>
      <c r="DU136" s="7"/>
      <c r="DV136" s="52"/>
      <c r="DW136" s="51"/>
      <c r="DX136" s="20"/>
      <c r="DY136" s="78"/>
      <c r="DZ136" s="78"/>
      <c r="EA136" s="7"/>
      <c r="EB136" s="7"/>
      <c r="EC136" s="7"/>
      <c r="ED136" s="7"/>
      <c r="EE136" s="7"/>
      <c r="EF136" s="7"/>
      <c r="EG136" s="7"/>
      <c r="EH136" s="6">
        <f t="shared" si="898"/>
        <v>10</v>
      </c>
      <c r="EI136" s="6">
        <f t="shared" si="877"/>
        <v>10</v>
      </c>
      <c r="EJ136" s="6">
        <f t="shared" si="877"/>
        <v>2</v>
      </c>
      <c r="EK136" s="18">
        <f t="shared" si="877"/>
        <v>4</v>
      </c>
      <c r="EL136" s="7">
        <f t="shared" si="877"/>
        <v>4</v>
      </c>
      <c r="EM136" s="7">
        <f t="shared" si="877"/>
        <v>16</v>
      </c>
      <c r="EN136" s="7">
        <f t="shared" si="877"/>
        <v>4</v>
      </c>
      <c r="EO136" s="7">
        <f t="shared" si="877"/>
        <v>16</v>
      </c>
      <c r="EP136" s="7">
        <f t="shared" si="877"/>
        <v>0</v>
      </c>
      <c r="EQ136" s="7">
        <f t="shared" si="877"/>
        <v>0</v>
      </c>
      <c r="ER136" s="7">
        <f t="shared" si="877"/>
        <v>0</v>
      </c>
      <c r="ES136" s="7">
        <f t="shared" si="877"/>
        <v>0</v>
      </c>
      <c r="ET136" s="7">
        <f t="shared" si="877"/>
        <v>0</v>
      </c>
      <c r="EU136" s="18">
        <f t="shared" si="877"/>
        <v>2</v>
      </c>
      <c r="EV136" s="7">
        <f t="shared" si="877"/>
        <v>0</v>
      </c>
      <c r="EW136" s="7">
        <f t="shared" si="877"/>
        <v>0</v>
      </c>
      <c r="EX136" s="7">
        <f t="shared" si="877"/>
        <v>0</v>
      </c>
      <c r="EY136" s="7">
        <f t="shared" si="878"/>
        <v>0</v>
      </c>
      <c r="EZ136" s="7">
        <f t="shared" si="878"/>
        <v>0</v>
      </c>
      <c r="FA136" s="7">
        <f t="shared" si="878"/>
        <v>0</v>
      </c>
      <c r="FB136" s="7">
        <f t="shared" si="878"/>
        <v>0</v>
      </c>
      <c r="FC136" s="7">
        <f t="shared" si="878"/>
        <v>0</v>
      </c>
      <c r="FD136" s="7">
        <f t="shared" si="878"/>
        <v>0</v>
      </c>
      <c r="FE136" s="18">
        <f t="shared" si="878"/>
        <v>0</v>
      </c>
      <c r="FF136" s="7">
        <f t="shared" si="878"/>
        <v>0</v>
      </c>
      <c r="FG136" s="7">
        <f t="shared" si="878"/>
        <v>0</v>
      </c>
      <c r="FH136" s="7">
        <f t="shared" si="878"/>
        <v>0</v>
      </c>
      <c r="FI136" s="7">
        <f t="shared" si="878"/>
        <v>0</v>
      </c>
      <c r="FJ136" s="7">
        <f t="shared" si="878"/>
        <v>0</v>
      </c>
      <c r="FK136" s="7">
        <f t="shared" si="878"/>
        <v>0</v>
      </c>
      <c r="FL136" s="7">
        <f t="shared" si="878"/>
        <v>0</v>
      </c>
      <c r="FM136" s="7">
        <f t="shared" si="878"/>
        <v>0</v>
      </c>
      <c r="FN136" s="7">
        <f t="shared" si="878"/>
        <v>0</v>
      </c>
      <c r="FO136" s="7">
        <f t="shared" si="879"/>
        <v>0</v>
      </c>
      <c r="FP136" s="7"/>
      <c r="FQ136" s="7">
        <f t="shared" si="880"/>
        <v>0</v>
      </c>
      <c r="FR136" s="7">
        <f t="shared" si="880"/>
        <v>0</v>
      </c>
      <c r="FS136" s="7">
        <f t="shared" si="880"/>
        <v>0</v>
      </c>
      <c r="FT136" s="7">
        <f t="shared" si="880"/>
        <v>0</v>
      </c>
      <c r="FU136" s="7">
        <f t="shared" si="880"/>
        <v>0</v>
      </c>
      <c r="FV136" s="7">
        <f t="shared" si="880"/>
        <v>0</v>
      </c>
      <c r="FW136" s="7">
        <f t="shared" si="880"/>
        <v>0</v>
      </c>
      <c r="FX136" s="7">
        <f t="shared" si="880"/>
        <v>0</v>
      </c>
      <c r="FY136" s="7">
        <f t="shared" si="880"/>
        <v>0</v>
      </c>
      <c r="FZ136" s="7">
        <f t="shared" si="880"/>
        <v>0</v>
      </c>
      <c r="GA136" s="7">
        <f t="shared" si="880"/>
        <v>0</v>
      </c>
      <c r="GB136" s="116">
        <f t="shared" si="880"/>
        <v>38</v>
      </c>
      <c r="GC136" s="117">
        <f t="shared" si="880"/>
        <v>36</v>
      </c>
      <c r="GD136" s="7"/>
      <c r="GE136" s="7"/>
      <c r="GF136" s="7"/>
      <c r="GG136" s="52"/>
      <c r="GH136" s="3"/>
      <c r="GI136" s="18"/>
      <c r="GJ136" s="18"/>
      <c r="GK136" s="1"/>
      <c r="GL136" s="23"/>
      <c r="GM136" s="61"/>
      <c r="GN136" s="7"/>
      <c r="GO136" s="67"/>
    </row>
    <row r="137" spans="1:197" ht="24.95" customHeight="1" x14ac:dyDescent="0.35">
      <c r="A137" s="51"/>
      <c r="B137" s="17"/>
      <c r="C137" s="17"/>
      <c r="D137" s="7"/>
      <c r="E137" s="7"/>
      <c r="F137" s="7"/>
      <c r="G137" s="7"/>
      <c r="H137" s="7"/>
      <c r="I137" s="7"/>
      <c r="J137" s="7"/>
      <c r="K137" s="7"/>
      <c r="L137" s="7"/>
      <c r="M137" s="73">
        <f t="shared" si="899"/>
        <v>0</v>
      </c>
      <c r="N137" s="32"/>
      <c r="O137" s="263"/>
      <c r="P137" s="32"/>
      <c r="Q137" s="20"/>
      <c r="R137" s="32"/>
      <c r="S137" s="20"/>
      <c r="T137" s="32"/>
      <c r="U137" s="20"/>
      <c r="V137" s="74"/>
      <c r="W137" s="20"/>
      <c r="X137" s="20"/>
      <c r="Y137" s="20"/>
      <c r="Z137" s="74"/>
      <c r="AA137" s="20"/>
      <c r="AB137" s="74"/>
      <c r="AC137" s="20"/>
      <c r="AD137" s="74"/>
      <c r="AE137" s="24"/>
      <c r="AF137" s="74"/>
      <c r="AG137" s="20"/>
      <c r="AH137" s="74"/>
      <c r="AI137" s="20"/>
      <c r="AJ137" s="74"/>
      <c r="AK137" s="20"/>
      <c r="AL137" s="74"/>
      <c r="AM137" s="263"/>
      <c r="AN137" s="74"/>
      <c r="AO137" s="20"/>
      <c r="AP137" s="74"/>
      <c r="AQ137" s="20"/>
      <c r="AR137" s="74"/>
      <c r="AS137" s="20"/>
      <c r="AT137" s="74"/>
      <c r="AU137" s="20"/>
      <c r="AV137" s="74"/>
      <c r="AW137" s="20"/>
      <c r="AX137" s="74"/>
      <c r="AY137" s="20"/>
      <c r="AZ137" s="74"/>
      <c r="BA137" s="20"/>
      <c r="BB137" s="74"/>
      <c r="BC137" s="20"/>
      <c r="BD137" s="74"/>
      <c r="BE137" s="20"/>
      <c r="BF137" s="20">
        <f t="shared" si="900"/>
        <v>0</v>
      </c>
      <c r="BG137" s="20">
        <f t="shared" si="901"/>
        <v>0</v>
      </c>
      <c r="BH137" s="7"/>
      <c r="BI137" s="7"/>
      <c r="BJ137" s="7"/>
      <c r="BK137" s="52"/>
      <c r="BL137" s="51"/>
      <c r="BM137" s="183" t="s">
        <v>228</v>
      </c>
      <c r="BN137" s="185" t="s">
        <v>114</v>
      </c>
      <c r="BO137" s="185" t="s">
        <v>102</v>
      </c>
      <c r="BP137" s="184" t="s">
        <v>158</v>
      </c>
      <c r="BQ137" s="184" t="s">
        <v>212</v>
      </c>
      <c r="BR137" s="185">
        <v>10</v>
      </c>
      <c r="BS137" s="185">
        <v>22</v>
      </c>
      <c r="BT137" s="185"/>
      <c r="BU137" s="185"/>
      <c r="BV137" s="185">
        <f t="shared" si="935"/>
        <v>0</v>
      </c>
      <c r="BW137" s="187">
        <v>70</v>
      </c>
      <c r="BX137" s="188">
        <f t="shared" si="853"/>
        <v>70</v>
      </c>
      <c r="BY137" s="189">
        <v>6</v>
      </c>
      <c r="BZ137" s="142">
        <f t="shared" si="854"/>
        <v>0</v>
      </c>
      <c r="CA137" s="189"/>
      <c r="CB137" s="190">
        <f t="shared" ref="CB137:CB138" si="949">CA137*BU137</f>
        <v>0</v>
      </c>
      <c r="CC137" s="189">
        <v>64</v>
      </c>
      <c r="CD137" s="190">
        <f t="shared" si="856"/>
        <v>0</v>
      </c>
      <c r="CE137" s="189"/>
      <c r="CF137" s="190">
        <f t="shared" si="857"/>
        <v>0</v>
      </c>
      <c r="CG137" s="189"/>
      <c r="CH137" s="190">
        <f>SUM(CG137)*BU137*5</f>
        <v>0</v>
      </c>
      <c r="CI137" s="191">
        <f>SUM(BU137*DI137*2+BV137*DK137*2)</f>
        <v>0</v>
      </c>
      <c r="CJ137" s="191">
        <f t="shared" ref="CJ137:CJ138" si="950">BW137*BU137*0.05</f>
        <v>0</v>
      </c>
      <c r="CK137" s="189"/>
      <c r="CL137" s="190"/>
      <c r="CM137" s="189"/>
      <c r="CN137" s="191">
        <f t="shared" ref="CN137:CN138" si="951">SUM(CM137)*3*BS137/5</f>
        <v>0</v>
      </c>
      <c r="CO137" s="189"/>
      <c r="CP137" s="193">
        <f t="shared" ref="CP137" si="952">SUM(CO137*BS137*(30+4))</f>
        <v>0</v>
      </c>
      <c r="CQ137" s="189"/>
      <c r="CR137" s="142">
        <f t="shared" si="863"/>
        <v>0</v>
      </c>
      <c r="CS137" s="190"/>
      <c r="CT137" s="191">
        <f>SUM(CS137*BS137/3)</f>
        <v>0</v>
      </c>
      <c r="CU137" s="189"/>
      <c r="CV137" s="191">
        <f t="shared" ref="CV137" si="953">SUM(CU137*BS137*2/3)</f>
        <v>0</v>
      </c>
      <c r="CW137" s="189">
        <v>1</v>
      </c>
      <c r="CX137" s="142">
        <f t="shared" ref="CX137:CX138" si="954">SUM(CW137*BS137*2)</f>
        <v>44</v>
      </c>
      <c r="CY137" s="189"/>
      <c r="CZ137" s="190">
        <f t="shared" ref="CZ137:CZ138" si="955">SUM(CY137*BU137*2)</f>
        <v>0</v>
      </c>
      <c r="DA137" s="189"/>
      <c r="DB137" s="191">
        <f t="shared" ref="DB137:DB138" si="956">SUM(DA137*BS137*2)</f>
        <v>0</v>
      </c>
      <c r="DC137" s="189">
        <v>1</v>
      </c>
      <c r="DD137" s="191">
        <f t="shared" ref="DD137" si="957">DC137*BU137*6</f>
        <v>0</v>
      </c>
      <c r="DE137" s="32"/>
      <c r="DF137" s="194">
        <f t="shared" si="869"/>
        <v>0</v>
      </c>
      <c r="DG137" s="190"/>
      <c r="DH137" s="190">
        <f t="shared" ref="DH137:DH138" si="958">SUM(BU137*DG137*6)</f>
        <v>0</v>
      </c>
      <c r="DI137" s="190"/>
      <c r="DJ137" s="191">
        <f t="shared" ref="DJ137:DJ138" si="959">SUM(BU137*DI137*8)</f>
        <v>0</v>
      </c>
      <c r="DK137" s="190"/>
      <c r="DL137" s="191">
        <f t="shared" ref="DL137:DL138" si="960">SUM(DK137*BV137*5*6)</f>
        <v>0</v>
      </c>
      <c r="DM137" s="189"/>
      <c r="DN137" s="191">
        <f t="shared" ref="DN137:DN138" si="961">SUM(DM137*BV137*4*6)</f>
        <v>0</v>
      </c>
      <c r="DO137" s="189"/>
      <c r="DP137" s="195">
        <f t="shared" si="874"/>
        <v>0</v>
      </c>
      <c r="DQ137" s="20">
        <f t="shared" si="875"/>
        <v>44</v>
      </c>
      <c r="DR137" s="20">
        <f t="shared" si="876"/>
        <v>0</v>
      </c>
      <c r="DS137" s="7"/>
      <c r="DT137" s="7"/>
      <c r="DU137" s="7"/>
      <c r="DV137" s="52"/>
      <c r="DW137" s="51"/>
      <c r="DX137" s="17"/>
      <c r="DY137" s="17"/>
      <c r="DZ137" s="7"/>
      <c r="EA137" s="7"/>
      <c r="EB137" s="7"/>
      <c r="EC137" s="7"/>
      <c r="ED137" s="7"/>
      <c r="EE137" s="7"/>
      <c r="EF137" s="7"/>
      <c r="EG137" s="7"/>
      <c r="EH137" s="6">
        <f t="shared" si="898"/>
        <v>70</v>
      </c>
      <c r="EI137" s="6">
        <f t="shared" si="877"/>
        <v>70</v>
      </c>
      <c r="EJ137" s="6">
        <f t="shared" si="877"/>
        <v>6</v>
      </c>
      <c r="EK137" s="18">
        <f t="shared" si="877"/>
        <v>0</v>
      </c>
      <c r="EL137" s="7">
        <f t="shared" si="877"/>
        <v>0</v>
      </c>
      <c r="EM137" s="7">
        <f t="shared" si="877"/>
        <v>0</v>
      </c>
      <c r="EN137" s="7">
        <f t="shared" si="877"/>
        <v>64</v>
      </c>
      <c r="EO137" s="7">
        <f t="shared" si="877"/>
        <v>0</v>
      </c>
      <c r="EP137" s="7">
        <f t="shared" si="877"/>
        <v>0</v>
      </c>
      <c r="EQ137" s="7">
        <f t="shared" si="877"/>
        <v>0</v>
      </c>
      <c r="ER137" s="7">
        <f t="shared" si="877"/>
        <v>0</v>
      </c>
      <c r="ES137" s="7">
        <f t="shared" si="877"/>
        <v>0</v>
      </c>
      <c r="ET137" s="7">
        <f t="shared" si="877"/>
        <v>0</v>
      </c>
      <c r="EU137" s="18">
        <f t="shared" si="877"/>
        <v>0</v>
      </c>
      <c r="EV137" s="7">
        <f t="shared" si="877"/>
        <v>0</v>
      </c>
      <c r="EW137" s="7">
        <f t="shared" si="877"/>
        <v>0</v>
      </c>
      <c r="EX137" s="7">
        <f t="shared" si="877"/>
        <v>0</v>
      </c>
      <c r="EY137" s="7">
        <f t="shared" si="878"/>
        <v>0</v>
      </c>
      <c r="EZ137" s="7">
        <f t="shared" si="878"/>
        <v>0</v>
      </c>
      <c r="FA137" s="7">
        <f t="shared" si="878"/>
        <v>0</v>
      </c>
      <c r="FB137" s="7">
        <f t="shared" si="878"/>
        <v>0</v>
      </c>
      <c r="FC137" s="7">
        <f t="shared" si="878"/>
        <v>0</v>
      </c>
      <c r="FD137" s="7">
        <f t="shared" si="878"/>
        <v>0</v>
      </c>
      <c r="FE137" s="18">
        <f t="shared" si="878"/>
        <v>0</v>
      </c>
      <c r="FF137" s="7">
        <f t="shared" si="878"/>
        <v>0</v>
      </c>
      <c r="FG137" s="7">
        <f t="shared" si="878"/>
        <v>0</v>
      </c>
      <c r="FH137" s="7">
        <f t="shared" si="878"/>
        <v>1</v>
      </c>
      <c r="FI137" s="7">
        <f t="shared" si="878"/>
        <v>44</v>
      </c>
      <c r="FJ137" s="7">
        <f t="shared" si="878"/>
        <v>0</v>
      </c>
      <c r="FK137" s="7">
        <f t="shared" si="878"/>
        <v>0</v>
      </c>
      <c r="FL137" s="7">
        <f t="shared" si="878"/>
        <v>0</v>
      </c>
      <c r="FM137" s="7">
        <f t="shared" si="878"/>
        <v>0</v>
      </c>
      <c r="FN137" s="7">
        <f t="shared" si="878"/>
        <v>1</v>
      </c>
      <c r="FO137" s="7">
        <f t="shared" si="879"/>
        <v>0</v>
      </c>
      <c r="FP137" s="7"/>
      <c r="FQ137" s="7">
        <f t="shared" si="880"/>
        <v>0</v>
      </c>
      <c r="FR137" s="7">
        <f t="shared" si="880"/>
        <v>0</v>
      </c>
      <c r="FS137" s="7">
        <f t="shared" si="880"/>
        <v>0</v>
      </c>
      <c r="FT137" s="7">
        <f t="shared" si="880"/>
        <v>0</v>
      </c>
      <c r="FU137" s="7">
        <f t="shared" si="880"/>
        <v>0</v>
      </c>
      <c r="FV137" s="7">
        <f t="shared" si="880"/>
        <v>0</v>
      </c>
      <c r="FW137" s="7">
        <f t="shared" si="880"/>
        <v>0</v>
      </c>
      <c r="FX137" s="7">
        <f t="shared" si="880"/>
        <v>0</v>
      </c>
      <c r="FY137" s="7">
        <f t="shared" si="880"/>
        <v>0</v>
      </c>
      <c r="FZ137" s="7">
        <f t="shared" si="880"/>
        <v>0</v>
      </c>
      <c r="GA137" s="7">
        <f t="shared" si="880"/>
        <v>0</v>
      </c>
      <c r="GB137" s="116">
        <f t="shared" si="880"/>
        <v>44</v>
      </c>
      <c r="GC137" s="117">
        <f t="shared" si="880"/>
        <v>0</v>
      </c>
      <c r="GD137" s="7"/>
      <c r="GE137" s="7"/>
      <c r="GF137" s="7"/>
      <c r="GG137" s="52"/>
      <c r="GH137" s="3"/>
      <c r="GI137" s="18"/>
      <c r="GJ137" s="18"/>
      <c r="GK137" s="1"/>
      <c r="GL137" s="23"/>
      <c r="GM137" s="61"/>
      <c r="GN137" s="7"/>
      <c r="GO137" s="67"/>
    </row>
    <row r="138" spans="1:197" ht="24.95" customHeight="1" x14ac:dyDescent="0.35">
      <c r="A138" s="51"/>
      <c r="B138" s="17"/>
      <c r="C138" s="17"/>
      <c r="D138" s="7"/>
      <c r="E138" s="7"/>
      <c r="F138" s="7"/>
      <c r="G138" s="7"/>
      <c r="H138" s="7"/>
      <c r="I138" s="7"/>
      <c r="J138" s="7"/>
      <c r="K138" s="7"/>
      <c r="L138" s="7"/>
      <c r="M138" s="73">
        <f t="shared" si="899"/>
        <v>0</v>
      </c>
      <c r="N138" s="32"/>
      <c r="O138" s="263"/>
      <c r="P138" s="32"/>
      <c r="Q138" s="20"/>
      <c r="R138" s="32"/>
      <c r="S138" s="20"/>
      <c r="T138" s="32"/>
      <c r="U138" s="20"/>
      <c r="V138" s="74"/>
      <c r="W138" s="20"/>
      <c r="X138" s="20"/>
      <c r="Y138" s="20"/>
      <c r="Z138" s="74"/>
      <c r="AA138" s="20"/>
      <c r="AB138" s="74"/>
      <c r="AC138" s="20"/>
      <c r="AD138" s="74"/>
      <c r="AE138" s="24"/>
      <c r="AF138" s="74"/>
      <c r="AG138" s="20"/>
      <c r="AH138" s="74"/>
      <c r="AI138" s="20"/>
      <c r="AJ138" s="74"/>
      <c r="AK138" s="20"/>
      <c r="AL138" s="74"/>
      <c r="AM138" s="263"/>
      <c r="AN138" s="74"/>
      <c r="AO138" s="20"/>
      <c r="AP138" s="74"/>
      <c r="AQ138" s="20"/>
      <c r="AR138" s="74"/>
      <c r="AS138" s="20"/>
      <c r="AT138" s="74"/>
      <c r="AU138" s="20"/>
      <c r="AV138" s="74"/>
      <c r="AW138" s="20"/>
      <c r="AX138" s="74"/>
      <c r="AY138" s="20"/>
      <c r="AZ138" s="74"/>
      <c r="BA138" s="20"/>
      <c r="BB138" s="74"/>
      <c r="BC138" s="20"/>
      <c r="BD138" s="74"/>
      <c r="BE138" s="20"/>
      <c r="BF138" s="20">
        <f t="shared" si="900"/>
        <v>0</v>
      </c>
      <c r="BG138" s="20">
        <f t="shared" si="901"/>
        <v>0</v>
      </c>
      <c r="BH138" s="7"/>
      <c r="BI138" s="7"/>
      <c r="BJ138" s="7"/>
      <c r="BK138" s="52"/>
      <c r="BL138" s="51"/>
      <c r="BM138" s="183" t="s">
        <v>266</v>
      </c>
      <c r="BN138" s="185" t="s">
        <v>114</v>
      </c>
      <c r="BO138" s="185" t="s">
        <v>102</v>
      </c>
      <c r="BP138" s="184" t="s">
        <v>158</v>
      </c>
      <c r="BQ138" s="185" t="s">
        <v>180</v>
      </c>
      <c r="BR138" s="185">
        <v>10</v>
      </c>
      <c r="BS138" s="251">
        <v>12</v>
      </c>
      <c r="BT138" s="184"/>
      <c r="BU138" s="184"/>
      <c r="BV138" s="185"/>
      <c r="BW138" s="187">
        <v>70</v>
      </c>
      <c r="BX138" s="188">
        <f t="shared" si="853"/>
        <v>70</v>
      </c>
      <c r="BY138" s="189">
        <v>6</v>
      </c>
      <c r="BZ138" s="142">
        <f t="shared" si="854"/>
        <v>0</v>
      </c>
      <c r="CA138" s="189"/>
      <c r="CB138" s="190">
        <f t="shared" si="949"/>
        <v>0</v>
      </c>
      <c r="CC138" s="189">
        <v>64</v>
      </c>
      <c r="CD138" s="190">
        <f t="shared" si="856"/>
        <v>0</v>
      </c>
      <c r="CE138" s="189"/>
      <c r="CF138" s="190">
        <f t="shared" si="857"/>
        <v>0</v>
      </c>
      <c r="CG138" s="189"/>
      <c r="CH138" s="190">
        <f t="shared" ref="CH138" si="962">SUM(CG138)*BU138*5</f>
        <v>0</v>
      </c>
      <c r="CI138" s="191">
        <f t="shared" ref="CI138" si="963">SUM(BU138*DI138*2+BV138*DK138*2)</f>
        <v>0</v>
      </c>
      <c r="CJ138" s="191">
        <f t="shared" si="950"/>
        <v>0</v>
      </c>
      <c r="CK138" s="189"/>
      <c r="CL138" s="190"/>
      <c r="CM138" s="189"/>
      <c r="CN138" s="191">
        <f t="shared" si="951"/>
        <v>0</v>
      </c>
      <c r="CO138" s="189"/>
      <c r="CP138" s="193">
        <f t="shared" ref="CP138" si="964">SUM(CO138*BS138*(30+4))</f>
        <v>0</v>
      </c>
      <c r="CQ138" s="189"/>
      <c r="CR138" s="142">
        <f t="shared" si="863"/>
        <v>0</v>
      </c>
      <c r="CS138" s="190"/>
      <c r="CT138" s="191">
        <f t="shared" ref="CT138" si="965">SUM(CS138*BS138/3)</f>
        <v>0</v>
      </c>
      <c r="CU138" s="189"/>
      <c r="CV138" s="191">
        <f t="shared" ref="CV138" si="966">SUM(CU138*BS138*2/3)</f>
        <v>0</v>
      </c>
      <c r="CW138" s="189">
        <v>1</v>
      </c>
      <c r="CX138" s="142">
        <f t="shared" si="954"/>
        <v>24</v>
      </c>
      <c r="CY138" s="189"/>
      <c r="CZ138" s="190">
        <f t="shared" si="955"/>
        <v>0</v>
      </c>
      <c r="DA138" s="189"/>
      <c r="DB138" s="191">
        <f t="shared" si="956"/>
        <v>0</v>
      </c>
      <c r="DC138" s="189">
        <v>1</v>
      </c>
      <c r="DD138" s="191">
        <f>DC138*BU138*6</f>
        <v>0</v>
      </c>
      <c r="DE138" s="32"/>
      <c r="DF138" s="194">
        <f t="shared" si="869"/>
        <v>0</v>
      </c>
      <c r="DG138" s="190"/>
      <c r="DH138" s="190">
        <f t="shared" si="958"/>
        <v>0</v>
      </c>
      <c r="DI138" s="190"/>
      <c r="DJ138" s="191">
        <f t="shared" si="959"/>
        <v>0</v>
      </c>
      <c r="DK138" s="190"/>
      <c r="DL138" s="191">
        <f t="shared" si="960"/>
        <v>0</v>
      </c>
      <c r="DM138" s="189"/>
      <c r="DN138" s="191">
        <f t="shared" si="961"/>
        <v>0</v>
      </c>
      <c r="DO138" s="189"/>
      <c r="DP138" s="195">
        <f t="shared" si="874"/>
        <v>0</v>
      </c>
      <c r="DQ138" s="20">
        <f t="shared" si="875"/>
        <v>24</v>
      </c>
      <c r="DR138" s="20">
        <f t="shared" si="876"/>
        <v>0</v>
      </c>
      <c r="DS138" s="7"/>
      <c r="DT138" s="7"/>
      <c r="DU138" s="7"/>
      <c r="DV138" s="52"/>
      <c r="DW138" s="51"/>
      <c r="DX138" s="17"/>
      <c r="DY138" s="17"/>
      <c r="DZ138" s="7"/>
      <c r="EA138" s="7"/>
      <c r="EB138" s="7"/>
      <c r="EC138" s="7"/>
      <c r="ED138" s="7"/>
      <c r="EE138" s="7"/>
      <c r="EF138" s="7"/>
      <c r="EG138" s="7"/>
      <c r="EH138" s="6">
        <f t="shared" si="898"/>
        <v>70</v>
      </c>
      <c r="EI138" s="6">
        <f t="shared" si="877"/>
        <v>70</v>
      </c>
      <c r="EJ138" s="6">
        <f t="shared" si="877"/>
        <v>6</v>
      </c>
      <c r="EK138" s="18">
        <f t="shared" si="877"/>
        <v>0</v>
      </c>
      <c r="EL138" s="7">
        <f t="shared" si="877"/>
        <v>0</v>
      </c>
      <c r="EM138" s="7">
        <f t="shared" si="877"/>
        <v>0</v>
      </c>
      <c r="EN138" s="7">
        <f t="shared" si="877"/>
        <v>64</v>
      </c>
      <c r="EO138" s="7">
        <f t="shared" si="877"/>
        <v>0</v>
      </c>
      <c r="EP138" s="7">
        <f t="shared" si="877"/>
        <v>0</v>
      </c>
      <c r="EQ138" s="7">
        <f t="shared" si="877"/>
        <v>0</v>
      </c>
      <c r="ER138" s="7">
        <f t="shared" si="877"/>
        <v>0</v>
      </c>
      <c r="ES138" s="7">
        <f t="shared" si="877"/>
        <v>0</v>
      </c>
      <c r="ET138" s="7">
        <f t="shared" si="877"/>
        <v>0</v>
      </c>
      <c r="EU138" s="18">
        <f t="shared" si="877"/>
        <v>0</v>
      </c>
      <c r="EV138" s="7">
        <f t="shared" si="877"/>
        <v>0</v>
      </c>
      <c r="EW138" s="7">
        <f t="shared" si="877"/>
        <v>0</v>
      </c>
      <c r="EX138" s="7">
        <f t="shared" si="877"/>
        <v>0</v>
      </c>
      <c r="EY138" s="7">
        <f t="shared" si="878"/>
        <v>0</v>
      </c>
      <c r="EZ138" s="7">
        <f t="shared" si="878"/>
        <v>0</v>
      </c>
      <c r="FA138" s="7">
        <f t="shared" si="878"/>
        <v>0</v>
      </c>
      <c r="FB138" s="7">
        <f t="shared" si="878"/>
        <v>0</v>
      </c>
      <c r="FC138" s="7">
        <f t="shared" si="878"/>
        <v>0</v>
      </c>
      <c r="FD138" s="7">
        <f t="shared" si="878"/>
        <v>0</v>
      </c>
      <c r="FE138" s="18">
        <f t="shared" si="878"/>
        <v>0</v>
      </c>
      <c r="FF138" s="7">
        <f t="shared" si="878"/>
        <v>0</v>
      </c>
      <c r="FG138" s="7">
        <f t="shared" si="878"/>
        <v>0</v>
      </c>
      <c r="FH138" s="7">
        <f t="shared" si="878"/>
        <v>1</v>
      </c>
      <c r="FI138" s="7">
        <f t="shared" si="878"/>
        <v>24</v>
      </c>
      <c r="FJ138" s="7">
        <f t="shared" si="878"/>
        <v>0</v>
      </c>
      <c r="FK138" s="7">
        <f t="shared" si="878"/>
        <v>0</v>
      </c>
      <c r="FL138" s="7">
        <f t="shared" si="878"/>
        <v>0</v>
      </c>
      <c r="FM138" s="7">
        <f t="shared" si="878"/>
        <v>0</v>
      </c>
      <c r="FN138" s="7">
        <f t="shared" si="878"/>
        <v>1</v>
      </c>
      <c r="FO138" s="7">
        <f t="shared" si="879"/>
        <v>0</v>
      </c>
      <c r="FP138" s="7"/>
      <c r="FQ138" s="7">
        <f t="shared" si="880"/>
        <v>0</v>
      </c>
      <c r="FR138" s="7">
        <f t="shared" si="880"/>
        <v>0</v>
      </c>
      <c r="FS138" s="7">
        <f t="shared" si="880"/>
        <v>0</v>
      </c>
      <c r="FT138" s="7">
        <f t="shared" si="880"/>
        <v>0</v>
      </c>
      <c r="FU138" s="7">
        <f t="shared" si="880"/>
        <v>0</v>
      </c>
      <c r="FV138" s="7">
        <f t="shared" si="880"/>
        <v>0</v>
      </c>
      <c r="FW138" s="7">
        <f t="shared" si="880"/>
        <v>0</v>
      </c>
      <c r="FX138" s="7">
        <f t="shared" si="880"/>
        <v>0</v>
      </c>
      <c r="FY138" s="7">
        <f t="shared" si="880"/>
        <v>0</v>
      </c>
      <c r="FZ138" s="7">
        <f t="shared" si="880"/>
        <v>0</v>
      </c>
      <c r="GA138" s="7">
        <f t="shared" si="880"/>
        <v>0</v>
      </c>
      <c r="GB138" s="116">
        <f t="shared" si="880"/>
        <v>24</v>
      </c>
      <c r="GC138" s="117">
        <f t="shared" si="880"/>
        <v>0</v>
      </c>
      <c r="GD138" s="7"/>
      <c r="GE138" s="7"/>
      <c r="GF138" s="7"/>
      <c r="GG138" s="52"/>
      <c r="GH138" s="3"/>
      <c r="GI138" s="18"/>
      <c r="GJ138" s="18"/>
      <c r="GK138" s="1"/>
      <c r="GL138" s="23"/>
      <c r="GM138" s="61"/>
      <c r="GN138" s="7"/>
      <c r="GO138" s="67"/>
    </row>
    <row r="139" spans="1:197" ht="24.95" customHeight="1" x14ac:dyDescent="0.35">
      <c r="A139" s="51"/>
      <c r="B139" s="17"/>
      <c r="C139" s="17"/>
      <c r="D139" s="7"/>
      <c r="E139" s="7"/>
      <c r="F139" s="7"/>
      <c r="G139" s="7"/>
      <c r="H139" s="7"/>
      <c r="I139" s="7"/>
      <c r="J139" s="7"/>
      <c r="K139" s="7"/>
      <c r="L139" s="7"/>
      <c r="M139" s="73">
        <f t="shared" si="899"/>
        <v>0</v>
      </c>
      <c r="N139" s="32"/>
      <c r="O139" s="263"/>
      <c r="P139" s="32"/>
      <c r="Q139" s="20"/>
      <c r="R139" s="32"/>
      <c r="S139" s="20"/>
      <c r="T139" s="32"/>
      <c r="U139" s="20"/>
      <c r="V139" s="74"/>
      <c r="W139" s="20"/>
      <c r="X139" s="20"/>
      <c r="Y139" s="20"/>
      <c r="Z139" s="74"/>
      <c r="AA139" s="20"/>
      <c r="AB139" s="74"/>
      <c r="AC139" s="20"/>
      <c r="AD139" s="74"/>
      <c r="AE139" s="24"/>
      <c r="AF139" s="74"/>
      <c r="AG139" s="20"/>
      <c r="AH139" s="74"/>
      <c r="AI139" s="20"/>
      <c r="AJ139" s="74"/>
      <c r="AK139" s="20"/>
      <c r="AL139" s="74"/>
      <c r="AM139" s="263"/>
      <c r="AN139" s="74"/>
      <c r="AO139" s="20"/>
      <c r="AP139" s="74"/>
      <c r="AQ139" s="20"/>
      <c r="AR139" s="74"/>
      <c r="AS139" s="20"/>
      <c r="AT139" s="74"/>
      <c r="AU139" s="20"/>
      <c r="AV139" s="74"/>
      <c r="AW139" s="20"/>
      <c r="AX139" s="74"/>
      <c r="AY139" s="20"/>
      <c r="AZ139" s="74"/>
      <c r="BA139" s="20"/>
      <c r="BB139" s="74"/>
      <c r="BC139" s="20"/>
      <c r="BD139" s="74"/>
      <c r="BE139" s="20"/>
      <c r="BF139" s="20">
        <f t="shared" si="900"/>
        <v>0</v>
      </c>
      <c r="BG139" s="20">
        <f t="shared" si="901"/>
        <v>0</v>
      </c>
      <c r="BH139" s="7"/>
      <c r="BI139" s="7"/>
      <c r="BJ139" s="7"/>
      <c r="BK139" s="52"/>
      <c r="BL139" s="51"/>
      <c r="BM139" s="17"/>
      <c r="BN139" s="17"/>
      <c r="BO139" s="7"/>
      <c r="BP139" s="7"/>
      <c r="BQ139" s="7"/>
      <c r="BR139" s="7"/>
      <c r="BS139" s="7"/>
      <c r="BT139" s="7"/>
      <c r="BU139" s="7"/>
      <c r="BV139" s="7"/>
      <c r="BW139" s="7"/>
      <c r="BX139" s="73">
        <f t="shared" ref="BX139:BX144" si="967">SUM(BY139+CA139+CE139+CG139+DC139*2)</f>
        <v>0</v>
      </c>
      <c r="BY139" s="32"/>
      <c r="BZ139" s="334"/>
      <c r="CA139" s="32"/>
      <c r="CB139" s="20"/>
      <c r="CC139" s="32"/>
      <c r="CD139" s="20"/>
      <c r="CE139" s="32"/>
      <c r="CF139" s="20"/>
      <c r="CG139" s="74"/>
      <c r="CH139" s="20"/>
      <c r="CI139" s="20"/>
      <c r="CJ139" s="20"/>
      <c r="CK139" s="74"/>
      <c r="CL139" s="20"/>
      <c r="CM139" s="74"/>
      <c r="CN139" s="20"/>
      <c r="CO139" s="74"/>
      <c r="CP139" s="24"/>
      <c r="CQ139" s="74"/>
      <c r="CR139" s="334"/>
      <c r="CS139" s="74"/>
      <c r="CT139" s="20"/>
      <c r="CU139" s="74"/>
      <c r="CV139" s="20"/>
      <c r="CW139" s="74"/>
      <c r="CX139" s="334"/>
      <c r="CY139" s="74"/>
      <c r="CZ139" s="20"/>
      <c r="DA139" s="74"/>
      <c r="DB139" s="20"/>
      <c r="DC139" s="74"/>
      <c r="DD139" s="20"/>
      <c r="DE139" s="74"/>
      <c r="DF139" s="20"/>
      <c r="DG139" s="74"/>
      <c r="DH139" s="20"/>
      <c r="DI139" s="74"/>
      <c r="DJ139" s="20"/>
      <c r="DK139" s="74"/>
      <c r="DL139" s="20"/>
      <c r="DM139" s="74"/>
      <c r="DN139" s="20"/>
      <c r="DO139" s="74"/>
      <c r="DP139" s="20"/>
      <c r="DQ139" s="20">
        <f t="shared" si="875"/>
        <v>0</v>
      </c>
      <c r="DR139" s="20">
        <f t="shared" si="876"/>
        <v>0</v>
      </c>
      <c r="DS139" s="7"/>
      <c r="DT139" s="7"/>
      <c r="DU139" s="7"/>
      <c r="DV139" s="52"/>
      <c r="DW139" s="51"/>
      <c r="DX139" s="17"/>
      <c r="DY139" s="17"/>
      <c r="DZ139" s="7"/>
      <c r="EA139" s="7"/>
      <c r="EB139" s="7"/>
      <c r="EC139" s="7"/>
      <c r="ED139" s="7"/>
      <c r="EE139" s="7"/>
      <c r="EF139" s="7"/>
      <c r="EG139" s="7"/>
      <c r="EH139" s="6">
        <f t="shared" si="898"/>
        <v>0</v>
      </c>
      <c r="EI139" s="6">
        <f t="shared" si="877"/>
        <v>0</v>
      </c>
      <c r="EJ139" s="6">
        <f t="shared" si="877"/>
        <v>0</v>
      </c>
      <c r="EK139" s="18">
        <f t="shared" si="877"/>
        <v>0</v>
      </c>
      <c r="EL139" s="7">
        <f t="shared" si="877"/>
        <v>0</v>
      </c>
      <c r="EM139" s="7">
        <f t="shared" si="877"/>
        <v>0</v>
      </c>
      <c r="EN139" s="7">
        <f t="shared" si="877"/>
        <v>0</v>
      </c>
      <c r="EO139" s="7">
        <f t="shared" si="877"/>
        <v>0</v>
      </c>
      <c r="EP139" s="7">
        <f t="shared" si="877"/>
        <v>0</v>
      </c>
      <c r="EQ139" s="7">
        <f t="shared" si="877"/>
        <v>0</v>
      </c>
      <c r="ER139" s="7">
        <f t="shared" si="877"/>
        <v>0</v>
      </c>
      <c r="ES139" s="7">
        <f t="shared" si="877"/>
        <v>0</v>
      </c>
      <c r="ET139" s="7">
        <f t="shared" si="877"/>
        <v>0</v>
      </c>
      <c r="EU139" s="18">
        <f t="shared" si="877"/>
        <v>0</v>
      </c>
      <c r="EV139" s="7">
        <f t="shared" si="877"/>
        <v>0</v>
      </c>
      <c r="EW139" s="7">
        <f t="shared" si="877"/>
        <v>0</v>
      </c>
      <c r="EX139" s="7">
        <f t="shared" si="877"/>
        <v>0</v>
      </c>
      <c r="EY139" s="7">
        <f t="shared" si="878"/>
        <v>0</v>
      </c>
      <c r="EZ139" s="7">
        <f t="shared" si="878"/>
        <v>0</v>
      </c>
      <c r="FA139" s="7">
        <f t="shared" si="878"/>
        <v>0</v>
      </c>
      <c r="FB139" s="7">
        <f t="shared" si="878"/>
        <v>0</v>
      </c>
      <c r="FC139" s="7">
        <f t="shared" si="878"/>
        <v>0</v>
      </c>
      <c r="FD139" s="7">
        <f t="shared" si="878"/>
        <v>0</v>
      </c>
      <c r="FE139" s="18">
        <f t="shared" si="878"/>
        <v>0</v>
      </c>
      <c r="FF139" s="7">
        <f t="shared" si="878"/>
        <v>0</v>
      </c>
      <c r="FG139" s="7">
        <f t="shared" si="878"/>
        <v>0</v>
      </c>
      <c r="FH139" s="7">
        <f t="shared" si="878"/>
        <v>0</v>
      </c>
      <c r="FI139" s="7">
        <f t="shared" si="878"/>
        <v>0</v>
      </c>
      <c r="FJ139" s="7">
        <f t="shared" si="878"/>
        <v>0</v>
      </c>
      <c r="FK139" s="7">
        <f t="shared" si="878"/>
        <v>0</v>
      </c>
      <c r="FL139" s="7">
        <f t="shared" si="878"/>
        <v>0</v>
      </c>
      <c r="FM139" s="7">
        <f t="shared" si="878"/>
        <v>0</v>
      </c>
      <c r="FN139" s="7">
        <f t="shared" si="878"/>
        <v>0</v>
      </c>
      <c r="FO139" s="7">
        <f t="shared" si="879"/>
        <v>0</v>
      </c>
      <c r="FP139" s="7"/>
      <c r="FQ139" s="7">
        <f t="shared" si="880"/>
        <v>0</v>
      </c>
      <c r="FR139" s="7">
        <f t="shared" si="880"/>
        <v>0</v>
      </c>
      <c r="FS139" s="7">
        <f t="shared" si="880"/>
        <v>0</v>
      </c>
      <c r="FT139" s="7">
        <f t="shared" si="880"/>
        <v>0</v>
      </c>
      <c r="FU139" s="7">
        <f t="shared" si="880"/>
        <v>0</v>
      </c>
      <c r="FV139" s="7">
        <f t="shared" si="880"/>
        <v>0</v>
      </c>
      <c r="FW139" s="7">
        <f t="shared" si="880"/>
        <v>0</v>
      </c>
      <c r="FX139" s="7">
        <f t="shared" si="880"/>
        <v>0</v>
      </c>
      <c r="FY139" s="7">
        <f t="shared" si="880"/>
        <v>0</v>
      </c>
      <c r="FZ139" s="7">
        <f t="shared" si="880"/>
        <v>0</v>
      </c>
      <c r="GA139" s="7">
        <f t="shared" si="880"/>
        <v>0</v>
      </c>
      <c r="GB139" s="116">
        <f t="shared" si="880"/>
        <v>0</v>
      </c>
      <c r="GC139" s="117">
        <f t="shared" si="880"/>
        <v>0</v>
      </c>
      <c r="GD139" s="7"/>
      <c r="GE139" s="7"/>
      <c r="GF139" s="7"/>
      <c r="GG139" s="52"/>
      <c r="GH139" s="3"/>
      <c r="GI139" s="18"/>
      <c r="GJ139" s="18"/>
      <c r="GK139" s="1"/>
      <c r="GL139" s="23"/>
      <c r="GM139" s="61"/>
      <c r="GN139" s="7"/>
      <c r="GO139" s="67"/>
    </row>
    <row r="140" spans="1:197" ht="24.95" customHeight="1" x14ac:dyDescent="0.35">
      <c r="A140" s="51"/>
      <c r="B140" s="17"/>
      <c r="C140" s="17"/>
      <c r="D140" s="7"/>
      <c r="E140" s="7"/>
      <c r="F140" s="7"/>
      <c r="G140" s="7"/>
      <c r="H140" s="7"/>
      <c r="I140" s="7"/>
      <c r="J140" s="7"/>
      <c r="K140" s="7"/>
      <c r="L140" s="7"/>
      <c r="M140" s="73">
        <f t="shared" si="899"/>
        <v>0</v>
      </c>
      <c r="N140" s="32"/>
      <c r="O140" s="263"/>
      <c r="P140" s="32"/>
      <c r="Q140" s="20"/>
      <c r="R140" s="32"/>
      <c r="S140" s="20"/>
      <c r="T140" s="32"/>
      <c r="U140" s="20"/>
      <c r="V140" s="74"/>
      <c r="W140" s="20"/>
      <c r="X140" s="20"/>
      <c r="Y140" s="20"/>
      <c r="Z140" s="74"/>
      <c r="AA140" s="20"/>
      <c r="AB140" s="74"/>
      <c r="AC140" s="20"/>
      <c r="AD140" s="74"/>
      <c r="AE140" s="24"/>
      <c r="AF140" s="74"/>
      <c r="AG140" s="20"/>
      <c r="AH140" s="74"/>
      <c r="AI140" s="20"/>
      <c r="AJ140" s="74"/>
      <c r="AK140" s="20"/>
      <c r="AL140" s="74"/>
      <c r="AM140" s="263"/>
      <c r="AN140" s="74"/>
      <c r="AO140" s="20"/>
      <c r="AP140" s="74"/>
      <c r="AQ140" s="20"/>
      <c r="AR140" s="74"/>
      <c r="AS140" s="20"/>
      <c r="AT140" s="74"/>
      <c r="AU140" s="20"/>
      <c r="AV140" s="74"/>
      <c r="AW140" s="20"/>
      <c r="AX140" s="74"/>
      <c r="AY140" s="20"/>
      <c r="AZ140" s="74"/>
      <c r="BA140" s="20"/>
      <c r="BB140" s="74"/>
      <c r="BC140" s="20"/>
      <c r="BD140" s="74"/>
      <c r="BE140" s="20"/>
      <c r="BF140" s="20">
        <f t="shared" si="900"/>
        <v>0</v>
      </c>
      <c r="BG140" s="20">
        <f t="shared" si="901"/>
        <v>0</v>
      </c>
      <c r="BH140" s="7"/>
      <c r="BI140" s="7"/>
      <c r="BJ140" s="7"/>
      <c r="BK140" s="52"/>
      <c r="BL140" s="51"/>
      <c r="BM140" s="17"/>
      <c r="BN140" s="17"/>
      <c r="BO140" s="7"/>
      <c r="BP140" s="7"/>
      <c r="BQ140" s="7"/>
      <c r="BR140" s="7"/>
      <c r="BS140" s="7"/>
      <c r="BT140" s="7"/>
      <c r="BU140" s="7"/>
      <c r="BV140" s="7"/>
      <c r="BW140" s="7"/>
      <c r="BX140" s="73">
        <f t="shared" si="967"/>
        <v>0</v>
      </c>
      <c r="BY140" s="32"/>
      <c r="BZ140" s="334"/>
      <c r="CA140" s="32"/>
      <c r="CB140" s="20"/>
      <c r="CC140" s="32"/>
      <c r="CD140" s="20"/>
      <c r="CE140" s="32"/>
      <c r="CF140" s="20"/>
      <c r="CG140" s="74"/>
      <c r="CH140" s="20"/>
      <c r="CI140" s="20"/>
      <c r="CJ140" s="20"/>
      <c r="CK140" s="74"/>
      <c r="CL140" s="20"/>
      <c r="CM140" s="74"/>
      <c r="CN140" s="20"/>
      <c r="CO140" s="74"/>
      <c r="CP140" s="24"/>
      <c r="CQ140" s="74"/>
      <c r="CR140" s="334"/>
      <c r="CS140" s="74"/>
      <c r="CT140" s="20"/>
      <c r="CU140" s="74"/>
      <c r="CV140" s="20"/>
      <c r="CW140" s="74"/>
      <c r="CX140" s="334"/>
      <c r="CY140" s="74"/>
      <c r="CZ140" s="20"/>
      <c r="DA140" s="74"/>
      <c r="DB140" s="20"/>
      <c r="DC140" s="74"/>
      <c r="DD140" s="20"/>
      <c r="DE140" s="74"/>
      <c r="DF140" s="20"/>
      <c r="DG140" s="74"/>
      <c r="DH140" s="20"/>
      <c r="DI140" s="74"/>
      <c r="DJ140" s="20"/>
      <c r="DK140" s="74"/>
      <c r="DL140" s="20"/>
      <c r="DM140" s="74"/>
      <c r="DN140" s="20"/>
      <c r="DO140" s="74"/>
      <c r="DP140" s="20"/>
      <c r="DQ140" s="20">
        <f t="shared" si="875"/>
        <v>0</v>
      </c>
      <c r="DR140" s="20">
        <f t="shared" si="876"/>
        <v>0</v>
      </c>
      <c r="DS140" s="7"/>
      <c r="DT140" s="7"/>
      <c r="DU140" s="7"/>
      <c r="DV140" s="52"/>
      <c r="DW140" s="51"/>
      <c r="DX140" s="17"/>
      <c r="DY140" s="17"/>
      <c r="DZ140" s="7"/>
      <c r="EA140" s="7"/>
      <c r="EB140" s="7"/>
      <c r="EC140" s="7"/>
      <c r="ED140" s="7"/>
      <c r="EE140" s="7"/>
      <c r="EF140" s="7"/>
      <c r="EG140" s="7"/>
      <c r="EH140" s="6">
        <f t="shared" si="898"/>
        <v>0</v>
      </c>
      <c r="EI140" s="6">
        <f t="shared" si="877"/>
        <v>0</v>
      </c>
      <c r="EJ140" s="6">
        <f t="shared" si="877"/>
        <v>0</v>
      </c>
      <c r="EK140" s="18">
        <f t="shared" si="877"/>
        <v>0</v>
      </c>
      <c r="EL140" s="7">
        <f t="shared" si="877"/>
        <v>0</v>
      </c>
      <c r="EM140" s="7">
        <f t="shared" si="877"/>
        <v>0</v>
      </c>
      <c r="EN140" s="7">
        <f t="shared" si="877"/>
        <v>0</v>
      </c>
      <c r="EO140" s="7">
        <f t="shared" si="877"/>
        <v>0</v>
      </c>
      <c r="EP140" s="7">
        <f t="shared" si="877"/>
        <v>0</v>
      </c>
      <c r="EQ140" s="7">
        <f t="shared" si="877"/>
        <v>0</v>
      </c>
      <c r="ER140" s="7">
        <f t="shared" si="877"/>
        <v>0</v>
      </c>
      <c r="ES140" s="7">
        <f t="shared" si="877"/>
        <v>0</v>
      </c>
      <c r="ET140" s="7">
        <f t="shared" si="877"/>
        <v>0</v>
      </c>
      <c r="EU140" s="18">
        <f t="shared" si="877"/>
        <v>0</v>
      </c>
      <c r="EV140" s="7">
        <f t="shared" si="877"/>
        <v>0</v>
      </c>
      <c r="EW140" s="7">
        <f t="shared" si="877"/>
        <v>0</v>
      </c>
      <c r="EX140" s="7">
        <f t="shared" si="877"/>
        <v>0</v>
      </c>
      <c r="EY140" s="7">
        <f t="shared" si="878"/>
        <v>0</v>
      </c>
      <c r="EZ140" s="7">
        <f t="shared" si="878"/>
        <v>0</v>
      </c>
      <c r="FA140" s="7">
        <f t="shared" si="878"/>
        <v>0</v>
      </c>
      <c r="FB140" s="7">
        <f t="shared" si="878"/>
        <v>0</v>
      </c>
      <c r="FC140" s="7">
        <f t="shared" si="878"/>
        <v>0</v>
      </c>
      <c r="FD140" s="7">
        <f t="shared" si="878"/>
        <v>0</v>
      </c>
      <c r="FE140" s="18">
        <f t="shared" si="878"/>
        <v>0</v>
      </c>
      <c r="FF140" s="7">
        <f t="shared" si="878"/>
        <v>0</v>
      </c>
      <c r="FG140" s="7">
        <f t="shared" si="878"/>
        <v>0</v>
      </c>
      <c r="FH140" s="7">
        <f t="shared" si="878"/>
        <v>0</v>
      </c>
      <c r="FI140" s="7">
        <f t="shared" si="878"/>
        <v>0</v>
      </c>
      <c r="FJ140" s="7">
        <f t="shared" si="878"/>
        <v>0</v>
      </c>
      <c r="FK140" s="7">
        <f t="shared" si="878"/>
        <v>0</v>
      </c>
      <c r="FL140" s="7">
        <f t="shared" si="878"/>
        <v>0</v>
      </c>
      <c r="FM140" s="7">
        <f t="shared" si="878"/>
        <v>0</v>
      </c>
      <c r="FN140" s="7">
        <f t="shared" si="878"/>
        <v>0</v>
      </c>
      <c r="FO140" s="7">
        <f t="shared" si="879"/>
        <v>0</v>
      </c>
      <c r="FP140" s="7"/>
      <c r="FQ140" s="7">
        <f t="shared" si="880"/>
        <v>0</v>
      </c>
      <c r="FR140" s="7">
        <f t="shared" si="880"/>
        <v>0</v>
      </c>
      <c r="FS140" s="7">
        <f t="shared" si="880"/>
        <v>0</v>
      </c>
      <c r="FT140" s="7">
        <f t="shared" si="880"/>
        <v>0</v>
      </c>
      <c r="FU140" s="7">
        <f t="shared" si="880"/>
        <v>0</v>
      </c>
      <c r="FV140" s="7">
        <f t="shared" si="880"/>
        <v>0</v>
      </c>
      <c r="FW140" s="7">
        <f t="shared" si="880"/>
        <v>0</v>
      </c>
      <c r="FX140" s="7">
        <f t="shared" si="880"/>
        <v>0</v>
      </c>
      <c r="FY140" s="7">
        <f t="shared" si="880"/>
        <v>0</v>
      </c>
      <c r="FZ140" s="7">
        <f t="shared" si="880"/>
        <v>0</v>
      </c>
      <c r="GA140" s="7">
        <f t="shared" si="880"/>
        <v>0</v>
      </c>
      <c r="GB140" s="116">
        <f t="shared" si="880"/>
        <v>0</v>
      </c>
      <c r="GC140" s="117">
        <f t="shared" si="880"/>
        <v>0</v>
      </c>
      <c r="GD140" s="7"/>
      <c r="GE140" s="7"/>
      <c r="GF140" s="7"/>
      <c r="GG140" s="52"/>
      <c r="GH140" s="3"/>
      <c r="GI140" s="18"/>
      <c r="GJ140" s="18"/>
      <c r="GK140" s="1"/>
      <c r="GL140" s="23"/>
      <c r="GM140" s="61"/>
      <c r="GN140" s="7"/>
      <c r="GO140" s="67"/>
    </row>
    <row r="141" spans="1:197" ht="24.95" customHeight="1" x14ac:dyDescent="0.35">
      <c r="A141" s="51"/>
      <c r="B141" s="17"/>
      <c r="C141" s="17"/>
      <c r="D141" s="7"/>
      <c r="E141" s="7"/>
      <c r="F141" s="7"/>
      <c r="G141" s="7"/>
      <c r="H141" s="7"/>
      <c r="I141" s="7"/>
      <c r="J141" s="7"/>
      <c r="K141" s="7"/>
      <c r="L141" s="7"/>
      <c r="M141" s="73">
        <f t="shared" si="899"/>
        <v>0</v>
      </c>
      <c r="N141" s="32"/>
      <c r="O141" s="263"/>
      <c r="P141" s="32"/>
      <c r="Q141" s="20"/>
      <c r="R141" s="32"/>
      <c r="S141" s="20"/>
      <c r="T141" s="32"/>
      <c r="U141" s="20"/>
      <c r="V141" s="74"/>
      <c r="W141" s="20"/>
      <c r="X141" s="20"/>
      <c r="Y141" s="20"/>
      <c r="Z141" s="74"/>
      <c r="AA141" s="20"/>
      <c r="AB141" s="74"/>
      <c r="AC141" s="20"/>
      <c r="AD141" s="74"/>
      <c r="AE141" s="24"/>
      <c r="AF141" s="74"/>
      <c r="AG141" s="20"/>
      <c r="AH141" s="74"/>
      <c r="AI141" s="20"/>
      <c r="AJ141" s="74"/>
      <c r="AK141" s="20"/>
      <c r="AL141" s="74"/>
      <c r="AM141" s="263"/>
      <c r="AN141" s="74"/>
      <c r="AO141" s="20"/>
      <c r="AP141" s="74"/>
      <c r="AQ141" s="20"/>
      <c r="AR141" s="74"/>
      <c r="AS141" s="20"/>
      <c r="AT141" s="74"/>
      <c r="AU141" s="20"/>
      <c r="AV141" s="74"/>
      <c r="AW141" s="20"/>
      <c r="AX141" s="74"/>
      <c r="AY141" s="20"/>
      <c r="AZ141" s="74"/>
      <c r="BA141" s="20"/>
      <c r="BB141" s="74"/>
      <c r="BC141" s="20"/>
      <c r="BD141" s="74"/>
      <c r="BE141" s="20"/>
      <c r="BF141" s="20">
        <f t="shared" si="900"/>
        <v>0</v>
      </c>
      <c r="BG141" s="20">
        <f t="shared" si="901"/>
        <v>0</v>
      </c>
      <c r="BH141" s="7"/>
      <c r="BI141" s="7"/>
      <c r="BJ141" s="7"/>
      <c r="BK141" s="52"/>
      <c r="BL141" s="51"/>
      <c r="BM141" s="17"/>
      <c r="BN141" s="17"/>
      <c r="BO141" s="7"/>
      <c r="BP141" s="7"/>
      <c r="BQ141" s="7"/>
      <c r="BR141" s="7"/>
      <c r="BS141" s="7"/>
      <c r="BT141" s="7"/>
      <c r="BU141" s="7"/>
      <c r="BV141" s="7"/>
      <c r="BW141" s="7"/>
      <c r="BX141" s="73">
        <f t="shared" si="967"/>
        <v>0</v>
      </c>
      <c r="BY141" s="32"/>
      <c r="BZ141" s="334"/>
      <c r="CA141" s="32"/>
      <c r="CB141" s="20"/>
      <c r="CC141" s="32"/>
      <c r="CD141" s="20"/>
      <c r="CE141" s="32"/>
      <c r="CF141" s="20"/>
      <c r="CG141" s="74"/>
      <c r="CH141" s="20"/>
      <c r="CI141" s="20"/>
      <c r="CJ141" s="20"/>
      <c r="CK141" s="74"/>
      <c r="CL141" s="20"/>
      <c r="CM141" s="74"/>
      <c r="CN141" s="20"/>
      <c r="CO141" s="74"/>
      <c r="CP141" s="24"/>
      <c r="CQ141" s="74"/>
      <c r="CR141" s="334"/>
      <c r="CS141" s="74"/>
      <c r="CT141" s="20"/>
      <c r="CU141" s="74"/>
      <c r="CV141" s="20"/>
      <c r="CW141" s="74"/>
      <c r="CX141" s="334"/>
      <c r="CY141" s="74"/>
      <c r="CZ141" s="20"/>
      <c r="DA141" s="74"/>
      <c r="DB141" s="20"/>
      <c r="DC141" s="74"/>
      <c r="DD141" s="20"/>
      <c r="DE141" s="74"/>
      <c r="DF141" s="20"/>
      <c r="DG141" s="74"/>
      <c r="DH141" s="20"/>
      <c r="DI141" s="74"/>
      <c r="DJ141" s="20"/>
      <c r="DK141" s="74"/>
      <c r="DL141" s="20"/>
      <c r="DM141" s="74"/>
      <c r="DN141" s="20"/>
      <c r="DO141" s="74"/>
      <c r="DP141" s="20"/>
      <c r="DQ141" s="20">
        <f t="shared" si="875"/>
        <v>0</v>
      </c>
      <c r="DR141" s="20">
        <f t="shared" si="876"/>
        <v>0</v>
      </c>
      <c r="DS141" s="7"/>
      <c r="DT141" s="7"/>
      <c r="DU141" s="7"/>
      <c r="DV141" s="52"/>
      <c r="DW141" s="51"/>
      <c r="DX141" s="17"/>
      <c r="DY141" s="17"/>
      <c r="DZ141" s="7"/>
      <c r="EA141" s="7"/>
      <c r="EB141" s="7"/>
      <c r="EC141" s="7"/>
      <c r="ED141" s="7"/>
      <c r="EE141" s="7"/>
      <c r="EF141" s="7"/>
      <c r="EG141" s="7"/>
      <c r="EH141" s="6">
        <f t="shared" si="898"/>
        <v>0</v>
      </c>
      <c r="EI141" s="6">
        <f t="shared" si="877"/>
        <v>0</v>
      </c>
      <c r="EJ141" s="6">
        <f t="shared" si="877"/>
        <v>0</v>
      </c>
      <c r="EK141" s="18">
        <f t="shared" si="877"/>
        <v>0</v>
      </c>
      <c r="EL141" s="7">
        <f t="shared" si="877"/>
        <v>0</v>
      </c>
      <c r="EM141" s="7">
        <f t="shared" si="877"/>
        <v>0</v>
      </c>
      <c r="EN141" s="7">
        <f t="shared" si="877"/>
        <v>0</v>
      </c>
      <c r="EO141" s="7">
        <f t="shared" si="877"/>
        <v>0</v>
      </c>
      <c r="EP141" s="7">
        <f t="shared" si="877"/>
        <v>0</v>
      </c>
      <c r="EQ141" s="7">
        <f t="shared" si="877"/>
        <v>0</v>
      </c>
      <c r="ER141" s="7">
        <f t="shared" si="877"/>
        <v>0</v>
      </c>
      <c r="ES141" s="7">
        <f t="shared" si="877"/>
        <v>0</v>
      </c>
      <c r="ET141" s="7">
        <f t="shared" si="877"/>
        <v>0</v>
      </c>
      <c r="EU141" s="18">
        <f t="shared" si="877"/>
        <v>0</v>
      </c>
      <c r="EV141" s="7">
        <f t="shared" si="877"/>
        <v>0</v>
      </c>
      <c r="EW141" s="7">
        <f t="shared" si="877"/>
        <v>0</v>
      </c>
      <c r="EX141" s="7">
        <f t="shared" si="877"/>
        <v>0</v>
      </c>
      <c r="EY141" s="7">
        <f t="shared" si="878"/>
        <v>0</v>
      </c>
      <c r="EZ141" s="7">
        <f t="shared" si="878"/>
        <v>0</v>
      </c>
      <c r="FA141" s="7">
        <f t="shared" si="878"/>
        <v>0</v>
      </c>
      <c r="FB141" s="7">
        <f t="shared" si="878"/>
        <v>0</v>
      </c>
      <c r="FC141" s="7">
        <f t="shared" si="878"/>
        <v>0</v>
      </c>
      <c r="FD141" s="7">
        <f t="shared" si="878"/>
        <v>0</v>
      </c>
      <c r="FE141" s="18">
        <f t="shared" si="878"/>
        <v>0</v>
      </c>
      <c r="FF141" s="7">
        <f t="shared" si="878"/>
        <v>0</v>
      </c>
      <c r="FG141" s="7">
        <f t="shared" si="878"/>
        <v>0</v>
      </c>
      <c r="FH141" s="7">
        <f t="shared" si="878"/>
        <v>0</v>
      </c>
      <c r="FI141" s="7">
        <f t="shared" si="878"/>
        <v>0</v>
      </c>
      <c r="FJ141" s="7">
        <f t="shared" si="878"/>
        <v>0</v>
      </c>
      <c r="FK141" s="7">
        <f t="shared" si="878"/>
        <v>0</v>
      </c>
      <c r="FL141" s="7">
        <f t="shared" si="878"/>
        <v>0</v>
      </c>
      <c r="FM141" s="7">
        <f t="shared" si="878"/>
        <v>0</v>
      </c>
      <c r="FN141" s="7">
        <f t="shared" si="878"/>
        <v>0</v>
      </c>
      <c r="FO141" s="7">
        <f t="shared" si="879"/>
        <v>0</v>
      </c>
      <c r="FP141" s="7"/>
      <c r="FQ141" s="7">
        <f t="shared" si="880"/>
        <v>0</v>
      </c>
      <c r="FR141" s="7">
        <f t="shared" si="880"/>
        <v>0</v>
      </c>
      <c r="FS141" s="7">
        <f t="shared" si="880"/>
        <v>0</v>
      </c>
      <c r="FT141" s="7">
        <f t="shared" si="880"/>
        <v>0</v>
      </c>
      <c r="FU141" s="7">
        <f t="shared" si="880"/>
        <v>0</v>
      </c>
      <c r="FV141" s="7">
        <f t="shared" si="880"/>
        <v>0</v>
      </c>
      <c r="FW141" s="7">
        <f t="shared" si="880"/>
        <v>0</v>
      </c>
      <c r="FX141" s="7">
        <f t="shared" si="880"/>
        <v>0</v>
      </c>
      <c r="FY141" s="7">
        <f t="shared" si="880"/>
        <v>0</v>
      </c>
      <c r="FZ141" s="7">
        <f t="shared" si="880"/>
        <v>0</v>
      </c>
      <c r="GA141" s="7">
        <f t="shared" si="880"/>
        <v>0</v>
      </c>
      <c r="GB141" s="116">
        <f t="shared" si="880"/>
        <v>0</v>
      </c>
      <c r="GC141" s="117">
        <f t="shared" si="880"/>
        <v>0</v>
      </c>
      <c r="GD141" s="7"/>
      <c r="GE141" s="7"/>
      <c r="GF141" s="7"/>
      <c r="GG141" s="52"/>
      <c r="GH141" s="3"/>
      <c r="GI141" s="18"/>
      <c r="GJ141" s="18"/>
      <c r="GK141" s="1"/>
      <c r="GL141" s="23"/>
      <c r="GM141" s="61"/>
      <c r="GN141" s="7"/>
      <c r="GO141" s="67"/>
    </row>
    <row r="142" spans="1:197" ht="24.95" customHeight="1" x14ac:dyDescent="0.35">
      <c r="A142" s="51"/>
      <c r="B142" s="7"/>
      <c r="C142" s="17"/>
      <c r="D142" s="7"/>
      <c r="E142" s="7"/>
      <c r="F142" s="7"/>
      <c r="G142" s="7"/>
      <c r="H142" s="7"/>
      <c r="I142" s="7"/>
      <c r="J142" s="7"/>
      <c r="K142" s="7"/>
      <c r="L142" s="7"/>
      <c r="M142" s="73">
        <f t="shared" si="899"/>
        <v>0</v>
      </c>
      <c r="N142" s="32"/>
      <c r="O142" s="263"/>
      <c r="P142" s="32"/>
      <c r="Q142" s="20"/>
      <c r="R142" s="32"/>
      <c r="S142" s="20"/>
      <c r="T142" s="32"/>
      <c r="U142" s="20"/>
      <c r="V142" s="74"/>
      <c r="W142" s="20"/>
      <c r="X142" s="20"/>
      <c r="Y142" s="20"/>
      <c r="Z142" s="74"/>
      <c r="AA142" s="20"/>
      <c r="AB142" s="74"/>
      <c r="AC142" s="20"/>
      <c r="AD142" s="74"/>
      <c r="AE142" s="24"/>
      <c r="AF142" s="74"/>
      <c r="AG142" s="20"/>
      <c r="AH142" s="74"/>
      <c r="AI142" s="20"/>
      <c r="AJ142" s="74"/>
      <c r="AK142" s="20"/>
      <c r="AL142" s="74"/>
      <c r="AM142" s="263"/>
      <c r="AN142" s="74"/>
      <c r="AO142" s="20"/>
      <c r="AP142" s="74"/>
      <c r="AQ142" s="20"/>
      <c r="AR142" s="74"/>
      <c r="AS142" s="20"/>
      <c r="AT142" s="74"/>
      <c r="AU142" s="20"/>
      <c r="AV142" s="74"/>
      <c r="AW142" s="20"/>
      <c r="AX142" s="74"/>
      <c r="AY142" s="20"/>
      <c r="AZ142" s="74"/>
      <c r="BA142" s="20"/>
      <c r="BB142" s="74"/>
      <c r="BC142" s="20"/>
      <c r="BD142" s="74"/>
      <c r="BE142" s="20"/>
      <c r="BF142" s="20">
        <f t="shared" si="900"/>
        <v>0</v>
      </c>
      <c r="BG142" s="20">
        <f t="shared" si="901"/>
        <v>0</v>
      </c>
      <c r="BH142" s="7"/>
      <c r="BI142" s="7"/>
      <c r="BJ142" s="7"/>
      <c r="BK142" s="52"/>
      <c r="BL142" s="51"/>
      <c r="BM142" s="7"/>
      <c r="BN142" s="17"/>
      <c r="BO142" s="7"/>
      <c r="BP142" s="7"/>
      <c r="BQ142" s="7"/>
      <c r="BR142" s="7"/>
      <c r="BS142" s="7"/>
      <c r="BT142" s="7"/>
      <c r="BU142" s="7"/>
      <c r="BV142" s="7"/>
      <c r="BW142" s="7"/>
      <c r="BX142" s="73">
        <f t="shared" si="967"/>
        <v>0</v>
      </c>
      <c r="BY142" s="32"/>
      <c r="BZ142" s="334"/>
      <c r="CA142" s="32"/>
      <c r="CB142" s="20"/>
      <c r="CC142" s="32"/>
      <c r="CD142" s="20"/>
      <c r="CE142" s="32"/>
      <c r="CF142" s="20"/>
      <c r="CG142" s="74"/>
      <c r="CH142" s="20"/>
      <c r="CI142" s="20"/>
      <c r="CJ142" s="20"/>
      <c r="CK142" s="74"/>
      <c r="CL142" s="20"/>
      <c r="CM142" s="74"/>
      <c r="CN142" s="20"/>
      <c r="CO142" s="74"/>
      <c r="CP142" s="24"/>
      <c r="CQ142" s="74"/>
      <c r="CR142" s="334"/>
      <c r="CS142" s="74"/>
      <c r="CT142" s="20"/>
      <c r="CU142" s="74"/>
      <c r="CV142" s="20"/>
      <c r="CW142" s="74"/>
      <c r="CX142" s="334"/>
      <c r="CY142" s="74"/>
      <c r="CZ142" s="20"/>
      <c r="DA142" s="74"/>
      <c r="DB142" s="20"/>
      <c r="DC142" s="74"/>
      <c r="DD142" s="20"/>
      <c r="DE142" s="74"/>
      <c r="DF142" s="20"/>
      <c r="DG142" s="74"/>
      <c r="DH142" s="20"/>
      <c r="DI142" s="74"/>
      <c r="DJ142" s="20"/>
      <c r="DK142" s="74"/>
      <c r="DL142" s="20"/>
      <c r="DM142" s="74"/>
      <c r="DN142" s="20"/>
      <c r="DO142" s="74"/>
      <c r="DP142" s="20"/>
      <c r="DQ142" s="20">
        <f t="shared" si="875"/>
        <v>0</v>
      </c>
      <c r="DR142" s="20">
        <f t="shared" si="876"/>
        <v>0</v>
      </c>
      <c r="DS142" s="7"/>
      <c r="DT142" s="7"/>
      <c r="DU142" s="7"/>
      <c r="DV142" s="52"/>
      <c r="DW142" s="51"/>
      <c r="DX142" s="7"/>
      <c r="DY142" s="17"/>
      <c r="DZ142" s="7"/>
      <c r="EA142" s="8"/>
      <c r="EB142" s="8"/>
      <c r="EC142" s="8"/>
      <c r="ED142" s="8"/>
      <c r="EE142" s="8"/>
      <c r="EF142" s="8"/>
      <c r="EG142" s="8"/>
      <c r="EH142" s="6">
        <f t="shared" si="898"/>
        <v>0</v>
      </c>
      <c r="EI142" s="6">
        <f t="shared" si="877"/>
        <v>0</v>
      </c>
      <c r="EJ142" s="6">
        <f t="shared" si="877"/>
        <v>0</v>
      </c>
      <c r="EK142" s="18">
        <f t="shared" si="877"/>
        <v>0</v>
      </c>
      <c r="EL142" s="7">
        <f t="shared" si="877"/>
        <v>0</v>
      </c>
      <c r="EM142" s="7">
        <f t="shared" si="877"/>
        <v>0</v>
      </c>
      <c r="EN142" s="7">
        <f t="shared" si="877"/>
        <v>0</v>
      </c>
      <c r="EO142" s="7">
        <f t="shared" si="877"/>
        <v>0</v>
      </c>
      <c r="EP142" s="7">
        <f t="shared" si="877"/>
        <v>0</v>
      </c>
      <c r="EQ142" s="7">
        <f t="shared" si="877"/>
        <v>0</v>
      </c>
      <c r="ER142" s="7">
        <f t="shared" si="877"/>
        <v>0</v>
      </c>
      <c r="ES142" s="7">
        <f t="shared" si="877"/>
        <v>0</v>
      </c>
      <c r="ET142" s="7">
        <f t="shared" si="877"/>
        <v>0</v>
      </c>
      <c r="EU142" s="18">
        <f t="shared" si="877"/>
        <v>0</v>
      </c>
      <c r="EV142" s="7">
        <f t="shared" si="877"/>
        <v>0</v>
      </c>
      <c r="EW142" s="7">
        <f t="shared" si="877"/>
        <v>0</v>
      </c>
      <c r="EX142" s="7">
        <f t="shared" si="877"/>
        <v>0</v>
      </c>
      <c r="EY142" s="7">
        <f t="shared" si="878"/>
        <v>0</v>
      </c>
      <c r="EZ142" s="7">
        <f t="shared" si="878"/>
        <v>0</v>
      </c>
      <c r="FA142" s="7">
        <f t="shared" si="878"/>
        <v>0</v>
      </c>
      <c r="FB142" s="7">
        <f t="shared" si="878"/>
        <v>0</v>
      </c>
      <c r="FC142" s="7">
        <f t="shared" si="878"/>
        <v>0</v>
      </c>
      <c r="FD142" s="7">
        <f t="shared" si="878"/>
        <v>0</v>
      </c>
      <c r="FE142" s="18">
        <f t="shared" si="878"/>
        <v>0</v>
      </c>
      <c r="FF142" s="7">
        <f t="shared" si="878"/>
        <v>0</v>
      </c>
      <c r="FG142" s="7">
        <f t="shared" si="878"/>
        <v>0</v>
      </c>
      <c r="FH142" s="7">
        <f t="shared" si="878"/>
        <v>0</v>
      </c>
      <c r="FI142" s="7">
        <f t="shared" si="878"/>
        <v>0</v>
      </c>
      <c r="FJ142" s="7">
        <f t="shared" si="878"/>
        <v>0</v>
      </c>
      <c r="FK142" s="7">
        <f t="shared" si="878"/>
        <v>0</v>
      </c>
      <c r="FL142" s="7">
        <f t="shared" si="878"/>
        <v>0</v>
      </c>
      <c r="FM142" s="7">
        <f t="shared" si="878"/>
        <v>0</v>
      </c>
      <c r="FN142" s="7">
        <f t="shared" si="878"/>
        <v>0</v>
      </c>
      <c r="FO142" s="7">
        <f t="shared" si="879"/>
        <v>0</v>
      </c>
      <c r="FP142" s="7"/>
      <c r="FQ142" s="7">
        <f t="shared" si="880"/>
        <v>0</v>
      </c>
      <c r="FR142" s="7">
        <f t="shared" si="880"/>
        <v>0</v>
      </c>
      <c r="FS142" s="7">
        <f t="shared" si="880"/>
        <v>0</v>
      </c>
      <c r="FT142" s="7">
        <f t="shared" si="880"/>
        <v>0</v>
      </c>
      <c r="FU142" s="7">
        <f t="shared" si="880"/>
        <v>0</v>
      </c>
      <c r="FV142" s="7">
        <f t="shared" si="880"/>
        <v>0</v>
      </c>
      <c r="FW142" s="7">
        <f t="shared" si="880"/>
        <v>0</v>
      </c>
      <c r="FX142" s="7">
        <f t="shared" si="880"/>
        <v>0</v>
      </c>
      <c r="FY142" s="7">
        <f t="shared" si="880"/>
        <v>0</v>
      </c>
      <c r="FZ142" s="7">
        <f t="shared" si="880"/>
        <v>0</v>
      </c>
      <c r="GA142" s="7">
        <f t="shared" si="880"/>
        <v>0</v>
      </c>
      <c r="GB142" s="116">
        <f t="shared" si="880"/>
        <v>0</v>
      </c>
      <c r="GC142" s="117">
        <f t="shared" si="880"/>
        <v>0</v>
      </c>
      <c r="GD142" s="8"/>
      <c r="GE142" s="8"/>
      <c r="GF142" s="8"/>
      <c r="GG142" s="97"/>
      <c r="GH142" s="3"/>
      <c r="GI142" s="18"/>
      <c r="GJ142" s="18"/>
      <c r="GK142" s="1"/>
      <c r="GL142" s="23"/>
      <c r="GM142" s="61"/>
      <c r="GN142" s="7"/>
      <c r="GO142" s="67"/>
    </row>
    <row r="143" spans="1:197" ht="24.95" customHeight="1" x14ac:dyDescent="0.35">
      <c r="A143" s="51"/>
      <c r="B143" s="7"/>
      <c r="C143" s="17"/>
      <c r="D143" s="7"/>
      <c r="E143" s="7"/>
      <c r="F143" s="7"/>
      <c r="G143" s="7"/>
      <c r="H143" s="7"/>
      <c r="I143" s="7"/>
      <c r="J143" s="7"/>
      <c r="K143" s="7"/>
      <c r="L143" s="7"/>
      <c r="M143" s="73">
        <f t="shared" si="899"/>
        <v>0</v>
      </c>
      <c r="N143" s="32"/>
      <c r="O143" s="263"/>
      <c r="P143" s="32"/>
      <c r="Q143" s="20"/>
      <c r="R143" s="32"/>
      <c r="S143" s="20"/>
      <c r="T143" s="32"/>
      <c r="U143" s="20"/>
      <c r="V143" s="74"/>
      <c r="W143" s="20"/>
      <c r="X143" s="20"/>
      <c r="Y143" s="20"/>
      <c r="Z143" s="74"/>
      <c r="AA143" s="20"/>
      <c r="AB143" s="74"/>
      <c r="AC143" s="20"/>
      <c r="AD143" s="74"/>
      <c r="AE143" s="24"/>
      <c r="AF143" s="74"/>
      <c r="AG143" s="20"/>
      <c r="AH143" s="74"/>
      <c r="AI143" s="20"/>
      <c r="AJ143" s="74"/>
      <c r="AK143" s="20"/>
      <c r="AL143" s="74"/>
      <c r="AM143" s="263"/>
      <c r="AN143" s="74"/>
      <c r="AO143" s="20"/>
      <c r="AP143" s="74"/>
      <c r="AQ143" s="20"/>
      <c r="AR143" s="74"/>
      <c r="AS143" s="20"/>
      <c r="AT143" s="74"/>
      <c r="AU143" s="20"/>
      <c r="AV143" s="74"/>
      <c r="AW143" s="20"/>
      <c r="AX143" s="74"/>
      <c r="AY143" s="20"/>
      <c r="AZ143" s="74"/>
      <c r="BA143" s="20"/>
      <c r="BB143" s="74"/>
      <c r="BC143" s="20"/>
      <c r="BD143" s="74"/>
      <c r="BE143" s="20"/>
      <c r="BF143" s="20">
        <f t="shared" si="900"/>
        <v>0</v>
      </c>
      <c r="BG143" s="20">
        <f t="shared" si="901"/>
        <v>0</v>
      </c>
      <c r="BH143" s="7"/>
      <c r="BI143" s="7"/>
      <c r="BJ143" s="7"/>
      <c r="BK143" s="52"/>
      <c r="BL143" s="51"/>
      <c r="BM143" s="7"/>
      <c r="BN143" s="17"/>
      <c r="BO143" s="7"/>
      <c r="BP143" s="7"/>
      <c r="BQ143" s="7"/>
      <c r="BR143" s="7"/>
      <c r="BS143" s="7"/>
      <c r="BT143" s="7"/>
      <c r="BU143" s="7"/>
      <c r="BV143" s="7"/>
      <c r="BW143" s="7"/>
      <c r="BX143" s="73">
        <f t="shared" si="967"/>
        <v>0</v>
      </c>
      <c r="BY143" s="32"/>
      <c r="BZ143" s="334"/>
      <c r="CA143" s="32"/>
      <c r="CB143" s="20"/>
      <c r="CC143" s="32"/>
      <c r="CD143" s="20"/>
      <c r="CE143" s="32"/>
      <c r="CF143" s="20"/>
      <c r="CG143" s="74"/>
      <c r="CH143" s="20"/>
      <c r="CI143" s="20"/>
      <c r="CJ143" s="20"/>
      <c r="CK143" s="74"/>
      <c r="CL143" s="20"/>
      <c r="CM143" s="74"/>
      <c r="CN143" s="20"/>
      <c r="CO143" s="74"/>
      <c r="CP143" s="24"/>
      <c r="CQ143" s="74"/>
      <c r="CR143" s="334"/>
      <c r="CS143" s="74"/>
      <c r="CT143" s="20"/>
      <c r="CU143" s="74"/>
      <c r="CV143" s="20"/>
      <c r="CW143" s="74"/>
      <c r="CX143" s="334"/>
      <c r="CY143" s="74"/>
      <c r="CZ143" s="20"/>
      <c r="DA143" s="74"/>
      <c r="DB143" s="20"/>
      <c r="DC143" s="74"/>
      <c r="DD143" s="20"/>
      <c r="DE143" s="74"/>
      <c r="DF143" s="20"/>
      <c r="DG143" s="74"/>
      <c r="DH143" s="20"/>
      <c r="DI143" s="74"/>
      <c r="DJ143" s="20"/>
      <c r="DK143" s="74"/>
      <c r="DL143" s="20"/>
      <c r="DM143" s="74"/>
      <c r="DN143" s="20"/>
      <c r="DO143" s="74"/>
      <c r="DP143" s="20"/>
      <c r="DQ143" s="20">
        <f t="shared" si="875"/>
        <v>0</v>
      </c>
      <c r="DR143" s="20">
        <f t="shared" si="876"/>
        <v>0</v>
      </c>
      <c r="DS143" s="7"/>
      <c r="DT143" s="7"/>
      <c r="DU143" s="7"/>
      <c r="DV143" s="52"/>
      <c r="DW143" s="51"/>
      <c r="DX143" s="7"/>
      <c r="DY143" s="17"/>
      <c r="DZ143" s="7"/>
      <c r="EA143" s="8"/>
      <c r="EB143" s="8"/>
      <c r="EC143" s="8"/>
      <c r="ED143" s="8"/>
      <c r="EE143" s="8"/>
      <c r="EF143" s="8"/>
      <c r="EG143" s="8"/>
      <c r="EH143" s="6">
        <f t="shared" si="898"/>
        <v>0</v>
      </c>
      <c r="EI143" s="6">
        <f t="shared" si="877"/>
        <v>0</v>
      </c>
      <c r="EJ143" s="6">
        <f t="shared" si="877"/>
        <v>0</v>
      </c>
      <c r="EK143" s="18">
        <f t="shared" si="877"/>
        <v>0</v>
      </c>
      <c r="EL143" s="7">
        <f t="shared" si="877"/>
        <v>0</v>
      </c>
      <c r="EM143" s="7">
        <f t="shared" si="877"/>
        <v>0</v>
      </c>
      <c r="EN143" s="7">
        <f t="shared" si="877"/>
        <v>0</v>
      </c>
      <c r="EO143" s="7">
        <f t="shared" si="877"/>
        <v>0</v>
      </c>
      <c r="EP143" s="7">
        <f t="shared" si="877"/>
        <v>0</v>
      </c>
      <c r="EQ143" s="7">
        <f t="shared" si="877"/>
        <v>0</v>
      </c>
      <c r="ER143" s="7">
        <f t="shared" si="877"/>
        <v>0</v>
      </c>
      <c r="ES143" s="7">
        <f t="shared" si="877"/>
        <v>0</v>
      </c>
      <c r="ET143" s="7">
        <f t="shared" si="877"/>
        <v>0</v>
      </c>
      <c r="EU143" s="18">
        <f t="shared" si="877"/>
        <v>0</v>
      </c>
      <c r="EV143" s="7">
        <f t="shared" si="877"/>
        <v>0</v>
      </c>
      <c r="EW143" s="7">
        <f t="shared" si="877"/>
        <v>0</v>
      </c>
      <c r="EX143" s="7">
        <f t="shared" si="877"/>
        <v>0</v>
      </c>
      <c r="EY143" s="7">
        <f t="shared" si="878"/>
        <v>0</v>
      </c>
      <c r="EZ143" s="7">
        <f t="shared" si="878"/>
        <v>0</v>
      </c>
      <c r="FA143" s="7">
        <f t="shared" si="878"/>
        <v>0</v>
      </c>
      <c r="FB143" s="7">
        <f t="shared" si="878"/>
        <v>0</v>
      </c>
      <c r="FC143" s="7">
        <f t="shared" si="878"/>
        <v>0</v>
      </c>
      <c r="FD143" s="7">
        <f t="shared" si="878"/>
        <v>0</v>
      </c>
      <c r="FE143" s="18">
        <f t="shared" si="878"/>
        <v>0</v>
      </c>
      <c r="FF143" s="7">
        <f t="shared" si="878"/>
        <v>0</v>
      </c>
      <c r="FG143" s="7">
        <f t="shared" si="878"/>
        <v>0</v>
      </c>
      <c r="FH143" s="7">
        <f t="shared" si="878"/>
        <v>0</v>
      </c>
      <c r="FI143" s="7">
        <f t="shared" si="878"/>
        <v>0</v>
      </c>
      <c r="FJ143" s="7">
        <f t="shared" si="878"/>
        <v>0</v>
      </c>
      <c r="FK143" s="7">
        <f t="shared" si="878"/>
        <v>0</v>
      </c>
      <c r="FL143" s="7">
        <f t="shared" si="878"/>
        <v>0</v>
      </c>
      <c r="FM143" s="7">
        <f t="shared" si="878"/>
        <v>0</v>
      </c>
      <c r="FN143" s="7">
        <f t="shared" si="878"/>
        <v>0</v>
      </c>
      <c r="FO143" s="7">
        <f t="shared" si="879"/>
        <v>0</v>
      </c>
      <c r="FP143" s="7"/>
      <c r="FQ143" s="7">
        <f t="shared" si="880"/>
        <v>0</v>
      </c>
      <c r="FR143" s="7">
        <f t="shared" si="880"/>
        <v>0</v>
      </c>
      <c r="FS143" s="7">
        <f t="shared" si="880"/>
        <v>0</v>
      </c>
      <c r="FT143" s="7">
        <f t="shared" si="880"/>
        <v>0</v>
      </c>
      <c r="FU143" s="7">
        <f t="shared" si="880"/>
        <v>0</v>
      </c>
      <c r="FV143" s="7">
        <f t="shared" si="880"/>
        <v>0</v>
      </c>
      <c r="FW143" s="7">
        <f t="shared" si="880"/>
        <v>0</v>
      </c>
      <c r="FX143" s="7">
        <f t="shared" si="880"/>
        <v>0</v>
      </c>
      <c r="FY143" s="7">
        <f t="shared" si="880"/>
        <v>0</v>
      </c>
      <c r="FZ143" s="7">
        <f t="shared" si="880"/>
        <v>0</v>
      </c>
      <c r="GA143" s="7">
        <f t="shared" si="880"/>
        <v>0</v>
      </c>
      <c r="GB143" s="116">
        <f t="shared" si="880"/>
        <v>0</v>
      </c>
      <c r="GC143" s="117">
        <f t="shared" si="880"/>
        <v>0</v>
      </c>
      <c r="GD143" s="8"/>
      <c r="GE143" s="8"/>
      <c r="GF143" s="8"/>
      <c r="GG143" s="97"/>
      <c r="GH143" s="3"/>
      <c r="GI143" s="18"/>
      <c r="GJ143" s="18"/>
      <c r="GK143" s="1"/>
      <c r="GL143" s="23"/>
      <c r="GM143" s="61"/>
      <c r="GN143" s="7"/>
      <c r="GO143" s="67"/>
    </row>
    <row r="144" spans="1:197" ht="24.95" customHeight="1" thickBot="1" x14ac:dyDescent="0.4">
      <c r="A144" s="51"/>
      <c r="B144" s="7"/>
      <c r="C144" s="17"/>
      <c r="D144" s="7"/>
      <c r="E144" s="7"/>
      <c r="F144" s="7"/>
      <c r="G144" s="7"/>
      <c r="H144" s="7"/>
      <c r="I144" s="7"/>
      <c r="J144" s="7"/>
      <c r="K144" s="7"/>
      <c r="L144" s="7"/>
      <c r="M144" s="73">
        <f t="shared" si="899"/>
        <v>0</v>
      </c>
      <c r="N144" s="32"/>
      <c r="O144" s="263"/>
      <c r="P144" s="32"/>
      <c r="Q144" s="20"/>
      <c r="R144" s="32"/>
      <c r="S144" s="20"/>
      <c r="T144" s="32"/>
      <c r="U144" s="20"/>
      <c r="V144" s="74"/>
      <c r="W144" s="20"/>
      <c r="X144" s="20"/>
      <c r="Y144" s="20"/>
      <c r="Z144" s="74"/>
      <c r="AA144" s="20"/>
      <c r="AB144" s="74"/>
      <c r="AC144" s="20"/>
      <c r="AD144" s="74"/>
      <c r="AE144" s="24"/>
      <c r="AF144" s="74"/>
      <c r="AG144" s="20"/>
      <c r="AH144" s="74"/>
      <c r="AI144" s="20"/>
      <c r="AJ144" s="74"/>
      <c r="AK144" s="20"/>
      <c r="AL144" s="74"/>
      <c r="AM144" s="263"/>
      <c r="AN144" s="74"/>
      <c r="AO144" s="20"/>
      <c r="AP144" s="74"/>
      <c r="AQ144" s="20"/>
      <c r="AR144" s="74"/>
      <c r="AS144" s="20"/>
      <c r="AT144" s="74"/>
      <c r="AU144" s="20"/>
      <c r="AV144" s="74"/>
      <c r="AW144" s="20"/>
      <c r="AX144" s="74"/>
      <c r="AY144" s="20"/>
      <c r="AZ144" s="74"/>
      <c r="BA144" s="20"/>
      <c r="BB144" s="74"/>
      <c r="BC144" s="20"/>
      <c r="BD144" s="74"/>
      <c r="BE144" s="20"/>
      <c r="BF144" s="20">
        <f t="shared" si="900"/>
        <v>0</v>
      </c>
      <c r="BG144" s="20">
        <f t="shared" si="901"/>
        <v>0</v>
      </c>
      <c r="BH144" s="7"/>
      <c r="BI144" s="7"/>
      <c r="BJ144" s="7"/>
      <c r="BK144" s="52"/>
      <c r="BL144" s="51"/>
      <c r="BM144" s="7"/>
      <c r="BN144" s="17"/>
      <c r="BO144" s="7"/>
      <c r="BP144" s="7"/>
      <c r="BQ144" s="7"/>
      <c r="BR144" s="7"/>
      <c r="BS144" s="7"/>
      <c r="BT144" s="7"/>
      <c r="BU144" s="7"/>
      <c r="BV144" s="7"/>
      <c r="BW144" s="7"/>
      <c r="BX144" s="73">
        <f t="shared" si="967"/>
        <v>0</v>
      </c>
      <c r="BY144" s="32"/>
      <c r="BZ144" s="334"/>
      <c r="CA144" s="32"/>
      <c r="CB144" s="20"/>
      <c r="CC144" s="32"/>
      <c r="CD144" s="20"/>
      <c r="CE144" s="32"/>
      <c r="CF144" s="20"/>
      <c r="CG144" s="74"/>
      <c r="CH144" s="20"/>
      <c r="CI144" s="20"/>
      <c r="CJ144" s="20"/>
      <c r="CK144" s="74"/>
      <c r="CL144" s="20"/>
      <c r="CM144" s="74"/>
      <c r="CN144" s="20"/>
      <c r="CO144" s="74"/>
      <c r="CP144" s="24"/>
      <c r="CQ144" s="74"/>
      <c r="CR144" s="334"/>
      <c r="CS144" s="74"/>
      <c r="CT144" s="20"/>
      <c r="CU144" s="74"/>
      <c r="CV144" s="20"/>
      <c r="CW144" s="74"/>
      <c r="CX144" s="334"/>
      <c r="CY144" s="74"/>
      <c r="CZ144" s="20"/>
      <c r="DA144" s="74"/>
      <c r="DB144" s="20"/>
      <c r="DC144" s="74"/>
      <c r="DD144" s="20"/>
      <c r="DE144" s="74"/>
      <c r="DF144" s="20"/>
      <c r="DG144" s="74"/>
      <c r="DH144" s="20"/>
      <c r="DI144" s="74"/>
      <c r="DJ144" s="20"/>
      <c r="DK144" s="74"/>
      <c r="DL144" s="20"/>
      <c r="DM144" s="74"/>
      <c r="DN144" s="20"/>
      <c r="DO144" s="74"/>
      <c r="DP144" s="20"/>
      <c r="DQ144" s="20">
        <f t="shared" si="875"/>
        <v>0</v>
      </c>
      <c r="DR144" s="20">
        <f t="shared" si="876"/>
        <v>0</v>
      </c>
      <c r="DS144" s="7"/>
      <c r="DT144" s="7"/>
      <c r="DU144" s="7"/>
      <c r="DV144" s="52"/>
      <c r="DW144" s="51"/>
      <c r="DX144" s="7"/>
      <c r="DY144" s="17"/>
      <c r="DZ144" s="7"/>
      <c r="EA144" s="8"/>
      <c r="EB144" s="8"/>
      <c r="EC144" s="8"/>
      <c r="ED144" s="8"/>
      <c r="EE144" s="8"/>
      <c r="EF144" s="8"/>
      <c r="EG144" s="8"/>
      <c r="EH144" s="6">
        <f t="shared" si="898"/>
        <v>0</v>
      </c>
      <c r="EI144" s="6">
        <f t="shared" si="877"/>
        <v>0</v>
      </c>
      <c r="EJ144" s="6">
        <f t="shared" si="877"/>
        <v>0</v>
      </c>
      <c r="EK144" s="18">
        <f t="shared" si="877"/>
        <v>0</v>
      </c>
      <c r="EL144" s="7">
        <f t="shared" si="877"/>
        <v>0</v>
      </c>
      <c r="EM144" s="7">
        <f t="shared" si="877"/>
        <v>0</v>
      </c>
      <c r="EN144" s="7">
        <f t="shared" si="877"/>
        <v>0</v>
      </c>
      <c r="EO144" s="7">
        <f t="shared" si="877"/>
        <v>0</v>
      </c>
      <c r="EP144" s="7">
        <f t="shared" si="877"/>
        <v>0</v>
      </c>
      <c r="EQ144" s="7">
        <f t="shared" si="877"/>
        <v>0</v>
      </c>
      <c r="ER144" s="7">
        <f t="shared" si="877"/>
        <v>0</v>
      </c>
      <c r="ES144" s="7">
        <f t="shared" si="877"/>
        <v>0</v>
      </c>
      <c r="ET144" s="7">
        <f t="shared" si="877"/>
        <v>0</v>
      </c>
      <c r="EU144" s="18">
        <f t="shared" si="877"/>
        <v>0</v>
      </c>
      <c r="EV144" s="7">
        <f t="shared" si="877"/>
        <v>0</v>
      </c>
      <c r="EW144" s="7">
        <f t="shared" si="877"/>
        <v>0</v>
      </c>
      <c r="EX144" s="7">
        <f t="shared" si="877"/>
        <v>0</v>
      </c>
      <c r="EY144" s="7">
        <f t="shared" si="878"/>
        <v>0</v>
      </c>
      <c r="EZ144" s="7">
        <f t="shared" si="878"/>
        <v>0</v>
      </c>
      <c r="FA144" s="7">
        <f t="shared" si="878"/>
        <v>0</v>
      </c>
      <c r="FB144" s="7">
        <f t="shared" si="878"/>
        <v>0</v>
      </c>
      <c r="FC144" s="7">
        <f t="shared" si="878"/>
        <v>0</v>
      </c>
      <c r="FD144" s="7">
        <f t="shared" si="878"/>
        <v>0</v>
      </c>
      <c r="FE144" s="18">
        <f t="shared" si="878"/>
        <v>0</v>
      </c>
      <c r="FF144" s="7">
        <f t="shared" si="878"/>
        <v>0</v>
      </c>
      <c r="FG144" s="7">
        <f t="shared" si="878"/>
        <v>0</v>
      </c>
      <c r="FH144" s="7">
        <f t="shared" si="878"/>
        <v>0</v>
      </c>
      <c r="FI144" s="7">
        <f t="shared" si="878"/>
        <v>0</v>
      </c>
      <c r="FJ144" s="7">
        <f t="shared" si="878"/>
        <v>0</v>
      </c>
      <c r="FK144" s="7">
        <f t="shared" si="878"/>
        <v>0</v>
      </c>
      <c r="FL144" s="7">
        <f t="shared" si="878"/>
        <v>0</v>
      </c>
      <c r="FM144" s="7">
        <f t="shared" si="878"/>
        <v>0</v>
      </c>
      <c r="FN144" s="7">
        <f t="shared" si="878"/>
        <v>0</v>
      </c>
      <c r="FO144" s="7">
        <f t="shared" si="879"/>
        <v>0</v>
      </c>
      <c r="FP144" s="7"/>
      <c r="FQ144" s="7">
        <f t="shared" si="880"/>
        <v>0</v>
      </c>
      <c r="FR144" s="7">
        <f t="shared" si="880"/>
        <v>0</v>
      </c>
      <c r="FS144" s="7">
        <f t="shared" si="880"/>
        <v>0</v>
      </c>
      <c r="FT144" s="7">
        <f t="shared" si="880"/>
        <v>0</v>
      </c>
      <c r="FU144" s="7">
        <f t="shared" si="880"/>
        <v>0</v>
      </c>
      <c r="FV144" s="7">
        <f t="shared" si="880"/>
        <v>0</v>
      </c>
      <c r="FW144" s="7">
        <f t="shared" si="880"/>
        <v>0</v>
      </c>
      <c r="FX144" s="7">
        <f t="shared" si="880"/>
        <v>0</v>
      </c>
      <c r="FY144" s="7">
        <f t="shared" si="880"/>
        <v>0</v>
      </c>
      <c r="FZ144" s="7">
        <f t="shared" si="880"/>
        <v>0</v>
      </c>
      <c r="GA144" s="7">
        <f t="shared" si="880"/>
        <v>0</v>
      </c>
      <c r="GB144" s="116">
        <f t="shared" si="880"/>
        <v>0</v>
      </c>
      <c r="GC144" s="117">
        <f t="shared" si="880"/>
        <v>0</v>
      </c>
      <c r="GD144" s="8"/>
      <c r="GE144" s="8"/>
      <c r="GF144" s="8"/>
      <c r="GG144" s="97"/>
      <c r="GH144" s="3"/>
      <c r="GI144" s="18"/>
      <c r="GJ144" s="18"/>
      <c r="GK144" s="1"/>
      <c r="GL144" s="23"/>
      <c r="GM144" s="61"/>
      <c r="GN144" s="7"/>
      <c r="GO144" s="67"/>
    </row>
    <row r="145" spans="1:197" s="346" customFormat="1" ht="24.95" customHeight="1" x14ac:dyDescent="0.35">
      <c r="A145" s="351">
        <v>10</v>
      </c>
      <c r="B145" s="131" t="s">
        <v>66</v>
      </c>
      <c r="C145" s="132" t="s">
        <v>67</v>
      </c>
      <c r="D145" s="131">
        <v>1</v>
      </c>
      <c r="E145" s="131"/>
      <c r="F145" s="131"/>
      <c r="G145" s="131"/>
      <c r="H145" s="131"/>
      <c r="I145" s="131"/>
      <c r="J145" s="131"/>
      <c r="K145" s="131"/>
      <c r="L145" s="131">
        <f t="shared" ref="L145:BE145" si="968">SUM(L146:L156)</f>
        <v>178</v>
      </c>
      <c r="M145" s="131">
        <f t="shared" si="968"/>
        <v>178</v>
      </c>
      <c r="N145" s="131">
        <f t="shared" si="968"/>
        <v>82</v>
      </c>
      <c r="O145" s="131">
        <f t="shared" si="968"/>
        <v>52</v>
      </c>
      <c r="P145" s="2">
        <f t="shared" si="968"/>
        <v>44</v>
      </c>
      <c r="Q145" s="131">
        <f t="shared" si="968"/>
        <v>24</v>
      </c>
      <c r="R145" s="2">
        <f t="shared" si="968"/>
        <v>82</v>
      </c>
      <c r="S145" s="131">
        <f t="shared" si="968"/>
        <v>48</v>
      </c>
      <c r="T145" s="2">
        <f t="shared" si="968"/>
        <v>0</v>
      </c>
      <c r="U145" s="131">
        <f t="shared" si="968"/>
        <v>0</v>
      </c>
      <c r="V145" s="2">
        <f t="shared" si="968"/>
        <v>0</v>
      </c>
      <c r="W145" s="131">
        <f t="shared" si="968"/>
        <v>0</v>
      </c>
      <c r="X145" s="131">
        <f t="shared" si="968"/>
        <v>0</v>
      </c>
      <c r="Y145" s="433">
        <f t="shared" si="968"/>
        <v>6.4</v>
      </c>
      <c r="Z145" s="2">
        <f t="shared" si="968"/>
        <v>0</v>
      </c>
      <c r="AA145" s="131">
        <f t="shared" si="968"/>
        <v>0</v>
      </c>
      <c r="AB145" s="2">
        <f t="shared" si="968"/>
        <v>0</v>
      </c>
      <c r="AC145" s="131">
        <f t="shared" si="968"/>
        <v>0</v>
      </c>
      <c r="AD145" s="2">
        <f t="shared" si="968"/>
        <v>1</v>
      </c>
      <c r="AE145" s="131">
        <f t="shared" si="968"/>
        <v>0</v>
      </c>
      <c r="AF145" s="2">
        <f t="shared" si="968"/>
        <v>1</v>
      </c>
      <c r="AG145" s="131">
        <f t="shared" si="968"/>
        <v>18</v>
      </c>
      <c r="AH145" s="2">
        <f t="shared" si="968"/>
        <v>0</v>
      </c>
      <c r="AI145" s="353">
        <f t="shared" si="968"/>
        <v>0</v>
      </c>
      <c r="AJ145" s="2">
        <f t="shared" si="968"/>
        <v>0</v>
      </c>
      <c r="AK145" s="433">
        <f t="shared" si="968"/>
        <v>0</v>
      </c>
      <c r="AL145" s="2">
        <f t="shared" si="968"/>
        <v>0</v>
      </c>
      <c r="AM145" s="131">
        <f t="shared" si="968"/>
        <v>0</v>
      </c>
      <c r="AN145" s="2">
        <f>SUM(AN146:AN156)</f>
        <v>0</v>
      </c>
      <c r="AO145" s="131">
        <f t="shared" si="968"/>
        <v>0</v>
      </c>
      <c r="AP145" s="2">
        <f t="shared" si="968"/>
        <v>0</v>
      </c>
      <c r="AQ145" s="131">
        <f t="shared" si="968"/>
        <v>0</v>
      </c>
      <c r="AR145" s="131">
        <f t="shared" si="968"/>
        <v>0</v>
      </c>
      <c r="AS145" s="433">
        <f t="shared" si="968"/>
        <v>0</v>
      </c>
      <c r="AT145" s="2">
        <f t="shared" si="968"/>
        <v>2</v>
      </c>
      <c r="AU145" s="433">
        <f t="shared" si="968"/>
        <v>12.333333333333334</v>
      </c>
      <c r="AV145" s="2">
        <f t="shared" si="968"/>
        <v>0</v>
      </c>
      <c r="AW145" s="131">
        <f t="shared" si="968"/>
        <v>0</v>
      </c>
      <c r="AX145" s="2">
        <f t="shared" si="968"/>
        <v>0</v>
      </c>
      <c r="AY145" s="433">
        <f t="shared" si="968"/>
        <v>0</v>
      </c>
      <c r="AZ145" s="2">
        <f t="shared" si="968"/>
        <v>0</v>
      </c>
      <c r="BA145" s="433">
        <f t="shared" si="968"/>
        <v>0</v>
      </c>
      <c r="BB145" s="131">
        <f t="shared" si="968"/>
        <v>1</v>
      </c>
      <c r="BC145" s="433">
        <f t="shared" si="968"/>
        <v>0</v>
      </c>
      <c r="BD145" s="131">
        <f t="shared" si="968"/>
        <v>0</v>
      </c>
      <c r="BE145" s="131">
        <f t="shared" si="968"/>
        <v>0</v>
      </c>
      <c r="BF145" s="433">
        <f>SUM(BF146:BF161)</f>
        <v>160.73333333333335</v>
      </c>
      <c r="BG145" s="433">
        <f>SUM(BG146:BJ161)</f>
        <v>124</v>
      </c>
      <c r="BH145" s="2"/>
      <c r="BI145" s="2"/>
      <c r="BJ145" s="2"/>
      <c r="BK145" s="356"/>
      <c r="BL145" s="351">
        <v>10</v>
      </c>
      <c r="BM145" s="131" t="s">
        <v>66</v>
      </c>
      <c r="BN145" s="132" t="s">
        <v>67</v>
      </c>
      <c r="BO145" s="131">
        <v>1</v>
      </c>
      <c r="BP145" s="131"/>
      <c r="BQ145" s="131"/>
      <c r="BR145" s="131"/>
      <c r="BS145" s="131"/>
      <c r="BT145" s="131"/>
      <c r="BU145" s="131"/>
      <c r="BV145" s="131"/>
      <c r="BW145" s="131">
        <f t="shared" ref="BW145:BY145" si="969">SUM(BW146:BW156)</f>
        <v>266</v>
      </c>
      <c r="BX145" s="131">
        <f t="shared" si="969"/>
        <v>266</v>
      </c>
      <c r="BY145" s="131">
        <f t="shared" si="969"/>
        <v>104</v>
      </c>
      <c r="BZ145" s="425">
        <f>SUM(BZ146:BZ161)</f>
        <v>30</v>
      </c>
      <c r="CA145" s="407">
        <f t="shared" ref="CA145:DP145" si="970">SUM(CA146:CA161)</f>
        <v>44</v>
      </c>
      <c r="CB145" s="425">
        <f t="shared" si="970"/>
        <v>24</v>
      </c>
      <c r="CC145" s="407">
        <f t="shared" si="970"/>
        <v>118</v>
      </c>
      <c r="CD145" s="425">
        <f t="shared" si="970"/>
        <v>58</v>
      </c>
      <c r="CE145" s="407">
        <f t="shared" si="970"/>
        <v>0</v>
      </c>
      <c r="CF145" s="425">
        <f t="shared" si="970"/>
        <v>0</v>
      </c>
      <c r="CG145" s="407">
        <f t="shared" si="970"/>
        <v>0</v>
      </c>
      <c r="CH145" s="425">
        <f t="shared" si="970"/>
        <v>0</v>
      </c>
      <c r="CI145" s="425">
        <f t="shared" si="970"/>
        <v>8</v>
      </c>
      <c r="CJ145" s="353">
        <f t="shared" si="970"/>
        <v>7.8</v>
      </c>
      <c r="CK145" s="407">
        <f t="shared" si="970"/>
        <v>0</v>
      </c>
      <c r="CL145" s="425">
        <f t="shared" si="970"/>
        <v>0</v>
      </c>
      <c r="CM145" s="407">
        <f t="shared" si="970"/>
        <v>0</v>
      </c>
      <c r="CN145" s="425">
        <f t="shared" si="970"/>
        <v>0</v>
      </c>
      <c r="CO145" s="407">
        <f t="shared" si="970"/>
        <v>1</v>
      </c>
      <c r="CP145" s="425">
        <f t="shared" si="970"/>
        <v>0</v>
      </c>
      <c r="CQ145" s="407">
        <f t="shared" si="970"/>
        <v>1</v>
      </c>
      <c r="CR145" s="425">
        <f t="shared" si="970"/>
        <v>37.5</v>
      </c>
      <c r="CS145" s="407">
        <f t="shared" si="970"/>
        <v>0</v>
      </c>
      <c r="CT145" s="425">
        <f t="shared" si="970"/>
        <v>0</v>
      </c>
      <c r="CU145" s="407">
        <f t="shared" si="970"/>
        <v>0</v>
      </c>
      <c r="CV145" s="425">
        <f t="shared" si="970"/>
        <v>0</v>
      </c>
      <c r="CW145" s="407">
        <f t="shared" si="970"/>
        <v>3</v>
      </c>
      <c r="CX145" s="425">
        <f t="shared" si="970"/>
        <v>154</v>
      </c>
      <c r="CY145" s="407">
        <f t="shared" si="970"/>
        <v>0</v>
      </c>
      <c r="CZ145" s="425">
        <f t="shared" si="970"/>
        <v>0</v>
      </c>
      <c r="DA145" s="407">
        <f t="shared" si="970"/>
        <v>0</v>
      </c>
      <c r="DB145" s="425">
        <f t="shared" si="970"/>
        <v>0</v>
      </c>
      <c r="DC145" s="407">
        <f t="shared" si="970"/>
        <v>2</v>
      </c>
      <c r="DD145" s="433">
        <f t="shared" si="970"/>
        <v>6</v>
      </c>
      <c r="DE145" s="407">
        <f t="shared" si="970"/>
        <v>0</v>
      </c>
      <c r="DF145" s="425">
        <f t="shared" si="970"/>
        <v>0</v>
      </c>
      <c r="DG145" s="407">
        <f t="shared" si="970"/>
        <v>0</v>
      </c>
      <c r="DH145" s="425">
        <f t="shared" si="970"/>
        <v>0</v>
      </c>
      <c r="DI145" s="407">
        <f t="shared" si="970"/>
        <v>2</v>
      </c>
      <c r="DJ145" s="433">
        <f t="shared" si="970"/>
        <v>12</v>
      </c>
      <c r="DK145" s="407">
        <f t="shared" si="970"/>
        <v>5</v>
      </c>
      <c r="DL145" s="425">
        <f t="shared" si="970"/>
        <v>128</v>
      </c>
      <c r="DM145" s="407">
        <f t="shared" si="970"/>
        <v>1</v>
      </c>
      <c r="DN145" s="425">
        <f t="shared" si="970"/>
        <v>0</v>
      </c>
      <c r="DO145" s="407">
        <f t="shared" si="970"/>
        <v>0</v>
      </c>
      <c r="DP145" s="425">
        <f t="shared" si="970"/>
        <v>0</v>
      </c>
      <c r="DQ145" s="433">
        <f>SUM(DQ146:DQ161)</f>
        <v>465.29999999999995</v>
      </c>
      <c r="DR145" s="433">
        <f>SUM(DR146:DR161)</f>
        <v>266</v>
      </c>
      <c r="DS145" s="2"/>
      <c r="DT145" s="2"/>
      <c r="DU145" s="2"/>
      <c r="DV145" s="344"/>
      <c r="DW145" s="351">
        <v>10</v>
      </c>
      <c r="DX145" s="131" t="s">
        <v>66</v>
      </c>
      <c r="DY145" s="132" t="s">
        <v>67</v>
      </c>
      <c r="DZ145" s="131">
        <v>1</v>
      </c>
      <c r="EA145" s="2"/>
      <c r="EB145" s="2"/>
      <c r="EC145" s="2"/>
      <c r="ED145" s="2"/>
      <c r="EE145" s="2"/>
      <c r="EF145" s="2"/>
      <c r="EG145" s="2"/>
      <c r="EH145" s="2">
        <f t="shared" ref="EH145:GC145" si="971">SUM(EH146:EH161)</f>
        <v>444</v>
      </c>
      <c r="EI145" s="2">
        <f t="shared" si="971"/>
        <v>444</v>
      </c>
      <c r="EJ145" s="2">
        <f t="shared" si="971"/>
        <v>186</v>
      </c>
      <c r="EK145" s="131">
        <f>SUM(EK146:EK161)</f>
        <v>82</v>
      </c>
      <c r="EL145" s="2">
        <f t="shared" si="971"/>
        <v>88</v>
      </c>
      <c r="EM145" s="131">
        <f t="shared" si="971"/>
        <v>48</v>
      </c>
      <c r="EN145" s="2">
        <f t="shared" si="971"/>
        <v>200</v>
      </c>
      <c r="EO145" s="131">
        <f t="shared" si="971"/>
        <v>106</v>
      </c>
      <c r="EP145" s="2">
        <f t="shared" si="971"/>
        <v>0</v>
      </c>
      <c r="EQ145" s="131">
        <f t="shared" si="971"/>
        <v>0</v>
      </c>
      <c r="ER145" s="2">
        <f t="shared" si="971"/>
        <v>0</v>
      </c>
      <c r="ES145" s="131">
        <f t="shared" si="971"/>
        <v>0</v>
      </c>
      <c r="ET145" s="131">
        <f t="shared" si="971"/>
        <v>8</v>
      </c>
      <c r="EU145" s="353">
        <f t="shared" si="971"/>
        <v>14.2</v>
      </c>
      <c r="EV145" s="2">
        <f t="shared" si="971"/>
        <v>0</v>
      </c>
      <c r="EW145" s="131">
        <f t="shared" si="971"/>
        <v>0</v>
      </c>
      <c r="EX145" s="2">
        <f t="shared" si="971"/>
        <v>0</v>
      </c>
      <c r="EY145" s="131">
        <f t="shared" si="971"/>
        <v>0</v>
      </c>
      <c r="EZ145" s="2">
        <f t="shared" si="971"/>
        <v>2</v>
      </c>
      <c r="FA145" s="131">
        <f t="shared" si="971"/>
        <v>0</v>
      </c>
      <c r="FB145" s="2">
        <f t="shared" si="971"/>
        <v>2</v>
      </c>
      <c r="FC145" s="131">
        <f t="shared" si="971"/>
        <v>55.5</v>
      </c>
      <c r="FD145" s="2">
        <f t="shared" si="971"/>
        <v>0</v>
      </c>
      <c r="FE145" s="353">
        <f t="shared" si="971"/>
        <v>0</v>
      </c>
      <c r="FF145" s="2">
        <f t="shared" si="971"/>
        <v>0</v>
      </c>
      <c r="FG145" s="433">
        <f t="shared" si="971"/>
        <v>0</v>
      </c>
      <c r="FH145" s="2">
        <f t="shared" si="971"/>
        <v>3</v>
      </c>
      <c r="FI145" s="131">
        <f t="shared" si="971"/>
        <v>154</v>
      </c>
      <c r="FJ145" s="2">
        <f t="shared" si="971"/>
        <v>0</v>
      </c>
      <c r="FK145" s="131">
        <f t="shared" si="971"/>
        <v>0</v>
      </c>
      <c r="FL145" s="2">
        <f t="shared" si="971"/>
        <v>0</v>
      </c>
      <c r="FM145" s="131">
        <f t="shared" si="971"/>
        <v>0</v>
      </c>
      <c r="FN145" s="2">
        <f t="shared" si="971"/>
        <v>2</v>
      </c>
      <c r="FO145" s="131">
        <f t="shared" si="971"/>
        <v>6</v>
      </c>
      <c r="FP145" s="2"/>
      <c r="FQ145" s="433">
        <f t="shared" ref="FQ145" si="972">SUM(FQ146:FQ161)</f>
        <v>12.333333333333334</v>
      </c>
      <c r="FR145" s="131">
        <f t="shared" si="971"/>
        <v>0</v>
      </c>
      <c r="FS145" s="131">
        <f t="shared" si="971"/>
        <v>0</v>
      </c>
      <c r="FT145" s="2">
        <f t="shared" si="971"/>
        <v>2</v>
      </c>
      <c r="FU145" s="433">
        <f t="shared" si="971"/>
        <v>12</v>
      </c>
      <c r="FV145" s="2">
        <f t="shared" si="971"/>
        <v>5</v>
      </c>
      <c r="FW145" s="433">
        <f t="shared" si="971"/>
        <v>128</v>
      </c>
      <c r="FX145" s="2">
        <f t="shared" si="971"/>
        <v>2</v>
      </c>
      <c r="FY145" s="131">
        <f t="shared" si="971"/>
        <v>0</v>
      </c>
      <c r="FZ145" s="2">
        <f t="shared" si="971"/>
        <v>0</v>
      </c>
      <c r="GA145" s="131">
        <f t="shared" si="971"/>
        <v>0</v>
      </c>
      <c r="GB145" s="440">
        <f t="shared" si="971"/>
        <v>626.0333333333333</v>
      </c>
      <c r="GC145" s="441">
        <f t="shared" si="971"/>
        <v>390</v>
      </c>
      <c r="GD145" s="2"/>
      <c r="GE145" s="2"/>
      <c r="GF145" s="2"/>
      <c r="GG145" s="356"/>
      <c r="GI145" s="347"/>
      <c r="GJ145" s="347"/>
      <c r="GK145" s="357"/>
      <c r="GL145" s="357"/>
      <c r="GM145" s="358"/>
      <c r="GN145" s="348"/>
      <c r="GO145" s="350"/>
    </row>
    <row r="146" spans="1:197" ht="24.95" customHeight="1" x14ac:dyDescent="0.35">
      <c r="A146" s="51"/>
      <c r="B146" s="213" t="s">
        <v>100</v>
      </c>
      <c r="C146" s="199" t="s">
        <v>114</v>
      </c>
      <c r="D146" s="214" t="s">
        <v>102</v>
      </c>
      <c r="E146" s="214" t="s">
        <v>115</v>
      </c>
      <c r="F146" s="138" t="s">
        <v>189</v>
      </c>
      <c r="G146" s="214">
        <v>3</v>
      </c>
      <c r="H146" s="200">
        <v>12</v>
      </c>
      <c r="I146" s="200">
        <v>1</v>
      </c>
      <c r="J146" s="200">
        <v>1</v>
      </c>
      <c r="K146" s="200">
        <v>1</v>
      </c>
      <c r="L146" s="215">
        <v>68</v>
      </c>
      <c r="M146" s="140">
        <f>SUM(N146+P146+R146+T146+V146)</f>
        <v>68</v>
      </c>
      <c r="N146" s="141">
        <v>26</v>
      </c>
      <c r="O146" s="262">
        <f>SUM(N146)*I146</f>
        <v>26</v>
      </c>
      <c r="P146" s="141">
        <v>20</v>
      </c>
      <c r="Q146" s="142">
        <f>P146*J146</f>
        <v>20</v>
      </c>
      <c r="R146" s="141">
        <v>22</v>
      </c>
      <c r="S146" s="142">
        <f>SUM(R146)*J146</f>
        <v>22</v>
      </c>
      <c r="T146" s="208"/>
      <c r="U146" s="210">
        <f>SUM(T146)*K146</f>
        <v>0</v>
      </c>
      <c r="V146" s="208"/>
      <c r="W146" s="210">
        <f>SUM(V146)*J146*5</f>
        <v>0</v>
      </c>
      <c r="X146" s="206">
        <f>SUM(J146*AX146*2+K146*AZ146*2)</f>
        <v>0</v>
      </c>
      <c r="Y146" s="207">
        <f>SUM(L146*5/100*J146)</f>
        <v>3.4</v>
      </c>
      <c r="Z146" s="208"/>
      <c r="AA146" s="210"/>
      <c r="AB146" s="208"/>
      <c r="AC146" s="206">
        <f>SUM(AB146)*3*H146/5</f>
        <v>0</v>
      </c>
      <c r="AD146" s="208"/>
      <c r="AE146" s="209">
        <f>SUM(AD146*H146*(30+4))</f>
        <v>0</v>
      </c>
      <c r="AF146" s="208"/>
      <c r="AG146" s="210">
        <f>SUM(AF146*H146*3)</f>
        <v>0</v>
      </c>
      <c r="AH146" s="210"/>
      <c r="AI146" s="206">
        <f>SUM(AH146*H146/3)</f>
        <v>0</v>
      </c>
      <c r="AJ146" s="208"/>
      <c r="AK146" s="206">
        <f>SUM(AJ146*H146*2/3)</f>
        <v>0</v>
      </c>
      <c r="AL146" s="208"/>
      <c r="AM146" s="262">
        <f>SUM(AL146*H146)</f>
        <v>0</v>
      </c>
      <c r="AN146" s="208"/>
      <c r="AO146" s="210">
        <f>SUM(AN146*J146)</f>
        <v>0</v>
      </c>
      <c r="AP146" s="208"/>
      <c r="AQ146" s="206">
        <f>SUM(AP146*H146*2)</f>
        <v>0</v>
      </c>
      <c r="AR146" s="208"/>
      <c r="AS146" s="206">
        <f>SUM(H146*AR146/3)</f>
        <v>0</v>
      </c>
      <c r="AT146" s="32">
        <v>1</v>
      </c>
      <c r="AU146" s="194">
        <f t="shared" ref="AU146:AU150" si="973">AT146*H146/3</f>
        <v>4</v>
      </c>
      <c r="AV146" s="190"/>
      <c r="AW146" s="190">
        <f t="shared" ref="AW146:AW147" si="974">SUM(J146*AV146*6)</f>
        <v>0</v>
      </c>
      <c r="AX146" s="189"/>
      <c r="AY146" s="191">
        <f t="shared" ref="AY146" si="975">AX146*H146/3</f>
        <v>0</v>
      </c>
      <c r="AZ146" s="190"/>
      <c r="BA146" s="191">
        <f t="shared" ref="BA146:BA147" si="976">SUM(AZ146*K146*5*6)</f>
        <v>0</v>
      </c>
      <c r="BB146" s="189"/>
      <c r="BC146" s="191">
        <f t="shared" ref="BC146:BC147" si="977">SUM(BB146*K146*4*6)</f>
        <v>0</v>
      </c>
      <c r="BD146" s="189"/>
      <c r="BE146" s="195">
        <f t="shared" ref="BE146:BE147" si="978">SUM(BD146*50)</f>
        <v>0</v>
      </c>
      <c r="BF146" s="194">
        <f t="shared" ref="BF146:BF150" si="979">O146+Q146+S146+U146+W146+X146+Y146+AA146+AC146+AE146+AG146+AI146+AK146+AM146+AO146+AQ146+AS146+AU146+AW146+AY146+BA146+BC146+BE146</f>
        <v>75.400000000000006</v>
      </c>
      <c r="BG146" s="194">
        <f t="shared" ref="BG146:BG150" si="980">BC146+BA146+AY146+AW146+AS146+AQ146+X146+W146+U146+S146+Q146+O146</f>
        <v>68</v>
      </c>
      <c r="BH146" s="1"/>
      <c r="BI146" s="1"/>
      <c r="BJ146" s="1"/>
      <c r="BK146" s="55"/>
      <c r="BL146" s="51"/>
      <c r="BM146" s="213" t="s">
        <v>100</v>
      </c>
      <c r="BN146" s="199" t="s">
        <v>114</v>
      </c>
      <c r="BO146" s="214" t="s">
        <v>102</v>
      </c>
      <c r="BP146" s="214" t="s">
        <v>115</v>
      </c>
      <c r="BQ146" s="200" t="s">
        <v>214</v>
      </c>
      <c r="BR146" s="214">
        <v>4</v>
      </c>
      <c r="BS146" s="214">
        <v>12</v>
      </c>
      <c r="BT146" s="200">
        <v>1</v>
      </c>
      <c r="BU146" s="200">
        <v>1</v>
      </c>
      <c r="BV146" s="200">
        <v>1</v>
      </c>
      <c r="BW146" s="215">
        <v>70</v>
      </c>
      <c r="BX146" s="140">
        <f t="shared" ref="BX146:BX147" si="981">SUM(BY146+CA146+CC146+CE146+CG146)</f>
        <v>70</v>
      </c>
      <c r="BY146" s="141">
        <v>30</v>
      </c>
      <c r="BZ146" s="142">
        <f>SUM(BY146)*BT146</f>
        <v>30</v>
      </c>
      <c r="CA146" s="141">
        <v>20</v>
      </c>
      <c r="CB146" s="142">
        <f t="shared" ref="CB146:CB147" si="982">CA146*BU146</f>
        <v>20</v>
      </c>
      <c r="CC146" s="141">
        <v>20</v>
      </c>
      <c r="CD146" s="142">
        <f>SUM(CC146)*BU146</f>
        <v>20</v>
      </c>
      <c r="CE146" s="208"/>
      <c r="CF146" s="210">
        <f>SUM(CE146)*BV146</f>
        <v>0</v>
      </c>
      <c r="CG146" s="208"/>
      <c r="CH146" s="210">
        <f>SUM(CG146)*BU146*5</f>
        <v>0</v>
      </c>
      <c r="CI146" s="206">
        <f>SUM(BU146*DI146*2+BV146*DK146*2)</f>
        <v>2</v>
      </c>
      <c r="CJ146" s="207">
        <f t="shared" ref="CJ146" si="983">SUM(BW146*5/100*BU146)</f>
        <v>3.5</v>
      </c>
      <c r="CK146" s="208"/>
      <c r="CL146" s="210"/>
      <c r="CM146" s="208"/>
      <c r="CN146" s="206">
        <f>SUM(CM146)*3*BS146/5</f>
        <v>0</v>
      </c>
      <c r="CO146" s="208"/>
      <c r="CP146" s="209">
        <f>SUM(CO146*BS146*(30+4))</f>
        <v>0</v>
      </c>
      <c r="CQ146" s="208"/>
      <c r="CR146" s="334">
        <f>SUM(CQ146*BS146*3)</f>
        <v>0</v>
      </c>
      <c r="CS146" s="210"/>
      <c r="CT146" s="206">
        <f>SUM(CS146*BS146/3)</f>
        <v>0</v>
      </c>
      <c r="CU146" s="208"/>
      <c r="CV146" s="206">
        <f>SUM(CU146*BS146*2/3)</f>
        <v>0</v>
      </c>
      <c r="CW146" s="208">
        <v>1</v>
      </c>
      <c r="CX146" s="142">
        <f>SUM(CW146*BS146)*2</f>
        <v>24</v>
      </c>
      <c r="CY146" s="208"/>
      <c r="CZ146" s="210">
        <f>SUM(CY146*BU146)</f>
        <v>0</v>
      </c>
      <c r="DA146" s="208"/>
      <c r="DB146" s="206">
        <f>SUM(DA146*BS146*2)</f>
        <v>0</v>
      </c>
      <c r="DC146" s="208"/>
      <c r="DD146" s="206">
        <f>SUM(BU146*DC146*6)</f>
        <v>0</v>
      </c>
      <c r="DE146" s="32"/>
      <c r="DF146" s="194">
        <f t="shared" ref="DF146:DF155" si="984">DE146*BS146/3</f>
        <v>0</v>
      </c>
      <c r="DG146" s="208"/>
      <c r="DH146" s="210">
        <f>SUM(DG146*BS146/3)</f>
        <v>0</v>
      </c>
      <c r="DI146" s="208">
        <v>1</v>
      </c>
      <c r="DJ146" s="206">
        <f>DI146*BS146/3</f>
        <v>4</v>
      </c>
      <c r="DK146" s="210"/>
      <c r="DL146" s="206">
        <f>SUM(DK146*BV146*5*6)</f>
        <v>0</v>
      </c>
      <c r="DM146" s="208"/>
      <c r="DN146" s="206">
        <f>SUM(DM146*BV146*4*6)</f>
        <v>0</v>
      </c>
      <c r="DO146" s="208"/>
      <c r="DP146" s="212">
        <f>SUM(DO146*50)</f>
        <v>0</v>
      </c>
      <c r="DQ146" s="20">
        <f t="shared" ref="DQ146:DQ161" si="985">SUM(CZ146+DP146+DN146+DL146+DJ146+DH146+DD146+DB146+CV146+CX146+CT146+CR146+CP146+CN146+CL146+CJ146+CI146+CH146+CF146+CB146+BZ146+CD146+DF146)</f>
        <v>103.5</v>
      </c>
      <c r="DR146" s="20">
        <f t="shared" ref="DR146:DR161" si="986">SUM(BZ146+CB146+CF146+CH146+CI146+DD146+DH146+DJ146+DL146+DN146+CD146+DB146)</f>
        <v>76</v>
      </c>
      <c r="DS146" s="29"/>
      <c r="DT146" s="30"/>
      <c r="DU146" s="1"/>
      <c r="DV146" s="55"/>
      <c r="DW146" s="51"/>
      <c r="DX146" s="20"/>
      <c r="DY146" s="71"/>
      <c r="DZ146" s="71"/>
      <c r="EA146" s="7"/>
      <c r="EB146" s="7"/>
      <c r="EC146" s="7"/>
      <c r="ED146" s="7"/>
      <c r="EE146" s="7"/>
      <c r="EF146" s="7"/>
      <c r="EG146" s="7"/>
      <c r="EH146" s="7">
        <f t="shared" ref="EH146:EW161" si="987">SUM(L146+BW146)</f>
        <v>138</v>
      </c>
      <c r="EI146" s="7">
        <f t="shared" si="987"/>
        <v>138</v>
      </c>
      <c r="EJ146" s="7">
        <f t="shared" si="987"/>
        <v>56</v>
      </c>
      <c r="EK146" s="18">
        <f t="shared" si="987"/>
        <v>56</v>
      </c>
      <c r="EL146" s="7">
        <f t="shared" si="987"/>
        <v>40</v>
      </c>
      <c r="EM146" s="7">
        <f t="shared" si="987"/>
        <v>40</v>
      </c>
      <c r="EN146" s="7">
        <f t="shared" si="987"/>
        <v>42</v>
      </c>
      <c r="EO146" s="7">
        <f t="shared" si="987"/>
        <v>42</v>
      </c>
      <c r="EP146" s="7">
        <f t="shared" si="987"/>
        <v>0</v>
      </c>
      <c r="EQ146" s="7">
        <f t="shared" si="987"/>
        <v>0</v>
      </c>
      <c r="ER146" s="7">
        <f t="shared" si="987"/>
        <v>0</v>
      </c>
      <c r="ES146" s="7">
        <f t="shared" si="987"/>
        <v>0</v>
      </c>
      <c r="ET146" s="7">
        <f t="shared" si="987"/>
        <v>2</v>
      </c>
      <c r="EU146" s="18">
        <f t="shared" si="987"/>
        <v>6.9</v>
      </c>
      <c r="EV146" s="7">
        <f t="shared" si="987"/>
        <v>0</v>
      </c>
      <c r="EW146" s="7">
        <f t="shared" si="987"/>
        <v>0</v>
      </c>
      <c r="EX146" s="7">
        <f t="shared" ref="EX146:FM161" si="988">SUM(AB146+CM146)</f>
        <v>0</v>
      </c>
      <c r="EY146" s="7">
        <f t="shared" si="988"/>
        <v>0</v>
      </c>
      <c r="EZ146" s="7">
        <f t="shared" si="988"/>
        <v>0</v>
      </c>
      <c r="FA146" s="7">
        <f t="shared" si="988"/>
        <v>0</v>
      </c>
      <c r="FB146" s="7">
        <f t="shared" si="988"/>
        <v>0</v>
      </c>
      <c r="FC146" s="7">
        <f t="shared" si="988"/>
        <v>0</v>
      </c>
      <c r="FD146" s="7">
        <f t="shared" si="988"/>
        <v>0</v>
      </c>
      <c r="FE146" s="18">
        <f t="shared" si="988"/>
        <v>0</v>
      </c>
      <c r="FF146" s="7">
        <f t="shared" si="988"/>
        <v>0</v>
      </c>
      <c r="FG146" s="7">
        <f t="shared" si="988"/>
        <v>0</v>
      </c>
      <c r="FH146" s="7">
        <f t="shared" si="988"/>
        <v>1</v>
      </c>
      <c r="FI146" s="7">
        <f t="shared" si="988"/>
        <v>24</v>
      </c>
      <c r="FJ146" s="7">
        <f t="shared" si="988"/>
        <v>0</v>
      </c>
      <c r="FK146" s="7">
        <f t="shared" si="988"/>
        <v>0</v>
      </c>
      <c r="FL146" s="7">
        <f t="shared" si="988"/>
        <v>0</v>
      </c>
      <c r="FM146" s="7">
        <f t="shared" si="988"/>
        <v>0</v>
      </c>
      <c r="FN146" s="7">
        <f t="shared" ref="FN146:FO161" si="989">SUM(AR146+DC146)</f>
        <v>0</v>
      </c>
      <c r="FO146" s="7">
        <f t="shared" si="989"/>
        <v>0</v>
      </c>
      <c r="FP146" s="7"/>
      <c r="FQ146" s="7">
        <f t="shared" ref="FQ146:GC161" si="990">SUM(AU146+DF146)</f>
        <v>4</v>
      </c>
      <c r="FR146" s="7">
        <f t="shared" si="990"/>
        <v>0</v>
      </c>
      <c r="FS146" s="7">
        <f t="shared" si="990"/>
        <v>0</v>
      </c>
      <c r="FT146" s="7">
        <f t="shared" si="990"/>
        <v>1</v>
      </c>
      <c r="FU146" s="7">
        <f t="shared" si="990"/>
        <v>4</v>
      </c>
      <c r="FV146" s="7">
        <f t="shared" si="990"/>
        <v>0</v>
      </c>
      <c r="FW146" s="7">
        <f t="shared" si="990"/>
        <v>0</v>
      </c>
      <c r="FX146" s="7">
        <f t="shared" si="990"/>
        <v>0</v>
      </c>
      <c r="FY146" s="7">
        <f t="shared" si="990"/>
        <v>0</v>
      </c>
      <c r="FZ146" s="7">
        <f t="shared" si="990"/>
        <v>0</v>
      </c>
      <c r="GA146" s="7">
        <f t="shared" si="990"/>
        <v>0</v>
      </c>
      <c r="GB146" s="116">
        <f t="shared" si="990"/>
        <v>178.9</v>
      </c>
      <c r="GC146" s="117">
        <f t="shared" si="990"/>
        <v>144</v>
      </c>
      <c r="GD146" s="7"/>
      <c r="GE146" s="7"/>
      <c r="GF146" s="7"/>
      <c r="GG146" s="52"/>
      <c r="GH146" s="3"/>
      <c r="GI146" s="18"/>
      <c r="GJ146" s="18"/>
      <c r="GK146" s="1"/>
      <c r="GL146" s="23"/>
      <c r="GM146" s="61"/>
      <c r="GN146" s="7"/>
      <c r="GO146" s="67"/>
    </row>
    <row r="147" spans="1:197" ht="24.95" customHeight="1" x14ac:dyDescent="0.35">
      <c r="A147" s="51"/>
      <c r="B147" s="187" t="s">
        <v>100</v>
      </c>
      <c r="C147" s="185" t="s">
        <v>110</v>
      </c>
      <c r="D147" s="185" t="s">
        <v>102</v>
      </c>
      <c r="E147" s="185" t="s">
        <v>111</v>
      </c>
      <c r="F147" s="138" t="s">
        <v>116</v>
      </c>
      <c r="G147" s="184">
        <v>5</v>
      </c>
      <c r="H147" s="184">
        <v>25</v>
      </c>
      <c r="I147" s="184"/>
      <c r="J147" s="184">
        <v>1</v>
      </c>
      <c r="K147" s="184">
        <f t="shared" ref="K147" si="991">SUM(J147)*2</f>
        <v>2</v>
      </c>
      <c r="L147" s="216">
        <v>60</v>
      </c>
      <c r="M147" s="188">
        <f t="shared" ref="M147:M149" si="992">SUM(N147+P147+R147+T147+V147)</f>
        <v>60</v>
      </c>
      <c r="N147" s="189">
        <v>30</v>
      </c>
      <c r="O147" s="262">
        <f t="shared" ref="O147:O149" si="993">SUM(N147)*I147</f>
        <v>0</v>
      </c>
      <c r="P147" s="189">
        <v>4</v>
      </c>
      <c r="Q147" s="190">
        <f t="shared" ref="Q147:Q148" si="994">P147*J147</f>
        <v>4</v>
      </c>
      <c r="R147" s="189">
        <v>26</v>
      </c>
      <c r="S147" s="190">
        <f t="shared" ref="S147:S149" si="995">SUM(R147)*J147</f>
        <v>26</v>
      </c>
      <c r="T147" s="189"/>
      <c r="U147" s="190">
        <f t="shared" ref="U147:U149" si="996">SUM(T147)*K147</f>
        <v>0</v>
      </c>
      <c r="V147" s="189"/>
      <c r="W147" s="190">
        <f t="shared" ref="W147:W148" si="997">SUM(V147)*J147*5</f>
        <v>0</v>
      </c>
      <c r="X147" s="191">
        <f t="shared" ref="X147" si="998">SUM(J147*AX147*2+K147*AZ147*2)</f>
        <v>0</v>
      </c>
      <c r="Y147" s="191">
        <f t="shared" ref="Y147" si="999">SUM(L147*5/100*J147)</f>
        <v>3</v>
      </c>
      <c r="Z147" s="189"/>
      <c r="AA147" s="190"/>
      <c r="AB147" s="189"/>
      <c r="AC147" s="191">
        <f t="shared" ref="AC147:AC149" si="1000">SUM(AB147)*3*H147/5</f>
        <v>0</v>
      </c>
      <c r="AD147" s="189"/>
      <c r="AE147" s="193">
        <f t="shared" ref="AE147" si="1001">SUM(AD147*H147*(30+4))</f>
        <v>0</v>
      </c>
      <c r="AF147" s="189"/>
      <c r="AG147" s="190">
        <f t="shared" ref="AG147:AG149" si="1002">SUM(AF147*H147*3)</f>
        <v>0</v>
      </c>
      <c r="AH147" s="190"/>
      <c r="AI147" s="191">
        <f t="shared" ref="AI147:AI149" si="1003">SUM(AH147*H147/3)</f>
        <v>0</v>
      </c>
      <c r="AJ147" s="189"/>
      <c r="AK147" s="191">
        <f t="shared" ref="AK147" si="1004">SUM(AJ147*H147*2/3)</f>
        <v>0</v>
      </c>
      <c r="AL147" s="189"/>
      <c r="AM147" s="262">
        <f t="shared" ref="AM147" si="1005">SUM(AL147*H147*2)</f>
        <v>0</v>
      </c>
      <c r="AN147" s="189"/>
      <c r="AO147" s="190">
        <f t="shared" ref="AO147" si="1006">SUM(AN147*J147*2)</f>
        <v>0</v>
      </c>
      <c r="AP147" s="189"/>
      <c r="AQ147" s="191">
        <f t="shared" ref="AQ147" si="1007">SUM(AP147*H147*2)</f>
        <v>0</v>
      </c>
      <c r="AR147" s="189"/>
      <c r="AS147" s="191">
        <f>AR147*J147*8</f>
        <v>0</v>
      </c>
      <c r="AT147" s="32">
        <v>1</v>
      </c>
      <c r="AU147" s="194">
        <f t="shared" si="973"/>
        <v>8.3333333333333339</v>
      </c>
      <c r="AV147" s="189"/>
      <c r="AW147" s="190">
        <f t="shared" si="974"/>
        <v>0</v>
      </c>
      <c r="AX147" s="189"/>
      <c r="AY147" s="191">
        <f t="shared" ref="AY147" si="1008">SUM(J147*AX147*8)</f>
        <v>0</v>
      </c>
      <c r="AZ147" s="190"/>
      <c r="BA147" s="191">
        <f t="shared" si="976"/>
        <v>0</v>
      </c>
      <c r="BB147" s="189"/>
      <c r="BC147" s="191">
        <f t="shared" si="977"/>
        <v>0</v>
      </c>
      <c r="BD147" s="189"/>
      <c r="BE147" s="195">
        <f t="shared" si="978"/>
        <v>0</v>
      </c>
      <c r="BF147" s="194">
        <f t="shared" si="979"/>
        <v>41.333333333333336</v>
      </c>
      <c r="BG147" s="194">
        <f t="shared" si="980"/>
        <v>30</v>
      </c>
      <c r="BH147" s="7"/>
      <c r="BI147" s="7"/>
      <c r="BJ147" s="7"/>
      <c r="BK147" s="52"/>
      <c r="BL147" s="51"/>
      <c r="BM147" s="187" t="s">
        <v>100</v>
      </c>
      <c r="BN147" s="185" t="s">
        <v>110</v>
      </c>
      <c r="BO147" s="185" t="s">
        <v>102</v>
      </c>
      <c r="BP147" s="185" t="s">
        <v>111</v>
      </c>
      <c r="BQ147" s="184" t="s">
        <v>116</v>
      </c>
      <c r="BR147" s="184">
        <v>6</v>
      </c>
      <c r="BS147" s="184">
        <v>25</v>
      </c>
      <c r="BT147" s="184"/>
      <c r="BU147" s="184">
        <v>1</v>
      </c>
      <c r="BV147" s="185">
        <f>SUM(BU147)*2</f>
        <v>2</v>
      </c>
      <c r="BW147" s="216">
        <v>82</v>
      </c>
      <c r="BX147" s="188">
        <f t="shared" si="981"/>
        <v>82</v>
      </c>
      <c r="BY147" s="189">
        <v>44</v>
      </c>
      <c r="BZ147" s="142">
        <f t="shared" ref="BZ147" si="1009">SUM(BY147)*BT147</f>
        <v>0</v>
      </c>
      <c r="CA147" s="189">
        <v>4</v>
      </c>
      <c r="CB147" s="190">
        <f t="shared" si="982"/>
        <v>4</v>
      </c>
      <c r="CC147" s="189">
        <v>34</v>
      </c>
      <c r="CD147" s="190">
        <f t="shared" ref="CD147" si="1010">SUM(CC147)*BU147</f>
        <v>34</v>
      </c>
      <c r="CE147" s="189"/>
      <c r="CF147" s="190">
        <f t="shared" ref="CF147" si="1011">SUM(CE147)*BV147</f>
        <v>0</v>
      </c>
      <c r="CG147" s="189"/>
      <c r="CH147" s="190">
        <f t="shared" ref="CH147" si="1012">SUM(CG147)*BU147*5</f>
        <v>0</v>
      </c>
      <c r="CI147" s="191">
        <f t="shared" ref="CI147" si="1013">SUM(BU147*DI147*2+BV147*DK147*2)</f>
        <v>2</v>
      </c>
      <c r="CJ147" s="191">
        <f t="shared" ref="CJ147:CJ149" si="1014">SUM(BW147*5/100*BU147)</f>
        <v>4.0999999999999996</v>
      </c>
      <c r="CK147" s="189"/>
      <c r="CL147" s="190"/>
      <c r="CM147" s="189"/>
      <c r="CN147" s="191">
        <f t="shared" ref="CN147" si="1015">SUM(CM147)*3*BS147/5</f>
        <v>0</v>
      </c>
      <c r="CO147" s="189"/>
      <c r="CP147" s="193">
        <f t="shared" ref="CP147" si="1016">SUM(CO147*BS147*(30+4))</f>
        <v>0</v>
      </c>
      <c r="CQ147" s="189">
        <v>1</v>
      </c>
      <c r="CR147" s="334">
        <f>SUM(CQ147*BS147*3)/2</f>
        <v>37.5</v>
      </c>
      <c r="CS147" s="190"/>
      <c r="CT147" s="191">
        <f t="shared" ref="CT147" si="1017">SUM(CS147*BS147/3)</f>
        <v>0</v>
      </c>
      <c r="CU147" s="189"/>
      <c r="CV147" s="191">
        <f t="shared" ref="CV147" si="1018">SUM(CU147*BS147*2/3)</f>
        <v>0</v>
      </c>
      <c r="CW147" s="189"/>
      <c r="CX147" s="142">
        <f t="shared" ref="CX147" si="1019">SUM(CW147*BS147)*2</f>
        <v>0</v>
      </c>
      <c r="CY147" s="189"/>
      <c r="CZ147" s="190">
        <f t="shared" ref="CZ147" si="1020">SUM(CY147*BU147*2)</f>
        <v>0</v>
      </c>
      <c r="DA147" s="189"/>
      <c r="DB147" s="191">
        <f t="shared" ref="DB147" si="1021">SUM(DA147*BS147*2)</f>
        <v>0</v>
      </c>
      <c r="DC147" s="189"/>
      <c r="DD147" s="191">
        <f>DC147*BU147*8</f>
        <v>0</v>
      </c>
      <c r="DE147" s="32"/>
      <c r="DF147" s="194">
        <f t="shared" si="984"/>
        <v>0</v>
      </c>
      <c r="DG147" s="189"/>
      <c r="DH147" s="190">
        <f t="shared" ref="DH147" si="1022">SUM(BU147*DG147*6)</f>
        <v>0</v>
      </c>
      <c r="DI147" s="189">
        <v>1</v>
      </c>
      <c r="DJ147" s="191">
        <f t="shared" ref="DJ147" si="1023">SUM(BU147*DI147*8)</f>
        <v>8</v>
      </c>
      <c r="DK147" s="190"/>
      <c r="DL147" s="191">
        <f t="shared" ref="DL147" si="1024">SUM(DK147*BV147*5*6)</f>
        <v>0</v>
      </c>
      <c r="DM147" s="189"/>
      <c r="DN147" s="191">
        <f t="shared" ref="DN147" si="1025">SUM(DM147*BV147*4*6)</f>
        <v>0</v>
      </c>
      <c r="DO147" s="189"/>
      <c r="DP147" s="195">
        <f t="shared" ref="DP147" si="1026">SUM(DO147*50)</f>
        <v>0</v>
      </c>
      <c r="DQ147" s="20">
        <f t="shared" si="985"/>
        <v>89.6</v>
      </c>
      <c r="DR147" s="20">
        <f t="shared" si="986"/>
        <v>48</v>
      </c>
      <c r="DS147" s="7"/>
      <c r="DT147" s="30"/>
      <c r="DU147" s="7"/>
      <c r="DV147" s="52"/>
      <c r="DW147" s="51"/>
      <c r="DX147" s="20"/>
      <c r="DY147" s="78"/>
      <c r="DZ147" s="78"/>
      <c r="EA147" s="7"/>
      <c r="EB147" s="7"/>
      <c r="EC147" s="7"/>
      <c r="ED147" s="7"/>
      <c r="EE147" s="7"/>
      <c r="EF147" s="7"/>
      <c r="EG147" s="7"/>
      <c r="EH147" s="6">
        <f t="shared" si="987"/>
        <v>142</v>
      </c>
      <c r="EI147" s="6">
        <f t="shared" si="987"/>
        <v>142</v>
      </c>
      <c r="EJ147" s="6">
        <f t="shared" si="987"/>
        <v>74</v>
      </c>
      <c r="EK147" s="18">
        <f t="shared" si="987"/>
        <v>0</v>
      </c>
      <c r="EL147" s="7">
        <f t="shared" si="987"/>
        <v>8</v>
      </c>
      <c r="EM147" s="7">
        <f t="shared" si="987"/>
        <v>8</v>
      </c>
      <c r="EN147" s="7">
        <f t="shared" si="987"/>
        <v>60</v>
      </c>
      <c r="EO147" s="7">
        <f t="shared" si="987"/>
        <v>60</v>
      </c>
      <c r="EP147" s="7">
        <f t="shared" si="987"/>
        <v>0</v>
      </c>
      <c r="EQ147" s="7">
        <f t="shared" si="987"/>
        <v>0</v>
      </c>
      <c r="ER147" s="7">
        <f t="shared" si="987"/>
        <v>0</v>
      </c>
      <c r="ES147" s="7">
        <f t="shared" si="987"/>
        <v>0</v>
      </c>
      <c r="ET147" s="7">
        <f t="shared" si="987"/>
        <v>2</v>
      </c>
      <c r="EU147" s="18">
        <f t="shared" si="987"/>
        <v>7.1</v>
      </c>
      <c r="EV147" s="7">
        <f t="shared" si="987"/>
        <v>0</v>
      </c>
      <c r="EW147" s="7">
        <f t="shared" si="987"/>
        <v>0</v>
      </c>
      <c r="EX147" s="7">
        <f t="shared" si="988"/>
        <v>0</v>
      </c>
      <c r="EY147" s="7">
        <f t="shared" si="988"/>
        <v>0</v>
      </c>
      <c r="EZ147" s="7">
        <f t="shared" si="988"/>
        <v>0</v>
      </c>
      <c r="FA147" s="7">
        <f t="shared" si="988"/>
        <v>0</v>
      </c>
      <c r="FB147" s="7">
        <f t="shared" si="988"/>
        <v>1</v>
      </c>
      <c r="FC147" s="7">
        <f t="shared" si="988"/>
        <v>37.5</v>
      </c>
      <c r="FD147" s="7">
        <f t="shared" si="988"/>
        <v>0</v>
      </c>
      <c r="FE147" s="18">
        <f t="shared" si="988"/>
        <v>0</v>
      </c>
      <c r="FF147" s="7">
        <f t="shared" si="988"/>
        <v>0</v>
      </c>
      <c r="FG147" s="7">
        <f t="shared" si="988"/>
        <v>0</v>
      </c>
      <c r="FH147" s="7">
        <f t="shared" si="988"/>
        <v>0</v>
      </c>
      <c r="FI147" s="7">
        <f t="shared" si="988"/>
        <v>0</v>
      </c>
      <c r="FJ147" s="7">
        <f t="shared" si="988"/>
        <v>0</v>
      </c>
      <c r="FK147" s="7">
        <f t="shared" si="988"/>
        <v>0</v>
      </c>
      <c r="FL147" s="7">
        <f t="shared" si="988"/>
        <v>0</v>
      </c>
      <c r="FM147" s="7">
        <f t="shared" si="988"/>
        <v>0</v>
      </c>
      <c r="FN147" s="7">
        <f t="shared" si="989"/>
        <v>0</v>
      </c>
      <c r="FO147" s="7">
        <f t="shared" si="989"/>
        <v>0</v>
      </c>
      <c r="FP147" s="7"/>
      <c r="FQ147" s="7">
        <f t="shared" si="990"/>
        <v>8.3333333333333339</v>
      </c>
      <c r="FR147" s="7">
        <f t="shared" si="990"/>
        <v>0</v>
      </c>
      <c r="FS147" s="7">
        <f t="shared" si="990"/>
        <v>0</v>
      </c>
      <c r="FT147" s="7">
        <f t="shared" si="990"/>
        <v>1</v>
      </c>
      <c r="FU147" s="7">
        <f t="shared" si="990"/>
        <v>8</v>
      </c>
      <c r="FV147" s="7">
        <f t="shared" si="990"/>
        <v>0</v>
      </c>
      <c r="FW147" s="7">
        <f t="shared" si="990"/>
        <v>0</v>
      </c>
      <c r="FX147" s="7">
        <f t="shared" si="990"/>
        <v>0</v>
      </c>
      <c r="FY147" s="7">
        <f t="shared" si="990"/>
        <v>0</v>
      </c>
      <c r="FZ147" s="7">
        <f t="shared" si="990"/>
        <v>0</v>
      </c>
      <c r="GA147" s="7">
        <f t="shared" si="990"/>
        <v>0</v>
      </c>
      <c r="GB147" s="116">
        <f t="shared" si="990"/>
        <v>130.93333333333334</v>
      </c>
      <c r="GC147" s="117">
        <f t="shared" si="990"/>
        <v>78</v>
      </c>
      <c r="GD147" s="7"/>
      <c r="GE147" s="7"/>
      <c r="GF147" s="7"/>
      <c r="GG147" s="52"/>
      <c r="GH147" s="3"/>
      <c r="GI147" s="18"/>
      <c r="GJ147" s="18"/>
      <c r="GK147" s="1"/>
      <c r="GL147" s="23"/>
      <c r="GM147" s="61"/>
      <c r="GN147" s="7"/>
      <c r="GO147" s="67"/>
    </row>
    <row r="148" spans="1:197" ht="24.95" customHeight="1" x14ac:dyDescent="0.35">
      <c r="A148" s="51"/>
      <c r="B148" s="316"/>
      <c r="C148" s="317"/>
      <c r="D148" s="317"/>
      <c r="E148" s="317"/>
      <c r="F148" s="317"/>
      <c r="G148" s="317"/>
      <c r="H148" s="317"/>
      <c r="I148" s="317"/>
      <c r="J148" s="317"/>
      <c r="K148" s="317"/>
      <c r="L148" s="316"/>
      <c r="M148" s="318"/>
      <c r="N148" s="319"/>
      <c r="O148" s="426">
        <f t="shared" si="993"/>
        <v>0</v>
      </c>
      <c r="P148" s="319"/>
      <c r="Q148" s="320">
        <f t="shared" si="994"/>
        <v>0</v>
      </c>
      <c r="R148" s="319"/>
      <c r="S148" s="320">
        <f t="shared" si="995"/>
        <v>0</v>
      </c>
      <c r="T148" s="319"/>
      <c r="U148" s="320">
        <f t="shared" si="996"/>
        <v>0</v>
      </c>
      <c r="V148" s="319"/>
      <c r="W148" s="320">
        <f t="shared" si="997"/>
        <v>0</v>
      </c>
      <c r="X148" s="321">
        <v>0</v>
      </c>
      <c r="Y148" s="321">
        <f t="shared" ref="Y148" si="1027">SUM(L148*5/100*J148)</f>
        <v>0</v>
      </c>
      <c r="Z148" s="319"/>
      <c r="AA148" s="320"/>
      <c r="AB148" s="319"/>
      <c r="AC148" s="321">
        <f t="shared" si="1000"/>
        <v>0</v>
      </c>
      <c r="AD148" s="319"/>
      <c r="AE148" s="322">
        <f t="shared" ref="AE148" si="1028">SUM(AD148*H148*(30+4))</f>
        <v>0</v>
      </c>
      <c r="AF148" s="319"/>
      <c r="AG148" s="320">
        <f t="shared" si="1002"/>
        <v>0</v>
      </c>
      <c r="AH148" s="320"/>
      <c r="AI148" s="321">
        <f t="shared" si="1003"/>
        <v>0</v>
      </c>
      <c r="AJ148" s="319"/>
      <c r="AK148" s="321">
        <f t="shared" ref="AK148" si="1029">SUM(AJ148*H148*2/3)</f>
        <v>0</v>
      </c>
      <c r="AL148" s="319"/>
      <c r="AM148" s="426">
        <f>SUM(AL148*H148)</f>
        <v>0</v>
      </c>
      <c r="AN148" s="319"/>
      <c r="AO148" s="320">
        <f t="shared" ref="AO148:AO149" si="1030">SUM(AN148*J148)</f>
        <v>0</v>
      </c>
      <c r="AP148" s="319"/>
      <c r="AQ148" s="321">
        <f t="shared" ref="AQ148:AQ149" si="1031">SUM(AP148*H148*2)</f>
        <v>0</v>
      </c>
      <c r="AR148" s="319"/>
      <c r="AS148" s="321">
        <f t="shared" ref="AS148" si="1032">SUM(AR148*J148*2)</f>
        <v>0</v>
      </c>
      <c r="AT148" s="319"/>
      <c r="AU148" s="321">
        <f t="shared" si="973"/>
        <v>0</v>
      </c>
      <c r="AV148" s="320"/>
      <c r="AW148" s="320">
        <f>H148*AV148*3*1</f>
        <v>0</v>
      </c>
      <c r="AX148" s="320"/>
      <c r="AY148" s="321">
        <f t="shared" ref="AY148" si="1033">SUM(AX148*H148/3)</f>
        <v>0</v>
      </c>
      <c r="AZ148" s="320"/>
      <c r="BA148" s="321">
        <f t="shared" ref="BA148" si="1034">SUM(AZ148*K148*5*6)</f>
        <v>0</v>
      </c>
      <c r="BB148" s="319">
        <v>1</v>
      </c>
      <c r="BC148" s="321">
        <f>H148*BB148*2*0.5/2</f>
        <v>0</v>
      </c>
      <c r="BD148" s="319"/>
      <c r="BE148" s="323">
        <f t="shared" ref="BE148" si="1035">SUM(BD148*25)/2</f>
        <v>0</v>
      </c>
      <c r="BF148" s="321">
        <f t="shared" si="979"/>
        <v>0</v>
      </c>
      <c r="BG148" s="321">
        <f t="shared" si="980"/>
        <v>0</v>
      </c>
      <c r="BH148" s="7"/>
      <c r="BI148" s="7"/>
      <c r="BJ148" s="7"/>
      <c r="BK148" s="52"/>
      <c r="BL148" s="51"/>
      <c r="BM148" s="160" t="s">
        <v>181</v>
      </c>
      <c r="BN148" s="226" t="s">
        <v>110</v>
      </c>
      <c r="BO148" s="226" t="s">
        <v>102</v>
      </c>
      <c r="BP148" s="226" t="s">
        <v>111</v>
      </c>
      <c r="BQ148" s="227" t="s">
        <v>166</v>
      </c>
      <c r="BR148" s="226">
        <v>10</v>
      </c>
      <c r="BS148" s="162">
        <v>28</v>
      </c>
      <c r="BT148" s="162"/>
      <c r="BU148" s="162">
        <v>1</v>
      </c>
      <c r="BV148" s="226">
        <f t="shared" ref="BV148:BV149" si="1036">SUM(BU148)*2</f>
        <v>2</v>
      </c>
      <c r="BW148" s="160">
        <v>4</v>
      </c>
      <c r="BX148" s="228">
        <f>SUM(BY148+CA148+CC148+CE148+CG148)</f>
        <v>4</v>
      </c>
      <c r="BY148" s="166"/>
      <c r="BZ148" s="142">
        <f>SUM(BY148)*BT148</f>
        <v>0</v>
      </c>
      <c r="CA148" s="166"/>
      <c r="CB148" s="167">
        <f>CA148*BU148</f>
        <v>0</v>
      </c>
      <c r="CC148" s="166">
        <v>4</v>
      </c>
      <c r="CD148" s="167">
        <f>SUM(CC148)*BU148</f>
        <v>4</v>
      </c>
      <c r="CE148" s="166"/>
      <c r="CF148" s="167">
        <f>SUM(CE148)*BV148</f>
        <v>0</v>
      </c>
      <c r="CG148" s="166"/>
      <c r="CH148" s="167">
        <f>SUM(CG148)*BU148*4</f>
        <v>0</v>
      </c>
      <c r="CI148" s="165">
        <f t="shared" ref="CI148" si="1037">SUM(BV148*DI148*2+BV148*DK148*2)</f>
        <v>0</v>
      </c>
      <c r="CJ148" s="229">
        <f t="shared" si="1014"/>
        <v>0.2</v>
      </c>
      <c r="CK148" s="166"/>
      <c r="CL148" s="167"/>
      <c r="CM148" s="166"/>
      <c r="CN148" s="165">
        <f>SUM(CM148)*3*BS148/5</f>
        <v>0</v>
      </c>
      <c r="CO148" s="166"/>
      <c r="CP148" s="230">
        <f>SUM(CO148*BS148*(30+4))</f>
        <v>0</v>
      </c>
      <c r="CQ148" s="166"/>
      <c r="CR148" s="142">
        <f>SUM(CQ148*BS148*3)</f>
        <v>0</v>
      </c>
      <c r="CS148" s="166"/>
      <c r="CT148" s="165">
        <f>SUM(CS148*BS148/3)</f>
        <v>0</v>
      </c>
      <c r="CU148" s="166"/>
      <c r="CV148" s="165">
        <f>SUM(CU148*BS148*2/3)</f>
        <v>0</v>
      </c>
      <c r="CW148" s="166"/>
      <c r="CX148" s="142">
        <f>SUM(CW148*BS148)</f>
        <v>0</v>
      </c>
      <c r="CY148" s="166"/>
      <c r="CZ148" s="167">
        <f>SUM(CY148*BU148)</f>
        <v>0</v>
      </c>
      <c r="DA148" s="166"/>
      <c r="DB148" s="165">
        <f>SUM(DA148*BS148*2)</f>
        <v>0</v>
      </c>
      <c r="DC148" s="166">
        <v>1</v>
      </c>
      <c r="DD148" s="165">
        <f t="shared" ref="DD148:DD149" si="1038">DC148*BU148*6</f>
        <v>6</v>
      </c>
      <c r="DE148" s="166"/>
      <c r="DF148" s="165">
        <f t="shared" si="984"/>
        <v>0</v>
      </c>
      <c r="DG148" s="166"/>
      <c r="DH148" s="167">
        <f>SUM(DG148*BS148/3)</f>
        <v>0</v>
      </c>
      <c r="DI148" s="166"/>
      <c r="DJ148" s="165">
        <f>SUM(BU148*DI148*8)</f>
        <v>0</v>
      </c>
      <c r="DK148" s="166"/>
      <c r="DL148" s="165">
        <f>SUM(DK148*BV148*5*6)</f>
        <v>0</v>
      </c>
      <c r="DM148" s="166"/>
      <c r="DN148" s="165">
        <f>SUM(DM148*BV148*4*6)</f>
        <v>0</v>
      </c>
      <c r="DO148" s="166"/>
      <c r="DP148" s="168">
        <f>SUM(DO148*50)</f>
        <v>0</v>
      </c>
      <c r="DQ148" s="20">
        <f t="shared" si="985"/>
        <v>10.199999999999999</v>
      </c>
      <c r="DR148" s="20">
        <f t="shared" si="986"/>
        <v>10</v>
      </c>
      <c r="DS148" s="7"/>
      <c r="DT148" s="7"/>
      <c r="DU148" s="7"/>
      <c r="DV148" s="52"/>
      <c r="DW148" s="51"/>
      <c r="DX148" s="20"/>
      <c r="DY148" s="71"/>
      <c r="DZ148" s="71"/>
      <c r="EA148" s="7"/>
      <c r="EB148" s="7"/>
      <c r="EC148" s="7"/>
      <c r="ED148" s="7"/>
      <c r="EE148" s="7"/>
      <c r="EF148" s="7"/>
      <c r="EG148" s="7"/>
      <c r="EH148" s="6">
        <f t="shared" si="987"/>
        <v>4</v>
      </c>
      <c r="EI148" s="6">
        <f t="shared" si="987"/>
        <v>4</v>
      </c>
      <c r="EJ148" s="6">
        <f t="shared" si="987"/>
        <v>0</v>
      </c>
      <c r="EK148" s="18">
        <f t="shared" si="987"/>
        <v>0</v>
      </c>
      <c r="EL148" s="7">
        <f t="shared" si="987"/>
        <v>0</v>
      </c>
      <c r="EM148" s="7">
        <f t="shared" si="987"/>
        <v>0</v>
      </c>
      <c r="EN148" s="7">
        <f t="shared" si="987"/>
        <v>4</v>
      </c>
      <c r="EO148" s="7">
        <f t="shared" si="987"/>
        <v>4</v>
      </c>
      <c r="EP148" s="7">
        <f t="shared" si="987"/>
        <v>0</v>
      </c>
      <c r="EQ148" s="7">
        <f t="shared" si="987"/>
        <v>0</v>
      </c>
      <c r="ER148" s="7">
        <f t="shared" si="987"/>
        <v>0</v>
      </c>
      <c r="ES148" s="7">
        <f t="shared" si="987"/>
        <v>0</v>
      </c>
      <c r="ET148" s="7">
        <f t="shared" si="987"/>
        <v>0</v>
      </c>
      <c r="EU148" s="18">
        <f t="shared" si="987"/>
        <v>0.2</v>
      </c>
      <c r="EV148" s="7">
        <f t="shared" si="987"/>
        <v>0</v>
      </c>
      <c r="EW148" s="7">
        <f t="shared" si="987"/>
        <v>0</v>
      </c>
      <c r="EX148" s="7">
        <f t="shared" si="988"/>
        <v>0</v>
      </c>
      <c r="EY148" s="7">
        <f t="shared" si="988"/>
        <v>0</v>
      </c>
      <c r="EZ148" s="7">
        <f t="shared" si="988"/>
        <v>0</v>
      </c>
      <c r="FA148" s="7">
        <f t="shared" si="988"/>
        <v>0</v>
      </c>
      <c r="FB148" s="7">
        <f t="shared" si="988"/>
        <v>0</v>
      </c>
      <c r="FC148" s="7">
        <f t="shared" si="988"/>
        <v>0</v>
      </c>
      <c r="FD148" s="7">
        <f t="shared" si="988"/>
        <v>0</v>
      </c>
      <c r="FE148" s="18">
        <f t="shared" si="988"/>
        <v>0</v>
      </c>
      <c r="FF148" s="7">
        <f t="shared" si="988"/>
        <v>0</v>
      </c>
      <c r="FG148" s="7">
        <f t="shared" si="988"/>
        <v>0</v>
      </c>
      <c r="FH148" s="7">
        <f t="shared" si="988"/>
        <v>0</v>
      </c>
      <c r="FI148" s="7">
        <f t="shared" si="988"/>
        <v>0</v>
      </c>
      <c r="FJ148" s="7">
        <f t="shared" si="988"/>
        <v>0</v>
      </c>
      <c r="FK148" s="7">
        <f t="shared" si="988"/>
        <v>0</v>
      </c>
      <c r="FL148" s="7">
        <f t="shared" si="988"/>
        <v>0</v>
      </c>
      <c r="FM148" s="7">
        <f t="shared" si="988"/>
        <v>0</v>
      </c>
      <c r="FN148" s="7">
        <f t="shared" si="989"/>
        <v>1</v>
      </c>
      <c r="FO148" s="7">
        <f t="shared" si="989"/>
        <v>6</v>
      </c>
      <c r="FP148" s="7"/>
      <c r="FQ148" s="7">
        <f t="shared" si="990"/>
        <v>0</v>
      </c>
      <c r="FR148" s="7">
        <f t="shared" si="990"/>
        <v>0</v>
      </c>
      <c r="FS148" s="7">
        <f t="shared" si="990"/>
        <v>0</v>
      </c>
      <c r="FT148" s="7">
        <f t="shared" si="990"/>
        <v>0</v>
      </c>
      <c r="FU148" s="7">
        <f t="shared" si="990"/>
        <v>0</v>
      </c>
      <c r="FV148" s="7">
        <f t="shared" si="990"/>
        <v>0</v>
      </c>
      <c r="FW148" s="7">
        <f t="shared" si="990"/>
        <v>0</v>
      </c>
      <c r="FX148" s="7">
        <f t="shared" si="990"/>
        <v>1</v>
      </c>
      <c r="FY148" s="7">
        <f t="shared" si="990"/>
        <v>0</v>
      </c>
      <c r="FZ148" s="7">
        <f t="shared" si="990"/>
        <v>0</v>
      </c>
      <c r="GA148" s="7">
        <f t="shared" si="990"/>
        <v>0</v>
      </c>
      <c r="GB148" s="116">
        <f t="shared" si="990"/>
        <v>10.199999999999999</v>
      </c>
      <c r="GC148" s="117">
        <f t="shared" si="990"/>
        <v>10</v>
      </c>
      <c r="GD148" s="7"/>
      <c r="GE148" s="7"/>
      <c r="GF148" s="7"/>
      <c r="GG148" s="52"/>
      <c r="GH148" s="3"/>
      <c r="GI148" s="18"/>
      <c r="GJ148" s="18"/>
      <c r="GK148" s="47"/>
      <c r="GL148" s="23"/>
      <c r="GM148" s="61"/>
      <c r="GN148" s="7"/>
      <c r="GO148" s="67"/>
    </row>
    <row r="149" spans="1:197" ht="24.95" customHeight="1" x14ac:dyDescent="0.35">
      <c r="A149" s="51"/>
      <c r="B149" s="175" t="s">
        <v>104</v>
      </c>
      <c r="C149" s="176" t="s">
        <v>119</v>
      </c>
      <c r="D149" s="198" t="s">
        <v>102</v>
      </c>
      <c r="E149" s="177" t="s">
        <v>118</v>
      </c>
      <c r="F149" s="177" t="s">
        <v>371</v>
      </c>
      <c r="G149" s="177">
        <v>1</v>
      </c>
      <c r="H149" s="177">
        <v>80</v>
      </c>
      <c r="I149" s="177">
        <v>1</v>
      </c>
      <c r="J149" s="177"/>
      <c r="K149" s="177">
        <f t="shared" ref="K149" si="1039">SUM(J149)*2</f>
        <v>0</v>
      </c>
      <c r="L149" s="222">
        <v>50</v>
      </c>
      <c r="M149" s="329">
        <f t="shared" si="992"/>
        <v>50</v>
      </c>
      <c r="N149" s="222">
        <v>26</v>
      </c>
      <c r="O149" s="255">
        <f t="shared" si="993"/>
        <v>26</v>
      </c>
      <c r="P149" s="222">
        <v>16</v>
      </c>
      <c r="Q149" s="330">
        <f t="shared" ref="Q149" si="1040">J149*P149</f>
        <v>0</v>
      </c>
      <c r="R149" s="222">
        <v>8</v>
      </c>
      <c r="S149" s="330">
        <f t="shared" si="995"/>
        <v>0</v>
      </c>
      <c r="T149" s="170"/>
      <c r="U149" s="331">
        <f t="shared" si="996"/>
        <v>0</v>
      </c>
      <c r="V149" s="170"/>
      <c r="W149" s="331">
        <f>SUM(V149)*J149*3</f>
        <v>0</v>
      </c>
      <c r="X149" s="301">
        <f>2/8*J149*AX149</f>
        <v>0</v>
      </c>
      <c r="Y149" s="301">
        <f>SUM(L149*5/100*J149)</f>
        <v>0</v>
      </c>
      <c r="Z149" s="170"/>
      <c r="AA149" s="331"/>
      <c r="AB149" s="170"/>
      <c r="AC149" s="332">
        <f t="shared" si="1000"/>
        <v>0</v>
      </c>
      <c r="AD149" s="170"/>
      <c r="AE149" s="331">
        <f t="shared" ref="AE149" si="1041">SUM(AD149*H149*(30+4))</f>
        <v>0</v>
      </c>
      <c r="AF149" s="170"/>
      <c r="AG149" s="333">
        <f t="shared" si="1002"/>
        <v>0</v>
      </c>
      <c r="AH149" s="170"/>
      <c r="AI149" s="301">
        <f t="shared" si="1003"/>
        <v>0</v>
      </c>
      <c r="AJ149" s="170"/>
      <c r="AK149" s="301">
        <f t="shared" ref="AK149" si="1042">SUM(AJ149*H149*2/3)</f>
        <v>0</v>
      </c>
      <c r="AL149" s="170"/>
      <c r="AM149" s="258">
        <f t="shared" ref="AM149" si="1043">SUM(AL149*H149)</f>
        <v>0</v>
      </c>
      <c r="AN149" s="170"/>
      <c r="AO149" s="331">
        <f t="shared" si="1030"/>
        <v>0</v>
      </c>
      <c r="AP149" s="170"/>
      <c r="AQ149" s="332">
        <f t="shared" si="1031"/>
        <v>0</v>
      </c>
      <c r="AR149" s="170"/>
      <c r="AS149" s="301">
        <f t="shared" ref="AS149" si="1044">SUM(J149*AR149*6)</f>
        <v>0</v>
      </c>
      <c r="AT149" s="141"/>
      <c r="AU149" s="301">
        <f t="shared" si="973"/>
        <v>0</v>
      </c>
      <c r="AV149" s="170"/>
      <c r="AW149" s="334">
        <f>SUM(AV149*H149/3)</f>
        <v>0</v>
      </c>
      <c r="AX149" s="141"/>
      <c r="AY149" s="301">
        <f>AX149*J149*8/2</f>
        <v>0</v>
      </c>
      <c r="AZ149" s="170"/>
      <c r="BA149" s="301">
        <f t="shared" ref="BA149" si="1045">SUM(AZ149*K149*5*6)</f>
        <v>0</v>
      </c>
      <c r="BB149" s="170"/>
      <c r="BC149" s="332">
        <f t="shared" ref="BC149" si="1046">SUM(BB149*K149*4*6)</f>
        <v>0</v>
      </c>
      <c r="BD149" s="170"/>
      <c r="BE149" s="334">
        <f t="shared" ref="BE149" si="1047">SUM(BD149*50)</f>
        <v>0</v>
      </c>
      <c r="BF149" s="301">
        <f t="shared" si="979"/>
        <v>26</v>
      </c>
      <c r="BG149" s="301">
        <f t="shared" si="980"/>
        <v>26</v>
      </c>
      <c r="BH149" s="7"/>
      <c r="BI149" s="7"/>
      <c r="BJ149" s="7"/>
      <c r="BK149" s="52"/>
      <c r="BL149" s="51"/>
      <c r="BM149" s="225" t="s">
        <v>228</v>
      </c>
      <c r="BN149" s="161" t="s">
        <v>110</v>
      </c>
      <c r="BO149" s="161" t="s">
        <v>102</v>
      </c>
      <c r="BP149" s="162" t="s">
        <v>150</v>
      </c>
      <c r="BQ149" s="227" t="s">
        <v>231</v>
      </c>
      <c r="BR149" s="161">
        <v>10</v>
      </c>
      <c r="BS149" s="162">
        <v>45</v>
      </c>
      <c r="BT149" s="162"/>
      <c r="BU149" s="162"/>
      <c r="BV149" s="161">
        <f t="shared" si="1036"/>
        <v>0</v>
      </c>
      <c r="BW149" s="227">
        <v>40</v>
      </c>
      <c r="BX149" s="228">
        <f t="shared" ref="BX149:BX153" si="1048">SUM(BY149+CA149+CC149+CE149+CG149)</f>
        <v>40</v>
      </c>
      <c r="BY149" s="166"/>
      <c r="BZ149" s="142">
        <f t="shared" ref="BZ149:BZ153" si="1049">SUM(BY149)*BT149</f>
        <v>0</v>
      </c>
      <c r="CA149" s="166"/>
      <c r="CB149" s="167">
        <f t="shared" ref="CB149:CB153" si="1050">CA149*BU149</f>
        <v>0</v>
      </c>
      <c r="CC149" s="166">
        <v>40</v>
      </c>
      <c r="CD149" s="167">
        <f t="shared" ref="CD149:CD153" si="1051">SUM(CC149)*BU149</f>
        <v>0</v>
      </c>
      <c r="CE149" s="166"/>
      <c r="CF149" s="167">
        <f t="shared" ref="CF149:CF151" si="1052">SUM(CE149)*BV149</f>
        <v>0</v>
      </c>
      <c r="CG149" s="166"/>
      <c r="CH149" s="167">
        <f t="shared" ref="CH149:CH153" si="1053">SUM(CG149)*BU149*5</f>
        <v>0</v>
      </c>
      <c r="CI149" s="165">
        <f t="shared" ref="CI149" si="1054">SUM(BU149*DI149*2+BV149*DK149*2)</f>
        <v>0</v>
      </c>
      <c r="CJ149" s="229">
        <f t="shared" si="1014"/>
        <v>0</v>
      </c>
      <c r="CK149" s="166"/>
      <c r="CL149" s="167"/>
      <c r="CM149" s="166"/>
      <c r="CN149" s="165">
        <f t="shared" ref="CN149:CN150" si="1055">SUM(CM149)*3*BS149/5</f>
        <v>0</v>
      </c>
      <c r="CO149" s="166"/>
      <c r="CP149" s="230">
        <f t="shared" ref="CP149" si="1056">SUM(CO149*BS149*(30+4))</f>
        <v>0</v>
      </c>
      <c r="CQ149" s="166"/>
      <c r="CR149" s="142">
        <f t="shared" ref="CR149:CR153" si="1057">SUM(CQ149*BS149*3)</f>
        <v>0</v>
      </c>
      <c r="CS149" s="167"/>
      <c r="CT149" s="165">
        <f t="shared" ref="CT149:CT153" si="1058">SUM(CS149*BS149/3)</f>
        <v>0</v>
      </c>
      <c r="CU149" s="166"/>
      <c r="CV149" s="165">
        <f t="shared" ref="CV149" si="1059">SUM(CU149*BS149*2/3)</f>
        <v>0</v>
      </c>
      <c r="CW149" s="166">
        <v>1</v>
      </c>
      <c r="CX149" s="142">
        <f t="shared" ref="CX149" si="1060">SUM(CW149*BS149*2)</f>
        <v>90</v>
      </c>
      <c r="CY149" s="166"/>
      <c r="CZ149" s="167">
        <f t="shared" ref="CZ149" si="1061">SUM(CY149*BU149*2)</f>
        <v>0</v>
      </c>
      <c r="DA149" s="166"/>
      <c r="DB149" s="165">
        <f t="shared" ref="DB149:DB150" si="1062">SUM(DA149*BS149*2)</f>
        <v>0</v>
      </c>
      <c r="DC149" s="166">
        <v>1</v>
      </c>
      <c r="DD149" s="165">
        <f t="shared" si="1038"/>
        <v>0</v>
      </c>
      <c r="DE149" s="166"/>
      <c r="DF149" s="165">
        <f t="shared" si="984"/>
        <v>0</v>
      </c>
      <c r="DG149" s="167"/>
      <c r="DH149" s="167">
        <f t="shared" ref="DH149" si="1063">SUM(BU149*DG149*6)</f>
        <v>0</v>
      </c>
      <c r="DI149" s="167"/>
      <c r="DJ149" s="165">
        <f t="shared" ref="DJ149" si="1064">SUM(BU149*DI149*8)</f>
        <v>0</v>
      </c>
      <c r="DK149" s="167"/>
      <c r="DL149" s="165">
        <f t="shared" ref="DL149" si="1065">SUM(DK149*BV149*5*6)</f>
        <v>0</v>
      </c>
      <c r="DM149" s="166"/>
      <c r="DN149" s="165">
        <f t="shared" ref="DN149" si="1066">SUM(DM149*BV149*4*6)</f>
        <v>0</v>
      </c>
      <c r="DO149" s="166"/>
      <c r="DP149" s="168">
        <f t="shared" ref="DP149:DP151" si="1067">SUM(DO149*50)</f>
        <v>0</v>
      </c>
      <c r="DQ149" s="20">
        <f t="shared" si="985"/>
        <v>90</v>
      </c>
      <c r="DR149" s="20">
        <f t="shared" si="986"/>
        <v>0</v>
      </c>
      <c r="DS149" s="7"/>
      <c r="DT149" s="7"/>
      <c r="DU149" s="7"/>
      <c r="DV149" s="52"/>
      <c r="DW149" s="51"/>
      <c r="DX149" s="20"/>
      <c r="DY149" s="71"/>
      <c r="DZ149" s="71"/>
      <c r="EA149" s="7"/>
      <c r="EB149" s="7"/>
      <c r="EC149" s="7"/>
      <c r="ED149" s="7"/>
      <c r="EE149" s="7"/>
      <c r="EF149" s="7"/>
      <c r="EG149" s="7"/>
      <c r="EH149" s="6">
        <f t="shared" si="987"/>
        <v>90</v>
      </c>
      <c r="EI149" s="6">
        <f t="shared" si="987"/>
        <v>90</v>
      </c>
      <c r="EJ149" s="6">
        <f t="shared" si="987"/>
        <v>26</v>
      </c>
      <c r="EK149" s="18">
        <f t="shared" si="987"/>
        <v>26</v>
      </c>
      <c r="EL149" s="7">
        <f t="shared" si="987"/>
        <v>16</v>
      </c>
      <c r="EM149" s="7">
        <f t="shared" si="987"/>
        <v>0</v>
      </c>
      <c r="EN149" s="7">
        <f t="shared" si="987"/>
        <v>48</v>
      </c>
      <c r="EO149" s="7">
        <f t="shared" si="987"/>
        <v>0</v>
      </c>
      <c r="EP149" s="7">
        <f t="shared" si="987"/>
        <v>0</v>
      </c>
      <c r="EQ149" s="7">
        <f t="shared" si="987"/>
        <v>0</v>
      </c>
      <c r="ER149" s="7">
        <f t="shared" si="987"/>
        <v>0</v>
      </c>
      <c r="ES149" s="7">
        <f t="shared" si="987"/>
        <v>0</v>
      </c>
      <c r="ET149" s="7">
        <f t="shared" si="987"/>
        <v>0</v>
      </c>
      <c r="EU149" s="18">
        <f t="shared" si="987"/>
        <v>0</v>
      </c>
      <c r="EV149" s="7">
        <f t="shared" si="987"/>
        <v>0</v>
      </c>
      <c r="EW149" s="7">
        <f t="shared" si="987"/>
        <v>0</v>
      </c>
      <c r="EX149" s="7">
        <f t="shared" si="988"/>
        <v>0</v>
      </c>
      <c r="EY149" s="7">
        <f t="shared" si="988"/>
        <v>0</v>
      </c>
      <c r="EZ149" s="7">
        <f t="shared" si="988"/>
        <v>0</v>
      </c>
      <c r="FA149" s="7">
        <f t="shared" si="988"/>
        <v>0</v>
      </c>
      <c r="FB149" s="7">
        <f t="shared" si="988"/>
        <v>0</v>
      </c>
      <c r="FC149" s="7">
        <f t="shared" si="988"/>
        <v>0</v>
      </c>
      <c r="FD149" s="7">
        <f t="shared" si="988"/>
        <v>0</v>
      </c>
      <c r="FE149" s="18">
        <f t="shared" si="988"/>
        <v>0</v>
      </c>
      <c r="FF149" s="7">
        <f t="shared" si="988"/>
        <v>0</v>
      </c>
      <c r="FG149" s="7">
        <f t="shared" si="988"/>
        <v>0</v>
      </c>
      <c r="FH149" s="7">
        <f t="shared" si="988"/>
        <v>1</v>
      </c>
      <c r="FI149" s="7">
        <f t="shared" si="988"/>
        <v>90</v>
      </c>
      <c r="FJ149" s="7">
        <f t="shared" si="988"/>
        <v>0</v>
      </c>
      <c r="FK149" s="7">
        <f t="shared" si="988"/>
        <v>0</v>
      </c>
      <c r="FL149" s="7">
        <f t="shared" si="988"/>
        <v>0</v>
      </c>
      <c r="FM149" s="7">
        <f t="shared" si="988"/>
        <v>0</v>
      </c>
      <c r="FN149" s="7">
        <f t="shared" si="989"/>
        <v>1</v>
      </c>
      <c r="FO149" s="7">
        <f t="shared" si="989"/>
        <v>0</v>
      </c>
      <c r="FP149" s="7"/>
      <c r="FQ149" s="7">
        <f t="shared" si="990"/>
        <v>0</v>
      </c>
      <c r="FR149" s="7">
        <f t="shared" si="990"/>
        <v>0</v>
      </c>
      <c r="FS149" s="7">
        <f t="shared" si="990"/>
        <v>0</v>
      </c>
      <c r="FT149" s="7">
        <f t="shared" si="990"/>
        <v>0</v>
      </c>
      <c r="FU149" s="7">
        <f t="shared" si="990"/>
        <v>0</v>
      </c>
      <c r="FV149" s="7">
        <f t="shared" si="990"/>
        <v>0</v>
      </c>
      <c r="FW149" s="7">
        <f t="shared" si="990"/>
        <v>0</v>
      </c>
      <c r="FX149" s="7">
        <f t="shared" si="990"/>
        <v>0</v>
      </c>
      <c r="FY149" s="7">
        <f t="shared" si="990"/>
        <v>0</v>
      </c>
      <c r="FZ149" s="7">
        <f t="shared" si="990"/>
        <v>0</v>
      </c>
      <c r="GA149" s="7">
        <f t="shared" si="990"/>
        <v>0</v>
      </c>
      <c r="GB149" s="116">
        <f t="shared" si="990"/>
        <v>116</v>
      </c>
      <c r="GC149" s="117">
        <f t="shared" si="990"/>
        <v>26</v>
      </c>
      <c r="GD149" s="7"/>
      <c r="GE149" s="7"/>
      <c r="GF149" s="7"/>
      <c r="GG149" s="52"/>
      <c r="GH149" s="3"/>
      <c r="GI149" s="18"/>
      <c r="GJ149" s="18"/>
      <c r="GK149" s="1"/>
      <c r="GL149" s="23"/>
      <c r="GM149" s="61"/>
      <c r="GN149" s="7"/>
      <c r="GO149" s="67"/>
    </row>
    <row r="150" spans="1:197" ht="24.95" customHeight="1" x14ac:dyDescent="0.35">
      <c r="A150" s="51"/>
      <c r="B150" s="187" t="s">
        <v>264</v>
      </c>
      <c r="C150" s="184" t="s">
        <v>114</v>
      </c>
      <c r="D150" s="184" t="s">
        <v>102</v>
      </c>
      <c r="E150" s="184" t="s">
        <v>115</v>
      </c>
      <c r="F150" s="138" t="s">
        <v>192</v>
      </c>
      <c r="G150" s="184">
        <v>5</v>
      </c>
      <c r="H150" s="184">
        <v>6</v>
      </c>
      <c r="I150" s="184"/>
      <c r="J150" s="184"/>
      <c r="K150" s="184"/>
      <c r="L150" s="187"/>
      <c r="M150" s="188"/>
      <c r="N150" s="189"/>
      <c r="O150" s="262">
        <f>SUM(N150)*I150</f>
        <v>0</v>
      </c>
      <c r="P150" s="189">
        <v>4</v>
      </c>
      <c r="Q150" s="190">
        <f>J150*P150</f>
        <v>0</v>
      </c>
      <c r="R150" s="189">
        <v>26</v>
      </c>
      <c r="S150" s="190">
        <f>SUM(R150)*J150</f>
        <v>0</v>
      </c>
      <c r="T150" s="189"/>
      <c r="U150" s="190">
        <f>SUM(T150)*K150</f>
        <v>0</v>
      </c>
      <c r="V150" s="189"/>
      <c r="W150" s="190">
        <f t="shared" ref="W150" si="1068">SUM(V150)*J150*5</f>
        <v>0</v>
      </c>
      <c r="X150" s="191">
        <f>SUM(J150*AX150*2+K150*AZ150*2)</f>
        <v>0</v>
      </c>
      <c r="Y150" s="191">
        <f t="shared" ref="Y150" si="1069">SUM(L150*5/100*J150)</f>
        <v>0</v>
      </c>
      <c r="Z150" s="189"/>
      <c r="AA150" s="190"/>
      <c r="AB150" s="189"/>
      <c r="AC150" s="191">
        <f>SUM(AB150)*3*H150/5</f>
        <v>0</v>
      </c>
      <c r="AD150" s="189"/>
      <c r="AE150" s="193">
        <f>SUM(AD150*H150*(30+4))</f>
        <v>0</v>
      </c>
      <c r="AF150" s="189">
        <v>1</v>
      </c>
      <c r="AG150" s="190">
        <f>SUM(AF150*H150*3)</f>
        <v>18</v>
      </c>
      <c r="AH150" s="190"/>
      <c r="AI150" s="191">
        <f>SUM(AH150*H150/3)</f>
        <v>0</v>
      </c>
      <c r="AJ150" s="189"/>
      <c r="AK150" s="191">
        <f>SUM(AJ150*H150*2/3)</f>
        <v>0</v>
      </c>
      <c r="AL150" s="189"/>
      <c r="AM150" s="262">
        <f>SUM(AL150*H150*2)</f>
        <v>0</v>
      </c>
      <c r="AN150" s="189"/>
      <c r="AO150" s="190">
        <f t="shared" ref="AO150" si="1070">SUM(AN150*J150*2)</f>
        <v>0</v>
      </c>
      <c r="AP150" s="189"/>
      <c r="AQ150" s="191">
        <f>SUM(AP150*H150*2)</f>
        <v>0</v>
      </c>
      <c r="AR150" s="189"/>
      <c r="AS150" s="191">
        <f>AR150*H150/3</f>
        <v>0</v>
      </c>
      <c r="AT150" s="32"/>
      <c r="AU150" s="194">
        <f t="shared" si="973"/>
        <v>0</v>
      </c>
      <c r="AV150" s="189"/>
      <c r="AW150" s="190">
        <f>SUM(J150*AV150*6)</f>
        <v>0</v>
      </c>
      <c r="AX150" s="189"/>
      <c r="AY150" s="191">
        <f>AX150*H150/3</f>
        <v>0</v>
      </c>
      <c r="AZ150" s="190"/>
      <c r="BA150" s="191">
        <f>SUM(AZ150*K150*5*6)</f>
        <v>0</v>
      </c>
      <c r="BB150" s="189"/>
      <c r="BC150" s="191">
        <f>SUM(BB150*K150*4*6)</f>
        <v>0</v>
      </c>
      <c r="BD150" s="189"/>
      <c r="BE150" s="195">
        <f>SUM(BD150*50)</f>
        <v>0</v>
      </c>
      <c r="BF150" s="194">
        <f t="shared" si="979"/>
        <v>18</v>
      </c>
      <c r="BG150" s="194">
        <f t="shared" si="980"/>
        <v>0</v>
      </c>
      <c r="BH150" s="7"/>
      <c r="BI150" s="7"/>
      <c r="BJ150" s="7"/>
      <c r="BK150" s="52"/>
      <c r="BL150" s="51"/>
      <c r="BM150" s="300" t="s">
        <v>232</v>
      </c>
      <c r="BN150" s="185" t="s">
        <v>114</v>
      </c>
      <c r="BO150" s="185" t="s">
        <v>102</v>
      </c>
      <c r="BP150" s="184" t="s">
        <v>158</v>
      </c>
      <c r="BQ150" s="184" t="s">
        <v>233</v>
      </c>
      <c r="BR150" s="184">
        <v>10</v>
      </c>
      <c r="BS150" s="185">
        <v>184</v>
      </c>
      <c r="BT150" s="185">
        <v>1</v>
      </c>
      <c r="BU150" s="185">
        <v>8</v>
      </c>
      <c r="BV150" s="185">
        <f>SUM(BU150)*1</f>
        <v>8</v>
      </c>
      <c r="BW150" s="187"/>
      <c r="BX150" s="188">
        <f t="shared" si="1048"/>
        <v>0</v>
      </c>
      <c r="BY150" s="189"/>
      <c r="BZ150" s="142">
        <f t="shared" si="1049"/>
        <v>0</v>
      </c>
      <c r="CA150" s="189"/>
      <c r="CB150" s="190">
        <f t="shared" si="1050"/>
        <v>0</v>
      </c>
      <c r="CC150" s="189"/>
      <c r="CD150" s="190">
        <f t="shared" si="1051"/>
        <v>0</v>
      </c>
      <c r="CE150" s="189"/>
      <c r="CF150" s="190">
        <f t="shared" si="1052"/>
        <v>0</v>
      </c>
      <c r="CG150" s="189"/>
      <c r="CH150" s="190">
        <f t="shared" si="1053"/>
        <v>0</v>
      </c>
      <c r="CI150" s="301">
        <f>BU150*2/4</f>
        <v>4</v>
      </c>
      <c r="CJ150" s="191">
        <f t="shared" ref="CJ150" si="1071">BW150*BU150*0.05</f>
        <v>0</v>
      </c>
      <c r="CK150" s="189"/>
      <c r="CL150" s="190"/>
      <c r="CM150" s="189"/>
      <c r="CN150" s="191">
        <f t="shared" si="1055"/>
        <v>0</v>
      </c>
      <c r="CO150" s="189"/>
      <c r="CP150" s="193">
        <f>SUM(CO150*BS150*(30+4))</f>
        <v>0</v>
      </c>
      <c r="CQ150" s="189"/>
      <c r="CR150" s="142">
        <f t="shared" si="1057"/>
        <v>0</v>
      </c>
      <c r="CS150" s="189"/>
      <c r="CT150" s="191">
        <f t="shared" si="1058"/>
        <v>0</v>
      </c>
      <c r="CU150" s="189"/>
      <c r="CV150" s="191">
        <f t="shared" ref="CV150" si="1072">SUM(CU150*BS150*2/3)</f>
        <v>0</v>
      </c>
      <c r="CW150" s="189"/>
      <c r="CX150" s="142">
        <f>SUM(CW150*BS150)*2</f>
        <v>0</v>
      </c>
      <c r="CY150" s="189"/>
      <c r="CZ150" s="190">
        <f>SUM(CY150*BU150)</f>
        <v>0</v>
      </c>
      <c r="DA150" s="189"/>
      <c r="DB150" s="191">
        <f t="shared" si="1062"/>
        <v>0</v>
      </c>
      <c r="DC150" s="189"/>
      <c r="DD150" s="191">
        <f t="shared" ref="DD150:DD151" si="1073">SUM(BU150*DC150*6)</f>
        <v>0</v>
      </c>
      <c r="DE150" s="32"/>
      <c r="DF150" s="194">
        <f t="shared" si="984"/>
        <v>0</v>
      </c>
      <c r="DG150" s="189"/>
      <c r="DH150" s="190">
        <f>SUM(DG150*BS150/3)</f>
        <v>0</v>
      </c>
      <c r="DI150" s="189"/>
      <c r="DJ150" s="191">
        <f>SUM(BU150*DI150*8)</f>
        <v>0</v>
      </c>
      <c r="DK150" s="189">
        <v>2</v>
      </c>
      <c r="DL150" s="191">
        <f>SUM(DK150*BV150*1*8)</f>
        <v>128</v>
      </c>
      <c r="DM150" s="189"/>
      <c r="DN150" s="191">
        <f t="shared" ref="DN150" si="1074">SUM(DM150*BV150*4*6)</f>
        <v>0</v>
      </c>
      <c r="DO150" s="189"/>
      <c r="DP150" s="195">
        <f t="shared" si="1067"/>
        <v>0</v>
      </c>
      <c r="DQ150" s="20">
        <f t="shared" si="985"/>
        <v>132</v>
      </c>
      <c r="DR150" s="20">
        <f t="shared" si="986"/>
        <v>132</v>
      </c>
      <c r="DS150" s="7"/>
      <c r="DT150" s="7"/>
      <c r="DU150" s="7"/>
      <c r="DV150" s="52"/>
      <c r="DW150" s="51"/>
      <c r="DX150" s="1"/>
      <c r="DY150" s="23"/>
      <c r="DZ150" s="23"/>
      <c r="EA150" s="7"/>
      <c r="EB150" s="7"/>
      <c r="EC150" s="7"/>
      <c r="ED150" s="7"/>
      <c r="EE150" s="7"/>
      <c r="EF150" s="7"/>
      <c r="EG150" s="7"/>
      <c r="EH150" s="6">
        <f t="shared" si="987"/>
        <v>0</v>
      </c>
      <c r="EI150" s="6">
        <f t="shared" si="987"/>
        <v>0</v>
      </c>
      <c r="EJ150" s="6">
        <f t="shared" si="987"/>
        <v>0</v>
      </c>
      <c r="EK150" s="18">
        <f t="shared" si="987"/>
        <v>0</v>
      </c>
      <c r="EL150" s="7">
        <f t="shared" si="987"/>
        <v>4</v>
      </c>
      <c r="EM150" s="7">
        <f t="shared" si="987"/>
        <v>0</v>
      </c>
      <c r="EN150" s="7">
        <f t="shared" si="987"/>
        <v>26</v>
      </c>
      <c r="EO150" s="7">
        <f t="shared" si="987"/>
        <v>0</v>
      </c>
      <c r="EP150" s="7">
        <f t="shared" si="987"/>
        <v>0</v>
      </c>
      <c r="EQ150" s="7">
        <f t="shared" si="987"/>
        <v>0</v>
      </c>
      <c r="ER150" s="7">
        <f t="shared" si="987"/>
        <v>0</v>
      </c>
      <c r="ES150" s="7">
        <f t="shared" si="987"/>
        <v>0</v>
      </c>
      <c r="ET150" s="7">
        <f t="shared" si="987"/>
        <v>4</v>
      </c>
      <c r="EU150" s="18">
        <f t="shared" si="987"/>
        <v>0</v>
      </c>
      <c r="EV150" s="7">
        <f t="shared" si="987"/>
        <v>0</v>
      </c>
      <c r="EW150" s="7">
        <f t="shared" si="987"/>
        <v>0</v>
      </c>
      <c r="EX150" s="7">
        <f t="shared" si="988"/>
        <v>0</v>
      </c>
      <c r="EY150" s="7">
        <f t="shared" si="988"/>
        <v>0</v>
      </c>
      <c r="EZ150" s="7">
        <f t="shared" si="988"/>
        <v>0</v>
      </c>
      <c r="FA150" s="7">
        <f t="shared" si="988"/>
        <v>0</v>
      </c>
      <c r="FB150" s="7">
        <f t="shared" si="988"/>
        <v>1</v>
      </c>
      <c r="FC150" s="7">
        <f t="shared" si="988"/>
        <v>18</v>
      </c>
      <c r="FD150" s="7">
        <f t="shared" si="988"/>
        <v>0</v>
      </c>
      <c r="FE150" s="18">
        <f t="shared" si="988"/>
        <v>0</v>
      </c>
      <c r="FF150" s="7">
        <f t="shared" si="988"/>
        <v>0</v>
      </c>
      <c r="FG150" s="7">
        <f t="shared" si="988"/>
        <v>0</v>
      </c>
      <c r="FH150" s="7">
        <f t="shared" si="988"/>
        <v>0</v>
      </c>
      <c r="FI150" s="7">
        <f t="shared" si="988"/>
        <v>0</v>
      </c>
      <c r="FJ150" s="7">
        <f t="shared" si="988"/>
        <v>0</v>
      </c>
      <c r="FK150" s="7">
        <f t="shared" si="988"/>
        <v>0</v>
      </c>
      <c r="FL150" s="7">
        <f t="shared" si="988"/>
        <v>0</v>
      </c>
      <c r="FM150" s="7">
        <f t="shared" si="988"/>
        <v>0</v>
      </c>
      <c r="FN150" s="7">
        <f t="shared" si="989"/>
        <v>0</v>
      </c>
      <c r="FO150" s="7">
        <f t="shared" si="989"/>
        <v>0</v>
      </c>
      <c r="FP150" s="7"/>
      <c r="FQ150" s="7">
        <f t="shared" si="990"/>
        <v>0</v>
      </c>
      <c r="FR150" s="7">
        <f t="shared" si="990"/>
        <v>0</v>
      </c>
      <c r="FS150" s="7">
        <f t="shared" si="990"/>
        <v>0</v>
      </c>
      <c r="FT150" s="7">
        <f t="shared" si="990"/>
        <v>0</v>
      </c>
      <c r="FU150" s="7">
        <f t="shared" si="990"/>
        <v>0</v>
      </c>
      <c r="FV150" s="7">
        <f t="shared" si="990"/>
        <v>2</v>
      </c>
      <c r="FW150" s="7">
        <f t="shared" si="990"/>
        <v>128</v>
      </c>
      <c r="FX150" s="7">
        <f t="shared" si="990"/>
        <v>0</v>
      </c>
      <c r="FY150" s="7">
        <f t="shared" si="990"/>
        <v>0</v>
      </c>
      <c r="FZ150" s="7">
        <f t="shared" si="990"/>
        <v>0</v>
      </c>
      <c r="GA150" s="7">
        <f t="shared" si="990"/>
        <v>0</v>
      </c>
      <c r="GB150" s="116">
        <f t="shared" si="990"/>
        <v>150</v>
      </c>
      <c r="GC150" s="117">
        <f t="shared" si="990"/>
        <v>132</v>
      </c>
      <c r="GD150" s="7"/>
      <c r="GE150" s="7"/>
      <c r="GF150" s="7"/>
      <c r="GG150" s="52"/>
      <c r="GH150" s="3"/>
      <c r="GI150" s="18"/>
      <c r="GJ150" s="18"/>
      <c r="GK150" s="1"/>
      <c r="GL150" s="23"/>
      <c r="GM150" s="61"/>
      <c r="GN150" s="7"/>
      <c r="GO150" s="67"/>
    </row>
    <row r="151" spans="1:197" ht="24.95" customHeight="1" x14ac:dyDescent="0.35">
      <c r="A151" s="51"/>
      <c r="B151" s="1"/>
      <c r="C151" s="23"/>
      <c r="D151" s="23"/>
      <c r="E151" s="23"/>
      <c r="F151" s="23"/>
      <c r="G151" s="23"/>
      <c r="H151" s="23"/>
      <c r="I151" s="23"/>
      <c r="J151" s="23"/>
      <c r="K151" s="23"/>
      <c r="L151" s="1"/>
      <c r="M151" s="73">
        <f t="shared" ref="M151:M161" si="1075">SUM(N151+P151+T151+V151+AR151*2)</f>
        <v>0</v>
      </c>
      <c r="N151" s="32"/>
      <c r="O151" s="263"/>
      <c r="P151" s="32"/>
      <c r="Q151" s="20"/>
      <c r="R151" s="32"/>
      <c r="S151" s="20"/>
      <c r="T151" s="32"/>
      <c r="U151" s="20"/>
      <c r="V151" s="74"/>
      <c r="W151" s="20"/>
      <c r="X151" s="20"/>
      <c r="Y151" s="20"/>
      <c r="Z151" s="74"/>
      <c r="AA151" s="20"/>
      <c r="AB151" s="74"/>
      <c r="AC151" s="20"/>
      <c r="AD151" s="74"/>
      <c r="AE151" s="24"/>
      <c r="AF151" s="74"/>
      <c r="AG151" s="20"/>
      <c r="AH151" s="74"/>
      <c r="AI151" s="20"/>
      <c r="AJ151" s="74"/>
      <c r="AK151" s="20"/>
      <c r="AL151" s="74"/>
      <c r="AM151" s="263"/>
      <c r="AN151" s="74"/>
      <c r="AO151" s="20"/>
      <c r="AP151" s="74"/>
      <c r="AQ151" s="20"/>
      <c r="AR151" s="74"/>
      <c r="AS151" s="20"/>
      <c r="AT151" s="74"/>
      <c r="AU151" s="20"/>
      <c r="AV151" s="74"/>
      <c r="AW151" s="20"/>
      <c r="AX151" s="74"/>
      <c r="AY151" s="20"/>
      <c r="AZ151" s="74"/>
      <c r="BA151" s="20"/>
      <c r="BB151" s="74"/>
      <c r="BC151" s="20"/>
      <c r="BD151" s="74"/>
      <c r="BE151" s="20"/>
      <c r="BF151" s="20">
        <f t="shared" ref="BF151:BF161" si="1076">SUM(AO151+BE151+BC151+BA151+AY151+AW151+AS151+AQ151+AK151+AM151+AI151+AG151+AE151+AC151+AA151+Y151+X151+W151+U151+Q151+O151+S151+AU151)</f>
        <v>0</v>
      </c>
      <c r="BG151" s="20">
        <f t="shared" ref="BG151:BG161" si="1077">SUM(O151+Q151+U151+W151+X151+AS151+AW151+AY151+BA151+BC151+S151+AQ151)</f>
        <v>0</v>
      </c>
      <c r="BH151" s="7"/>
      <c r="BI151" s="7"/>
      <c r="BJ151" s="7"/>
      <c r="BK151" s="52"/>
      <c r="BL151" s="51"/>
      <c r="BM151" s="213" t="s">
        <v>229</v>
      </c>
      <c r="BN151" s="199" t="s">
        <v>114</v>
      </c>
      <c r="BO151" s="214" t="s">
        <v>117</v>
      </c>
      <c r="BP151" s="214" t="s">
        <v>118</v>
      </c>
      <c r="BQ151" s="214" t="s">
        <v>263</v>
      </c>
      <c r="BR151" s="214">
        <v>4</v>
      </c>
      <c r="BS151" s="197">
        <v>20</v>
      </c>
      <c r="BT151" s="197"/>
      <c r="BU151" s="200"/>
      <c r="BV151" s="200">
        <f t="shared" ref="BV151" si="1078">SUM(BU151)*2</f>
        <v>0</v>
      </c>
      <c r="BW151" s="215">
        <v>70</v>
      </c>
      <c r="BX151" s="140">
        <f t="shared" si="1048"/>
        <v>70</v>
      </c>
      <c r="BY151" s="141">
        <v>30</v>
      </c>
      <c r="BZ151" s="142">
        <f t="shared" si="1049"/>
        <v>0</v>
      </c>
      <c r="CA151" s="141">
        <v>20</v>
      </c>
      <c r="CB151" s="142">
        <f t="shared" si="1050"/>
        <v>0</v>
      </c>
      <c r="CC151" s="141">
        <v>20</v>
      </c>
      <c r="CD151" s="142">
        <f t="shared" si="1051"/>
        <v>0</v>
      </c>
      <c r="CE151" s="208"/>
      <c r="CF151" s="210">
        <f t="shared" si="1052"/>
        <v>0</v>
      </c>
      <c r="CG151" s="208"/>
      <c r="CH151" s="210">
        <f t="shared" si="1053"/>
        <v>0</v>
      </c>
      <c r="CI151" s="206">
        <f t="shared" ref="CI151" si="1079">SUM(BU151*DI151*2+BV151*DK151*2)</f>
        <v>0</v>
      </c>
      <c r="CJ151" s="207">
        <f t="shared" ref="CJ151" si="1080">SUM(BW151*5/100*BU151)</f>
        <v>0</v>
      </c>
      <c r="CK151" s="208"/>
      <c r="CL151" s="210"/>
      <c r="CM151" s="208"/>
      <c r="CN151" s="206">
        <f t="shared" ref="CN151:CN152" si="1081">SUM(CM151)*3*BS151/5</f>
        <v>0</v>
      </c>
      <c r="CO151" s="208"/>
      <c r="CP151" s="209">
        <f t="shared" ref="CP151:CP152" si="1082">SUM(CO151*BS151*(30+4))</f>
        <v>0</v>
      </c>
      <c r="CQ151" s="208"/>
      <c r="CR151" s="334">
        <f t="shared" si="1057"/>
        <v>0</v>
      </c>
      <c r="CS151" s="210"/>
      <c r="CT151" s="206">
        <f t="shared" si="1058"/>
        <v>0</v>
      </c>
      <c r="CU151" s="208"/>
      <c r="CV151" s="206">
        <f t="shared" ref="CV151:CV152" si="1083">SUM(CU151*BS151*2/3)</f>
        <v>0</v>
      </c>
      <c r="CW151" s="208">
        <v>1</v>
      </c>
      <c r="CX151" s="141">
        <f>SUM(CW151*BS151)*2</f>
        <v>40</v>
      </c>
      <c r="CY151" s="208"/>
      <c r="CZ151" s="210">
        <f t="shared" ref="CZ151:CZ153" si="1084">SUM(CY151*BU151)</f>
        <v>0</v>
      </c>
      <c r="DA151" s="208"/>
      <c r="DB151" s="206">
        <f t="shared" ref="DB151" si="1085">SUM(DA151*BS151*2)</f>
        <v>0</v>
      </c>
      <c r="DC151" s="208"/>
      <c r="DD151" s="206">
        <f t="shared" si="1073"/>
        <v>0</v>
      </c>
      <c r="DE151" s="32"/>
      <c r="DF151" s="194">
        <f t="shared" si="984"/>
        <v>0</v>
      </c>
      <c r="DG151" s="208"/>
      <c r="DH151" s="210">
        <f t="shared" ref="DH151" si="1086">SUM(DG151*BS151/3)</f>
        <v>0</v>
      </c>
      <c r="DI151" s="208"/>
      <c r="DJ151" s="206">
        <f>DI151*BS151/3</f>
        <v>0</v>
      </c>
      <c r="DK151" s="210"/>
      <c r="DL151" s="206">
        <f t="shared" ref="DL151:DL152" si="1087">SUM(DK151*BV151*5*6)</f>
        <v>0</v>
      </c>
      <c r="DM151" s="208"/>
      <c r="DN151" s="206">
        <f t="shared" ref="DN151" si="1088">SUM(DM151*BV151*4*6)</f>
        <v>0</v>
      </c>
      <c r="DO151" s="208"/>
      <c r="DP151" s="212">
        <f t="shared" si="1067"/>
        <v>0</v>
      </c>
      <c r="DQ151" s="20">
        <f t="shared" si="985"/>
        <v>40</v>
      </c>
      <c r="DR151" s="20">
        <f t="shared" si="986"/>
        <v>0</v>
      </c>
      <c r="DS151" s="7"/>
      <c r="DT151" s="7"/>
      <c r="DU151" s="7"/>
      <c r="DV151" s="52"/>
      <c r="DW151" s="51"/>
      <c r="DX151" s="1"/>
      <c r="DY151" s="23"/>
      <c r="DZ151" s="23"/>
      <c r="EA151" s="7"/>
      <c r="EB151" s="7"/>
      <c r="EC151" s="7"/>
      <c r="ED151" s="7"/>
      <c r="EE151" s="7"/>
      <c r="EF151" s="7"/>
      <c r="EG151" s="7"/>
      <c r="EH151" s="6">
        <f t="shared" si="987"/>
        <v>70</v>
      </c>
      <c r="EI151" s="6">
        <f t="shared" si="987"/>
        <v>70</v>
      </c>
      <c r="EJ151" s="6">
        <f t="shared" si="987"/>
        <v>30</v>
      </c>
      <c r="EK151" s="18">
        <f t="shared" si="987"/>
        <v>0</v>
      </c>
      <c r="EL151" s="7">
        <f t="shared" si="987"/>
        <v>20</v>
      </c>
      <c r="EM151" s="7">
        <f t="shared" si="987"/>
        <v>0</v>
      </c>
      <c r="EN151" s="7">
        <f t="shared" si="987"/>
        <v>20</v>
      </c>
      <c r="EO151" s="7">
        <f t="shared" si="987"/>
        <v>0</v>
      </c>
      <c r="EP151" s="7">
        <f t="shared" si="987"/>
        <v>0</v>
      </c>
      <c r="EQ151" s="7">
        <f t="shared" si="987"/>
        <v>0</v>
      </c>
      <c r="ER151" s="7">
        <f t="shared" si="987"/>
        <v>0</v>
      </c>
      <c r="ES151" s="7">
        <f t="shared" si="987"/>
        <v>0</v>
      </c>
      <c r="ET151" s="7">
        <f t="shared" si="987"/>
        <v>0</v>
      </c>
      <c r="EU151" s="18">
        <f t="shared" si="987"/>
        <v>0</v>
      </c>
      <c r="EV151" s="7">
        <f t="shared" si="987"/>
        <v>0</v>
      </c>
      <c r="EW151" s="7">
        <f t="shared" si="987"/>
        <v>0</v>
      </c>
      <c r="EX151" s="7">
        <f t="shared" si="988"/>
        <v>0</v>
      </c>
      <c r="EY151" s="7">
        <f t="shared" si="988"/>
        <v>0</v>
      </c>
      <c r="EZ151" s="7">
        <f t="shared" si="988"/>
        <v>0</v>
      </c>
      <c r="FA151" s="7">
        <f t="shared" si="988"/>
        <v>0</v>
      </c>
      <c r="FB151" s="7">
        <f t="shared" si="988"/>
        <v>0</v>
      </c>
      <c r="FC151" s="7">
        <f t="shared" si="988"/>
        <v>0</v>
      </c>
      <c r="FD151" s="7">
        <f t="shared" si="988"/>
        <v>0</v>
      </c>
      <c r="FE151" s="18">
        <f t="shared" si="988"/>
        <v>0</v>
      </c>
      <c r="FF151" s="7">
        <f t="shared" si="988"/>
        <v>0</v>
      </c>
      <c r="FG151" s="7">
        <f t="shared" si="988"/>
        <v>0</v>
      </c>
      <c r="FH151" s="7">
        <f t="shared" si="988"/>
        <v>1</v>
      </c>
      <c r="FI151" s="7">
        <f t="shared" si="988"/>
        <v>40</v>
      </c>
      <c r="FJ151" s="7">
        <f t="shared" si="988"/>
        <v>0</v>
      </c>
      <c r="FK151" s="7">
        <f t="shared" si="988"/>
        <v>0</v>
      </c>
      <c r="FL151" s="7">
        <f t="shared" si="988"/>
        <v>0</v>
      </c>
      <c r="FM151" s="7">
        <f t="shared" si="988"/>
        <v>0</v>
      </c>
      <c r="FN151" s="7">
        <f t="shared" si="989"/>
        <v>0</v>
      </c>
      <c r="FO151" s="7">
        <f t="shared" si="989"/>
        <v>0</v>
      </c>
      <c r="FP151" s="7"/>
      <c r="FQ151" s="7">
        <f t="shared" si="990"/>
        <v>0</v>
      </c>
      <c r="FR151" s="7">
        <f t="shared" si="990"/>
        <v>0</v>
      </c>
      <c r="FS151" s="7">
        <f t="shared" si="990"/>
        <v>0</v>
      </c>
      <c r="FT151" s="7">
        <f t="shared" si="990"/>
        <v>0</v>
      </c>
      <c r="FU151" s="7">
        <f t="shared" si="990"/>
        <v>0</v>
      </c>
      <c r="FV151" s="7">
        <f t="shared" si="990"/>
        <v>0</v>
      </c>
      <c r="FW151" s="7">
        <f t="shared" si="990"/>
        <v>0</v>
      </c>
      <c r="FX151" s="7">
        <f t="shared" si="990"/>
        <v>0</v>
      </c>
      <c r="FY151" s="7">
        <f t="shared" si="990"/>
        <v>0</v>
      </c>
      <c r="FZ151" s="7">
        <f t="shared" si="990"/>
        <v>0</v>
      </c>
      <c r="GA151" s="7">
        <f t="shared" si="990"/>
        <v>0</v>
      </c>
      <c r="GB151" s="116">
        <f t="shared" si="990"/>
        <v>40</v>
      </c>
      <c r="GC151" s="117">
        <f t="shared" si="990"/>
        <v>0</v>
      </c>
      <c r="GD151" s="7"/>
      <c r="GE151" s="7"/>
      <c r="GF151" s="7"/>
      <c r="GG151" s="52"/>
      <c r="GH151" s="3"/>
      <c r="GI151" s="18"/>
      <c r="GJ151" s="18"/>
      <c r="GK151" s="1"/>
      <c r="GL151" s="23"/>
      <c r="GM151" s="61"/>
      <c r="GN151" s="7"/>
      <c r="GO151" s="67"/>
    </row>
    <row r="152" spans="1:197" ht="24.95" customHeight="1" x14ac:dyDescent="0.35">
      <c r="A152" s="51"/>
      <c r="B152" s="1"/>
      <c r="C152" s="23"/>
      <c r="D152" s="23"/>
      <c r="E152" s="23"/>
      <c r="F152" s="23"/>
      <c r="G152" s="23"/>
      <c r="H152" s="23"/>
      <c r="I152" s="23"/>
      <c r="J152" s="23"/>
      <c r="K152" s="23"/>
      <c r="L152" s="1"/>
      <c r="M152" s="73">
        <f t="shared" si="1075"/>
        <v>0</v>
      </c>
      <c r="N152" s="32"/>
      <c r="O152" s="263"/>
      <c r="P152" s="32"/>
      <c r="Q152" s="20"/>
      <c r="R152" s="32"/>
      <c r="S152" s="20"/>
      <c r="T152" s="32"/>
      <c r="U152" s="20"/>
      <c r="V152" s="74"/>
      <c r="W152" s="20"/>
      <c r="X152" s="20"/>
      <c r="Y152" s="20"/>
      <c r="Z152" s="74"/>
      <c r="AA152" s="20"/>
      <c r="AB152" s="74"/>
      <c r="AC152" s="20"/>
      <c r="AD152" s="74"/>
      <c r="AE152" s="24"/>
      <c r="AF152" s="74"/>
      <c r="AG152" s="20"/>
      <c r="AH152" s="74"/>
      <c r="AI152" s="20"/>
      <c r="AJ152" s="74"/>
      <c r="AK152" s="20"/>
      <c r="AL152" s="74"/>
      <c r="AM152" s="263"/>
      <c r="AN152" s="74"/>
      <c r="AO152" s="20"/>
      <c r="AP152" s="74"/>
      <c r="AQ152" s="20"/>
      <c r="AR152" s="74"/>
      <c r="AS152" s="20"/>
      <c r="AT152" s="74"/>
      <c r="AU152" s="20"/>
      <c r="AV152" s="74"/>
      <c r="AW152" s="20"/>
      <c r="AX152" s="74"/>
      <c r="AY152" s="20"/>
      <c r="AZ152" s="74"/>
      <c r="BA152" s="20"/>
      <c r="BB152" s="74"/>
      <c r="BC152" s="20"/>
      <c r="BD152" s="74"/>
      <c r="BE152" s="20"/>
      <c r="BF152" s="20">
        <f t="shared" si="1076"/>
        <v>0</v>
      </c>
      <c r="BG152" s="20">
        <f t="shared" si="1077"/>
        <v>0</v>
      </c>
      <c r="BH152" s="7"/>
      <c r="BI152" s="7"/>
      <c r="BJ152" s="7"/>
      <c r="BK152" s="52"/>
      <c r="BL152" s="51"/>
      <c r="BM152" s="316"/>
      <c r="BN152" s="317"/>
      <c r="BO152" s="317"/>
      <c r="BP152" s="317"/>
      <c r="BQ152" s="317"/>
      <c r="BR152" s="317"/>
      <c r="BS152" s="317"/>
      <c r="BT152" s="317"/>
      <c r="BU152" s="317"/>
      <c r="BV152" s="317"/>
      <c r="BW152" s="316"/>
      <c r="BX152" s="318">
        <f t="shared" si="1048"/>
        <v>0</v>
      </c>
      <c r="BY152" s="319"/>
      <c r="BZ152" s="409">
        <f t="shared" si="1049"/>
        <v>0</v>
      </c>
      <c r="CA152" s="319"/>
      <c r="CB152" s="320">
        <f t="shared" si="1050"/>
        <v>0</v>
      </c>
      <c r="CC152" s="319"/>
      <c r="CD152" s="320">
        <f t="shared" si="1051"/>
        <v>0</v>
      </c>
      <c r="CE152" s="319"/>
      <c r="CF152" s="320">
        <f t="shared" ref="CF152:CF153" si="1089">SUM(CE152)*BV152</f>
        <v>0</v>
      </c>
      <c r="CG152" s="319"/>
      <c r="CH152" s="320">
        <f t="shared" si="1053"/>
        <v>0</v>
      </c>
      <c r="CI152" s="321">
        <v>0</v>
      </c>
      <c r="CJ152" s="321">
        <f t="shared" ref="CJ152" si="1090">SUM(BW152*5/100*BU152)</f>
        <v>0</v>
      </c>
      <c r="CK152" s="319"/>
      <c r="CL152" s="320"/>
      <c r="CM152" s="319"/>
      <c r="CN152" s="321">
        <f t="shared" si="1081"/>
        <v>0</v>
      </c>
      <c r="CO152" s="319"/>
      <c r="CP152" s="322">
        <f t="shared" si="1082"/>
        <v>0</v>
      </c>
      <c r="CQ152" s="319"/>
      <c r="CR152" s="409">
        <f t="shared" si="1057"/>
        <v>0</v>
      </c>
      <c r="CS152" s="320"/>
      <c r="CT152" s="321">
        <f t="shared" si="1058"/>
        <v>0</v>
      </c>
      <c r="CU152" s="319"/>
      <c r="CV152" s="321">
        <f t="shared" si="1083"/>
        <v>0</v>
      </c>
      <c r="CW152" s="319"/>
      <c r="CX152" s="409">
        <f>SUM(CW152*BS152)</f>
        <v>0</v>
      </c>
      <c r="CY152" s="319"/>
      <c r="CZ152" s="320">
        <f t="shared" si="1084"/>
        <v>0</v>
      </c>
      <c r="DA152" s="319"/>
      <c r="DB152" s="321">
        <f t="shared" ref="DB152:DB153" si="1091">SUM(DA152*BS152*2)</f>
        <v>0</v>
      </c>
      <c r="DC152" s="319"/>
      <c r="DD152" s="321">
        <f t="shared" ref="DD152" si="1092">SUM(DC152*BU152*2)</f>
        <v>0</v>
      </c>
      <c r="DE152" s="319"/>
      <c r="DF152" s="321">
        <f t="shared" si="984"/>
        <v>0</v>
      </c>
      <c r="DG152" s="320"/>
      <c r="DH152" s="320">
        <f>BS152*DG152*3*1</f>
        <v>0</v>
      </c>
      <c r="DI152" s="320"/>
      <c r="DJ152" s="321">
        <f t="shared" ref="DJ152" si="1093">SUM(DI152*BS152/3)</f>
        <v>0</v>
      </c>
      <c r="DK152" s="320"/>
      <c r="DL152" s="321">
        <f t="shared" si="1087"/>
        <v>0</v>
      </c>
      <c r="DM152" s="319">
        <v>1</v>
      </c>
      <c r="DN152" s="321">
        <f>BS152*DM152*2*0.5/2</f>
        <v>0</v>
      </c>
      <c r="DO152" s="319"/>
      <c r="DP152" s="323">
        <f t="shared" ref="DP152" si="1094">SUM(DO152*25)/2</f>
        <v>0</v>
      </c>
      <c r="DQ152" s="20">
        <f t="shared" si="985"/>
        <v>0</v>
      </c>
      <c r="DR152" s="20">
        <f t="shared" si="986"/>
        <v>0</v>
      </c>
      <c r="DS152" s="7"/>
      <c r="DT152" s="7"/>
      <c r="DU152" s="7"/>
      <c r="DV152" s="52"/>
      <c r="DW152" s="51"/>
      <c r="DX152" s="1"/>
      <c r="DY152" s="23"/>
      <c r="DZ152" s="23"/>
      <c r="EA152" s="7"/>
      <c r="EB152" s="7"/>
      <c r="EC152" s="7"/>
      <c r="ED152" s="7"/>
      <c r="EE152" s="7"/>
      <c r="EF152" s="7"/>
      <c r="EG152" s="7"/>
      <c r="EH152" s="6">
        <f t="shared" si="987"/>
        <v>0</v>
      </c>
      <c r="EI152" s="6">
        <f t="shared" si="987"/>
        <v>0</v>
      </c>
      <c r="EJ152" s="6">
        <f t="shared" si="987"/>
        <v>0</v>
      </c>
      <c r="EK152" s="18">
        <f t="shared" si="987"/>
        <v>0</v>
      </c>
      <c r="EL152" s="7">
        <f t="shared" si="987"/>
        <v>0</v>
      </c>
      <c r="EM152" s="7">
        <f t="shared" si="987"/>
        <v>0</v>
      </c>
      <c r="EN152" s="7">
        <f t="shared" si="987"/>
        <v>0</v>
      </c>
      <c r="EO152" s="7">
        <f t="shared" si="987"/>
        <v>0</v>
      </c>
      <c r="EP152" s="7">
        <f t="shared" si="987"/>
        <v>0</v>
      </c>
      <c r="EQ152" s="7">
        <f t="shared" si="987"/>
        <v>0</v>
      </c>
      <c r="ER152" s="7">
        <f t="shared" si="987"/>
        <v>0</v>
      </c>
      <c r="ES152" s="7">
        <f t="shared" si="987"/>
        <v>0</v>
      </c>
      <c r="ET152" s="7">
        <f t="shared" si="987"/>
        <v>0</v>
      </c>
      <c r="EU152" s="18">
        <f t="shared" si="987"/>
        <v>0</v>
      </c>
      <c r="EV152" s="7">
        <f t="shared" si="987"/>
        <v>0</v>
      </c>
      <c r="EW152" s="7">
        <f t="shared" si="987"/>
        <v>0</v>
      </c>
      <c r="EX152" s="7">
        <f t="shared" si="988"/>
        <v>0</v>
      </c>
      <c r="EY152" s="7">
        <f t="shared" si="988"/>
        <v>0</v>
      </c>
      <c r="EZ152" s="7">
        <f t="shared" si="988"/>
        <v>0</v>
      </c>
      <c r="FA152" s="7">
        <f t="shared" si="988"/>
        <v>0</v>
      </c>
      <c r="FB152" s="7">
        <f t="shared" si="988"/>
        <v>0</v>
      </c>
      <c r="FC152" s="7">
        <f t="shared" si="988"/>
        <v>0</v>
      </c>
      <c r="FD152" s="7">
        <f t="shared" si="988"/>
        <v>0</v>
      </c>
      <c r="FE152" s="18">
        <f t="shared" si="988"/>
        <v>0</v>
      </c>
      <c r="FF152" s="7">
        <f t="shared" si="988"/>
        <v>0</v>
      </c>
      <c r="FG152" s="7">
        <f t="shared" si="988"/>
        <v>0</v>
      </c>
      <c r="FH152" s="7">
        <f t="shared" si="988"/>
        <v>0</v>
      </c>
      <c r="FI152" s="7">
        <f t="shared" si="988"/>
        <v>0</v>
      </c>
      <c r="FJ152" s="7">
        <f t="shared" si="988"/>
        <v>0</v>
      </c>
      <c r="FK152" s="7">
        <f t="shared" si="988"/>
        <v>0</v>
      </c>
      <c r="FL152" s="7">
        <f t="shared" si="988"/>
        <v>0</v>
      </c>
      <c r="FM152" s="7">
        <f t="shared" si="988"/>
        <v>0</v>
      </c>
      <c r="FN152" s="7">
        <f t="shared" si="989"/>
        <v>0</v>
      </c>
      <c r="FO152" s="7">
        <f t="shared" si="989"/>
        <v>0</v>
      </c>
      <c r="FP152" s="7"/>
      <c r="FQ152" s="7">
        <f t="shared" si="990"/>
        <v>0</v>
      </c>
      <c r="FR152" s="7">
        <f t="shared" si="990"/>
        <v>0</v>
      </c>
      <c r="FS152" s="7">
        <f t="shared" si="990"/>
        <v>0</v>
      </c>
      <c r="FT152" s="7">
        <f t="shared" si="990"/>
        <v>0</v>
      </c>
      <c r="FU152" s="7">
        <f t="shared" si="990"/>
        <v>0</v>
      </c>
      <c r="FV152" s="7">
        <f t="shared" si="990"/>
        <v>0</v>
      </c>
      <c r="FW152" s="7">
        <f t="shared" si="990"/>
        <v>0</v>
      </c>
      <c r="FX152" s="7">
        <f t="shared" si="990"/>
        <v>1</v>
      </c>
      <c r="FY152" s="7">
        <f t="shared" si="990"/>
        <v>0</v>
      </c>
      <c r="FZ152" s="7">
        <f t="shared" si="990"/>
        <v>0</v>
      </c>
      <c r="GA152" s="7">
        <f t="shared" si="990"/>
        <v>0</v>
      </c>
      <c r="GB152" s="116">
        <f t="shared" si="990"/>
        <v>0</v>
      </c>
      <c r="GC152" s="117">
        <f t="shared" si="990"/>
        <v>0</v>
      </c>
      <c r="GD152" s="7"/>
      <c r="GE152" s="7"/>
      <c r="GF152" s="7"/>
      <c r="GG152" s="52"/>
      <c r="GH152" s="3"/>
      <c r="GI152" s="18"/>
      <c r="GJ152" s="18"/>
      <c r="GK152" s="1"/>
      <c r="GL152" s="23"/>
      <c r="GM152" s="61"/>
      <c r="GN152" s="7"/>
      <c r="GO152" s="67"/>
    </row>
    <row r="153" spans="1:197" ht="24.95" customHeight="1" x14ac:dyDescent="0.35">
      <c r="A153" s="51"/>
      <c r="B153" s="1" t="s">
        <v>224</v>
      </c>
      <c r="C153" s="23"/>
      <c r="D153" s="23"/>
      <c r="E153" s="23"/>
      <c r="F153" s="23"/>
      <c r="G153" s="23"/>
      <c r="H153" s="23"/>
      <c r="I153" s="23"/>
      <c r="J153" s="23"/>
      <c r="K153" s="23"/>
      <c r="L153" s="1"/>
      <c r="M153" s="73">
        <f t="shared" si="1075"/>
        <v>0</v>
      </c>
      <c r="N153" s="32"/>
      <c r="O153" s="263"/>
      <c r="P153" s="32"/>
      <c r="Q153" s="20"/>
      <c r="R153" s="32"/>
      <c r="S153" s="20"/>
      <c r="T153" s="32"/>
      <c r="U153" s="20"/>
      <c r="V153" s="74"/>
      <c r="W153" s="20"/>
      <c r="X153" s="20"/>
      <c r="Y153" s="20"/>
      <c r="Z153" s="74"/>
      <c r="AA153" s="20"/>
      <c r="AB153" s="74"/>
      <c r="AC153" s="20"/>
      <c r="AD153" s="74">
        <v>1</v>
      </c>
      <c r="AE153" s="24">
        <f t="shared" ref="AE153" si="1095">SUM(AD153*H153*(15))</f>
        <v>0</v>
      </c>
      <c r="AF153" s="74"/>
      <c r="AG153" s="20"/>
      <c r="AH153" s="74"/>
      <c r="AI153" s="20"/>
      <c r="AJ153" s="74"/>
      <c r="AK153" s="20"/>
      <c r="AL153" s="74"/>
      <c r="AM153" s="263"/>
      <c r="AN153" s="74"/>
      <c r="AO153" s="20"/>
      <c r="AP153" s="74"/>
      <c r="AQ153" s="20"/>
      <c r="AR153" s="74"/>
      <c r="AS153" s="20"/>
      <c r="AT153" s="74"/>
      <c r="AU153" s="20"/>
      <c r="AV153" s="74"/>
      <c r="AW153" s="20"/>
      <c r="AX153" s="74"/>
      <c r="AY153" s="20"/>
      <c r="AZ153" s="74"/>
      <c r="BA153" s="20"/>
      <c r="BB153" s="74"/>
      <c r="BC153" s="20"/>
      <c r="BD153" s="74"/>
      <c r="BE153" s="20"/>
      <c r="BF153" s="20">
        <f t="shared" si="1076"/>
        <v>0</v>
      </c>
      <c r="BG153" s="20">
        <f t="shared" si="1077"/>
        <v>0</v>
      </c>
      <c r="BH153" s="7"/>
      <c r="BI153" s="7"/>
      <c r="BJ153" s="7"/>
      <c r="BK153" s="52"/>
      <c r="BL153" s="51"/>
      <c r="BM153" s="148" t="s">
        <v>224</v>
      </c>
      <c r="BN153" s="335"/>
      <c r="BO153" s="336"/>
      <c r="BP153" s="137"/>
      <c r="BQ153" s="336"/>
      <c r="BR153" s="137"/>
      <c r="BS153" s="137"/>
      <c r="BT153" s="137"/>
      <c r="BU153" s="137"/>
      <c r="BV153" s="137"/>
      <c r="BW153" s="337"/>
      <c r="BX153" s="218">
        <f t="shared" si="1048"/>
        <v>0</v>
      </c>
      <c r="BY153" s="172"/>
      <c r="BZ153" s="331">
        <f t="shared" si="1049"/>
        <v>0</v>
      </c>
      <c r="CA153" s="172"/>
      <c r="CB153" s="180">
        <f t="shared" si="1050"/>
        <v>0</v>
      </c>
      <c r="CC153" s="172"/>
      <c r="CD153" s="180">
        <f t="shared" si="1051"/>
        <v>0</v>
      </c>
      <c r="CE153" s="172"/>
      <c r="CF153" s="180">
        <f t="shared" si="1089"/>
        <v>0</v>
      </c>
      <c r="CG153" s="172"/>
      <c r="CH153" s="180">
        <f t="shared" si="1053"/>
        <v>0</v>
      </c>
      <c r="CI153" s="146">
        <v>0</v>
      </c>
      <c r="CJ153" s="146">
        <f>SUM(BW153*15/100*BU153)</f>
        <v>0</v>
      </c>
      <c r="CK153" s="172"/>
      <c r="CL153" s="180"/>
      <c r="CM153" s="172"/>
      <c r="CN153" s="146">
        <f>CM153*4*BS153</f>
        <v>0</v>
      </c>
      <c r="CO153" s="172">
        <v>1</v>
      </c>
      <c r="CP153" s="180">
        <f t="shared" ref="CP153" si="1096">SUM(CO153*BS153*(15))</f>
        <v>0</v>
      </c>
      <c r="CQ153" s="172"/>
      <c r="CR153" s="334">
        <f t="shared" si="1057"/>
        <v>0</v>
      </c>
      <c r="CS153" s="145"/>
      <c r="CT153" s="146">
        <f t="shared" si="1058"/>
        <v>0</v>
      </c>
      <c r="CU153" s="144"/>
      <c r="CV153" s="146">
        <f t="shared" ref="CV153" si="1097">SUM(CU153*BS153*2/3)</f>
        <v>0</v>
      </c>
      <c r="CW153" s="172"/>
      <c r="CX153" s="331">
        <f t="shared" ref="CX153" si="1098">SUM(CW153*BS153)</f>
        <v>0</v>
      </c>
      <c r="CY153" s="172"/>
      <c r="CZ153" s="180">
        <f t="shared" si="1084"/>
        <v>0</v>
      </c>
      <c r="DA153" s="172"/>
      <c r="DB153" s="181">
        <f t="shared" si="1091"/>
        <v>0</v>
      </c>
      <c r="DC153" s="172"/>
      <c r="DD153" s="146">
        <f>DC153*BU153*6</f>
        <v>0</v>
      </c>
      <c r="DE153" s="144"/>
      <c r="DF153" s="146">
        <f t="shared" si="984"/>
        <v>0</v>
      </c>
      <c r="DG153" s="145"/>
      <c r="DH153" s="148">
        <f t="shared" ref="DH153" si="1099">SUM(BU153*DG153*6)</f>
        <v>0</v>
      </c>
      <c r="DI153" s="144"/>
      <c r="DJ153" s="146">
        <f t="shared" ref="DJ153" si="1100">SUM(BU153*DI153*8)</f>
        <v>0</v>
      </c>
      <c r="DK153" s="145">
        <v>1</v>
      </c>
      <c r="DL153" s="146">
        <f>DK153*BS153*2/3*(1+1)</f>
        <v>0</v>
      </c>
      <c r="DM153" s="172"/>
      <c r="DN153" s="181">
        <f>SUM(DM153*BU153*8)</f>
        <v>0</v>
      </c>
      <c r="DO153" s="172"/>
      <c r="DP153" s="148">
        <f t="shared" ref="DP153" si="1101">SUM(DO153*50)</f>
        <v>0</v>
      </c>
      <c r="DQ153" s="20">
        <f t="shared" si="985"/>
        <v>0</v>
      </c>
      <c r="DR153" s="20">
        <f t="shared" si="986"/>
        <v>0</v>
      </c>
      <c r="DS153" s="7"/>
      <c r="DT153" s="7"/>
      <c r="DU153" s="7"/>
      <c r="DV153" s="52"/>
      <c r="DW153" s="51"/>
      <c r="DX153" s="1"/>
      <c r="DY153" s="23"/>
      <c r="DZ153" s="23"/>
      <c r="EA153" s="7"/>
      <c r="EB153" s="7"/>
      <c r="EC153" s="7"/>
      <c r="ED153" s="7"/>
      <c r="EE153" s="7"/>
      <c r="EF153" s="7"/>
      <c r="EG153" s="7"/>
      <c r="EH153" s="6">
        <f t="shared" si="987"/>
        <v>0</v>
      </c>
      <c r="EI153" s="6">
        <f t="shared" si="987"/>
        <v>0</v>
      </c>
      <c r="EJ153" s="6">
        <f t="shared" si="987"/>
        <v>0</v>
      </c>
      <c r="EK153" s="18">
        <f t="shared" si="987"/>
        <v>0</v>
      </c>
      <c r="EL153" s="7">
        <f t="shared" si="987"/>
        <v>0</v>
      </c>
      <c r="EM153" s="7">
        <f t="shared" si="987"/>
        <v>0</v>
      </c>
      <c r="EN153" s="7">
        <f t="shared" si="987"/>
        <v>0</v>
      </c>
      <c r="EO153" s="7">
        <f t="shared" si="987"/>
        <v>0</v>
      </c>
      <c r="EP153" s="7">
        <f t="shared" si="987"/>
        <v>0</v>
      </c>
      <c r="EQ153" s="7">
        <f t="shared" si="987"/>
        <v>0</v>
      </c>
      <c r="ER153" s="7">
        <f t="shared" si="987"/>
        <v>0</v>
      </c>
      <c r="ES153" s="7">
        <f t="shared" si="987"/>
        <v>0</v>
      </c>
      <c r="ET153" s="7">
        <f t="shared" si="987"/>
        <v>0</v>
      </c>
      <c r="EU153" s="18">
        <f t="shared" si="987"/>
        <v>0</v>
      </c>
      <c r="EV153" s="7">
        <f t="shared" si="987"/>
        <v>0</v>
      </c>
      <c r="EW153" s="7">
        <f t="shared" si="987"/>
        <v>0</v>
      </c>
      <c r="EX153" s="7">
        <f t="shared" si="988"/>
        <v>0</v>
      </c>
      <c r="EY153" s="7">
        <f t="shared" si="988"/>
        <v>0</v>
      </c>
      <c r="EZ153" s="7">
        <f t="shared" si="988"/>
        <v>2</v>
      </c>
      <c r="FA153" s="7">
        <f t="shared" si="988"/>
        <v>0</v>
      </c>
      <c r="FB153" s="7">
        <f t="shared" si="988"/>
        <v>0</v>
      </c>
      <c r="FC153" s="7">
        <f t="shared" si="988"/>
        <v>0</v>
      </c>
      <c r="FD153" s="7">
        <f t="shared" si="988"/>
        <v>0</v>
      </c>
      <c r="FE153" s="18">
        <f t="shared" si="988"/>
        <v>0</v>
      </c>
      <c r="FF153" s="7">
        <f t="shared" si="988"/>
        <v>0</v>
      </c>
      <c r="FG153" s="7">
        <f t="shared" si="988"/>
        <v>0</v>
      </c>
      <c r="FH153" s="7">
        <f t="shared" si="988"/>
        <v>0</v>
      </c>
      <c r="FI153" s="7">
        <f t="shared" si="988"/>
        <v>0</v>
      </c>
      <c r="FJ153" s="7">
        <f t="shared" si="988"/>
        <v>0</v>
      </c>
      <c r="FK153" s="7">
        <f t="shared" si="988"/>
        <v>0</v>
      </c>
      <c r="FL153" s="7">
        <f t="shared" si="988"/>
        <v>0</v>
      </c>
      <c r="FM153" s="7">
        <f t="shared" si="988"/>
        <v>0</v>
      </c>
      <c r="FN153" s="7">
        <f t="shared" si="989"/>
        <v>0</v>
      </c>
      <c r="FO153" s="7">
        <f t="shared" si="989"/>
        <v>0</v>
      </c>
      <c r="FP153" s="7"/>
      <c r="FQ153" s="7">
        <f t="shared" si="990"/>
        <v>0</v>
      </c>
      <c r="FR153" s="7">
        <f t="shared" si="990"/>
        <v>0</v>
      </c>
      <c r="FS153" s="7">
        <f t="shared" si="990"/>
        <v>0</v>
      </c>
      <c r="FT153" s="7">
        <f t="shared" si="990"/>
        <v>0</v>
      </c>
      <c r="FU153" s="7">
        <f t="shared" si="990"/>
        <v>0</v>
      </c>
      <c r="FV153" s="7">
        <f t="shared" si="990"/>
        <v>1</v>
      </c>
      <c r="FW153" s="7">
        <f t="shared" si="990"/>
        <v>0</v>
      </c>
      <c r="FX153" s="7">
        <f t="shared" si="990"/>
        <v>0</v>
      </c>
      <c r="FY153" s="7">
        <f t="shared" si="990"/>
        <v>0</v>
      </c>
      <c r="FZ153" s="7">
        <f t="shared" si="990"/>
        <v>0</v>
      </c>
      <c r="GA153" s="7">
        <f t="shared" si="990"/>
        <v>0</v>
      </c>
      <c r="GB153" s="116">
        <f t="shared" si="990"/>
        <v>0</v>
      </c>
      <c r="GC153" s="117">
        <f t="shared" si="990"/>
        <v>0</v>
      </c>
      <c r="GD153" s="7"/>
      <c r="GE153" s="7"/>
      <c r="GF153" s="7"/>
      <c r="GG153" s="52"/>
      <c r="GH153" s="3"/>
      <c r="GI153" s="18"/>
      <c r="GJ153" s="18"/>
      <c r="GK153" s="1"/>
      <c r="GL153" s="23"/>
      <c r="GM153" s="61"/>
      <c r="GN153" s="7"/>
      <c r="GO153" s="67"/>
    </row>
    <row r="154" spans="1:197" ht="24.95" customHeight="1" x14ac:dyDescent="0.35">
      <c r="A154" s="51"/>
      <c r="B154" s="1"/>
      <c r="C154" s="23"/>
      <c r="D154" s="23"/>
      <c r="E154" s="23"/>
      <c r="F154" s="23"/>
      <c r="G154" s="23"/>
      <c r="H154" s="23"/>
      <c r="I154" s="23"/>
      <c r="J154" s="23"/>
      <c r="K154" s="23"/>
      <c r="L154" s="22"/>
      <c r="M154" s="73">
        <f t="shared" si="1075"/>
        <v>0</v>
      </c>
      <c r="N154" s="32"/>
      <c r="O154" s="263"/>
      <c r="P154" s="32"/>
      <c r="Q154" s="20"/>
      <c r="R154" s="32"/>
      <c r="S154" s="20"/>
      <c r="T154" s="32"/>
      <c r="U154" s="20"/>
      <c r="V154" s="74"/>
      <c r="W154" s="20"/>
      <c r="X154" s="20"/>
      <c r="Y154" s="20"/>
      <c r="Z154" s="74"/>
      <c r="AA154" s="20"/>
      <c r="AB154" s="74"/>
      <c r="AC154" s="20"/>
      <c r="AD154" s="74"/>
      <c r="AE154" s="24"/>
      <c r="AF154" s="74"/>
      <c r="AG154" s="20"/>
      <c r="AH154" s="74"/>
      <c r="AI154" s="20"/>
      <c r="AJ154" s="74"/>
      <c r="AK154" s="20"/>
      <c r="AL154" s="74"/>
      <c r="AM154" s="263"/>
      <c r="AN154" s="74"/>
      <c r="AO154" s="20"/>
      <c r="AP154" s="74"/>
      <c r="AQ154" s="20"/>
      <c r="AR154" s="74"/>
      <c r="AS154" s="20"/>
      <c r="AT154" s="74"/>
      <c r="AU154" s="20"/>
      <c r="AV154" s="74"/>
      <c r="AW154" s="20"/>
      <c r="AX154" s="74"/>
      <c r="AY154" s="20"/>
      <c r="AZ154" s="74"/>
      <c r="BA154" s="20"/>
      <c r="BB154" s="74"/>
      <c r="BC154" s="20"/>
      <c r="BD154" s="74"/>
      <c r="BE154" s="20"/>
      <c r="BF154" s="20">
        <f t="shared" si="1076"/>
        <v>0</v>
      </c>
      <c r="BG154" s="20">
        <f t="shared" si="1077"/>
        <v>0</v>
      </c>
      <c r="BH154" s="7"/>
      <c r="BI154" s="7"/>
      <c r="BJ154" s="7"/>
      <c r="BK154" s="52"/>
      <c r="BL154" s="51"/>
      <c r="BM154" s="148"/>
      <c r="BN154" s="276"/>
      <c r="BO154" s="336"/>
      <c r="BP154" s="137"/>
      <c r="BQ154" s="336"/>
      <c r="BR154" s="137"/>
      <c r="BS154" s="137"/>
      <c r="BT154" s="137"/>
      <c r="BU154" s="137"/>
      <c r="BV154" s="137"/>
      <c r="BW154" s="137"/>
      <c r="BX154" s="218">
        <f>SUM(BY154+CA154+CC154+CE154+CG154)</f>
        <v>0</v>
      </c>
      <c r="BY154" s="144"/>
      <c r="BZ154" s="142">
        <f>SUM(BY154)*BT154</f>
        <v>0</v>
      </c>
      <c r="CA154" s="144"/>
      <c r="CB154" s="145">
        <f>CA154*BU154</f>
        <v>0</v>
      </c>
      <c r="CC154" s="144"/>
      <c r="CD154" s="145">
        <f>SUM(CC154)*BU154</f>
        <v>0</v>
      </c>
      <c r="CE154" s="144"/>
      <c r="CF154" s="145">
        <f>SUM(CE154)*BV154</f>
        <v>0</v>
      </c>
      <c r="CG154" s="144"/>
      <c r="CH154" s="145">
        <f>SUM(CG154)*BU154*5</f>
        <v>0</v>
      </c>
      <c r="CI154" s="146">
        <v>0</v>
      </c>
      <c r="CJ154" s="146">
        <f>SUM(BW154*5/100*BU154)</f>
        <v>0</v>
      </c>
      <c r="CK154" s="144"/>
      <c r="CL154" s="145"/>
      <c r="CM154" s="144"/>
      <c r="CN154" s="146">
        <f>CM154*BV154*8</f>
        <v>0</v>
      </c>
      <c r="CO154" s="144"/>
      <c r="CP154" s="147">
        <f>SUM(CO154*BS154*(30+4))</f>
        <v>0</v>
      </c>
      <c r="CQ154" s="144"/>
      <c r="CR154" s="334">
        <f>SUM(CQ154*BS154*3)</f>
        <v>0</v>
      </c>
      <c r="CS154" s="145"/>
      <c r="CT154" s="146">
        <f>SUM(CS154*BS154/3)</f>
        <v>0</v>
      </c>
      <c r="CU154" s="144"/>
      <c r="CV154" s="146">
        <f>SUM(CU154*BS154*2/3)</f>
        <v>0</v>
      </c>
      <c r="CW154" s="144"/>
      <c r="CX154" s="142">
        <f>SUM(CW154*BS154)</f>
        <v>0</v>
      </c>
      <c r="CY154" s="144"/>
      <c r="CZ154" s="145">
        <f>SUM(CY154*BU154)</f>
        <v>0</v>
      </c>
      <c r="DA154" s="144"/>
      <c r="DB154" s="181">
        <f>DA154*BS154/3</f>
        <v>0</v>
      </c>
      <c r="DC154" s="144"/>
      <c r="DD154" s="146">
        <f>SUM(BU154*DC154*6)</f>
        <v>0</v>
      </c>
      <c r="DE154" s="144"/>
      <c r="DF154" s="146">
        <f t="shared" si="984"/>
        <v>0</v>
      </c>
      <c r="DG154" s="145"/>
      <c r="DH154" s="148">
        <f>SUM(DG154*BS154/3)</f>
        <v>0</v>
      </c>
      <c r="DI154" s="144"/>
      <c r="DJ154" s="146">
        <f>SUM(DI154*BS154/3)</f>
        <v>0</v>
      </c>
      <c r="DK154" s="145">
        <v>1</v>
      </c>
      <c r="DL154" s="146">
        <f>DK154*BS154*2/3*(1+1)</f>
        <v>0</v>
      </c>
      <c r="DM154" s="144"/>
      <c r="DN154" s="146">
        <f>SUM(DM154*BV154*4*6)</f>
        <v>0</v>
      </c>
      <c r="DO154" s="144"/>
      <c r="DP154" s="148">
        <f>SUM(DO154*25)/2</f>
        <v>0</v>
      </c>
      <c r="DQ154" s="20">
        <f t="shared" si="985"/>
        <v>0</v>
      </c>
      <c r="DR154" s="20">
        <f t="shared" si="986"/>
        <v>0</v>
      </c>
      <c r="DS154" s="7"/>
      <c r="DT154" s="7"/>
      <c r="DU154" s="7"/>
      <c r="DV154" s="52"/>
      <c r="DW154" s="51"/>
      <c r="DX154" s="1"/>
      <c r="DY154" s="23"/>
      <c r="DZ154" s="23"/>
      <c r="EA154" s="7"/>
      <c r="EB154" s="7"/>
      <c r="EC154" s="7"/>
      <c r="ED154" s="7"/>
      <c r="EE154" s="7"/>
      <c r="EF154" s="7"/>
      <c r="EG154" s="7"/>
      <c r="EH154" s="6">
        <f t="shared" si="987"/>
        <v>0</v>
      </c>
      <c r="EI154" s="6">
        <f t="shared" si="987"/>
        <v>0</v>
      </c>
      <c r="EJ154" s="6">
        <f t="shared" si="987"/>
        <v>0</v>
      </c>
      <c r="EK154" s="18">
        <f t="shared" si="987"/>
        <v>0</v>
      </c>
      <c r="EL154" s="7">
        <f t="shared" si="987"/>
        <v>0</v>
      </c>
      <c r="EM154" s="7">
        <f t="shared" si="987"/>
        <v>0</v>
      </c>
      <c r="EN154" s="7">
        <f t="shared" si="987"/>
        <v>0</v>
      </c>
      <c r="EO154" s="7">
        <f t="shared" si="987"/>
        <v>0</v>
      </c>
      <c r="EP154" s="7">
        <f t="shared" si="987"/>
        <v>0</v>
      </c>
      <c r="EQ154" s="7">
        <f t="shared" si="987"/>
        <v>0</v>
      </c>
      <c r="ER154" s="7">
        <f t="shared" si="987"/>
        <v>0</v>
      </c>
      <c r="ES154" s="7">
        <f t="shared" si="987"/>
        <v>0</v>
      </c>
      <c r="ET154" s="7">
        <f t="shared" si="987"/>
        <v>0</v>
      </c>
      <c r="EU154" s="18">
        <f t="shared" si="987"/>
        <v>0</v>
      </c>
      <c r="EV154" s="7">
        <f t="shared" si="987"/>
        <v>0</v>
      </c>
      <c r="EW154" s="7">
        <f t="shared" si="987"/>
        <v>0</v>
      </c>
      <c r="EX154" s="7">
        <f t="shared" si="988"/>
        <v>0</v>
      </c>
      <c r="EY154" s="7">
        <f t="shared" si="988"/>
        <v>0</v>
      </c>
      <c r="EZ154" s="7">
        <f t="shared" si="988"/>
        <v>0</v>
      </c>
      <c r="FA154" s="7">
        <f t="shared" si="988"/>
        <v>0</v>
      </c>
      <c r="FB154" s="7">
        <f t="shared" si="988"/>
        <v>0</v>
      </c>
      <c r="FC154" s="7">
        <f t="shared" si="988"/>
        <v>0</v>
      </c>
      <c r="FD154" s="7">
        <f t="shared" si="988"/>
        <v>0</v>
      </c>
      <c r="FE154" s="18">
        <f t="shared" si="988"/>
        <v>0</v>
      </c>
      <c r="FF154" s="7">
        <f t="shared" si="988"/>
        <v>0</v>
      </c>
      <c r="FG154" s="7">
        <f t="shared" si="988"/>
        <v>0</v>
      </c>
      <c r="FH154" s="7">
        <f t="shared" si="988"/>
        <v>0</v>
      </c>
      <c r="FI154" s="7">
        <f t="shared" si="988"/>
        <v>0</v>
      </c>
      <c r="FJ154" s="7">
        <f t="shared" si="988"/>
        <v>0</v>
      </c>
      <c r="FK154" s="7">
        <f t="shared" si="988"/>
        <v>0</v>
      </c>
      <c r="FL154" s="7">
        <f t="shared" si="988"/>
        <v>0</v>
      </c>
      <c r="FM154" s="7">
        <f t="shared" si="988"/>
        <v>0</v>
      </c>
      <c r="FN154" s="7">
        <f t="shared" si="989"/>
        <v>0</v>
      </c>
      <c r="FO154" s="7">
        <f t="shared" si="989"/>
        <v>0</v>
      </c>
      <c r="FP154" s="7"/>
      <c r="FQ154" s="7">
        <f t="shared" si="990"/>
        <v>0</v>
      </c>
      <c r="FR154" s="7">
        <f t="shared" si="990"/>
        <v>0</v>
      </c>
      <c r="FS154" s="7">
        <f t="shared" si="990"/>
        <v>0</v>
      </c>
      <c r="FT154" s="7">
        <f t="shared" si="990"/>
        <v>0</v>
      </c>
      <c r="FU154" s="7">
        <f t="shared" si="990"/>
        <v>0</v>
      </c>
      <c r="FV154" s="7">
        <f t="shared" si="990"/>
        <v>1</v>
      </c>
      <c r="FW154" s="7">
        <f t="shared" si="990"/>
        <v>0</v>
      </c>
      <c r="FX154" s="7">
        <f t="shared" si="990"/>
        <v>0</v>
      </c>
      <c r="FY154" s="7">
        <f t="shared" si="990"/>
        <v>0</v>
      </c>
      <c r="FZ154" s="7">
        <f t="shared" si="990"/>
        <v>0</v>
      </c>
      <c r="GA154" s="7">
        <f t="shared" si="990"/>
        <v>0</v>
      </c>
      <c r="GB154" s="116">
        <f t="shared" si="990"/>
        <v>0</v>
      </c>
      <c r="GC154" s="117">
        <f t="shared" si="990"/>
        <v>0</v>
      </c>
      <c r="GD154" s="7"/>
      <c r="GE154" s="7"/>
      <c r="GF154" s="7"/>
      <c r="GG154" s="52"/>
      <c r="GH154" s="3"/>
      <c r="GI154" s="18"/>
      <c r="GJ154" s="18"/>
      <c r="GK154" s="1"/>
      <c r="GL154" s="23"/>
      <c r="GM154" s="61"/>
      <c r="GN154" s="7"/>
      <c r="GO154" s="67"/>
    </row>
    <row r="155" spans="1:197" ht="24.95" customHeight="1" x14ac:dyDescent="0.35">
      <c r="A155" s="51"/>
      <c r="B155" s="1"/>
      <c r="C155" s="23"/>
      <c r="D155" s="23"/>
      <c r="E155" s="23"/>
      <c r="F155" s="23"/>
      <c r="G155" s="23"/>
      <c r="H155" s="23"/>
      <c r="I155" s="23"/>
      <c r="J155" s="23"/>
      <c r="K155" s="23"/>
      <c r="L155" s="1"/>
      <c r="M155" s="73">
        <f t="shared" si="1075"/>
        <v>0</v>
      </c>
      <c r="N155" s="32"/>
      <c r="O155" s="263"/>
      <c r="P155" s="32"/>
      <c r="Q155" s="20"/>
      <c r="R155" s="32"/>
      <c r="S155" s="20"/>
      <c r="T155" s="32"/>
      <c r="U155" s="20"/>
      <c r="V155" s="74"/>
      <c r="W155" s="20"/>
      <c r="X155" s="20"/>
      <c r="Y155" s="20"/>
      <c r="Z155" s="74"/>
      <c r="AA155" s="20"/>
      <c r="AB155" s="74"/>
      <c r="AC155" s="20"/>
      <c r="AD155" s="74"/>
      <c r="AE155" s="24"/>
      <c r="AF155" s="74"/>
      <c r="AG155" s="20"/>
      <c r="AH155" s="74"/>
      <c r="AI155" s="20"/>
      <c r="AJ155" s="74"/>
      <c r="AK155" s="20"/>
      <c r="AL155" s="74"/>
      <c r="AM155" s="263"/>
      <c r="AN155" s="74"/>
      <c r="AO155" s="20"/>
      <c r="AP155" s="74"/>
      <c r="AQ155" s="20"/>
      <c r="AR155" s="74"/>
      <c r="AS155" s="20"/>
      <c r="AT155" s="74"/>
      <c r="AU155" s="20"/>
      <c r="AV155" s="74"/>
      <c r="AW155" s="20"/>
      <c r="AX155" s="74"/>
      <c r="AY155" s="20"/>
      <c r="AZ155" s="74"/>
      <c r="BA155" s="20"/>
      <c r="BB155" s="74"/>
      <c r="BC155" s="20"/>
      <c r="BD155" s="74"/>
      <c r="BE155" s="20"/>
      <c r="BF155" s="20">
        <f t="shared" si="1076"/>
        <v>0</v>
      </c>
      <c r="BG155" s="20">
        <f t="shared" si="1077"/>
        <v>0</v>
      </c>
      <c r="BH155" s="7"/>
      <c r="BI155" s="7"/>
      <c r="BJ155" s="7"/>
      <c r="BK155" s="52"/>
      <c r="BL155" s="51"/>
      <c r="BM155" s="148"/>
      <c r="BN155" s="335"/>
      <c r="BO155" s="137"/>
      <c r="BP155" s="137"/>
      <c r="BQ155" s="336"/>
      <c r="BR155" s="137"/>
      <c r="BS155" s="137"/>
      <c r="BT155" s="137"/>
      <c r="BU155" s="137"/>
      <c r="BV155" s="137"/>
      <c r="BW155" s="337"/>
      <c r="BX155" s="218">
        <f>SUM(BY155+CA155+CC155+CE155+CG155)</f>
        <v>0</v>
      </c>
      <c r="BY155" s="172"/>
      <c r="BZ155" s="331">
        <f t="shared" ref="BZ155" si="1102">SUM(BY155)*BT155</f>
        <v>0</v>
      </c>
      <c r="CA155" s="172"/>
      <c r="CB155" s="180">
        <f>CA155*BU155</f>
        <v>0</v>
      </c>
      <c r="CC155" s="172"/>
      <c r="CD155" s="180">
        <f t="shared" ref="CD155" si="1103">SUM(CC155)*BU155</f>
        <v>0</v>
      </c>
      <c r="CE155" s="172"/>
      <c r="CF155" s="180">
        <f>SUM(CE155)*BV155</f>
        <v>0</v>
      </c>
      <c r="CG155" s="172"/>
      <c r="CH155" s="180">
        <f>SUM(CG155)*BU155*5</f>
        <v>0</v>
      </c>
      <c r="CI155" s="146">
        <v>0</v>
      </c>
      <c r="CJ155" s="146">
        <f t="shared" ref="CJ155" si="1104">SUM(BW155*5/100*BU155)</f>
        <v>0</v>
      </c>
      <c r="CK155" s="172"/>
      <c r="CL155" s="180"/>
      <c r="CM155" s="172"/>
      <c r="CN155" s="146">
        <f>CM155*BV155*8</f>
        <v>0</v>
      </c>
      <c r="CO155" s="172"/>
      <c r="CP155" s="180">
        <f t="shared" ref="CP155" si="1105">SUM(CO155*BS155*(30+4))</f>
        <v>0</v>
      </c>
      <c r="CQ155" s="172"/>
      <c r="CR155" s="334">
        <f t="shared" ref="CR155" si="1106">SUM(CQ155*BS155*3)</f>
        <v>0</v>
      </c>
      <c r="CS155" s="145"/>
      <c r="CT155" s="146">
        <f t="shared" ref="CT155" si="1107">SUM(CS155*BS155/3)</f>
        <v>0</v>
      </c>
      <c r="CU155" s="144"/>
      <c r="CV155" s="146">
        <f t="shared" ref="CV155" si="1108">SUM(CU155*BS155*2/3)</f>
        <v>0</v>
      </c>
      <c r="CW155" s="172"/>
      <c r="CX155" s="331">
        <f>SUM(CW155*BS155)</f>
        <v>0</v>
      </c>
      <c r="CY155" s="172"/>
      <c r="CZ155" s="180">
        <f t="shared" ref="CZ155" si="1109">SUM(CY155*BU155)</f>
        <v>0</v>
      </c>
      <c r="DA155" s="172"/>
      <c r="DB155" s="181">
        <f t="shared" ref="DB155" si="1110">DA155*BS155/3</f>
        <v>0</v>
      </c>
      <c r="DC155" s="172"/>
      <c r="DD155" s="146">
        <f>SUM(BU155*DC155*6)</f>
        <v>0</v>
      </c>
      <c r="DE155" s="144"/>
      <c r="DF155" s="146">
        <f t="shared" si="984"/>
        <v>0</v>
      </c>
      <c r="DG155" s="145"/>
      <c r="DH155" s="148">
        <f t="shared" ref="DH155" si="1111">SUM(BU155*DG155*6)</f>
        <v>0</v>
      </c>
      <c r="DI155" s="144"/>
      <c r="DJ155" s="146">
        <f t="shared" ref="DJ155" si="1112">SUM(BU155*DI155*8)</f>
        <v>0</v>
      </c>
      <c r="DK155" s="145">
        <v>1</v>
      </c>
      <c r="DL155" s="146">
        <f>DK155*BU155*8*(1+1)</f>
        <v>0</v>
      </c>
      <c r="DM155" s="172"/>
      <c r="DN155" s="181">
        <f>SUM(DM155*BV155*4*6)</f>
        <v>0</v>
      </c>
      <c r="DO155" s="172"/>
      <c r="DP155" s="148">
        <f t="shared" ref="DP155" si="1113">SUM(DO155*50)</f>
        <v>0</v>
      </c>
      <c r="DQ155" s="20">
        <f t="shared" si="985"/>
        <v>0</v>
      </c>
      <c r="DR155" s="20">
        <f t="shared" si="986"/>
        <v>0</v>
      </c>
      <c r="DS155" s="7"/>
      <c r="DT155" s="7"/>
      <c r="DU155" s="7"/>
      <c r="DV155" s="52"/>
      <c r="DW155" s="51"/>
      <c r="DX155" s="1"/>
      <c r="DY155" s="23"/>
      <c r="DZ155" s="23"/>
      <c r="EA155" s="8"/>
      <c r="EB155" s="8"/>
      <c r="EC155" s="8"/>
      <c r="ED155" s="8"/>
      <c r="EE155" s="8"/>
      <c r="EF155" s="8"/>
      <c r="EG155" s="8"/>
      <c r="EH155" s="6">
        <f t="shared" si="987"/>
        <v>0</v>
      </c>
      <c r="EI155" s="6">
        <f t="shared" si="987"/>
        <v>0</v>
      </c>
      <c r="EJ155" s="6">
        <f t="shared" si="987"/>
        <v>0</v>
      </c>
      <c r="EK155" s="18">
        <f t="shared" si="987"/>
        <v>0</v>
      </c>
      <c r="EL155" s="7">
        <f t="shared" si="987"/>
        <v>0</v>
      </c>
      <c r="EM155" s="7">
        <f t="shared" si="987"/>
        <v>0</v>
      </c>
      <c r="EN155" s="7">
        <f t="shared" si="987"/>
        <v>0</v>
      </c>
      <c r="EO155" s="7">
        <f t="shared" si="987"/>
        <v>0</v>
      </c>
      <c r="EP155" s="7">
        <f t="shared" si="987"/>
        <v>0</v>
      </c>
      <c r="EQ155" s="7">
        <f t="shared" si="987"/>
        <v>0</v>
      </c>
      <c r="ER155" s="7">
        <f t="shared" si="987"/>
        <v>0</v>
      </c>
      <c r="ES155" s="7">
        <f t="shared" si="987"/>
        <v>0</v>
      </c>
      <c r="ET155" s="7">
        <f t="shared" si="987"/>
        <v>0</v>
      </c>
      <c r="EU155" s="18">
        <f t="shared" si="987"/>
        <v>0</v>
      </c>
      <c r="EV155" s="7">
        <f t="shared" si="987"/>
        <v>0</v>
      </c>
      <c r="EW155" s="7">
        <f t="shared" si="987"/>
        <v>0</v>
      </c>
      <c r="EX155" s="7">
        <f t="shared" si="988"/>
        <v>0</v>
      </c>
      <c r="EY155" s="7">
        <f t="shared" si="988"/>
        <v>0</v>
      </c>
      <c r="EZ155" s="7">
        <f t="shared" si="988"/>
        <v>0</v>
      </c>
      <c r="FA155" s="7">
        <f t="shared" si="988"/>
        <v>0</v>
      </c>
      <c r="FB155" s="7">
        <f t="shared" si="988"/>
        <v>0</v>
      </c>
      <c r="FC155" s="7">
        <f t="shared" si="988"/>
        <v>0</v>
      </c>
      <c r="FD155" s="7">
        <f t="shared" si="988"/>
        <v>0</v>
      </c>
      <c r="FE155" s="18">
        <f t="shared" si="988"/>
        <v>0</v>
      </c>
      <c r="FF155" s="7">
        <f t="shared" si="988"/>
        <v>0</v>
      </c>
      <c r="FG155" s="7">
        <f t="shared" si="988"/>
        <v>0</v>
      </c>
      <c r="FH155" s="7">
        <f t="shared" si="988"/>
        <v>0</v>
      </c>
      <c r="FI155" s="7">
        <f t="shared" si="988"/>
        <v>0</v>
      </c>
      <c r="FJ155" s="7">
        <f t="shared" si="988"/>
        <v>0</v>
      </c>
      <c r="FK155" s="7">
        <f t="shared" si="988"/>
        <v>0</v>
      </c>
      <c r="FL155" s="7">
        <f t="shared" si="988"/>
        <v>0</v>
      </c>
      <c r="FM155" s="7">
        <f t="shared" si="988"/>
        <v>0</v>
      </c>
      <c r="FN155" s="7">
        <f t="shared" si="989"/>
        <v>0</v>
      </c>
      <c r="FO155" s="7">
        <f t="shared" si="989"/>
        <v>0</v>
      </c>
      <c r="FP155" s="7"/>
      <c r="FQ155" s="7">
        <f t="shared" si="990"/>
        <v>0</v>
      </c>
      <c r="FR155" s="7">
        <f t="shared" si="990"/>
        <v>0</v>
      </c>
      <c r="FS155" s="7">
        <f t="shared" si="990"/>
        <v>0</v>
      </c>
      <c r="FT155" s="7">
        <f t="shared" si="990"/>
        <v>0</v>
      </c>
      <c r="FU155" s="7">
        <f t="shared" si="990"/>
        <v>0</v>
      </c>
      <c r="FV155" s="7">
        <f t="shared" si="990"/>
        <v>1</v>
      </c>
      <c r="FW155" s="7">
        <f t="shared" si="990"/>
        <v>0</v>
      </c>
      <c r="FX155" s="7">
        <f t="shared" si="990"/>
        <v>0</v>
      </c>
      <c r="FY155" s="7">
        <f t="shared" si="990"/>
        <v>0</v>
      </c>
      <c r="FZ155" s="7">
        <f t="shared" si="990"/>
        <v>0</v>
      </c>
      <c r="GA155" s="7">
        <f t="shared" si="990"/>
        <v>0</v>
      </c>
      <c r="GB155" s="116">
        <f t="shared" si="990"/>
        <v>0</v>
      </c>
      <c r="GC155" s="117">
        <f t="shared" si="990"/>
        <v>0</v>
      </c>
      <c r="GD155" s="8"/>
      <c r="GE155" s="8"/>
      <c r="GF155" s="8"/>
      <c r="GG155" s="97"/>
      <c r="GH155" s="3"/>
      <c r="GI155" s="18"/>
      <c r="GJ155" s="18"/>
      <c r="GK155" s="1"/>
      <c r="GL155" s="23"/>
      <c r="GM155" s="61"/>
      <c r="GN155" s="7"/>
      <c r="GO155" s="67"/>
    </row>
    <row r="156" spans="1:197" ht="24.95" customHeight="1" x14ac:dyDescent="0.35">
      <c r="A156" s="51"/>
      <c r="B156" s="1"/>
      <c r="C156" s="23"/>
      <c r="D156" s="23"/>
      <c r="E156" s="23"/>
      <c r="F156" s="23"/>
      <c r="G156" s="23"/>
      <c r="H156" s="23"/>
      <c r="I156" s="23"/>
      <c r="J156" s="23"/>
      <c r="K156" s="23"/>
      <c r="L156" s="1"/>
      <c r="M156" s="73">
        <f t="shared" si="1075"/>
        <v>0</v>
      </c>
      <c r="N156" s="32"/>
      <c r="O156" s="263"/>
      <c r="P156" s="32"/>
      <c r="Q156" s="20"/>
      <c r="R156" s="32"/>
      <c r="S156" s="20"/>
      <c r="T156" s="32"/>
      <c r="U156" s="20"/>
      <c r="V156" s="74"/>
      <c r="W156" s="20"/>
      <c r="X156" s="20"/>
      <c r="Y156" s="20"/>
      <c r="Z156" s="74"/>
      <c r="AA156" s="20"/>
      <c r="AB156" s="74"/>
      <c r="AC156" s="20"/>
      <c r="AD156" s="74"/>
      <c r="AE156" s="24"/>
      <c r="AF156" s="74"/>
      <c r="AG156" s="20"/>
      <c r="AH156" s="74"/>
      <c r="AI156" s="20"/>
      <c r="AJ156" s="74"/>
      <c r="AK156" s="20"/>
      <c r="AL156" s="74"/>
      <c r="AM156" s="263"/>
      <c r="AN156" s="74"/>
      <c r="AO156" s="20"/>
      <c r="AP156" s="74"/>
      <c r="AQ156" s="20"/>
      <c r="AR156" s="74"/>
      <c r="AS156" s="20"/>
      <c r="AT156" s="74"/>
      <c r="AU156" s="20"/>
      <c r="AV156" s="74"/>
      <c r="AW156" s="20"/>
      <c r="AX156" s="74"/>
      <c r="AY156" s="20"/>
      <c r="AZ156" s="74"/>
      <c r="BA156" s="20"/>
      <c r="BB156" s="74"/>
      <c r="BC156" s="20"/>
      <c r="BD156" s="74"/>
      <c r="BE156" s="20"/>
      <c r="BF156" s="20">
        <f t="shared" si="1076"/>
        <v>0</v>
      </c>
      <c r="BG156" s="20">
        <f t="shared" si="1077"/>
        <v>0</v>
      </c>
      <c r="BH156" s="7"/>
      <c r="BI156" s="7"/>
      <c r="BJ156" s="7"/>
      <c r="BK156" s="52"/>
      <c r="BL156" s="51"/>
      <c r="BM156" s="1"/>
      <c r="BN156" s="23"/>
      <c r="BO156" s="23"/>
      <c r="BP156" s="23"/>
      <c r="BQ156" s="23"/>
      <c r="BR156" s="23"/>
      <c r="BS156" s="23"/>
      <c r="BT156" s="23"/>
      <c r="BU156" s="23"/>
      <c r="BV156" s="23"/>
      <c r="BW156" s="1"/>
      <c r="BX156" s="73">
        <f t="shared" ref="BX156:BX161" si="1114">SUM(BY156+CA156+CE156+CG156+DC156*2)</f>
        <v>0</v>
      </c>
      <c r="BY156" s="32"/>
      <c r="BZ156" s="334"/>
      <c r="CA156" s="32"/>
      <c r="CB156" s="20"/>
      <c r="CC156" s="32"/>
      <c r="CD156" s="20"/>
      <c r="CE156" s="32"/>
      <c r="CF156" s="20"/>
      <c r="CG156" s="74"/>
      <c r="CH156" s="20"/>
      <c r="CI156" s="20"/>
      <c r="CJ156" s="20"/>
      <c r="CK156" s="74"/>
      <c r="CL156" s="20"/>
      <c r="CM156" s="74"/>
      <c r="CN156" s="20"/>
      <c r="CO156" s="74"/>
      <c r="CP156" s="24"/>
      <c r="CQ156" s="74"/>
      <c r="CR156" s="334"/>
      <c r="CS156" s="74"/>
      <c r="CT156" s="20"/>
      <c r="CU156" s="74"/>
      <c r="CV156" s="20"/>
      <c r="CW156" s="74"/>
      <c r="CX156" s="334"/>
      <c r="CY156" s="74"/>
      <c r="CZ156" s="20"/>
      <c r="DA156" s="74"/>
      <c r="DB156" s="20"/>
      <c r="DC156" s="74"/>
      <c r="DD156" s="20"/>
      <c r="DE156" s="74"/>
      <c r="DF156" s="20"/>
      <c r="DG156" s="74"/>
      <c r="DH156" s="20"/>
      <c r="DI156" s="74"/>
      <c r="DJ156" s="20"/>
      <c r="DK156" s="74"/>
      <c r="DL156" s="20"/>
      <c r="DM156" s="74"/>
      <c r="DN156" s="20"/>
      <c r="DO156" s="74"/>
      <c r="DP156" s="20"/>
      <c r="DQ156" s="20">
        <f t="shared" si="985"/>
        <v>0</v>
      </c>
      <c r="DR156" s="20">
        <f t="shared" si="986"/>
        <v>0</v>
      </c>
      <c r="DS156" s="7"/>
      <c r="DT156" s="7"/>
      <c r="DU156" s="7"/>
      <c r="DV156" s="52"/>
      <c r="DW156" s="51"/>
      <c r="DX156" s="1"/>
      <c r="DY156" s="23"/>
      <c r="DZ156" s="23"/>
      <c r="EA156" s="8"/>
      <c r="EB156" s="8"/>
      <c r="EC156" s="8"/>
      <c r="ED156" s="8"/>
      <c r="EE156" s="8"/>
      <c r="EF156" s="8"/>
      <c r="EG156" s="8"/>
      <c r="EH156" s="6">
        <f t="shared" si="987"/>
        <v>0</v>
      </c>
      <c r="EI156" s="6">
        <f t="shared" si="987"/>
        <v>0</v>
      </c>
      <c r="EJ156" s="6">
        <f t="shared" si="987"/>
        <v>0</v>
      </c>
      <c r="EK156" s="18">
        <f t="shared" si="987"/>
        <v>0</v>
      </c>
      <c r="EL156" s="7">
        <f t="shared" si="987"/>
        <v>0</v>
      </c>
      <c r="EM156" s="7">
        <f t="shared" si="987"/>
        <v>0</v>
      </c>
      <c r="EN156" s="7">
        <f t="shared" si="987"/>
        <v>0</v>
      </c>
      <c r="EO156" s="7">
        <f t="shared" si="987"/>
        <v>0</v>
      </c>
      <c r="EP156" s="7">
        <f t="shared" si="987"/>
        <v>0</v>
      </c>
      <c r="EQ156" s="7">
        <f t="shared" si="987"/>
        <v>0</v>
      </c>
      <c r="ER156" s="7">
        <f t="shared" si="987"/>
        <v>0</v>
      </c>
      <c r="ES156" s="7">
        <f t="shared" si="987"/>
        <v>0</v>
      </c>
      <c r="ET156" s="7">
        <f t="shared" si="987"/>
        <v>0</v>
      </c>
      <c r="EU156" s="18">
        <f t="shared" si="987"/>
        <v>0</v>
      </c>
      <c r="EV156" s="7">
        <f t="shared" si="987"/>
        <v>0</v>
      </c>
      <c r="EW156" s="7">
        <f t="shared" si="987"/>
        <v>0</v>
      </c>
      <c r="EX156" s="7">
        <f t="shared" si="988"/>
        <v>0</v>
      </c>
      <c r="EY156" s="7">
        <f t="shared" si="988"/>
        <v>0</v>
      </c>
      <c r="EZ156" s="7">
        <f t="shared" si="988"/>
        <v>0</v>
      </c>
      <c r="FA156" s="7">
        <f t="shared" si="988"/>
        <v>0</v>
      </c>
      <c r="FB156" s="7">
        <f t="shared" si="988"/>
        <v>0</v>
      </c>
      <c r="FC156" s="7">
        <f t="shared" si="988"/>
        <v>0</v>
      </c>
      <c r="FD156" s="7">
        <f t="shared" si="988"/>
        <v>0</v>
      </c>
      <c r="FE156" s="18">
        <f t="shared" si="988"/>
        <v>0</v>
      </c>
      <c r="FF156" s="7">
        <f t="shared" si="988"/>
        <v>0</v>
      </c>
      <c r="FG156" s="7">
        <f t="shared" si="988"/>
        <v>0</v>
      </c>
      <c r="FH156" s="7">
        <f t="shared" si="988"/>
        <v>0</v>
      </c>
      <c r="FI156" s="7">
        <f t="shared" si="988"/>
        <v>0</v>
      </c>
      <c r="FJ156" s="7">
        <f t="shared" si="988"/>
        <v>0</v>
      </c>
      <c r="FK156" s="7">
        <f t="shared" si="988"/>
        <v>0</v>
      </c>
      <c r="FL156" s="7">
        <f t="shared" si="988"/>
        <v>0</v>
      </c>
      <c r="FM156" s="7">
        <f t="shared" si="988"/>
        <v>0</v>
      </c>
      <c r="FN156" s="7">
        <f t="shared" si="989"/>
        <v>0</v>
      </c>
      <c r="FO156" s="7">
        <f t="shared" si="989"/>
        <v>0</v>
      </c>
      <c r="FP156" s="7"/>
      <c r="FQ156" s="7">
        <f t="shared" si="990"/>
        <v>0</v>
      </c>
      <c r="FR156" s="7">
        <f t="shared" si="990"/>
        <v>0</v>
      </c>
      <c r="FS156" s="7">
        <f t="shared" si="990"/>
        <v>0</v>
      </c>
      <c r="FT156" s="7">
        <f t="shared" si="990"/>
        <v>0</v>
      </c>
      <c r="FU156" s="7">
        <f t="shared" si="990"/>
        <v>0</v>
      </c>
      <c r="FV156" s="7">
        <f t="shared" si="990"/>
        <v>0</v>
      </c>
      <c r="FW156" s="7">
        <f t="shared" si="990"/>
        <v>0</v>
      </c>
      <c r="FX156" s="7">
        <f t="shared" si="990"/>
        <v>0</v>
      </c>
      <c r="FY156" s="7">
        <f t="shared" si="990"/>
        <v>0</v>
      </c>
      <c r="FZ156" s="7">
        <f t="shared" si="990"/>
        <v>0</v>
      </c>
      <c r="GA156" s="7">
        <f t="shared" si="990"/>
        <v>0</v>
      </c>
      <c r="GB156" s="116">
        <f t="shared" si="990"/>
        <v>0</v>
      </c>
      <c r="GC156" s="117">
        <f t="shared" si="990"/>
        <v>0</v>
      </c>
      <c r="GD156" s="8"/>
      <c r="GE156" s="8"/>
      <c r="GF156" s="8"/>
      <c r="GG156" s="97"/>
      <c r="GH156" s="3"/>
      <c r="GI156" s="18"/>
      <c r="GJ156" s="18"/>
      <c r="GK156" s="1"/>
      <c r="GL156" s="23"/>
      <c r="GM156" s="61"/>
      <c r="GN156" s="7"/>
      <c r="GO156" s="67"/>
    </row>
    <row r="157" spans="1:197" ht="24.95" customHeight="1" x14ac:dyDescent="0.35">
      <c r="A157" s="51"/>
      <c r="B157" s="1"/>
      <c r="C157" s="23"/>
      <c r="D157" s="23"/>
      <c r="E157" s="23"/>
      <c r="F157" s="23"/>
      <c r="G157" s="23"/>
      <c r="H157" s="23"/>
      <c r="I157" s="23"/>
      <c r="J157" s="23"/>
      <c r="K157" s="23"/>
      <c r="L157" s="1"/>
      <c r="M157" s="73">
        <f t="shared" si="1075"/>
        <v>0</v>
      </c>
      <c r="N157" s="32"/>
      <c r="O157" s="263"/>
      <c r="P157" s="32"/>
      <c r="Q157" s="20"/>
      <c r="R157" s="32"/>
      <c r="S157" s="20"/>
      <c r="T157" s="32"/>
      <c r="U157" s="20"/>
      <c r="V157" s="74"/>
      <c r="W157" s="20"/>
      <c r="X157" s="20"/>
      <c r="Y157" s="20"/>
      <c r="Z157" s="74"/>
      <c r="AA157" s="20"/>
      <c r="AB157" s="74"/>
      <c r="AC157" s="20"/>
      <c r="AD157" s="74"/>
      <c r="AE157" s="24"/>
      <c r="AF157" s="74"/>
      <c r="AG157" s="20"/>
      <c r="AH157" s="74"/>
      <c r="AI157" s="20"/>
      <c r="AJ157" s="74"/>
      <c r="AK157" s="20"/>
      <c r="AL157" s="74"/>
      <c r="AM157" s="263"/>
      <c r="AN157" s="74"/>
      <c r="AO157" s="20"/>
      <c r="AP157" s="74"/>
      <c r="AQ157" s="20"/>
      <c r="AR157" s="74"/>
      <c r="AS157" s="20"/>
      <c r="AT157" s="74"/>
      <c r="AU157" s="20"/>
      <c r="AV157" s="74"/>
      <c r="AW157" s="20"/>
      <c r="AX157" s="74"/>
      <c r="AY157" s="20"/>
      <c r="AZ157" s="74"/>
      <c r="BA157" s="20"/>
      <c r="BB157" s="74"/>
      <c r="BC157" s="20"/>
      <c r="BD157" s="74"/>
      <c r="BE157" s="20"/>
      <c r="BF157" s="20">
        <f t="shared" si="1076"/>
        <v>0</v>
      </c>
      <c r="BG157" s="20">
        <f t="shared" si="1077"/>
        <v>0</v>
      </c>
      <c r="BH157" s="7"/>
      <c r="BI157" s="7"/>
      <c r="BJ157" s="7"/>
      <c r="BK157" s="52"/>
      <c r="BL157" s="51"/>
      <c r="BM157" s="1"/>
      <c r="BN157" s="23"/>
      <c r="BO157" s="23"/>
      <c r="BP157" s="23"/>
      <c r="BQ157" s="23"/>
      <c r="BR157" s="23"/>
      <c r="BS157" s="23"/>
      <c r="BT157" s="23"/>
      <c r="BU157" s="23"/>
      <c r="BV157" s="23"/>
      <c r="BW157" s="1"/>
      <c r="BX157" s="73">
        <f t="shared" si="1114"/>
        <v>0</v>
      </c>
      <c r="BY157" s="32"/>
      <c r="BZ157" s="334"/>
      <c r="CA157" s="32"/>
      <c r="CB157" s="20"/>
      <c r="CC157" s="32"/>
      <c r="CD157" s="20"/>
      <c r="CE157" s="32"/>
      <c r="CF157" s="20"/>
      <c r="CG157" s="74"/>
      <c r="CH157" s="20"/>
      <c r="CI157" s="20"/>
      <c r="CJ157" s="20"/>
      <c r="CK157" s="74"/>
      <c r="CL157" s="20"/>
      <c r="CM157" s="74"/>
      <c r="CN157" s="20"/>
      <c r="CO157" s="74"/>
      <c r="CP157" s="24"/>
      <c r="CQ157" s="74"/>
      <c r="CR157" s="334"/>
      <c r="CS157" s="74"/>
      <c r="CT157" s="20"/>
      <c r="CU157" s="74"/>
      <c r="CV157" s="20"/>
      <c r="CW157" s="74"/>
      <c r="CX157" s="334"/>
      <c r="CY157" s="74"/>
      <c r="CZ157" s="20"/>
      <c r="DA157" s="74"/>
      <c r="DB157" s="20"/>
      <c r="DC157" s="74"/>
      <c r="DD157" s="20"/>
      <c r="DE157" s="74"/>
      <c r="DF157" s="20"/>
      <c r="DG157" s="74"/>
      <c r="DH157" s="20"/>
      <c r="DI157" s="74"/>
      <c r="DJ157" s="20"/>
      <c r="DK157" s="74"/>
      <c r="DL157" s="20"/>
      <c r="DM157" s="74"/>
      <c r="DN157" s="20"/>
      <c r="DO157" s="74"/>
      <c r="DP157" s="20"/>
      <c r="DQ157" s="20">
        <f t="shared" si="985"/>
        <v>0</v>
      </c>
      <c r="DR157" s="20">
        <f t="shared" si="986"/>
        <v>0</v>
      </c>
      <c r="DS157" s="7"/>
      <c r="DT157" s="7"/>
      <c r="DU157" s="7"/>
      <c r="DV157" s="52"/>
      <c r="DW157" s="51"/>
      <c r="DX157" s="1"/>
      <c r="DY157" s="23"/>
      <c r="DZ157" s="23"/>
      <c r="EA157" s="8"/>
      <c r="EB157" s="8"/>
      <c r="EC157" s="8"/>
      <c r="ED157" s="8"/>
      <c r="EE157" s="8"/>
      <c r="EF157" s="8"/>
      <c r="EG157" s="8"/>
      <c r="EH157" s="6">
        <f t="shared" si="987"/>
        <v>0</v>
      </c>
      <c r="EI157" s="6">
        <f t="shared" si="987"/>
        <v>0</v>
      </c>
      <c r="EJ157" s="6">
        <f t="shared" si="987"/>
        <v>0</v>
      </c>
      <c r="EK157" s="18">
        <f t="shared" si="987"/>
        <v>0</v>
      </c>
      <c r="EL157" s="7">
        <f t="shared" si="987"/>
        <v>0</v>
      </c>
      <c r="EM157" s="7">
        <f t="shared" si="987"/>
        <v>0</v>
      </c>
      <c r="EN157" s="7">
        <f t="shared" si="987"/>
        <v>0</v>
      </c>
      <c r="EO157" s="7">
        <f t="shared" si="987"/>
        <v>0</v>
      </c>
      <c r="EP157" s="7">
        <f t="shared" si="987"/>
        <v>0</v>
      </c>
      <c r="EQ157" s="7">
        <f t="shared" si="987"/>
        <v>0</v>
      </c>
      <c r="ER157" s="7">
        <f t="shared" si="987"/>
        <v>0</v>
      </c>
      <c r="ES157" s="7">
        <f t="shared" si="987"/>
        <v>0</v>
      </c>
      <c r="ET157" s="7">
        <f t="shared" si="987"/>
        <v>0</v>
      </c>
      <c r="EU157" s="18">
        <f t="shared" si="987"/>
        <v>0</v>
      </c>
      <c r="EV157" s="7">
        <f t="shared" si="987"/>
        <v>0</v>
      </c>
      <c r="EW157" s="7">
        <f t="shared" si="987"/>
        <v>0</v>
      </c>
      <c r="EX157" s="7">
        <f t="shared" si="988"/>
        <v>0</v>
      </c>
      <c r="EY157" s="7">
        <f t="shared" si="988"/>
        <v>0</v>
      </c>
      <c r="EZ157" s="7">
        <f t="shared" si="988"/>
        <v>0</v>
      </c>
      <c r="FA157" s="7">
        <f t="shared" si="988"/>
        <v>0</v>
      </c>
      <c r="FB157" s="7">
        <f t="shared" si="988"/>
        <v>0</v>
      </c>
      <c r="FC157" s="7">
        <f t="shared" si="988"/>
        <v>0</v>
      </c>
      <c r="FD157" s="7">
        <f t="shared" si="988"/>
        <v>0</v>
      </c>
      <c r="FE157" s="18">
        <f t="shared" si="988"/>
        <v>0</v>
      </c>
      <c r="FF157" s="7">
        <f t="shared" si="988"/>
        <v>0</v>
      </c>
      <c r="FG157" s="7">
        <f t="shared" si="988"/>
        <v>0</v>
      </c>
      <c r="FH157" s="7">
        <f t="shared" si="988"/>
        <v>0</v>
      </c>
      <c r="FI157" s="7">
        <f t="shared" si="988"/>
        <v>0</v>
      </c>
      <c r="FJ157" s="7">
        <f t="shared" si="988"/>
        <v>0</v>
      </c>
      <c r="FK157" s="7">
        <f t="shared" si="988"/>
        <v>0</v>
      </c>
      <c r="FL157" s="7">
        <f t="shared" si="988"/>
        <v>0</v>
      </c>
      <c r="FM157" s="7">
        <f t="shared" si="988"/>
        <v>0</v>
      </c>
      <c r="FN157" s="7">
        <f t="shared" si="989"/>
        <v>0</v>
      </c>
      <c r="FO157" s="7">
        <f t="shared" si="989"/>
        <v>0</v>
      </c>
      <c r="FP157" s="7"/>
      <c r="FQ157" s="7">
        <f t="shared" si="990"/>
        <v>0</v>
      </c>
      <c r="FR157" s="7">
        <f t="shared" si="990"/>
        <v>0</v>
      </c>
      <c r="FS157" s="7">
        <f t="shared" si="990"/>
        <v>0</v>
      </c>
      <c r="FT157" s="7">
        <f t="shared" si="990"/>
        <v>0</v>
      </c>
      <c r="FU157" s="7">
        <f t="shared" si="990"/>
        <v>0</v>
      </c>
      <c r="FV157" s="7">
        <f t="shared" si="990"/>
        <v>0</v>
      </c>
      <c r="FW157" s="7">
        <f t="shared" si="990"/>
        <v>0</v>
      </c>
      <c r="FX157" s="7">
        <f t="shared" si="990"/>
        <v>0</v>
      </c>
      <c r="FY157" s="7">
        <f t="shared" si="990"/>
        <v>0</v>
      </c>
      <c r="FZ157" s="7">
        <f t="shared" si="990"/>
        <v>0</v>
      </c>
      <c r="GA157" s="7">
        <f t="shared" si="990"/>
        <v>0</v>
      </c>
      <c r="GB157" s="116">
        <f t="shared" si="990"/>
        <v>0</v>
      </c>
      <c r="GC157" s="117">
        <f t="shared" si="990"/>
        <v>0</v>
      </c>
      <c r="GD157" s="8"/>
      <c r="GE157" s="8"/>
      <c r="GF157" s="8"/>
      <c r="GG157" s="97"/>
      <c r="GH157" s="3"/>
      <c r="GI157" s="18"/>
      <c r="GJ157" s="18"/>
      <c r="GK157" s="1"/>
      <c r="GL157" s="44"/>
      <c r="GM157" s="63"/>
      <c r="GN157" s="7"/>
      <c r="GO157" s="67"/>
    </row>
    <row r="158" spans="1:197" ht="24.95" customHeight="1" x14ac:dyDescent="0.35">
      <c r="A158" s="51"/>
      <c r="B158" s="1"/>
      <c r="C158" s="23"/>
      <c r="D158" s="23"/>
      <c r="E158" s="23"/>
      <c r="F158" s="23"/>
      <c r="G158" s="23"/>
      <c r="H158" s="23"/>
      <c r="I158" s="23"/>
      <c r="J158" s="23"/>
      <c r="K158" s="23"/>
      <c r="L158" s="1"/>
      <c r="M158" s="73">
        <f t="shared" si="1075"/>
        <v>0</v>
      </c>
      <c r="N158" s="32"/>
      <c r="O158" s="263"/>
      <c r="P158" s="32"/>
      <c r="Q158" s="20"/>
      <c r="R158" s="32"/>
      <c r="S158" s="20"/>
      <c r="T158" s="32"/>
      <c r="U158" s="20"/>
      <c r="V158" s="74"/>
      <c r="W158" s="20"/>
      <c r="X158" s="20"/>
      <c r="Y158" s="20"/>
      <c r="Z158" s="74"/>
      <c r="AA158" s="20"/>
      <c r="AB158" s="74"/>
      <c r="AC158" s="20"/>
      <c r="AD158" s="74"/>
      <c r="AE158" s="24"/>
      <c r="AF158" s="74"/>
      <c r="AG158" s="20"/>
      <c r="AH158" s="74"/>
      <c r="AI158" s="20"/>
      <c r="AJ158" s="74"/>
      <c r="AK158" s="20"/>
      <c r="AL158" s="74"/>
      <c r="AM158" s="263"/>
      <c r="AN158" s="74"/>
      <c r="AO158" s="20"/>
      <c r="AP158" s="74"/>
      <c r="AQ158" s="20"/>
      <c r="AR158" s="74"/>
      <c r="AS158" s="20"/>
      <c r="AT158" s="74"/>
      <c r="AU158" s="20"/>
      <c r="AV158" s="74"/>
      <c r="AW158" s="20"/>
      <c r="AX158" s="74"/>
      <c r="AY158" s="20"/>
      <c r="AZ158" s="74"/>
      <c r="BA158" s="20"/>
      <c r="BB158" s="74"/>
      <c r="BC158" s="20"/>
      <c r="BD158" s="74"/>
      <c r="BE158" s="20"/>
      <c r="BF158" s="20">
        <f t="shared" si="1076"/>
        <v>0</v>
      </c>
      <c r="BG158" s="20">
        <f t="shared" si="1077"/>
        <v>0</v>
      </c>
      <c r="BH158" s="7"/>
      <c r="BI158" s="7"/>
      <c r="BJ158" s="7"/>
      <c r="BK158" s="52"/>
      <c r="BL158" s="51"/>
      <c r="BM158" s="1"/>
      <c r="BN158" s="23"/>
      <c r="BO158" s="23"/>
      <c r="BP158" s="23"/>
      <c r="BQ158" s="23"/>
      <c r="BR158" s="23"/>
      <c r="BS158" s="23"/>
      <c r="BT158" s="23"/>
      <c r="BU158" s="23"/>
      <c r="BV158" s="23"/>
      <c r="BW158" s="1"/>
      <c r="BX158" s="73">
        <f t="shared" si="1114"/>
        <v>0</v>
      </c>
      <c r="BY158" s="32"/>
      <c r="BZ158" s="334"/>
      <c r="CA158" s="32"/>
      <c r="CB158" s="20"/>
      <c r="CC158" s="32"/>
      <c r="CD158" s="20"/>
      <c r="CE158" s="32"/>
      <c r="CF158" s="20"/>
      <c r="CG158" s="74"/>
      <c r="CH158" s="20"/>
      <c r="CI158" s="20"/>
      <c r="CJ158" s="20"/>
      <c r="CK158" s="74"/>
      <c r="CL158" s="20"/>
      <c r="CM158" s="74"/>
      <c r="CN158" s="20"/>
      <c r="CO158" s="74"/>
      <c r="CP158" s="24"/>
      <c r="CQ158" s="74"/>
      <c r="CR158" s="334"/>
      <c r="CS158" s="74"/>
      <c r="CT158" s="20"/>
      <c r="CU158" s="74"/>
      <c r="CV158" s="20"/>
      <c r="CW158" s="74"/>
      <c r="CX158" s="334"/>
      <c r="CY158" s="74"/>
      <c r="CZ158" s="20"/>
      <c r="DA158" s="74"/>
      <c r="DB158" s="20"/>
      <c r="DC158" s="74"/>
      <c r="DD158" s="20"/>
      <c r="DE158" s="74"/>
      <c r="DF158" s="20"/>
      <c r="DG158" s="74"/>
      <c r="DH158" s="20"/>
      <c r="DI158" s="74"/>
      <c r="DJ158" s="20"/>
      <c r="DK158" s="74"/>
      <c r="DL158" s="20"/>
      <c r="DM158" s="74"/>
      <c r="DN158" s="20"/>
      <c r="DO158" s="74"/>
      <c r="DP158" s="20"/>
      <c r="DQ158" s="20">
        <f t="shared" si="985"/>
        <v>0</v>
      </c>
      <c r="DR158" s="20">
        <f t="shared" si="986"/>
        <v>0</v>
      </c>
      <c r="DS158" s="7"/>
      <c r="DT158" s="7"/>
      <c r="DU158" s="7"/>
      <c r="DV158" s="52"/>
      <c r="DW158" s="51"/>
      <c r="DX158" s="1"/>
      <c r="DY158" s="23"/>
      <c r="DZ158" s="23"/>
      <c r="EA158" s="8"/>
      <c r="EB158" s="8"/>
      <c r="EC158" s="8"/>
      <c r="ED158" s="8"/>
      <c r="EE158" s="8"/>
      <c r="EF158" s="8"/>
      <c r="EG158" s="8"/>
      <c r="EH158" s="6">
        <f t="shared" si="987"/>
        <v>0</v>
      </c>
      <c r="EI158" s="6">
        <f t="shared" si="987"/>
        <v>0</v>
      </c>
      <c r="EJ158" s="6">
        <f t="shared" si="987"/>
        <v>0</v>
      </c>
      <c r="EK158" s="18">
        <f t="shared" si="987"/>
        <v>0</v>
      </c>
      <c r="EL158" s="7">
        <f t="shared" si="987"/>
        <v>0</v>
      </c>
      <c r="EM158" s="7">
        <f t="shared" si="987"/>
        <v>0</v>
      </c>
      <c r="EN158" s="7">
        <f t="shared" si="987"/>
        <v>0</v>
      </c>
      <c r="EO158" s="7">
        <f t="shared" si="987"/>
        <v>0</v>
      </c>
      <c r="EP158" s="7">
        <f t="shared" si="987"/>
        <v>0</v>
      </c>
      <c r="EQ158" s="7">
        <f t="shared" si="987"/>
        <v>0</v>
      </c>
      <c r="ER158" s="7">
        <f t="shared" si="987"/>
        <v>0</v>
      </c>
      <c r="ES158" s="7">
        <f t="shared" si="987"/>
        <v>0</v>
      </c>
      <c r="ET158" s="7">
        <f t="shared" si="987"/>
        <v>0</v>
      </c>
      <c r="EU158" s="18">
        <f t="shared" si="987"/>
        <v>0</v>
      </c>
      <c r="EV158" s="7">
        <f t="shared" si="987"/>
        <v>0</v>
      </c>
      <c r="EW158" s="7">
        <f t="shared" si="987"/>
        <v>0</v>
      </c>
      <c r="EX158" s="7">
        <f t="shared" si="988"/>
        <v>0</v>
      </c>
      <c r="EY158" s="7">
        <f t="shared" si="988"/>
        <v>0</v>
      </c>
      <c r="EZ158" s="7">
        <f t="shared" si="988"/>
        <v>0</v>
      </c>
      <c r="FA158" s="7">
        <f t="shared" si="988"/>
        <v>0</v>
      </c>
      <c r="FB158" s="7">
        <f t="shared" si="988"/>
        <v>0</v>
      </c>
      <c r="FC158" s="7">
        <f t="shared" si="988"/>
        <v>0</v>
      </c>
      <c r="FD158" s="7">
        <f t="shared" si="988"/>
        <v>0</v>
      </c>
      <c r="FE158" s="18">
        <f t="shared" si="988"/>
        <v>0</v>
      </c>
      <c r="FF158" s="7">
        <f t="shared" si="988"/>
        <v>0</v>
      </c>
      <c r="FG158" s="7">
        <f t="shared" si="988"/>
        <v>0</v>
      </c>
      <c r="FH158" s="7">
        <f t="shared" si="988"/>
        <v>0</v>
      </c>
      <c r="FI158" s="7">
        <f t="shared" si="988"/>
        <v>0</v>
      </c>
      <c r="FJ158" s="7">
        <f t="shared" si="988"/>
        <v>0</v>
      </c>
      <c r="FK158" s="7">
        <f t="shared" si="988"/>
        <v>0</v>
      </c>
      <c r="FL158" s="7">
        <f t="shared" si="988"/>
        <v>0</v>
      </c>
      <c r="FM158" s="7">
        <f t="shared" si="988"/>
        <v>0</v>
      </c>
      <c r="FN158" s="7">
        <f t="shared" si="989"/>
        <v>0</v>
      </c>
      <c r="FO158" s="7">
        <f t="shared" si="989"/>
        <v>0</v>
      </c>
      <c r="FP158" s="7"/>
      <c r="FQ158" s="7">
        <f t="shared" si="990"/>
        <v>0</v>
      </c>
      <c r="FR158" s="7">
        <f t="shared" si="990"/>
        <v>0</v>
      </c>
      <c r="FS158" s="7">
        <f t="shared" si="990"/>
        <v>0</v>
      </c>
      <c r="FT158" s="7">
        <f t="shared" si="990"/>
        <v>0</v>
      </c>
      <c r="FU158" s="7">
        <f t="shared" si="990"/>
        <v>0</v>
      </c>
      <c r="FV158" s="7">
        <f t="shared" si="990"/>
        <v>0</v>
      </c>
      <c r="FW158" s="7">
        <f t="shared" si="990"/>
        <v>0</v>
      </c>
      <c r="FX158" s="7">
        <f t="shared" si="990"/>
        <v>0</v>
      </c>
      <c r="FY158" s="7">
        <f t="shared" si="990"/>
        <v>0</v>
      </c>
      <c r="FZ158" s="7">
        <f t="shared" si="990"/>
        <v>0</v>
      </c>
      <c r="GA158" s="7">
        <f t="shared" si="990"/>
        <v>0</v>
      </c>
      <c r="GB158" s="116">
        <f t="shared" si="990"/>
        <v>0</v>
      </c>
      <c r="GC158" s="117">
        <f t="shared" si="990"/>
        <v>0</v>
      </c>
      <c r="GD158" s="8"/>
      <c r="GE158" s="8"/>
      <c r="GF158" s="8"/>
      <c r="GG158" s="97"/>
      <c r="GH158" s="3"/>
      <c r="GI158" s="18"/>
      <c r="GJ158" s="18"/>
      <c r="GK158" s="1"/>
      <c r="GL158" s="23"/>
      <c r="GM158" s="61"/>
      <c r="GN158" s="7"/>
      <c r="GO158" s="67"/>
    </row>
    <row r="159" spans="1:197" ht="24.95" customHeight="1" x14ac:dyDescent="0.35">
      <c r="A159" s="51"/>
      <c r="B159" s="1"/>
      <c r="C159" s="23"/>
      <c r="D159" s="23"/>
      <c r="E159" s="23"/>
      <c r="F159" s="23"/>
      <c r="G159" s="23"/>
      <c r="H159" s="23"/>
      <c r="I159" s="23"/>
      <c r="J159" s="23"/>
      <c r="K159" s="23"/>
      <c r="L159" s="1"/>
      <c r="M159" s="73">
        <f t="shared" si="1075"/>
        <v>0</v>
      </c>
      <c r="N159" s="32"/>
      <c r="O159" s="263"/>
      <c r="P159" s="32"/>
      <c r="Q159" s="20"/>
      <c r="R159" s="32"/>
      <c r="S159" s="20"/>
      <c r="T159" s="32"/>
      <c r="U159" s="20"/>
      <c r="V159" s="74"/>
      <c r="W159" s="20"/>
      <c r="X159" s="20"/>
      <c r="Y159" s="20"/>
      <c r="Z159" s="74"/>
      <c r="AA159" s="20"/>
      <c r="AB159" s="74"/>
      <c r="AC159" s="20"/>
      <c r="AD159" s="74"/>
      <c r="AE159" s="24"/>
      <c r="AF159" s="74"/>
      <c r="AG159" s="20"/>
      <c r="AH159" s="74"/>
      <c r="AI159" s="20"/>
      <c r="AJ159" s="74"/>
      <c r="AK159" s="20"/>
      <c r="AL159" s="74"/>
      <c r="AM159" s="263"/>
      <c r="AN159" s="74"/>
      <c r="AO159" s="20"/>
      <c r="AP159" s="74"/>
      <c r="AQ159" s="20"/>
      <c r="AR159" s="74"/>
      <c r="AS159" s="20"/>
      <c r="AT159" s="74"/>
      <c r="AU159" s="20"/>
      <c r="AV159" s="74"/>
      <c r="AW159" s="20"/>
      <c r="AX159" s="74"/>
      <c r="AY159" s="20"/>
      <c r="AZ159" s="74"/>
      <c r="BA159" s="20"/>
      <c r="BB159" s="74"/>
      <c r="BC159" s="20"/>
      <c r="BD159" s="74"/>
      <c r="BE159" s="20"/>
      <c r="BF159" s="20">
        <f t="shared" si="1076"/>
        <v>0</v>
      </c>
      <c r="BG159" s="20">
        <f t="shared" si="1077"/>
        <v>0</v>
      </c>
      <c r="BH159" s="7"/>
      <c r="BI159" s="7"/>
      <c r="BJ159" s="7"/>
      <c r="BK159" s="52"/>
      <c r="BL159" s="51"/>
      <c r="BM159" s="1"/>
      <c r="BN159" s="23"/>
      <c r="BO159" s="23"/>
      <c r="BP159" s="23"/>
      <c r="BQ159" s="23"/>
      <c r="BR159" s="23"/>
      <c r="BS159" s="23"/>
      <c r="BT159" s="23"/>
      <c r="BU159" s="23"/>
      <c r="BV159" s="23"/>
      <c r="BW159" s="1"/>
      <c r="BX159" s="73">
        <f t="shared" si="1114"/>
        <v>0</v>
      </c>
      <c r="BY159" s="32"/>
      <c r="BZ159" s="334"/>
      <c r="CA159" s="32"/>
      <c r="CB159" s="20"/>
      <c r="CC159" s="32"/>
      <c r="CD159" s="20"/>
      <c r="CE159" s="32"/>
      <c r="CF159" s="20"/>
      <c r="CG159" s="74"/>
      <c r="CH159" s="20"/>
      <c r="CI159" s="20"/>
      <c r="CJ159" s="20"/>
      <c r="CK159" s="74"/>
      <c r="CL159" s="20"/>
      <c r="CM159" s="74"/>
      <c r="CN159" s="20"/>
      <c r="CO159" s="74"/>
      <c r="CP159" s="24"/>
      <c r="CQ159" s="74"/>
      <c r="CR159" s="334"/>
      <c r="CS159" s="74"/>
      <c r="CT159" s="20"/>
      <c r="CU159" s="74"/>
      <c r="CV159" s="20"/>
      <c r="CW159" s="74"/>
      <c r="CX159" s="334"/>
      <c r="CY159" s="74"/>
      <c r="CZ159" s="20"/>
      <c r="DA159" s="74"/>
      <c r="DB159" s="20"/>
      <c r="DC159" s="74"/>
      <c r="DD159" s="20"/>
      <c r="DE159" s="74"/>
      <c r="DF159" s="20"/>
      <c r="DG159" s="74"/>
      <c r="DH159" s="20"/>
      <c r="DI159" s="74"/>
      <c r="DJ159" s="20"/>
      <c r="DK159" s="74"/>
      <c r="DL159" s="20"/>
      <c r="DM159" s="74"/>
      <c r="DN159" s="20"/>
      <c r="DO159" s="74"/>
      <c r="DP159" s="20"/>
      <c r="DQ159" s="20">
        <f t="shared" si="985"/>
        <v>0</v>
      </c>
      <c r="DR159" s="20">
        <f t="shared" si="986"/>
        <v>0</v>
      </c>
      <c r="DS159" s="7"/>
      <c r="DT159" s="7"/>
      <c r="DU159" s="7"/>
      <c r="DV159" s="52"/>
      <c r="DW159" s="51"/>
      <c r="DX159" s="1"/>
      <c r="DY159" s="23"/>
      <c r="DZ159" s="23"/>
      <c r="EA159" s="8"/>
      <c r="EB159" s="8"/>
      <c r="EC159" s="8"/>
      <c r="ED159" s="8"/>
      <c r="EE159" s="8"/>
      <c r="EF159" s="8"/>
      <c r="EG159" s="8"/>
      <c r="EH159" s="6">
        <f t="shared" si="987"/>
        <v>0</v>
      </c>
      <c r="EI159" s="6">
        <f t="shared" si="987"/>
        <v>0</v>
      </c>
      <c r="EJ159" s="6">
        <f t="shared" si="987"/>
        <v>0</v>
      </c>
      <c r="EK159" s="18">
        <f t="shared" si="987"/>
        <v>0</v>
      </c>
      <c r="EL159" s="7">
        <f t="shared" si="987"/>
        <v>0</v>
      </c>
      <c r="EM159" s="7">
        <f t="shared" si="987"/>
        <v>0</v>
      </c>
      <c r="EN159" s="7">
        <f t="shared" si="987"/>
        <v>0</v>
      </c>
      <c r="EO159" s="7">
        <f t="shared" si="987"/>
        <v>0</v>
      </c>
      <c r="EP159" s="7">
        <f t="shared" si="987"/>
        <v>0</v>
      </c>
      <c r="EQ159" s="7">
        <f t="shared" si="987"/>
        <v>0</v>
      </c>
      <c r="ER159" s="7">
        <f t="shared" si="987"/>
        <v>0</v>
      </c>
      <c r="ES159" s="7">
        <f t="shared" si="987"/>
        <v>0</v>
      </c>
      <c r="ET159" s="7">
        <f t="shared" si="987"/>
        <v>0</v>
      </c>
      <c r="EU159" s="18">
        <f t="shared" si="987"/>
        <v>0</v>
      </c>
      <c r="EV159" s="7">
        <f t="shared" si="987"/>
        <v>0</v>
      </c>
      <c r="EW159" s="7">
        <f t="shared" si="987"/>
        <v>0</v>
      </c>
      <c r="EX159" s="7">
        <f t="shared" si="988"/>
        <v>0</v>
      </c>
      <c r="EY159" s="7">
        <f t="shared" si="988"/>
        <v>0</v>
      </c>
      <c r="EZ159" s="7">
        <f t="shared" si="988"/>
        <v>0</v>
      </c>
      <c r="FA159" s="7">
        <f t="shared" si="988"/>
        <v>0</v>
      </c>
      <c r="FB159" s="7">
        <f t="shared" si="988"/>
        <v>0</v>
      </c>
      <c r="FC159" s="7">
        <f t="shared" si="988"/>
        <v>0</v>
      </c>
      <c r="FD159" s="7">
        <f t="shared" si="988"/>
        <v>0</v>
      </c>
      <c r="FE159" s="18">
        <f t="shared" si="988"/>
        <v>0</v>
      </c>
      <c r="FF159" s="7">
        <f t="shared" si="988"/>
        <v>0</v>
      </c>
      <c r="FG159" s="7">
        <f t="shared" si="988"/>
        <v>0</v>
      </c>
      <c r="FH159" s="7">
        <f t="shared" si="988"/>
        <v>0</v>
      </c>
      <c r="FI159" s="7">
        <f t="shared" si="988"/>
        <v>0</v>
      </c>
      <c r="FJ159" s="7">
        <f t="shared" si="988"/>
        <v>0</v>
      </c>
      <c r="FK159" s="7">
        <f t="shared" si="988"/>
        <v>0</v>
      </c>
      <c r="FL159" s="7">
        <f t="shared" si="988"/>
        <v>0</v>
      </c>
      <c r="FM159" s="7">
        <f t="shared" si="988"/>
        <v>0</v>
      </c>
      <c r="FN159" s="7">
        <f t="shared" si="989"/>
        <v>0</v>
      </c>
      <c r="FO159" s="7">
        <f t="shared" si="989"/>
        <v>0</v>
      </c>
      <c r="FP159" s="7"/>
      <c r="FQ159" s="7">
        <f t="shared" si="990"/>
        <v>0</v>
      </c>
      <c r="FR159" s="7">
        <f t="shared" si="990"/>
        <v>0</v>
      </c>
      <c r="FS159" s="7">
        <f t="shared" si="990"/>
        <v>0</v>
      </c>
      <c r="FT159" s="7">
        <f t="shared" si="990"/>
        <v>0</v>
      </c>
      <c r="FU159" s="7">
        <f t="shared" si="990"/>
        <v>0</v>
      </c>
      <c r="FV159" s="7">
        <f t="shared" si="990"/>
        <v>0</v>
      </c>
      <c r="FW159" s="7">
        <f t="shared" si="990"/>
        <v>0</v>
      </c>
      <c r="FX159" s="7">
        <f t="shared" si="990"/>
        <v>0</v>
      </c>
      <c r="FY159" s="7">
        <f t="shared" si="990"/>
        <v>0</v>
      </c>
      <c r="FZ159" s="7">
        <f t="shared" si="990"/>
        <v>0</v>
      </c>
      <c r="GA159" s="7">
        <f t="shared" si="990"/>
        <v>0</v>
      </c>
      <c r="GB159" s="116">
        <f t="shared" si="990"/>
        <v>0</v>
      </c>
      <c r="GC159" s="117">
        <f t="shared" si="990"/>
        <v>0</v>
      </c>
      <c r="GD159" s="8"/>
      <c r="GE159" s="8"/>
      <c r="GF159" s="8"/>
      <c r="GG159" s="97"/>
      <c r="GH159" s="3"/>
      <c r="GI159" s="18"/>
      <c r="GJ159" s="18"/>
      <c r="GK159" s="1"/>
      <c r="GL159" s="23"/>
      <c r="GM159" s="61"/>
      <c r="GN159" s="7"/>
      <c r="GO159" s="67"/>
    </row>
    <row r="160" spans="1:197" ht="24.95" customHeight="1" x14ac:dyDescent="0.35">
      <c r="A160" s="51"/>
      <c r="B160" s="1"/>
      <c r="C160" s="23"/>
      <c r="D160" s="23"/>
      <c r="E160" s="23"/>
      <c r="F160" s="23"/>
      <c r="G160" s="23"/>
      <c r="H160" s="23"/>
      <c r="I160" s="23"/>
      <c r="J160" s="23"/>
      <c r="K160" s="23"/>
      <c r="L160" s="1"/>
      <c r="M160" s="73">
        <f t="shared" si="1075"/>
        <v>0</v>
      </c>
      <c r="N160" s="32"/>
      <c r="O160" s="263"/>
      <c r="P160" s="32"/>
      <c r="Q160" s="20"/>
      <c r="R160" s="32"/>
      <c r="S160" s="20"/>
      <c r="T160" s="32"/>
      <c r="U160" s="20"/>
      <c r="V160" s="74"/>
      <c r="W160" s="20"/>
      <c r="X160" s="20"/>
      <c r="Y160" s="20"/>
      <c r="Z160" s="74"/>
      <c r="AA160" s="20"/>
      <c r="AB160" s="74"/>
      <c r="AC160" s="20"/>
      <c r="AD160" s="74"/>
      <c r="AE160" s="24"/>
      <c r="AF160" s="74"/>
      <c r="AG160" s="20"/>
      <c r="AH160" s="74"/>
      <c r="AI160" s="20"/>
      <c r="AJ160" s="74"/>
      <c r="AK160" s="20"/>
      <c r="AL160" s="74"/>
      <c r="AM160" s="263"/>
      <c r="AN160" s="74"/>
      <c r="AO160" s="20"/>
      <c r="AP160" s="74"/>
      <c r="AQ160" s="20"/>
      <c r="AR160" s="74"/>
      <c r="AS160" s="20"/>
      <c r="AT160" s="74"/>
      <c r="AU160" s="20"/>
      <c r="AV160" s="74"/>
      <c r="AW160" s="20"/>
      <c r="AX160" s="74"/>
      <c r="AY160" s="20"/>
      <c r="AZ160" s="74"/>
      <c r="BA160" s="20"/>
      <c r="BB160" s="74"/>
      <c r="BC160" s="20"/>
      <c r="BD160" s="74"/>
      <c r="BE160" s="20"/>
      <c r="BF160" s="20">
        <f t="shared" si="1076"/>
        <v>0</v>
      </c>
      <c r="BG160" s="20">
        <f t="shared" si="1077"/>
        <v>0</v>
      </c>
      <c r="BH160" s="7"/>
      <c r="BI160" s="7"/>
      <c r="BJ160" s="7"/>
      <c r="BK160" s="52"/>
      <c r="BL160" s="51"/>
      <c r="BM160" s="1"/>
      <c r="BN160" s="23"/>
      <c r="BO160" s="23"/>
      <c r="BP160" s="23"/>
      <c r="BQ160" s="23"/>
      <c r="BR160" s="23"/>
      <c r="BS160" s="23"/>
      <c r="BT160" s="23"/>
      <c r="BU160" s="23"/>
      <c r="BV160" s="23"/>
      <c r="BW160" s="1"/>
      <c r="BX160" s="73">
        <f t="shared" si="1114"/>
        <v>0</v>
      </c>
      <c r="BY160" s="32"/>
      <c r="BZ160" s="334"/>
      <c r="CA160" s="32"/>
      <c r="CB160" s="20"/>
      <c r="CC160" s="32"/>
      <c r="CD160" s="20"/>
      <c r="CE160" s="32"/>
      <c r="CF160" s="20"/>
      <c r="CG160" s="74"/>
      <c r="CH160" s="20"/>
      <c r="CI160" s="20"/>
      <c r="CJ160" s="20"/>
      <c r="CK160" s="74"/>
      <c r="CL160" s="20"/>
      <c r="CM160" s="74"/>
      <c r="CN160" s="20"/>
      <c r="CO160" s="74"/>
      <c r="CP160" s="24"/>
      <c r="CQ160" s="74"/>
      <c r="CR160" s="334"/>
      <c r="CS160" s="74"/>
      <c r="CT160" s="20"/>
      <c r="CU160" s="74"/>
      <c r="CV160" s="20"/>
      <c r="CW160" s="74"/>
      <c r="CX160" s="334"/>
      <c r="CY160" s="74"/>
      <c r="CZ160" s="20"/>
      <c r="DA160" s="74"/>
      <c r="DB160" s="20"/>
      <c r="DC160" s="74"/>
      <c r="DD160" s="20"/>
      <c r="DE160" s="74"/>
      <c r="DF160" s="20"/>
      <c r="DG160" s="74"/>
      <c r="DH160" s="20"/>
      <c r="DI160" s="74"/>
      <c r="DJ160" s="20"/>
      <c r="DK160" s="74"/>
      <c r="DL160" s="20"/>
      <c r="DM160" s="74"/>
      <c r="DN160" s="20"/>
      <c r="DO160" s="74"/>
      <c r="DP160" s="20"/>
      <c r="DQ160" s="20">
        <f t="shared" si="985"/>
        <v>0</v>
      </c>
      <c r="DR160" s="20">
        <f t="shared" si="986"/>
        <v>0</v>
      </c>
      <c r="DS160" s="7"/>
      <c r="DT160" s="7"/>
      <c r="DU160" s="7"/>
      <c r="DV160" s="52"/>
      <c r="DW160" s="51"/>
      <c r="DX160" s="1"/>
      <c r="DY160" s="23"/>
      <c r="DZ160" s="23"/>
      <c r="EA160" s="8"/>
      <c r="EB160" s="8"/>
      <c r="EC160" s="8"/>
      <c r="ED160" s="8"/>
      <c r="EE160" s="8"/>
      <c r="EF160" s="8"/>
      <c r="EG160" s="8"/>
      <c r="EH160" s="6">
        <f t="shared" si="987"/>
        <v>0</v>
      </c>
      <c r="EI160" s="6">
        <f t="shared" si="987"/>
        <v>0</v>
      </c>
      <c r="EJ160" s="6">
        <f t="shared" si="987"/>
        <v>0</v>
      </c>
      <c r="EK160" s="18">
        <f t="shared" si="987"/>
        <v>0</v>
      </c>
      <c r="EL160" s="7">
        <f t="shared" si="987"/>
        <v>0</v>
      </c>
      <c r="EM160" s="7">
        <f t="shared" si="987"/>
        <v>0</v>
      </c>
      <c r="EN160" s="7">
        <f t="shared" si="987"/>
        <v>0</v>
      </c>
      <c r="EO160" s="7">
        <f t="shared" si="987"/>
        <v>0</v>
      </c>
      <c r="EP160" s="7">
        <f t="shared" si="987"/>
        <v>0</v>
      </c>
      <c r="EQ160" s="7">
        <f t="shared" si="987"/>
        <v>0</v>
      </c>
      <c r="ER160" s="7">
        <f t="shared" si="987"/>
        <v>0</v>
      </c>
      <c r="ES160" s="7">
        <f t="shared" si="987"/>
        <v>0</v>
      </c>
      <c r="ET160" s="7">
        <f t="shared" si="987"/>
        <v>0</v>
      </c>
      <c r="EU160" s="18">
        <f t="shared" si="987"/>
        <v>0</v>
      </c>
      <c r="EV160" s="7">
        <f t="shared" si="987"/>
        <v>0</v>
      </c>
      <c r="EW160" s="7">
        <f t="shared" si="987"/>
        <v>0</v>
      </c>
      <c r="EX160" s="7">
        <f t="shared" si="988"/>
        <v>0</v>
      </c>
      <c r="EY160" s="7">
        <f t="shared" si="988"/>
        <v>0</v>
      </c>
      <c r="EZ160" s="7">
        <f t="shared" si="988"/>
        <v>0</v>
      </c>
      <c r="FA160" s="7">
        <f t="shared" si="988"/>
        <v>0</v>
      </c>
      <c r="FB160" s="7">
        <f t="shared" si="988"/>
        <v>0</v>
      </c>
      <c r="FC160" s="7">
        <f t="shared" si="988"/>
        <v>0</v>
      </c>
      <c r="FD160" s="7">
        <f t="shared" si="988"/>
        <v>0</v>
      </c>
      <c r="FE160" s="18">
        <f t="shared" si="988"/>
        <v>0</v>
      </c>
      <c r="FF160" s="7">
        <f t="shared" si="988"/>
        <v>0</v>
      </c>
      <c r="FG160" s="7">
        <f t="shared" si="988"/>
        <v>0</v>
      </c>
      <c r="FH160" s="7">
        <f t="shared" si="988"/>
        <v>0</v>
      </c>
      <c r="FI160" s="7">
        <f t="shared" si="988"/>
        <v>0</v>
      </c>
      <c r="FJ160" s="7">
        <f t="shared" si="988"/>
        <v>0</v>
      </c>
      <c r="FK160" s="7">
        <f t="shared" si="988"/>
        <v>0</v>
      </c>
      <c r="FL160" s="7">
        <f t="shared" si="988"/>
        <v>0</v>
      </c>
      <c r="FM160" s="7">
        <f t="shared" si="988"/>
        <v>0</v>
      </c>
      <c r="FN160" s="7">
        <f t="shared" si="989"/>
        <v>0</v>
      </c>
      <c r="FO160" s="7">
        <f t="shared" si="989"/>
        <v>0</v>
      </c>
      <c r="FP160" s="7"/>
      <c r="FQ160" s="7">
        <f t="shared" si="990"/>
        <v>0</v>
      </c>
      <c r="FR160" s="7">
        <f t="shared" si="990"/>
        <v>0</v>
      </c>
      <c r="FS160" s="7">
        <f t="shared" si="990"/>
        <v>0</v>
      </c>
      <c r="FT160" s="7">
        <f t="shared" si="990"/>
        <v>0</v>
      </c>
      <c r="FU160" s="7">
        <f t="shared" si="990"/>
        <v>0</v>
      </c>
      <c r="FV160" s="7">
        <f t="shared" si="990"/>
        <v>0</v>
      </c>
      <c r="FW160" s="7">
        <f t="shared" si="990"/>
        <v>0</v>
      </c>
      <c r="FX160" s="7">
        <f t="shared" si="990"/>
        <v>0</v>
      </c>
      <c r="FY160" s="7">
        <f t="shared" si="990"/>
        <v>0</v>
      </c>
      <c r="FZ160" s="7">
        <f t="shared" si="990"/>
        <v>0</v>
      </c>
      <c r="GA160" s="7">
        <f t="shared" si="990"/>
        <v>0</v>
      </c>
      <c r="GB160" s="116">
        <f t="shared" si="990"/>
        <v>0</v>
      </c>
      <c r="GC160" s="117">
        <f t="shared" si="990"/>
        <v>0</v>
      </c>
      <c r="GD160" s="8"/>
      <c r="GE160" s="8"/>
      <c r="GF160" s="8"/>
      <c r="GG160" s="97"/>
      <c r="GH160" s="3"/>
      <c r="GI160" s="18"/>
      <c r="GJ160" s="18"/>
      <c r="GK160" s="1"/>
      <c r="GL160" s="23"/>
      <c r="GM160" s="61"/>
      <c r="GN160" s="7"/>
      <c r="GO160" s="67"/>
    </row>
    <row r="161" spans="1:197" ht="24.95" customHeight="1" thickBot="1" x14ac:dyDescent="0.4">
      <c r="A161" s="91"/>
      <c r="B161" s="111"/>
      <c r="C161" s="83"/>
      <c r="D161" s="83"/>
      <c r="E161" s="83"/>
      <c r="F161" s="83"/>
      <c r="G161" s="83"/>
      <c r="H161" s="83"/>
      <c r="I161" s="83"/>
      <c r="J161" s="83"/>
      <c r="K161" s="83"/>
      <c r="L161" s="111"/>
      <c r="M161" s="75">
        <f t="shared" si="1075"/>
        <v>0</v>
      </c>
      <c r="N161" s="76"/>
      <c r="O161" s="427"/>
      <c r="P161" s="76"/>
      <c r="Q161" s="118"/>
      <c r="R161" s="76"/>
      <c r="S161" s="118"/>
      <c r="T161" s="76"/>
      <c r="U161" s="118"/>
      <c r="V161" s="119"/>
      <c r="W161" s="118"/>
      <c r="X161" s="118"/>
      <c r="Y161" s="118"/>
      <c r="Z161" s="119"/>
      <c r="AA161" s="118"/>
      <c r="AB161" s="119"/>
      <c r="AC161" s="118"/>
      <c r="AD161" s="119"/>
      <c r="AE161" s="120"/>
      <c r="AF161" s="119"/>
      <c r="AG161" s="118"/>
      <c r="AH161" s="119"/>
      <c r="AI161" s="118"/>
      <c r="AJ161" s="119"/>
      <c r="AK161" s="118"/>
      <c r="AL161" s="119"/>
      <c r="AM161" s="427"/>
      <c r="AN161" s="119"/>
      <c r="AO161" s="118"/>
      <c r="AP161" s="119"/>
      <c r="AQ161" s="118"/>
      <c r="AR161" s="119"/>
      <c r="AS161" s="118"/>
      <c r="AT161" s="119"/>
      <c r="AU161" s="118"/>
      <c r="AV161" s="119"/>
      <c r="AW161" s="118"/>
      <c r="AX161" s="119"/>
      <c r="AY161" s="118"/>
      <c r="AZ161" s="119"/>
      <c r="BA161" s="118"/>
      <c r="BB161" s="119"/>
      <c r="BC161" s="118"/>
      <c r="BD161" s="119"/>
      <c r="BE161" s="118"/>
      <c r="BF161" s="20">
        <f t="shared" si="1076"/>
        <v>0</v>
      </c>
      <c r="BG161" s="118">
        <f t="shared" si="1077"/>
        <v>0</v>
      </c>
      <c r="BH161" s="8"/>
      <c r="BI161" s="8"/>
      <c r="BJ161" s="8"/>
      <c r="BK161" s="97"/>
      <c r="BL161" s="91"/>
      <c r="BM161" s="111"/>
      <c r="BN161" s="83"/>
      <c r="BO161" s="83"/>
      <c r="BP161" s="83"/>
      <c r="BQ161" s="83"/>
      <c r="BR161" s="83"/>
      <c r="BS161" s="83"/>
      <c r="BT161" s="83"/>
      <c r="BU161" s="83"/>
      <c r="BV161" s="83"/>
      <c r="BW161" s="111"/>
      <c r="BX161" s="75">
        <f t="shared" si="1114"/>
        <v>0</v>
      </c>
      <c r="BY161" s="76"/>
      <c r="BZ161" s="410"/>
      <c r="CA161" s="76"/>
      <c r="CB161" s="118"/>
      <c r="CC161" s="76"/>
      <c r="CD161" s="118"/>
      <c r="CE161" s="76"/>
      <c r="CF161" s="118"/>
      <c r="CG161" s="119"/>
      <c r="CH161" s="118"/>
      <c r="CI161" s="118"/>
      <c r="CJ161" s="118"/>
      <c r="CK161" s="119"/>
      <c r="CL161" s="118"/>
      <c r="CM161" s="119"/>
      <c r="CN161" s="118"/>
      <c r="CO161" s="119"/>
      <c r="CP161" s="120"/>
      <c r="CQ161" s="119"/>
      <c r="CR161" s="410"/>
      <c r="CS161" s="119"/>
      <c r="CT161" s="118"/>
      <c r="CU161" s="119"/>
      <c r="CV161" s="118"/>
      <c r="CW161" s="119"/>
      <c r="CX161" s="410"/>
      <c r="CY161" s="119"/>
      <c r="CZ161" s="118"/>
      <c r="DA161" s="119"/>
      <c r="DB161" s="118"/>
      <c r="DC161" s="119"/>
      <c r="DD161" s="118"/>
      <c r="DE161" s="119"/>
      <c r="DF161" s="118"/>
      <c r="DG161" s="119"/>
      <c r="DH161" s="118"/>
      <c r="DI161" s="119"/>
      <c r="DJ161" s="118"/>
      <c r="DK161" s="119"/>
      <c r="DL161" s="118"/>
      <c r="DM161" s="119"/>
      <c r="DN161" s="118"/>
      <c r="DO161" s="119"/>
      <c r="DP161" s="118"/>
      <c r="DQ161" s="20">
        <f t="shared" si="985"/>
        <v>0</v>
      </c>
      <c r="DR161" s="20">
        <f t="shared" si="986"/>
        <v>0</v>
      </c>
      <c r="DS161" s="8"/>
      <c r="DT161" s="8"/>
      <c r="DU161" s="8"/>
      <c r="DV161" s="97"/>
      <c r="DW161" s="91"/>
      <c r="DX161" s="111"/>
      <c r="DY161" s="83"/>
      <c r="DZ161" s="83"/>
      <c r="EA161" s="8"/>
      <c r="EB161" s="8"/>
      <c r="EC161" s="8"/>
      <c r="ED161" s="8"/>
      <c r="EE161" s="8"/>
      <c r="EF161" s="8"/>
      <c r="EG161" s="8"/>
      <c r="EH161" s="80">
        <f t="shared" si="987"/>
        <v>0</v>
      </c>
      <c r="EI161" s="80">
        <f t="shared" si="987"/>
        <v>0</v>
      </c>
      <c r="EJ161" s="80">
        <f t="shared" si="987"/>
        <v>0</v>
      </c>
      <c r="EK161" s="121">
        <f t="shared" si="987"/>
        <v>0</v>
      </c>
      <c r="EL161" s="8">
        <f t="shared" si="987"/>
        <v>0</v>
      </c>
      <c r="EM161" s="8">
        <f t="shared" si="987"/>
        <v>0</v>
      </c>
      <c r="EN161" s="8">
        <f t="shared" si="987"/>
        <v>0</v>
      </c>
      <c r="EO161" s="8">
        <f t="shared" si="987"/>
        <v>0</v>
      </c>
      <c r="EP161" s="8">
        <f t="shared" si="987"/>
        <v>0</v>
      </c>
      <c r="EQ161" s="8">
        <f t="shared" si="987"/>
        <v>0</v>
      </c>
      <c r="ER161" s="8">
        <f t="shared" si="987"/>
        <v>0</v>
      </c>
      <c r="ES161" s="8">
        <f t="shared" si="987"/>
        <v>0</v>
      </c>
      <c r="ET161" s="8">
        <f t="shared" si="987"/>
        <v>0</v>
      </c>
      <c r="EU161" s="121">
        <f t="shared" si="987"/>
        <v>0</v>
      </c>
      <c r="EV161" s="8">
        <f t="shared" si="987"/>
        <v>0</v>
      </c>
      <c r="EW161" s="8">
        <f t="shared" ref="EW161" si="1115">SUM(AA161+CL161)</f>
        <v>0</v>
      </c>
      <c r="EX161" s="8">
        <f t="shared" si="988"/>
        <v>0</v>
      </c>
      <c r="EY161" s="8">
        <f t="shared" si="988"/>
        <v>0</v>
      </c>
      <c r="EZ161" s="8">
        <f t="shared" si="988"/>
        <v>0</v>
      </c>
      <c r="FA161" s="8">
        <f t="shared" si="988"/>
        <v>0</v>
      </c>
      <c r="FB161" s="8">
        <f t="shared" si="988"/>
        <v>0</v>
      </c>
      <c r="FC161" s="8">
        <f t="shared" si="988"/>
        <v>0</v>
      </c>
      <c r="FD161" s="8">
        <f t="shared" si="988"/>
        <v>0</v>
      </c>
      <c r="FE161" s="121">
        <f t="shared" si="988"/>
        <v>0</v>
      </c>
      <c r="FF161" s="8">
        <f t="shared" si="988"/>
        <v>0</v>
      </c>
      <c r="FG161" s="8">
        <f t="shared" si="988"/>
        <v>0</v>
      </c>
      <c r="FH161" s="8">
        <f t="shared" si="988"/>
        <v>0</v>
      </c>
      <c r="FI161" s="8">
        <f t="shared" si="988"/>
        <v>0</v>
      </c>
      <c r="FJ161" s="8">
        <f t="shared" si="988"/>
        <v>0</v>
      </c>
      <c r="FK161" s="8">
        <f t="shared" si="988"/>
        <v>0</v>
      </c>
      <c r="FL161" s="8">
        <f t="shared" si="988"/>
        <v>0</v>
      </c>
      <c r="FM161" s="8">
        <f t="shared" ref="FM161" si="1116">SUM(AQ161+DB161)</f>
        <v>0</v>
      </c>
      <c r="FN161" s="8">
        <f t="shared" si="989"/>
        <v>0</v>
      </c>
      <c r="FO161" s="8">
        <f t="shared" si="989"/>
        <v>0</v>
      </c>
      <c r="FP161" s="8"/>
      <c r="FQ161" s="8">
        <f t="shared" si="990"/>
        <v>0</v>
      </c>
      <c r="FR161" s="8">
        <f t="shared" si="990"/>
        <v>0</v>
      </c>
      <c r="FS161" s="8">
        <f t="shared" si="990"/>
        <v>0</v>
      </c>
      <c r="FT161" s="8">
        <f t="shared" si="990"/>
        <v>0</v>
      </c>
      <c r="FU161" s="8">
        <f t="shared" si="990"/>
        <v>0</v>
      </c>
      <c r="FV161" s="8">
        <f t="shared" si="990"/>
        <v>0</v>
      </c>
      <c r="FW161" s="8">
        <f t="shared" si="990"/>
        <v>0</v>
      </c>
      <c r="FX161" s="8">
        <f t="shared" si="990"/>
        <v>0</v>
      </c>
      <c r="FY161" s="8">
        <f t="shared" si="990"/>
        <v>0</v>
      </c>
      <c r="FZ161" s="8">
        <f t="shared" si="990"/>
        <v>0</v>
      </c>
      <c r="GA161" s="8">
        <f t="shared" si="990"/>
        <v>0</v>
      </c>
      <c r="GB161" s="122">
        <f t="shared" si="990"/>
        <v>0</v>
      </c>
      <c r="GC161" s="123">
        <f t="shared" si="990"/>
        <v>0</v>
      </c>
      <c r="GD161" s="8"/>
      <c r="GE161" s="8"/>
      <c r="GF161" s="8"/>
      <c r="GG161" s="97"/>
      <c r="GH161" s="3"/>
      <c r="GI161" s="18"/>
      <c r="GJ161" s="18"/>
      <c r="GK161" s="1"/>
      <c r="GL161" s="23"/>
      <c r="GM161" s="61"/>
      <c r="GN161" s="7"/>
      <c r="GO161" s="67"/>
    </row>
    <row r="162" spans="1:197" s="346" customFormat="1" ht="24.95" customHeight="1" x14ac:dyDescent="0.35">
      <c r="A162" s="359">
        <v>11</v>
      </c>
      <c r="B162" s="131" t="s">
        <v>68</v>
      </c>
      <c r="C162" s="130" t="s">
        <v>53</v>
      </c>
      <c r="D162" s="131">
        <v>1</v>
      </c>
      <c r="E162" s="352"/>
      <c r="F162" s="352"/>
      <c r="G162" s="352"/>
      <c r="H162" s="352"/>
      <c r="I162" s="352"/>
      <c r="J162" s="352"/>
      <c r="K162" s="352"/>
      <c r="L162" s="352">
        <f t="shared" ref="L162:BG162" si="1117">SUM(L163:L176)</f>
        <v>58</v>
      </c>
      <c r="M162" s="352">
        <f t="shared" si="1117"/>
        <v>58</v>
      </c>
      <c r="N162" s="352">
        <f t="shared" si="1117"/>
        <v>22</v>
      </c>
      <c r="O162" s="352">
        <f t="shared" si="1117"/>
        <v>14</v>
      </c>
      <c r="P162" s="12">
        <f t="shared" si="1117"/>
        <v>32</v>
      </c>
      <c r="Q162" s="352">
        <f t="shared" si="1117"/>
        <v>32</v>
      </c>
      <c r="R162" s="12">
        <f t="shared" si="1117"/>
        <v>4</v>
      </c>
      <c r="S162" s="352">
        <f t="shared" si="1117"/>
        <v>4</v>
      </c>
      <c r="T162" s="12">
        <f t="shared" si="1117"/>
        <v>0</v>
      </c>
      <c r="U162" s="352">
        <f t="shared" si="1117"/>
        <v>0</v>
      </c>
      <c r="V162" s="12">
        <f t="shared" si="1117"/>
        <v>0</v>
      </c>
      <c r="W162" s="352">
        <f t="shared" si="1117"/>
        <v>0</v>
      </c>
      <c r="X162" s="352">
        <f t="shared" si="1117"/>
        <v>0</v>
      </c>
      <c r="Y162" s="435">
        <f t="shared" si="1117"/>
        <v>13.5</v>
      </c>
      <c r="Z162" s="12">
        <f t="shared" si="1117"/>
        <v>0</v>
      </c>
      <c r="AA162" s="352">
        <f t="shared" si="1117"/>
        <v>0</v>
      </c>
      <c r="AB162" s="12">
        <f t="shared" si="1117"/>
        <v>0</v>
      </c>
      <c r="AC162" s="352">
        <f t="shared" si="1117"/>
        <v>0</v>
      </c>
      <c r="AD162" s="12">
        <f t="shared" si="1117"/>
        <v>2</v>
      </c>
      <c r="AE162" s="352">
        <f t="shared" si="1117"/>
        <v>120</v>
      </c>
      <c r="AF162" s="12">
        <f t="shared" si="1117"/>
        <v>0</v>
      </c>
      <c r="AG162" s="352">
        <f t="shared" si="1117"/>
        <v>0</v>
      </c>
      <c r="AH162" s="12">
        <f t="shared" si="1117"/>
        <v>0</v>
      </c>
      <c r="AI162" s="355">
        <f t="shared" si="1117"/>
        <v>0</v>
      </c>
      <c r="AJ162" s="12">
        <f t="shared" si="1117"/>
        <v>2</v>
      </c>
      <c r="AK162" s="435">
        <f t="shared" si="1117"/>
        <v>30</v>
      </c>
      <c r="AL162" s="12">
        <f t="shared" si="1117"/>
        <v>1</v>
      </c>
      <c r="AM162" s="352">
        <f t="shared" si="1117"/>
        <v>46</v>
      </c>
      <c r="AN162" s="12">
        <f>SUM(AN163:AN176)</f>
        <v>0</v>
      </c>
      <c r="AO162" s="352">
        <f t="shared" si="1117"/>
        <v>0</v>
      </c>
      <c r="AP162" s="12">
        <f t="shared" si="1117"/>
        <v>0</v>
      </c>
      <c r="AQ162" s="352">
        <f t="shared" si="1117"/>
        <v>0</v>
      </c>
      <c r="AR162" s="352">
        <f t="shared" si="1117"/>
        <v>2</v>
      </c>
      <c r="AS162" s="435">
        <f t="shared" si="1117"/>
        <v>12</v>
      </c>
      <c r="AT162" s="12">
        <f t="shared" si="1117"/>
        <v>0</v>
      </c>
      <c r="AU162" s="435">
        <f t="shared" si="1117"/>
        <v>0</v>
      </c>
      <c r="AV162" s="12">
        <f t="shared" si="1117"/>
        <v>0</v>
      </c>
      <c r="AW162" s="352">
        <f t="shared" si="1117"/>
        <v>0</v>
      </c>
      <c r="AX162" s="12">
        <f t="shared" si="1117"/>
        <v>1</v>
      </c>
      <c r="AY162" s="435">
        <f t="shared" si="1117"/>
        <v>8</v>
      </c>
      <c r="AZ162" s="12">
        <f t="shared" si="1117"/>
        <v>1</v>
      </c>
      <c r="BA162" s="435">
        <f t="shared" si="1117"/>
        <v>0</v>
      </c>
      <c r="BB162" s="352">
        <f t="shared" si="1117"/>
        <v>0</v>
      </c>
      <c r="BC162" s="435">
        <f t="shared" si="1117"/>
        <v>0</v>
      </c>
      <c r="BD162" s="352">
        <f t="shared" si="1117"/>
        <v>0</v>
      </c>
      <c r="BE162" s="352">
        <f t="shared" si="1117"/>
        <v>0</v>
      </c>
      <c r="BF162" s="435">
        <f t="shared" si="1117"/>
        <v>279.5</v>
      </c>
      <c r="BG162" s="435">
        <f t="shared" si="1117"/>
        <v>70</v>
      </c>
      <c r="BH162" s="12"/>
      <c r="BI162" s="12"/>
      <c r="BJ162" s="12"/>
      <c r="BK162" s="354"/>
      <c r="BL162" s="359">
        <v>11</v>
      </c>
      <c r="BM162" s="131" t="s">
        <v>68</v>
      </c>
      <c r="BN162" s="130" t="s">
        <v>53</v>
      </c>
      <c r="BO162" s="131">
        <v>1</v>
      </c>
      <c r="BP162" s="352"/>
      <c r="BQ162" s="352"/>
      <c r="BR162" s="352"/>
      <c r="BS162" s="352"/>
      <c r="BT162" s="352"/>
      <c r="BU162" s="352"/>
      <c r="BV162" s="352"/>
      <c r="BW162" s="352">
        <f t="shared" ref="BW162:CX162" si="1118">SUM(BW163:BW176)</f>
        <v>144</v>
      </c>
      <c r="BX162" s="352">
        <f t="shared" si="1118"/>
        <v>144</v>
      </c>
      <c r="BY162" s="352">
        <f t="shared" si="1118"/>
        <v>38</v>
      </c>
      <c r="BZ162" s="352">
        <f t="shared" si="1118"/>
        <v>22</v>
      </c>
      <c r="CA162" s="12">
        <f t="shared" si="1118"/>
        <v>32</v>
      </c>
      <c r="CB162" s="352">
        <f t="shared" si="1118"/>
        <v>32</v>
      </c>
      <c r="CC162" s="12">
        <f t="shared" si="1118"/>
        <v>34</v>
      </c>
      <c r="CD162" s="352">
        <f t="shared" si="1118"/>
        <v>34</v>
      </c>
      <c r="CE162" s="12">
        <f t="shared" si="1118"/>
        <v>0</v>
      </c>
      <c r="CF162" s="352">
        <f t="shared" si="1118"/>
        <v>0</v>
      </c>
      <c r="CG162" s="12">
        <f t="shared" si="1118"/>
        <v>0</v>
      </c>
      <c r="CH162" s="352">
        <f t="shared" si="1118"/>
        <v>0</v>
      </c>
      <c r="CI162" s="352">
        <f t="shared" si="1118"/>
        <v>2</v>
      </c>
      <c r="CJ162" s="355">
        <f t="shared" si="1118"/>
        <v>15.6</v>
      </c>
      <c r="CK162" s="12">
        <f t="shared" si="1118"/>
        <v>0</v>
      </c>
      <c r="CL162" s="352">
        <f t="shared" si="1118"/>
        <v>0</v>
      </c>
      <c r="CM162" s="352">
        <f t="shared" si="1118"/>
        <v>0</v>
      </c>
      <c r="CN162" s="352">
        <f t="shared" si="1118"/>
        <v>0</v>
      </c>
      <c r="CO162" s="12">
        <f t="shared" si="1118"/>
        <v>3</v>
      </c>
      <c r="CP162" s="352">
        <f t="shared" si="1118"/>
        <v>120</v>
      </c>
      <c r="CQ162" s="352">
        <f t="shared" si="1118"/>
        <v>2</v>
      </c>
      <c r="CR162" s="352">
        <f t="shared" si="1118"/>
        <v>219</v>
      </c>
      <c r="CS162" s="12">
        <f t="shared" si="1118"/>
        <v>0</v>
      </c>
      <c r="CT162" s="355">
        <f t="shared" si="1118"/>
        <v>0</v>
      </c>
      <c r="CU162" s="12">
        <f t="shared" si="1118"/>
        <v>0</v>
      </c>
      <c r="CV162" s="352">
        <f t="shared" si="1118"/>
        <v>0</v>
      </c>
      <c r="CW162" s="352">
        <f t="shared" si="1118"/>
        <v>1</v>
      </c>
      <c r="CX162" s="352">
        <f t="shared" si="1118"/>
        <v>36</v>
      </c>
      <c r="CY162" s="12">
        <f>SUM(CY163:CY176)</f>
        <v>0</v>
      </c>
      <c r="CZ162" s="352">
        <f t="shared" ref="CZ162:DR162" si="1119">SUM(CZ163:CZ176)</f>
        <v>0</v>
      </c>
      <c r="DA162" s="12">
        <f t="shared" si="1119"/>
        <v>0</v>
      </c>
      <c r="DB162" s="352">
        <f t="shared" si="1119"/>
        <v>0</v>
      </c>
      <c r="DC162" s="12">
        <f t="shared" si="1119"/>
        <v>2</v>
      </c>
      <c r="DD162" s="435">
        <f t="shared" si="1119"/>
        <v>12</v>
      </c>
      <c r="DE162" s="12">
        <f t="shared" si="1119"/>
        <v>0</v>
      </c>
      <c r="DF162" s="352">
        <f t="shared" si="1119"/>
        <v>0</v>
      </c>
      <c r="DG162" s="12">
        <f t="shared" si="1119"/>
        <v>0</v>
      </c>
      <c r="DH162" s="352">
        <f t="shared" si="1119"/>
        <v>0</v>
      </c>
      <c r="DI162" s="352">
        <f t="shared" si="1119"/>
        <v>1</v>
      </c>
      <c r="DJ162" s="435">
        <f t="shared" si="1119"/>
        <v>8</v>
      </c>
      <c r="DK162" s="12">
        <f t="shared" si="1119"/>
        <v>3</v>
      </c>
      <c r="DL162" s="352">
        <f t="shared" si="1119"/>
        <v>16</v>
      </c>
      <c r="DM162" s="12">
        <f t="shared" si="1119"/>
        <v>0</v>
      </c>
      <c r="DN162" s="352">
        <f t="shared" si="1119"/>
        <v>0</v>
      </c>
      <c r="DO162" s="352">
        <f t="shared" si="1119"/>
        <v>0</v>
      </c>
      <c r="DP162" s="352">
        <f t="shared" si="1119"/>
        <v>0</v>
      </c>
      <c r="DQ162" s="435">
        <f t="shared" si="1119"/>
        <v>516.6</v>
      </c>
      <c r="DR162" s="435">
        <f t="shared" si="1119"/>
        <v>126</v>
      </c>
      <c r="DS162" s="12"/>
      <c r="DT162" s="12"/>
      <c r="DU162" s="12"/>
      <c r="DV162" s="344"/>
      <c r="DW162" s="359">
        <v>11</v>
      </c>
      <c r="DX162" s="131" t="s">
        <v>68</v>
      </c>
      <c r="DY162" s="130" t="s">
        <v>53</v>
      </c>
      <c r="DZ162" s="131">
        <v>1</v>
      </c>
      <c r="EA162" s="12"/>
      <c r="EB162" s="12"/>
      <c r="EC162" s="12"/>
      <c r="ED162" s="12"/>
      <c r="EE162" s="12"/>
      <c r="EF162" s="12"/>
      <c r="EG162" s="12"/>
      <c r="EH162" s="12">
        <f>SUM(EH163:EH176)</f>
        <v>202</v>
      </c>
      <c r="EI162" s="12">
        <f t="shared" ref="EI162:GC162" si="1120">SUM(EI163:EI176)</f>
        <v>202</v>
      </c>
      <c r="EJ162" s="12">
        <f t="shared" si="1120"/>
        <v>60</v>
      </c>
      <c r="EK162" s="352">
        <f>SUM(EK163:EK176)</f>
        <v>36</v>
      </c>
      <c r="EL162" s="12">
        <f t="shared" si="1120"/>
        <v>64</v>
      </c>
      <c r="EM162" s="352">
        <f>SUM(EM163:EM176)</f>
        <v>64</v>
      </c>
      <c r="EN162" s="12">
        <f t="shared" ref="EN162:EO162" si="1121">SUM(EN163:EN176)</f>
        <v>38</v>
      </c>
      <c r="EO162" s="352">
        <f t="shared" si="1121"/>
        <v>38</v>
      </c>
      <c r="EP162" s="12">
        <f t="shared" si="1120"/>
        <v>0</v>
      </c>
      <c r="EQ162" s="352">
        <f t="shared" si="1120"/>
        <v>0</v>
      </c>
      <c r="ER162" s="12">
        <f t="shared" si="1120"/>
        <v>0</v>
      </c>
      <c r="ES162" s="352">
        <f t="shared" si="1120"/>
        <v>0</v>
      </c>
      <c r="ET162" s="352">
        <f t="shared" si="1120"/>
        <v>2</v>
      </c>
      <c r="EU162" s="355">
        <f t="shared" si="1120"/>
        <v>29.099999999999998</v>
      </c>
      <c r="EV162" s="12">
        <f t="shared" si="1120"/>
        <v>0</v>
      </c>
      <c r="EW162" s="352">
        <f t="shared" si="1120"/>
        <v>0</v>
      </c>
      <c r="EX162" s="12">
        <f t="shared" si="1120"/>
        <v>0</v>
      </c>
      <c r="EY162" s="352">
        <f t="shared" si="1120"/>
        <v>0</v>
      </c>
      <c r="EZ162" s="12">
        <f t="shared" si="1120"/>
        <v>5</v>
      </c>
      <c r="FA162" s="352">
        <f t="shared" si="1120"/>
        <v>240</v>
      </c>
      <c r="FB162" s="12">
        <f t="shared" si="1120"/>
        <v>2</v>
      </c>
      <c r="FC162" s="352">
        <f t="shared" si="1120"/>
        <v>219</v>
      </c>
      <c r="FD162" s="12">
        <f t="shared" si="1120"/>
        <v>0</v>
      </c>
      <c r="FE162" s="355">
        <f t="shared" si="1120"/>
        <v>0</v>
      </c>
      <c r="FF162" s="12">
        <f t="shared" si="1120"/>
        <v>2</v>
      </c>
      <c r="FG162" s="435">
        <f t="shared" si="1120"/>
        <v>30</v>
      </c>
      <c r="FH162" s="12">
        <f t="shared" si="1120"/>
        <v>2</v>
      </c>
      <c r="FI162" s="352">
        <f t="shared" si="1120"/>
        <v>82</v>
      </c>
      <c r="FJ162" s="12">
        <f t="shared" si="1120"/>
        <v>0</v>
      </c>
      <c r="FK162" s="352">
        <f t="shared" si="1120"/>
        <v>0</v>
      </c>
      <c r="FL162" s="12">
        <f t="shared" si="1120"/>
        <v>0</v>
      </c>
      <c r="FM162" s="352">
        <f t="shared" si="1120"/>
        <v>0</v>
      </c>
      <c r="FN162" s="12">
        <f t="shared" si="1120"/>
        <v>4</v>
      </c>
      <c r="FO162" s="352">
        <f t="shared" si="1120"/>
        <v>24</v>
      </c>
      <c r="FP162" s="12"/>
      <c r="FQ162" s="435">
        <f t="shared" ref="FQ162" si="1122">SUM(FQ163:FQ176)</f>
        <v>0</v>
      </c>
      <c r="FR162" s="352">
        <f t="shared" si="1120"/>
        <v>0</v>
      </c>
      <c r="FS162" s="352">
        <f t="shared" si="1120"/>
        <v>0</v>
      </c>
      <c r="FT162" s="12">
        <f t="shared" si="1120"/>
        <v>2</v>
      </c>
      <c r="FU162" s="435">
        <f t="shared" si="1120"/>
        <v>16</v>
      </c>
      <c r="FV162" s="12">
        <f t="shared" si="1120"/>
        <v>4</v>
      </c>
      <c r="FW162" s="435">
        <f t="shared" si="1120"/>
        <v>16</v>
      </c>
      <c r="FX162" s="12">
        <f t="shared" si="1120"/>
        <v>0</v>
      </c>
      <c r="FY162" s="352">
        <f t="shared" si="1120"/>
        <v>0</v>
      </c>
      <c r="FZ162" s="12">
        <f t="shared" si="1120"/>
        <v>0</v>
      </c>
      <c r="GA162" s="352">
        <f t="shared" si="1120"/>
        <v>0</v>
      </c>
      <c r="GB162" s="442">
        <f t="shared" si="1120"/>
        <v>796.09999999999991</v>
      </c>
      <c r="GC162" s="443">
        <f t="shared" si="1120"/>
        <v>196</v>
      </c>
      <c r="GD162" s="12"/>
      <c r="GE162" s="12"/>
      <c r="GF162" s="12"/>
      <c r="GG162" s="354"/>
      <c r="GI162" s="347"/>
      <c r="GJ162" s="347"/>
      <c r="GK162" s="357"/>
      <c r="GL162" s="357"/>
      <c r="GM162" s="360"/>
      <c r="GN162" s="361"/>
      <c r="GO162" s="350"/>
    </row>
    <row r="163" spans="1:197" ht="24.95" customHeight="1" x14ac:dyDescent="0.35">
      <c r="A163" s="51"/>
      <c r="B163" s="10" t="s">
        <v>100</v>
      </c>
      <c r="C163" s="385" t="s">
        <v>290</v>
      </c>
      <c r="D163" s="385" t="s">
        <v>291</v>
      </c>
      <c r="E163" s="385" t="s">
        <v>268</v>
      </c>
      <c r="F163" s="385" t="s">
        <v>306</v>
      </c>
      <c r="G163" s="386" t="s">
        <v>276</v>
      </c>
      <c r="H163" s="386">
        <v>21</v>
      </c>
      <c r="I163" s="386">
        <v>1</v>
      </c>
      <c r="J163" s="387">
        <v>1</v>
      </c>
      <c r="K163" s="386">
        <v>2</v>
      </c>
      <c r="L163" s="388">
        <v>6</v>
      </c>
      <c r="M163" s="389">
        <v>6</v>
      </c>
      <c r="N163" s="390">
        <v>6</v>
      </c>
      <c r="O163" s="423">
        <v>6</v>
      </c>
      <c r="P163" s="390"/>
      <c r="Q163" s="10">
        <v>0</v>
      </c>
      <c r="R163" s="390"/>
      <c r="S163" s="10">
        <v>0</v>
      </c>
      <c r="T163" s="390"/>
      <c r="U163" s="10">
        <v>0</v>
      </c>
      <c r="V163" s="391"/>
      <c r="W163" s="10">
        <v>0</v>
      </c>
      <c r="X163" s="10">
        <v>0</v>
      </c>
      <c r="Y163" s="10">
        <v>0.9</v>
      </c>
      <c r="Z163" s="391"/>
      <c r="AA163" s="10"/>
      <c r="AB163" s="391"/>
      <c r="AC163" s="10">
        <v>0</v>
      </c>
      <c r="AD163" s="391"/>
      <c r="AE163" s="392">
        <v>0</v>
      </c>
      <c r="AF163" s="391"/>
      <c r="AG163" s="10">
        <v>0</v>
      </c>
      <c r="AH163" s="391"/>
      <c r="AI163" s="10">
        <v>0</v>
      </c>
      <c r="AJ163" s="391"/>
      <c r="AK163" s="10">
        <v>0</v>
      </c>
      <c r="AL163" s="391"/>
      <c r="AM163" s="423">
        <v>0</v>
      </c>
      <c r="AN163" s="391"/>
      <c r="AO163" s="10">
        <v>0</v>
      </c>
      <c r="AP163" s="391"/>
      <c r="AQ163" s="10">
        <v>0</v>
      </c>
      <c r="AR163" s="391"/>
      <c r="AS163" s="10">
        <v>0</v>
      </c>
      <c r="AT163" s="391"/>
      <c r="AU163" s="10">
        <v>0</v>
      </c>
      <c r="AV163" s="391"/>
      <c r="AW163" s="10">
        <v>0</v>
      </c>
      <c r="AX163" s="391"/>
      <c r="AY163" s="10">
        <v>0</v>
      </c>
      <c r="AZ163" s="391"/>
      <c r="BA163" s="10">
        <v>0</v>
      </c>
      <c r="BB163" s="391"/>
      <c r="BC163" s="10">
        <v>0</v>
      </c>
      <c r="BD163" s="391"/>
      <c r="BE163" s="10">
        <v>0</v>
      </c>
      <c r="BF163" s="10">
        <f t="shared" ref="BF163:BF168" si="1123">SUM(AO163+BE163+BC163+BA163+AY163+AW163+AS163+AQ163+AK163+AM163+AI163+AG163+AE163+AC163+AA163+Y163+X163+W163+U163+Q163+O163+S163+AU163)</f>
        <v>6.9</v>
      </c>
      <c r="BG163" s="10">
        <f t="shared" ref="BG163:BG168" si="1124">SUM(O163+Q163+U163+W163+X163+AS163+AW163+AY163+BA163+BC163+S163+AQ163)</f>
        <v>6</v>
      </c>
      <c r="BH163" s="1"/>
      <c r="BI163" s="1"/>
      <c r="BJ163" s="1"/>
      <c r="BK163" s="55"/>
      <c r="BL163" s="51"/>
      <c r="BM163" s="34" t="s">
        <v>100</v>
      </c>
      <c r="BN163" s="68" t="s">
        <v>114</v>
      </c>
      <c r="BO163" s="68" t="s">
        <v>279</v>
      </c>
      <c r="BP163" s="68" t="s">
        <v>268</v>
      </c>
      <c r="BQ163" s="68" t="s">
        <v>308</v>
      </c>
      <c r="BR163" s="69" t="s">
        <v>284</v>
      </c>
      <c r="BS163" s="69">
        <v>45</v>
      </c>
      <c r="BT163" s="84">
        <v>1</v>
      </c>
      <c r="BU163" s="395">
        <v>2</v>
      </c>
      <c r="BV163" s="84">
        <v>4</v>
      </c>
      <c r="BW163" s="70">
        <v>12</v>
      </c>
      <c r="BX163" s="400">
        <v>12</v>
      </c>
      <c r="BY163" s="401">
        <v>12</v>
      </c>
      <c r="BZ163" s="412">
        <v>12</v>
      </c>
      <c r="CA163" s="401"/>
      <c r="CB163" s="34">
        <v>0</v>
      </c>
      <c r="CC163" s="401"/>
      <c r="CD163" s="34">
        <v>0</v>
      </c>
      <c r="CE163" s="401"/>
      <c r="CF163" s="34">
        <v>0</v>
      </c>
      <c r="CG163" s="402"/>
      <c r="CH163" s="34">
        <v>0</v>
      </c>
      <c r="CI163" s="34">
        <v>0</v>
      </c>
      <c r="CJ163" s="34">
        <v>3.6</v>
      </c>
      <c r="CK163" s="402"/>
      <c r="CL163" s="34"/>
      <c r="CM163" s="402"/>
      <c r="CN163" s="34">
        <v>0</v>
      </c>
      <c r="CO163" s="402"/>
      <c r="CP163" s="403">
        <v>0</v>
      </c>
      <c r="CQ163" s="402"/>
      <c r="CR163" s="412">
        <v>0</v>
      </c>
      <c r="CS163" s="402"/>
      <c r="CT163" s="34">
        <v>0</v>
      </c>
      <c r="CU163" s="402"/>
      <c r="CV163" s="34">
        <v>0</v>
      </c>
      <c r="CW163" s="402"/>
      <c r="CX163" s="412">
        <v>0</v>
      </c>
      <c r="CY163" s="402"/>
      <c r="CZ163" s="34">
        <v>0</v>
      </c>
      <c r="DA163" s="402"/>
      <c r="DB163" s="34">
        <v>0</v>
      </c>
      <c r="DC163" s="402"/>
      <c r="DD163" s="34">
        <v>0</v>
      </c>
      <c r="DE163" s="402"/>
      <c r="DF163" s="34">
        <v>0</v>
      </c>
      <c r="DG163" s="402"/>
      <c r="DH163" s="34">
        <v>0</v>
      </c>
      <c r="DI163" s="402"/>
      <c r="DJ163" s="34">
        <v>0</v>
      </c>
      <c r="DK163" s="402"/>
      <c r="DL163" s="34">
        <v>0</v>
      </c>
      <c r="DM163" s="402"/>
      <c r="DN163" s="34">
        <v>0</v>
      </c>
      <c r="DO163" s="402"/>
      <c r="DP163" s="34">
        <v>0</v>
      </c>
      <c r="DQ163" s="20">
        <f t="shared" ref="DQ163:DQ176" si="1125">SUM(CZ163+DP163+DN163+DL163+DJ163+DH163+DD163+DB163+CV163+CX163+CT163+CR163+CP163+CN163+CL163+CJ163+CI163+CH163+CF163+CB163+BZ163+CD163+DF163)</f>
        <v>15.6</v>
      </c>
      <c r="DR163" s="20">
        <f t="shared" ref="DR163:DR176" si="1126">SUM(BZ163+CB163+CF163+CH163+CI163+DD163+DH163+DJ163+DL163+DN163+CD163+DB163)</f>
        <v>12</v>
      </c>
      <c r="DS163" s="10"/>
      <c r="DT163" s="11"/>
      <c r="DU163" s="1"/>
      <c r="DV163" s="55"/>
      <c r="DW163" s="51"/>
      <c r="DX163" s="34"/>
      <c r="DY163" s="68"/>
      <c r="DZ163" s="68"/>
      <c r="EA163" s="7"/>
      <c r="EB163" s="7"/>
      <c r="EC163" s="7"/>
      <c r="ED163" s="7"/>
      <c r="EE163" s="7"/>
      <c r="EF163" s="7"/>
      <c r="EG163" s="7"/>
      <c r="EH163" s="7">
        <f t="shared" ref="EH163:EJ176" si="1127">SUM(L163,BW163)</f>
        <v>18</v>
      </c>
      <c r="EI163" s="7">
        <f t="shared" si="1127"/>
        <v>18</v>
      </c>
      <c r="EJ163" s="7">
        <f t="shared" si="1127"/>
        <v>18</v>
      </c>
      <c r="EK163" s="18">
        <f t="shared" ref="EK163:EZ176" si="1128">SUM(O163+BZ163)</f>
        <v>18</v>
      </c>
      <c r="EL163" s="7">
        <f t="shared" si="1128"/>
        <v>0</v>
      </c>
      <c r="EM163" s="7">
        <f t="shared" si="1128"/>
        <v>0</v>
      </c>
      <c r="EN163" s="7">
        <f t="shared" si="1128"/>
        <v>0</v>
      </c>
      <c r="EO163" s="7">
        <f t="shared" si="1128"/>
        <v>0</v>
      </c>
      <c r="EP163" s="7">
        <f t="shared" si="1128"/>
        <v>0</v>
      </c>
      <c r="EQ163" s="7">
        <f t="shared" si="1128"/>
        <v>0</v>
      </c>
      <c r="ER163" s="7">
        <f t="shared" si="1128"/>
        <v>0</v>
      </c>
      <c r="ES163" s="7">
        <f t="shared" si="1128"/>
        <v>0</v>
      </c>
      <c r="ET163" s="7">
        <f t="shared" si="1128"/>
        <v>0</v>
      </c>
      <c r="EU163" s="18">
        <f t="shared" si="1128"/>
        <v>4.5</v>
      </c>
      <c r="EV163" s="7">
        <f t="shared" si="1128"/>
        <v>0</v>
      </c>
      <c r="EW163" s="7">
        <f t="shared" si="1128"/>
        <v>0</v>
      </c>
      <c r="EX163" s="7">
        <f t="shared" si="1128"/>
        <v>0</v>
      </c>
      <c r="EY163" s="7">
        <f t="shared" si="1128"/>
        <v>0</v>
      </c>
      <c r="EZ163" s="7">
        <f t="shared" si="1128"/>
        <v>0</v>
      </c>
      <c r="FA163" s="7">
        <f t="shared" ref="FA163:FO176" si="1129">SUM(AE163+CP163)</f>
        <v>0</v>
      </c>
      <c r="FB163" s="7">
        <f t="shared" si="1129"/>
        <v>0</v>
      </c>
      <c r="FC163" s="7">
        <f t="shared" si="1129"/>
        <v>0</v>
      </c>
      <c r="FD163" s="7">
        <f t="shared" si="1129"/>
        <v>0</v>
      </c>
      <c r="FE163" s="18">
        <f t="shared" si="1129"/>
        <v>0</v>
      </c>
      <c r="FF163" s="7">
        <f t="shared" si="1129"/>
        <v>0</v>
      </c>
      <c r="FG163" s="7">
        <f t="shared" si="1129"/>
        <v>0</v>
      </c>
      <c r="FH163" s="7">
        <f t="shared" si="1129"/>
        <v>0</v>
      </c>
      <c r="FI163" s="7">
        <f t="shared" si="1129"/>
        <v>0</v>
      </c>
      <c r="FJ163" s="7">
        <f t="shared" si="1129"/>
        <v>0</v>
      </c>
      <c r="FK163" s="7">
        <f t="shared" si="1129"/>
        <v>0</v>
      </c>
      <c r="FL163" s="7">
        <f t="shared" si="1129"/>
        <v>0</v>
      </c>
      <c r="FM163" s="7">
        <f t="shared" si="1129"/>
        <v>0</v>
      </c>
      <c r="FN163" s="7">
        <f t="shared" si="1129"/>
        <v>0</v>
      </c>
      <c r="FO163" s="7">
        <f t="shared" si="1129"/>
        <v>0</v>
      </c>
      <c r="FP163" s="7"/>
      <c r="FQ163" s="7">
        <f t="shared" ref="FQ163:GC176" si="1130">SUM(AU163+DF163)</f>
        <v>0</v>
      </c>
      <c r="FR163" s="7">
        <f t="shared" si="1130"/>
        <v>0</v>
      </c>
      <c r="FS163" s="7">
        <f t="shared" si="1130"/>
        <v>0</v>
      </c>
      <c r="FT163" s="7">
        <f t="shared" si="1130"/>
        <v>0</v>
      </c>
      <c r="FU163" s="7">
        <f t="shared" si="1130"/>
        <v>0</v>
      </c>
      <c r="FV163" s="7">
        <f t="shared" si="1130"/>
        <v>0</v>
      </c>
      <c r="FW163" s="7">
        <f t="shared" si="1130"/>
        <v>0</v>
      </c>
      <c r="FX163" s="7">
        <f t="shared" si="1130"/>
        <v>0</v>
      </c>
      <c r="FY163" s="7">
        <f t="shared" si="1130"/>
        <v>0</v>
      </c>
      <c r="FZ163" s="7">
        <f t="shared" si="1130"/>
        <v>0</v>
      </c>
      <c r="GA163" s="7">
        <f t="shared" si="1130"/>
        <v>0</v>
      </c>
      <c r="GB163" s="116">
        <f t="shared" si="1130"/>
        <v>22.5</v>
      </c>
      <c r="GC163" s="117">
        <f t="shared" si="1130"/>
        <v>18</v>
      </c>
      <c r="GD163" s="7"/>
      <c r="GE163" s="7"/>
      <c r="GF163" s="7"/>
      <c r="GG163" s="52"/>
      <c r="GH163" s="3"/>
      <c r="GI163" s="18"/>
      <c r="GJ163" s="18"/>
      <c r="GK163" s="1"/>
      <c r="GL163" s="23"/>
      <c r="GM163" s="61"/>
      <c r="GN163" s="7"/>
      <c r="GO163" s="7"/>
    </row>
    <row r="164" spans="1:197" ht="24.95" customHeight="1" x14ac:dyDescent="0.35">
      <c r="A164" s="51"/>
      <c r="B164" s="10" t="s">
        <v>100</v>
      </c>
      <c r="C164" s="385" t="s">
        <v>110</v>
      </c>
      <c r="D164" s="385" t="s">
        <v>279</v>
      </c>
      <c r="E164" s="385" t="s">
        <v>268</v>
      </c>
      <c r="F164" s="386" t="s">
        <v>307</v>
      </c>
      <c r="G164" s="386" t="s">
        <v>276</v>
      </c>
      <c r="H164" s="386">
        <v>100</v>
      </c>
      <c r="I164" s="386">
        <v>1</v>
      </c>
      <c r="J164" s="387">
        <v>5</v>
      </c>
      <c r="K164" s="386">
        <v>10</v>
      </c>
      <c r="L164" s="388">
        <v>8</v>
      </c>
      <c r="M164" s="389">
        <v>8</v>
      </c>
      <c r="N164" s="390">
        <v>8</v>
      </c>
      <c r="O164" s="423">
        <v>8</v>
      </c>
      <c r="P164" s="390"/>
      <c r="Q164" s="10">
        <v>0</v>
      </c>
      <c r="R164" s="390"/>
      <c r="S164" s="10">
        <v>0</v>
      </c>
      <c r="T164" s="390"/>
      <c r="U164" s="10">
        <v>0</v>
      </c>
      <c r="V164" s="391"/>
      <c r="W164" s="10">
        <v>0</v>
      </c>
      <c r="X164" s="10">
        <v>0</v>
      </c>
      <c r="Y164" s="10">
        <v>6</v>
      </c>
      <c r="Z164" s="391"/>
      <c r="AA164" s="10"/>
      <c r="AB164" s="391"/>
      <c r="AC164" s="10">
        <v>0</v>
      </c>
      <c r="AD164" s="391"/>
      <c r="AE164" s="392">
        <v>0</v>
      </c>
      <c r="AF164" s="391"/>
      <c r="AG164" s="10">
        <v>0</v>
      </c>
      <c r="AH164" s="391"/>
      <c r="AI164" s="10">
        <v>0</v>
      </c>
      <c r="AJ164" s="391"/>
      <c r="AK164" s="10">
        <v>0</v>
      </c>
      <c r="AL164" s="391"/>
      <c r="AM164" s="423">
        <v>0</v>
      </c>
      <c r="AN164" s="391"/>
      <c r="AO164" s="10">
        <v>0</v>
      </c>
      <c r="AP164" s="391"/>
      <c r="AQ164" s="10">
        <v>0</v>
      </c>
      <c r="AR164" s="391"/>
      <c r="AS164" s="10">
        <v>0</v>
      </c>
      <c r="AT164" s="391"/>
      <c r="AU164" s="10">
        <v>0</v>
      </c>
      <c r="AV164" s="391"/>
      <c r="AW164" s="10">
        <v>0</v>
      </c>
      <c r="AX164" s="391"/>
      <c r="AY164" s="10">
        <v>0</v>
      </c>
      <c r="AZ164" s="391"/>
      <c r="BA164" s="10">
        <v>0</v>
      </c>
      <c r="BB164" s="391"/>
      <c r="BC164" s="10">
        <v>0</v>
      </c>
      <c r="BD164" s="391"/>
      <c r="BE164" s="10">
        <v>0</v>
      </c>
      <c r="BF164" s="10">
        <f t="shared" si="1123"/>
        <v>14</v>
      </c>
      <c r="BG164" s="10">
        <f t="shared" si="1124"/>
        <v>8</v>
      </c>
      <c r="BH164" s="7"/>
      <c r="BI164" s="7"/>
      <c r="BJ164" s="7"/>
      <c r="BK164" s="52"/>
      <c r="BL164" s="51"/>
      <c r="BM164" s="20" t="s">
        <v>100</v>
      </c>
      <c r="BN164" s="71" t="s">
        <v>110</v>
      </c>
      <c r="BO164" s="71" t="s">
        <v>279</v>
      </c>
      <c r="BP164" s="71" t="s">
        <v>268</v>
      </c>
      <c r="BQ164" s="71" t="s">
        <v>283</v>
      </c>
      <c r="BR164" s="72">
        <v>4</v>
      </c>
      <c r="BS164" s="72">
        <v>156</v>
      </c>
      <c r="BT164" s="72">
        <v>1</v>
      </c>
      <c r="BU164" s="396">
        <v>1</v>
      </c>
      <c r="BV164" s="72">
        <v>14</v>
      </c>
      <c r="BW164" s="26">
        <v>22</v>
      </c>
      <c r="BX164" s="73">
        <v>22</v>
      </c>
      <c r="BY164" s="32">
        <v>6</v>
      </c>
      <c r="BZ164" s="334"/>
      <c r="CA164" s="32">
        <v>8</v>
      </c>
      <c r="CB164" s="20">
        <v>8</v>
      </c>
      <c r="CC164" s="32">
        <v>8</v>
      </c>
      <c r="CD164" s="20">
        <v>8</v>
      </c>
      <c r="CE164" s="32"/>
      <c r="CF164" s="20">
        <v>0</v>
      </c>
      <c r="CG164" s="74"/>
      <c r="CH164" s="20">
        <v>0</v>
      </c>
      <c r="CI164" s="20">
        <v>0</v>
      </c>
      <c r="CJ164" s="20">
        <v>2</v>
      </c>
      <c r="CK164" s="74"/>
      <c r="CL164" s="20"/>
      <c r="CM164" s="74"/>
      <c r="CN164" s="20">
        <v>0</v>
      </c>
      <c r="CO164" s="74"/>
      <c r="CP164" s="24">
        <v>0</v>
      </c>
      <c r="CQ164" s="74">
        <v>1</v>
      </c>
      <c r="CR164" s="334">
        <v>66</v>
      </c>
      <c r="CS164" s="74"/>
      <c r="CT164" s="20">
        <v>0</v>
      </c>
      <c r="CU164" s="74"/>
      <c r="CV164" s="20">
        <v>0</v>
      </c>
      <c r="CW164" s="74"/>
      <c r="CX164" s="334">
        <v>0</v>
      </c>
      <c r="CY164" s="74"/>
      <c r="CZ164" s="20">
        <v>0</v>
      </c>
      <c r="DA164" s="74"/>
      <c r="DB164" s="20">
        <v>0</v>
      </c>
      <c r="DC164" s="74">
        <v>1</v>
      </c>
      <c r="DD164" s="20">
        <v>6</v>
      </c>
      <c r="DE164" s="74"/>
      <c r="DF164" s="20">
        <v>0</v>
      </c>
      <c r="DG164" s="74"/>
      <c r="DH164" s="20">
        <v>0</v>
      </c>
      <c r="DI164" s="74"/>
      <c r="DJ164" s="20">
        <v>0</v>
      </c>
      <c r="DK164" s="74"/>
      <c r="DL164" s="20">
        <v>0</v>
      </c>
      <c r="DM164" s="74"/>
      <c r="DN164" s="20">
        <v>0</v>
      </c>
      <c r="DO164" s="74"/>
      <c r="DP164" s="20">
        <v>0</v>
      </c>
      <c r="DQ164" s="20">
        <f t="shared" si="1125"/>
        <v>90</v>
      </c>
      <c r="DR164" s="20">
        <f t="shared" si="1126"/>
        <v>22</v>
      </c>
      <c r="DS164" s="10"/>
      <c r="DT164" s="11"/>
      <c r="DU164" s="1"/>
      <c r="DV164" s="52"/>
      <c r="DW164" s="51"/>
      <c r="DX164" s="20"/>
      <c r="DY164" s="71"/>
      <c r="DZ164" s="71"/>
      <c r="EA164" s="7"/>
      <c r="EB164" s="7"/>
      <c r="EC164" s="7"/>
      <c r="ED164" s="7"/>
      <c r="EE164" s="7"/>
      <c r="EF164" s="7"/>
      <c r="EG164" s="7"/>
      <c r="EH164" s="7">
        <f t="shared" si="1127"/>
        <v>30</v>
      </c>
      <c r="EI164" s="7">
        <f t="shared" si="1127"/>
        <v>30</v>
      </c>
      <c r="EJ164" s="7">
        <f t="shared" si="1127"/>
        <v>14</v>
      </c>
      <c r="EK164" s="18">
        <f t="shared" si="1128"/>
        <v>8</v>
      </c>
      <c r="EL164" s="7">
        <f t="shared" si="1128"/>
        <v>8</v>
      </c>
      <c r="EM164" s="7">
        <f t="shared" si="1128"/>
        <v>8</v>
      </c>
      <c r="EN164" s="7">
        <f t="shared" si="1128"/>
        <v>8</v>
      </c>
      <c r="EO164" s="7">
        <f t="shared" si="1128"/>
        <v>8</v>
      </c>
      <c r="EP164" s="7">
        <f t="shared" si="1128"/>
        <v>0</v>
      </c>
      <c r="EQ164" s="7">
        <f t="shared" si="1128"/>
        <v>0</v>
      </c>
      <c r="ER164" s="7">
        <f t="shared" si="1128"/>
        <v>0</v>
      </c>
      <c r="ES164" s="7">
        <f t="shared" si="1128"/>
        <v>0</v>
      </c>
      <c r="ET164" s="7">
        <f t="shared" si="1128"/>
        <v>0</v>
      </c>
      <c r="EU164" s="18">
        <f t="shared" si="1128"/>
        <v>8</v>
      </c>
      <c r="EV164" s="7">
        <f t="shared" si="1128"/>
        <v>0</v>
      </c>
      <c r="EW164" s="7">
        <f t="shared" si="1128"/>
        <v>0</v>
      </c>
      <c r="EX164" s="7">
        <f t="shared" si="1128"/>
        <v>0</v>
      </c>
      <c r="EY164" s="7">
        <f t="shared" si="1128"/>
        <v>0</v>
      </c>
      <c r="EZ164" s="7">
        <f t="shared" si="1128"/>
        <v>0</v>
      </c>
      <c r="FA164" s="7">
        <f t="shared" si="1129"/>
        <v>0</v>
      </c>
      <c r="FB164" s="7">
        <f t="shared" si="1129"/>
        <v>1</v>
      </c>
      <c r="FC164" s="7">
        <f t="shared" si="1129"/>
        <v>66</v>
      </c>
      <c r="FD164" s="7">
        <f t="shared" si="1129"/>
        <v>0</v>
      </c>
      <c r="FE164" s="18">
        <f t="shared" si="1129"/>
        <v>0</v>
      </c>
      <c r="FF164" s="7">
        <f t="shared" si="1129"/>
        <v>0</v>
      </c>
      <c r="FG164" s="7">
        <f t="shared" si="1129"/>
        <v>0</v>
      </c>
      <c r="FH164" s="7">
        <f t="shared" si="1129"/>
        <v>0</v>
      </c>
      <c r="FI164" s="7">
        <f t="shared" si="1129"/>
        <v>0</v>
      </c>
      <c r="FJ164" s="7">
        <f t="shared" si="1129"/>
        <v>0</v>
      </c>
      <c r="FK164" s="7">
        <f t="shared" si="1129"/>
        <v>0</v>
      </c>
      <c r="FL164" s="7">
        <f t="shared" si="1129"/>
        <v>0</v>
      </c>
      <c r="FM164" s="7">
        <f t="shared" si="1129"/>
        <v>0</v>
      </c>
      <c r="FN164" s="7">
        <f t="shared" si="1129"/>
        <v>1</v>
      </c>
      <c r="FO164" s="7">
        <f t="shared" si="1129"/>
        <v>6</v>
      </c>
      <c r="FP164" s="7"/>
      <c r="FQ164" s="7">
        <f t="shared" si="1130"/>
        <v>0</v>
      </c>
      <c r="FR164" s="7">
        <f t="shared" si="1130"/>
        <v>0</v>
      </c>
      <c r="FS164" s="7">
        <f t="shared" si="1130"/>
        <v>0</v>
      </c>
      <c r="FT164" s="7">
        <f t="shared" si="1130"/>
        <v>0</v>
      </c>
      <c r="FU164" s="7">
        <f t="shared" si="1130"/>
        <v>0</v>
      </c>
      <c r="FV164" s="7">
        <f t="shared" si="1130"/>
        <v>0</v>
      </c>
      <c r="FW164" s="7">
        <f t="shared" si="1130"/>
        <v>0</v>
      </c>
      <c r="FX164" s="7">
        <f t="shared" si="1130"/>
        <v>0</v>
      </c>
      <c r="FY164" s="7">
        <f t="shared" si="1130"/>
        <v>0</v>
      </c>
      <c r="FZ164" s="7">
        <f t="shared" si="1130"/>
        <v>0</v>
      </c>
      <c r="GA164" s="7">
        <f t="shared" si="1130"/>
        <v>0</v>
      </c>
      <c r="GB164" s="116">
        <f t="shared" si="1130"/>
        <v>104</v>
      </c>
      <c r="GC164" s="117">
        <f t="shared" si="1130"/>
        <v>30</v>
      </c>
      <c r="GD164" s="7"/>
      <c r="GE164" s="7"/>
      <c r="GF164" s="7"/>
      <c r="GG164" s="52"/>
      <c r="GH164" s="3"/>
      <c r="GI164" s="18"/>
      <c r="GJ164" s="18"/>
      <c r="GK164" s="1"/>
      <c r="GL164" s="23"/>
      <c r="GM164" s="61"/>
      <c r="GN164" s="7"/>
      <c r="GO164" s="7"/>
    </row>
    <row r="165" spans="1:197" ht="24.95" customHeight="1" x14ac:dyDescent="0.35">
      <c r="A165" s="51"/>
      <c r="B165" s="10" t="s">
        <v>100</v>
      </c>
      <c r="C165" s="385" t="s">
        <v>110</v>
      </c>
      <c r="D165" s="385" t="s">
        <v>267</v>
      </c>
      <c r="E165" s="385" t="s">
        <v>268</v>
      </c>
      <c r="F165" s="385" t="s">
        <v>269</v>
      </c>
      <c r="G165" s="386">
        <v>5</v>
      </c>
      <c r="H165" s="386">
        <v>187</v>
      </c>
      <c r="I165" s="386">
        <v>1</v>
      </c>
      <c r="J165" s="387">
        <v>8</v>
      </c>
      <c r="K165" s="386">
        <v>16</v>
      </c>
      <c r="L165" s="388">
        <v>16</v>
      </c>
      <c r="M165" s="389">
        <v>16</v>
      </c>
      <c r="N165" s="390">
        <v>4</v>
      </c>
      <c r="O165" s="423"/>
      <c r="P165" s="390">
        <v>8</v>
      </c>
      <c r="Q165" s="10">
        <v>8</v>
      </c>
      <c r="R165" s="390">
        <v>4</v>
      </c>
      <c r="S165" s="10">
        <v>4</v>
      </c>
      <c r="T165" s="390"/>
      <c r="U165" s="10">
        <v>0</v>
      </c>
      <c r="V165" s="391"/>
      <c r="W165" s="10">
        <v>0</v>
      </c>
      <c r="X165" s="10">
        <v>0</v>
      </c>
      <c r="Y165" s="10">
        <v>2.4</v>
      </c>
      <c r="Z165" s="391"/>
      <c r="AA165" s="10"/>
      <c r="AB165" s="391"/>
      <c r="AC165" s="10">
        <v>0</v>
      </c>
      <c r="AD165" s="391"/>
      <c r="AE165" s="392">
        <v>0</v>
      </c>
      <c r="AF165" s="391"/>
      <c r="AG165" s="10">
        <v>0</v>
      </c>
      <c r="AH165" s="391"/>
      <c r="AI165" s="10">
        <v>0</v>
      </c>
      <c r="AJ165" s="391"/>
      <c r="AK165" s="10">
        <v>0</v>
      </c>
      <c r="AL165" s="391">
        <v>1</v>
      </c>
      <c r="AM165" s="423">
        <v>46</v>
      </c>
      <c r="AN165" s="391"/>
      <c r="AO165" s="10">
        <v>0</v>
      </c>
      <c r="AP165" s="391"/>
      <c r="AQ165" s="10">
        <v>0</v>
      </c>
      <c r="AR165" s="391"/>
      <c r="AS165" s="10">
        <v>0</v>
      </c>
      <c r="AT165" s="391"/>
      <c r="AU165" s="10">
        <v>0</v>
      </c>
      <c r="AV165" s="391"/>
      <c r="AW165" s="10">
        <v>0</v>
      </c>
      <c r="AX165" s="391">
        <v>1</v>
      </c>
      <c r="AY165" s="10">
        <v>8</v>
      </c>
      <c r="AZ165" s="391"/>
      <c r="BA165" s="10">
        <v>0</v>
      </c>
      <c r="BB165" s="391"/>
      <c r="BC165" s="10">
        <v>0</v>
      </c>
      <c r="BD165" s="391"/>
      <c r="BE165" s="10">
        <v>0</v>
      </c>
      <c r="BF165" s="10">
        <f t="shared" si="1123"/>
        <v>68.400000000000006</v>
      </c>
      <c r="BG165" s="10">
        <f t="shared" si="1124"/>
        <v>20</v>
      </c>
      <c r="BH165" s="7"/>
      <c r="BI165" s="7"/>
      <c r="BJ165" s="7"/>
      <c r="BK165" s="52"/>
      <c r="BL165" s="51"/>
      <c r="BM165" s="20" t="s">
        <v>100</v>
      </c>
      <c r="BN165" s="71" t="s">
        <v>110</v>
      </c>
      <c r="BO165" s="71" t="s">
        <v>279</v>
      </c>
      <c r="BP165" s="71" t="s">
        <v>268</v>
      </c>
      <c r="BQ165" s="72" t="s">
        <v>303</v>
      </c>
      <c r="BR165" s="72">
        <v>6</v>
      </c>
      <c r="BS165" s="72">
        <v>68</v>
      </c>
      <c r="BT165" s="72">
        <v>1</v>
      </c>
      <c r="BU165" s="396">
        <v>1</v>
      </c>
      <c r="BV165" s="72">
        <v>6</v>
      </c>
      <c r="BW165" s="26">
        <v>30</v>
      </c>
      <c r="BX165" s="73">
        <v>30</v>
      </c>
      <c r="BY165" s="32">
        <v>10</v>
      </c>
      <c r="BZ165" s="334"/>
      <c r="CA165" s="32">
        <v>10</v>
      </c>
      <c r="CB165" s="20">
        <v>10</v>
      </c>
      <c r="CC165" s="32">
        <v>10</v>
      </c>
      <c r="CD165" s="20">
        <v>10</v>
      </c>
      <c r="CE165" s="32"/>
      <c r="CF165" s="20">
        <v>0</v>
      </c>
      <c r="CG165" s="74"/>
      <c r="CH165" s="20">
        <v>0</v>
      </c>
      <c r="CI165" s="20">
        <v>0</v>
      </c>
      <c r="CJ165" s="20">
        <v>4</v>
      </c>
      <c r="CK165" s="74"/>
      <c r="CL165" s="20"/>
      <c r="CM165" s="74"/>
      <c r="CN165" s="20">
        <v>0</v>
      </c>
      <c r="CO165" s="74"/>
      <c r="CP165" s="24">
        <v>0</v>
      </c>
      <c r="CQ165" s="74"/>
      <c r="CR165" s="334">
        <v>0</v>
      </c>
      <c r="CS165" s="74"/>
      <c r="CT165" s="20">
        <v>0</v>
      </c>
      <c r="CU165" s="74"/>
      <c r="CV165" s="20">
        <v>0</v>
      </c>
      <c r="CW165" s="74">
        <v>1</v>
      </c>
      <c r="CX165" s="334">
        <v>36</v>
      </c>
      <c r="CY165" s="74"/>
      <c r="CZ165" s="20">
        <v>0</v>
      </c>
      <c r="DA165" s="74"/>
      <c r="DB165" s="20">
        <v>0</v>
      </c>
      <c r="DC165" s="74"/>
      <c r="DD165" s="20">
        <v>0</v>
      </c>
      <c r="DE165" s="74"/>
      <c r="DF165" s="20">
        <v>0</v>
      </c>
      <c r="DG165" s="74"/>
      <c r="DH165" s="20">
        <v>0</v>
      </c>
      <c r="DI165" s="74">
        <v>1</v>
      </c>
      <c r="DJ165" s="20">
        <v>8</v>
      </c>
      <c r="DK165" s="74"/>
      <c r="DL165" s="20">
        <v>0</v>
      </c>
      <c r="DM165" s="74"/>
      <c r="DN165" s="20">
        <v>0</v>
      </c>
      <c r="DO165" s="74"/>
      <c r="DP165" s="20">
        <v>0</v>
      </c>
      <c r="DQ165" s="20">
        <f t="shared" si="1125"/>
        <v>68</v>
      </c>
      <c r="DR165" s="20">
        <f t="shared" si="1126"/>
        <v>28</v>
      </c>
      <c r="DS165" s="7"/>
      <c r="DT165" s="7"/>
      <c r="DU165" s="7"/>
      <c r="DV165" s="52"/>
      <c r="DW165" s="51"/>
      <c r="DX165" s="20"/>
      <c r="DY165" s="71"/>
      <c r="DZ165" s="71"/>
      <c r="EA165" s="7"/>
      <c r="EB165" s="7"/>
      <c r="EC165" s="7"/>
      <c r="ED165" s="7"/>
      <c r="EE165" s="7"/>
      <c r="EF165" s="7"/>
      <c r="EG165" s="7"/>
      <c r="EH165" s="7">
        <f t="shared" si="1127"/>
        <v>46</v>
      </c>
      <c r="EI165" s="7">
        <f t="shared" si="1127"/>
        <v>46</v>
      </c>
      <c r="EJ165" s="7">
        <f t="shared" si="1127"/>
        <v>14</v>
      </c>
      <c r="EK165" s="18">
        <f t="shared" si="1128"/>
        <v>0</v>
      </c>
      <c r="EL165" s="7">
        <f t="shared" si="1128"/>
        <v>18</v>
      </c>
      <c r="EM165" s="7">
        <f t="shared" si="1128"/>
        <v>18</v>
      </c>
      <c r="EN165" s="7">
        <f t="shared" si="1128"/>
        <v>14</v>
      </c>
      <c r="EO165" s="7">
        <f t="shared" si="1128"/>
        <v>14</v>
      </c>
      <c r="EP165" s="7">
        <f t="shared" si="1128"/>
        <v>0</v>
      </c>
      <c r="EQ165" s="7">
        <f t="shared" si="1128"/>
        <v>0</v>
      </c>
      <c r="ER165" s="7">
        <f t="shared" si="1128"/>
        <v>0</v>
      </c>
      <c r="ES165" s="7">
        <f t="shared" si="1128"/>
        <v>0</v>
      </c>
      <c r="ET165" s="7">
        <f t="shared" si="1128"/>
        <v>0</v>
      </c>
      <c r="EU165" s="18">
        <f t="shared" si="1128"/>
        <v>6.4</v>
      </c>
      <c r="EV165" s="7">
        <f t="shared" si="1128"/>
        <v>0</v>
      </c>
      <c r="EW165" s="7">
        <f t="shared" si="1128"/>
        <v>0</v>
      </c>
      <c r="EX165" s="7">
        <f t="shared" si="1128"/>
        <v>0</v>
      </c>
      <c r="EY165" s="7">
        <f t="shared" si="1128"/>
        <v>0</v>
      </c>
      <c r="EZ165" s="7">
        <f t="shared" si="1128"/>
        <v>0</v>
      </c>
      <c r="FA165" s="7">
        <f t="shared" si="1129"/>
        <v>0</v>
      </c>
      <c r="FB165" s="7">
        <f t="shared" si="1129"/>
        <v>0</v>
      </c>
      <c r="FC165" s="7">
        <f t="shared" si="1129"/>
        <v>0</v>
      </c>
      <c r="FD165" s="7">
        <f t="shared" si="1129"/>
        <v>0</v>
      </c>
      <c r="FE165" s="18">
        <f t="shared" si="1129"/>
        <v>0</v>
      </c>
      <c r="FF165" s="7">
        <f t="shared" si="1129"/>
        <v>0</v>
      </c>
      <c r="FG165" s="7">
        <f t="shared" si="1129"/>
        <v>0</v>
      </c>
      <c r="FH165" s="7">
        <f t="shared" si="1129"/>
        <v>2</v>
      </c>
      <c r="FI165" s="7">
        <f t="shared" si="1129"/>
        <v>82</v>
      </c>
      <c r="FJ165" s="7">
        <f t="shared" si="1129"/>
        <v>0</v>
      </c>
      <c r="FK165" s="7">
        <f t="shared" si="1129"/>
        <v>0</v>
      </c>
      <c r="FL165" s="7">
        <f t="shared" si="1129"/>
        <v>0</v>
      </c>
      <c r="FM165" s="7">
        <f t="shared" si="1129"/>
        <v>0</v>
      </c>
      <c r="FN165" s="7">
        <f t="shared" si="1129"/>
        <v>0</v>
      </c>
      <c r="FO165" s="7">
        <f t="shared" si="1129"/>
        <v>0</v>
      </c>
      <c r="FP165" s="7"/>
      <c r="FQ165" s="7">
        <f t="shared" si="1130"/>
        <v>0</v>
      </c>
      <c r="FR165" s="7">
        <f t="shared" si="1130"/>
        <v>0</v>
      </c>
      <c r="FS165" s="7">
        <f t="shared" si="1130"/>
        <v>0</v>
      </c>
      <c r="FT165" s="7">
        <f t="shared" si="1130"/>
        <v>2</v>
      </c>
      <c r="FU165" s="7">
        <f t="shared" si="1130"/>
        <v>16</v>
      </c>
      <c r="FV165" s="7">
        <f t="shared" si="1130"/>
        <v>0</v>
      </c>
      <c r="FW165" s="7">
        <f t="shared" si="1130"/>
        <v>0</v>
      </c>
      <c r="FX165" s="7">
        <f t="shared" si="1130"/>
        <v>0</v>
      </c>
      <c r="FY165" s="7">
        <f t="shared" si="1130"/>
        <v>0</v>
      </c>
      <c r="FZ165" s="7">
        <f t="shared" si="1130"/>
        <v>0</v>
      </c>
      <c r="GA165" s="7">
        <f t="shared" si="1130"/>
        <v>0</v>
      </c>
      <c r="GB165" s="116">
        <f t="shared" si="1130"/>
        <v>136.4</v>
      </c>
      <c r="GC165" s="117">
        <f t="shared" si="1130"/>
        <v>48</v>
      </c>
      <c r="GD165" s="7"/>
      <c r="GE165" s="7"/>
      <c r="GF165" s="7"/>
      <c r="GG165" s="52"/>
      <c r="GH165" s="3"/>
      <c r="GI165" s="18"/>
      <c r="GJ165" s="18"/>
      <c r="GK165" s="1"/>
      <c r="GL165" s="23"/>
      <c r="GM165" s="61"/>
      <c r="GN165" s="7"/>
      <c r="GO165" s="7"/>
    </row>
    <row r="166" spans="1:197" ht="24.95" customHeight="1" x14ac:dyDescent="0.35">
      <c r="A166" s="51"/>
      <c r="B166" s="10" t="s">
        <v>270</v>
      </c>
      <c r="C166" s="385" t="s">
        <v>281</v>
      </c>
      <c r="D166" s="385" t="s">
        <v>299</v>
      </c>
      <c r="E166" s="385" t="s">
        <v>268</v>
      </c>
      <c r="F166" s="399" t="s">
        <v>300</v>
      </c>
      <c r="G166" s="386">
        <v>7</v>
      </c>
      <c r="H166" s="386">
        <v>39</v>
      </c>
      <c r="I166" s="386">
        <v>1</v>
      </c>
      <c r="J166" s="387">
        <v>2</v>
      </c>
      <c r="K166" s="386">
        <v>4</v>
      </c>
      <c r="L166" s="388">
        <v>14</v>
      </c>
      <c r="M166" s="389">
        <v>14</v>
      </c>
      <c r="N166" s="390">
        <v>2</v>
      </c>
      <c r="O166" s="423"/>
      <c r="P166" s="390">
        <v>12</v>
      </c>
      <c r="Q166" s="10">
        <v>12</v>
      </c>
      <c r="R166" s="390"/>
      <c r="S166" s="10">
        <v>0</v>
      </c>
      <c r="T166" s="390"/>
      <c r="U166" s="10">
        <v>0</v>
      </c>
      <c r="V166" s="391"/>
      <c r="W166" s="10">
        <v>0</v>
      </c>
      <c r="X166" s="10">
        <v>0</v>
      </c>
      <c r="Y166" s="10">
        <v>2.2000000000000002</v>
      </c>
      <c r="Z166" s="391"/>
      <c r="AA166" s="10"/>
      <c r="AB166" s="391"/>
      <c r="AC166" s="10">
        <v>0</v>
      </c>
      <c r="AD166" s="391"/>
      <c r="AE166" s="392">
        <v>0</v>
      </c>
      <c r="AF166" s="391"/>
      <c r="AG166" s="10">
        <v>0</v>
      </c>
      <c r="AH166" s="391"/>
      <c r="AI166" s="10">
        <v>0</v>
      </c>
      <c r="AJ166" s="391">
        <v>1</v>
      </c>
      <c r="AK166" s="10">
        <v>14</v>
      </c>
      <c r="AL166" s="391"/>
      <c r="AM166" s="423">
        <v>0</v>
      </c>
      <c r="AN166" s="391"/>
      <c r="AO166" s="10">
        <v>0</v>
      </c>
      <c r="AP166" s="391"/>
      <c r="AQ166" s="10">
        <v>0</v>
      </c>
      <c r="AR166" s="391">
        <v>1</v>
      </c>
      <c r="AS166" s="10">
        <v>6</v>
      </c>
      <c r="AT166" s="391"/>
      <c r="AU166" s="10">
        <v>0</v>
      </c>
      <c r="AV166" s="391"/>
      <c r="AW166" s="10">
        <v>0</v>
      </c>
      <c r="AX166" s="391"/>
      <c r="AY166" s="10">
        <v>0</v>
      </c>
      <c r="AZ166" s="391"/>
      <c r="BA166" s="10">
        <v>0</v>
      </c>
      <c r="BB166" s="391"/>
      <c r="BC166" s="10">
        <v>0</v>
      </c>
      <c r="BD166" s="391"/>
      <c r="BE166" s="10">
        <v>0</v>
      </c>
      <c r="BF166" s="10">
        <f t="shared" si="1123"/>
        <v>34.200000000000003</v>
      </c>
      <c r="BG166" s="10">
        <f t="shared" si="1124"/>
        <v>18</v>
      </c>
      <c r="BH166" s="7"/>
      <c r="BI166" s="7"/>
      <c r="BJ166" s="7"/>
      <c r="BK166" s="52"/>
      <c r="BL166" s="51"/>
      <c r="BM166" s="1" t="s">
        <v>100</v>
      </c>
      <c r="BN166" s="23" t="s">
        <v>110</v>
      </c>
      <c r="BO166" s="23" t="s">
        <v>279</v>
      </c>
      <c r="BP166" s="23" t="s">
        <v>268</v>
      </c>
      <c r="BQ166" s="23" t="s">
        <v>297</v>
      </c>
      <c r="BR166" s="23">
        <v>4</v>
      </c>
      <c r="BS166" s="23">
        <v>92</v>
      </c>
      <c r="BT166" s="28">
        <v>1</v>
      </c>
      <c r="BU166" s="398">
        <v>1</v>
      </c>
      <c r="BV166" s="28">
        <v>8</v>
      </c>
      <c r="BW166" s="1">
        <v>40</v>
      </c>
      <c r="BX166" s="73">
        <v>40</v>
      </c>
      <c r="BY166" s="32">
        <v>10</v>
      </c>
      <c r="BZ166" s="334">
        <v>10</v>
      </c>
      <c r="CA166" s="32">
        <v>14</v>
      </c>
      <c r="CB166" s="20">
        <v>14</v>
      </c>
      <c r="CC166" s="32">
        <v>16</v>
      </c>
      <c r="CD166" s="20">
        <v>16</v>
      </c>
      <c r="CE166" s="32"/>
      <c r="CF166" s="20">
        <v>0</v>
      </c>
      <c r="CG166" s="74"/>
      <c r="CH166" s="20">
        <v>0</v>
      </c>
      <c r="CI166" s="20">
        <v>0</v>
      </c>
      <c r="CJ166" s="20">
        <v>6</v>
      </c>
      <c r="CK166" s="74"/>
      <c r="CL166" s="20"/>
      <c r="CM166" s="74"/>
      <c r="CN166" s="20">
        <v>0</v>
      </c>
      <c r="CO166" s="74"/>
      <c r="CP166" s="24">
        <v>0</v>
      </c>
      <c r="CQ166" s="74">
        <v>1</v>
      </c>
      <c r="CR166" s="334">
        <v>69</v>
      </c>
      <c r="CS166" s="74"/>
      <c r="CT166" s="20">
        <v>0</v>
      </c>
      <c r="CU166" s="74"/>
      <c r="CV166" s="20">
        <v>0</v>
      </c>
      <c r="CW166" s="74"/>
      <c r="CX166" s="334">
        <v>0</v>
      </c>
      <c r="CY166" s="74"/>
      <c r="CZ166" s="20">
        <v>0</v>
      </c>
      <c r="DA166" s="74"/>
      <c r="DB166" s="20">
        <v>0</v>
      </c>
      <c r="DC166" s="74">
        <v>1</v>
      </c>
      <c r="DD166" s="20">
        <v>6</v>
      </c>
      <c r="DE166" s="74"/>
      <c r="DF166" s="20">
        <v>0</v>
      </c>
      <c r="DG166" s="74"/>
      <c r="DH166" s="20">
        <v>0</v>
      </c>
      <c r="DI166" s="74"/>
      <c r="DJ166" s="20">
        <v>0</v>
      </c>
      <c r="DK166" s="74"/>
      <c r="DL166" s="20">
        <v>0</v>
      </c>
      <c r="DM166" s="74"/>
      <c r="DN166" s="20">
        <v>0</v>
      </c>
      <c r="DO166" s="74"/>
      <c r="DP166" s="20">
        <v>0</v>
      </c>
      <c r="DQ166" s="20">
        <f t="shared" si="1125"/>
        <v>121</v>
      </c>
      <c r="DR166" s="20">
        <f t="shared" si="1126"/>
        <v>46</v>
      </c>
      <c r="DS166" s="7"/>
      <c r="DT166" s="7"/>
      <c r="DU166" s="7"/>
      <c r="DV166" s="52"/>
      <c r="DW166" s="51"/>
      <c r="DX166" s="20"/>
      <c r="DY166" s="71"/>
      <c r="DZ166" s="71"/>
      <c r="EA166" s="7"/>
      <c r="EB166" s="7"/>
      <c r="EC166" s="7"/>
      <c r="ED166" s="7"/>
      <c r="EE166" s="7"/>
      <c r="EF166" s="7"/>
      <c r="EG166" s="7"/>
      <c r="EH166" s="7">
        <f t="shared" si="1127"/>
        <v>54</v>
      </c>
      <c r="EI166" s="7">
        <f t="shared" si="1127"/>
        <v>54</v>
      </c>
      <c r="EJ166" s="7">
        <f t="shared" si="1127"/>
        <v>12</v>
      </c>
      <c r="EK166" s="18">
        <f t="shared" si="1128"/>
        <v>10</v>
      </c>
      <c r="EL166" s="7">
        <f t="shared" si="1128"/>
        <v>26</v>
      </c>
      <c r="EM166" s="7">
        <f t="shared" si="1128"/>
        <v>26</v>
      </c>
      <c r="EN166" s="7">
        <f t="shared" si="1128"/>
        <v>16</v>
      </c>
      <c r="EO166" s="7">
        <f t="shared" si="1128"/>
        <v>16</v>
      </c>
      <c r="EP166" s="7">
        <f t="shared" si="1128"/>
        <v>0</v>
      </c>
      <c r="EQ166" s="7">
        <f t="shared" si="1128"/>
        <v>0</v>
      </c>
      <c r="ER166" s="7">
        <f t="shared" si="1128"/>
        <v>0</v>
      </c>
      <c r="ES166" s="7">
        <f t="shared" si="1128"/>
        <v>0</v>
      </c>
      <c r="ET166" s="7">
        <f t="shared" si="1128"/>
        <v>0</v>
      </c>
      <c r="EU166" s="18">
        <f t="shared" si="1128"/>
        <v>8.1999999999999993</v>
      </c>
      <c r="EV166" s="7">
        <f t="shared" si="1128"/>
        <v>0</v>
      </c>
      <c r="EW166" s="7">
        <f t="shared" si="1128"/>
        <v>0</v>
      </c>
      <c r="EX166" s="7">
        <f t="shared" si="1128"/>
        <v>0</v>
      </c>
      <c r="EY166" s="7">
        <f t="shared" si="1128"/>
        <v>0</v>
      </c>
      <c r="EZ166" s="7">
        <f t="shared" si="1128"/>
        <v>0</v>
      </c>
      <c r="FA166" s="7">
        <f t="shared" si="1129"/>
        <v>0</v>
      </c>
      <c r="FB166" s="7">
        <f t="shared" si="1129"/>
        <v>1</v>
      </c>
      <c r="FC166" s="7">
        <f t="shared" si="1129"/>
        <v>69</v>
      </c>
      <c r="FD166" s="7">
        <f t="shared" si="1129"/>
        <v>0</v>
      </c>
      <c r="FE166" s="18">
        <f t="shared" si="1129"/>
        <v>0</v>
      </c>
      <c r="FF166" s="7">
        <f t="shared" si="1129"/>
        <v>1</v>
      </c>
      <c r="FG166" s="7">
        <f t="shared" si="1129"/>
        <v>14</v>
      </c>
      <c r="FH166" s="7">
        <f t="shared" si="1129"/>
        <v>0</v>
      </c>
      <c r="FI166" s="7">
        <f t="shared" si="1129"/>
        <v>0</v>
      </c>
      <c r="FJ166" s="7">
        <f t="shared" si="1129"/>
        <v>0</v>
      </c>
      <c r="FK166" s="7">
        <f t="shared" si="1129"/>
        <v>0</v>
      </c>
      <c r="FL166" s="7">
        <f t="shared" si="1129"/>
        <v>0</v>
      </c>
      <c r="FM166" s="7">
        <f t="shared" si="1129"/>
        <v>0</v>
      </c>
      <c r="FN166" s="7">
        <f t="shared" si="1129"/>
        <v>2</v>
      </c>
      <c r="FO166" s="7">
        <f t="shared" si="1129"/>
        <v>12</v>
      </c>
      <c r="FP166" s="7"/>
      <c r="FQ166" s="7">
        <f t="shared" si="1130"/>
        <v>0</v>
      </c>
      <c r="FR166" s="7">
        <f t="shared" si="1130"/>
        <v>0</v>
      </c>
      <c r="FS166" s="7">
        <f t="shared" si="1130"/>
        <v>0</v>
      </c>
      <c r="FT166" s="7">
        <f t="shared" si="1130"/>
        <v>0</v>
      </c>
      <c r="FU166" s="7">
        <f t="shared" si="1130"/>
        <v>0</v>
      </c>
      <c r="FV166" s="7">
        <f t="shared" si="1130"/>
        <v>0</v>
      </c>
      <c r="FW166" s="7">
        <f t="shared" si="1130"/>
        <v>0</v>
      </c>
      <c r="FX166" s="7">
        <f t="shared" si="1130"/>
        <v>0</v>
      </c>
      <c r="FY166" s="7">
        <f t="shared" si="1130"/>
        <v>0</v>
      </c>
      <c r="FZ166" s="7">
        <f t="shared" si="1130"/>
        <v>0</v>
      </c>
      <c r="GA166" s="7">
        <f t="shared" si="1130"/>
        <v>0</v>
      </c>
      <c r="GB166" s="116">
        <f t="shared" si="1130"/>
        <v>155.19999999999999</v>
      </c>
      <c r="GC166" s="117">
        <f t="shared" si="1130"/>
        <v>64</v>
      </c>
      <c r="GD166" s="7"/>
      <c r="GE166" s="7"/>
      <c r="GF166" s="7"/>
      <c r="GG166" s="52"/>
      <c r="GH166" s="3"/>
      <c r="GI166" s="18"/>
      <c r="GJ166" s="18"/>
      <c r="GK166" s="1"/>
      <c r="GL166" s="23"/>
      <c r="GM166" s="61"/>
      <c r="GN166" s="7"/>
      <c r="GO166" s="7"/>
    </row>
    <row r="167" spans="1:197" ht="24.95" customHeight="1" x14ac:dyDescent="0.35">
      <c r="A167" s="51"/>
      <c r="B167" s="17" t="s">
        <v>270</v>
      </c>
      <c r="C167" s="17" t="s">
        <v>281</v>
      </c>
      <c r="D167" s="7" t="s">
        <v>267</v>
      </c>
      <c r="E167" s="21" t="s">
        <v>268</v>
      </c>
      <c r="F167" s="7" t="s">
        <v>282</v>
      </c>
      <c r="G167" s="7">
        <v>7</v>
      </c>
      <c r="H167" s="7">
        <v>221</v>
      </c>
      <c r="I167" s="7">
        <v>1</v>
      </c>
      <c r="J167" s="394">
        <v>9</v>
      </c>
      <c r="K167" s="7">
        <v>18</v>
      </c>
      <c r="L167" s="7">
        <v>14</v>
      </c>
      <c r="M167" s="389">
        <v>14</v>
      </c>
      <c r="N167" s="390">
        <v>2</v>
      </c>
      <c r="O167" s="423"/>
      <c r="P167" s="390">
        <v>12</v>
      </c>
      <c r="Q167" s="10">
        <v>12</v>
      </c>
      <c r="R167" s="390"/>
      <c r="S167" s="10">
        <v>0</v>
      </c>
      <c r="T167" s="390"/>
      <c r="U167" s="10">
        <v>0</v>
      </c>
      <c r="V167" s="391"/>
      <c r="W167" s="10">
        <v>0</v>
      </c>
      <c r="X167" s="10">
        <v>0</v>
      </c>
      <c r="Y167" s="10">
        <v>2</v>
      </c>
      <c r="Z167" s="391"/>
      <c r="AA167" s="10"/>
      <c r="AB167" s="391"/>
      <c r="AC167" s="10">
        <v>0</v>
      </c>
      <c r="AD167" s="391"/>
      <c r="AE167" s="392">
        <v>0</v>
      </c>
      <c r="AF167" s="391"/>
      <c r="AG167" s="10">
        <v>0</v>
      </c>
      <c r="AH167" s="391"/>
      <c r="AI167" s="10">
        <v>0</v>
      </c>
      <c r="AJ167" s="391">
        <v>1</v>
      </c>
      <c r="AK167" s="10">
        <v>16</v>
      </c>
      <c r="AL167" s="391"/>
      <c r="AM167" s="423">
        <v>0</v>
      </c>
      <c r="AN167" s="391"/>
      <c r="AO167" s="10">
        <v>0</v>
      </c>
      <c r="AP167" s="391"/>
      <c r="AQ167" s="10">
        <v>0</v>
      </c>
      <c r="AR167" s="391">
        <v>1</v>
      </c>
      <c r="AS167" s="10">
        <v>6</v>
      </c>
      <c r="AT167" s="391"/>
      <c r="AU167" s="10">
        <v>0</v>
      </c>
      <c r="AV167" s="391"/>
      <c r="AW167" s="10">
        <v>0</v>
      </c>
      <c r="AX167" s="391"/>
      <c r="AY167" s="10">
        <v>0</v>
      </c>
      <c r="AZ167" s="391"/>
      <c r="BA167" s="10">
        <v>0</v>
      </c>
      <c r="BB167" s="391"/>
      <c r="BC167" s="10">
        <v>0</v>
      </c>
      <c r="BD167" s="391"/>
      <c r="BE167" s="10">
        <v>0</v>
      </c>
      <c r="BF167" s="10">
        <f t="shared" si="1123"/>
        <v>36</v>
      </c>
      <c r="BG167" s="10">
        <f t="shared" si="1124"/>
        <v>18</v>
      </c>
      <c r="BH167" s="7"/>
      <c r="BI167" s="7"/>
      <c r="BJ167" s="7"/>
      <c r="BK167" s="52"/>
      <c r="BL167" s="51"/>
      <c r="BM167" s="11" t="s">
        <v>301</v>
      </c>
      <c r="BN167" s="21" t="s">
        <v>110</v>
      </c>
      <c r="BO167" s="21" t="s">
        <v>279</v>
      </c>
      <c r="BP167" s="21" t="s">
        <v>268</v>
      </c>
      <c r="BQ167" s="21" t="s">
        <v>302</v>
      </c>
      <c r="BR167" s="21">
        <v>12</v>
      </c>
      <c r="BS167" s="21">
        <v>10</v>
      </c>
      <c r="BT167" s="21">
        <v>1</v>
      </c>
      <c r="BU167" s="397">
        <v>1</v>
      </c>
      <c r="BV167" s="21">
        <v>1</v>
      </c>
      <c r="BW167" s="11"/>
      <c r="BX167" s="389">
        <v>0</v>
      </c>
      <c r="BY167" s="390"/>
      <c r="BZ167" s="405">
        <v>0</v>
      </c>
      <c r="CA167" s="390"/>
      <c r="CB167" s="10">
        <v>0</v>
      </c>
      <c r="CC167" s="390"/>
      <c r="CD167" s="10">
        <v>0</v>
      </c>
      <c r="CE167" s="390"/>
      <c r="CF167" s="10">
        <v>0</v>
      </c>
      <c r="CG167" s="391"/>
      <c r="CH167" s="10">
        <v>0</v>
      </c>
      <c r="CI167" s="10"/>
      <c r="CJ167" s="10">
        <v>0</v>
      </c>
      <c r="CK167" s="391"/>
      <c r="CL167" s="10"/>
      <c r="CM167" s="391"/>
      <c r="CN167" s="10">
        <v>0</v>
      </c>
      <c r="CO167" s="391">
        <v>1</v>
      </c>
      <c r="CP167" s="392">
        <v>45</v>
      </c>
      <c r="CQ167" s="391"/>
      <c r="CR167" s="405">
        <v>0</v>
      </c>
      <c r="CS167" s="391"/>
      <c r="CT167" s="10">
        <v>0</v>
      </c>
      <c r="CU167" s="391"/>
      <c r="CV167" s="10">
        <v>0</v>
      </c>
      <c r="CW167" s="391"/>
      <c r="CX167" s="405">
        <v>0</v>
      </c>
      <c r="CY167" s="391"/>
      <c r="CZ167" s="10">
        <v>0</v>
      </c>
      <c r="DA167" s="391"/>
      <c r="DB167" s="10">
        <v>0</v>
      </c>
      <c r="DC167" s="391"/>
      <c r="DD167" s="10">
        <v>0</v>
      </c>
      <c r="DE167" s="391"/>
      <c r="DF167" s="10">
        <v>0</v>
      </c>
      <c r="DG167" s="391"/>
      <c r="DH167" s="10">
        <v>0</v>
      </c>
      <c r="DI167" s="391"/>
      <c r="DJ167" s="10">
        <v>0</v>
      </c>
      <c r="DK167" s="391">
        <v>1</v>
      </c>
      <c r="DL167" s="10"/>
      <c r="DM167" s="391"/>
      <c r="DN167" s="10">
        <v>0</v>
      </c>
      <c r="DO167" s="391"/>
      <c r="DP167" s="10">
        <v>0</v>
      </c>
      <c r="DQ167" s="20">
        <f t="shared" si="1125"/>
        <v>45</v>
      </c>
      <c r="DR167" s="20">
        <f t="shared" si="1126"/>
        <v>0</v>
      </c>
      <c r="DS167" s="7"/>
      <c r="DT167" s="7"/>
      <c r="DU167" s="7"/>
      <c r="DV167" s="52"/>
      <c r="DW167" s="51"/>
      <c r="DX167" s="20"/>
      <c r="DY167" s="71"/>
      <c r="DZ167" s="71"/>
      <c r="EA167" s="7"/>
      <c r="EB167" s="7"/>
      <c r="EC167" s="7"/>
      <c r="ED167" s="7"/>
      <c r="EE167" s="7"/>
      <c r="EF167" s="7"/>
      <c r="EG167" s="7"/>
      <c r="EH167" s="7">
        <f t="shared" si="1127"/>
        <v>14</v>
      </c>
      <c r="EI167" s="7">
        <f t="shared" si="1127"/>
        <v>14</v>
      </c>
      <c r="EJ167" s="7">
        <f t="shared" si="1127"/>
        <v>2</v>
      </c>
      <c r="EK167" s="18">
        <f t="shared" si="1128"/>
        <v>0</v>
      </c>
      <c r="EL167" s="7">
        <f t="shared" si="1128"/>
        <v>12</v>
      </c>
      <c r="EM167" s="7">
        <f t="shared" si="1128"/>
        <v>12</v>
      </c>
      <c r="EN167" s="7">
        <f t="shared" si="1128"/>
        <v>0</v>
      </c>
      <c r="EO167" s="7">
        <f t="shared" si="1128"/>
        <v>0</v>
      </c>
      <c r="EP167" s="7">
        <f t="shared" si="1128"/>
        <v>0</v>
      </c>
      <c r="EQ167" s="7">
        <f t="shared" si="1128"/>
        <v>0</v>
      </c>
      <c r="ER167" s="7">
        <f t="shared" si="1128"/>
        <v>0</v>
      </c>
      <c r="ES167" s="7">
        <f t="shared" si="1128"/>
        <v>0</v>
      </c>
      <c r="ET167" s="7">
        <f t="shared" si="1128"/>
        <v>0</v>
      </c>
      <c r="EU167" s="18">
        <f t="shared" si="1128"/>
        <v>2</v>
      </c>
      <c r="EV167" s="7">
        <f t="shared" si="1128"/>
        <v>0</v>
      </c>
      <c r="EW167" s="7">
        <f t="shared" si="1128"/>
        <v>0</v>
      </c>
      <c r="EX167" s="7">
        <f t="shared" si="1128"/>
        <v>0</v>
      </c>
      <c r="EY167" s="7">
        <f t="shared" si="1128"/>
        <v>0</v>
      </c>
      <c r="EZ167" s="7">
        <f t="shared" si="1128"/>
        <v>1</v>
      </c>
      <c r="FA167" s="7">
        <f t="shared" si="1129"/>
        <v>45</v>
      </c>
      <c r="FB167" s="7">
        <f t="shared" si="1129"/>
        <v>0</v>
      </c>
      <c r="FC167" s="7">
        <f t="shared" si="1129"/>
        <v>0</v>
      </c>
      <c r="FD167" s="7">
        <f t="shared" si="1129"/>
        <v>0</v>
      </c>
      <c r="FE167" s="18">
        <f t="shared" si="1129"/>
        <v>0</v>
      </c>
      <c r="FF167" s="7">
        <f t="shared" si="1129"/>
        <v>1</v>
      </c>
      <c r="FG167" s="7">
        <f t="shared" si="1129"/>
        <v>16</v>
      </c>
      <c r="FH167" s="7">
        <f t="shared" si="1129"/>
        <v>0</v>
      </c>
      <c r="FI167" s="7">
        <f t="shared" si="1129"/>
        <v>0</v>
      </c>
      <c r="FJ167" s="7">
        <f t="shared" si="1129"/>
        <v>0</v>
      </c>
      <c r="FK167" s="7">
        <f t="shared" si="1129"/>
        <v>0</v>
      </c>
      <c r="FL167" s="7">
        <f t="shared" si="1129"/>
        <v>0</v>
      </c>
      <c r="FM167" s="7">
        <f t="shared" si="1129"/>
        <v>0</v>
      </c>
      <c r="FN167" s="7">
        <f t="shared" si="1129"/>
        <v>1</v>
      </c>
      <c r="FO167" s="7">
        <f t="shared" si="1129"/>
        <v>6</v>
      </c>
      <c r="FP167" s="7"/>
      <c r="FQ167" s="7">
        <f t="shared" si="1130"/>
        <v>0</v>
      </c>
      <c r="FR167" s="7">
        <f t="shared" si="1130"/>
        <v>0</v>
      </c>
      <c r="FS167" s="7">
        <f t="shared" si="1130"/>
        <v>0</v>
      </c>
      <c r="FT167" s="7">
        <f t="shared" si="1130"/>
        <v>0</v>
      </c>
      <c r="FU167" s="7">
        <f t="shared" si="1130"/>
        <v>0</v>
      </c>
      <c r="FV167" s="7">
        <f t="shared" si="1130"/>
        <v>1</v>
      </c>
      <c r="FW167" s="7">
        <f t="shared" si="1130"/>
        <v>0</v>
      </c>
      <c r="FX167" s="7">
        <f t="shared" si="1130"/>
        <v>0</v>
      </c>
      <c r="FY167" s="7">
        <f t="shared" si="1130"/>
        <v>0</v>
      </c>
      <c r="FZ167" s="7">
        <f t="shared" si="1130"/>
        <v>0</v>
      </c>
      <c r="GA167" s="7">
        <f t="shared" si="1130"/>
        <v>0</v>
      </c>
      <c r="GB167" s="116">
        <f t="shared" si="1130"/>
        <v>81</v>
      </c>
      <c r="GC167" s="117">
        <f t="shared" si="1130"/>
        <v>18</v>
      </c>
      <c r="GD167" s="7"/>
      <c r="GE167" s="7"/>
      <c r="GF167" s="7"/>
      <c r="GG167" s="52"/>
      <c r="GH167" s="3"/>
      <c r="GI167" s="18"/>
      <c r="GJ167" s="18"/>
      <c r="GK167" s="1"/>
      <c r="GL167" s="23"/>
      <c r="GM167" s="61"/>
      <c r="GN167" s="7"/>
      <c r="GO167" s="7"/>
    </row>
    <row r="168" spans="1:197" ht="24.95" customHeight="1" x14ac:dyDescent="0.35">
      <c r="A168" s="51"/>
      <c r="B168" s="11" t="s">
        <v>301</v>
      </c>
      <c r="C168" s="21" t="s">
        <v>110</v>
      </c>
      <c r="D168" s="21" t="s">
        <v>279</v>
      </c>
      <c r="E168" s="21" t="s">
        <v>268</v>
      </c>
      <c r="F168" s="21" t="s">
        <v>302</v>
      </c>
      <c r="G168" s="21"/>
      <c r="H168" s="21">
        <v>3</v>
      </c>
      <c r="I168" s="21"/>
      <c r="J168" s="397"/>
      <c r="K168" s="21"/>
      <c r="L168" s="11"/>
      <c r="M168" s="389">
        <v>0</v>
      </c>
      <c r="N168" s="390"/>
      <c r="O168" s="423">
        <v>0</v>
      </c>
      <c r="P168" s="390"/>
      <c r="Q168" s="10">
        <v>0</v>
      </c>
      <c r="R168" s="390"/>
      <c r="S168" s="10">
        <v>0</v>
      </c>
      <c r="T168" s="390"/>
      <c r="U168" s="10">
        <v>0</v>
      </c>
      <c r="V168" s="391"/>
      <c r="W168" s="10">
        <v>0</v>
      </c>
      <c r="X168" s="10"/>
      <c r="Y168" s="10">
        <v>0</v>
      </c>
      <c r="Z168" s="391"/>
      <c r="AA168" s="10"/>
      <c r="AB168" s="391"/>
      <c r="AC168" s="10">
        <v>0</v>
      </c>
      <c r="AD168" s="391">
        <v>1</v>
      </c>
      <c r="AE168" s="392">
        <v>45</v>
      </c>
      <c r="AF168" s="391"/>
      <c r="AG168" s="10">
        <v>0</v>
      </c>
      <c r="AH168" s="391"/>
      <c r="AI168" s="10">
        <v>0</v>
      </c>
      <c r="AJ168" s="391"/>
      <c r="AK168" s="10">
        <v>0</v>
      </c>
      <c r="AL168" s="391"/>
      <c r="AM168" s="423">
        <v>0</v>
      </c>
      <c r="AN168" s="391"/>
      <c r="AO168" s="10">
        <v>0</v>
      </c>
      <c r="AP168" s="391"/>
      <c r="AQ168" s="10">
        <v>0</v>
      </c>
      <c r="AR168" s="391"/>
      <c r="AS168" s="10">
        <v>0</v>
      </c>
      <c r="AT168" s="391"/>
      <c r="AU168" s="10">
        <v>0</v>
      </c>
      <c r="AV168" s="391"/>
      <c r="AW168" s="10">
        <v>0</v>
      </c>
      <c r="AX168" s="391"/>
      <c r="AY168" s="10">
        <v>0</v>
      </c>
      <c r="AZ168" s="391">
        <v>1</v>
      </c>
      <c r="BA168" s="10"/>
      <c r="BB168" s="391"/>
      <c r="BC168" s="10">
        <v>0</v>
      </c>
      <c r="BD168" s="391"/>
      <c r="BE168" s="10">
        <v>0</v>
      </c>
      <c r="BF168" s="10">
        <f t="shared" si="1123"/>
        <v>45</v>
      </c>
      <c r="BG168" s="10">
        <f t="shared" si="1124"/>
        <v>0</v>
      </c>
      <c r="BH168" s="7"/>
      <c r="BI168" s="7"/>
      <c r="BJ168" s="7"/>
      <c r="BK168" s="52"/>
      <c r="BL168" s="51"/>
      <c r="BM168" s="1" t="s">
        <v>277</v>
      </c>
      <c r="BN168" s="17"/>
      <c r="BO168" s="21" t="s">
        <v>294</v>
      </c>
      <c r="BP168" s="21"/>
      <c r="BQ168" s="21"/>
      <c r="BR168" s="21"/>
      <c r="BS168" s="21">
        <v>5</v>
      </c>
      <c r="BT168" s="21"/>
      <c r="BU168" s="397"/>
      <c r="BV168" s="21"/>
      <c r="BW168" s="187"/>
      <c r="BX168" s="188">
        <f t="shared" ref="BX168:BX169" si="1131">SUM(BY168+CA168+CC168+CE168+CG168)</f>
        <v>0</v>
      </c>
      <c r="BY168" s="189"/>
      <c r="BZ168" s="142">
        <f t="shared" ref="BZ168:BZ169" si="1132">SUM(BY168)*BT168</f>
        <v>0</v>
      </c>
      <c r="CA168" s="189"/>
      <c r="CB168" s="190">
        <f t="shared" ref="CB168:CB169" si="1133">CA168*BU168</f>
        <v>0</v>
      </c>
      <c r="CC168" s="189"/>
      <c r="CD168" s="190">
        <f t="shared" ref="CD168:CD169" si="1134">SUM(CC168)*BU168</f>
        <v>0</v>
      </c>
      <c r="CE168" s="189"/>
      <c r="CF168" s="190">
        <f t="shared" ref="CF168:CF169" si="1135">SUM(CE168)*BV168</f>
        <v>0</v>
      </c>
      <c r="CG168" s="189"/>
      <c r="CH168" s="190">
        <f t="shared" ref="CH168:CH169" si="1136">SUM(CG168)*BU168*5</f>
        <v>0</v>
      </c>
      <c r="CI168" s="191"/>
      <c r="CJ168" s="191">
        <f t="shared" ref="CJ168" si="1137">BW168*BU168*0.05</f>
        <v>0</v>
      </c>
      <c r="CK168" s="189"/>
      <c r="CL168" s="190"/>
      <c r="CM168" s="189"/>
      <c r="CN168" s="191">
        <f t="shared" ref="CN168" si="1138">SUM(CM168)*3*BS168/5</f>
        <v>0</v>
      </c>
      <c r="CO168" s="189">
        <v>1</v>
      </c>
      <c r="CP168" s="193">
        <f t="shared" ref="CP168" si="1139">SUM(CO168*BS168*(15))</f>
        <v>75</v>
      </c>
      <c r="CQ168" s="189"/>
      <c r="CR168" s="142">
        <f t="shared" ref="CR168" si="1140">SUM(CQ168*BS168*3)</f>
        <v>0</v>
      </c>
      <c r="CS168" s="190"/>
      <c r="CT168" s="191">
        <f t="shared" ref="CT168:CT169" si="1141">SUM(CS168*BS168/3)</f>
        <v>0</v>
      </c>
      <c r="CU168" s="189"/>
      <c r="CV168" s="191">
        <f t="shared" ref="CV168:CV169" si="1142">SUM(CU168*BS168*2/3)</f>
        <v>0</v>
      </c>
      <c r="CW168" s="189"/>
      <c r="CX168" s="142">
        <f>SUM(CW168*BS168)</f>
        <v>0</v>
      </c>
      <c r="CY168" s="189"/>
      <c r="CZ168" s="190">
        <f>SUM(CY168*BU168)</f>
        <v>0</v>
      </c>
      <c r="DA168" s="189"/>
      <c r="DB168" s="191">
        <f t="shared" ref="DB168" si="1143">SUM(DA168*BS168*2)</f>
        <v>0</v>
      </c>
      <c r="DC168" s="189"/>
      <c r="DD168" s="191">
        <f t="shared" ref="DD168:DD169" si="1144">SUM(BU168*DC168*6)</f>
        <v>0</v>
      </c>
      <c r="DE168" s="32"/>
      <c r="DF168" s="194">
        <f t="shared" ref="DF168:DF169" si="1145">DE168*BS168/3</f>
        <v>0</v>
      </c>
      <c r="DG168" s="189"/>
      <c r="DH168" s="190">
        <f>SUM(DG168*BS168/3)</f>
        <v>0</v>
      </c>
      <c r="DI168" s="189"/>
      <c r="DJ168" s="191">
        <f t="shared" ref="DJ168:DJ169" si="1146">SUM(BU168*DI168*8)</f>
        <v>0</v>
      </c>
      <c r="DK168" s="190"/>
      <c r="DL168" s="191">
        <f>SUM(DK168*BV168*3*8)</f>
        <v>0</v>
      </c>
      <c r="DM168" s="189"/>
      <c r="DN168" s="191">
        <f t="shared" ref="DN168" si="1147">SUM(DM168*BV168*4*6)</f>
        <v>0</v>
      </c>
      <c r="DO168" s="189"/>
      <c r="DP168" s="195">
        <f t="shared" ref="DP168:DP169" si="1148">SUM(DO168*50)</f>
        <v>0</v>
      </c>
      <c r="DQ168" s="20">
        <f t="shared" si="1125"/>
        <v>75</v>
      </c>
      <c r="DR168" s="20">
        <f t="shared" si="1126"/>
        <v>0</v>
      </c>
      <c r="DS168" s="7"/>
      <c r="DT168" s="7"/>
      <c r="DU168" s="7"/>
      <c r="DV168" s="52"/>
      <c r="DW168" s="51"/>
      <c r="DX168" s="20"/>
      <c r="DY168" s="71"/>
      <c r="DZ168" s="71"/>
      <c r="EA168" s="7"/>
      <c r="EB168" s="7"/>
      <c r="EC168" s="7"/>
      <c r="ED168" s="7"/>
      <c r="EE168" s="7"/>
      <c r="EF168" s="7"/>
      <c r="EG168" s="7"/>
      <c r="EH168" s="7">
        <f t="shared" si="1127"/>
        <v>0</v>
      </c>
      <c r="EI168" s="7">
        <f t="shared" si="1127"/>
        <v>0</v>
      </c>
      <c r="EJ168" s="7">
        <f t="shared" si="1127"/>
        <v>0</v>
      </c>
      <c r="EK168" s="18">
        <f t="shared" si="1128"/>
        <v>0</v>
      </c>
      <c r="EL168" s="7">
        <f t="shared" si="1128"/>
        <v>0</v>
      </c>
      <c r="EM168" s="7">
        <f t="shared" si="1128"/>
        <v>0</v>
      </c>
      <c r="EN168" s="7">
        <f t="shared" si="1128"/>
        <v>0</v>
      </c>
      <c r="EO168" s="7">
        <f t="shared" si="1128"/>
        <v>0</v>
      </c>
      <c r="EP168" s="7">
        <f t="shared" si="1128"/>
        <v>0</v>
      </c>
      <c r="EQ168" s="7">
        <f t="shared" si="1128"/>
        <v>0</v>
      </c>
      <c r="ER168" s="7">
        <f t="shared" si="1128"/>
        <v>0</v>
      </c>
      <c r="ES168" s="7">
        <f t="shared" si="1128"/>
        <v>0</v>
      </c>
      <c r="ET168" s="7">
        <f t="shared" si="1128"/>
        <v>0</v>
      </c>
      <c r="EU168" s="18">
        <f t="shared" si="1128"/>
        <v>0</v>
      </c>
      <c r="EV168" s="7">
        <f t="shared" si="1128"/>
        <v>0</v>
      </c>
      <c r="EW168" s="7">
        <f t="shared" si="1128"/>
        <v>0</v>
      </c>
      <c r="EX168" s="7">
        <f t="shared" si="1128"/>
        <v>0</v>
      </c>
      <c r="EY168" s="7">
        <f t="shared" si="1128"/>
        <v>0</v>
      </c>
      <c r="EZ168" s="7">
        <f t="shared" si="1128"/>
        <v>2</v>
      </c>
      <c r="FA168" s="7">
        <f t="shared" si="1129"/>
        <v>120</v>
      </c>
      <c r="FB168" s="7">
        <f t="shared" si="1129"/>
        <v>0</v>
      </c>
      <c r="FC168" s="7">
        <f t="shared" si="1129"/>
        <v>0</v>
      </c>
      <c r="FD168" s="7">
        <f t="shared" si="1129"/>
        <v>0</v>
      </c>
      <c r="FE168" s="18">
        <f t="shared" si="1129"/>
        <v>0</v>
      </c>
      <c r="FF168" s="7">
        <f t="shared" si="1129"/>
        <v>0</v>
      </c>
      <c r="FG168" s="7">
        <f t="shared" si="1129"/>
        <v>0</v>
      </c>
      <c r="FH168" s="7">
        <f t="shared" si="1129"/>
        <v>0</v>
      </c>
      <c r="FI168" s="7">
        <f t="shared" si="1129"/>
        <v>0</v>
      </c>
      <c r="FJ168" s="7">
        <f t="shared" si="1129"/>
        <v>0</v>
      </c>
      <c r="FK168" s="7">
        <f t="shared" si="1129"/>
        <v>0</v>
      </c>
      <c r="FL168" s="7">
        <f t="shared" si="1129"/>
        <v>0</v>
      </c>
      <c r="FM168" s="7">
        <f t="shared" si="1129"/>
        <v>0</v>
      </c>
      <c r="FN168" s="7">
        <f t="shared" si="1129"/>
        <v>0</v>
      </c>
      <c r="FO168" s="7">
        <f t="shared" si="1129"/>
        <v>0</v>
      </c>
      <c r="FP168" s="7"/>
      <c r="FQ168" s="7">
        <f t="shared" si="1130"/>
        <v>0</v>
      </c>
      <c r="FR168" s="7">
        <f t="shared" si="1130"/>
        <v>0</v>
      </c>
      <c r="FS168" s="7">
        <f t="shared" si="1130"/>
        <v>0</v>
      </c>
      <c r="FT168" s="7">
        <f t="shared" si="1130"/>
        <v>0</v>
      </c>
      <c r="FU168" s="7">
        <f t="shared" si="1130"/>
        <v>0</v>
      </c>
      <c r="FV168" s="7">
        <f t="shared" si="1130"/>
        <v>1</v>
      </c>
      <c r="FW168" s="7">
        <f t="shared" si="1130"/>
        <v>0</v>
      </c>
      <c r="FX168" s="7">
        <f t="shared" si="1130"/>
        <v>0</v>
      </c>
      <c r="FY168" s="7">
        <f t="shared" si="1130"/>
        <v>0</v>
      </c>
      <c r="FZ168" s="7">
        <f t="shared" si="1130"/>
        <v>0</v>
      </c>
      <c r="GA168" s="7">
        <f t="shared" si="1130"/>
        <v>0</v>
      </c>
      <c r="GB168" s="116">
        <f t="shared" si="1130"/>
        <v>120</v>
      </c>
      <c r="GC168" s="117">
        <f t="shared" si="1130"/>
        <v>0</v>
      </c>
      <c r="GD168" s="7"/>
      <c r="GE168" s="7"/>
      <c r="GF168" s="7"/>
      <c r="GG168" s="52"/>
      <c r="GH168" s="3"/>
      <c r="GI168" s="18"/>
      <c r="GJ168" s="18"/>
      <c r="GK168" s="1"/>
      <c r="GL168" s="23"/>
      <c r="GM168" s="61"/>
      <c r="GN168" s="7"/>
      <c r="GO168" s="7"/>
    </row>
    <row r="169" spans="1:197" ht="24.95" customHeight="1" x14ac:dyDescent="0.35">
      <c r="A169" s="51"/>
      <c r="B169" s="1" t="s">
        <v>277</v>
      </c>
      <c r="C169" s="17"/>
      <c r="D169" s="21" t="s">
        <v>294</v>
      </c>
      <c r="E169" s="21"/>
      <c r="F169" s="21"/>
      <c r="G169" s="21"/>
      <c r="H169" s="21">
        <v>5</v>
      </c>
      <c r="I169" s="21"/>
      <c r="J169" s="397"/>
      <c r="K169" s="21"/>
      <c r="L169" s="187"/>
      <c r="M169" s="188">
        <f t="shared" ref="M169" si="1149">SUM(N169+P169+R169+T169+V169)</f>
        <v>0</v>
      </c>
      <c r="N169" s="189"/>
      <c r="O169" s="262">
        <f t="shared" ref="O169" si="1150">SUM(N169)*I169</f>
        <v>0</v>
      </c>
      <c r="P169" s="189"/>
      <c r="Q169" s="190">
        <f t="shared" ref="Q169" si="1151">P169*J169</f>
        <v>0</v>
      </c>
      <c r="R169" s="189"/>
      <c r="S169" s="190">
        <f t="shared" ref="S169" si="1152">SUM(R169)*J169</f>
        <v>0</v>
      </c>
      <c r="T169" s="189"/>
      <c r="U169" s="190">
        <f t="shared" ref="U169" si="1153">SUM(T169)*K169</f>
        <v>0</v>
      </c>
      <c r="V169" s="189"/>
      <c r="W169" s="190">
        <f t="shared" ref="W169" si="1154">SUM(V169)*J169*5</f>
        <v>0</v>
      </c>
      <c r="X169" s="191"/>
      <c r="Y169" s="191">
        <f t="shared" ref="Y169" si="1155">L169*J169*0.05</f>
        <v>0</v>
      </c>
      <c r="Z169" s="189"/>
      <c r="AA169" s="190"/>
      <c r="AB169" s="189"/>
      <c r="AC169" s="191">
        <f t="shared" ref="AC169" si="1156">SUM(AB169)*3*H169/5</f>
        <v>0</v>
      </c>
      <c r="AD169" s="189">
        <v>1</v>
      </c>
      <c r="AE169" s="193">
        <f t="shared" ref="AE169" si="1157">SUM(AD169*H169*(15))</f>
        <v>75</v>
      </c>
      <c r="AF169" s="189"/>
      <c r="AG169" s="190">
        <f t="shared" ref="AG169" si="1158">SUM(AF169*H169*3)</f>
        <v>0</v>
      </c>
      <c r="AH169" s="190"/>
      <c r="AI169" s="191">
        <f t="shared" ref="AI169" si="1159">SUM(AH169*H169/3)</f>
        <v>0</v>
      </c>
      <c r="AJ169" s="189"/>
      <c r="AK169" s="191">
        <f t="shared" ref="AK169" si="1160">SUM(AJ169*H169*2/3)</f>
        <v>0</v>
      </c>
      <c r="AL169" s="189"/>
      <c r="AM169" s="262">
        <f>SUM(AL169*H169)</f>
        <v>0</v>
      </c>
      <c r="AN169" s="189"/>
      <c r="AO169" s="190">
        <f>SUM(AN169*J169)</f>
        <v>0</v>
      </c>
      <c r="AP169" s="189"/>
      <c r="AQ169" s="191">
        <f t="shared" ref="AQ169" si="1161">SUM(AP169*H169*2)</f>
        <v>0</v>
      </c>
      <c r="AR169" s="189"/>
      <c r="AS169" s="191">
        <f t="shared" ref="AS169" si="1162">SUM(J169*AR169*6)</f>
        <v>0</v>
      </c>
      <c r="AT169" s="32"/>
      <c r="AU169" s="194">
        <f t="shared" ref="AU169" si="1163">AT169*H169/3</f>
        <v>0</v>
      </c>
      <c r="AV169" s="189"/>
      <c r="AW169" s="190">
        <f>SUM(AV169*H169/3)</f>
        <v>0</v>
      </c>
      <c r="AX169" s="189"/>
      <c r="AY169" s="191">
        <f t="shared" ref="AY169" si="1164">SUM(J169*AX169*8)</f>
        <v>0</v>
      </c>
      <c r="AZ169" s="190"/>
      <c r="BA169" s="191">
        <f>SUM(AZ169*K169*3*8)</f>
        <v>0</v>
      </c>
      <c r="BB169" s="189"/>
      <c r="BC169" s="191">
        <f t="shared" ref="BC169" si="1165">SUM(BB169*K169*4*6)</f>
        <v>0</v>
      </c>
      <c r="BD169" s="189"/>
      <c r="BE169" s="195">
        <f t="shared" ref="BE169" si="1166">SUM(BD169*50)</f>
        <v>0</v>
      </c>
      <c r="BF169" s="194">
        <f t="shared" ref="BF169" si="1167">O169+Q169+S169+U169+W169+X169+Y169+AA169+AC169+AE169+AG169+AI169+AK169+AM169+AO169+AQ169+AS169+AU169+AW169+AY169+BA169+BC169+BE169</f>
        <v>75</v>
      </c>
      <c r="BG169" s="194">
        <f t="shared" ref="BG169" si="1168">BC169+BA169+AY169+AW169+AS169+AQ169+X169+W169+U169+S169+Q169+O169</f>
        <v>0</v>
      </c>
      <c r="BH169" s="7"/>
      <c r="BI169" s="7"/>
      <c r="BJ169" s="7"/>
      <c r="BK169" s="52"/>
      <c r="BL169" s="51"/>
      <c r="BM169" s="187" t="s">
        <v>287</v>
      </c>
      <c r="BN169" s="184" t="s">
        <v>114</v>
      </c>
      <c r="BO169" s="185" t="s">
        <v>279</v>
      </c>
      <c r="BP169" s="184" t="s">
        <v>268</v>
      </c>
      <c r="BQ169" s="184" t="s">
        <v>288</v>
      </c>
      <c r="BR169" s="185">
        <v>12</v>
      </c>
      <c r="BS169" s="185">
        <v>10</v>
      </c>
      <c r="BT169" s="185">
        <v>1</v>
      </c>
      <c r="BU169" s="185">
        <v>1</v>
      </c>
      <c r="BV169" s="185">
        <v>1</v>
      </c>
      <c r="BW169" s="216"/>
      <c r="BX169" s="188">
        <f t="shared" si="1131"/>
        <v>0</v>
      </c>
      <c r="BY169" s="189"/>
      <c r="BZ169" s="190">
        <f t="shared" si="1132"/>
        <v>0</v>
      </c>
      <c r="CA169" s="189"/>
      <c r="CB169" s="190">
        <f t="shared" si="1133"/>
        <v>0</v>
      </c>
      <c r="CC169" s="189"/>
      <c r="CD169" s="190">
        <f t="shared" si="1134"/>
        <v>0</v>
      </c>
      <c r="CE169" s="189"/>
      <c r="CF169" s="190">
        <f t="shared" si="1135"/>
        <v>0</v>
      </c>
      <c r="CG169" s="189"/>
      <c r="CH169" s="190">
        <f t="shared" si="1136"/>
        <v>0</v>
      </c>
      <c r="CI169" s="191"/>
      <c r="CJ169" s="192">
        <f>SUM(BW169*15/100*BU169)</f>
        <v>0</v>
      </c>
      <c r="CK169" s="189"/>
      <c r="CL169" s="190"/>
      <c r="CM169" s="189"/>
      <c r="CN169" s="191">
        <f t="shared" ref="CN169" si="1169">SUM(CM169)*3*BS169/5</f>
        <v>0</v>
      </c>
      <c r="CO169" s="189">
        <v>1</v>
      </c>
      <c r="CP169" s="193">
        <v>0</v>
      </c>
      <c r="CQ169" s="189"/>
      <c r="CR169" s="334">
        <f t="shared" ref="CR169" si="1170">SUM(CQ169*BS169*3)</f>
        <v>0</v>
      </c>
      <c r="CS169" s="189"/>
      <c r="CT169" s="191">
        <f t="shared" si="1141"/>
        <v>0</v>
      </c>
      <c r="CU169" s="189"/>
      <c r="CV169" s="191">
        <f t="shared" si="1142"/>
        <v>0</v>
      </c>
      <c r="CW169" s="189"/>
      <c r="CX169" s="190">
        <f>SUM(CW169*BS169*2)</f>
        <v>0</v>
      </c>
      <c r="CY169" s="189"/>
      <c r="CZ169" s="190">
        <f>SUM(CY169*BU169)</f>
        <v>0</v>
      </c>
      <c r="DA169" s="189"/>
      <c r="DB169" s="191">
        <f t="shared" ref="DB169" si="1171">SUM(DA169*BS169*2)</f>
        <v>0</v>
      </c>
      <c r="DC169" s="189"/>
      <c r="DD169" s="191">
        <f t="shared" si="1144"/>
        <v>0</v>
      </c>
      <c r="DE169" s="32"/>
      <c r="DF169" s="194">
        <f t="shared" si="1145"/>
        <v>0</v>
      </c>
      <c r="DG169" s="189"/>
      <c r="DH169" s="195">
        <f>SUM(DG169*BS169/3)</f>
        <v>0</v>
      </c>
      <c r="DI169" s="189"/>
      <c r="DJ169" s="191">
        <f t="shared" si="1146"/>
        <v>0</v>
      </c>
      <c r="DK169" s="189">
        <v>1</v>
      </c>
      <c r="DL169" s="191">
        <f>SUM(DK169*BU169*3*8)/3</f>
        <v>8</v>
      </c>
      <c r="DM169" s="189"/>
      <c r="DN169" s="191">
        <f t="shared" ref="DN169" si="1172">SUM(DM169*BV169*4*6)</f>
        <v>0</v>
      </c>
      <c r="DO169" s="189"/>
      <c r="DP169" s="195">
        <f t="shared" si="1148"/>
        <v>0</v>
      </c>
      <c r="DQ169" s="20">
        <f t="shared" si="1125"/>
        <v>8</v>
      </c>
      <c r="DR169" s="20">
        <f t="shared" si="1126"/>
        <v>8</v>
      </c>
      <c r="DS169" s="7"/>
      <c r="DT169" s="7"/>
      <c r="DU169" s="7"/>
      <c r="DV169" s="52"/>
      <c r="DW169" s="51"/>
      <c r="DX169" s="17"/>
      <c r="DY169" s="21"/>
      <c r="DZ169" s="21"/>
      <c r="EA169" s="7"/>
      <c r="EB169" s="7"/>
      <c r="EC169" s="7"/>
      <c r="ED169" s="7"/>
      <c r="EE169" s="7"/>
      <c r="EF169" s="7"/>
      <c r="EG169" s="7"/>
      <c r="EH169" s="7">
        <f t="shared" si="1127"/>
        <v>0</v>
      </c>
      <c r="EI169" s="7">
        <f t="shared" si="1127"/>
        <v>0</v>
      </c>
      <c r="EJ169" s="7">
        <f t="shared" si="1127"/>
        <v>0</v>
      </c>
      <c r="EK169" s="18">
        <f t="shared" si="1128"/>
        <v>0</v>
      </c>
      <c r="EL169" s="7">
        <f t="shared" si="1128"/>
        <v>0</v>
      </c>
      <c r="EM169" s="7">
        <f t="shared" si="1128"/>
        <v>0</v>
      </c>
      <c r="EN169" s="7">
        <f t="shared" si="1128"/>
        <v>0</v>
      </c>
      <c r="EO169" s="7">
        <f t="shared" si="1128"/>
        <v>0</v>
      </c>
      <c r="EP169" s="7">
        <f t="shared" si="1128"/>
        <v>0</v>
      </c>
      <c r="EQ169" s="7">
        <f t="shared" si="1128"/>
        <v>0</v>
      </c>
      <c r="ER169" s="7">
        <f t="shared" si="1128"/>
        <v>0</v>
      </c>
      <c r="ES169" s="7">
        <f t="shared" si="1128"/>
        <v>0</v>
      </c>
      <c r="ET169" s="7">
        <f t="shared" si="1128"/>
        <v>0</v>
      </c>
      <c r="EU169" s="18">
        <f t="shared" si="1128"/>
        <v>0</v>
      </c>
      <c r="EV169" s="7">
        <f t="shared" si="1128"/>
        <v>0</v>
      </c>
      <c r="EW169" s="7">
        <f t="shared" si="1128"/>
        <v>0</v>
      </c>
      <c r="EX169" s="7">
        <f t="shared" si="1128"/>
        <v>0</v>
      </c>
      <c r="EY169" s="7">
        <f t="shared" si="1128"/>
        <v>0</v>
      </c>
      <c r="EZ169" s="7">
        <f t="shared" si="1128"/>
        <v>2</v>
      </c>
      <c r="FA169" s="7">
        <f t="shared" si="1129"/>
        <v>75</v>
      </c>
      <c r="FB169" s="7">
        <f t="shared" si="1129"/>
        <v>0</v>
      </c>
      <c r="FC169" s="7">
        <f t="shared" si="1129"/>
        <v>0</v>
      </c>
      <c r="FD169" s="7">
        <f t="shared" si="1129"/>
        <v>0</v>
      </c>
      <c r="FE169" s="18">
        <f t="shared" si="1129"/>
        <v>0</v>
      </c>
      <c r="FF169" s="7">
        <f t="shared" si="1129"/>
        <v>0</v>
      </c>
      <c r="FG169" s="7">
        <f t="shared" si="1129"/>
        <v>0</v>
      </c>
      <c r="FH169" s="7">
        <f t="shared" si="1129"/>
        <v>0</v>
      </c>
      <c r="FI169" s="7">
        <f t="shared" si="1129"/>
        <v>0</v>
      </c>
      <c r="FJ169" s="7">
        <f t="shared" si="1129"/>
        <v>0</v>
      </c>
      <c r="FK169" s="7">
        <f t="shared" si="1129"/>
        <v>0</v>
      </c>
      <c r="FL169" s="7">
        <f t="shared" si="1129"/>
        <v>0</v>
      </c>
      <c r="FM169" s="7">
        <f t="shared" si="1129"/>
        <v>0</v>
      </c>
      <c r="FN169" s="7">
        <f t="shared" si="1129"/>
        <v>0</v>
      </c>
      <c r="FO169" s="7">
        <f t="shared" si="1129"/>
        <v>0</v>
      </c>
      <c r="FP169" s="7"/>
      <c r="FQ169" s="7">
        <f t="shared" si="1130"/>
        <v>0</v>
      </c>
      <c r="FR169" s="7">
        <f t="shared" si="1130"/>
        <v>0</v>
      </c>
      <c r="FS169" s="7">
        <f t="shared" si="1130"/>
        <v>0</v>
      </c>
      <c r="FT169" s="7">
        <f t="shared" si="1130"/>
        <v>0</v>
      </c>
      <c r="FU169" s="7">
        <f t="shared" si="1130"/>
        <v>0</v>
      </c>
      <c r="FV169" s="7">
        <f t="shared" si="1130"/>
        <v>1</v>
      </c>
      <c r="FW169" s="7">
        <f t="shared" si="1130"/>
        <v>8</v>
      </c>
      <c r="FX169" s="7">
        <f t="shared" si="1130"/>
        <v>0</v>
      </c>
      <c r="FY169" s="7">
        <f t="shared" si="1130"/>
        <v>0</v>
      </c>
      <c r="FZ169" s="7">
        <f t="shared" si="1130"/>
        <v>0</v>
      </c>
      <c r="GA169" s="7">
        <f t="shared" si="1130"/>
        <v>0</v>
      </c>
      <c r="GB169" s="116">
        <f t="shared" si="1130"/>
        <v>83</v>
      </c>
      <c r="GC169" s="117">
        <f t="shared" si="1130"/>
        <v>8</v>
      </c>
      <c r="GD169" s="7"/>
      <c r="GE169" s="7"/>
      <c r="GF169" s="7"/>
      <c r="GG169" s="52"/>
      <c r="GH169" s="3"/>
      <c r="GI169" s="18"/>
      <c r="GJ169" s="18"/>
      <c r="GK169" s="16"/>
      <c r="GL169" s="16"/>
      <c r="GM169" s="64"/>
      <c r="GN169" s="7"/>
      <c r="GO169" s="7"/>
    </row>
    <row r="170" spans="1:197" ht="24.95" customHeight="1" x14ac:dyDescent="0.35">
      <c r="A170" s="51"/>
      <c r="B170" s="17"/>
      <c r="C170" s="21"/>
      <c r="D170" s="21"/>
      <c r="E170" s="21"/>
      <c r="F170" s="21"/>
      <c r="G170" s="21"/>
      <c r="H170" s="21"/>
      <c r="I170" s="21"/>
      <c r="J170" s="21"/>
      <c r="K170" s="21"/>
      <c r="L170" s="11"/>
      <c r="M170" s="73">
        <f t="shared" ref="M170:M176" si="1173">SUM(N170+P170+T170+V170+AR170*2)</f>
        <v>0</v>
      </c>
      <c r="N170" s="32"/>
      <c r="O170" s="263"/>
      <c r="P170" s="32"/>
      <c r="Q170" s="20"/>
      <c r="R170" s="32"/>
      <c r="S170" s="20"/>
      <c r="T170" s="32"/>
      <c r="U170" s="20"/>
      <c r="V170" s="74"/>
      <c r="W170" s="20"/>
      <c r="X170" s="20"/>
      <c r="Y170" s="20"/>
      <c r="Z170" s="74"/>
      <c r="AA170" s="20"/>
      <c r="AB170" s="74"/>
      <c r="AC170" s="20"/>
      <c r="AD170" s="74"/>
      <c r="AE170" s="24"/>
      <c r="AF170" s="74"/>
      <c r="AG170" s="20"/>
      <c r="AH170" s="74"/>
      <c r="AI170" s="20"/>
      <c r="AJ170" s="74"/>
      <c r="AK170" s="20"/>
      <c r="AL170" s="74"/>
      <c r="AM170" s="263"/>
      <c r="AN170" s="74"/>
      <c r="AO170" s="20"/>
      <c r="AP170" s="74"/>
      <c r="AQ170" s="20"/>
      <c r="AR170" s="74"/>
      <c r="AS170" s="20"/>
      <c r="AT170" s="74"/>
      <c r="AU170" s="20"/>
      <c r="AV170" s="74"/>
      <c r="AW170" s="20"/>
      <c r="AX170" s="74"/>
      <c r="AY170" s="20"/>
      <c r="AZ170" s="74"/>
      <c r="BA170" s="20"/>
      <c r="BB170" s="74"/>
      <c r="BC170" s="20"/>
      <c r="BD170" s="74"/>
      <c r="BE170" s="20"/>
      <c r="BF170" s="20">
        <f t="shared" ref="BF170:BF176" si="1174">SUM(AO170+BE170+BC170+BA170+AY170+AW170+AS170+AQ170+AK170+AM170+AI170+AG170+AE170+AC170+AA170+Y170+X170+W170+U170+Q170+O170+S170+AU170)</f>
        <v>0</v>
      </c>
      <c r="BG170" s="20">
        <f t="shared" ref="BG170:BG176" si="1175">SUM(O170+Q170+U170+W170+X170+AS170+AW170+AY170+BA170+BC170+S170+AQ170)</f>
        <v>0</v>
      </c>
      <c r="BH170" s="7"/>
      <c r="BI170" s="7"/>
      <c r="BJ170" s="7"/>
      <c r="BK170" s="52"/>
      <c r="BL170" s="51"/>
      <c r="BM170" s="20" t="s">
        <v>310</v>
      </c>
      <c r="BN170" s="78" t="s">
        <v>110</v>
      </c>
      <c r="BO170" s="71" t="s">
        <v>279</v>
      </c>
      <c r="BP170" s="71" t="s">
        <v>268</v>
      </c>
      <c r="BQ170" s="86" t="s">
        <v>304</v>
      </c>
      <c r="BR170" s="72">
        <v>4</v>
      </c>
      <c r="BS170" s="82">
        <v>80</v>
      </c>
      <c r="BT170" s="72">
        <v>1</v>
      </c>
      <c r="BU170" s="396">
        <v>1</v>
      </c>
      <c r="BV170" s="72">
        <v>6</v>
      </c>
      <c r="BW170" s="79">
        <v>40</v>
      </c>
      <c r="BX170" s="73">
        <v>40</v>
      </c>
      <c r="BY170" s="32"/>
      <c r="BZ170" s="334"/>
      <c r="CA170" s="32"/>
      <c r="CB170" s="20"/>
      <c r="CC170" s="32"/>
      <c r="CD170" s="20"/>
      <c r="CE170" s="32"/>
      <c r="CF170" s="20"/>
      <c r="CG170" s="74"/>
      <c r="CH170" s="20"/>
      <c r="CI170" s="20"/>
      <c r="CJ170" s="20"/>
      <c r="CK170" s="74"/>
      <c r="CL170" s="20"/>
      <c r="CM170" s="74"/>
      <c r="CN170" s="20"/>
      <c r="CO170" s="74"/>
      <c r="CP170" s="24"/>
      <c r="CQ170" s="74"/>
      <c r="CR170" s="334">
        <v>84</v>
      </c>
      <c r="CS170" s="74"/>
      <c r="CT170" s="20"/>
      <c r="CU170" s="74"/>
      <c r="CV170" s="20"/>
      <c r="CW170" s="74"/>
      <c r="CX170" s="334"/>
      <c r="CY170" s="74"/>
      <c r="CZ170" s="20"/>
      <c r="DA170" s="74"/>
      <c r="DB170" s="20"/>
      <c r="DC170" s="74"/>
      <c r="DD170" s="20"/>
      <c r="DE170" s="74"/>
      <c r="DF170" s="20"/>
      <c r="DG170" s="74"/>
      <c r="DH170" s="20"/>
      <c r="DI170" s="74"/>
      <c r="DJ170" s="20"/>
      <c r="DK170" s="74"/>
      <c r="DL170" s="20"/>
      <c r="DM170" s="74"/>
      <c r="DN170" s="20"/>
      <c r="DO170" s="74"/>
      <c r="DP170" s="20"/>
      <c r="DQ170" s="20">
        <f t="shared" si="1125"/>
        <v>84</v>
      </c>
      <c r="DR170" s="20">
        <f t="shared" si="1126"/>
        <v>0</v>
      </c>
      <c r="DS170" s="7"/>
      <c r="DT170" s="7"/>
      <c r="DU170" s="7"/>
      <c r="DV170" s="52"/>
      <c r="DW170" s="51"/>
      <c r="DX170" s="17"/>
      <c r="DY170" s="21"/>
      <c r="DZ170" s="21"/>
      <c r="EA170" s="7"/>
      <c r="EB170" s="7"/>
      <c r="EC170" s="7"/>
      <c r="ED170" s="7"/>
      <c r="EE170" s="7"/>
      <c r="EF170" s="7"/>
      <c r="EG170" s="7"/>
      <c r="EH170" s="7">
        <f t="shared" si="1127"/>
        <v>40</v>
      </c>
      <c r="EI170" s="7">
        <f t="shared" si="1127"/>
        <v>40</v>
      </c>
      <c r="EJ170" s="7">
        <f t="shared" si="1127"/>
        <v>0</v>
      </c>
      <c r="EK170" s="18">
        <f t="shared" si="1128"/>
        <v>0</v>
      </c>
      <c r="EL170" s="7">
        <f t="shared" si="1128"/>
        <v>0</v>
      </c>
      <c r="EM170" s="7">
        <f t="shared" si="1128"/>
        <v>0</v>
      </c>
      <c r="EN170" s="7">
        <f t="shared" si="1128"/>
        <v>0</v>
      </c>
      <c r="EO170" s="7">
        <f t="shared" si="1128"/>
        <v>0</v>
      </c>
      <c r="EP170" s="7">
        <f t="shared" si="1128"/>
        <v>0</v>
      </c>
      <c r="EQ170" s="7">
        <f t="shared" si="1128"/>
        <v>0</v>
      </c>
      <c r="ER170" s="7">
        <f t="shared" si="1128"/>
        <v>0</v>
      </c>
      <c r="ES170" s="7">
        <f t="shared" si="1128"/>
        <v>0</v>
      </c>
      <c r="ET170" s="7">
        <f t="shared" si="1128"/>
        <v>0</v>
      </c>
      <c r="EU170" s="18">
        <f t="shared" si="1128"/>
        <v>0</v>
      </c>
      <c r="EV170" s="7">
        <f t="shared" si="1128"/>
        <v>0</v>
      </c>
      <c r="EW170" s="7">
        <f t="shared" si="1128"/>
        <v>0</v>
      </c>
      <c r="EX170" s="7">
        <f t="shared" si="1128"/>
        <v>0</v>
      </c>
      <c r="EY170" s="7">
        <f t="shared" si="1128"/>
        <v>0</v>
      </c>
      <c r="EZ170" s="7">
        <f t="shared" si="1128"/>
        <v>0</v>
      </c>
      <c r="FA170" s="7">
        <f t="shared" si="1129"/>
        <v>0</v>
      </c>
      <c r="FB170" s="7">
        <f t="shared" si="1129"/>
        <v>0</v>
      </c>
      <c r="FC170" s="7">
        <f t="shared" si="1129"/>
        <v>84</v>
      </c>
      <c r="FD170" s="7">
        <f t="shared" si="1129"/>
        <v>0</v>
      </c>
      <c r="FE170" s="18">
        <f t="shared" si="1129"/>
        <v>0</v>
      </c>
      <c r="FF170" s="7">
        <f t="shared" si="1129"/>
        <v>0</v>
      </c>
      <c r="FG170" s="7">
        <f t="shared" si="1129"/>
        <v>0</v>
      </c>
      <c r="FH170" s="7">
        <f t="shared" si="1129"/>
        <v>0</v>
      </c>
      <c r="FI170" s="7">
        <f t="shared" si="1129"/>
        <v>0</v>
      </c>
      <c r="FJ170" s="7">
        <f t="shared" si="1129"/>
        <v>0</v>
      </c>
      <c r="FK170" s="7">
        <f t="shared" si="1129"/>
        <v>0</v>
      </c>
      <c r="FL170" s="7">
        <f t="shared" si="1129"/>
        <v>0</v>
      </c>
      <c r="FM170" s="7">
        <f t="shared" si="1129"/>
        <v>0</v>
      </c>
      <c r="FN170" s="7">
        <f t="shared" si="1129"/>
        <v>0</v>
      </c>
      <c r="FO170" s="7">
        <f t="shared" si="1129"/>
        <v>0</v>
      </c>
      <c r="FP170" s="7"/>
      <c r="FQ170" s="7">
        <f t="shared" si="1130"/>
        <v>0</v>
      </c>
      <c r="FR170" s="7">
        <f t="shared" si="1130"/>
        <v>0</v>
      </c>
      <c r="FS170" s="7">
        <f t="shared" si="1130"/>
        <v>0</v>
      </c>
      <c r="FT170" s="7">
        <f t="shared" si="1130"/>
        <v>0</v>
      </c>
      <c r="FU170" s="7">
        <f t="shared" si="1130"/>
        <v>0</v>
      </c>
      <c r="FV170" s="7">
        <f t="shared" si="1130"/>
        <v>0</v>
      </c>
      <c r="FW170" s="7">
        <f t="shared" si="1130"/>
        <v>0</v>
      </c>
      <c r="FX170" s="7">
        <f t="shared" si="1130"/>
        <v>0</v>
      </c>
      <c r="FY170" s="7">
        <f t="shared" si="1130"/>
        <v>0</v>
      </c>
      <c r="FZ170" s="7">
        <f t="shared" si="1130"/>
        <v>0</v>
      </c>
      <c r="GA170" s="7">
        <f t="shared" si="1130"/>
        <v>0</v>
      </c>
      <c r="GB170" s="116">
        <f t="shared" si="1130"/>
        <v>84</v>
      </c>
      <c r="GC170" s="117">
        <f t="shared" si="1130"/>
        <v>0</v>
      </c>
      <c r="GD170" s="7"/>
      <c r="GE170" s="7"/>
      <c r="GF170" s="7"/>
      <c r="GG170" s="52"/>
      <c r="GH170" s="3"/>
      <c r="GI170" s="18"/>
      <c r="GJ170" s="18"/>
      <c r="GK170" s="16"/>
      <c r="GL170" s="16"/>
      <c r="GM170" s="64"/>
      <c r="GN170" s="7"/>
      <c r="GO170" s="7"/>
    </row>
    <row r="171" spans="1:197" ht="24.95" customHeight="1" x14ac:dyDescent="0.35">
      <c r="A171" s="51"/>
      <c r="B171" s="17"/>
      <c r="C171" s="21"/>
      <c r="D171" s="21"/>
      <c r="E171" s="21"/>
      <c r="F171" s="21"/>
      <c r="G171" s="21"/>
      <c r="H171" s="21"/>
      <c r="I171" s="21"/>
      <c r="J171" s="21"/>
      <c r="K171" s="21"/>
      <c r="L171" s="11"/>
      <c r="M171" s="73">
        <f t="shared" si="1173"/>
        <v>0</v>
      </c>
      <c r="N171" s="32"/>
      <c r="O171" s="263"/>
      <c r="P171" s="32"/>
      <c r="Q171" s="20"/>
      <c r="R171" s="32"/>
      <c r="S171" s="20"/>
      <c r="T171" s="32"/>
      <c r="U171" s="20"/>
      <c r="V171" s="74"/>
      <c r="W171" s="20"/>
      <c r="X171" s="20"/>
      <c r="Y171" s="20"/>
      <c r="Z171" s="74"/>
      <c r="AA171" s="20"/>
      <c r="AB171" s="74"/>
      <c r="AC171" s="20"/>
      <c r="AD171" s="74"/>
      <c r="AE171" s="24"/>
      <c r="AF171" s="74"/>
      <c r="AG171" s="20"/>
      <c r="AH171" s="74"/>
      <c r="AI171" s="20"/>
      <c r="AJ171" s="74"/>
      <c r="AK171" s="20"/>
      <c r="AL171" s="74"/>
      <c r="AM171" s="263"/>
      <c r="AN171" s="74"/>
      <c r="AO171" s="20"/>
      <c r="AP171" s="74"/>
      <c r="AQ171" s="20"/>
      <c r="AR171" s="74"/>
      <c r="AS171" s="20"/>
      <c r="AT171" s="74"/>
      <c r="AU171" s="20"/>
      <c r="AV171" s="74"/>
      <c r="AW171" s="20"/>
      <c r="AX171" s="74"/>
      <c r="AY171" s="20"/>
      <c r="AZ171" s="74"/>
      <c r="BA171" s="20"/>
      <c r="BB171" s="74"/>
      <c r="BC171" s="20"/>
      <c r="BD171" s="74"/>
      <c r="BE171" s="20"/>
      <c r="BF171" s="20">
        <f t="shared" si="1174"/>
        <v>0</v>
      </c>
      <c r="BG171" s="20">
        <f t="shared" si="1175"/>
        <v>0</v>
      </c>
      <c r="BH171" s="7"/>
      <c r="BI171" s="7"/>
      <c r="BJ171" s="7"/>
      <c r="BK171" s="52"/>
      <c r="BL171" s="51"/>
      <c r="BM171" s="187" t="s">
        <v>289</v>
      </c>
      <c r="BN171" s="251" t="s">
        <v>290</v>
      </c>
      <c r="BO171" s="251" t="s">
        <v>291</v>
      </c>
      <c r="BP171" s="251" t="s">
        <v>268</v>
      </c>
      <c r="BQ171" s="251" t="s">
        <v>292</v>
      </c>
      <c r="BR171" s="186">
        <v>6</v>
      </c>
      <c r="BS171" s="186">
        <v>15</v>
      </c>
      <c r="BT171" s="186">
        <v>1</v>
      </c>
      <c r="BU171" s="186">
        <v>1</v>
      </c>
      <c r="BV171" s="186">
        <v>1</v>
      </c>
      <c r="BW171" s="187"/>
      <c r="BX171" s="188">
        <f t="shared" ref="BX171" si="1176">SUM(BY171+CA171+CC171+CE171+CG171)</f>
        <v>0</v>
      </c>
      <c r="BY171" s="189"/>
      <c r="BZ171" s="190">
        <f t="shared" ref="BZ171" si="1177">SUM(BY171)*BT171</f>
        <v>0</v>
      </c>
      <c r="CA171" s="189"/>
      <c r="CB171" s="190">
        <f t="shared" ref="CB171" si="1178">CA171*BU171</f>
        <v>0</v>
      </c>
      <c r="CC171" s="189"/>
      <c r="CD171" s="190">
        <f t="shared" ref="CD171" si="1179">SUM(CC171)*BU171</f>
        <v>0</v>
      </c>
      <c r="CE171" s="189"/>
      <c r="CF171" s="190">
        <f t="shared" ref="CF171" si="1180">SUM(CE171)*BV171</f>
        <v>0</v>
      </c>
      <c r="CG171" s="189"/>
      <c r="CH171" s="190">
        <f t="shared" ref="CH171" si="1181">SUM(CG171)*BU171*5</f>
        <v>0</v>
      </c>
      <c r="CI171" s="191">
        <v>2</v>
      </c>
      <c r="CJ171" s="192">
        <f t="shared" ref="CJ171" si="1182">SUM(BW171*15/100*BU171)</f>
        <v>0</v>
      </c>
      <c r="CK171" s="189"/>
      <c r="CL171" s="190"/>
      <c r="CM171" s="189"/>
      <c r="CN171" s="191">
        <f t="shared" ref="CN171" si="1183">SUM(CM171)*3*BS171/5</f>
        <v>0</v>
      </c>
      <c r="CO171" s="189"/>
      <c r="CP171" s="193">
        <f>SUM(CO171*BS171*(15+4))</f>
        <v>0</v>
      </c>
      <c r="CQ171" s="189"/>
      <c r="CR171" s="334">
        <f t="shared" ref="CR171" si="1184">SUM(CQ171*BS171*3)</f>
        <v>0</v>
      </c>
      <c r="CS171" s="190"/>
      <c r="CT171" s="191">
        <f t="shared" ref="CT171" si="1185">SUM(CS171*BS171/3)</f>
        <v>0</v>
      </c>
      <c r="CU171" s="189"/>
      <c r="CV171" s="191">
        <f t="shared" ref="CV171" si="1186">SUM(CU171*BS171*2/3)</f>
        <v>0</v>
      </c>
      <c r="CW171" s="189"/>
      <c r="CX171" s="190">
        <f>SUM(CW171*BS171)</f>
        <v>0</v>
      </c>
      <c r="CY171" s="189"/>
      <c r="CZ171" s="190">
        <f t="shared" ref="CZ171" si="1187">SUM(CY171*BU171)</f>
        <v>0</v>
      </c>
      <c r="DA171" s="189"/>
      <c r="DB171" s="191">
        <f t="shared" ref="DB171" si="1188">SUM(DA171*BS171*2)</f>
        <v>0</v>
      </c>
      <c r="DC171" s="189"/>
      <c r="DD171" s="191">
        <f>DC171*BS171/3</f>
        <v>0</v>
      </c>
      <c r="DE171" s="32"/>
      <c r="DF171" s="194">
        <f t="shared" ref="DF171" si="1189">DE171*BS171/3</f>
        <v>0</v>
      </c>
      <c r="DG171" s="189"/>
      <c r="DH171" s="195">
        <f t="shared" ref="DH171" si="1190">SUM(DG171*BS171/3)</f>
        <v>0</v>
      </c>
      <c r="DI171" s="189"/>
      <c r="DJ171" s="191">
        <f t="shared" ref="DJ171" si="1191">SUM(BU171*DI171*8)</f>
        <v>0</v>
      </c>
      <c r="DK171" s="190">
        <v>1</v>
      </c>
      <c r="DL171" s="191">
        <f>SUM(DK171*BU171*3*8)/3</f>
        <v>8</v>
      </c>
      <c r="DM171" s="189"/>
      <c r="DN171" s="191">
        <f t="shared" ref="DN171" si="1192">SUM(DM171*BV171*4*6)</f>
        <v>0</v>
      </c>
      <c r="DO171" s="189"/>
      <c r="DP171" s="195">
        <f t="shared" ref="DP171" si="1193">SUM(DO171*50)</f>
        <v>0</v>
      </c>
      <c r="DQ171" s="20">
        <f t="shared" si="1125"/>
        <v>10</v>
      </c>
      <c r="DR171" s="20">
        <f t="shared" si="1126"/>
        <v>10</v>
      </c>
      <c r="DS171" s="7"/>
      <c r="DT171" s="7"/>
      <c r="DU171" s="7"/>
      <c r="DV171" s="52"/>
      <c r="DW171" s="51"/>
      <c r="DX171" s="17"/>
      <c r="DY171" s="21"/>
      <c r="DZ171" s="21"/>
      <c r="EA171" s="7"/>
      <c r="EB171" s="7"/>
      <c r="EC171" s="7"/>
      <c r="ED171" s="7"/>
      <c r="EE171" s="7"/>
      <c r="EF171" s="7"/>
      <c r="EG171" s="7"/>
      <c r="EH171" s="7">
        <f t="shared" si="1127"/>
        <v>0</v>
      </c>
      <c r="EI171" s="7">
        <f t="shared" si="1127"/>
        <v>0</v>
      </c>
      <c r="EJ171" s="7">
        <f t="shared" si="1127"/>
        <v>0</v>
      </c>
      <c r="EK171" s="18">
        <f t="shared" si="1128"/>
        <v>0</v>
      </c>
      <c r="EL171" s="7">
        <f t="shared" si="1128"/>
        <v>0</v>
      </c>
      <c r="EM171" s="7">
        <f t="shared" si="1128"/>
        <v>0</v>
      </c>
      <c r="EN171" s="7">
        <f t="shared" si="1128"/>
        <v>0</v>
      </c>
      <c r="EO171" s="7">
        <f t="shared" si="1128"/>
        <v>0</v>
      </c>
      <c r="EP171" s="7">
        <f t="shared" si="1128"/>
        <v>0</v>
      </c>
      <c r="EQ171" s="7">
        <f t="shared" si="1128"/>
        <v>0</v>
      </c>
      <c r="ER171" s="7">
        <f t="shared" si="1128"/>
        <v>0</v>
      </c>
      <c r="ES171" s="7">
        <f t="shared" si="1128"/>
        <v>0</v>
      </c>
      <c r="ET171" s="7">
        <f t="shared" si="1128"/>
        <v>2</v>
      </c>
      <c r="EU171" s="18">
        <f t="shared" si="1128"/>
        <v>0</v>
      </c>
      <c r="EV171" s="7">
        <f t="shared" si="1128"/>
        <v>0</v>
      </c>
      <c r="EW171" s="7">
        <f t="shared" si="1128"/>
        <v>0</v>
      </c>
      <c r="EX171" s="7">
        <f t="shared" si="1128"/>
        <v>0</v>
      </c>
      <c r="EY171" s="7">
        <f t="shared" si="1128"/>
        <v>0</v>
      </c>
      <c r="EZ171" s="7">
        <f t="shared" si="1128"/>
        <v>0</v>
      </c>
      <c r="FA171" s="7">
        <f t="shared" si="1129"/>
        <v>0</v>
      </c>
      <c r="FB171" s="7">
        <f t="shared" si="1129"/>
        <v>0</v>
      </c>
      <c r="FC171" s="7">
        <f t="shared" si="1129"/>
        <v>0</v>
      </c>
      <c r="FD171" s="7">
        <f t="shared" si="1129"/>
        <v>0</v>
      </c>
      <c r="FE171" s="18">
        <f t="shared" si="1129"/>
        <v>0</v>
      </c>
      <c r="FF171" s="7">
        <f t="shared" si="1129"/>
        <v>0</v>
      </c>
      <c r="FG171" s="7">
        <f t="shared" si="1129"/>
        <v>0</v>
      </c>
      <c r="FH171" s="7">
        <f t="shared" si="1129"/>
        <v>0</v>
      </c>
      <c r="FI171" s="7">
        <f t="shared" si="1129"/>
        <v>0</v>
      </c>
      <c r="FJ171" s="7">
        <f t="shared" si="1129"/>
        <v>0</v>
      </c>
      <c r="FK171" s="7">
        <f t="shared" si="1129"/>
        <v>0</v>
      </c>
      <c r="FL171" s="7">
        <f t="shared" si="1129"/>
        <v>0</v>
      </c>
      <c r="FM171" s="7">
        <f t="shared" si="1129"/>
        <v>0</v>
      </c>
      <c r="FN171" s="7">
        <f t="shared" si="1129"/>
        <v>0</v>
      </c>
      <c r="FO171" s="7">
        <f t="shared" si="1129"/>
        <v>0</v>
      </c>
      <c r="FP171" s="7"/>
      <c r="FQ171" s="7">
        <f t="shared" si="1130"/>
        <v>0</v>
      </c>
      <c r="FR171" s="7">
        <f t="shared" si="1130"/>
        <v>0</v>
      </c>
      <c r="FS171" s="7">
        <f t="shared" si="1130"/>
        <v>0</v>
      </c>
      <c r="FT171" s="7">
        <f t="shared" si="1130"/>
        <v>0</v>
      </c>
      <c r="FU171" s="7">
        <f t="shared" si="1130"/>
        <v>0</v>
      </c>
      <c r="FV171" s="7">
        <f t="shared" si="1130"/>
        <v>1</v>
      </c>
      <c r="FW171" s="7">
        <f t="shared" si="1130"/>
        <v>8</v>
      </c>
      <c r="FX171" s="7">
        <f t="shared" si="1130"/>
        <v>0</v>
      </c>
      <c r="FY171" s="7">
        <f t="shared" si="1130"/>
        <v>0</v>
      </c>
      <c r="FZ171" s="7">
        <f t="shared" si="1130"/>
        <v>0</v>
      </c>
      <c r="GA171" s="7">
        <f t="shared" si="1130"/>
        <v>0</v>
      </c>
      <c r="GB171" s="116">
        <f t="shared" si="1130"/>
        <v>10</v>
      </c>
      <c r="GC171" s="117">
        <f t="shared" si="1130"/>
        <v>10</v>
      </c>
      <c r="GD171" s="7"/>
      <c r="GE171" s="7"/>
      <c r="GF171" s="7"/>
      <c r="GG171" s="52"/>
      <c r="GH171" s="3"/>
      <c r="GI171" s="18"/>
      <c r="GJ171" s="18"/>
      <c r="GK171" s="16"/>
      <c r="GL171" s="16"/>
      <c r="GM171" s="64"/>
      <c r="GN171" s="7"/>
      <c r="GO171" s="7"/>
    </row>
    <row r="172" spans="1:197" ht="24.95" customHeight="1" x14ac:dyDescent="0.35">
      <c r="A172" s="51"/>
      <c r="B172" s="17"/>
      <c r="C172" s="21"/>
      <c r="D172" s="21"/>
      <c r="E172" s="21"/>
      <c r="F172" s="21"/>
      <c r="G172" s="21"/>
      <c r="H172" s="21"/>
      <c r="I172" s="21"/>
      <c r="J172" s="21"/>
      <c r="K172" s="21"/>
      <c r="L172" s="11"/>
      <c r="M172" s="73">
        <f t="shared" si="1173"/>
        <v>0</v>
      </c>
      <c r="N172" s="32"/>
      <c r="O172" s="263"/>
      <c r="P172" s="32"/>
      <c r="Q172" s="20"/>
      <c r="R172" s="32"/>
      <c r="S172" s="20"/>
      <c r="T172" s="32"/>
      <c r="U172" s="20"/>
      <c r="V172" s="74"/>
      <c r="W172" s="20"/>
      <c r="X172" s="20"/>
      <c r="Y172" s="20"/>
      <c r="Z172" s="74"/>
      <c r="AA172" s="20"/>
      <c r="AB172" s="74"/>
      <c r="AC172" s="20"/>
      <c r="AD172" s="74"/>
      <c r="AE172" s="24"/>
      <c r="AF172" s="74"/>
      <c r="AG172" s="20"/>
      <c r="AH172" s="74"/>
      <c r="AI172" s="20"/>
      <c r="AJ172" s="74"/>
      <c r="AK172" s="20"/>
      <c r="AL172" s="74"/>
      <c r="AM172" s="263"/>
      <c r="AN172" s="74"/>
      <c r="AO172" s="20"/>
      <c r="AP172" s="74"/>
      <c r="AQ172" s="20"/>
      <c r="AR172" s="74"/>
      <c r="AS172" s="20"/>
      <c r="AT172" s="74"/>
      <c r="AU172" s="20"/>
      <c r="AV172" s="74"/>
      <c r="AW172" s="20"/>
      <c r="AX172" s="74"/>
      <c r="AY172" s="20"/>
      <c r="AZ172" s="74"/>
      <c r="BA172" s="20"/>
      <c r="BB172" s="74"/>
      <c r="BC172" s="20"/>
      <c r="BD172" s="74"/>
      <c r="BE172" s="20"/>
      <c r="BF172" s="20">
        <f t="shared" si="1174"/>
        <v>0</v>
      </c>
      <c r="BG172" s="20">
        <f t="shared" si="1175"/>
        <v>0</v>
      </c>
      <c r="BH172" s="7"/>
      <c r="BI172" s="7"/>
      <c r="BJ172" s="7"/>
      <c r="BK172" s="52"/>
      <c r="BL172" s="51"/>
      <c r="BM172" s="17"/>
      <c r="BN172" s="21"/>
      <c r="BO172" s="21"/>
      <c r="BP172" s="21"/>
      <c r="BQ172" s="21"/>
      <c r="BR172" s="21"/>
      <c r="BS172" s="21"/>
      <c r="BT172" s="21"/>
      <c r="BU172" s="21"/>
      <c r="BV172" s="21"/>
      <c r="BW172" s="11"/>
      <c r="BX172" s="73">
        <f t="shared" ref="BX172:BX176" si="1194">SUM(BY172+CA172+CE172+CG172+DC172*2)</f>
        <v>0</v>
      </c>
      <c r="BY172" s="32"/>
      <c r="BZ172" s="334"/>
      <c r="CA172" s="32"/>
      <c r="CB172" s="20"/>
      <c r="CC172" s="32"/>
      <c r="CD172" s="20"/>
      <c r="CE172" s="32"/>
      <c r="CF172" s="20"/>
      <c r="CG172" s="74"/>
      <c r="CH172" s="20"/>
      <c r="CI172" s="20"/>
      <c r="CJ172" s="20"/>
      <c r="CK172" s="74"/>
      <c r="CL172" s="20"/>
      <c r="CM172" s="74"/>
      <c r="CN172" s="20"/>
      <c r="CO172" s="74"/>
      <c r="CP172" s="24"/>
      <c r="CQ172" s="74"/>
      <c r="CR172" s="334"/>
      <c r="CS172" s="74"/>
      <c r="CT172" s="20"/>
      <c r="CU172" s="74"/>
      <c r="CV172" s="20"/>
      <c r="CW172" s="74"/>
      <c r="CX172" s="334"/>
      <c r="CY172" s="74"/>
      <c r="CZ172" s="20"/>
      <c r="DA172" s="74"/>
      <c r="DB172" s="20"/>
      <c r="DC172" s="74"/>
      <c r="DD172" s="20"/>
      <c r="DE172" s="74"/>
      <c r="DF172" s="20"/>
      <c r="DG172" s="74"/>
      <c r="DH172" s="20"/>
      <c r="DI172" s="74"/>
      <c r="DJ172" s="20"/>
      <c r="DK172" s="74"/>
      <c r="DL172" s="20"/>
      <c r="DM172" s="74"/>
      <c r="DN172" s="20"/>
      <c r="DO172" s="74"/>
      <c r="DP172" s="20"/>
      <c r="DQ172" s="20">
        <f t="shared" si="1125"/>
        <v>0</v>
      </c>
      <c r="DR172" s="20">
        <f t="shared" si="1126"/>
        <v>0</v>
      </c>
      <c r="DS172" s="7"/>
      <c r="DT172" s="7"/>
      <c r="DU172" s="7"/>
      <c r="DV172" s="52"/>
      <c r="DW172" s="51"/>
      <c r="DX172" s="17"/>
      <c r="DY172" s="21"/>
      <c r="DZ172" s="21"/>
      <c r="EA172" s="7"/>
      <c r="EB172" s="7"/>
      <c r="EC172" s="7"/>
      <c r="ED172" s="7"/>
      <c r="EE172" s="7"/>
      <c r="EF172" s="7"/>
      <c r="EG172" s="7"/>
      <c r="EH172" s="7">
        <f t="shared" si="1127"/>
        <v>0</v>
      </c>
      <c r="EI172" s="7">
        <f t="shared" si="1127"/>
        <v>0</v>
      </c>
      <c r="EJ172" s="7">
        <f t="shared" si="1127"/>
        <v>0</v>
      </c>
      <c r="EK172" s="18">
        <f t="shared" si="1128"/>
        <v>0</v>
      </c>
      <c r="EL172" s="7">
        <f t="shared" si="1128"/>
        <v>0</v>
      </c>
      <c r="EM172" s="7">
        <f t="shared" si="1128"/>
        <v>0</v>
      </c>
      <c r="EN172" s="7">
        <f t="shared" si="1128"/>
        <v>0</v>
      </c>
      <c r="EO172" s="7">
        <f t="shared" si="1128"/>
        <v>0</v>
      </c>
      <c r="EP172" s="7">
        <f t="shared" si="1128"/>
        <v>0</v>
      </c>
      <c r="EQ172" s="7">
        <f t="shared" si="1128"/>
        <v>0</v>
      </c>
      <c r="ER172" s="7">
        <f t="shared" si="1128"/>
        <v>0</v>
      </c>
      <c r="ES172" s="7">
        <f t="shared" si="1128"/>
        <v>0</v>
      </c>
      <c r="ET172" s="7">
        <f t="shared" si="1128"/>
        <v>0</v>
      </c>
      <c r="EU172" s="18">
        <f t="shared" si="1128"/>
        <v>0</v>
      </c>
      <c r="EV172" s="7">
        <f t="shared" si="1128"/>
        <v>0</v>
      </c>
      <c r="EW172" s="7">
        <f t="shared" si="1128"/>
        <v>0</v>
      </c>
      <c r="EX172" s="7">
        <f t="shared" si="1128"/>
        <v>0</v>
      </c>
      <c r="EY172" s="7">
        <f t="shared" si="1128"/>
        <v>0</v>
      </c>
      <c r="EZ172" s="7">
        <f t="shared" si="1128"/>
        <v>0</v>
      </c>
      <c r="FA172" s="7">
        <f t="shared" si="1129"/>
        <v>0</v>
      </c>
      <c r="FB172" s="7">
        <f t="shared" si="1129"/>
        <v>0</v>
      </c>
      <c r="FC172" s="7">
        <f t="shared" si="1129"/>
        <v>0</v>
      </c>
      <c r="FD172" s="7">
        <f t="shared" si="1129"/>
        <v>0</v>
      </c>
      <c r="FE172" s="18">
        <f t="shared" si="1129"/>
        <v>0</v>
      </c>
      <c r="FF172" s="7">
        <f t="shared" si="1129"/>
        <v>0</v>
      </c>
      <c r="FG172" s="7">
        <f t="shared" si="1129"/>
        <v>0</v>
      </c>
      <c r="FH172" s="7">
        <f t="shared" si="1129"/>
        <v>0</v>
      </c>
      <c r="FI172" s="7">
        <f t="shared" si="1129"/>
        <v>0</v>
      </c>
      <c r="FJ172" s="7">
        <f t="shared" si="1129"/>
        <v>0</v>
      </c>
      <c r="FK172" s="7">
        <f t="shared" si="1129"/>
        <v>0</v>
      </c>
      <c r="FL172" s="7">
        <f t="shared" si="1129"/>
        <v>0</v>
      </c>
      <c r="FM172" s="7">
        <f t="shared" si="1129"/>
        <v>0</v>
      </c>
      <c r="FN172" s="7">
        <f t="shared" si="1129"/>
        <v>0</v>
      </c>
      <c r="FO172" s="7">
        <f t="shared" si="1129"/>
        <v>0</v>
      </c>
      <c r="FP172" s="7"/>
      <c r="FQ172" s="7">
        <f t="shared" si="1130"/>
        <v>0</v>
      </c>
      <c r="FR172" s="7">
        <f t="shared" si="1130"/>
        <v>0</v>
      </c>
      <c r="FS172" s="7">
        <f t="shared" si="1130"/>
        <v>0</v>
      </c>
      <c r="FT172" s="7">
        <f t="shared" si="1130"/>
        <v>0</v>
      </c>
      <c r="FU172" s="7">
        <f t="shared" si="1130"/>
        <v>0</v>
      </c>
      <c r="FV172" s="7">
        <f t="shared" si="1130"/>
        <v>0</v>
      </c>
      <c r="FW172" s="7">
        <f t="shared" si="1130"/>
        <v>0</v>
      </c>
      <c r="FX172" s="7">
        <f t="shared" si="1130"/>
        <v>0</v>
      </c>
      <c r="FY172" s="7">
        <f t="shared" si="1130"/>
        <v>0</v>
      </c>
      <c r="FZ172" s="7">
        <f t="shared" si="1130"/>
        <v>0</v>
      </c>
      <c r="GA172" s="7">
        <f t="shared" si="1130"/>
        <v>0</v>
      </c>
      <c r="GB172" s="116">
        <f t="shared" si="1130"/>
        <v>0</v>
      </c>
      <c r="GC172" s="117">
        <f t="shared" si="1130"/>
        <v>0</v>
      </c>
      <c r="GD172" s="7"/>
      <c r="GE172" s="7"/>
      <c r="GF172" s="7"/>
      <c r="GG172" s="52"/>
      <c r="GH172" s="3"/>
      <c r="GI172" s="18"/>
      <c r="GJ172" s="18"/>
      <c r="GK172" s="16"/>
      <c r="GL172" s="16"/>
      <c r="GM172" s="64"/>
      <c r="GN172" s="7"/>
      <c r="GO172" s="7"/>
    </row>
    <row r="173" spans="1:197" ht="24.95" customHeight="1" x14ac:dyDescent="0.35">
      <c r="A173" s="51"/>
      <c r="B173" s="17"/>
      <c r="C173" s="21"/>
      <c r="D173" s="21"/>
      <c r="E173" s="21"/>
      <c r="F173" s="21"/>
      <c r="G173" s="21"/>
      <c r="H173" s="21"/>
      <c r="I173" s="21"/>
      <c r="J173" s="21"/>
      <c r="K173" s="21"/>
      <c r="L173" s="11"/>
      <c r="M173" s="73">
        <f t="shared" si="1173"/>
        <v>0</v>
      </c>
      <c r="N173" s="32"/>
      <c r="O173" s="263"/>
      <c r="P173" s="32"/>
      <c r="Q173" s="20"/>
      <c r="R173" s="32"/>
      <c r="S173" s="20"/>
      <c r="T173" s="32"/>
      <c r="U173" s="20"/>
      <c r="V173" s="74"/>
      <c r="W173" s="20"/>
      <c r="X173" s="20"/>
      <c r="Y173" s="20"/>
      <c r="Z173" s="74"/>
      <c r="AA173" s="20"/>
      <c r="AB173" s="74"/>
      <c r="AC173" s="20"/>
      <c r="AD173" s="74"/>
      <c r="AE173" s="24"/>
      <c r="AF173" s="74"/>
      <c r="AG173" s="20"/>
      <c r="AH173" s="74"/>
      <c r="AI173" s="20"/>
      <c r="AJ173" s="74"/>
      <c r="AK173" s="20"/>
      <c r="AL173" s="74"/>
      <c r="AM173" s="263"/>
      <c r="AN173" s="74"/>
      <c r="AO173" s="20"/>
      <c r="AP173" s="74"/>
      <c r="AQ173" s="20"/>
      <c r="AR173" s="74"/>
      <c r="AS173" s="20"/>
      <c r="AT173" s="74"/>
      <c r="AU173" s="20"/>
      <c r="AV173" s="74"/>
      <c r="AW173" s="20"/>
      <c r="AX173" s="74"/>
      <c r="AY173" s="20"/>
      <c r="AZ173" s="74"/>
      <c r="BA173" s="20"/>
      <c r="BB173" s="74"/>
      <c r="BC173" s="20"/>
      <c r="BD173" s="74"/>
      <c r="BE173" s="20"/>
      <c r="BF173" s="20">
        <f t="shared" si="1174"/>
        <v>0</v>
      </c>
      <c r="BG173" s="20">
        <f t="shared" si="1175"/>
        <v>0</v>
      </c>
      <c r="BH173" s="7"/>
      <c r="BI173" s="7"/>
      <c r="BJ173" s="7"/>
      <c r="BK173" s="52"/>
      <c r="BL173" s="51"/>
      <c r="BM173" s="17"/>
      <c r="BN173" s="21"/>
      <c r="BO173" s="21"/>
      <c r="BP173" s="21"/>
      <c r="BQ173" s="21"/>
      <c r="BR173" s="21"/>
      <c r="BS173" s="21"/>
      <c r="BT173" s="21"/>
      <c r="BU173" s="21"/>
      <c r="BV173" s="21"/>
      <c r="BW173" s="11"/>
      <c r="BX173" s="73">
        <f t="shared" si="1194"/>
        <v>0</v>
      </c>
      <c r="BY173" s="32"/>
      <c r="BZ173" s="334"/>
      <c r="CA173" s="32"/>
      <c r="CB173" s="20"/>
      <c r="CC173" s="32"/>
      <c r="CD173" s="20"/>
      <c r="CE173" s="32"/>
      <c r="CF173" s="20"/>
      <c r="CG173" s="74"/>
      <c r="CH173" s="20"/>
      <c r="CI173" s="20"/>
      <c r="CJ173" s="20"/>
      <c r="CK173" s="74"/>
      <c r="CL173" s="20"/>
      <c r="CM173" s="74"/>
      <c r="CN173" s="20"/>
      <c r="CO173" s="74"/>
      <c r="CP173" s="24"/>
      <c r="CQ173" s="74"/>
      <c r="CR173" s="334"/>
      <c r="CS173" s="74"/>
      <c r="CT173" s="20"/>
      <c r="CU173" s="74"/>
      <c r="CV173" s="20"/>
      <c r="CW173" s="74"/>
      <c r="CX173" s="334"/>
      <c r="CY173" s="74"/>
      <c r="CZ173" s="20"/>
      <c r="DA173" s="74"/>
      <c r="DB173" s="20"/>
      <c r="DC173" s="74"/>
      <c r="DD173" s="20"/>
      <c r="DE173" s="74"/>
      <c r="DF173" s="20"/>
      <c r="DG173" s="74"/>
      <c r="DH173" s="20"/>
      <c r="DI173" s="74"/>
      <c r="DJ173" s="20"/>
      <c r="DK173" s="74"/>
      <c r="DL173" s="20"/>
      <c r="DM173" s="74"/>
      <c r="DN173" s="20"/>
      <c r="DO173" s="74"/>
      <c r="DP173" s="20"/>
      <c r="DQ173" s="20">
        <f t="shared" si="1125"/>
        <v>0</v>
      </c>
      <c r="DR173" s="20">
        <f t="shared" si="1126"/>
        <v>0</v>
      </c>
      <c r="DS173" s="7"/>
      <c r="DT173" s="7"/>
      <c r="DU173" s="7"/>
      <c r="DV173" s="52"/>
      <c r="DW173" s="51"/>
      <c r="DX173" s="17"/>
      <c r="DY173" s="21"/>
      <c r="DZ173" s="21"/>
      <c r="EA173" s="7"/>
      <c r="EB173" s="7"/>
      <c r="EC173" s="7"/>
      <c r="ED173" s="7"/>
      <c r="EE173" s="7"/>
      <c r="EF173" s="7"/>
      <c r="EG173" s="7"/>
      <c r="EH173" s="7">
        <f t="shared" si="1127"/>
        <v>0</v>
      </c>
      <c r="EI173" s="7">
        <f t="shared" si="1127"/>
        <v>0</v>
      </c>
      <c r="EJ173" s="7">
        <f t="shared" si="1127"/>
        <v>0</v>
      </c>
      <c r="EK173" s="18">
        <f t="shared" si="1128"/>
        <v>0</v>
      </c>
      <c r="EL173" s="7">
        <f t="shared" si="1128"/>
        <v>0</v>
      </c>
      <c r="EM173" s="7">
        <f t="shared" si="1128"/>
        <v>0</v>
      </c>
      <c r="EN173" s="7">
        <f t="shared" si="1128"/>
        <v>0</v>
      </c>
      <c r="EO173" s="7">
        <f t="shared" si="1128"/>
        <v>0</v>
      </c>
      <c r="EP173" s="7">
        <f t="shared" si="1128"/>
        <v>0</v>
      </c>
      <c r="EQ173" s="7">
        <f t="shared" si="1128"/>
        <v>0</v>
      </c>
      <c r="ER173" s="7">
        <f t="shared" si="1128"/>
        <v>0</v>
      </c>
      <c r="ES173" s="7">
        <f t="shared" si="1128"/>
        <v>0</v>
      </c>
      <c r="ET173" s="7">
        <f t="shared" si="1128"/>
        <v>0</v>
      </c>
      <c r="EU173" s="18">
        <f t="shared" si="1128"/>
        <v>0</v>
      </c>
      <c r="EV173" s="7">
        <f t="shared" si="1128"/>
        <v>0</v>
      </c>
      <c r="EW173" s="7">
        <f t="shared" si="1128"/>
        <v>0</v>
      </c>
      <c r="EX173" s="7">
        <f t="shared" si="1128"/>
        <v>0</v>
      </c>
      <c r="EY173" s="7">
        <f t="shared" si="1128"/>
        <v>0</v>
      </c>
      <c r="EZ173" s="7">
        <f t="shared" si="1128"/>
        <v>0</v>
      </c>
      <c r="FA173" s="7">
        <f t="shared" si="1129"/>
        <v>0</v>
      </c>
      <c r="FB173" s="7">
        <f t="shared" si="1129"/>
        <v>0</v>
      </c>
      <c r="FC173" s="7">
        <f t="shared" si="1129"/>
        <v>0</v>
      </c>
      <c r="FD173" s="7">
        <f t="shared" si="1129"/>
        <v>0</v>
      </c>
      <c r="FE173" s="18">
        <f t="shared" si="1129"/>
        <v>0</v>
      </c>
      <c r="FF173" s="7">
        <f t="shared" si="1129"/>
        <v>0</v>
      </c>
      <c r="FG173" s="7">
        <f t="shared" si="1129"/>
        <v>0</v>
      </c>
      <c r="FH173" s="7">
        <f t="shared" si="1129"/>
        <v>0</v>
      </c>
      <c r="FI173" s="7">
        <f t="shared" si="1129"/>
        <v>0</v>
      </c>
      <c r="FJ173" s="7">
        <f t="shared" si="1129"/>
        <v>0</v>
      </c>
      <c r="FK173" s="7">
        <f t="shared" si="1129"/>
        <v>0</v>
      </c>
      <c r="FL173" s="7">
        <f t="shared" si="1129"/>
        <v>0</v>
      </c>
      <c r="FM173" s="7">
        <f t="shared" si="1129"/>
        <v>0</v>
      </c>
      <c r="FN173" s="7">
        <f t="shared" si="1129"/>
        <v>0</v>
      </c>
      <c r="FO173" s="7">
        <f t="shared" si="1129"/>
        <v>0</v>
      </c>
      <c r="FP173" s="7"/>
      <c r="FQ173" s="7">
        <f t="shared" si="1130"/>
        <v>0</v>
      </c>
      <c r="FR173" s="7">
        <f t="shared" si="1130"/>
        <v>0</v>
      </c>
      <c r="FS173" s="7">
        <f t="shared" si="1130"/>
        <v>0</v>
      </c>
      <c r="FT173" s="7">
        <f t="shared" si="1130"/>
        <v>0</v>
      </c>
      <c r="FU173" s="7">
        <f t="shared" si="1130"/>
        <v>0</v>
      </c>
      <c r="FV173" s="7">
        <f t="shared" si="1130"/>
        <v>0</v>
      </c>
      <c r="FW173" s="7">
        <f t="shared" si="1130"/>
        <v>0</v>
      </c>
      <c r="FX173" s="7">
        <f t="shared" si="1130"/>
        <v>0</v>
      </c>
      <c r="FY173" s="7">
        <f t="shared" si="1130"/>
        <v>0</v>
      </c>
      <c r="FZ173" s="7">
        <f t="shared" si="1130"/>
        <v>0</v>
      </c>
      <c r="GA173" s="7">
        <f t="shared" si="1130"/>
        <v>0</v>
      </c>
      <c r="GB173" s="116">
        <f t="shared" si="1130"/>
        <v>0</v>
      </c>
      <c r="GC173" s="117">
        <f t="shared" si="1130"/>
        <v>0</v>
      </c>
      <c r="GD173" s="7"/>
      <c r="GE173" s="7"/>
      <c r="GF173" s="7"/>
      <c r="GG173" s="52"/>
      <c r="GH173" s="3"/>
      <c r="GI173" s="18"/>
      <c r="GJ173" s="18"/>
      <c r="GK173" s="16"/>
      <c r="GL173" s="16"/>
      <c r="GM173" s="64"/>
      <c r="GN173" s="7"/>
      <c r="GO173" s="7"/>
    </row>
    <row r="174" spans="1:197" ht="24.95" customHeight="1" x14ac:dyDescent="0.35">
      <c r="A174" s="51"/>
      <c r="B174" s="17"/>
      <c r="C174" s="21"/>
      <c r="D174" s="21"/>
      <c r="E174" s="21"/>
      <c r="F174" s="21"/>
      <c r="G174" s="21"/>
      <c r="H174" s="21"/>
      <c r="I174" s="21"/>
      <c r="J174" s="21"/>
      <c r="K174" s="21"/>
      <c r="L174" s="11"/>
      <c r="M174" s="73">
        <f t="shared" si="1173"/>
        <v>0</v>
      </c>
      <c r="N174" s="32"/>
      <c r="O174" s="263"/>
      <c r="P174" s="32"/>
      <c r="Q174" s="20"/>
      <c r="R174" s="32"/>
      <c r="S174" s="20"/>
      <c r="T174" s="32"/>
      <c r="U174" s="20"/>
      <c r="V174" s="74"/>
      <c r="W174" s="20"/>
      <c r="X174" s="20"/>
      <c r="Y174" s="20"/>
      <c r="Z174" s="74"/>
      <c r="AA174" s="20"/>
      <c r="AB174" s="74"/>
      <c r="AC174" s="20"/>
      <c r="AD174" s="74"/>
      <c r="AE174" s="24"/>
      <c r="AF174" s="74"/>
      <c r="AG174" s="20"/>
      <c r="AH174" s="74"/>
      <c r="AI174" s="20"/>
      <c r="AJ174" s="74"/>
      <c r="AK174" s="20"/>
      <c r="AL174" s="74"/>
      <c r="AM174" s="263"/>
      <c r="AN174" s="74"/>
      <c r="AO174" s="20"/>
      <c r="AP174" s="74"/>
      <c r="AQ174" s="20"/>
      <c r="AR174" s="74"/>
      <c r="AS174" s="20"/>
      <c r="AT174" s="74"/>
      <c r="AU174" s="20"/>
      <c r="AV174" s="74"/>
      <c r="AW174" s="20"/>
      <c r="AX174" s="74"/>
      <c r="AY174" s="20"/>
      <c r="AZ174" s="74"/>
      <c r="BA174" s="20"/>
      <c r="BB174" s="74"/>
      <c r="BC174" s="20"/>
      <c r="BD174" s="74"/>
      <c r="BE174" s="20"/>
      <c r="BF174" s="20">
        <f t="shared" si="1174"/>
        <v>0</v>
      </c>
      <c r="BG174" s="20">
        <f t="shared" si="1175"/>
        <v>0</v>
      </c>
      <c r="BH174" s="7"/>
      <c r="BI174" s="7"/>
      <c r="BJ174" s="7"/>
      <c r="BK174" s="52"/>
      <c r="BL174" s="51"/>
      <c r="BM174" s="17"/>
      <c r="BN174" s="21"/>
      <c r="BO174" s="21"/>
      <c r="BP174" s="21"/>
      <c r="BQ174" s="21"/>
      <c r="BR174" s="21"/>
      <c r="BS174" s="21"/>
      <c r="BT174" s="21"/>
      <c r="BU174" s="21"/>
      <c r="BV174" s="21"/>
      <c r="BW174" s="11"/>
      <c r="BX174" s="73">
        <f t="shared" si="1194"/>
        <v>0</v>
      </c>
      <c r="BY174" s="32"/>
      <c r="BZ174" s="334"/>
      <c r="CA174" s="32"/>
      <c r="CB174" s="20"/>
      <c r="CC174" s="32"/>
      <c r="CD174" s="20"/>
      <c r="CE174" s="32"/>
      <c r="CF174" s="20"/>
      <c r="CG174" s="74"/>
      <c r="CH174" s="20"/>
      <c r="CI174" s="20"/>
      <c r="CJ174" s="20"/>
      <c r="CK174" s="74"/>
      <c r="CL174" s="20"/>
      <c r="CM174" s="74"/>
      <c r="CN174" s="20"/>
      <c r="CO174" s="74"/>
      <c r="CP174" s="24"/>
      <c r="CQ174" s="74"/>
      <c r="CR174" s="334"/>
      <c r="CS174" s="74"/>
      <c r="CT174" s="20"/>
      <c r="CU174" s="74"/>
      <c r="CV174" s="20"/>
      <c r="CW174" s="74"/>
      <c r="CX174" s="334"/>
      <c r="CY174" s="74"/>
      <c r="CZ174" s="20"/>
      <c r="DA174" s="74"/>
      <c r="DB174" s="20"/>
      <c r="DC174" s="74"/>
      <c r="DD174" s="20"/>
      <c r="DE174" s="74"/>
      <c r="DF174" s="20"/>
      <c r="DG174" s="74"/>
      <c r="DH174" s="20"/>
      <c r="DI174" s="74"/>
      <c r="DJ174" s="20"/>
      <c r="DK174" s="74"/>
      <c r="DL174" s="20"/>
      <c r="DM174" s="74"/>
      <c r="DN174" s="20"/>
      <c r="DO174" s="74"/>
      <c r="DP174" s="20"/>
      <c r="DQ174" s="20">
        <f t="shared" si="1125"/>
        <v>0</v>
      </c>
      <c r="DR174" s="20">
        <f t="shared" si="1126"/>
        <v>0</v>
      </c>
      <c r="DS174" s="7"/>
      <c r="DT174" s="7"/>
      <c r="DU174" s="7"/>
      <c r="DV174" s="52"/>
      <c r="DW174" s="51"/>
      <c r="DX174" s="17"/>
      <c r="DY174" s="21"/>
      <c r="DZ174" s="21"/>
      <c r="EA174" s="7"/>
      <c r="EB174" s="7"/>
      <c r="EC174" s="7"/>
      <c r="ED174" s="7"/>
      <c r="EE174" s="7"/>
      <c r="EF174" s="7"/>
      <c r="EG174" s="7"/>
      <c r="EH174" s="7">
        <f t="shared" si="1127"/>
        <v>0</v>
      </c>
      <c r="EI174" s="7">
        <f t="shared" si="1127"/>
        <v>0</v>
      </c>
      <c r="EJ174" s="7">
        <f t="shared" si="1127"/>
        <v>0</v>
      </c>
      <c r="EK174" s="18">
        <f t="shared" si="1128"/>
        <v>0</v>
      </c>
      <c r="EL174" s="7">
        <f t="shared" si="1128"/>
        <v>0</v>
      </c>
      <c r="EM174" s="7">
        <f t="shared" si="1128"/>
        <v>0</v>
      </c>
      <c r="EN174" s="7">
        <f t="shared" si="1128"/>
        <v>0</v>
      </c>
      <c r="EO174" s="7">
        <f t="shared" si="1128"/>
        <v>0</v>
      </c>
      <c r="EP174" s="7">
        <f t="shared" si="1128"/>
        <v>0</v>
      </c>
      <c r="EQ174" s="7">
        <f t="shared" si="1128"/>
        <v>0</v>
      </c>
      <c r="ER174" s="7">
        <f t="shared" si="1128"/>
        <v>0</v>
      </c>
      <c r="ES174" s="7">
        <f t="shared" si="1128"/>
        <v>0</v>
      </c>
      <c r="ET174" s="7">
        <f t="shared" si="1128"/>
        <v>0</v>
      </c>
      <c r="EU174" s="18">
        <f t="shared" si="1128"/>
        <v>0</v>
      </c>
      <c r="EV174" s="7">
        <f t="shared" si="1128"/>
        <v>0</v>
      </c>
      <c r="EW174" s="7">
        <f t="shared" si="1128"/>
        <v>0</v>
      </c>
      <c r="EX174" s="7">
        <f t="shared" si="1128"/>
        <v>0</v>
      </c>
      <c r="EY174" s="7">
        <f t="shared" si="1128"/>
        <v>0</v>
      </c>
      <c r="EZ174" s="7">
        <f t="shared" si="1128"/>
        <v>0</v>
      </c>
      <c r="FA174" s="7">
        <f t="shared" si="1129"/>
        <v>0</v>
      </c>
      <c r="FB174" s="7">
        <f t="shared" si="1129"/>
        <v>0</v>
      </c>
      <c r="FC174" s="7">
        <f t="shared" si="1129"/>
        <v>0</v>
      </c>
      <c r="FD174" s="7">
        <f t="shared" si="1129"/>
        <v>0</v>
      </c>
      <c r="FE174" s="18">
        <f t="shared" si="1129"/>
        <v>0</v>
      </c>
      <c r="FF174" s="7">
        <f t="shared" si="1129"/>
        <v>0</v>
      </c>
      <c r="FG174" s="7">
        <f t="shared" si="1129"/>
        <v>0</v>
      </c>
      <c r="FH174" s="7">
        <f t="shared" si="1129"/>
        <v>0</v>
      </c>
      <c r="FI174" s="7">
        <f t="shared" si="1129"/>
        <v>0</v>
      </c>
      <c r="FJ174" s="7">
        <f t="shared" si="1129"/>
        <v>0</v>
      </c>
      <c r="FK174" s="7">
        <f t="shared" si="1129"/>
        <v>0</v>
      </c>
      <c r="FL174" s="7">
        <f t="shared" si="1129"/>
        <v>0</v>
      </c>
      <c r="FM174" s="7">
        <f t="shared" si="1129"/>
        <v>0</v>
      </c>
      <c r="FN174" s="7">
        <f t="shared" si="1129"/>
        <v>0</v>
      </c>
      <c r="FO174" s="7">
        <f t="shared" si="1129"/>
        <v>0</v>
      </c>
      <c r="FP174" s="7"/>
      <c r="FQ174" s="7">
        <f t="shared" si="1130"/>
        <v>0</v>
      </c>
      <c r="FR174" s="7">
        <f t="shared" si="1130"/>
        <v>0</v>
      </c>
      <c r="FS174" s="7">
        <f t="shared" si="1130"/>
        <v>0</v>
      </c>
      <c r="FT174" s="7">
        <f t="shared" si="1130"/>
        <v>0</v>
      </c>
      <c r="FU174" s="7">
        <f t="shared" si="1130"/>
        <v>0</v>
      </c>
      <c r="FV174" s="7">
        <f t="shared" si="1130"/>
        <v>0</v>
      </c>
      <c r="FW174" s="7">
        <f t="shared" si="1130"/>
        <v>0</v>
      </c>
      <c r="FX174" s="7">
        <f t="shared" si="1130"/>
        <v>0</v>
      </c>
      <c r="FY174" s="7">
        <f t="shared" si="1130"/>
        <v>0</v>
      </c>
      <c r="FZ174" s="7">
        <f t="shared" si="1130"/>
        <v>0</v>
      </c>
      <c r="GA174" s="7">
        <f t="shared" si="1130"/>
        <v>0</v>
      </c>
      <c r="GB174" s="116">
        <f t="shared" si="1130"/>
        <v>0</v>
      </c>
      <c r="GC174" s="117">
        <f t="shared" si="1130"/>
        <v>0</v>
      </c>
      <c r="GD174" s="7"/>
      <c r="GE174" s="7"/>
      <c r="GF174" s="7"/>
      <c r="GG174" s="52"/>
      <c r="GH174" s="3"/>
      <c r="GI174" s="18"/>
      <c r="GJ174" s="18"/>
      <c r="GK174" s="16"/>
      <c r="GL174" s="16"/>
      <c r="GM174" s="64"/>
      <c r="GN174" s="7"/>
      <c r="GO174" s="7"/>
    </row>
    <row r="175" spans="1:197" ht="24.95" customHeight="1" x14ac:dyDescent="0.35">
      <c r="A175" s="51"/>
      <c r="B175" s="17"/>
      <c r="C175" s="21"/>
      <c r="D175" s="21"/>
      <c r="E175" s="21"/>
      <c r="F175" s="21"/>
      <c r="G175" s="21"/>
      <c r="H175" s="21"/>
      <c r="I175" s="21"/>
      <c r="J175" s="21"/>
      <c r="K175" s="21"/>
      <c r="L175" s="11"/>
      <c r="M175" s="73">
        <f t="shared" si="1173"/>
        <v>0</v>
      </c>
      <c r="N175" s="32"/>
      <c r="O175" s="263"/>
      <c r="P175" s="32"/>
      <c r="Q175" s="20"/>
      <c r="R175" s="32"/>
      <c r="S175" s="20"/>
      <c r="T175" s="32"/>
      <c r="U175" s="20"/>
      <c r="V175" s="74"/>
      <c r="W175" s="20"/>
      <c r="X175" s="20"/>
      <c r="Y175" s="20"/>
      <c r="Z175" s="74"/>
      <c r="AA175" s="20"/>
      <c r="AB175" s="74"/>
      <c r="AC175" s="20"/>
      <c r="AD175" s="74"/>
      <c r="AE175" s="24"/>
      <c r="AF175" s="74"/>
      <c r="AG175" s="20"/>
      <c r="AH175" s="74"/>
      <c r="AI175" s="20"/>
      <c r="AJ175" s="74"/>
      <c r="AK175" s="20"/>
      <c r="AL175" s="74"/>
      <c r="AM175" s="263"/>
      <c r="AN175" s="74"/>
      <c r="AO175" s="20"/>
      <c r="AP175" s="74"/>
      <c r="AQ175" s="20"/>
      <c r="AR175" s="74"/>
      <c r="AS175" s="20"/>
      <c r="AT175" s="74"/>
      <c r="AU175" s="20"/>
      <c r="AV175" s="74"/>
      <c r="AW175" s="20"/>
      <c r="AX175" s="74"/>
      <c r="AY175" s="20"/>
      <c r="AZ175" s="74"/>
      <c r="BA175" s="20"/>
      <c r="BB175" s="74"/>
      <c r="BC175" s="20"/>
      <c r="BD175" s="74"/>
      <c r="BE175" s="20"/>
      <c r="BF175" s="20">
        <f t="shared" si="1174"/>
        <v>0</v>
      </c>
      <c r="BG175" s="20">
        <f t="shared" si="1175"/>
        <v>0</v>
      </c>
      <c r="BH175" s="7"/>
      <c r="BI175" s="7"/>
      <c r="BJ175" s="7"/>
      <c r="BK175" s="52"/>
      <c r="BL175" s="51"/>
      <c r="BM175" s="17"/>
      <c r="BN175" s="21"/>
      <c r="BO175" s="21"/>
      <c r="BP175" s="21"/>
      <c r="BQ175" s="21"/>
      <c r="BR175" s="21"/>
      <c r="BS175" s="21"/>
      <c r="BT175" s="21"/>
      <c r="BU175" s="21"/>
      <c r="BV175" s="21"/>
      <c r="BW175" s="11"/>
      <c r="BX175" s="73">
        <f t="shared" si="1194"/>
        <v>0</v>
      </c>
      <c r="BY175" s="32"/>
      <c r="BZ175" s="334"/>
      <c r="CA175" s="32"/>
      <c r="CB175" s="20"/>
      <c r="CC175" s="32"/>
      <c r="CD175" s="20"/>
      <c r="CE175" s="32"/>
      <c r="CF175" s="20"/>
      <c r="CG175" s="74"/>
      <c r="CH175" s="20"/>
      <c r="CI175" s="20"/>
      <c r="CJ175" s="20"/>
      <c r="CK175" s="74"/>
      <c r="CL175" s="20"/>
      <c r="CM175" s="74"/>
      <c r="CN175" s="20"/>
      <c r="CO175" s="74"/>
      <c r="CP175" s="24"/>
      <c r="CQ175" s="74"/>
      <c r="CR175" s="334"/>
      <c r="CS175" s="74"/>
      <c r="CT175" s="20"/>
      <c r="CU175" s="74"/>
      <c r="CV175" s="20"/>
      <c r="CW175" s="74"/>
      <c r="CX175" s="334"/>
      <c r="CY175" s="74"/>
      <c r="CZ175" s="20"/>
      <c r="DA175" s="74"/>
      <c r="DB175" s="20"/>
      <c r="DC175" s="74"/>
      <c r="DD175" s="20"/>
      <c r="DE175" s="74"/>
      <c r="DF175" s="20"/>
      <c r="DG175" s="74"/>
      <c r="DH175" s="20"/>
      <c r="DI175" s="74"/>
      <c r="DJ175" s="20"/>
      <c r="DK175" s="74"/>
      <c r="DL175" s="20"/>
      <c r="DM175" s="74"/>
      <c r="DN175" s="20"/>
      <c r="DO175" s="74"/>
      <c r="DP175" s="20"/>
      <c r="DQ175" s="20">
        <f t="shared" si="1125"/>
        <v>0</v>
      </c>
      <c r="DR175" s="20">
        <f t="shared" si="1126"/>
        <v>0</v>
      </c>
      <c r="DS175" s="7"/>
      <c r="DT175" s="7"/>
      <c r="DU175" s="7"/>
      <c r="DV175" s="52"/>
      <c r="DW175" s="51"/>
      <c r="DX175" s="17"/>
      <c r="DY175" s="21"/>
      <c r="DZ175" s="21"/>
      <c r="EA175" s="7"/>
      <c r="EB175" s="7"/>
      <c r="EC175" s="7"/>
      <c r="ED175" s="7"/>
      <c r="EE175" s="7"/>
      <c r="EF175" s="7"/>
      <c r="EG175" s="7"/>
      <c r="EH175" s="7">
        <f t="shared" si="1127"/>
        <v>0</v>
      </c>
      <c r="EI175" s="7">
        <f t="shared" si="1127"/>
        <v>0</v>
      </c>
      <c r="EJ175" s="7">
        <f t="shared" si="1127"/>
        <v>0</v>
      </c>
      <c r="EK175" s="18">
        <f t="shared" si="1128"/>
        <v>0</v>
      </c>
      <c r="EL175" s="7">
        <f t="shared" si="1128"/>
        <v>0</v>
      </c>
      <c r="EM175" s="7">
        <f t="shared" si="1128"/>
        <v>0</v>
      </c>
      <c r="EN175" s="7">
        <f t="shared" si="1128"/>
        <v>0</v>
      </c>
      <c r="EO175" s="7">
        <f t="shared" si="1128"/>
        <v>0</v>
      </c>
      <c r="EP175" s="7">
        <f t="shared" si="1128"/>
        <v>0</v>
      </c>
      <c r="EQ175" s="7">
        <f t="shared" si="1128"/>
        <v>0</v>
      </c>
      <c r="ER175" s="7">
        <f t="shared" si="1128"/>
        <v>0</v>
      </c>
      <c r="ES175" s="7">
        <f t="shared" si="1128"/>
        <v>0</v>
      </c>
      <c r="ET175" s="7">
        <f t="shared" si="1128"/>
        <v>0</v>
      </c>
      <c r="EU175" s="18">
        <f t="shared" si="1128"/>
        <v>0</v>
      </c>
      <c r="EV175" s="7">
        <f t="shared" si="1128"/>
        <v>0</v>
      </c>
      <c r="EW175" s="7">
        <f t="shared" si="1128"/>
        <v>0</v>
      </c>
      <c r="EX175" s="7">
        <f t="shared" si="1128"/>
        <v>0</v>
      </c>
      <c r="EY175" s="7">
        <f t="shared" si="1128"/>
        <v>0</v>
      </c>
      <c r="EZ175" s="7">
        <f t="shared" si="1128"/>
        <v>0</v>
      </c>
      <c r="FA175" s="7">
        <f t="shared" si="1129"/>
        <v>0</v>
      </c>
      <c r="FB175" s="7">
        <f t="shared" si="1129"/>
        <v>0</v>
      </c>
      <c r="FC175" s="7">
        <f t="shared" si="1129"/>
        <v>0</v>
      </c>
      <c r="FD175" s="7">
        <f t="shared" si="1129"/>
        <v>0</v>
      </c>
      <c r="FE175" s="18">
        <f t="shared" si="1129"/>
        <v>0</v>
      </c>
      <c r="FF175" s="7">
        <f t="shared" si="1129"/>
        <v>0</v>
      </c>
      <c r="FG175" s="7">
        <f t="shared" si="1129"/>
        <v>0</v>
      </c>
      <c r="FH175" s="7">
        <f t="shared" si="1129"/>
        <v>0</v>
      </c>
      <c r="FI175" s="7">
        <f t="shared" si="1129"/>
        <v>0</v>
      </c>
      <c r="FJ175" s="7">
        <f t="shared" si="1129"/>
        <v>0</v>
      </c>
      <c r="FK175" s="7">
        <f t="shared" si="1129"/>
        <v>0</v>
      </c>
      <c r="FL175" s="7">
        <f t="shared" si="1129"/>
        <v>0</v>
      </c>
      <c r="FM175" s="7">
        <f t="shared" si="1129"/>
        <v>0</v>
      </c>
      <c r="FN175" s="7">
        <f t="shared" si="1129"/>
        <v>0</v>
      </c>
      <c r="FO175" s="7">
        <f t="shared" si="1129"/>
        <v>0</v>
      </c>
      <c r="FP175" s="7"/>
      <c r="FQ175" s="7">
        <f t="shared" si="1130"/>
        <v>0</v>
      </c>
      <c r="FR175" s="7">
        <f t="shared" si="1130"/>
        <v>0</v>
      </c>
      <c r="FS175" s="7">
        <f t="shared" si="1130"/>
        <v>0</v>
      </c>
      <c r="FT175" s="7">
        <f t="shared" si="1130"/>
        <v>0</v>
      </c>
      <c r="FU175" s="7">
        <f t="shared" si="1130"/>
        <v>0</v>
      </c>
      <c r="FV175" s="7">
        <f t="shared" si="1130"/>
        <v>0</v>
      </c>
      <c r="FW175" s="7">
        <f t="shared" si="1130"/>
        <v>0</v>
      </c>
      <c r="FX175" s="7">
        <f t="shared" si="1130"/>
        <v>0</v>
      </c>
      <c r="FY175" s="7">
        <f t="shared" si="1130"/>
        <v>0</v>
      </c>
      <c r="FZ175" s="7">
        <f t="shared" si="1130"/>
        <v>0</v>
      </c>
      <c r="GA175" s="7">
        <f t="shared" si="1130"/>
        <v>0</v>
      </c>
      <c r="GB175" s="116">
        <f t="shared" si="1130"/>
        <v>0</v>
      </c>
      <c r="GC175" s="117">
        <f t="shared" si="1130"/>
        <v>0</v>
      </c>
      <c r="GD175" s="7"/>
      <c r="GE175" s="7"/>
      <c r="GF175" s="7"/>
      <c r="GG175" s="52"/>
      <c r="GH175" s="3"/>
      <c r="GI175" s="18"/>
      <c r="GJ175" s="18"/>
      <c r="GK175" s="16"/>
      <c r="GL175" s="16"/>
      <c r="GM175" s="64"/>
      <c r="GN175" s="7"/>
      <c r="GO175" s="7"/>
    </row>
    <row r="176" spans="1:197" ht="24.95" customHeight="1" thickBot="1" x14ac:dyDescent="0.4">
      <c r="A176" s="51"/>
      <c r="B176" s="1"/>
      <c r="C176" s="23"/>
      <c r="D176" s="23"/>
      <c r="E176" s="23"/>
      <c r="F176" s="23"/>
      <c r="G176" s="23"/>
      <c r="H176" s="23"/>
      <c r="I176" s="23"/>
      <c r="J176" s="23"/>
      <c r="K176" s="23"/>
      <c r="L176" s="1"/>
      <c r="M176" s="73">
        <f t="shared" si="1173"/>
        <v>0</v>
      </c>
      <c r="N176" s="32"/>
      <c r="O176" s="263"/>
      <c r="P176" s="32"/>
      <c r="Q176" s="20"/>
      <c r="R176" s="32"/>
      <c r="S176" s="20"/>
      <c r="T176" s="32"/>
      <c r="U176" s="20"/>
      <c r="V176" s="74"/>
      <c r="W176" s="20"/>
      <c r="X176" s="20"/>
      <c r="Y176" s="20"/>
      <c r="Z176" s="74"/>
      <c r="AA176" s="20"/>
      <c r="AB176" s="74"/>
      <c r="AC176" s="20"/>
      <c r="AD176" s="74"/>
      <c r="AE176" s="24"/>
      <c r="AF176" s="74"/>
      <c r="AG176" s="20"/>
      <c r="AH176" s="74"/>
      <c r="AI176" s="20"/>
      <c r="AJ176" s="74"/>
      <c r="AK176" s="20"/>
      <c r="AL176" s="74"/>
      <c r="AM176" s="263"/>
      <c r="AN176" s="74"/>
      <c r="AO176" s="20"/>
      <c r="AP176" s="74"/>
      <c r="AQ176" s="20"/>
      <c r="AR176" s="74"/>
      <c r="AS176" s="20"/>
      <c r="AT176" s="74"/>
      <c r="AU176" s="20"/>
      <c r="AV176" s="74"/>
      <c r="AW176" s="20"/>
      <c r="AX176" s="74"/>
      <c r="AY176" s="20"/>
      <c r="AZ176" s="74"/>
      <c r="BA176" s="20"/>
      <c r="BB176" s="74"/>
      <c r="BC176" s="20"/>
      <c r="BD176" s="74"/>
      <c r="BE176" s="20"/>
      <c r="BF176" s="20">
        <f t="shared" si="1174"/>
        <v>0</v>
      </c>
      <c r="BG176" s="20">
        <f t="shared" si="1175"/>
        <v>0</v>
      </c>
      <c r="BH176" s="7"/>
      <c r="BI176" s="7"/>
      <c r="BJ176" s="7"/>
      <c r="BK176" s="52"/>
      <c r="BL176" s="51"/>
      <c r="BM176" s="1"/>
      <c r="BN176" s="23"/>
      <c r="BO176" s="23"/>
      <c r="BP176" s="23"/>
      <c r="BQ176" s="23"/>
      <c r="BR176" s="23"/>
      <c r="BS176" s="23"/>
      <c r="BT176" s="23"/>
      <c r="BU176" s="23"/>
      <c r="BV176" s="23"/>
      <c r="BW176" s="1"/>
      <c r="BX176" s="73">
        <f t="shared" si="1194"/>
        <v>0</v>
      </c>
      <c r="BY176" s="32"/>
      <c r="BZ176" s="334"/>
      <c r="CA176" s="32"/>
      <c r="CB176" s="20"/>
      <c r="CC176" s="32"/>
      <c r="CD176" s="20"/>
      <c r="CE176" s="32"/>
      <c r="CF176" s="20"/>
      <c r="CG176" s="74"/>
      <c r="CH176" s="20"/>
      <c r="CI176" s="20"/>
      <c r="CJ176" s="20"/>
      <c r="CK176" s="74"/>
      <c r="CL176" s="20"/>
      <c r="CM176" s="74"/>
      <c r="CN176" s="20"/>
      <c r="CO176" s="74"/>
      <c r="CP176" s="24"/>
      <c r="CQ176" s="74"/>
      <c r="CR176" s="334"/>
      <c r="CS176" s="74"/>
      <c r="CT176" s="20"/>
      <c r="CU176" s="74"/>
      <c r="CV176" s="20"/>
      <c r="CW176" s="74"/>
      <c r="CX176" s="334"/>
      <c r="CY176" s="74"/>
      <c r="CZ176" s="20"/>
      <c r="DA176" s="74"/>
      <c r="DB176" s="20"/>
      <c r="DC176" s="74"/>
      <c r="DD176" s="20"/>
      <c r="DE176" s="74"/>
      <c r="DF176" s="20"/>
      <c r="DG176" s="74"/>
      <c r="DH176" s="20"/>
      <c r="DI176" s="74"/>
      <c r="DJ176" s="20"/>
      <c r="DK176" s="74"/>
      <c r="DL176" s="20"/>
      <c r="DM176" s="74"/>
      <c r="DN176" s="20"/>
      <c r="DO176" s="74"/>
      <c r="DP176" s="20"/>
      <c r="DQ176" s="20">
        <f t="shared" si="1125"/>
        <v>0</v>
      </c>
      <c r="DR176" s="20">
        <f t="shared" si="1126"/>
        <v>0</v>
      </c>
      <c r="DS176" s="7"/>
      <c r="DT176" s="7"/>
      <c r="DU176" s="7"/>
      <c r="DV176" s="52"/>
      <c r="DW176" s="51"/>
      <c r="DX176" s="1"/>
      <c r="DY176" s="23"/>
      <c r="DZ176" s="23"/>
      <c r="EA176" s="8"/>
      <c r="EB176" s="8"/>
      <c r="EC176" s="8"/>
      <c r="ED176" s="8"/>
      <c r="EE176" s="8"/>
      <c r="EF176" s="8"/>
      <c r="EG176" s="8"/>
      <c r="EH176" s="7">
        <f t="shared" si="1127"/>
        <v>0</v>
      </c>
      <c r="EI176" s="7">
        <f t="shared" si="1127"/>
        <v>0</v>
      </c>
      <c r="EJ176" s="7">
        <f t="shared" si="1127"/>
        <v>0</v>
      </c>
      <c r="EK176" s="18">
        <f t="shared" si="1128"/>
        <v>0</v>
      </c>
      <c r="EL176" s="7">
        <f t="shared" si="1128"/>
        <v>0</v>
      </c>
      <c r="EM176" s="7">
        <f t="shared" si="1128"/>
        <v>0</v>
      </c>
      <c r="EN176" s="7">
        <f t="shared" si="1128"/>
        <v>0</v>
      </c>
      <c r="EO176" s="7">
        <f t="shared" si="1128"/>
        <v>0</v>
      </c>
      <c r="EP176" s="7">
        <f t="shared" si="1128"/>
        <v>0</v>
      </c>
      <c r="EQ176" s="7">
        <f t="shared" si="1128"/>
        <v>0</v>
      </c>
      <c r="ER176" s="7">
        <f t="shared" si="1128"/>
        <v>0</v>
      </c>
      <c r="ES176" s="7">
        <f t="shared" si="1128"/>
        <v>0</v>
      </c>
      <c r="ET176" s="7">
        <f t="shared" si="1128"/>
        <v>0</v>
      </c>
      <c r="EU176" s="18">
        <f t="shared" si="1128"/>
        <v>0</v>
      </c>
      <c r="EV176" s="7">
        <f t="shared" si="1128"/>
        <v>0</v>
      </c>
      <c r="EW176" s="7">
        <f t="shared" si="1128"/>
        <v>0</v>
      </c>
      <c r="EX176" s="7">
        <f t="shared" si="1128"/>
        <v>0</v>
      </c>
      <c r="EY176" s="7">
        <f t="shared" si="1128"/>
        <v>0</v>
      </c>
      <c r="EZ176" s="7">
        <f t="shared" si="1128"/>
        <v>0</v>
      </c>
      <c r="FA176" s="7">
        <f t="shared" si="1129"/>
        <v>0</v>
      </c>
      <c r="FB176" s="7">
        <f t="shared" si="1129"/>
        <v>0</v>
      </c>
      <c r="FC176" s="7">
        <f t="shared" si="1129"/>
        <v>0</v>
      </c>
      <c r="FD176" s="7">
        <f t="shared" si="1129"/>
        <v>0</v>
      </c>
      <c r="FE176" s="18">
        <f t="shared" si="1129"/>
        <v>0</v>
      </c>
      <c r="FF176" s="7">
        <f t="shared" si="1129"/>
        <v>0</v>
      </c>
      <c r="FG176" s="7">
        <f t="shared" si="1129"/>
        <v>0</v>
      </c>
      <c r="FH176" s="7">
        <f t="shared" si="1129"/>
        <v>0</v>
      </c>
      <c r="FI176" s="7">
        <f t="shared" si="1129"/>
        <v>0</v>
      </c>
      <c r="FJ176" s="7">
        <f t="shared" si="1129"/>
        <v>0</v>
      </c>
      <c r="FK176" s="7">
        <f t="shared" si="1129"/>
        <v>0</v>
      </c>
      <c r="FL176" s="7">
        <f t="shared" si="1129"/>
        <v>0</v>
      </c>
      <c r="FM176" s="7">
        <f t="shared" si="1129"/>
        <v>0</v>
      </c>
      <c r="FN176" s="7">
        <f t="shared" si="1129"/>
        <v>0</v>
      </c>
      <c r="FO176" s="7">
        <f t="shared" si="1129"/>
        <v>0</v>
      </c>
      <c r="FP176" s="7"/>
      <c r="FQ176" s="7">
        <f t="shared" si="1130"/>
        <v>0</v>
      </c>
      <c r="FR176" s="7">
        <f t="shared" si="1130"/>
        <v>0</v>
      </c>
      <c r="FS176" s="7">
        <f t="shared" si="1130"/>
        <v>0</v>
      </c>
      <c r="FT176" s="7">
        <f t="shared" si="1130"/>
        <v>0</v>
      </c>
      <c r="FU176" s="7">
        <f t="shared" si="1130"/>
        <v>0</v>
      </c>
      <c r="FV176" s="7">
        <f t="shared" si="1130"/>
        <v>0</v>
      </c>
      <c r="FW176" s="7">
        <f t="shared" si="1130"/>
        <v>0</v>
      </c>
      <c r="FX176" s="7">
        <f t="shared" si="1130"/>
        <v>0</v>
      </c>
      <c r="FY176" s="7">
        <f t="shared" si="1130"/>
        <v>0</v>
      </c>
      <c r="FZ176" s="7">
        <f t="shared" si="1130"/>
        <v>0</v>
      </c>
      <c r="GA176" s="7">
        <f t="shared" si="1130"/>
        <v>0</v>
      </c>
      <c r="GB176" s="116">
        <f t="shared" si="1130"/>
        <v>0</v>
      </c>
      <c r="GC176" s="117">
        <f t="shared" si="1130"/>
        <v>0</v>
      </c>
      <c r="GD176" s="8"/>
      <c r="GE176" s="8"/>
      <c r="GF176" s="8"/>
      <c r="GG176" s="97"/>
      <c r="GH176" s="3"/>
      <c r="GI176" s="18"/>
      <c r="GJ176" s="18"/>
      <c r="GK176" s="27"/>
      <c r="GL176" s="27"/>
      <c r="GM176" s="64"/>
      <c r="GN176" s="7"/>
      <c r="GO176" s="7"/>
    </row>
    <row r="177" spans="1:197" s="346" customFormat="1" ht="24.95" customHeight="1" thickBot="1" x14ac:dyDescent="0.4">
      <c r="A177" s="131">
        <v>12</v>
      </c>
      <c r="B177" s="131" t="s">
        <v>69</v>
      </c>
      <c r="C177" s="130" t="s">
        <v>53</v>
      </c>
      <c r="D177" s="131">
        <v>1</v>
      </c>
      <c r="E177" s="131"/>
      <c r="F177" s="131"/>
      <c r="G177" s="131"/>
      <c r="H177" s="131"/>
      <c r="I177" s="131"/>
      <c r="J177" s="131"/>
      <c r="K177" s="131"/>
      <c r="L177" s="131">
        <f t="shared" ref="L177:BG177" si="1195">SUM(L178:L191)</f>
        <v>110</v>
      </c>
      <c r="M177" s="131">
        <f t="shared" si="1195"/>
        <v>110</v>
      </c>
      <c r="N177" s="131">
        <f t="shared" si="1195"/>
        <v>62</v>
      </c>
      <c r="O177" s="131">
        <f t="shared" si="1195"/>
        <v>62</v>
      </c>
      <c r="P177" s="2">
        <f t="shared" si="1195"/>
        <v>26</v>
      </c>
      <c r="Q177" s="131">
        <f t="shared" si="1195"/>
        <v>62</v>
      </c>
      <c r="R177" s="2">
        <f t="shared" si="1195"/>
        <v>22</v>
      </c>
      <c r="S177" s="131">
        <f t="shared" si="1195"/>
        <v>58</v>
      </c>
      <c r="T177" s="2">
        <f t="shared" si="1195"/>
        <v>0</v>
      </c>
      <c r="U177" s="131">
        <f t="shared" si="1195"/>
        <v>0</v>
      </c>
      <c r="V177" s="2">
        <f t="shared" si="1195"/>
        <v>0</v>
      </c>
      <c r="W177" s="131">
        <f t="shared" si="1195"/>
        <v>0</v>
      </c>
      <c r="X177" s="131">
        <f t="shared" si="1195"/>
        <v>0</v>
      </c>
      <c r="Y177" s="433">
        <f t="shared" si="1195"/>
        <v>14</v>
      </c>
      <c r="Z177" s="2">
        <f t="shared" si="1195"/>
        <v>0</v>
      </c>
      <c r="AA177" s="131">
        <f t="shared" si="1195"/>
        <v>0</v>
      </c>
      <c r="AB177" s="2">
        <f t="shared" si="1195"/>
        <v>0</v>
      </c>
      <c r="AC177" s="131">
        <f t="shared" si="1195"/>
        <v>0</v>
      </c>
      <c r="AD177" s="2">
        <f t="shared" si="1195"/>
        <v>1</v>
      </c>
      <c r="AE177" s="131">
        <f t="shared" si="1195"/>
        <v>0</v>
      </c>
      <c r="AF177" s="2">
        <f t="shared" si="1195"/>
        <v>0</v>
      </c>
      <c r="AG177" s="131">
        <f t="shared" si="1195"/>
        <v>0</v>
      </c>
      <c r="AH177" s="2">
        <f t="shared" si="1195"/>
        <v>0</v>
      </c>
      <c r="AI177" s="353">
        <f t="shared" si="1195"/>
        <v>0</v>
      </c>
      <c r="AJ177" s="2">
        <f t="shared" si="1195"/>
        <v>0</v>
      </c>
      <c r="AK177" s="433">
        <f t="shared" si="1195"/>
        <v>0</v>
      </c>
      <c r="AL177" s="2">
        <f t="shared" si="1195"/>
        <v>1</v>
      </c>
      <c r="AM177" s="131">
        <f t="shared" si="1195"/>
        <v>156</v>
      </c>
      <c r="AN177" s="2">
        <f>SUM(AN178:AN191)</f>
        <v>0</v>
      </c>
      <c r="AO177" s="131">
        <f t="shared" si="1195"/>
        <v>0</v>
      </c>
      <c r="AP177" s="2">
        <f t="shared" si="1195"/>
        <v>0</v>
      </c>
      <c r="AQ177" s="131">
        <f t="shared" si="1195"/>
        <v>0</v>
      </c>
      <c r="AR177" s="131">
        <f t="shared" si="1195"/>
        <v>2</v>
      </c>
      <c r="AS177" s="433">
        <f t="shared" si="1195"/>
        <v>30</v>
      </c>
      <c r="AT177" s="2">
        <f t="shared" si="1195"/>
        <v>0</v>
      </c>
      <c r="AU177" s="433">
        <f t="shared" si="1195"/>
        <v>0</v>
      </c>
      <c r="AV177" s="2">
        <f t="shared" si="1195"/>
        <v>0</v>
      </c>
      <c r="AW177" s="131">
        <f t="shared" si="1195"/>
        <v>0</v>
      </c>
      <c r="AX177" s="2">
        <f t="shared" si="1195"/>
        <v>0</v>
      </c>
      <c r="AY177" s="433">
        <f t="shared" si="1195"/>
        <v>0</v>
      </c>
      <c r="AZ177" s="2">
        <f t="shared" si="1195"/>
        <v>0</v>
      </c>
      <c r="BA177" s="433">
        <f t="shared" si="1195"/>
        <v>0</v>
      </c>
      <c r="BB177" s="131">
        <f t="shared" si="1195"/>
        <v>0</v>
      </c>
      <c r="BC177" s="433">
        <f t="shared" si="1195"/>
        <v>0</v>
      </c>
      <c r="BD177" s="131">
        <f t="shared" si="1195"/>
        <v>0</v>
      </c>
      <c r="BE177" s="131">
        <f t="shared" si="1195"/>
        <v>0</v>
      </c>
      <c r="BF177" s="433">
        <f t="shared" si="1195"/>
        <v>382</v>
      </c>
      <c r="BG177" s="433">
        <f t="shared" si="1195"/>
        <v>212</v>
      </c>
      <c r="BH177" s="45"/>
      <c r="BI177" s="45"/>
      <c r="BJ177" s="45"/>
      <c r="BK177" s="362"/>
      <c r="BL177" s="351">
        <v>12</v>
      </c>
      <c r="BM177" s="131" t="s">
        <v>69</v>
      </c>
      <c r="BN177" s="130" t="s">
        <v>53</v>
      </c>
      <c r="BO177" s="131">
        <v>1</v>
      </c>
      <c r="BP177" s="363"/>
      <c r="BQ177" s="363"/>
      <c r="BR177" s="363"/>
      <c r="BS177" s="363"/>
      <c r="BT177" s="363"/>
      <c r="BU177" s="363"/>
      <c r="BV177" s="363"/>
      <c r="BW177" s="363">
        <f t="shared" ref="BW177:CX177" si="1196">SUM(BW178:BW191)</f>
        <v>100</v>
      </c>
      <c r="BX177" s="363">
        <f t="shared" si="1196"/>
        <v>100</v>
      </c>
      <c r="BY177" s="363">
        <f t="shared" si="1196"/>
        <v>42</v>
      </c>
      <c r="BZ177" s="363">
        <f t="shared" si="1196"/>
        <v>42</v>
      </c>
      <c r="CA177" s="45">
        <f t="shared" si="1196"/>
        <v>14</v>
      </c>
      <c r="CB177" s="363">
        <f t="shared" si="1196"/>
        <v>38</v>
      </c>
      <c r="CC177" s="45">
        <f t="shared" si="1196"/>
        <v>44</v>
      </c>
      <c r="CD177" s="363">
        <f t="shared" si="1196"/>
        <v>128</v>
      </c>
      <c r="CE177" s="45">
        <f t="shared" si="1196"/>
        <v>0</v>
      </c>
      <c r="CF177" s="363">
        <f t="shared" si="1196"/>
        <v>0</v>
      </c>
      <c r="CG177" s="45">
        <f t="shared" si="1196"/>
        <v>0</v>
      </c>
      <c r="CH177" s="363">
        <f t="shared" si="1196"/>
        <v>0</v>
      </c>
      <c r="CI177" s="363">
        <f t="shared" si="1196"/>
        <v>6</v>
      </c>
      <c r="CJ177" s="364">
        <f t="shared" si="1196"/>
        <v>14.5</v>
      </c>
      <c r="CK177" s="45">
        <f t="shared" si="1196"/>
        <v>0</v>
      </c>
      <c r="CL177" s="363">
        <f t="shared" si="1196"/>
        <v>0</v>
      </c>
      <c r="CM177" s="363">
        <f t="shared" si="1196"/>
        <v>0</v>
      </c>
      <c r="CN177" s="363">
        <f t="shared" si="1196"/>
        <v>0</v>
      </c>
      <c r="CO177" s="45">
        <f t="shared" si="1196"/>
        <v>1</v>
      </c>
      <c r="CP177" s="363">
        <f t="shared" si="1196"/>
        <v>0</v>
      </c>
      <c r="CQ177" s="363">
        <f t="shared" si="1196"/>
        <v>0</v>
      </c>
      <c r="CR177" s="363">
        <f t="shared" si="1196"/>
        <v>0</v>
      </c>
      <c r="CS177" s="45">
        <f t="shared" si="1196"/>
        <v>0</v>
      </c>
      <c r="CT177" s="364">
        <f t="shared" si="1196"/>
        <v>0</v>
      </c>
      <c r="CU177" s="45">
        <f t="shared" si="1196"/>
        <v>0</v>
      </c>
      <c r="CV177" s="363">
        <f t="shared" si="1196"/>
        <v>0</v>
      </c>
      <c r="CW177" s="363">
        <f t="shared" si="1196"/>
        <v>1</v>
      </c>
      <c r="CX177" s="363">
        <f t="shared" si="1196"/>
        <v>156</v>
      </c>
      <c r="CY177" s="45">
        <f>SUM(CY178:CY191)</f>
        <v>0</v>
      </c>
      <c r="CZ177" s="363">
        <f t="shared" ref="CZ177:DR177" si="1197">SUM(CZ178:CZ191)</f>
        <v>0</v>
      </c>
      <c r="DA177" s="45">
        <f t="shared" si="1197"/>
        <v>0</v>
      </c>
      <c r="DB177" s="363">
        <f t="shared" si="1197"/>
        <v>0</v>
      </c>
      <c r="DC177" s="45">
        <f t="shared" si="1197"/>
        <v>0</v>
      </c>
      <c r="DD177" s="432">
        <f t="shared" si="1197"/>
        <v>0</v>
      </c>
      <c r="DE177" s="45">
        <f t="shared" si="1197"/>
        <v>0</v>
      </c>
      <c r="DF177" s="363">
        <f t="shared" si="1197"/>
        <v>0</v>
      </c>
      <c r="DG177" s="45">
        <f t="shared" si="1197"/>
        <v>0</v>
      </c>
      <c r="DH177" s="363">
        <f t="shared" si="1197"/>
        <v>0</v>
      </c>
      <c r="DI177" s="363">
        <f t="shared" si="1197"/>
        <v>1</v>
      </c>
      <c r="DJ177" s="432">
        <f t="shared" si="1197"/>
        <v>24</v>
      </c>
      <c r="DK177" s="45">
        <f t="shared" si="1197"/>
        <v>0</v>
      </c>
      <c r="DL177" s="363">
        <f t="shared" si="1197"/>
        <v>0</v>
      </c>
      <c r="DM177" s="45">
        <f t="shared" si="1197"/>
        <v>0</v>
      </c>
      <c r="DN177" s="363">
        <f t="shared" si="1197"/>
        <v>0</v>
      </c>
      <c r="DO177" s="363">
        <f t="shared" si="1197"/>
        <v>0</v>
      </c>
      <c r="DP177" s="363">
        <f t="shared" si="1197"/>
        <v>0</v>
      </c>
      <c r="DQ177" s="432">
        <f t="shared" si="1197"/>
        <v>408.5</v>
      </c>
      <c r="DR177" s="432">
        <f t="shared" si="1197"/>
        <v>238</v>
      </c>
      <c r="DS177" s="45"/>
      <c r="DT177" s="45"/>
      <c r="DU177" s="45"/>
      <c r="DV177" s="344"/>
      <c r="DW177" s="365">
        <v>12</v>
      </c>
      <c r="DX177" s="131" t="s">
        <v>69</v>
      </c>
      <c r="DY177" s="130" t="s">
        <v>53</v>
      </c>
      <c r="DZ177" s="131">
        <v>1</v>
      </c>
      <c r="EA177" s="45"/>
      <c r="EB177" s="45"/>
      <c r="EC177" s="45"/>
      <c r="ED177" s="45"/>
      <c r="EE177" s="45"/>
      <c r="EF177" s="45"/>
      <c r="EG177" s="45"/>
      <c r="EH177" s="45">
        <f>SUM(EH178:EH191)</f>
        <v>210</v>
      </c>
      <c r="EI177" s="45">
        <f t="shared" ref="EI177:GC177" si="1198">SUM(EI178:EI191)</f>
        <v>210</v>
      </c>
      <c r="EJ177" s="45">
        <f t="shared" si="1198"/>
        <v>104</v>
      </c>
      <c r="EK177" s="363">
        <f>SUM(EK178:EK191)</f>
        <v>104</v>
      </c>
      <c r="EL177" s="45">
        <f t="shared" si="1198"/>
        <v>40</v>
      </c>
      <c r="EM177" s="363">
        <f>SUM(EM178:EM191)</f>
        <v>100</v>
      </c>
      <c r="EN177" s="45">
        <f t="shared" ref="EN177:EO177" si="1199">SUM(EN178:EN191)</f>
        <v>66</v>
      </c>
      <c r="EO177" s="363">
        <f t="shared" si="1199"/>
        <v>186</v>
      </c>
      <c r="EP177" s="45">
        <f t="shared" si="1198"/>
        <v>0</v>
      </c>
      <c r="EQ177" s="363">
        <f t="shared" si="1198"/>
        <v>0</v>
      </c>
      <c r="ER177" s="45">
        <f t="shared" si="1198"/>
        <v>0</v>
      </c>
      <c r="ES177" s="363">
        <f t="shared" si="1198"/>
        <v>0</v>
      </c>
      <c r="ET177" s="363">
        <f t="shared" si="1198"/>
        <v>6</v>
      </c>
      <c r="EU177" s="364">
        <f t="shared" si="1198"/>
        <v>28.5</v>
      </c>
      <c r="EV177" s="45">
        <f t="shared" si="1198"/>
        <v>0</v>
      </c>
      <c r="EW177" s="363">
        <f t="shared" si="1198"/>
        <v>0</v>
      </c>
      <c r="EX177" s="45">
        <f t="shared" si="1198"/>
        <v>0</v>
      </c>
      <c r="EY177" s="363">
        <f t="shared" si="1198"/>
        <v>0</v>
      </c>
      <c r="EZ177" s="45">
        <f t="shared" si="1198"/>
        <v>2</v>
      </c>
      <c r="FA177" s="363">
        <f t="shared" si="1198"/>
        <v>0</v>
      </c>
      <c r="FB177" s="45">
        <f t="shared" si="1198"/>
        <v>0</v>
      </c>
      <c r="FC177" s="363">
        <f t="shared" si="1198"/>
        <v>0</v>
      </c>
      <c r="FD177" s="45">
        <f t="shared" si="1198"/>
        <v>0</v>
      </c>
      <c r="FE177" s="364">
        <f t="shared" si="1198"/>
        <v>0</v>
      </c>
      <c r="FF177" s="45">
        <f t="shared" si="1198"/>
        <v>0</v>
      </c>
      <c r="FG177" s="432">
        <f t="shared" si="1198"/>
        <v>0</v>
      </c>
      <c r="FH177" s="45">
        <f t="shared" si="1198"/>
        <v>2</v>
      </c>
      <c r="FI177" s="363">
        <f t="shared" si="1198"/>
        <v>312</v>
      </c>
      <c r="FJ177" s="45">
        <f t="shared" si="1198"/>
        <v>0</v>
      </c>
      <c r="FK177" s="363">
        <f t="shared" si="1198"/>
        <v>0</v>
      </c>
      <c r="FL177" s="45">
        <f t="shared" si="1198"/>
        <v>0</v>
      </c>
      <c r="FM177" s="363">
        <f t="shared" si="1198"/>
        <v>0</v>
      </c>
      <c r="FN177" s="45">
        <f t="shared" si="1198"/>
        <v>2</v>
      </c>
      <c r="FO177" s="363">
        <f t="shared" si="1198"/>
        <v>30</v>
      </c>
      <c r="FP177" s="45"/>
      <c r="FQ177" s="432">
        <f t="shared" ref="FQ177" si="1200">SUM(FQ178:FQ191)</f>
        <v>0</v>
      </c>
      <c r="FR177" s="363">
        <f t="shared" si="1198"/>
        <v>0</v>
      </c>
      <c r="FS177" s="363">
        <f t="shared" si="1198"/>
        <v>0</v>
      </c>
      <c r="FT177" s="45">
        <f t="shared" si="1198"/>
        <v>1</v>
      </c>
      <c r="FU177" s="432">
        <f t="shared" si="1198"/>
        <v>24</v>
      </c>
      <c r="FV177" s="45">
        <f t="shared" si="1198"/>
        <v>0</v>
      </c>
      <c r="FW177" s="432">
        <f t="shared" si="1198"/>
        <v>0</v>
      </c>
      <c r="FX177" s="45">
        <f t="shared" si="1198"/>
        <v>0</v>
      </c>
      <c r="FY177" s="363">
        <f t="shared" si="1198"/>
        <v>0</v>
      </c>
      <c r="FZ177" s="45">
        <f t="shared" si="1198"/>
        <v>0</v>
      </c>
      <c r="GA177" s="363">
        <f t="shared" si="1198"/>
        <v>0</v>
      </c>
      <c r="GB177" s="444">
        <f t="shared" si="1198"/>
        <v>790.5</v>
      </c>
      <c r="GC177" s="445">
        <f t="shared" si="1198"/>
        <v>450</v>
      </c>
      <c r="GD177" s="45"/>
      <c r="GE177" s="45"/>
      <c r="GF177" s="45"/>
      <c r="GG177" s="362"/>
      <c r="GI177" s="347"/>
      <c r="GJ177" s="347"/>
      <c r="GK177" s="357"/>
      <c r="GL177" s="357"/>
      <c r="GM177" s="358"/>
      <c r="GN177" s="348"/>
      <c r="GO177" s="350"/>
    </row>
    <row r="178" spans="1:197" ht="24.95" customHeight="1" x14ac:dyDescent="0.35">
      <c r="A178" s="51"/>
      <c r="B178" s="135" t="s">
        <v>100</v>
      </c>
      <c r="C178" s="136" t="s">
        <v>101</v>
      </c>
      <c r="D178" s="136" t="s">
        <v>102</v>
      </c>
      <c r="E178" s="137" t="s">
        <v>103</v>
      </c>
      <c r="F178" s="138" t="s">
        <v>190</v>
      </c>
      <c r="G178" s="136">
        <v>3</v>
      </c>
      <c r="H178" s="136">
        <f>26+26+26</f>
        <v>78</v>
      </c>
      <c r="I178" s="136">
        <v>1</v>
      </c>
      <c r="J178" s="137">
        <v>3</v>
      </c>
      <c r="K178" s="137">
        <f t="shared" ref="K178" si="1201">SUM(J178)*2</f>
        <v>6</v>
      </c>
      <c r="L178" s="139">
        <v>60</v>
      </c>
      <c r="M178" s="140">
        <f t="shared" ref="M178" si="1202">SUM(N178+P178+R178+T178+V178)</f>
        <v>60</v>
      </c>
      <c r="N178" s="141">
        <v>36</v>
      </c>
      <c r="O178" s="262">
        <f t="shared" ref="O178" si="1203">SUM(N178)*I178</f>
        <v>36</v>
      </c>
      <c r="P178" s="141">
        <v>10</v>
      </c>
      <c r="Q178" s="142">
        <f t="shared" ref="Q178" si="1204">P178*J178</f>
        <v>30</v>
      </c>
      <c r="R178" s="141">
        <v>14</v>
      </c>
      <c r="S178" s="143">
        <f t="shared" ref="S178" si="1205">SUM(R178)*J178</f>
        <v>42</v>
      </c>
      <c r="T178" s="144"/>
      <c r="U178" s="145">
        <f t="shared" ref="U178" si="1206">SUM(T178)*K178</f>
        <v>0</v>
      </c>
      <c r="V178" s="144"/>
      <c r="W178" s="145">
        <f t="shared" ref="W178" si="1207">SUM(V178)*J178*5</f>
        <v>0</v>
      </c>
      <c r="X178" s="146">
        <f t="shared" ref="X178" si="1208">SUM(J178*AX178*2+K178*AZ178*2)</f>
        <v>0</v>
      </c>
      <c r="Y178" s="146">
        <f t="shared" ref="Y178" si="1209">SUM(L178*5/100*J178)</f>
        <v>9</v>
      </c>
      <c r="Z178" s="144"/>
      <c r="AA178" s="145"/>
      <c r="AB178" s="144"/>
      <c r="AC178" s="146">
        <f t="shared" ref="AC178" si="1210">SUM(AB178)*3*H178/5</f>
        <v>0</v>
      </c>
      <c r="AD178" s="144"/>
      <c r="AE178" s="147">
        <f t="shared" ref="AE178" si="1211">SUM(AD178*H178*(30+4))</f>
        <v>0</v>
      </c>
      <c r="AF178" s="144"/>
      <c r="AG178" s="145">
        <f t="shared" ref="AG178" si="1212">SUM(AF178*H178*3)</f>
        <v>0</v>
      </c>
      <c r="AH178" s="145"/>
      <c r="AI178" s="146">
        <f t="shared" ref="AI178" si="1213">SUM(AH178*H178/3)</f>
        <v>0</v>
      </c>
      <c r="AJ178" s="144"/>
      <c r="AK178" s="146">
        <f t="shared" ref="AK178" si="1214">SUM(AJ178*H178*2/3)</f>
        <v>0</v>
      </c>
      <c r="AL178" s="144">
        <v>1</v>
      </c>
      <c r="AM178" s="262">
        <f>SUM(AL178*H178)*2</f>
        <v>156</v>
      </c>
      <c r="AN178" s="144"/>
      <c r="AO178" s="145">
        <f t="shared" ref="AO178" si="1215">SUM(AN178*J178)</f>
        <v>0</v>
      </c>
      <c r="AP178" s="144"/>
      <c r="AQ178" s="146">
        <f t="shared" ref="AQ178" si="1216">SUM(AP178*H178*2)</f>
        <v>0</v>
      </c>
      <c r="AR178" s="144">
        <v>1</v>
      </c>
      <c r="AS178" s="146">
        <f>AR178*J178*6</f>
        <v>18</v>
      </c>
      <c r="AT178" s="144"/>
      <c r="AU178" s="146">
        <f t="shared" ref="AU178" si="1217">AT178*H178/3</f>
        <v>0</v>
      </c>
      <c r="AV178" s="144"/>
      <c r="AW178" s="145">
        <f t="shared" ref="AW178" si="1218">SUM(AV178*H178/3)</f>
        <v>0</v>
      </c>
      <c r="AX178" s="144"/>
      <c r="AY178" s="146">
        <f t="shared" ref="AY178" si="1219">SUM(AX178*H178/3)</f>
        <v>0</v>
      </c>
      <c r="AZ178" s="145"/>
      <c r="BA178" s="146">
        <f t="shared" ref="BA178" si="1220">SUM(AZ178*K178*5*6)</f>
        <v>0</v>
      </c>
      <c r="BB178" s="144"/>
      <c r="BC178" s="146">
        <f t="shared" ref="BC178" si="1221">SUM(BB178*K178*4*6)</f>
        <v>0</v>
      </c>
      <c r="BD178" s="144"/>
      <c r="BE178" s="148">
        <v>0</v>
      </c>
      <c r="BF178" s="146">
        <f t="shared" ref="BF178" si="1222">O178+Q178+S178+U178+W178+X178+Y178+AA178+AC178+AE178+AG178+AI178+AK178+AM178+AO178+AQ178+AS178+AU178+AW178+AY178+BA178+BC178+BE178</f>
        <v>291</v>
      </c>
      <c r="BG178" s="146">
        <f t="shared" ref="BG178" si="1223">BC178+BA178+AY178+AW178+AS178+AQ178+X178+W178+U178+S178+Q178+O178</f>
        <v>126</v>
      </c>
      <c r="BH178" s="1"/>
      <c r="BI178" s="1"/>
      <c r="BJ178" s="1"/>
      <c r="BK178" s="55"/>
      <c r="BL178" s="51"/>
      <c r="BM178" s="135" t="s">
        <v>100</v>
      </c>
      <c r="BN178" s="136" t="s">
        <v>101</v>
      </c>
      <c r="BO178" s="136" t="s">
        <v>102</v>
      </c>
      <c r="BP178" s="137" t="s">
        <v>103</v>
      </c>
      <c r="BQ178" s="137" t="s">
        <v>190</v>
      </c>
      <c r="BR178" s="136">
        <v>4</v>
      </c>
      <c r="BS178" s="136">
        <f>26+26+26</f>
        <v>78</v>
      </c>
      <c r="BT178" s="136">
        <v>1</v>
      </c>
      <c r="BU178" s="137">
        <v>3</v>
      </c>
      <c r="BV178" s="137">
        <f>SUM(BU178)*2</f>
        <v>6</v>
      </c>
      <c r="BW178" s="139">
        <v>90</v>
      </c>
      <c r="BX178" s="140">
        <f t="shared" ref="BX178" si="1224">SUM(BY178+CA178+CC178+CE178+CG178)</f>
        <v>90</v>
      </c>
      <c r="BY178" s="452">
        <v>40</v>
      </c>
      <c r="BZ178" s="142">
        <f t="shared" ref="BZ178" si="1225">SUM(BY178)*BT178</f>
        <v>40</v>
      </c>
      <c r="CA178" s="144">
        <v>10</v>
      </c>
      <c r="CB178" s="142">
        <f t="shared" ref="CB178" si="1226">CA178*BU178</f>
        <v>30</v>
      </c>
      <c r="CC178" s="452">
        <v>40</v>
      </c>
      <c r="CD178" s="143">
        <f t="shared" ref="CD178" si="1227">SUM(CC178)*BU178</f>
        <v>120</v>
      </c>
      <c r="CE178" s="144"/>
      <c r="CF178" s="145">
        <f t="shared" ref="CF178" si="1228">SUM(CE178)*BV178</f>
        <v>0</v>
      </c>
      <c r="CG178" s="144"/>
      <c r="CH178" s="145">
        <f t="shared" ref="CH178" si="1229">SUM(CG178)*BU178*5</f>
        <v>0</v>
      </c>
      <c r="CI178" s="146">
        <f t="shared" ref="CI178" si="1230">SUM(BU178*DI178*2+BV178*DK178*2)</f>
        <v>6</v>
      </c>
      <c r="CJ178" s="146">
        <f t="shared" ref="CJ178" si="1231">SUM(BW178*5/100*BU178)</f>
        <v>13.5</v>
      </c>
      <c r="CK178" s="144"/>
      <c r="CL178" s="145"/>
      <c r="CM178" s="144"/>
      <c r="CN178" s="146">
        <f t="shared" ref="CN178" si="1232">SUM(CM178)*3*BS178/5</f>
        <v>0</v>
      </c>
      <c r="CO178" s="144"/>
      <c r="CP178" s="147">
        <f t="shared" ref="CP178" si="1233">SUM(CO178*BS178*(30+4))</f>
        <v>0</v>
      </c>
      <c r="CQ178" s="144"/>
      <c r="CR178" s="334">
        <f t="shared" ref="CR178" si="1234">SUM(CQ178*BS178*3)</f>
        <v>0</v>
      </c>
      <c r="CS178" s="145"/>
      <c r="CT178" s="146">
        <f t="shared" ref="CT178" si="1235">SUM(CS178*BS178/3)</f>
        <v>0</v>
      </c>
      <c r="CU178" s="144"/>
      <c r="CV178" s="146">
        <f t="shared" ref="CV178" si="1236">SUM(CU178*BS178*2/3)</f>
        <v>0</v>
      </c>
      <c r="CW178" s="144">
        <v>1</v>
      </c>
      <c r="CX178" s="142">
        <f t="shared" ref="CX178" si="1237">SUM(CW178*BS178)*2</f>
        <v>156</v>
      </c>
      <c r="CY178" s="144"/>
      <c r="CZ178" s="145">
        <f t="shared" ref="CZ178" si="1238">SUM(CY178*BU178)</f>
        <v>0</v>
      </c>
      <c r="DA178" s="144"/>
      <c r="DB178" s="146">
        <f t="shared" ref="DB178" si="1239">SUM(DA178*BS178*2)</f>
        <v>0</v>
      </c>
      <c r="DC178" s="144"/>
      <c r="DD178" s="146">
        <f>BU178*6*DC178</f>
        <v>0</v>
      </c>
      <c r="DE178" s="144"/>
      <c r="DF178" s="146">
        <f t="shared" ref="DF178" si="1240">DE178*BS178/3</f>
        <v>0</v>
      </c>
      <c r="DG178" s="144"/>
      <c r="DH178" s="145">
        <f t="shared" ref="DH178" si="1241">SUM(DG178*BS178/3)</f>
        <v>0</v>
      </c>
      <c r="DI178" s="144">
        <v>1</v>
      </c>
      <c r="DJ178" s="146">
        <f>DI178*BU178*8</f>
        <v>24</v>
      </c>
      <c r="DK178" s="145"/>
      <c r="DL178" s="146">
        <f t="shared" ref="DL178" si="1242">SUM(DK178*BV178*5*6)</f>
        <v>0</v>
      </c>
      <c r="DM178" s="144"/>
      <c r="DN178" s="146">
        <f t="shared" ref="DN178" si="1243">SUM(DM178*BV178*4*6)</f>
        <v>0</v>
      </c>
      <c r="DO178" s="144"/>
      <c r="DP178" s="148">
        <f t="shared" ref="DP178" si="1244">SUM(DO178*50)</f>
        <v>0</v>
      </c>
      <c r="DQ178" s="146">
        <f t="shared" ref="DQ178" si="1245">BZ178+CB178+CD178+CF178+CH178+CI178+CJ178+CL178+CN178+CP178+CR178+CT178+CV178+CX178+CZ178+DB178+DD178+DF178+DH178+DJ178+DL178+DN178+DP178</f>
        <v>389.5</v>
      </c>
      <c r="DR178" s="146">
        <f t="shared" ref="DR178" si="1246">DN178+DL178+DJ178+DH178+DD178+DB178+CI178+CH178+CF178+CD178+CB178+BZ178</f>
        <v>220</v>
      </c>
      <c r="DS178" s="7"/>
      <c r="DT178" s="7"/>
      <c r="DU178" s="7"/>
      <c r="DV178" s="52"/>
      <c r="DW178" s="51"/>
      <c r="DX178" s="34"/>
      <c r="DY178" s="68"/>
      <c r="DZ178" s="68"/>
      <c r="EA178" s="1"/>
      <c r="EB178" s="20"/>
      <c r="EC178" s="20"/>
      <c r="ED178" s="1"/>
      <c r="EE178" s="1"/>
      <c r="EF178" s="1"/>
      <c r="EG178" s="1"/>
      <c r="EH178" s="7">
        <f t="shared" ref="EH178:EW191" si="1247">SUM(L178+BW178)</f>
        <v>150</v>
      </c>
      <c r="EI178" s="7">
        <f t="shared" si="1247"/>
        <v>150</v>
      </c>
      <c r="EJ178" s="7">
        <f t="shared" si="1247"/>
        <v>76</v>
      </c>
      <c r="EK178" s="18">
        <f t="shared" si="1247"/>
        <v>76</v>
      </c>
      <c r="EL178" s="7">
        <f t="shared" si="1247"/>
        <v>20</v>
      </c>
      <c r="EM178" s="7">
        <f t="shared" si="1247"/>
        <v>60</v>
      </c>
      <c r="EN178" s="7">
        <f t="shared" si="1247"/>
        <v>54</v>
      </c>
      <c r="EO178" s="7">
        <f t="shared" si="1247"/>
        <v>162</v>
      </c>
      <c r="EP178" s="7">
        <f t="shared" si="1247"/>
        <v>0</v>
      </c>
      <c r="EQ178" s="7">
        <f t="shared" si="1247"/>
        <v>0</v>
      </c>
      <c r="ER178" s="7">
        <f t="shared" si="1247"/>
        <v>0</v>
      </c>
      <c r="ES178" s="7">
        <f t="shared" si="1247"/>
        <v>0</v>
      </c>
      <c r="ET178" s="7">
        <f t="shared" si="1247"/>
        <v>6</v>
      </c>
      <c r="EU178" s="18">
        <f t="shared" si="1247"/>
        <v>22.5</v>
      </c>
      <c r="EV178" s="7">
        <f t="shared" si="1247"/>
        <v>0</v>
      </c>
      <c r="EW178" s="7">
        <f t="shared" si="1247"/>
        <v>0</v>
      </c>
      <c r="EX178" s="7">
        <f t="shared" ref="EX178:FM191" si="1248">SUM(AB178+CM178)</f>
        <v>0</v>
      </c>
      <c r="EY178" s="7">
        <f t="shared" si="1248"/>
        <v>0</v>
      </c>
      <c r="EZ178" s="7">
        <f t="shared" si="1248"/>
        <v>0</v>
      </c>
      <c r="FA178" s="7">
        <f t="shared" si="1248"/>
        <v>0</v>
      </c>
      <c r="FB178" s="7">
        <f t="shared" si="1248"/>
        <v>0</v>
      </c>
      <c r="FC178" s="7">
        <f t="shared" si="1248"/>
        <v>0</v>
      </c>
      <c r="FD178" s="7">
        <f t="shared" si="1248"/>
        <v>0</v>
      </c>
      <c r="FE178" s="18">
        <f t="shared" si="1248"/>
        <v>0</v>
      </c>
      <c r="FF178" s="7">
        <f t="shared" si="1248"/>
        <v>0</v>
      </c>
      <c r="FG178" s="7">
        <f t="shared" si="1248"/>
        <v>0</v>
      </c>
      <c r="FH178" s="7">
        <f t="shared" si="1248"/>
        <v>2</v>
      </c>
      <c r="FI178" s="7">
        <f t="shared" si="1248"/>
        <v>312</v>
      </c>
      <c r="FJ178" s="7">
        <f t="shared" si="1248"/>
        <v>0</v>
      </c>
      <c r="FK178" s="7">
        <f t="shared" si="1248"/>
        <v>0</v>
      </c>
      <c r="FL178" s="7">
        <f t="shared" si="1248"/>
        <v>0</v>
      </c>
      <c r="FM178" s="7">
        <f t="shared" si="1248"/>
        <v>0</v>
      </c>
      <c r="FN178" s="7">
        <f t="shared" ref="FE178:FO191" si="1249">SUM(AR178+DC178)</f>
        <v>1</v>
      </c>
      <c r="FO178" s="7">
        <f t="shared" si="1249"/>
        <v>18</v>
      </c>
      <c r="FP178" s="7"/>
      <c r="FQ178" s="7">
        <f t="shared" ref="FQ178:GC191" si="1250">SUM(AU178+DF178)</f>
        <v>0</v>
      </c>
      <c r="FR178" s="7">
        <f t="shared" si="1250"/>
        <v>0</v>
      </c>
      <c r="FS178" s="7">
        <f t="shared" si="1250"/>
        <v>0</v>
      </c>
      <c r="FT178" s="7">
        <f t="shared" si="1250"/>
        <v>1</v>
      </c>
      <c r="FU178" s="7">
        <f t="shared" si="1250"/>
        <v>24</v>
      </c>
      <c r="FV178" s="7">
        <f t="shared" si="1250"/>
        <v>0</v>
      </c>
      <c r="FW178" s="7">
        <f t="shared" si="1250"/>
        <v>0</v>
      </c>
      <c r="FX178" s="7">
        <f t="shared" si="1250"/>
        <v>0</v>
      </c>
      <c r="FY178" s="7">
        <f t="shared" si="1250"/>
        <v>0</v>
      </c>
      <c r="FZ178" s="7">
        <f t="shared" si="1250"/>
        <v>0</v>
      </c>
      <c r="GA178" s="7">
        <f t="shared" si="1250"/>
        <v>0</v>
      </c>
      <c r="GB178" s="116">
        <f t="shared" si="1250"/>
        <v>680.5</v>
      </c>
      <c r="GC178" s="117">
        <f t="shared" si="1250"/>
        <v>346</v>
      </c>
      <c r="GD178" s="7"/>
      <c r="GE178" s="7"/>
      <c r="GF178" s="7"/>
      <c r="GG178" s="52"/>
      <c r="GH178" s="7"/>
      <c r="GI178" s="18"/>
      <c r="GJ178" s="18"/>
      <c r="GK178" s="1"/>
      <c r="GL178" s="23"/>
      <c r="GM178" s="61"/>
      <c r="GN178" s="7"/>
      <c r="GO178" s="67"/>
    </row>
    <row r="179" spans="1:197" ht="24.95" customHeight="1" x14ac:dyDescent="0.35">
      <c r="A179" s="51"/>
      <c r="B179" s="149" t="s">
        <v>104</v>
      </c>
      <c r="C179" s="150" t="s">
        <v>101</v>
      </c>
      <c r="D179" s="150" t="s">
        <v>102</v>
      </c>
      <c r="E179" s="150" t="s">
        <v>103</v>
      </c>
      <c r="F179" s="151" t="s">
        <v>191</v>
      </c>
      <c r="G179" s="150">
        <v>1</v>
      </c>
      <c r="H179" s="150">
        <v>54</v>
      </c>
      <c r="I179" s="150">
        <v>1</v>
      </c>
      <c r="J179" s="150">
        <v>2</v>
      </c>
      <c r="K179" s="150">
        <f t="shared" ref="K179" si="1251">SUM(J179)*2</f>
        <v>4</v>
      </c>
      <c r="L179" s="152">
        <v>50</v>
      </c>
      <c r="M179" s="153">
        <f>SUM(N179+P179+R179+T179+V179)</f>
        <v>50</v>
      </c>
      <c r="N179" s="152">
        <v>26</v>
      </c>
      <c r="O179" s="428">
        <f>SUM(N179)*I179</f>
        <v>26</v>
      </c>
      <c r="P179" s="152">
        <v>16</v>
      </c>
      <c r="Q179" s="154">
        <f>J179*P179</f>
        <v>32</v>
      </c>
      <c r="R179" s="152">
        <v>8</v>
      </c>
      <c r="S179" s="154">
        <f>SUM(R179)*J179</f>
        <v>16</v>
      </c>
      <c r="T179" s="155"/>
      <c r="U179" s="156">
        <f>SUM(T179)*K179</f>
        <v>0</v>
      </c>
      <c r="V179" s="155"/>
      <c r="W179" s="156">
        <f>SUM(V179)*J179*3</f>
        <v>0</v>
      </c>
      <c r="X179" s="157">
        <f>2/8*J179*AX179</f>
        <v>0</v>
      </c>
      <c r="Y179" s="157">
        <f>SUM(L179*5/100*J179)</f>
        <v>5</v>
      </c>
      <c r="Z179" s="155"/>
      <c r="AA179" s="156"/>
      <c r="AB179" s="155"/>
      <c r="AC179" s="157">
        <f>SUM(AB179)*3*H179/5</f>
        <v>0</v>
      </c>
      <c r="AD179" s="155"/>
      <c r="AE179" s="156">
        <f>SUM(AD179*H179*(30+4))</f>
        <v>0</v>
      </c>
      <c r="AF179" s="155"/>
      <c r="AG179" s="156">
        <f>SUM(AF179*H179*3)</f>
        <v>0</v>
      </c>
      <c r="AH179" s="155"/>
      <c r="AI179" s="157">
        <f>SUM(AH179*H179/3)</f>
        <v>0</v>
      </c>
      <c r="AJ179" s="155"/>
      <c r="AK179" s="157">
        <f>SUM(AJ179*H179*2/3)</f>
        <v>0</v>
      </c>
      <c r="AL179" s="155"/>
      <c r="AM179" s="429">
        <f>SUM(AL179*H179)</f>
        <v>0</v>
      </c>
      <c r="AN179" s="155"/>
      <c r="AO179" s="156">
        <f>SUM(AN179*J179)</f>
        <v>0</v>
      </c>
      <c r="AP179" s="155"/>
      <c r="AQ179" s="157">
        <f>SUM(AP179*H179*2)</f>
        <v>0</v>
      </c>
      <c r="AR179" s="155">
        <v>1</v>
      </c>
      <c r="AS179" s="157">
        <f>SUM(J179*AR179*6)</f>
        <v>12</v>
      </c>
      <c r="AT179" s="158"/>
      <c r="AU179" s="157">
        <f>AT179*H179/3</f>
        <v>0</v>
      </c>
      <c r="AV179" s="155"/>
      <c r="AW179" s="156">
        <f>SUM(AV179*H179/3)</f>
        <v>0</v>
      </c>
      <c r="AX179" s="158"/>
      <c r="AY179" s="157">
        <f>AX179*J179*8/2</f>
        <v>0</v>
      </c>
      <c r="AZ179" s="155"/>
      <c r="BA179" s="157">
        <f>SUM(AZ179*K179*5*6)</f>
        <v>0</v>
      </c>
      <c r="BB179" s="155"/>
      <c r="BC179" s="157">
        <f>SUM(BB179*K179*4*6)</f>
        <v>0</v>
      </c>
      <c r="BD179" s="155"/>
      <c r="BE179" s="159">
        <f>SUM(BD179*50)</f>
        <v>0</v>
      </c>
      <c r="BF179" s="157">
        <f>O179+Q179+S179+U179+W179+X179+Y179+AA179+AC179+AE179+AG179+AI179+AK179+AM179+AO179+AQ179+AS179+AU179+AW179+AY179+BA179+BC179+BE179</f>
        <v>91</v>
      </c>
      <c r="BG179" s="157">
        <f>BC179+BA179+AY179+AW179+AS179+AQ179+X179+W179+U179+S179+Q179+O179</f>
        <v>86</v>
      </c>
      <c r="BH179" s="1"/>
      <c r="BI179" s="1"/>
      <c r="BJ179" s="1"/>
      <c r="BK179" s="52"/>
      <c r="BL179" s="51"/>
      <c r="BM179" s="149" t="s">
        <v>104</v>
      </c>
      <c r="BN179" s="150" t="s">
        <v>101</v>
      </c>
      <c r="BO179" s="150" t="s">
        <v>102</v>
      </c>
      <c r="BP179" s="150" t="s">
        <v>103</v>
      </c>
      <c r="BQ179" s="150" t="s">
        <v>251</v>
      </c>
      <c r="BR179" s="150">
        <v>2</v>
      </c>
      <c r="BS179" s="150">
        <v>54</v>
      </c>
      <c r="BT179" s="150">
        <v>1</v>
      </c>
      <c r="BU179" s="150">
        <v>2</v>
      </c>
      <c r="BV179" s="150">
        <f t="shared" ref="BV179" si="1252">SUM(BU179)*2</f>
        <v>4</v>
      </c>
      <c r="BW179" s="152">
        <v>10</v>
      </c>
      <c r="BX179" s="153">
        <f>SUM(BY179+CA179+CC179+CE179+CG179)</f>
        <v>10</v>
      </c>
      <c r="BY179" s="152">
        <v>2</v>
      </c>
      <c r="BZ179" s="411">
        <f>SUM(BY179)*BT179</f>
        <v>2</v>
      </c>
      <c r="CA179" s="152">
        <v>4</v>
      </c>
      <c r="CB179" s="154">
        <f>BU179*CA179</f>
        <v>8</v>
      </c>
      <c r="CC179" s="152">
        <v>4</v>
      </c>
      <c r="CD179" s="154">
        <f>SUM(CC179)*BU179</f>
        <v>8</v>
      </c>
      <c r="CE179" s="155"/>
      <c r="CF179" s="156">
        <f>SUM(CE179)*BV179</f>
        <v>0</v>
      </c>
      <c r="CG179" s="155"/>
      <c r="CH179" s="156">
        <f>SUM(CG179)*BU179*3</f>
        <v>0</v>
      </c>
      <c r="CI179" s="157">
        <f>2/8*BU179*DI179</f>
        <v>0</v>
      </c>
      <c r="CJ179" s="157">
        <f>SUM(BW179*5/100*BU179)</f>
        <v>1</v>
      </c>
      <c r="CK179" s="155"/>
      <c r="CL179" s="156"/>
      <c r="CM179" s="155"/>
      <c r="CN179" s="157">
        <f>SUM(CM179)*3*BS179/5</f>
        <v>0</v>
      </c>
      <c r="CO179" s="155"/>
      <c r="CP179" s="156">
        <f>SUM(CO179*BS179*(30+4))</f>
        <v>0</v>
      </c>
      <c r="CQ179" s="155"/>
      <c r="CR179" s="450">
        <f>SUM(CQ179*BS179*3)</f>
        <v>0</v>
      </c>
      <c r="CS179" s="155"/>
      <c r="CT179" s="157">
        <f>SUM(CS179*BS179/3)</f>
        <v>0</v>
      </c>
      <c r="CU179" s="155"/>
      <c r="CV179" s="157">
        <f>SUM(CU179*BS179*2/3)</f>
        <v>0</v>
      </c>
      <c r="CW179" s="155"/>
      <c r="CX179" s="418">
        <f>SUM(CW179*BS179)</f>
        <v>0</v>
      </c>
      <c r="CY179" s="155"/>
      <c r="CZ179" s="156">
        <f>SUM(CY179*BU179)</f>
        <v>0</v>
      </c>
      <c r="DA179" s="155"/>
      <c r="DB179" s="157">
        <f>SUM(DA179*BS179*2)</f>
        <v>0</v>
      </c>
      <c r="DC179" s="155"/>
      <c r="DD179" s="157">
        <f>SUM(BU179*DC179*6)</f>
        <v>0</v>
      </c>
      <c r="DE179" s="158"/>
      <c r="DF179" s="157">
        <f>DE179*BS179/3</f>
        <v>0</v>
      </c>
      <c r="DG179" s="155"/>
      <c r="DH179" s="159">
        <f>SUM(DG179*BS179/3)</f>
        <v>0</v>
      </c>
      <c r="DI179" s="158"/>
      <c r="DJ179" s="157">
        <f>DI179*BU179*8/2</f>
        <v>0</v>
      </c>
      <c r="DK179" s="155"/>
      <c r="DL179" s="157">
        <f>SUM(DK179*BV179*5*6)</f>
        <v>0</v>
      </c>
      <c r="DM179" s="155"/>
      <c r="DN179" s="157">
        <f>SUM(DM179*BV179*4*6)</f>
        <v>0</v>
      </c>
      <c r="DO179" s="155"/>
      <c r="DP179" s="159">
        <f>SUM(DO179*50)</f>
        <v>0</v>
      </c>
      <c r="DQ179" s="157">
        <f>BZ179+CB179+CD179+CF179+CH179+CI179+CJ179+CL179+CN179+CP179+CR179+CT179+CV179+CX179+CZ179+DB179+DD179+DF179+DH179+DJ179+DL179+DN179+DP179</f>
        <v>19</v>
      </c>
      <c r="DR179" s="157">
        <f>DN179+DL179+DJ179+DH179+DD179+DB179+CI179+CH179+CF179+CD179+CB179+BZ179</f>
        <v>18</v>
      </c>
      <c r="DS179" s="7"/>
      <c r="DT179" s="7"/>
      <c r="DU179" s="7"/>
      <c r="DV179" s="52"/>
      <c r="DW179" s="51"/>
      <c r="DX179" s="20"/>
      <c r="DY179" s="71"/>
      <c r="DZ179" s="71"/>
      <c r="EA179" s="7"/>
      <c r="EB179" s="7"/>
      <c r="EC179" s="7"/>
      <c r="ED179" s="7"/>
      <c r="EE179" s="7"/>
      <c r="EF179" s="7"/>
      <c r="EG179" s="7"/>
      <c r="EH179" s="7">
        <f t="shared" si="1247"/>
        <v>60</v>
      </c>
      <c r="EI179" s="7">
        <f t="shared" si="1247"/>
        <v>60</v>
      </c>
      <c r="EJ179" s="7">
        <f t="shared" si="1247"/>
        <v>28</v>
      </c>
      <c r="EK179" s="18">
        <f t="shared" si="1247"/>
        <v>28</v>
      </c>
      <c r="EL179" s="7">
        <f t="shared" si="1247"/>
        <v>20</v>
      </c>
      <c r="EM179" s="7">
        <f t="shared" si="1247"/>
        <v>40</v>
      </c>
      <c r="EN179" s="7">
        <f t="shared" si="1247"/>
        <v>12</v>
      </c>
      <c r="EO179" s="7">
        <f t="shared" si="1247"/>
        <v>24</v>
      </c>
      <c r="EP179" s="7">
        <f t="shared" si="1247"/>
        <v>0</v>
      </c>
      <c r="EQ179" s="7">
        <f t="shared" si="1247"/>
        <v>0</v>
      </c>
      <c r="ER179" s="7">
        <f t="shared" si="1247"/>
        <v>0</v>
      </c>
      <c r="ES179" s="7">
        <f t="shared" si="1247"/>
        <v>0</v>
      </c>
      <c r="ET179" s="7">
        <f t="shared" si="1247"/>
        <v>0</v>
      </c>
      <c r="EU179" s="18">
        <f t="shared" si="1247"/>
        <v>6</v>
      </c>
      <c r="EV179" s="7">
        <f t="shared" si="1247"/>
        <v>0</v>
      </c>
      <c r="EW179" s="7">
        <f t="shared" si="1247"/>
        <v>0</v>
      </c>
      <c r="EX179" s="7">
        <f t="shared" si="1248"/>
        <v>0</v>
      </c>
      <c r="EY179" s="7">
        <f t="shared" si="1248"/>
        <v>0</v>
      </c>
      <c r="EZ179" s="7">
        <f t="shared" si="1248"/>
        <v>0</v>
      </c>
      <c r="FA179" s="7">
        <f t="shared" si="1248"/>
        <v>0</v>
      </c>
      <c r="FB179" s="7">
        <f t="shared" si="1248"/>
        <v>0</v>
      </c>
      <c r="FC179" s="7">
        <f t="shared" si="1248"/>
        <v>0</v>
      </c>
      <c r="FD179" s="7">
        <f t="shared" si="1248"/>
        <v>0</v>
      </c>
      <c r="FE179" s="18">
        <f t="shared" si="1248"/>
        <v>0</v>
      </c>
      <c r="FF179" s="7">
        <f t="shared" si="1248"/>
        <v>0</v>
      </c>
      <c r="FG179" s="7">
        <f t="shared" si="1248"/>
        <v>0</v>
      </c>
      <c r="FH179" s="7">
        <f t="shared" si="1248"/>
        <v>0</v>
      </c>
      <c r="FI179" s="7">
        <f t="shared" si="1248"/>
        <v>0</v>
      </c>
      <c r="FJ179" s="7">
        <f t="shared" si="1248"/>
        <v>0</v>
      </c>
      <c r="FK179" s="7">
        <f t="shared" si="1248"/>
        <v>0</v>
      </c>
      <c r="FL179" s="7">
        <f t="shared" si="1248"/>
        <v>0</v>
      </c>
      <c r="FM179" s="7">
        <f t="shared" si="1248"/>
        <v>0</v>
      </c>
      <c r="FN179" s="7">
        <f t="shared" si="1249"/>
        <v>1</v>
      </c>
      <c r="FO179" s="7">
        <f t="shared" si="1249"/>
        <v>12</v>
      </c>
      <c r="FP179" s="7"/>
      <c r="FQ179" s="7">
        <f t="shared" si="1250"/>
        <v>0</v>
      </c>
      <c r="FR179" s="7">
        <f t="shared" si="1250"/>
        <v>0</v>
      </c>
      <c r="FS179" s="7">
        <f t="shared" si="1250"/>
        <v>0</v>
      </c>
      <c r="FT179" s="7">
        <f t="shared" si="1250"/>
        <v>0</v>
      </c>
      <c r="FU179" s="7">
        <f t="shared" si="1250"/>
        <v>0</v>
      </c>
      <c r="FV179" s="7">
        <f t="shared" si="1250"/>
        <v>0</v>
      </c>
      <c r="FW179" s="7">
        <f t="shared" si="1250"/>
        <v>0</v>
      </c>
      <c r="FX179" s="7">
        <f t="shared" si="1250"/>
        <v>0</v>
      </c>
      <c r="FY179" s="7">
        <f t="shared" si="1250"/>
        <v>0</v>
      </c>
      <c r="FZ179" s="7">
        <f t="shared" si="1250"/>
        <v>0</v>
      </c>
      <c r="GA179" s="7">
        <f t="shared" si="1250"/>
        <v>0</v>
      </c>
      <c r="GB179" s="116">
        <f t="shared" si="1250"/>
        <v>110</v>
      </c>
      <c r="GC179" s="117">
        <f t="shared" si="1250"/>
        <v>104</v>
      </c>
      <c r="GD179" s="7"/>
      <c r="GE179" s="7"/>
      <c r="GF179" s="7"/>
      <c r="GG179" s="52"/>
      <c r="GH179" s="3"/>
      <c r="GI179" s="18"/>
      <c r="GJ179" s="18"/>
      <c r="GK179" s="1"/>
      <c r="GL179" s="23"/>
      <c r="GM179" s="61"/>
      <c r="GN179" s="7"/>
      <c r="GO179" s="67"/>
    </row>
    <row r="180" spans="1:197" ht="24.95" customHeight="1" x14ac:dyDescent="0.35">
      <c r="A180" s="51"/>
      <c r="B180" s="20" t="s">
        <v>224</v>
      </c>
      <c r="C180" s="71"/>
      <c r="D180" s="71" t="s">
        <v>225</v>
      </c>
      <c r="E180" s="71"/>
      <c r="F180" s="71"/>
      <c r="G180" s="72"/>
      <c r="H180" s="72"/>
      <c r="I180" s="72"/>
      <c r="J180" s="72"/>
      <c r="K180" s="72"/>
      <c r="L180" s="187"/>
      <c r="M180" s="188">
        <f t="shared" ref="M180" si="1253">SUM(N180+P180+R180+T180+V180)</f>
        <v>0</v>
      </c>
      <c r="N180" s="189"/>
      <c r="O180" s="262">
        <f t="shared" ref="O180" si="1254">SUM(N180)*I180</f>
        <v>0</v>
      </c>
      <c r="P180" s="189"/>
      <c r="Q180" s="190">
        <f t="shared" ref="Q180" si="1255">P180*J180</f>
        <v>0</v>
      </c>
      <c r="R180" s="189"/>
      <c r="S180" s="190">
        <f t="shared" ref="S180" si="1256">SUM(R180)*J180</f>
        <v>0</v>
      </c>
      <c r="T180" s="189"/>
      <c r="U180" s="190">
        <f t="shared" ref="U180" si="1257">SUM(T180)*K180</f>
        <v>0</v>
      </c>
      <c r="V180" s="189"/>
      <c r="W180" s="190">
        <f t="shared" ref="W180" si="1258">SUM(V180)*J180*5</f>
        <v>0</v>
      </c>
      <c r="X180" s="191"/>
      <c r="Y180" s="191">
        <f t="shared" ref="Y180" si="1259">L180*J180*0.05</f>
        <v>0</v>
      </c>
      <c r="Z180" s="189"/>
      <c r="AA180" s="190"/>
      <c r="AB180" s="189"/>
      <c r="AC180" s="191">
        <f t="shared" ref="AC180" si="1260">SUM(AB180)*3*H180/5</f>
        <v>0</v>
      </c>
      <c r="AD180" s="189">
        <v>1</v>
      </c>
      <c r="AE180" s="193">
        <f t="shared" ref="AE180" si="1261">SUM(AD180*H180*(15))</f>
        <v>0</v>
      </c>
      <c r="AF180" s="189"/>
      <c r="AG180" s="190">
        <f t="shared" ref="AG180" si="1262">SUM(AF180*H180*3)</f>
        <v>0</v>
      </c>
      <c r="AH180" s="190"/>
      <c r="AI180" s="191">
        <f t="shared" ref="AI180" si="1263">SUM(AH180*H180/3)</f>
        <v>0</v>
      </c>
      <c r="AJ180" s="189"/>
      <c r="AK180" s="191">
        <f t="shared" ref="AK180" si="1264">SUM(AJ180*H180*2/3)</f>
        <v>0</v>
      </c>
      <c r="AL180" s="189"/>
      <c r="AM180" s="262">
        <f>SUM(AL180*H180)</f>
        <v>0</v>
      </c>
      <c r="AN180" s="189"/>
      <c r="AO180" s="190">
        <f>SUM(AN180*J180)</f>
        <v>0</v>
      </c>
      <c r="AP180" s="189"/>
      <c r="AQ180" s="191">
        <f t="shared" ref="AQ180" si="1265">SUM(AP180*H180*2)</f>
        <v>0</v>
      </c>
      <c r="AR180" s="189"/>
      <c r="AS180" s="191">
        <f t="shared" ref="AS180" si="1266">SUM(J180*AR180*6)</f>
        <v>0</v>
      </c>
      <c r="AT180" s="32"/>
      <c r="AU180" s="194">
        <f t="shared" ref="AU180" si="1267">AT180*H180/3</f>
        <v>0</v>
      </c>
      <c r="AV180" s="189"/>
      <c r="AW180" s="190">
        <f>SUM(AV180*H180/3)</f>
        <v>0</v>
      </c>
      <c r="AX180" s="189"/>
      <c r="AY180" s="191">
        <f t="shared" ref="AY180" si="1268">SUM(J180*AX180*8)</f>
        <v>0</v>
      </c>
      <c r="AZ180" s="190"/>
      <c r="BA180" s="191">
        <f>SUM(AZ180*K180*3*8)</f>
        <v>0</v>
      </c>
      <c r="BB180" s="189"/>
      <c r="BC180" s="191">
        <f t="shared" ref="BC180" si="1269">SUM(BB180*K180*4*6)</f>
        <v>0</v>
      </c>
      <c r="BD180" s="189"/>
      <c r="BE180" s="195">
        <f t="shared" ref="BE180" si="1270">SUM(BD180*50)</f>
        <v>0</v>
      </c>
      <c r="BF180" s="194">
        <f t="shared" ref="BF180" si="1271">O180+Q180+S180+U180+W180+X180+Y180+AA180+AC180+AE180+AG180+AI180+AK180+AM180+AO180+AQ180+AS180+AU180+AW180+AY180+BA180+BC180+BE180</f>
        <v>0</v>
      </c>
      <c r="BG180" s="194">
        <f t="shared" ref="BG180" si="1272">BC180+BA180+AY180+AW180+AS180+AQ180+X180+W180+U180+S180+Q180+O180</f>
        <v>0</v>
      </c>
      <c r="BH180" s="7"/>
      <c r="BI180" s="7"/>
      <c r="BJ180" s="7"/>
      <c r="BK180" s="52"/>
      <c r="BL180" s="51"/>
      <c r="BM180" s="20" t="s">
        <v>224</v>
      </c>
      <c r="BN180" s="71"/>
      <c r="BO180" s="71" t="s">
        <v>225</v>
      </c>
      <c r="BP180" s="71"/>
      <c r="BQ180" s="71"/>
      <c r="BR180" s="72"/>
      <c r="BS180" s="325"/>
      <c r="BT180" s="72"/>
      <c r="BU180" s="72"/>
      <c r="BV180" s="72"/>
      <c r="BW180" s="187"/>
      <c r="BX180" s="188">
        <f t="shared" ref="BX180" si="1273">SUM(BY180+CA180+CC180+CE180+CG180)</f>
        <v>0</v>
      </c>
      <c r="BY180" s="189"/>
      <c r="BZ180" s="142">
        <f t="shared" ref="BZ180" si="1274">SUM(BY180)*BT180</f>
        <v>0</v>
      </c>
      <c r="CA180" s="189"/>
      <c r="CB180" s="190">
        <f t="shared" ref="CB180" si="1275">CA180*BU180</f>
        <v>0</v>
      </c>
      <c r="CC180" s="189"/>
      <c r="CD180" s="190">
        <f t="shared" ref="CD180" si="1276">SUM(CC180)*BU180</f>
        <v>0</v>
      </c>
      <c r="CE180" s="189"/>
      <c r="CF180" s="190">
        <f t="shared" ref="CF180" si="1277">SUM(CE180)*BV180</f>
        <v>0</v>
      </c>
      <c r="CG180" s="189"/>
      <c r="CH180" s="190">
        <f t="shared" ref="CH180" si="1278">SUM(CG180)*BU180*5</f>
        <v>0</v>
      </c>
      <c r="CI180" s="191"/>
      <c r="CJ180" s="191">
        <f t="shared" ref="CJ180" si="1279">BW180*BU180*0.05</f>
        <v>0</v>
      </c>
      <c r="CK180" s="189"/>
      <c r="CL180" s="190"/>
      <c r="CM180" s="189"/>
      <c r="CN180" s="191">
        <f t="shared" ref="CN180" si="1280">SUM(CM180)*3*BS180/5</f>
        <v>0</v>
      </c>
      <c r="CO180" s="189">
        <v>1</v>
      </c>
      <c r="CP180" s="193">
        <f t="shared" ref="CP180" si="1281">SUM(CO180*BS180*(15))</f>
        <v>0</v>
      </c>
      <c r="CQ180" s="189"/>
      <c r="CR180" s="142">
        <f t="shared" ref="CR180" si="1282">SUM(CQ180*BS180*3)</f>
        <v>0</v>
      </c>
      <c r="CS180" s="190"/>
      <c r="CT180" s="191">
        <f t="shared" ref="CT180" si="1283">SUM(CS180*BS180/3)</f>
        <v>0</v>
      </c>
      <c r="CU180" s="189"/>
      <c r="CV180" s="191">
        <f t="shared" ref="CV180" si="1284">SUM(CU180*BS180*2/3)</f>
        <v>0</v>
      </c>
      <c r="CW180" s="189"/>
      <c r="CX180" s="142">
        <f>SUM(CW180*BS180)</f>
        <v>0</v>
      </c>
      <c r="CY180" s="189"/>
      <c r="CZ180" s="190">
        <f>SUM(CY180*BU180)</f>
        <v>0</v>
      </c>
      <c r="DA180" s="189"/>
      <c r="DB180" s="191">
        <f t="shared" ref="DB180" si="1285">SUM(DA180*BS180*2)</f>
        <v>0</v>
      </c>
      <c r="DC180" s="189"/>
      <c r="DD180" s="191">
        <f t="shared" ref="DD180" si="1286">SUM(BU180*DC180*6)</f>
        <v>0</v>
      </c>
      <c r="DE180" s="32"/>
      <c r="DF180" s="194">
        <f t="shared" ref="DF180" si="1287">DE180*BS180/3</f>
        <v>0</v>
      </c>
      <c r="DG180" s="189"/>
      <c r="DH180" s="190">
        <f>SUM(DG180*BS180/3)</f>
        <v>0</v>
      </c>
      <c r="DI180" s="189"/>
      <c r="DJ180" s="191">
        <f t="shared" ref="DJ180" si="1288">SUM(BU180*DI180*8)</f>
        <v>0</v>
      </c>
      <c r="DK180" s="190"/>
      <c r="DL180" s="191">
        <f>SUM(DK180*BV180*3*8)</f>
        <v>0</v>
      </c>
      <c r="DM180" s="189"/>
      <c r="DN180" s="191">
        <f t="shared" ref="DN180" si="1289">SUM(DM180*BV180*4*6)</f>
        <v>0</v>
      </c>
      <c r="DO180" s="189"/>
      <c r="DP180" s="195">
        <f t="shared" ref="DP180" si="1290">SUM(DO180*50)</f>
        <v>0</v>
      </c>
      <c r="DQ180" s="194">
        <f t="shared" ref="DQ180" si="1291">BZ180+CB180+CD180+CF180+CH180+CI180+CJ180+CL180+CN180+CP180+CR180+CT180+CV180+CX180+CZ180+DB180+DD180+DF180+DH180+DJ180+DL180+DN180+DP180</f>
        <v>0</v>
      </c>
      <c r="DR180" s="194">
        <f t="shared" ref="DR180" si="1292">DN180+DL180+DJ180+DH180+DD180+DB180+CI180+CH180+CF180+CD180+CB180+BZ180</f>
        <v>0</v>
      </c>
      <c r="DS180" s="7"/>
      <c r="DT180" s="7"/>
      <c r="DU180" s="7"/>
      <c r="DV180" s="52"/>
      <c r="DW180" s="51"/>
      <c r="DX180" s="20"/>
      <c r="DY180" s="71"/>
      <c r="DZ180" s="71"/>
      <c r="EA180" s="7"/>
      <c r="EB180" s="7"/>
      <c r="EC180" s="7"/>
      <c r="ED180" s="7"/>
      <c r="EE180" s="7"/>
      <c r="EF180" s="7"/>
      <c r="EG180" s="7"/>
      <c r="EH180" s="7">
        <f t="shared" si="1247"/>
        <v>0</v>
      </c>
      <c r="EI180" s="7">
        <f t="shared" si="1247"/>
        <v>0</v>
      </c>
      <c r="EJ180" s="7">
        <f t="shared" si="1247"/>
        <v>0</v>
      </c>
      <c r="EK180" s="18">
        <f t="shared" si="1247"/>
        <v>0</v>
      </c>
      <c r="EL180" s="7">
        <f t="shared" si="1247"/>
        <v>0</v>
      </c>
      <c r="EM180" s="7">
        <f t="shared" si="1247"/>
        <v>0</v>
      </c>
      <c r="EN180" s="7">
        <f t="shared" si="1247"/>
        <v>0</v>
      </c>
      <c r="EO180" s="7">
        <f t="shared" si="1247"/>
        <v>0</v>
      </c>
      <c r="EP180" s="7">
        <f t="shared" si="1247"/>
        <v>0</v>
      </c>
      <c r="EQ180" s="7">
        <f t="shared" si="1247"/>
        <v>0</v>
      </c>
      <c r="ER180" s="7">
        <f t="shared" si="1247"/>
        <v>0</v>
      </c>
      <c r="ES180" s="7">
        <f t="shared" si="1247"/>
        <v>0</v>
      </c>
      <c r="ET180" s="7">
        <f t="shared" si="1247"/>
        <v>0</v>
      </c>
      <c r="EU180" s="18">
        <f t="shared" si="1247"/>
        <v>0</v>
      </c>
      <c r="EV180" s="7">
        <f t="shared" si="1247"/>
        <v>0</v>
      </c>
      <c r="EW180" s="7">
        <f t="shared" si="1247"/>
        <v>0</v>
      </c>
      <c r="EX180" s="7">
        <f t="shared" si="1248"/>
        <v>0</v>
      </c>
      <c r="EY180" s="7">
        <f t="shared" si="1248"/>
        <v>0</v>
      </c>
      <c r="EZ180" s="7">
        <f t="shared" si="1248"/>
        <v>2</v>
      </c>
      <c r="FA180" s="7">
        <f t="shared" si="1248"/>
        <v>0</v>
      </c>
      <c r="FB180" s="7">
        <f t="shared" si="1248"/>
        <v>0</v>
      </c>
      <c r="FC180" s="7">
        <f t="shared" si="1248"/>
        <v>0</v>
      </c>
      <c r="FD180" s="7">
        <f t="shared" si="1248"/>
        <v>0</v>
      </c>
      <c r="FE180" s="18">
        <f t="shared" si="1248"/>
        <v>0</v>
      </c>
      <c r="FF180" s="7">
        <f t="shared" si="1248"/>
        <v>0</v>
      </c>
      <c r="FG180" s="7">
        <f t="shared" si="1248"/>
        <v>0</v>
      </c>
      <c r="FH180" s="7">
        <f t="shared" si="1248"/>
        <v>0</v>
      </c>
      <c r="FI180" s="7">
        <f t="shared" si="1248"/>
        <v>0</v>
      </c>
      <c r="FJ180" s="7">
        <f t="shared" si="1248"/>
        <v>0</v>
      </c>
      <c r="FK180" s="7">
        <f t="shared" si="1248"/>
        <v>0</v>
      </c>
      <c r="FL180" s="7">
        <f t="shared" si="1248"/>
        <v>0</v>
      </c>
      <c r="FM180" s="7">
        <f t="shared" si="1248"/>
        <v>0</v>
      </c>
      <c r="FN180" s="7">
        <f t="shared" si="1249"/>
        <v>0</v>
      </c>
      <c r="FO180" s="7">
        <f t="shared" si="1249"/>
        <v>0</v>
      </c>
      <c r="FP180" s="7"/>
      <c r="FQ180" s="7">
        <f t="shared" si="1250"/>
        <v>0</v>
      </c>
      <c r="FR180" s="7">
        <f t="shared" si="1250"/>
        <v>0</v>
      </c>
      <c r="FS180" s="7">
        <f t="shared" si="1250"/>
        <v>0</v>
      </c>
      <c r="FT180" s="7">
        <f t="shared" si="1250"/>
        <v>0</v>
      </c>
      <c r="FU180" s="7">
        <f t="shared" si="1250"/>
        <v>0</v>
      </c>
      <c r="FV180" s="7">
        <f t="shared" si="1250"/>
        <v>0</v>
      </c>
      <c r="FW180" s="7">
        <f t="shared" si="1250"/>
        <v>0</v>
      </c>
      <c r="FX180" s="7">
        <f t="shared" si="1250"/>
        <v>0</v>
      </c>
      <c r="FY180" s="7">
        <f t="shared" si="1250"/>
        <v>0</v>
      </c>
      <c r="FZ180" s="7">
        <f t="shared" si="1250"/>
        <v>0</v>
      </c>
      <c r="GA180" s="7">
        <f t="shared" si="1250"/>
        <v>0</v>
      </c>
      <c r="GB180" s="116">
        <f t="shared" si="1250"/>
        <v>0</v>
      </c>
      <c r="GC180" s="117">
        <f t="shared" si="1250"/>
        <v>0</v>
      </c>
      <c r="GD180" s="7"/>
      <c r="GE180" s="7"/>
      <c r="GF180" s="7"/>
      <c r="GG180" s="52"/>
      <c r="GH180" s="3"/>
      <c r="GI180" s="18"/>
      <c r="GJ180" s="18"/>
      <c r="GK180" s="1"/>
      <c r="GL180" s="23"/>
      <c r="GM180" s="61"/>
      <c r="GN180" s="7"/>
      <c r="GO180" s="67"/>
    </row>
    <row r="181" spans="1:197" ht="24.95" customHeight="1" x14ac:dyDescent="0.35">
      <c r="A181" s="51"/>
      <c r="B181" s="20"/>
      <c r="C181" s="71"/>
      <c r="D181" s="71"/>
      <c r="E181" s="71"/>
      <c r="F181" s="71"/>
      <c r="G181" s="72"/>
      <c r="H181" s="79"/>
      <c r="I181" s="79"/>
      <c r="J181" s="79"/>
      <c r="K181" s="79"/>
      <c r="L181" s="26"/>
      <c r="M181" s="73">
        <f t="shared" ref="M181:M191" si="1293">SUM(N181+P181+T181+V181+AR181*2)</f>
        <v>0</v>
      </c>
      <c r="N181" s="32"/>
      <c r="O181" s="263"/>
      <c r="P181" s="32"/>
      <c r="Q181" s="20"/>
      <c r="R181" s="32"/>
      <c r="S181" s="20"/>
      <c r="T181" s="32"/>
      <c r="U181" s="20"/>
      <c r="V181" s="74"/>
      <c r="W181" s="20"/>
      <c r="X181" s="20"/>
      <c r="Y181" s="20"/>
      <c r="Z181" s="74"/>
      <c r="AA181" s="20"/>
      <c r="AB181" s="74"/>
      <c r="AC181" s="20"/>
      <c r="AD181" s="74"/>
      <c r="AE181" s="24"/>
      <c r="AF181" s="74"/>
      <c r="AG181" s="20"/>
      <c r="AH181" s="74"/>
      <c r="AI181" s="20"/>
      <c r="AJ181" s="74"/>
      <c r="AK181" s="20"/>
      <c r="AL181" s="74"/>
      <c r="AM181" s="263"/>
      <c r="AN181" s="74"/>
      <c r="AO181" s="20"/>
      <c r="AP181" s="74"/>
      <c r="AQ181" s="20"/>
      <c r="AR181" s="74"/>
      <c r="AS181" s="20"/>
      <c r="AT181" s="74"/>
      <c r="AU181" s="20"/>
      <c r="AV181" s="74"/>
      <c r="AW181" s="20"/>
      <c r="AX181" s="74"/>
      <c r="AY181" s="20"/>
      <c r="AZ181" s="74"/>
      <c r="BA181" s="20"/>
      <c r="BB181" s="74"/>
      <c r="BC181" s="20"/>
      <c r="BD181" s="74"/>
      <c r="BE181" s="20"/>
      <c r="BF181" s="20">
        <f t="shared" ref="BF181:BF191" si="1294">SUM(AO181+BE181+BC181+BA181+AY181+AW181+AS181+AQ181+AK181+AM181+AI181+AG181+AE181+AC181+AA181+Y181+X181+W181+U181+Q181+O181+S181+AU181)</f>
        <v>0</v>
      </c>
      <c r="BG181" s="20">
        <f t="shared" ref="BG181:BG191" si="1295">SUM(O181+Q181+U181+W181+X181+AS181+AW181+AY181+BA181+BC181+S181+AQ181)</f>
        <v>0</v>
      </c>
      <c r="BH181" s="7"/>
      <c r="BI181" s="7"/>
      <c r="BJ181" s="7"/>
      <c r="BK181" s="52"/>
      <c r="BL181" s="51"/>
      <c r="BM181" s="20"/>
      <c r="BN181" s="71"/>
      <c r="BO181" s="71"/>
      <c r="BP181" s="71"/>
      <c r="BQ181" s="71"/>
      <c r="BR181" s="72"/>
      <c r="BS181" s="79"/>
      <c r="BT181" s="79"/>
      <c r="BU181" s="79"/>
      <c r="BV181" s="79"/>
      <c r="BW181" s="26"/>
      <c r="BX181" s="73">
        <f t="shared" ref="BX181:BX191" si="1296">SUM(BY181+CA181+CE181+CG181+DC181*2)</f>
        <v>0</v>
      </c>
      <c r="BY181" s="32"/>
      <c r="BZ181" s="334"/>
      <c r="CA181" s="32"/>
      <c r="CB181" s="20"/>
      <c r="CC181" s="32"/>
      <c r="CD181" s="20"/>
      <c r="CE181" s="32"/>
      <c r="CF181" s="20"/>
      <c r="CG181" s="74"/>
      <c r="CH181" s="20"/>
      <c r="CI181" s="20"/>
      <c r="CJ181" s="20"/>
      <c r="CK181" s="74"/>
      <c r="CL181" s="20"/>
      <c r="CM181" s="74"/>
      <c r="CN181" s="20"/>
      <c r="CO181" s="74"/>
      <c r="CP181" s="24"/>
      <c r="CQ181" s="74"/>
      <c r="CR181" s="334"/>
      <c r="CS181" s="74"/>
      <c r="CT181" s="20"/>
      <c r="CU181" s="74"/>
      <c r="CV181" s="20"/>
      <c r="CW181" s="74"/>
      <c r="CX181" s="334"/>
      <c r="CY181" s="74"/>
      <c r="CZ181" s="20"/>
      <c r="DA181" s="74"/>
      <c r="DB181" s="20"/>
      <c r="DC181" s="74"/>
      <c r="DD181" s="20"/>
      <c r="DE181" s="74"/>
      <c r="DF181" s="20"/>
      <c r="DG181" s="74"/>
      <c r="DH181" s="20"/>
      <c r="DI181" s="74"/>
      <c r="DJ181" s="20"/>
      <c r="DK181" s="74"/>
      <c r="DL181" s="20"/>
      <c r="DM181" s="74"/>
      <c r="DN181" s="20"/>
      <c r="DO181" s="74"/>
      <c r="DP181" s="20"/>
      <c r="DQ181" s="20">
        <f t="shared" ref="DQ181:DQ191" si="1297">SUM(CZ181+DP181+DN181+DL181+DJ181+DH181+DD181+DB181+CV181+CX181+CT181+CR181+CP181+CN181+CL181+CJ181+CI181+CH181+CF181+CB181+BZ181+CD181+DF181)</f>
        <v>0</v>
      </c>
      <c r="DR181" s="20">
        <f t="shared" ref="DR181:DR191" si="1298">SUM(BZ181+CB181+CF181+CH181+CI181+DD181+DH181+DJ181+DL181+DN181+CD181+DB181)</f>
        <v>0</v>
      </c>
      <c r="DS181" s="7"/>
      <c r="DT181" s="7"/>
      <c r="DU181" s="7"/>
      <c r="DV181" s="52"/>
      <c r="DW181" s="51"/>
      <c r="DX181" s="20"/>
      <c r="DY181" s="71"/>
      <c r="DZ181" s="71"/>
      <c r="EA181" s="7"/>
      <c r="EB181" s="7"/>
      <c r="EC181" s="7"/>
      <c r="ED181" s="7"/>
      <c r="EE181" s="7"/>
      <c r="EF181" s="7"/>
      <c r="EG181" s="7"/>
      <c r="EH181" s="7">
        <f t="shared" si="1247"/>
        <v>0</v>
      </c>
      <c r="EI181" s="7">
        <f t="shared" si="1247"/>
        <v>0</v>
      </c>
      <c r="EJ181" s="7">
        <f t="shared" si="1247"/>
        <v>0</v>
      </c>
      <c r="EK181" s="18">
        <f t="shared" si="1247"/>
        <v>0</v>
      </c>
      <c r="EL181" s="7">
        <f t="shared" si="1247"/>
        <v>0</v>
      </c>
      <c r="EM181" s="7">
        <f t="shared" si="1247"/>
        <v>0</v>
      </c>
      <c r="EN181" s="7">
        <f t="shared" si="1247"/>
        <v>0</v>
      </c>
      <c r="EO181" s="7">
        <f t="shared" si="1247"/>
        <v>0</v>
      </c>
      <c r="EP181" s="7">
        <f t="shared" si="1247"/>
        <v>0</v>
      </c>
      <c r="EQ181" s="7">
        <f t="shared" si="1247"/>
        <v>0</v>
      </c>
      <c r="ER181" s="7">
        <f t="shared" si="1247"/>
        <v>0</v>
      </c>
      <c r="ES181" s="7">
        <f t="shared" si="1247"/>
        <v>0</v>
      </c>
      <c r="ET181" s="7">
        <f t="shared" si="1247"/>
        <v>0</v>
      </c>
      <c r="EU181" s="18">
        <f t="shared" si="1247"/>
        <v>0</v>
      </c>
      <c r="EV181" s="7">
        <f t="shared" si="1247"/>
        <v>0</v>
      </c>
      <c r="EW181" s="7">
        <f t="shared" si="1247"/>
        <v>0</v>
      </c>
      <c r="EX181" s="7">
        <f t="shared" si="1248"/>
        <v>0</v>
      </c>
      <c r="EY181" s="7">
        <f t="shared" si="1248"/>
        <v>0</v>
      </c>
      <c r="EZ181" s="7">
        <f t="shared" si="1248"/>
        <v>0</v>
      </c>
      <c r="FA181" s="7">
        <f t="shared" si="1248"/>
        <v>0</v>
      </c>
      <c r="FB181" s="7">
        <f t="shared" si="1248"/>
        <v>0</v>
      </c>
      <c r="FC181" s="7">
        <f t="shared" si="1248"/>
        <v>0</v>
      </c>
      <c r="FD181" s="7">
        <f t="shared" si="1248"/>
        <v>0</v>
      </c>
      <c r="FE181" s="18">
        <f t="shared" si="1248"/>
        <v>0</v>
      </c>
      <c r="FF181" s="7">
        <f t="shared" si="1248"/>
        <v>0</v>
      </c>
      <c r="FG181" s="7">
        <f t="shared" si="1248"/>
        <v>0</v>
      </c>
      <c r="FH181" s="7">
        <f t="shared" si="1248"/>
        <v>0</v>
      </c>
      <c r="FI181" s="7">
        <f t="shared" si="1248"/>
        <v>0</v>
      </c>
      <c r="FJ181" s="7">
        <f t="shared" si="1248"/>
        <v>0</v>
      </c>
      <c r="FK181" s="7">
        <f t="shared" si="1248"/>
        <v>0</v>
      </c>
      <c r="FL181" s="7">
        <f t="shared" si="1248"/>
        <v>0</v>
      </c>
      <c r="FM181" s="7">
        <f t="shared" si="1248"/>
        <v>0</v>
      </c>
      <c r="FN181" s="7">
        <f t="shared" si="1249"/>
        <v>0</v>
      </c>
      <c r="FO181" s="7">
        <f t="shared" si="1249"/>
        <v>0</v>
      </c>
      <c r="FP181" s="7"/>
      <c r="FQ181" s="7">
        <f t="shared" si="1250"/>
        <v>0</v>
      </c>
      <c r="FR181" s="7">
        <f t="shared" si="1250"/>
        <v>0</v>
      </c>
      <c r="FS181" s="7">
        <f t="shared" si="1250"/>
        <v>0</v>
      </c>
      <c r="FT181" s="7">
        <f t="shared" si="1250"/>
        <v>0</v>
      </c>
      <c r="FU181" s="7">
        <f t="shared" si="1250"/>
        <v>0</v>
      </c>
      <c r="FV181" s="7">
        <f t="shared" si="1250"/>
        <v>0</v>
      </c>
      <c r="FW181" s="7">
        <f t="shared" si="1250"/>
        <v>0</v>
      </c>
      <c r="FX181" s="7">
        <f t="shared" si="1250"/>
        <v>0</v>
      </c>
      <c r="FY181" s="7">
        <f t="shared" si="1250"/>
        <v>0</v>
      </c>
      <c r="FZ181" s="7">
        <f t="shared" si="1250"/>
        <v>0</v>
      </c>
      <c r="GA181" s="7">
        <f t="shared" si="1250"/>
        <v>0</v>
      </c>
      <c r="GB181" s="116">
        <f t="shared" si="1250"/>
        <v>0</v>
      </c>
      <c r="GC181" s="117">
        <f t="shared" si="1250"/>
        <v>0</v>
      </c>
      <c r="GD181" s="7"/>
      <c r="GE181" s="7"/>
      <c r="GF181" s="7"/>
      <c r="GG181" s="52"/>
      <c r="GH181" s="3"/>
      <c r="GI181" s="18"/>
      <c r="GJ181" s="18"/>
      <c r="GK181" s="1"/>
      <c r="GL181" s="23"/>
      <c r="GM181" s="61"/>
      <c r="GN181" s="7"/>
      <c r="GO181" s="67"/>
    </row>
    <row r="182" spans="1:197" ht="24.95" customHeight="1" x14ac:dyDescent="0.35">
      <c r="A182" s="51"/>
      <c r="B182" s="34"/>
      <c r="C182" s="68"/>
      <c r="D182" s="68"/>
      <c r="E182" s="68"/>
      <c r="F182" s="68"/>
      <c r="G182" s="69"/>
      <c r="H182" s="69"/>
      <c r="I182" s="69"/>
      <c r="J182" s="69"/>
      <c r="K182" s="69"/>
      <c r="L182" s="70"/>
      <c r="M182" s="73">
        <f t="shared" si="1293"/>
        <v>0</v>
      </c>
      <c r="N182" s="32"/>
      <c r="O182" s="263"/>
      <c r="P182" s="32"/>
      <c r="Q182" s="20"/>
      <c r="R182" s="32"/>
      <c r="S182" s="20"/>
      <c r="T182" s="32"/>
      <c r="U182" s="20"/>
      <c r="V182" s="74"/>
      <c r="W182" s="20"/>
      <c r="X182" s="20"/>
      <c r="Y182" s="20"/>
      <c r="Z182" s="74"/>
      <c r="AA182" s="20"/>
      <c r="AB182" s="74"/>
      <c r="AC182" s="20"/>
      <c r="AD182" s="74"/>
      <c r="AE182" s="24"/>
      <c r="AF182" s="74"/>
      <c r="AG182" s="20"/>
      <c r="AH182" s="74"/>
      <c r="AI182" s="20"/>
      <c r="AJ182" s="74"/>
      <c r="AK182" s="20"/>
      <c r="AL182" s="74"/>
      <c r="AM182" s="263"/>
      <c r="AN182" s="74"/>
      <c r="AO182" s="20"/>
      <c r="AP182" s="74"/>
      <c r="AQ182" s="20"/>
      <c r="AR182" s="74"/>
      <c r="AS182" s="20"/>
      <c r="AT182" s="74"/>
      <c r="AU182" s="20"/>
      <c r="AV182" s="74"/>
      <c r="AW182" s="20"/>
      <c r="AX182" s="74"/>
      <c r="AY182" s="20"/>
      <c r="AZ182" s="74"/>
      <c r="BA182" s="20"/>
      <c r="BB182" s="74"/>
      <c r="BC182" s="20"/>
      <c r="BD182" s="74"/>
      <c r="BE182" s="20"/>
      <c r="BF182" s="20">
        <f t="shared" si="1294"/>
        <v>0</v>
      </c>
      <c r="BG182" s="20">
        <f t="shared" si="1295"/>
        <v>0</v>
      </c>
      <c r="BH182" s="7"/>
      <c r="BI182" s="7"/>
      <c r="BJ182" s="7"/>
      <c r="BK182" s="52"/>
      <c r="BL182" s="51"/>
      <c r="BM182" s="34"/>
      <c r="BN182" s="68"/>
      <c r="BO182" s="68"/>
      <c r="BP182" s="68"/>
      <c r="BQ182" s="68"/>
      <c r="BR182" s="69"/>
      <c r="BS182" s="69"/>
      <c r="BT182" s="69"/>
      <c r="BU182" s="69"/>
      <c r="BV182" s="69"/>
      <c r="BW182" s="70"/>
      <c r="BX182" s="73">
        <f t="shared" si="1296"/>
        <v>0</v>
      </c>
      <c r="BY182" s="32"/>
      <c r="BZ182" s="334"/>
      <c r="CA182" s="32"/>
      <c r="CB182" s="20"/>
      <c r="CC182" s="32"/>
      <c r="CD182" s="20"/>
      <c r="CE182" s="32"/>
      <c r="CF182" s="20"/>
      <c r="CG182" s="74"/>
      <c r="CH182" s="20"/>
      <c r="CI182" s="20"/>
      <c r="CJ182" s="20"/>
      <c r="CK182" s="74"/>
      <c r="CL182" s="20"/>
      <c r="CM182" s="74"/>
      <c r="CN182" s="20"/>
      <c r="CO182" s="74"/>
      <c r="CP182" s="24"/>
      <c r="CQ182" s="74"/>
      <c r="CR182" s="334"/>
      <c r="CS182" s="74"/>
      <c r="CT182" s="20"/>
      <c r="CU182" s="74"/>
      <c r="CV182" s="20"/>
      <c r="CW182" s="74"/>
      <c r="CX182" s="334"/>
      <c r="CY182" s="74"/>
      <c r="CZ182" s="20"/>
      <c r="DA182" s="74"/>
      <c r="DB182" s="20"/>
      <c r="DC182" s="74"/>
      <c r="DD182" s="20"/>
      <c r="DE182" s="74"/>
      <c r="DF182" s="20"/>
      <c r="DG182" s="74"/>
      <c r="DH182" s="20"/>
      <c r="DI182" s="74"/>
      <c r="DJ182" s="20"/>
      <c r="DK182" s="74"/>
      <c r="DL182" s="20"/>
      <c r="DM182" s="74"/>
      <c r="DN182" s="20"/>
      <c r="DO182" s="74"/>
      <c r="DP182" s="20"/>
      <c r="DQ182" s="20">
        <f t="shared" si="1297"/>
        <v>0</v>
      </c>
      <c r="DR182" s="20">
        <f t="shared" si="1298"/>
        <v>0</v>
      </c>
      <c r="DS182" s="7"/>
      <c r="DT182" s="7"/>
      <c r="DU182" s="7"/>
      <c r="DV182" s="52"/>
      <c r="DW182" s="51"/>
      <c r="DX182" s="34"/>
      <c r="DY182" s="68"/>
      <c r="DZ182" s="68"/>
      <c r="EA182" s="7"/>
      <c r="EB182" s="7"/>
      <c r="EC182" s="7"/>
      <c r="ED182" s="7"/>
      <c r="EE182" s="7"/>
      <c r="EF182" s="7"/>
      <c r="EG182" s="7"/>
      <c r="EH182" s="7">
        <f t="shared" si="1247"/>
        <v>0</v>
      </c>
      <c r="EI182" s="7">
        <f t="shared" si="1247"/>
        <v>0</v>
      </c>
      <c r="EJ182" s="7">
        <f t="shared" si="1247"/>
        <v>0</v>
      </c>
      <c r="EK182" s="18">
        <f t="shared" si="1247"/>
        <v>0</v>
      </c>
      <c r="EL182" s="7">
        <f t="shared" si="1247"/>
        <v>0</v>
      </c>
      <c r="EM182" s="7">
        <f t="shared" si="1247"/>
        <v>0</v>
      </c>
      <c r="EN182" s="7">
        <f t="shared" si="1247"/>
        <v>0</v>
      </c>
      <c r="EO182" s="7">
        <f t="shared" si="1247"/>
        <v>0</v>
      </c>
      <c r="EP182" s="7">
        <f t="shared" si="1247"/>
        <v>0</v>
      </c>
      <c r="EQ182" s="7">
        <f t="shared" si="1247"/>
        <v>0</v>
      </c>
      <c r="ER182" s="7">
        <f t="shared" si="1247"/>
        <v>0</v>
      </c>
      <c r="ES182" s="7">
        <f t="shared" si="1247"/>
        <v>0</v>
      </c>
      <c r="ET182" s="7">
        <f t="shared" si="1247"/>
        <v>0</v>
      </c>
      <c r="EU182" s="18">
        <f t="shared" si="1247"/>
        <v>0</v>
      </c>
      <c r="EV182" s="7">
        <f t="shared" si="1247"/>
        <v>0</v>
      </c>
      <c r="EW182" s="7">
        <f t="shared" si="1247"/>
        <v>0</v>
      </c>
      <c r="EX182" s="7">
        <f t="shared" si="1248"/>
        <v>0</v>
      </c>
      <c r="EY182" s="7">
        <f t="shared" si="1248"/>
        <v>0</v>
      </c>
      <c r="EZ182" s="7">
        <f t="shared" si="1248"/>
        <v>0</v>
      </c>
      <c r="FA182" s="7">
        <f t="shared" si="1248"/>
        <v>0</v>
      </c>
      <c r="FB182" s="7">
        <f t="shared" si="1248"/>
        <v>0</v>
      </c>
      <c r="FC182" s="7">
        <f t="shared" si="1248"/>
        <v>0</v>
      </c>
      <c r="FD182" s="7">
        <f t="shared" si="1248"/>
        <v>0</v>
      </c>
      <c r="FE182" s="18">
        <f t="shared" si="1248"/>
        <v>0</v>
      </c>
      <c r="FF182" s="7">
        <f t="shared" si="1248"/>
        <v>0</v>
      </c>
      <c r="FG182" s="7">
        <f t="shared" si="1248"/>
        <v>0</v>
      </c>
      <c r="FH182" s="7">
        <f t="shared" si="1248"/>
        <v>0</v>
      </c>
      <c r="FI182" s="7">
        <f t="shared" si="1248"/>
        <v>0</v>
      </c>
      <c r="FJ182" s="7">
        <f t="shared" si="1248"/>
        <v>0</v>
      </c>
      <c r="FK182" s="7">
        <f t="shared" si="1248"/>
        <v>0</v>
      </c>
      <c r="FL182" s="7">
        <f t="shared" si="1248"/>
        <v>0</v>
      </c>
      <c r="FM182" s="7">
        <f t="shared" si="1248"/>
        <v>0</v>
      </c>
      <c r="FN182" s="7">
        <f t="shared" si="1249"/>
        <v>0</v>
      </c>
      <c r="FO182" s="7">
        <f t="shared" si="1249"/>
        <v>0</v>
      </c>
      <c r="FP182" s="7"/>
      <c r="FQ182" s="7">
        <f t="shared" si="1250"/>
        <v>0</v>
      </c>
      <c r="FR182" s="7">
        <f t="shared" si="1250"/>
        <v>0</v>
      </c>
      <c r="FS182" s="7">
        <f t="shared" si="1250"/>
        <v>0</v>
      </c>
      <c r="FT182" s="7">
        <f t="shared" si="1250"/>
        <v>0</v>
      </c>
      <c r="FU182" s="7">
        <f t="shared" si="1250"/>
        <v>0</v>
      </c>
      <c r="FV182" s="7">
        <f t="shared" si="1250"/>
        <v>0</v>
      </c>
      <c r="FW182" s="7">
        <f t="shared" si="1250"/>
        <v>0</v>
      </c>
      <c r="FX182" s="7">
        <f t="shared" si="1250"/>
        <v>0</v>
      </c>
      <c r="FY182" s="7">
        <f t="shared" si="1250"/>
        <v>0</v>
      </c>
      <c r="FZ182" s="7">
        <f t="shared" si="1250"/>
        <v>0</v>
      </c>
      <c r="GA182" s="7">
        <f t="shared" si="1250"/>
        <v>0</v>
      </c>
      <c r="GB182" s="116">
        <f t="shared" si="1250"/>
        <v>0</v>
      </c>
      <c r="GC182" s="117">
        <f t="shared" si="1250"/>
        <v>0</v>
      </c>
      <c r="GD182" s="7"/>
      <c r="GE182" s="7"/>
      <c r="GF182" s="7"/>
      <c r="GG182" s="52"/>
      <c r="GH182" s="3"/>
      <c r="GI182" s="18"/>
      <c r="GJ182" s="18"/>
      <c r="GK182" s="1"/>
      <c r="GL182" s="23"/>
      <c r="GM182" s="61"/>
      <c r="GN182" s="7"/>
      <c r="GO182" s="67"/>
    </row>
    <row r="183" spans="1:197" ht="24.95" customHeight="1" x14ac:dyDescent="0.35">
      <c r="A183" s="51"/>
      <c r="B183" s="20"/>
      <c r="C183" s="71"/>
      <c r="D183" s="71"/>
      <c r="E183" s="71"/>
      <c r="F183" s="71"/>
      <c r="G183" s="72"/>
      <c r="H183" s="72"/>
      <c r="I183" s="72"/>
      <c r="J183" s="79"/>
      <c r="K183" s="72"/>
      <c r="L183" s="26"/>
      <c r="M183" s="73">
        <f t="shared" si="1293"/>
        <v>0</v>
      </c>
      <c r="N183" s="32"/>
      <c r="O183" s="263"/>
      <c r="P183" s="32"/>
      <c r="Q183" s="20"/>
      <c r="R183" s="32"/>
      <c r="S183" s="20"/>
      <c r="T183" s="32"/>
      <c r="U183" s="20"/>
      <c r="V183" s="74"/>
      <c r="W183" s="20"/>
      <c r="X183" s="20"/>
      <c r="Y183" s="20"/>
      <c r="Z183" s="74"/>
      <c r="AA183" s="20"/>
      <c r="AB183" s="74"/>
      <c r="AC183" s="20"/>
      <c r="AD183" s="74"/>
      <c r="AE183" s="24"/>
      <c r="AF183" s="74"/>
      <c r="AG183" s="20"/>
      <c r="AH183" s="74"/>
      <c r="AI183" s="20"/>
      <c r="AJ183" s="74"/>
      <c r="AK183" s="20"/>
      <c r="AL183" s="74"/>
      <c r="AM183" s="263"/>
      <c r="AN183" s="74"/>
      <c r="AO183" s="20"/>
      <c r="AP183" s="74"/>
      <c r="AQ183" s="20"/>
      <c r="AR183" s="74"/>
      <c r="AS183" s="20"/>
      <c r="AT183" s="74"/>
      <c r="AU183" s="20"/>
      <c r="AV183" s="74"/>
      <c r="AW183" s="20"/>
      <c r="AX183" s="74"/>
      <c r="AY183" s="20"/>
      <c r="AZ183" s="74"/>
      <c r="BA183" s="20"/>
      <c r="BB183" s="74"/>
      <c r="BC183" s="20"/>
      <c r="BD183" s="74"/>
      <c r="BE183" s="20"/>
      <c r="BF183" s="20">
        <f t="shared" si="1294"/>
        <v>0</v>
      </c>
      <c r="BG183" s="20">
        <f t="shared" si="1295"/>
        <v>0</v>
      </c>
      <c r="BH183" s="7"/>
      <c r="BI183" s="7"/>
      <c r="BJ183" s="7"/>
      <c r="BK183" s="52"/>
      <c r="BL183" s="51"/>
      <c r="BM183" s="20"/>
      <c r="BN183" s="71"/>
      <c r="BO183" s="71"/>
      <c r="BP183" s="71"/>
      <c r="BQ183" s="71"/>
      <c r="BR183" s="72"/>
      <c r="BS183" s="72"/>
      <c r="BT183" s="72"/>
      <c r="BU183" s="79"/>
      <c r="BV183" s="72"/>
      <c r="BW183" s="26"/>
      <c r="BX183" s="73">
        <f t="shared" si="1296"/>
        <v>0</v>
      </c>
      <c r="BY183" s="32"/>
      <c r="BZ183" s="334"/>
      <c r="CA183" s="32"/>
      <c r="CB183" s="20"/>
      <c r="CC183" s="32"/>
      <c r="CD183" s="20"/>
      <c r="CE183" s="32"/>
      <c r="CF183" s="20"/>
      <c r="CG183" s="74"/>
      <c r="CH183" s="20"/>
      <c r="CI183" s="20"/>
      <c r="CJ183" s="20"/>
      <c r="CK183" s="74"/>
      <c r="CL183" s="20"/>
      <c r="CM183" s="74"/>
      <c r="CN183" s="20"/>
      <c r="CO183" s="74"/>
      <c r="CP183" s="24"/>
      <c r="CQ183" s="74"/>
      <c r="CR183" s="334"/>
      <c r="CS183" s="74"/>
      <c r="CT183" s="20"/>
      <c r="CU183" s="74"/>
      <c r="CV183" s="20"/>
      <c r="CW183" s="74"/>
      <c r="CX183" s="334"/>
      <c r="CY183" s="74"/>
      <c r="CZ183" s="20"/>
      <c r="DA183" s="74"/>
      <c r="DB183" s="20"/>
      <c r="DC183" s="74"/>
      <c r="DD183" s="20"/>
      <c r="DE183" s="74"/>
      <c r="DF183" s="20"/>
      <c r="DG183" s="74"/>
      <c r="DH183" s="20"/>
      <c r="DI183" s="74"/>
      <c r="DJ183" s="20"/>
      <c r="DK183" s="74"/>
      <c r="DL183" s="20"/>
      <c r="DM183" s="74"/>
      <c r="DN183" s="20"/>
      <c r="DO183" s="74"/>
      <c r="DP183" s="20"/>
      <c r="DQ183" s="20">
        <f t="shared" si="1297"/>
        <v>0</v>
      </c>
      <c r="DR183" s="20">
        <f t="shared" si="1298"/>
        <v>0</v>
      </c>
      <c r="DS183" s="7"/>
      <c r="DT183" s="7"/>
      <c r="DU183" s="7"/>
      <c r="DV183" s="52"/>
      <c r="DW183" s="51"/>
      <c r="DX183" s="20"/>
      <c r="DY183" s="71"/>
      <c r="DZ183" s="71"/>
      <c r="EA183" s="7"/>
      <c r="EB183" s="7"/>
      <c r="EC183" s="7"/>
      <c r="ED183" s="7"/>
      <c r="EE183" s="7"/>
      <c r="EF183" s="7"/>
      <c r="EG183" s="7"/>
      <c r="EH183" s="7">
        <f t="shared" si="1247"/>
        <v>0</v>
      </c>
      <c r="EI183" s="7">
        <f t="shared" si="1247"/>
        <v>0</v>
      </c>
      <c r="EJ183" s="7">
        <f t="shared" si="1247"/>
        <v>0</v>
      </c>
      <c r="EK183" s="18">
        <f t="shared" si="1247"/>
        <v>0</v>
      </c>
      <c r="EL183" s="7">
        <f t="shared" si="1247"/>
        <v>0</v>
      </c>
      <c r="EM183" s="7">
        <f t="shared" si="1247"/>
        <v>0</v>
      </c>
      <c r="EN183" s="7">
        <f t="shared" si="1247"/>
        <v>0</v>
      </c>
      <c r="EO183" s="7">
        <f t="shared" si="1247"/>
        <v>0</v>
      </c>
      <c r="EP183" s="7">
        <f t="shared" si="1247"/>
        <v>0</v>
      </c>
      <c r="EQ183" s="7">
        <f t="shared" si="1247"/>
        <v>0</v>
      </c>
      <c r="ER183" s="7">
        <f t="shared" si="1247"/>
        <v>0</v>
      </c>
      <c r="ES183" s="7">
        <f t="shared" si="1247"/>
        <v>0</v>
      </c>
      <c r="ET183" s="7">
        <f t="shared" si="1247"/>
        <v>0</v>
      </c>
      <c r="EU183" s="18">
        <f t="shared" si="1247"/>
        <v>0</v>
      </c>
      <c r="EV183" s="7">
        <f t="shared" si="1247"/>
        <v>0</v>
      </c>
      <c r="EW183" s="7">
        <f t="shared" si="1247"/>
        <v>0</v>
      </c>
      <c r="EX183" s="7">
        <f t="shared" si="1248"/>
        <v>0</v>
      </c>
      <c r="EY183" s="7">
        <f t="shared" si="1248"/>
        <v>0</v>
      </c>
      <c r="EZ183" s="7">
        <f t="shared" si="1248"/>
        <v>0</v>
      </c>
      <c r="FA183" s="7">
        <f t="shared" si="1248"/>
        <v>0</v>
      </c>
      <c r="FB183" s="7">
        <f t="shared" si="1248"/>
        <v>0</v>
      </c>
      <c r="FC183" s="7">
        <f t="shared" si="1248"/>
        <v>0</v>
      </c>
      <c r="FD183" s="7">
        <f t="shared" si="1248"/>
        <v>0</v>
      </c>
      <c r="FE183" s="18">
        <f t="shared" si="1248"/>
        <v>0</v>
      </c>
      <c r="FF183" s="7">
        <f t="shared" si="1248"/>
        <v>0</v>
      </c>
      <c r="FG183" s="7">
        <f t="shared" si="1248"/>
        <v>0</v>
      </c>
      <c r="FH183" s="7">
        <f t="shared" si="1248"/>
        <v>0</v>
      </c>
      <c r="FI183" s="7">
        <f t="shared" si="1248"/>
        <v>0</v>
      </c>
      <c r="FJ183" s="7">
        <f t="shared" si="1248"/>
        <v>0</v>
      </c>
      <c r="FK183" s="7">
        <f t="shared" si="1248"/>
        <v>0</v>
      </c>
      <c r="FL183" s="7">
        <f t="shared" si="1248"/>
        <v>0</v>
      </c>
      <c r="FM183" s="7">
        <f t="shared" si="1248"/>
        <v>0</v>
      </c>
      <c r="FN183" s="7">
        <f t="shared" si="1249"/>
        <v>0</v>
      </c>
      <c r="FO183" s="7">
        <f t="shared" si="1249"/>
        <v>0</v>
      </c>
      <c r="FP183" s="7"/>
      <c r="FQ183" s="7">
        <f t="shared" si="1250"/>
        <v>0</v>
      </c>
      <c r="FR183" s="7">
        <f t="shared" si="1250"/>
        <v>0</v>
      </c>
      <c r="FS183" s="7">
        <f t="shared" si="1250"/>
        <v>0</v>
      </c>
      <c r="FT183" s="7">
        <f t="shared" si="1250"/>
        <v>0</v>
      </c>
      <c r="FU183" s="7">
        <f t="shared" si="1250"/>
        <v>0</v>
      </c>
      <c r="FV183" s="7">
        <f t="shared" si="1250"/>
        <v>0</v>
      </c>
      <c r="FW183" s="7">
        <f t="shared" si="1250"/>
        <v>0</v>
      </c>
      <c r="FX183" s="7">
        <f t="shared" si="1250"/>
        <v>0</v>
      </c>
      <c r="FY183" s="7">
        <f t="shared" si="1250"/>
        <v>0</v>
      </c>
      <c r="FZ183" s="7">
        <f t="shared" si="1250"/>
        <v>0</v>
      </c>
      <c r="GA183" s="7">
        <f t="shared" si="1250"/>
        <v>0</v>
      </c>
      <c r="GB183" s="116">
        <f t="shared" si="1250"/>
        <v>0</v>
      </c>
      <c r="GC183" s="117">
        <f t="shared" si="1250"/>
        <v>0</v>
      </c>
      <c r="GD183" s="7"/>
      <c r="GE183" s="7"/>
      <c r="GF183" s="7"/>
      <c r="GG183" s="52"/>
      <c r="GH183" s="3"/>
      <c r="GI183" s="18"/>
      <c r="GJ183" s="18"/>
      <c r="GK183" s="1"/>
      <c r="GL183" s="23"/>
      <c r="GM183" s="61"/>
      <c r="GN183" s="7"/>
      <c r="GO183" s="67"/>
    </row>
    <row r="184" spans="1:197" ht="24.95" customHeight="1" x14ac:dyDescent="0.35">
      <c r="A184" s="51"/>
      <c r="B184" s="1"/>
      <c r="C184" s="23"/>
      <c r="D184" s="23"/>
      <c r="E184" s="23"/>
      <c r="F184" s="23"/>
      <c r="G184" s="23"/>
      <c r="H184" s="23"/>
      <c r="I184" s="23"/>
      <c r="J184" s="23"/>
      <c r="K184" s="23"/>
      <c r="L184" s="1"/>
      <c r="M184" s="73">
        <f t="shared" si="1293"/>
        <v>0</v>
      </c>
      <c r="N184" s="32"/>
      <c r="O184" s="263"/>
      <c r="P184" s="32"/>
      <c r="Q184" s="20"/>
      <c r="R184" s="32"/>
      <c r="S184" s="20"/>
      <c r="T184" s="32"/>
      <c r="U184" s="20"/>
      <c r="V184" s="74"/>
      <c r="W184" s="20"/>
      <c r="X184" s="20"/>
      <c r="Y184" s="20"/>
      <c r="Z184" s="74"/>
      <c r="AA184" s="20"/>
      <c r="AB184" s="74"/>
      <c r="AC184" s="20"/>
      <c r="AD184" s="74"/>
      <c r="AE184" s="24"/>
      <c r="AF184" s="74"/>
      <c r="AG184" s="20"/>
      <c r="AH184" s="74"/>
      <c r="AI184" s="20"/>
      <c r="AJ184" s="74"/>
      <c r="AK184" s="20"/>
      <c r="AL184" s="74"/>
      <c r="AM184" s="263"/>
      <c r="AN184" s="74"/>
      <c r="AO184" s="20"/>
      <c r="AP184" s="74"/>
      <c r="AQ184" s="20"/>
      <c r="AR184" s="74"/>
      <c r="AS184" s="20"/>
      <c r="AT184" s="74"/>
      <c r="AU184" s="20"/>
      <c r="AV184" s="74"/>
      <c r="AW184" s="20"/>
      <c r="AX184" s="74"/>
      <c r="AY184" s="20"/>
      <c r="AZ184" s="74"/>
      <c r="BA184" s="20"/>
      <c r="BB184" s="74"/>
      <c r="BC184" s="20"/>
      <c r="BD184" s="74"/>
      <c r="BE184" s="20"/>
      <c r="BF184" s="20">
        <f t="shared" si="1294"/>
        <v>0</v>
      </c>
      <c r="BG184" s="20">
        <f t="shared" si="1295"/>
        <v>0</v>
      </c>
      <c r="BH184" s="7"/>
      <c r="BI184" s="7"/>
      <c r="BJ184" s="7"/>
      <c r="BK184" s="52"/>
      <c r="BL184" s="51"/>
      <c r="BM184" s="1"/>
      <c r="BN184" s="23"/>
      <c r="BO184" s="23"/>
      <c r="BP184" s="23"/>
      <c r="BQ184" s="23"/>
      <c r="BR184" s="23"/>
      <c r="BS184" s="23"/>
      <c r="BT184" s="23"/>
      <c r="BU184" s="23"/>
      <c r="BV184" s="23"/>
      <c r="BW184" s="1"/>
      <c r="BX184" s="73">
        <f t="shared" si="1296"/>
        <v>0</v>
      </c>
      <c r="BY184" s="32"/>
      <c r="BZ184" s="334"/>
      <c r="CA184" s="32"/>
      <c r="CB184" s="20"/>
      <c r="CC184" s="32"/>
      <c r="CD184" s="20"/>
      <c r="CE184" s="32"/>
      <c r="CF184" s="20"/>
      <c r="CG184" s="74"/>
      <c r="CH184" s="20"/>
      <c r="CI184" s="20"/>
      <c r="CJ184" s="20"/>
      <c r="CK184" s="74"/>
      <c r="CL184" s="20"/>
      <c r="CM184" s="74"/>
      <c r="CN184" s="20"/>
      <c r="CO184" s="74"/>
      <c r="CP184" s="24"/>
      <c r="CQ184" s="74"/>
      <c r="CR184" s="334"/>
      <c r="CS184" s="74"/>
      <c r="CT184" s="20"/>
      <c r="CU184" s="74"/>
      <c r="CV184" s="20"/>
      <c r="CW184" s="74"/>
      <c r="CX184" s="334"/>
      <c r="CY184" s="74"/>
      <c r="CZ184" s="20"/>
      <c r="DA184" s="74"/>
      <c r="DB184" s="20"/>
      <c r="DC184" s="74"/>
      <c r="DD184" s="20"/>
      <c r="DE184" s="74"/>
      <c r="DF184" s="20"/>
      <c r="DG184" s="74"/>
      <c r="DH184" s="20"/>
      <c r="DI184" s="74"/>
      <c r="DJ184" s="20"/>
      <c r="DK184" s="74"/>
      <c r="DL184" s="20"/>
      <c r="DM184" s="74"/>
      <c r="DN184" s="20"/>
      <c r="DO184" s="74"/>
      <c r="DP184" s="20"/>
      <c r="DQ184" s="20">
        <f t="shared" si="1297"/>
        <v>0</v>
      </c>
      <c r="DR184" s="20">
        <f t="shared" si="1298"/>
        <v>0</v>
      </c>
      <c r="DS184" s="7"/>
      <c r="DT184" s="7"/>
      <c r="DU184" s="7"/>
      <c r="DV184" s="52"/>
      <c r="DW184" s="51"/>
      <c r="DX184" s="1"/>
      <c r="DY184" s="23"/>
      <c r="DZ184" s="23"/>
      <c r="EA184" s="7"/>
      <c r="EB184" s="7"/>
      <c r="EC184" s="7"/>
      <c r="ED184" s="7"/>
      <c r="EE184" s="7"/>
      <c r="EF184" s="7"/>
      <c r="EG184" s="7"/>
      <c r="EH184" s="7">
        <f t="shared" si="1247"/>
        <v>0</v>
      </c>
      <c r="EI184" s="7">
        <f t="shared" si="1247"/>
        <v>0</v>
      </c>
      <c r="EJ184" s="7">
        <f t="shared" si="1247"/>
        <v>0</v>
      </c>
      <c r="EK184" s="18">
        <f t="shared" si="1247"/>
        <v>0</v>
      </c>
      <c r="EL184" s="7">
        <f t="shared" si="1247"/>
        <v>0</v>
      </c>
      <c r="EM184" s="7">
        <f t="shared" si="1247"/>
        <v>0</v>
      </c>
      <c r="EN184" s="7">
        <f t="shared" si="1247"/>
        <v>0</v>
      </c>
      <c r="EO184" s="7">
        <f t="shared" si="1247"/>
        <v>0</v>
      </c>
      <c r="EP184" s="7">
        <f t="shared" si="1247"/>
        <v>0</v>
      </c>
      <c r="EQ184" s="7">
        <f t="shared" si="1247"/>
        <v>0</v>
      </c>
      <c r="ER184" s="7">
        <f t="shared" si="1247"/>
        <v>0</v>
      </c>
      <c r="ES184" s="7">
        <f t="shared" si="1247"/>
        <v>0</v>
      </c>
      <c r="ET184" s="7">
        <f t="shared" si="1247"/>
        <v>0</v>
      </c>
      <c r="EU184" s="18">
        <f t="shared" si="1247"/>
        <v>0</v>
      </c>
      <c r="EV184" s="7">
        <f t="shared" si="1247"/>
        <v>0</v>
      </c>
      <c r="EW184" s="7">
        <f t="shared" si="1247"/>
        <v>0</v>
      </c>
      <c r="EX184" s="7">
        <f t="shared" si="1248"/>
        <v>0</v>
      </c>
      <c r="EY184" s="7">
        <f t="shared" si="1248"/>
        <v>0</v>
      </c>
      <c r="EZ184" s="7">
        <f t="shared" si="1248"/>
        <v>0</v>
      </c>
      <c r="FA184" s="7">
        <f t="shared" si="1248"/>
        <v>0</v>
      </c>
      <c r="FB184" s="7">
        <f t="shared" si="1248"/>
        <v>0</v>
      </c>
      <c r="FC184" s="7">
        <f t="shared" si="1248"/>
        <v>0</v>
      </c>
      <c r="FD184" s="7">
        <f t="shared" si="1248"/>
        <v>0</v>
      </c>
      <c r="FE184" s="18">
        <f t="shared" si="1248"/>
        <v>0</v>
      </c>
      <c r="FF184" s="7">
        <f t="shared" si="1248"/>
        <v>0</v>
      </c>
      <c r="FG184" s="7">
        <f t="shared" si="1248"/>
        <v>0</v>
      </c>
      <c r="FH184" s="7">
        <f t="shared" si="1248"/>
        <v>0</v>
      </c>
      <c r="FI184" s="7">
        <f t="shared" si="1248"/>
        <v>0</v>
      </c>
      <c r="FJ184" s="7">
        <f t="shared" si="1248"/>
        <v>0</v>
      </c>
      <c r="FK184" s="7">
        <f t="shared" si="1248"/>
        <v>0</v>
      </c>
      <c r="FL184" s="7">
        <f t="shared" si="1248"/>
        <v>0</v>
      </c>
      <c r="FM184" s="7">
        <f t="shared" si="1248"/>
        <v>0</v>
      </c>
      <c r="FN184" s="7">
        <f t="shared" si="1249"/>
        <v>0</v>
      </c>
      <c r="FO184" s="7">
        <f t="shared" si="1249"/>
        <v>0</v>
      </c>
      <c r="FP184" s="7"/>
      <c r="FQ184" s="7">
        <f t="shared" si="1250"/>
        <v>0</v>
      </c>
      <c r="FR184" s="7">
        <f t="shared" si="1250"/>
        <v>0</v>
      </c>
      <c r="FS184" s="7">
        <f t="shared" si="1250"/>
        <v>0</v>
      </c>
      <c r="FT184" s="7">
        <f t="shared" si="1250"/>
        <v>0</v>
      </c>
      <c r="FU184" s="7">
        <f t="shared" si="1250"/>
        <v>0</v>
      </c>
      <c r="FV184" s="7">
        <f t="shared" si="1250"/>
        <v>0</v>
      </c>
      <c r="FW184" s="7">
        <f t="shared" si="1250"/>
        <v>0</v>
      </c>
      <c r="FX184" s="7">
        <f t="shared" si="1250"/>
        <v>0</v>
      </c>
      <c r="FY184" s="7">
        <f t="shared" si="1250"/>
        <v>0</v>
      </c>
      <c r="FZ184" s="7">
        <f t="shared" si="1250"/>
        <v>0</v>
      </c>
      <c r="GA184" s="7">
        <f t="shared" si="1250"/>
        <v>0</v>
      </c>
      <c r="GB184" s="116">
        <f t="shared" si="1250"/>
        <v>0</v>
      </c>
      <c r="GC184" s="117">
        <f t="shared" si="1250"/>
        <v>0</v>
      </c>
      <c r="GD184" s="7"/>
      <c r="GE184" s="7"/>
      <c r="GF184" s="7"/>
      <c r="GG184" s="52"/>
      <c r="GH184" s="3"/>
      <c r="GI184" s="18"/>
      <c r="GJ184" s="18"/>
      <c r="GK184" s="1"/>
      <c r="GL184" s="23"/>
      <c r="GM184" s="61"/>
      <c r="GN184" s="7"/>
      <c r="GO184" s="67"/>
    </row>
    <row r="185" spans="1:197" ht="24.95" customHeight="1" x14ac:dyDescent="0.35">
      <c r="A185" s="51"/>
      <c r="B185" s="17"/>
      <c r="C185" s="17"/>
      <c r="D185" s="7"/>
      <c r="E185" s="7"/>
      <c r="F185" s="7"/>
      <c r="G185" s="7"/>
      <c r="H185" s="7"/>
      <c r="I185" s="7"/>
      <c r="J185" s="7"/>
      <c r="K185" s="7"/>
      <c r="L185" s="7"/>
      <c r="M185" s="73">
        <f t="shared" si="1293"/>
        <v>0</v>
      </c>
      <c r="N185" s="32"/>
      <c r="O185" s="263"/>
      <c r="P185" s="32"/>
      <c r="Q185" s="20"/>
      <c r="R185" s="32"/>
      <c r="S185" s="20"/>
      <c r="T185" s="32"/>
      <c r="U185" s="20"/>
      <c r="V185" s="74"/>
      <c r="W185" s="20"/>
      <c r="X185" s="20"/>
      <c r="Y185" s="20"/>
      <c r="Z185" s="74"/>
      <c r="AA185" s="20"/>
      <c r="AB185" s="74"/>
      <c r="AC185" s="20"/>
      <c r="AD185" s="74"/>
      <c r="AE185" s="24"/>
      <c r="AF185" s="74"/>
      <c r="AG185" s="20"/>
      <c r="AH185" s="74"/>
      <c r="AI185" s="20"/>
      <c r="AJ185" s="74"/>
      <c r="AK185" s="20"/>
      <c r="AL185" s="74"/>
      <c r="AM185" s="263"/>
      <c r="AN185" s="74"/>
      <c r="AO185" s="20"/>
      <c r="AP185" s="74"/>
      <c r="AQ185" s="20"/>
      <c r="AR185" s="74"/>
      <c r="AS185" s="20"/>
      <c r="AT185" s="74"/>
      <c r="AU185" s="20"/>
      <c r="AV185" s="74"/>
      <c r="AW185" s="20"/>
      <c r="AX185" s="74"/>
      <c r="AY185" s="20"/>
      <c r="AZ185" s="74"/>
      <c r="BA185" s="20"/>
      <c r="BB185" s="74"/>
      <c r="BC185" s="20"/>
      <c r="BD185" s="74"/>
      <c r="BE185" s="20"/>
      <c r="BF185" s="20">
        <f t="shared" si="1294"/>
        <v>0</v>
      </c>
      <c r="BG185" s="20">
        <f t="shared" si="1295"/>
        <v>0</v>
      </c>
      <c r="BH185" s="7"/>
      <c r="BI185" s="7"/>
      <c r="BJ185" s="7"/>
      <c r="BK185" s="52"/>
      <c r="BL185" s="51"/>
      <c r="BM185" s="17"/>
      <c r="BN185" s="17"/>
      <c r="BO185" s="7"/>
      <c r="BP185" s="7"/>
      <c r="BQ185" s="7"/>
      <c r="BR185" s="7"/>
      <c r="BS185" s="7"/>
      <c r="BT185" s="7"/>
      <c r="BU185" s="7"/>
      <c r="BV185" s="7"/>
      <c r="BW185" s="7"/>
      <c r="BX185" s="73">
        <f t="shared" si="1296"/>
        <v>0</v>
      </c>
      <c r="BY185" s="32"/>
      <c r="BZ185" s="334"/>
      <c r="CA185" s="32"/>
      <c r="CB185" s="20"/>
      <c r="CC185" s="32"/>
      <c r="CD185" s="20"/>
      <c r="CE185" s="32"/>
      <c r="CF185" s="20"/>
      <c r="CG185" s="74"/>
      <c r="CH185" s="20"/>
      <c r="CI185" s="20"/>
      <c r="CJ185" s="20"/>
      <c r="CK185" s="74"/>
      <c r="CL185" s="20"/>
      <c r="CM185" s="74"/>
      <c r="CN185" s="20"/>
      <c r="CO185" s="74"/>
      <c r="CP185" s="24"/>
      <c r="CQ185" s="74"/>
      <c r="CR185" s="334"/>
      <c r="CS185" s="74"/>
      <c r="CT185" s="20"/>
      <c r="CU185" s="74"/>
      <c r="CV185" s="20"/>
      <c r="CW185" s="74"/>
      <c r="CX185" s="334"/>
      <c r="CY185" s="74"/>
      <c r="CZ185" s="20"/>
      <c r="DA185" s="74"/>
      <c r="DB185" s="20"/>
      <c r="DC185" s="74"/>
      <c r="DD185" s="20"/>
      <c r="DE185" s="74"/>
      <c r="DF185" s="20"/>
      <c r="DG185" s="74"/>
      <c r="DH185" s="20"/>
      <c r="DI185" s="74"/>
      <c r="DJ185" s="20"/>
      <c r="DK185" s="74"/>
      <c r="DL185" s="20"/>
      <c r="DM185" s="74"/>
      <c r="DN185" s="20"/>
      <c r="DO185" s="74"/>
      <c r="DP185" s="20"/>
      <c r="DQ185" s="20">
        <f t="shared" si="1297"/>
        <v>0</v>
      </c>
      <c r="DR185" s="20">
        <f t="shared" si="1298"/>
        <v>0</v>
      </c>
      <c r="DS185" s="7"/>
      <c r="DT185" s="7"/>
      <c r="DU185" s="7"/>
      <c r="DV185" s="52"/>
      <c r="DW185" s="51"/>
      <c r="DX185" s="17"/>
      <c r="DY185" s="17"/>
      <c r="DZ185" s="7"/>
      <c r="EA185" s="7"/>
      <c r="EB185" s="7"/>
      <c r="EC185" s="7"/>
      <c r="ED185" s="7"/>
      <c r="EE185" s="7"/>
      <c r="EF185" s="7"/>
      <c r="EG185" s="7"/>
      <c r="EH185" s="7">
        <f t="shared" si="1247"/>
        <v>0</v>
      </c>
      <c r="EI185" s="7">
        <f t="shared" si="1247"/>
        <v>0</v>
      </c>
      <c r="EJ185" s="7">
        <f t="shared" si="1247"/>
        <v>0</v>
      </c>
      <c r="EK185" s="18">
        <f t="shared" si="1247"/>
        <v>0</v>
      </c>
      <c r="EL185" s="7">
        <f t="shared" si="1247"/>
        <v>0</v>
      </c>
      <c r="EM185" s="7">
        <f t="shared" si="1247"/>
        <v>0</v>
      </c>
      <c r="EN185" s="7">
        <f t="shared" si="1247"/>
        <v>0</v>
      </c>
      <c r="EO185" s="7">
        <f t="shared" si="1247"/>
        <v>0</v>
      </c>
      <c r="EP185" s="7">
        <f t="shared" si="1247"/>
        <v>0</v>
      </c>
      <c r="EQ185" s="7">
        <f t="shared" si="1247"/>
        <v>0</v>
      </c>
      <c r="ER185" s="7">
        <f t="shared" si="1247"/>
        <v>0</v>
      </c>
      <c r="ES185" s="7">
        <f t="shared" si="1247"/>
        <v>0</v>
      </c>
      <c r="ET185" s="7">
        <f t="shared" si="1247"/>
        <v>0</v>
      </c>
      <c r="EU185" s="18">
        <f t="shared" si="1247"/>
        <v>0</v>
      </c>
      <c r="EV185" s="7">
        <f t="shared" si="1247"/>
        <v>0</v>
      </c>
      <c r="EW185" s="7">
        <f t="shared" si="1247"/>
        <v>0</v>
      </c>
      <c r="EX185" s="7">
        <f t="shared" si="1248"/>
        <v>0</v>
      </c>
      <c r="EY185" s="7">
        <f t="shared" si="1248"/>
        <v>0</v>
      </c>
      <c r="EZ185" s="7">
        <f t="shared" si="1248"/>
        <v>0</v>
      </c>
      <c r="FA185" s="7">
        <f t="shared" si="1248"/>
        <v>0</v>
      </c>
      <c r="FB185" s="7">
        <f t="shared" si="1248"/>
        <v>0</v>
      </c>
      <c r="FC185" s="7">
        <f t="shared" si="1248"/>
        <v>0</v>
      </c>
      <c r="FD185" s="7">
        <f t="shared" si="1248"/>
        <v>0</v>
      </c>
      <c r="FE185" s="18">
        <f t="shared" si="1248"/>
        <v>0</v>
      </c>
      <c r="FF185" s="7">
        <f t="shared" si="1248"/>
        <v>0</v>
      </c>
      <c r="FG185" s="7">
        <f t="shared" si="1248"/>
        <v>0</v>
      </c>
      <c r="FH185" s="7">
        <f t="shared" si="1248"/>
        <v>0</v>
      </c>
      <c r="FI185" s="7">
        <f t="shared" si="1248"/>
        <v>0</v>
      </c>
      <c r="FJ185" s="7">
        <f t="shared" si="1248"/>
        <v>0</v>
      </c>
      <c r="FK185" s="7">
        <f t="shared" si="1248"/>
        <v>0</v>
      </c>
      <c r="FL185" s="7">
        <f t="shared" si="1248"/>
        <v>0</v>
      </c>
      <c r="FM185" s="7">
        <f t="shared" si="1248"/>
        <v>0</v>
      </c>
      <c r="FN185" s="7">
        <f t="shared" si="1249"/>
        <v>0</v>
      </c>
      <c r="FO185" s="7">
        <f t="shared" si="1249"/>
        <v>0</v>
      </c>
      <c r="FP185" s="7"/>
      <c r="FQ185" s="7">
        <f t="shared" si="1250"/>
        <v>0</v>
      </c>
      <c r="FR185" s="7">
        <f t="shared" si="1250"/>
        <v>0</v>
      </c>
      <c r="FS185" s="7">
        <f t="shared" si="1250"/>
        <v>0</v>
      </c>
      <c r="FT185" s="7">
        <f t="shared" si="1250"/>
        <v>0</v>
      </c>
      <c r="FU185" s="7">
        <f t="shared" si="1250"/>
        <v>0</v>
      </c>
      <c r="FV185" s="7">
        <f t="shared" si="1250"/>
        <v>0</v>
      </c>
      <c r="FW185" s="7">
        <f t="shared" si="1250"/>
        <v>0</v>
      </c>
      <c r="FX185" s="7">
        <f t="shared" si="1250"/>
        <v>0</v>
      </c>
      <c r="FY185" s="7">
        <f t="shared" si="1250"/>
        <v>0</v>
      </c>
      <c r="FZ185" s="7">
        <f t="shared" si="1250"/>
        <v>0</v>
      </c>
      <c r="GA185" s="7">
        <f t="shared" si="1250"/>
        <v>0</v>
      </c>
      <c r="GB185" s="116">
        <f t="shared" si="1250"/>
        <v>0</v>
      </c>
      <c r="GC185" s="117">
        <f t="shared" si="1250"/>
        <v>0</v>
      </c>
      <c r="GD185" s="7"/>
      <c r="GE185" s="7"/>
      <c r="GF185" s="7"/>
      <c r="GG185" s="52"/>
      <c r="GH185" s="3"/>
      <c r="GI185" s="18"/>
      <c r="GJ185" s="18"/>
      <c r="GK185" s="1"/>
      <c r="GL185" s="23"/>
      <c r="GM185" s="61"/>
      <c r="GN185" s="7"/>
      <c r="GO185" s="67"/>
    </row>
    <row r="186" spans="1:197" ht="24.95" customHeight="1" x14ac:dyDescent="0.35">
      <c r="A186" s="51"/>
      <c r="B186" s="17"/>
      <c r="C186" s="17"/>
      <c r="D186" s="7"/>
      <c r="E186" s="7"/>
      <c r="F186" s="7"/>
      <c r="G186" s="7"/>
      <c r="H186" s="7"/>
      <c r="I186" s="7"/>
      <c r="J186" s="7"/>
      <c r="K186" s="7"/>
      <c r="L186" s="7"/>
      <c r="M186" s="73">
        <f t="shared" si="1293"/>
        <v>0</v>
      </c>
      <c r="N186" s="32"/>
      <c r="O186" s="263"/>
      <c r="P186" s="32"/>
      <c r="Q186" s="20"/>
      <c r="R186" s="32"/>
      <c r="S186" s="20"/>
      <c r="T186" s="32"/>
      <c r="U186" s="20"/>
      <c r="V186" s="74"/>
      <c r="W186" s="20"/>
      <c r="X186" s="20"/>
      <c r="Y186" s="20"/>
      <c r="Z186" s="74"/>
      <c r="AA186" s="20"/>
      <c r="AB186" s="74"/>
      <c r="AC186" s="20"/>
      <c r="AD186" s="74"/>
      <c r="AE186" s="24"/>
      <c r="AF186" s="74"/>
      <c r="AG186" s="20"/>
      <c r="AH186" s="74"/>
      <c r="AI186" s="20"/>
      <c r="AJ186" s="74"/>
      <c r="AK186" s="20"/>
      <c r="AL186" s="74"/>
      <c r="AM186" s="263"/>
      <c r="AN186" s="74"/>
      <c r="AO186" s="20"/>
      <c r="AP186" s="74"/>
      <c r="AQ186" s="20"/>
      <c r="AR186" s="74"/>
      <c r="AS186" s="20"/>
      <c r="AT186" s="74"/>
      <c r="AU186" s="20"/>
      <c r="AV186" s="74"/>
      <c r="AW186" s="20"/>
      <c r="AX186" s="74"/>
      <c r="AY186" s="20"/>
      <c r="AZ186" s="74"/>
      <c r="BA186" s="20"/>
      <c r="BB186" s="74"/>
      <c r="BC186" s="20"/>
      <c r="BD186" s="74"/>
      <c r="BE186" s="20"/>
      <c r="BF186" s="20">
        <f t="shared" si="1294"/>
        <v>0</v>
      </c>
      <c r="BG186" s="20">
        <f t="shared" si="1295"/>
        <v>0</v>
      </c>
      <c r="BH186" s="7"/>
      <c r="BI186" s="7"/>
      <c r="BJ186" s="7"/>
      <c r="BK186" s="52"/>
      <c r="BL186" s="51"/>
      <c r="BM186" s="17"/>
      <c r="BN186" s="17"/>
      <c r="BO186" s="7"/>
      <c r="BP186" s="7"/>
      <c r="BQ186" s="7"/>
      <c r="BR186" s="7"/>
      <c r="BS186" s="7"/>
      <c r="BT186" s="7"/>
      <c r="BU186" s="7"/>
      <c r="BV186" s="7"/>
      <c r="BW186" s="7"/>
      <c r="BX186" s="73">
        <f t="shared" si="1296"/>
        <v>0</v>
      </c>
      <c r="BY186" s="32"/>
      <c r="BZ186" s="334"/>
      <c r="CA186" s="32"/>
      <c r="CB186" s="20"/>
      <c r="CC186" s="32"/>
      <c r="CD186" s="20"/>
      <c r="CE186" s="32"/>
      <c r="CF186" s="20"/>
      <c r="CG186" s="74"/>
      <c r="CH186" s="20"/>
      <c r="CI186" s="20"/>
      <c r="CJ186" s="20"/>
      <c r="CK186" s="74"/>
      <c r="CL186" s="20"/>
      <c r="CM186" s="74"/>
      <c r="CN186" s="20"/>
      <c r="CO186" s="74"/>
      <c r="CP186" s="24"/>
      <c r="CQ186" s="74"/>
      <c r="CR186" s="334"/>
      <c r="CS186" s="74"/>
      <c r="CT186" s="20"/>
      <c r="CU186" s="74"/>
      <c r="CV186" s="20"/>
      <c r="CW186" s="74"/>
      <c r="CX186" s="334"/>
      <c r="CY186" s="74"/>
      <c r="CZ186" s="20"/>
      <c r="DA186" s="74"/>
      <c r="DB186" s="20"/>
      <c r="DC186" s="74"/>
      <c r="DD186" s="20"/>
      <c r="DE186" s="74"/>
      <c r="DF186" s="20"/>
      <c r="DG186" s="74"/>
      <c r="DH186" s="20"/>
      <c r="DI186" s="74"/>
      <c r="DJ186" s="20"/>
      <c r="DK186" s="74"/>
      <c r="DL186" s="20"/>
      <c r="DM186" s="74"/>
      <c r="DN186" s="20"/>
      <c r="DO186" s="74"/>
      <c r="DP186" s="20"/>
      <c r="DQ186" s="20">
        <f t="shared" si="1297"/>
        <v>0</v>
      </c>
      <c r="DR186" s="20">
        <f t="shared" si="1298"/>
        <v>0</v>
      </c>
      <c r="DS186" s="7"/>
      <c r="DT186" s="7"/>
      <c r="DU186" s="7"/>
      <c r="DV186" s="52"/>
      <c r="DW186" s="51"/>
      <c r="DX186" s="17"/>
      <c r="DY186" s="17"/>
      <c r="DZ186" s="7"/>
      <c r="EA186" s="7"/>
      <c r="EB186" s="7"/>
      <c r="EC186" s="7"/>
      <c r="ED186" s="7"/>
      <c r="EE186" s="7"/>
      <c r="EF186" s="7"/>
      <c r="EG186" s="7"/>
      <c r="EH186" s="18">
        <f t="shared" si="1247"/>
        <v>0</v>
      </c>
      <c r="EI186" s="18">
        <f t="shared" si="1247"/>
        <v>0</v>
      </c>
      <c r="EJ186" s="18">
        <f t="shared" si="1247"/>
        <v>0</v>
      </c>
      <c r="EK186" s="18">
        <f t="shared" si="1247"/>
        <v>0</v>
      </c>
      <c r="EL186" s="7">
        <f t="shared" si="1247"/>
        <v>0</v>
      </c>
      <c r="EM186" s="7">
        <f t="shared" si="1247"/>
        <v>0</v>
      </c>
      <c r="EN186" s="7">
        <f t="shared" si="1247"/>
        <v>0</v>
      </c>
      <c r="EO186" s="7">
        <f t="shared" si="1247"/>
        <v>0</v>
      </c>
      <c r="EP186" s="7">
        <f t="shared" si="1247"/>
        <v>0</v>
      </c>
      <c r="EQ186" s="7">
        <f t="shared" si="1247"/>
        <v>0</v>
      </c>
      <c r="ER186" s="7">
        <f t="shared" si="1247"/>
        <v>0</v>
      </c>
      <c r="ES186" s="7">
        <f t="shared" si="1247"/>
        <v>0</v>
      </c>
      <c r="ET186" s="7">
        <f t="shared" si="1247"/>
        <v>0</v>
      </c>
      <c r="EU186" s="18">
        <f t="shared" si="1247"/>
        <v>0</v>
      </c>
      <c r="EV186" s="7">
        <f t="shared" si="1247"/>
        <v>0</v>
      </c>
      <c r="EW186" s="7">
        <f t="shared" si="1247"/>
        <v>0</v>
      </c>
      <c r="EX186" s="7">
        <f t="shared" si="1248"/>
        <v>0</v>
      </c>
      <c r="EY186" s="7">
        <f t="shared" si="1248"/>
        <v>0</v>
      </c>
      <c r="EZ186" s="7">
        <f t="shared" si="1248"/>
        <v>0</v>
      </c>
      <c r="FA186" s="7">
        <f t="shared" si="1248"/>
        <v>0</v>
      </c>
      <c r="FB186" s="7">
        <f t="shared" si="1248"/>
        <v>0</v>
      </c>
      <c r="FC186" s="7">
        <f t="shared" si="1248"/>
        <v>0</v>
      </c>
      <c r="FD186" s="7">
        <f t="shared" si="1248"/>
        <v>0</v>
      </c>
      <c r="FE186" s="18">
        <f t="shared" si="1248"/>
        <v>0</v>
      </c>
      <c r="FF186" s="7">
        <f t="shared" si="1248"/>
        <v>0</v>
      </c>
      <c r="FG186" s="7">
        <f t="shared" si="1248"/>
        <v>0</v>
      </c>
      <c r="FH186" s="7">
        <f t="shared" si="1248"/>
        <v>0</v>
      </c>
      <c r="FI186" s="7">
        <f t="shared" si="1248"/>
        <v>0</v>
      </c>
      <c r="FJ186" s="7">
        <f t="shared" si="1248"/>
        <v>0</v>
      </c>
      <c r="FK186" s="7">
        <f t="shared" si="1248"/>
        <v>0</v>
      </c>
      <c r="FL186" s="7">
        <f t="shared" si="1248"/>
        <v>0</v>
      </c>
      <c r="FM186" s="7">
        <f t="shared" si="1248"/>
        <v>0</v>
      </c>
      <c r="FN186" s="7">
        <f t="shared" si="1249"/>
        <v>0</v>
      </c>
      <c r="FO186" s="7">
        <f t="shared" si="1249"/>
        <v>0</v>
      </c>
      <c r="FP186" s="7"/>
      <c r="FQ186" s="7">
        <f t="shared" si="1250"/>
        <v>0</v>
      </c>
      <c r="FR186" s="7">
        <f t="shared" si="1250"/>
        <v>0</v>
      </c>
      <c r="FS186" s="7">
        <f t="shared" si="1250"/>
        <v>0</v>
      </c>
      <c r="FT186" s="7">
        <f t="shared" si="1250"/>
        <v>0</v>
      </c>
      <c r="FU186" s="7">
        <f t="shared" si="1250"/>
        <v>0</v>
      </c>
      <c r="FV186" s="7">
        <f t="shared" si="1250"/>
        <v>0</v>
      </c>
      <c r="FW186" s="7">
        <f t="shared" si="1250"/>
        <v>0</v>
      </c>
      <c r="FX186" s="7">
        <f t="shared" si="1250"/>
        <v>0</v>
      </c>
      <c r="FY186" s="7">
        <f t="shared" si="1250"/>
        <v>0</v>
      </c>
      <c r="FZ186" s="7">
        <f t="shared" si="1250"/>
        <v>0</v>
      </c>
      <c r="GA186" s="7">
        <f t="shared" si="1250"/>
        <v>0</v>
      </c>
      <c r="GB186" s="116">
        <f t="shared" si="1250"/>
        <v>0</v>
      </c>
      <c r="GC186" s="117">
        <f t="shared" si="1250"/>
        <v>0</v>
      </c>
      <c r="GD186" s="7"/>
      <c r="GE186" s="7"/>
      <c r="GF186" s="7"/>
      <c r="GG186" s="52"/>
      <c r="GH186" s="3"/>
      <c r="GI186" s="18"/>
      <c r="GJ186" s="18"/>
      <c r="GK186" s="1"/>
      <c r="GL186" s="23"/>
      <c r="GM186" s="61"/>
      <c r="GN186" s="7"/>
      <c r="GO186" s="67"/>
    </row>
    <row r="187" spans="1:197" ht="24.95" customHeight="1" x14ac:dyDescent="0.35">
      <c r="A187" s="51"/>
      <c r="B187" s="17"/>
      <c r="C187" s="17"/>
      <c r="D187" s="7"/>
      <c r="E187" s="7"/>
      <c r="F187" s="7"/>
      <c r="G187" s="7"/>
      <c r="H187" s="7"/>
      <c r="I187" s="7"/>
      <c r="J187" s="7"/>
      <c r="K187" s="7"/>
      <c r="L187" s="7"/>
      <c r="M187" s="73">
        <f t="shared" si="1293"/>
        <v>0</v>
      </c>
      <c r="N187" s="32"/>
      <c r="O187" s="263"/>
      <c r="P187" s="32"/>
      <c r="Q187" s="20"/>
      <c r="R187" s="32"/>
      <c r="S187" s="20"/>
      <c r="T187" s="32"/>
      <c r="U187" s="20"/>
      <c r="V187" s="74"/>
      <c r="W187" s="20"/>
      <c r="X187" s="20"/>
      <c r="Y187" s="20"/>
      <c r="Z187" s="74"/>
      <c r="AA187" s="20"/>
      <c r="AB187" s="74"/>
      <c r="AC187" s="20"/>
      <c r="AD187" s="74"/>
      <c r="AE187" s="24"/>
      <c r="AF187" s="74"/>
      <c r="AG187" s="20"/>
      <c r="AH187" s="74"/>
      <c r="AI187" s="20"/>
      <c r="AJ187" s="74"/>
      <c r="AK187" s="20"/>
      <c r="AL187" s="74"/>
      <c r="AM187" s="263"/>
      <c r="AN187" s="74"/>
      <c r="AO187" s="20"/>
      <c r="AP187" s="74"/>
      <c r="AQ187" s="20"/>
      <c r="AR187" s="74"/>
      <c r="AS187" s="20"/>
      <c r="AT187" s="74"/>
      <c r="AU187" s="20"/>
      <c r="AV187" s="74"/>
      <c r="AW187" s="20"/>
      <c r="AX187" s="74"/>
      <c r="AY187" s="20"/>
      <c r="AZ187" s="74"/>
      <c r="BA187" s="20"/>
      <c r="BB187" s="74"/>
      <c r="BC187" s="20"/>
      <c r="BD187" s="74"/>
      <c r="BE187" s="20"/>
      <c r="BF187" s="20">
        <f t="shared" si="1294"/>
        <v>0</v>
      </c>
      <c r="BG187" s="20">
        <f t="shared" si="1295"/>
        <v>0</v>
      </c>
      <c r="BH187" s="7"/>
      <c r="BI187" s="7"/>
      <c r="BJ187" s="7"/>
      <c r="BK187" s="52"/>
      <c r="BL187" s="51"/>
      <c r="BM187" s="17"/>
      <c r="BN187" s="17"/>
      <c r="BO187" s="7"/>
      <c r="BP187" s="7"/>
      <c r="BQ187" s="7"/>
      <c r="BR187" s="7"/>
      <c r="BS187" s="7"/>
      <c r="BT187" s="7"/>
      <c r="BU187" s="7"/>
      <c r="BV187" s="7"/>
      <c r="BW187" s="7"/>
      <c r="BX187" s="73">
        <f t="shared" si="1296"/>
        <v>0</v>
      </c>
      <c r="BY187" s="32"/>
      <c r="BZ187" s="334"/>
      <c r="CA187" s="32"/>
      <c r="CB187" s="20"/>
      <c r="CC187" s="32"/>
      <c r="CD187" s="20"/>
      <c r="CE187" s="32"/>
      <c r="CF187" s="20"/>
      <c r="CG187" s="74"/>
      <c r="CH187" s="20"/>
      <c r="CI187" s="20"/>
      <c r="CJ187" s="20"/>
      <c r="CK187" s="74"/>
      <c r="CL187" s="20"/>
      <c r="CM187" s="74"/>
      <c r="CN187" s="20"/>
      <c r="CO187" s="74"/>
      <c r="CP187" s="24"/>
      <c r="CQ187" s="74"/>
      <c r="CR187" s="334"/>
      <c r="CS187" s="74"/>
      <c r="CT187" s="20"/>
      <c r="CU187" s="74"/>
      <c r="CV187" s="20"/>
      <c r="CW187" s="74"/>
      <c r="CX187" s="334"/>
      <c r="CY187" s="74"/>
      <c r="CZ187" s="20"/>
      <c r="DA187" s="74"/>
      <c r="DB187" s="20"/>
      <c r="DC187" s="74"/>
      <c r="DD187" s="20"/>
      <c r="DE187" s="74"/>
      <c r="DF187" s="20"/>
      <c r="DG187" s="74"/>
      <c r="DH187" s="20"/>
      <c r="DI187" s="74"/>
      <c r="DJ187" s="20"/>
      <c r="DK187" s="74"/>
      <c r="DL187" s="20"/>
      <c r="DM187" s="74"/>
      <c r="DN187" s="20"/>
      <c r="DO187" s="74"/>
      <c r="DP187" s="20"/>
      <c r="DQ187" s="20">
        <f t="shared" si="1297"/>
        <v>0</v>
      </c>
      <c r="DR187" s="20">
        <f t="shared" si="1298"/>
        <v>0</v>
      </c>
      <c r="DS187" s="7"/>
      <c r="DT187" s="7"/>
      <c r="DU187" s="7"/>
      <c r="DV187" s="52"/>
      <c r="DW187" s="51"/>
      <c r="DX187" s="17"/>
      <c r="DY187" s="17"/>
      <c r="DZ187" s="7"/>
      <c r="EA187" s="7"/>
      <c r="EB187" s="7"/>
      <c r="EC187" s="7"/>
      <c r="ED187" s="7"/>
      <c r="EE187" s="7"/>
      <c r="EF187" s="7"/>
      <c r="EG187" s="7"/>
      <c r="EH187" s="18"/>
      <c r="EI187" s="18"/>
      <c r="EJ187" s="18"/>
      <c r="EK187" s="18">
        <f t="shared" si="1247"/>
        <v>0</v>
      </c>
      <c r="EL187" s="7">
        <f t="shared" si="1247"/>
        <v>0</v>
      </c>
      <c r="EM187" s="7">
        <f t="shared" si="1247"/>
        <v>0</v>
      </c>
      <c r="EN187" s="7">
        <f t="shared" si="1247"/>
        <v>0</v>
      </c>
      <c r="EO187" s="7">
        <f t="shared" si="1247"/>
        <v>0</v>
      </c>
      <c r="EP187" s="7">
        <f t="shared" si="1247"/>
        <v>0</v>
      </c>
      <c r="EQ187" s="7">
        <f t="shared" si="1247"/>
        <v>0</v>
      </c>
      <c r="ER187" s="7">
        <f t="shared" si="1247"/>
        <v>0</v>
      </c>
      <c r="ES187" s="7">
        <f t="shared" si="1247"/>
        <v>0</v>
      </c>
      <c r="ET187" s="7">
        <f t="shared" si="1247"/>
        <v>0</v>
      </c>
      <c r="EU187" s="18">
        <f t="shared" si="1247"/>
        <v>0</v>
      </c>
      <c r="EV187" s="7">
        <f t="shared" si="1247"/>
        <v>0</v>
      </c>
      <c r="EW187" s="7">
        <f t="shared" si="1247"/>
        <v>0</v>
      </c>
      <c r="EX187" s="7">
        <f t="shared" si="1248"/>
        <v>0</v>
      </c>
      <c r="EY187" s="7">
        <f t="shared" si="1248"/>
        <v>0</v>
      </c>
      <c r="EZ187" s="7">
        <f t="shared" si="1248"/>
        <v>0</v>
      </c>
      <c r="FA187" s="7">
        <f t="shared" si="1248"/>
        <v>0</v>
      </c>
      <c r="FB187" s="7">
        <f t="shared" si="1248"/>
        <v>0</v>
      </c>
      <c r="FC187" s="7">
        <f t="shared" si="1248"/>
        <v>0</v>
      </c>
      <c r="FD187" s="7">
        <f t="shared" si="1248"/>
        <v>0</v>
      </c>
      <c r="FE187" s="18">
        <f t="shared" si="1248"/>
        <v>0</v>
      </c>
      <c r="FF187" s="7">
        <f t="shared" si="1248"/>
        <v>0</v>
      </c>
      <c r="FG187" s="7">
        <f t="shared" si="1248"/>
        <v>0</v>
      </c>
      <c r="FH187" s="7">
        <f t="shared" si="1248"/>
        <v>0</v>
      </c>
      <c r="FI187" s="7">
        <f t="shared" si="1248"/>
        <v>0</v>
      </c>
      <c r="FJ187" s="7">
        <f t="shared" si="1248"/>
        <v>0</v>
      </c>
      <c r="FK187" s="7">
        <f t="shared" si="1248"/>
        <v>0</v>
      </c>
      <c r="FL187" s="7">
        <f t="shared" si="1248"/>
        <v>0</v>
      </c>
      <c r="FM187" s="7">
        <f t="shared" si="1248"/>
        <v>0</v>
      </c>
      <c r="FN187" s="7">
        <f t="shared" si="1249"/>
        <v>0</v>
      </c>
      <c r="FO187" s="7">
        <f t="shared" si="1249"/>
        <v>0</v>
      </c>
      <c r="FP187" s="7"/>
      <c r="FQ187" s="7">
        <f t="shared" si="1250"/>
        <v>0</v>
      </c>
      <c r="FR187" s="7">
        <f t="shared" si="1250"/>
        <v>0</v>
      </c>
      <c r="FS187" s="7">
        <f t="shared" si="1250"/>
        <v>0</v>
      </c>
      <c r="FT187" s="7">
        <f t="shared" si="1250"/>
        <v>0</v>
      </c>
      <c r="FU187" s="7">
        <f t="shared" si="1250"/>
        <v>0</v>
      </c>
      <c r="FV187" s="7">
        <f t="shared" si="1250"/>
        <v>0</v>
      </c>
      <c r="FW187" s="7">
        <f t="shared" si="1250"/>
        <v>0</v>
      </c>
      <c r="FX187" s="7">
        <f t="shared" si="1250"/>
        <v>0</v>
      </c>
      <c r="FY187" s="7">
        <f t="shared" si="1250"/>
        <v>0</v>
      </c>
      <c r="FZ187" s="7">
        <f t="shared" si="1250"/>
        <v>0</v>
      </c>
      <c r="GA187" s="7">
        <f t="shared" si="1250"/>
        <v>0</v>
      </c>
      <c r="GB187" s="116">
        <f t="shared" si="1250"/>
        <v>0</v>
      </c>
      <c r="GC187" s="117">
        <f t="shared" si="1250"/>
        <v>0</v>
      </c>
      <c r="GD187" s="7"/>
      <c r="GE187" s="7"/>
      <c r="GF187" s="7"/>
      <c r="GG187" s="52"/>
      <c r="GH187" s="3"/>
      <c r="GI187" s="18"/>
      <c r="GJ187" s="18"/>
      <c r="GK187" s="1"/>
      <c r="GL187" s="23"/>
      <c r="GM187" s="61"/>
      <c r="GN187" s="7"/>
      <c r="GO187" s="67"/>
    </row>
    <row r="188" spans="1:197" ht="24.95" customHeight="1" x14ac:dyDescent="0.35">
      <c r="A188" s="51"/>
      <c r="B188" s="17"/>
      <c r="C188" s="17"/>
      <c r="D188" s="7"/>
      <c r="E188" s="7"/>
      <c r="F188" s="7"/>
      <c r="G188" s="7"/>
      <c r="H188" s="7"/>
      <c r="I188" s="7"/>
      <c r="J188" s="7"/>
      <c r="K188" s="7"/>
      <c r="L188" s="7"/>
      <c r="M188" s="73">
        <f t="shared" si="1293"/>
        <v>0</v>
      </c>
      <c r="N188" s="32"/>
      <c r="O188" s="263"/>
      <c r="P188" s="32"/>
      <c r="Q188" s="20"/>
      <c r="R188" s="32"/>
      <c r="S188" s="20"/>
      <c r="T188" s="32"/>
      <c r="U188" s="20"/>
      <c r="V188" s="74"/>
      <c r="W188" s="20"/>
      <c r="X188" s="20"/>
      <c r="Y188" s="20"/>
      <c r="Z188" s="74"/>
      <c r="AA188" s="20"/>
      <c r="AB188" s="74"/>
      <c r="AC188" s="20"/>
      <c r="AD188" s="74"/>
      <c r="AE188" s="24"/>
      <c r="AF188" s="74"/>
      <c r="AG188" s="20"/>
      <c r="AH188" s="74"/>
      <c r="AI188" s="20"/>
      <c r="AJ188" s="74"/>
      <c r="AK188" s="20"/>
      <c r="AL188" s="74"/>
      <c r="AM188" s="263"/>
      <c r="AN188" s="74"/>
      <c r="AO188" s="20"/>
      <c r="AP188" s="74"/>
      <c r="AQ188" s="20"/>
      <c r="AR188" s="74"/>
      <c r="AS188" s="20"/>
      <c r="AT188" s="74"/>
      <c r="AU188" s="20"/>
      <c r="AV188" s="74"/>
      <c r="AW188" s="20"/>
      <c r="AX188" s="74"/>
      <c r="AY188" s="20"/>
      <c r="AZ188" s="74"/>
      <c r="BA188" s="20"/>
      <c r="BB188" s="74"/>
      <c r="BC188" s="20"/>
      <c r="BD188" s="74"/>
      <c r="BE188" s="20"/>
      <c r="BF188" s="20">
        <f t="shared" si="1294"/>
        <v>0</v>
      </c>
      <c r="BG188" s="20">
        <f t="shared" si="1295"/>
        <v>0</v>
      </c>
      <c r="BH188" s="7"/>
      <c r="BI188" s="7"/>
      <c r="BJ188" s="7"/>
      <c r="BK188" s="52"/>
      <c r="BL188" s="51"/>
      <c r="BM188" s="17"/>
      <c r="BN188" s="17"/>
      <c r="BO188" s="7"/>
      <c r="BP188" s="7"/>
      <c r="BQ188" s="7"/>
      <c r="BR188" s="7"/>
      <c r="BS188" s="7"/>
      <c r="BT188" s="7"/>
      <c r="BU188" s="7"/>
      <c r="BV188" s="7"/>
      <c r="BW188" s="7"/>
      <c r="BX188" s="73">
        <f t="shared" si="1296"/>
        <v>0</v>
      </c>
      <c r="BY188" s="32"/>
      <c r="BZ188" s="334"/>
      <c r="CA188" s="32"/>
      <c r="CB188" s="20"/>
      <c r="CC188" s="32"/>
      <c r="CD188" s="20"/>
      <c r="CE188" s="32"/>
      <c r="CF188" s="20"/>
      <c r="CG188" s="74"/>
      <c r="CH188" s="20"/>
      <c r="CI188" s="20"/>
      <c r="CJ188" s="20"/>
      <c r="CK188" s="74"/>
      <c r="CL188" s="20"/>
      <c r="CM188" s="74"/>
      <c r="CN188" s="20"/>
      <c r="CO188" s="74"/>
      <c r="CP188" s="24"/>
      <c r="CQ188" s="74"/>
      <c r="CR188" s="334"/>
      <c r="CS188" s="74"/>
      <c r="CT188" s="20"/>
      <c r="CU188" s="74"/>
      <c r="CV188" s="20"/>
      <c r="CW188" s="74"/>
      <c r="CX188" s="334"/>
      <c r="CY188" s="74"/>
      <c r="CZ188" s="20"/>
      <c r="DA188" s="74"/>
      <c r="DB188" s="20"/>
      <c r="DC188" s="74"/>
      <c r="DD188" s="20"/>
      <c r="DE188" s="74"/>
      <c r="DF188" s="20"/>
      <c r="DG188" s="74"/>
      <c r="DH188" s="20"/>
      <c r="DI188" s="74"/>
      <c r="DJ188" s="20"/>
      <c r="DK188" s="74"/>
      <c r="DL188" s="20"/>
      <c r="DM188" s="74"/>
      <c r="DN188" s="20"/>
      <c r="DO188" s="74"/>
      <c r="DP188" s="20"/>
      <c r="DQ188" s="20">
        <f t="shared" si="1297"/>
        <v>0</v>
      </c>
      <c r="DR188" s="20">
        <f t="shared" si="1298"/>
        <v>0</v>
      </c>
      <c r="DS188" s="7"/>
      <c r="DT188" s="7"/>
      <c r="DU188" s="7"/>
      <c r="DV188" s="52"/>
      <c r="DW188" s="51"/>
      <c r="DX188" s="17"/>
      <c r="DY188" s="17"/>
      <c r="DZ188" s="7"/>
      <c r="EA188" s="7"/>
      <c r="EB188" s="7"/>
      <c r="EC188" s="7"/>
      <c r="ED188" s="7"/>
      <c r="EE188" s="7"/>
      <c r="EF188" s="7"/>
      <c r="EG188" s="7"/>
      <c r="EH188" s="18">
        <f t="shared" ref="EH188:EJ190" si="1299">SUM(L188+BW188)</f>
        <v>0</v>
      </c>
      <c r="EI188" s="18">
        <f t="shared" si="1299"/>
        <v>0</v>
      </c>
      <c r="EJ188" s="18">
        <f t="shared" si="1299"/>
        <v>0</v>
      </c>
      <c r="EK188" s="18">
        <f t="shared" si="1247"/>
        <v>0</v>
      </c>
      <c r="EL188" s="7">
        <f t="shared" si="1247"/>
        <v>0</v>
      </c>
      <c r="EM188" s="7">
        <f t="shared" si="1247"/>
        <v>0</v>
      </c>
      <c r="EN188" s="7">
        <f t="shared" si="1247"/>
        <v>0</v>
      </c>
      <c r="EO188" s="7">
        <f t="shared" si="1247"/>
        <v>0</v>
      </c>
      <c r="EP188" s="7">
        <f t="shared" si="1247"/>
        <v>0</v>
      </c>
      <c r="EQ188" s="7">
        <f t="shared" si="1247"/>
        <v>0</v>
      </c>
      <c r="ER188" s="7">
        <f t="shared" si="1247"/>
        <v>0</v>
      </c>
      <c r="ES188" s="7">
        <f t="shared" si="1247"/>
        <v>0</v>
      </c>
      <c r="ET188" s="7">
        <f t="shared" si="1247"/>
        <v>0</v>
      </c>
      <c r="EU188" s="18">
        <f t="shared" si="1247"/>
        <v>0</v>
      </c>
      <c r="EV188" s="7">
        <f t="shared" si="1247"/>
        <v>0</v>
      </c>
      <c r="EW188" s="7">
        <f t="shared" si="1247"/>
        <v>0</v>
      </c>
      <c r="EX188" s="7">
        <f t="shared" si="1248"/>
        <v>0</v>
      </c>
      <c r="EY188" s="7">
        <f t="shared" si="1248"/>
        <v>0</v>
      </c>
      <c r="EZ188" s="7">
        <f t="shared" si="1248"/>
        <v>0</v>
      </c>
      <c r="FA188" s="7">
        <f t="shared" si="1248"/>
        <v>0</v>
      </c>
      <c r="FB188" s="7">
        <f t="shared" si="1248"/>
        <v>0</v>
      </c>
      <c r="FC188" s="7">
        <f t="shared" si="1248"/>
        <v>0</v>
      </c>
      <c r="FD188" s="7">
        <f t="shared" si="1248"/>
        <v>0</v>
      </c>
      <c r="FE188" s="18">
        <f t="shared" si="1249"/>
        <v>0</v>
      </c>
      <c r="FF188" s="7">
        <f t="shared" si="1249"/>
        <v>0</v>
      </c>
      <c r="FG188" s="7">
        <f t="shared" si="1249"/>
        <v>0</v>
      </c>
      <c r="FH188" s="7">
        <f t="shared" si="1249"/>
        <v>0</v>
      </c>
      <c r="FI188" s="7">
        <f t="shared" si="1249"/>
        <v>0</v>
      </c>
      <c r="FJ188" s="7">
        <f t="shared" si="1249"/>
        <v>0</v>
      </c>
      <c r="FK188" s="7">
        <f t="shared" si="1249"/>
        <v>0</v>
      </c>
      <c r="FL188" s="7">
        <f t="shared" si="1249"/>
        <v>0</v>
      </c>
      <c r="FM188" s="7">
        <f t="shared" si="1249"/>
        <v>0</v>
      </c>
      <c r="FN188" s="7">
        <f t="shared" si="1249"/>
        <v>0</v>
      </c>
      <c r="FO188" s="7">
        <f t="shared" si="1249"/>
        <v>0</v>
      </c>
      <c r="FP188" s="7"/>
      <c r="FQ188" s="7">
        <f t="shared" si="1250"/>
        <v>0</v>
      </c>
      <c r="FR188" s="7">
        <f t="shared" si="1250"/>
        <v>0</v>
      </c>
      <c r="FS188" s="7">
        <f t="shared" si="1250"/>
        <v>0</v>
      </c>
      <c r="FT188" s="7">
        <f t="shared" si="1250"/>
        <v>0</v>
      </c>
      <c r="FU188" s="7">
        <f t="shared" si="1250"/>
        <v>0</v>
      </c>
      <c r="FV188" s="7">
        <f t="shared" si="1250"/>
        <v>0</v>
      </c>
      <c r="FW188" s="7">
        <f t="shared" si="1250"/>
        <v>0</v>
      </c>
      <c r="FX188" s="7">
        <f t="shared" si="1250"/>
        <v>0</v>
      </c>
      <c r="FY188" s="7">
        <f t="shared" si="1250"/>
        <v>0</v>
      </c>
      <c r="FZ188" s="7">
        <f t="shared" si="1250"/>
        <v>0</v>
      </c>
      <c r="GA188" s="7">
        <f t="shared" si="1250"/>
        <v>0</v>
      </c>
      <c r="GB188" s="116">
        <f t="shared" si="1250"/>
        <v>0</v>
      </c>
      <c r="GC188" s="117">
        <f t="shared" si="1250"/>
        <v>0</v>
      </c>
      <c r="GD188" s="7"/>
      <c r="GE188" s="7"/>
      <c r="GF188" s="7"/>
      <c r="GG188" s="52"/>
      <c r="GH188" s="3"/>
      <c r="GI188" s="18"/>
      <c r="GJ188" s="18"/>
      <c r="GK188" s="1"/>
      <c r="GL188" s="23"/>
      <c r="GM188" s="61"/>
      <c r="GN188" s="7"/>
      <c r="GO188" s="67"/>
    </row>
    <row r="189" spans="1:197" ht="24.95" customHeight="1" x14ac:dyDescent="0.35">
      <c r="A189" s="51"/>
      <c r="B189" s="17"/>
      <c r="C189" s="17"/>
      <c r="D189" s="7"/>
      <c r="E189" s="7"/>
      <c r="F189" s="7"/>
      <c r="G189" s="7"/>
      <c r="H189" s="7"/>
      <c r="I189" s="7"/>
      <c r="J189" s="7"/>
      <c r="K189" s="7"/>
      <c r="L189" s="7"/>
      <c r="M189" s="73">
        <f t="shared" si="1293"/>
        <v>0</v>
      </c>
      <c r="N189" s="32"/>
      <c r="O189" s="263"/>
      <c r="P189" s="32"/>
      <c r="Q189" s="20"/>
      <c r="R189" s="32"/>
      <c r="S189" s="20"/>
      <c r="T189" s="32"/>
      <c r="U189" s="20"/>
      <c r="V189" s="74"/>
      <c r="W189" s="20"/>
      <c r="X189" s="20"/>
      <c r="Y189" s="20"/>
      <c r="Z189" s="74"/>
      <c r="AA189" s="20"/>
      <c r="AB189" s="74"/>
      <c r="AC189" s="20"/>
      <c r="AD189" s="74"/>
      <c r="AE189" s="24"/>
      <c r="AF189" s="74"/>
      <c r="AG189" s="20"/>
      <c r="AH189" s="74"/>
      <c r="AI189" s="20"/>
      <c r="AJ189" s="74"/>
      <c r="AK189" s="20"/>
      <c r="AL189" s="74"/>
      <c r="AM189" s="263"/>
      <c r="AN189" s="74"/>
      <c r="AO189" s="20"/>
      <c r="AP189" s="74"/>
      <c r="AQ189" s="20"/>
      <c r="AR189" s="74"/>
      <c r="AS189" s="20"/>
      <c r="AT189" s="74"/>
      <c r="AU189" s="20"/>
      <c r="AV189" s="74"/>
      <c r="AW189" s="20"/>
      <c r="AX189" s="74"/>
      <c r="AY189" s="20"/>
      <c r="AZ189" s="74"/>
      <c r="BA189" s="20"/>
      <c r="BB189" s="74"/>
      <c r="BC189" s="20"/>
      <c r="BD189" s="74"/>
      <c r="BE189" s="20"/>
      <c r="BF189" s="20">
        <f t="shared" si="1294"/>
        <v>0</v>
      </c>
      <c r="BG189" s="20">
        <f t="shared" si="1295"/>
        <v>0</v>
      </c>
      <c r="BH189" s="7"/>
      <c r="BI189" s="7"/>
      <c r="BJ189" s="7"/>
      <c r="BK189" s="52"/>
      <c r="BL189" s="51"/>
      <c r="BM189" s="17"/>
      <c r="BN189" s="17"/>
      <c r="BO189" s="7"/>
      <c r="BP189" s="7"/>
      <c r="BQ189" s="7"/>
      <c r="BR189" s="7"/>
      <c r="BS189" s="7"/>
      <c r="BT189" s="7"/>
      <c r="BU189" s="7"/>
      <c r="BV189" s="7"/>
      <c r="BW189" s="7"/>
      <c r="BX189" s="73">
        <f t="shared" si="1296"/>
        <v>0</v>
      </c>
      <c r="BY189" s="32"/>
      <c r="BZ189" s="334"/>
      <c r="CA189" s="32"/>
      <c r="CB189" s="20"/>
      <c r="CC189" s="32"/>
      <c r="CD189" s="20"/>
      <c r="CE189" s="32"/>
      <c r="CF189" s="20"/>
      <c r="CG189" s="74"/>
      <c r="CH189" s="20"/>
      <c r="CI189" s="20"/>
      <c r="CJ189" s="20"/>
      <c r="CK189" s="74"/>
      <c r="CL189" s="20"/>
      <c r="CM189" s="74"/>
      <c r="CN189" s="20"/>
      <c r="CO189" s="74"/>
      <c r="CP189" s="24"/>
      <c r="CQ189" s="74"/>
      <c r="CR189" s="334"/>
      <c r="CS189" s="74"/>
      <c r="CT189" s="20"/>
      <c r="CU189" s="74"/>
      <c r="CV189" s="20"/>
      <c r="CW189" s="74"/>
      <c r="CX189" s="334"/>
      <c r="CY189" s="74"/>
      <c r="CZ189" s="20"/>
      <c r="DA189" s="74"/>
      <c r="DB189" s="20"/>
      <c r="DC189" s="74"/>
      <c r="DD189" s="20"/>
      <c r="DE189" s="74"/>
      <c r="DF189" s="20"/>
      <c r="DG189" s="74"/>
      <c r="DH189" s="20"/>
      <c r="DI189" s="74"/>
      <c r="DJ189" s="20"/>
      <c r="DK189" s="74"/>
      <c r="DL189" s="20"/>
      <c r="DM189" s="74"/>
      <c r="DN189" s="20"/>
      <c r="DO189" s="74"/>
      <c r="DP189" s="20"/>
      <c r="DQ189" s="20">
        <f t="shared" si="1297"/>
        <v>0</v>
      </c>
      <c r="DR189" s="20">
        <f t="shared" si="1298"/>
        <v>0</v>
      </c>
      <c r="DS189" s="7"/>
      <c r="DT189" s="7"/>
      <c r="DU189" s="7"/>
      <c r="DV189" s="52"/>
      <c r="DW189" s="51"/>
      <c r="DX189" s="17"/>
      <c r="DY189" s="17"/>
      <c r="DZ189" s="7"/>
      <c r="EA189" s="7"/>
      <c r="EB189" s="7"/>
      <c r="EC189" s="7"/>
      <c r="ED189" s="7"/>
      <c r="EE189" s="7"/>
      <c r="EF189" s="7"/>
      <c r="EG189" s="7"/>
      <c r="EH189" s="18">
        <f t="shared" si="1299"/>
        <v>0</v>
      </c>
      <c r="EI189" s="18">
        <f t="shared" si="1299"/>
        <v>0</v>
      </c>
      <c r="EJ189" s="18">
        <f t="shared" si="1299"/>
        <v>0</v>
      </c>
      <c r="EK189" s="18">
        <f t="shared" si="1247"/>
        <v>0</v>
      </c>
      <c r="EL189" s="7">
        <f t="shared" si="1247"/>
        <v>0</v>
      </c>
      <c r="EM189" s="7">
        <f t="shared" si="1247"/>
        <v>0</v>
      </c>
      <c r="EN189" s="7">
        <f t="shared" si="1247"/>
        <v>0</v>
      </c>
      <c r="EO189" s="7">
        <f t="shared" si="1247"/>
        <v>0</v>
      </c>
      <c r="EP189" s="7">
        <f t="shared" si="1247"/>
        <v>0</v>
      </c>
      <c r="EQ189" s="7">
        <f t="shared" si="1247"/>
        <v>0</v>
      </c>
      <c r="ER189" s="7">
        <f t="shared" si="1247"/>
        <v>0</v>
      </c>
      <c r="ES189" s="7">
        <f t="shared" si="1247"/>
        <v>0</v>
      </c>
      <c r="ET189" s="7">
        <f t="shared" si="1247"/>
        <v>0</v>
      </c>
      <c r="EU189" s="18">
        <f t="shared" si="1247"/>
        <v>0</v>
      </c>
      <c r="EV189" s="7">
        <f t="shared" si="1247"/>
        <v>0</v>
      </c>
      <c r="EW189" s="7">
        <f t="shared" si="1247"/>
        <v>0</v>
      </c>
      <c r="EX189" s="7">
        <f t="shared" si="1248"/>
        <v>0</v>
      </c>
      <c r="EY189" s="7">
        <f t="shared" si="1248"/>
        <v>0</v>
      </c>
      <c r="EZ189" s="7">
        <f t="shared" si="1248"/>
        <v>0</v>
      </c>
      <c r="FA189" s="7">
        <f t="shared" si="1248"/>
        <v>0</v>
      </c>
      <c r="FB189" s="7">
        <f t="shared" si="1248"/>
        <v>0</v>
      </c>
      <c r="FC189" s="7">
        <f t="shared" si="1248"/>
        <v>0</v>
      </c>
      <c r="FD189" s="7">
        <f t="shared" si="1248"/>
        <v>0</v>
      </c>
      <c r="FE189" s="18">
        <f t="shared" si="1249"/>
        <v>0</v>
      </c>
      <c r="FF189" s="7">
        <f t="shared" si="1249"/>
        <v>0</v>
      </c>
      <c r="FG189" s="7">
        <f t="shared" si="1249"/>
        <v>0</v>
      </c>
      <c r="FH189" s="7">
        <f t="shared" si="1249"/>
        <v>0</v>
      </c>
      <c r="FI189" s="7">
        <f t="shared" si="1249"/>
        <v>0</v>
      </c>
      <c r="FJ189" s="7">
        <f t="shared" si="1249"/>
        <v>0</v>
      </c>
      <c r="FK189" s="7">
        <f t="shared" si="1249"/>
        <v>0</v>
      </c>
      <c r="FL189" s="7">
        <f t="shared" si="1249"/>
        <v>0</v>
      </c>
      <c r="FM189" s="7">
        <f t="shared" si="1249"/>
        <v>0</v>
      </c>
      <c r="FN189" s="7">
        <f t="shared" si="1249"/>
        <v>0</v>
      </c>
      <c r="FO189" s="7">
        <f t="shared" si="1249"/>
        <v>0</v>
      </c>
      <c r="FP189" s="7"/>
      <c r="FQ189" s="7">
        <f t="shared" si="1250"/>
        <v>0</v>
      </c>
      <c r="FR189" s="7">
        <f t="shared" si="1250"/>
        <v>0</v>
      </c>
      <c r="FS189" s="7">
        <f t="shared" si="1250"/>
        <v>0</v>
      </c>
      <c r="FT189" s="7">
        <f t="shared" si="1250"/>
        <v>0</v>
      </c>
      <c r="FU189" s="7">
        <f t="shared" si="1250"/>
        <v>0</v>
      </c>
      <c r="FV189" s="7">
        <f t="shared" si="1250"/>
        <v>0</v>
      </c>
      <c r="FW189" s="7">
        <f t="shared" si="1250"/>
        <v>0</v>
      </c>
      <c r="FX189" s="7">
        <f t="shared" si="1250"/>
        <v>0</v>
      </c>
      <c r="FY189" s="7">
        <f t="shared" si="1250"/>
        <v>0</v>
      </c>
      <c r="FZ189" s="7">
        <f t="shared" si="1250"/>
        <v>0</v>
      </c>
      <c r="GA189" s="7">
        <f t="shared" si="1250"/>
        <v>0</v>
      </c>
      <c r="GB189" s="116">
        <f t="shared" si="1250"/>
        <v>0</v>
      </c>
      <c r="GC189" s="117">
        <f t="shared" si="1250"/>
        <v>0</v>
      </c>
      <c r="GD189" s="7"/>
      <c r="GE189" s="7"/>
      <c r="GF189" s="7"/>
      <c r="GG189" s="52"/>
      <c r="GH189" s="3"/>
      <c r="GI189" s="18"/>
      <c r="GJ189" s="18"/>
      <c r="GK189" s="1"/>
      <c r="GL189" s="23"/>
      <c r="GM189" s="61"/>
      <c r="GN189" s="7"/>
      <c r="GO189" s="67"/>
    </row>
    <row r="190" spans="1:197" ht="24.95" customHeight="1" x14ac:dyDescent="0.35">
      <c r="A190" s="51"/>
      <c r="B190" s="17"/>
      <c r="C190" s="17"/>
      <c r="D190" s="7"/>
      <c r="E190" s="7"/>
      <c r="F190" s="7"/>
      <c r="G190" s="7"/>
      <c r="H190" s="7"/>
      <c r="I190" s="7"/>
      <c r="J190" s="7"/>
      <c r="K190" s="7"/>
      <c r="L190" s="7"/>
      <c r="M190" s="73">
        <f t="shared" si="1293"/>
        <v>0</v>
      </c>
      <c r="N190" s="32"/>
      <c r="O190" s="263"/>
      <c r="P190" s="32"/>
      <c r="Q190" s="20"/>
      <c r="R190" s="32"/>
      <c r="S190" s="20"/>
      <c r="T190" s="32"/>
      <c r="U190" s="20"/>
      <c r="V190" s="74"/>
      <c r="W190" s="20"/>
      <c r="X190" s="20"/>
      <c r="Y190" s="20"/>
      <c r="Z190" s="74"/>
      <c r="AA190" s="20"/>
      <c r="AB190" s="74"/>
      <c r="AC190" s="20"/>
      <c r="AD190" s="74"/>
      <c r="AE190" s="24"/>
      <c r="AF190" s="74"/>
      <c r="AG190" s="20"/>
      <c r="AH190" s="74"/>
      <c r="AI190" s="20"/>
      <c r="AJ190" s="74"/>
      <c r="AK190" s="20"/>
      <c r="AL190" s="74"/>
      <c r="AM190" s="263"/>
      <c r="AN190" s="74"/>
      <c r="AO190" s="20"/>
      <c r="AP190" s="74"/>
      <c r="AQ190" s="20"/>
      <c r="AR190" s="74"/>
      <c r="AS190" s="20"/>
      <c r="AT190" s="74"/>
      <c r="AU190" s="20"/>
      <c r="AV190" s="74"/>
      <c r="AW190" s="20"/>
      <c r="AX190" s="74"/>
      <c r="AY190" s="20"/>
      <c r="AZ190" s="74"/>
      <c r="BA190" s="20"/>
      <c r="BB190" s="74"/>
      <c r="BC190" s="20"/>
      <c r="BD190" s="74"/>
      <c r="BE190" s="20"/>
      <c r="BF190" s="20">
        <f t="shared" si="1294"/>
        <v>0</v>
      </c>
      <c r="BG190" s="20">
        <f t="shared" si="1295"/>
        <v>0</v>
      </c>
      <c r="BH190" s="7"/>
      <c r="BI190" s="7"/>
      <c r="BJ190" s="7"/>
      <c r="BK190" s="52"/>
      <c r="BL190" s="51"/>
      <c r="BM190" s="17"/>
      <c r="BN190" s="17"/>
      <c r="BO190" s="7"/>
      <c r="BP190" s="7"/>
      <c r="BQ190" s="7"/>
      <c r="BR190" s="7"/>
      <c r="BS190" s="7"/>
      <c r="BT190" s="7"/>
      <c r="BU190" s="7"/>
      <c r="BV190" s="7"/>
      <c r="BW190" s="7"/>
      <c r="BX190" s="73">
        <f t="shared" si="1296"/>
        <v>0</v>
      </c>
      <c r="BY190" s="32"/>
      <c r="BZ190" s="334"/>
      <c r="CA190" s="32"/>
      <c r="CB190" s="20"/>
      <c r="CC190" s="32"/>
      <c r="CD190" s="20"/>
      <c r="CE190" s="32"/>
      <c r="CF190" s="20"/>
      <c r="CG190" s="74"/>
      <c r="CH190" s="20"/>
      <c r="CI190" s="20"/>
      <c r="CJ190" s="20"/>
      <c r="CK190" s="74"/>
      <c r="CL190" s="20"/>
      <c r="CM190" s="74"/>
      <c r="CN190" s="20"/>
      <c r="CO190" s="74"/>
      <c r="CP190" s="24"/>
      <c r="CQ190" s="74"/>
      <c r="CR190" s="334"/>
      <c r="CS190" s="74"/>
      <c r="CT190" s="20"/>
      <c r="CU190" s="74"/>
      <c r="CV190" s="20"/>
      <c r="CW190" s="74"/>
      <c r="CX190" s="334"/>
      <c r="CY190" s="74"/>
      <c r="CZ190" s="20"/>
      <c r="DA190" s="74"/>
      <c r="DB190" s="20"/>
      <c r="DC190" s="74"/>
      <c r="DD190" s="20"/>
      <c r="DE190" s="74"/>
      <c r="DF190" s="20"/>
      <c r="DG190" s="74"/>
      <c r="DH190" s="20"/>
      <c r="DI190" s="74"/>
      <c r="DJ190" s="20"/>
      <c r="DK190" s="74"/>
      <c r="DL190" s="20"/>
      <c r="DM190" s="74"/>
      <c r="DN190" s="20"/>
      <c r="DO190" s="74"/>
      <c r="DP190" s="20"/>
      <c r="DQ190" s="20">
        <f t="shared" si="1297"/>
        <v>0</v>
      </c>
      <c r="DR190" s="20">
        <f t="shared" si="1298"/>
        <v>0</v>
      </c>
      <c r="DS190" s="7"/>
      <c r="DT190" s="7"/>
      <c r="DU190" s="7"/>
      <c r="DV190" s="52"/>
      <c r="DW190" s="51"/>
      <c r="DX190" s="17"/>
      <c r="DY190" s="17"/>
      <c r="DZ190" s="7"/>
      <c r="EA190" s="7"/>
      <c r="EB190" s="7"/>
      <c r="EC190" s="7"/>
      <c r="ED190" s="7"/>
      <c r="EE190" s="7"/>
      <c r="EF190" s="7"/>
      <c r="EG190" s="7"/>
      <c r="EH190" s="18">
        <f t="shared" si="1299"/>
        <v>0</v>
      </c>
      <c r="EI190" s="18">
        <f t="shared" si="1299"/>
        <v>0</v>
      </c>
      <c r="EJ190" s="18">
        <f t="shared" si="1299"/>
        <v>0</v>
      </c>
      <c r="EK190" s="18">
        <f t="shared" si="1247"/>
        <v>0</v>
      </c>
      <c r="EL190" s="7">
        <f t="shared" si="1247"/>
        <v>0</v>
      </c>
      <c r="EM190" s="7">
        <f t="shared" si="1247"/>
        <v>0</v>
      </c>
      <c r="EN190" s="7">
        <f t="shared" si="1247"/>
        <v>0</v>
      </c>
      <c r="EO190" s="7">
        <f t="shared" si="1247"/>
        <v>0</v>
      </c>
      <c r="EP190" s="7">
        <f t="shared" si="1247"/>
        <v>0</v>
      </c>
      <c r="EQ190" s="7">
        <f t="shared" si="1247"/>
        <v>0</v>
      </c>
      <c r="ER190" s="7">
        <f t="shared" si="1247"/>
        <v>0</v>
      </c>
      <c r="ES190" s="7">
        <f t="shared" si="1247"/>
        <v>0</v>
      </c>
      <c r="ET190" s="7">
        <f t="shared" si="1247"/>
        <v>0</v>
      </c>
      <c r="EU190" s="18">
        <f t="shared" si="1247"/>
        <v>0</v>
      </c>
      <c r="EV190" s="7">
        <f t="shared" si="1247"/>
        <v>0</v>
      </c>
      <c r="EW190" s="7">
        <f t="shared" si="1247"/>
        <v>0</v>
      </c>
      <c r="EX190" s="7">
        <f t="shared" si="1248"/>
        <v>0</v>
      </c>
      <c r="EY190" s="7">
        <f t="shared" si="1248"/>
        <v>0</v>
      </c>
      <c r="EZ190" s="7">
        <f t="shared" si="1248"/>
        <v>0</v>
      </c>
      <c r="FA190" s="7">
        <f t="shared" si="1248"/>
        <v>0</v>
      </c>
      <c r="FB190" s="7">
        <f t="shared" si="1248"/>
        <v>0</v>
      </c>
      <c r="FC190" s="7">
        <f t="shared" si="1248"/>
        <v>0</v>
      </c>
      <c r="FD190" s="7">
        <f t="shared" si="1248"/>
        <v>0</v>
      </c>
      <c r="FE190" s="18">
        <f t="shared" si="1249"/>
        <v>0</v>
      </c>
      <c r="FF190" s="7">
        <f t="shared" si="1249"/>
        <v>0</v>
      </c>
      <c r="FG190" s="7">
        <f t="shared" si="1249"/>
        <v>0</v>
      </c>
      <c r="FH190" s="7">
        <f t="shared" si="1249"/>
        <v>0</v>
      </c>
      <c r="FI190" s="7">
        <f t="shared" si="1249"/>
        <v>0</v>
      </c>
      <c r="FJ190" s="7">
        <f t="shared" si="1249"/>
        <v>0</v>
      </c>
      <c r="FK190" s="7">
        <f t="shared" si="1249"/>
        <v>0</v>
      </c>
      <c r="FL190" s="7">
        <f t="shared" si="1249"/>
        <v>0</v>
      </c>
      <c r="FM190" s="7">
        <f t="shared" si="1249"/>
        <v>0</v>
      </c>
      <c r="FN190" s="7">
        <f t="shared" si="1249"/>
        <v>0</v>
      </c>
      <c r="FO190" s="7">
        <f t="shared" si="1249"/>
        <v>0</v>
      </c>
      <c r="FP190" s="7"/>
      <c r="FQ190" s="7">
        <f t="shared" si="1250"/>
        <v>0</v>
      </c>
      <c r="FR190" s="7">
        <f t="shared" si="1250"/>
        <v>0</v>
      </c>
      <c r="FS190" s="7">
        <f t="shared" si="1250"/>
        <v>0</v>
      </c>
      <c r="FT190" s="7">
        <f t="shared" si="1250"/>
        <v>0</v>
      </c>
      <c r="FU190" s="7">
        <f t="shared" si="1250"/>
        <v>0</v>
      </c>
      <c r="FV190" s="7">
        <f t="shared" si="1250"/>
        <v>0</v>
      </c>
      <c r="FW190" s="7">
        <f t="shared" si="1250"/>
        <v>0</v>
      </c>
      <c r="FX190" s="7">
        <f t="shared" si="1250"/>
        <v>0</v>
      </c>
      <c r="FY190" s="7">
        <f t="shared" si="1250"/>
        <v>0</v>
      </c>
      <c r="FZ190" s="7">
        <f t="shared" si="1250"/>
        <v>0</v>
      </c>
      <c r="GA190" s="7">
        <f t="shared" si="1250"/>
        <v>0</v>
      </c>
      <c r="GB190" s="116">
        <f t="shared" si="1250"/>
        <v>0</v>
      </c>
      <c r="GC190" s="117">
        <f t="shared" si="1250"/>
        <v>0</v>
      </c>
      <c r="GD190" s="7"/>
      <c r="GE190" s="7"/>
      <c r="GF190" s="7"/>
      <c r="GG190" s="52"/>
      <c r="GH190" s="3"/>
      <c r="GI190" s="18"/>
      <c r="GJ190" s="18"/>
      <c r="GK190" s="1"/>
      <c r="GL190" s="23"/>
      <c r="GM190" s="61"/>
      <c r="GN190" s="7"/>
      <c r="GO190" s="67"/>
    </row>
    <row r="191" spans="1:197" ht="24.95" customHeight="1" thickBot="1" x14ac:dyDescent="0.4">
      <c r="A191" s="51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3">
        <f t="shared" si="1293"/>
        <v>0</v>
      </c>
      <c r="N191" s="32"/>
      <c r="O191" s="263"/>
      <c r="P191" s="32"/>
      <c r="Q191" s="20"/>
      <c r="R191" s="32"/>
      <c r="S191" s="20"/>
      <c r="T191" s="32"/>
      <c r="U191" s="20"/>
      <c r="V191" s="74"/>
      <c r="W191" s="20"/>
      <c r="X191" s="20"/>
      <c r="Y191" s="20"/>
      <c r="Z191" s="74"/>
      <c r="AA191" s="20"/>
      <c r="AB191" s="74"/>
      <c r="AC191" s="20"/>
      <c r="AD191" s="74"/>
      <c r="AE191" s="24"/>
      <c r="AF191" s="74"/>
      <c r="AG191" s="20"/>
      <c r="AH191" s="74"/>
      <c r="AI191" s="20"/>
      <c r="AJ191" s="74"/>
      <c r="AK191" s="20"/>
      <c r="AL191" s="74"/>
      <c r="AM191" s="263"/>
      <c r="AN191" s="74"/>
      <c r="AO191" s="20"/>
      <c r="AP191" s="74"/>
      <c r="AQ191" s="20"/>
      <c r="AR191" s="74"/>
      <c r="AS191" s="20"/>
      <c r="AT191" s="74"/>
      <c r="AU191" s="20"/>
      <c r="AV191" s="74"/>
      <c r="AW191" s="20"/>
      <c r="AX191" s="74"/>
      <c r="AY191" s="20"/>
      <c r="AZ191" s="74"/>
      <c r="BA191" s="20"/>
      <c r="BB191" s="74"/>
      <c r="BC191" s="20"/>
      <c r="BD191" s="74"/>
      <c r="BE191" s="20"/>
      <c r="BF191" s="20">
        <f t="shared" si="1294"/>
        <v>0</v>
      </c>
      <c r="BG191" s="20">
        <f t="shared" si="1295"/>
        <v>0</v>
      </c>
      <c r="BH191" s="7"/>
      <c r="BI191" s="7"/>
      <c r="BJ191" s="7"/>
      <c r="BK191" s="52"/>
      <c r="BL191" s="51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3">
        <f t="shared" si="1296"/>
        <v>0</v>
      </c>
      <c r="BY191" s="32"/>
      <c r="BZ191" s="334"/>
      <c r="CA191" s="32"/>
      <c r="CB191" s="20"/>
      <c r="CC191" s="32"/>
      <c r="CD191" s="20"/>
      <c r="CE191" s="32"/>
      <c r="CF191" s="20"/>
      <c r="CG191" s="74"/>
      <c r="CH191" s="20"/>
      <c r="CI191" s="20"/>
      <c r="CJ191" s="20"/>
      <c r="CK191" s="74"/>
      <c r="CL191" s="20"/>
      <c r="CM191" s="74"/>
      <c r="CN191" s="20"/>
      <c r="CO191" s="74"/>
      <c r="CP191" s="24"/>
      <c r="CQ191" s="74"/>
      <c r="CR191" s="334"/>
      <c r="CS191" s="74"/>
      <c r="CT191" s="20"/>
      <c r="CU191" s="74"/>
      <c r="CV191" s="20"/>
      <c r="CW191" s="74"/>
      <c r="CX191" s="334"/>
      <c r="CY191" s="74"/>
      <c r="CZ191" s="20"/>
      <c r="DA191" s="74"/>
      <c r="DB191" s="20"/>
      <c r="DC191" s="74"/>
      <c r="DD191" s="20"/>
      <c r="DE191" s="74"/>
      <c r="DF191" s="20"/>
      <c r="DG191" s="74"/>
      <c r="DH191" s="20"/>
      <c r="DI191" s="74"/>
      <c r="DJ191" s="20"/>
      <c r="DK191" s="74"/>
      <c r="DL191" s="20"/>
      <c r="DM191" s="74"/>
      <c r="DN191" s="20"/>
      <c r="DO191" s="74"/>
      <c r="DP191" s="20"/>
      <c r="DQ191" s="20">
        <f t="shared" si="1297"/>
        <v>0</v>
      </c>
      <c r="DR191" s="20">
        <f t="shared" si="1298"/>
        <v>0</v>
      </c>
      <c r="DS191" s="7"/>
      <c r="DT191" s="7"/>
      <c r="DU191" s="7"/>
      <c r="DV191" s="52"/>
      <c r="DW191" s="51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>
        <f>SUM(L191+L184)</f>
        <v>0</v>
      </c>
      <c r="EI191" s="7">
        <f>SUM(M191+M184)</f>
        <v>0</v>
      </c>
      <c r="EJ191" s="7">
        <f>SUM(N191+N184)</f>
        <v>0</v>
      </c>
      <c r="EK191" s="18">
        <f t="shared" si="1247"/>
        <v>0</v>
      </c>
      <c r="EL191" s="7">
        <f t="shared" si="1247"/>
        <v>0</v>
      </c>
      <c r="EM191" s="7">
        <f t="shared" si="1247"/>
        <v>0</v>
      </c>
      <c r="EN191" s="7">
        <f t="shared" si="1247"/>
        <v>0</v>
      </c>
      <c r="EO191" s="7">
        <f t="shared" si="1247"/>
        <v>0</v>
      </c>
      <c r="EP191" s="7">
        <f t="shared" si="1247"/>
        <v>0</v>
      </c>
      <c r="EQ191" s="7">
        <f t="shared" si="1247"/>
        <v>0</v>
      </c>
      <c r="ER191" s="7">
        <f t="shared" si="1247"/>
        <v>0</v>
      </c>
      <c r="ES191" s="7">
        <f t="shared" si="1247"/>
        <v>0</v>
      </c>
      <c r="ET191" s="7">
        <f t="shared" si="1247"/>
        <v>0</v>
      </c>
      <c r="EU191" s="18">
        <f t="shared" si="1247"/>
        <v>0</v>
      </c>
      <c r="EV191" s="7">
        <f t="shared" si="1247"/>
        <v>0</v>
      </c>
      <c r="EW191" s="7">
        <f t="shared" si="1247"/>
        <v>0</v>
      </c>
      <c r="EX191" s="7">
        <f t="shared" si="1248"/>
        <v>0</v>
      </c>
      <c r="EY191" s="7">
        <f t="shared" si="1248"/>
        <v>0</v>
      </c>
      <c r="EZ191" s="7">
        <f t="shared" si="1248"/>
        <v>0</v>
      </c>
      <c r="FA191" s="7">
        <f t="shared" si="1248"/>
        <v>0</v>
      </c>
      <c r="FB191" s="7">
        <f t="shared" si="1248"/>
        <v>0</v>
      </c>
      <c r="FC191" s="7">
        <f t="shared" si="1248"/>
        <v>0</v>
      </c>
      <c r="FD191" s="7">
        <f t="shared" si="1248"/>
        <v>0</v>
      </c>
      <c r="FE191" s="18">
        <f t="shared" si="1249"/>
        <v>0</v>
      </c>
      <c r="FF191" s="7">
        <f t="shared" si="1249"/>
        <v>0</v>
      </c>
      <c r="FG191" s="7">
        <f t="shared" si="1249"/>
        <v>0</v>
      </c>
      <c r="FH191" s="7">
        <f t="shared" si="1249"/>
        <v>0</v>
      </c>
      <c r="FI191" s="7">
        <f t="shared" si="1249"/>
        <v>0</v>
      </c>
      <c r="FJ191" s="7">
        <f t="shared" si="1249"/>
        <v>0</v>
      </c>
      <c r="FK191" s="7">
        <f t="shared" si="1249"/>
        <v>0</v>
      </c>
      <c r="FL191" s="7">
        <f t="shared" si="1249"/>
        <v>0</v>
      </c>
      <c r="FM191" s="7">
        <f t="shared" si="1249"/>
        <v>0</v>
      </c>
      <c r="FN191" s="7">
        <f t="shared" si="1249"/>
        <v>0</v>
      </c>
      <c r="FO191" s="7">
        <f t="shared" si="1249"/>
        <v>0</v>
      </c>
      <c r="FP191" s="7"/>
      <c r="FQ191" s="7">
        <f t="shared" si="1250"/>
        <v>0</v>
      </c>
      <c r="FR191" s="7">
        <f t="shared" si="1250"/>
        <v>0</v>
      </c>
      <c r="FS191" s="7">
        <f t="shared" si="1250"/>
        <v>0</v>
      </c>
      <c r="FT191" s="7">
        <f t="shared" si="1250"/>
        <v>0</v>
      </c>
      <c r="FU191" s="7">
        <f t="shared" si="1250"/>
        <v>0</v>
      </c>
      <c r="FV191" s="7">
        <f t="shared" si="1250"/>
        <v>0</v>
      </c>
      <c r="FW191" s="7">
        <f t="shared" si="1250"/>
        <v>0</v>
      </c>
      <c r="FX191" s="7">
        <f t="shared" si="1250"/>
        <v>0</v>
      </c>
      <c r="FY191" s="7">
        <f t="shared" si="1250"/>
        <v>0</v>
      </c>
      <c r="FZ191" s="7">
        <f t="shared" si="1250"/>
        <v>0</v>
      </c>
      <c r="GA191" s="7">
        <f t="shared" si="1250"/>
        <v>0</v>
      </c>
      <c r="GB191" s="116">
        <f t="shared" si="1250"/>
        <v>0</v>
      </c>
      <c r="GC191" s="117">
        <f t="shared" si="1250"/>
        <v>0</v>
      </c>
      <c r="GD191" s="7"/>
      <c r="GE191" s="7"/>
      <c r="GF191" s="7"/>
      <c r="GG191" s="52"/>
      <c r="GH191" s="3"/>
      <c r="GI191" s="18"/>
      <c r="GJ191" s="18"/>
      <c r="GK191" s="1"/>
      <c r="GL191" s="23"/>
      <c r="GM191" s="61"/>
      <c r="GN191" s="7"/>
      <c r="GO191" s="67"/>
    </row>
    <row r="192" spans="1:197" s="346" customFormat="1" ht="24.95" customHeight="1" x14ac:dyDescent="0.35">
      <c r="A192" s="131">
        <v>13</v>
      </c>
      <c r="B192" s="131" t="s">
        <v>70</v>
      </c>
      <c r="C192" s="130" t="s">
        <v>59</v>
      </c>
      <c r="D192" s="131">
        <v>1</v>
      </c>
      <c r="E192" s="340"/>
      <c r="F192" s="340"/>
      <c r="G192" s="340"/>
      <c r="H192" s="340"/>
      <c r="I192" s="340"/>
      <c r="J192" s="340"/>
      <c r="K192" s="340"/>
      <c r="L192" s="340">
        <f t="shared" ref="L192:BG192" si="1300">SUM(L193:L207)</f>
        <v>54</v>
      </c>
      <c r="M192" s="340">
        <f t="shared" si="1300"/>
        <v>54</v>
      </c>
      <c r="N192" s="340">
        <f t="shared" si="1300"/>
        <v>14</v>
      </c>
      <c r="O192" s="131">
        <f t="shared" si="1300"/>
        <v>8</v>
      </c>
      <c r="P192" s="2">
        <f t="shared" si="1300"/>
        <v>20</v>
      </c>
      <c r="Q192" s="131">
        <f t="shared" si="1300"/>
        <v>20</v>
      </c>
      <c r="R192" s="2">
        <f t="shared" ref="R192:S192" si="1301">SUM(R193:R207)</f>
        <v>20</v>
      </c>
      <c r="S192" s="131">
        <f t="shared" si="1301"/>
        <v>20</v>
      </c>
      <c r="T192" s="2">
        <f t="shared" si="1300"/>
        <v>0</v>
      </c>
      <c r="U192" s="131">
        <f t="shared" si="1300"/>
        <v>0</v>
      </c>
      <c r="V192" s="2">
        <f t="shared" si="1300"/>
        <v>0</v>
      </c>
      <c r="W192" s="131">
        <f t="shared" si="1300"/>
        <v>0</v>
      </c>
      <c r="X192" s="131">
        <f t="shared" si="1300"/>
        <v>0</v>
      </c>
      <c r="Y192" s="433">
        <f t="shared" si="1300"/>
        <v>10.1</v>
      </c>
      <c r="Z192" s="2">
        <f t="shared" si="1300"/>
        <v>0</v>
      </c>
      <c r="AA192" s="131">
        <f t="shared" si="1300"/>
        <v>0</v>
      </c>
      <c r="AB192" s="2">
        <f t="shared" si="1300"/>
        <v>0</v>
      </c>
      <c r="AC192" s="131">
        <f t="shared" si="1300"/>
        <v>0</v>
      </c>
      <c r="AD192" s="2">
        <f t="shared" si="1300"/>
        <v>2</v>
      </c>
      <c r="AE192" s="131">
        <f t="shared" si="1300"/>
        <v>95</v>
      </c>
      <c r="AF192" s="2">
        <f t="shared" si="1300"/>
        <v>0</v>
      </c>
      <c r="AG192" s="131">
        <f t="shared" si="1300"/>
        <v>0</v>
      </c>
      <c r="AH192" s="2">
        <f t="shared" si="1300"/>
        <v>0</v>
      </c>
      <c r="AI192" s="353">
        <f t="shared" si="1300"/>
        <v>0</v>
      </c>
      <c r="AJ192" s="2">
        <f t="shared" si="1300"/>
        <v>1</v>
      </c>
      <c r="AK192" s="433">
        <f t="shared" si="1300"/>
        <v>0</v>
      </c>
      <c r="AL192" s="2">
        <f t="shared" si="1300"/>
        <v>2</v>
      </c>
      <c r="AM192" s="131">
        <f t="shared" si="1300"/>
        <v>88</v>
      </c>
      <c r="AN192" s="2">
        <f>SUM(AN193:AN207)</f>
        <v>0</v>
      </c>
      <c r="AO192" s="131">
        <f t="shared" si="1300"/>
        <v>0</v>
      </c>
      <c r="AP192" s="2">
        <f t="shared" si="1300"/>
        <v>0</v>
      </c>
      <c r="AQ192" s="131">
        <f t="shared" si="1300"/>
        <v>0</v>
      </c>
      <c r="AR192" s="131">
        <f t="shared" si="1300"/>
        <v>2</v>
      </c>
      <c r="AS192" s="433">
        <f t="shared" si="1300"/>
        <v>10</v>
      </c>
      <c r="AT192" s="2">
        <f t="shared" ref="AT192:AU192" si="1302">SUM(AT193:AT207)</f>
        <v>0</v>
      </c>
      <c r="AU192" s="433">
        <f t="shared" si="1302"/>
        <v>0</v>
      </c>
      <c r="AV192" s="2">
        <f t="shared" si="1300"/>
        <v>0</v>
      </c>
      <c r="AW192" s="131">
        <f t="shared" si="1300"/>
        <v>0</v>
      </c>
      <c r="AX192" s="2">
        <f t="shared" si="1300"/>
        <v>1</v>
      </c>
      <c r="AY192" s="433">
        <f t="shared" si="1300"/>
        <v>8</v>
      </c>
      <c r="AZ192" s="2">
        <f t="shared" si="1300"/>
        <v>0</v>
      </c>
      <c r="BA192" s="433">
        <f t="shared" si="1300"/>
        <v>0</v>
      </c>
      <c r="BB192" s="131">
        <f t="shared" si="1300"/>
        <v>0</v>
      </c>
      <c r="BC192" s="433">
        <f t="shared" si="1300"/>
        <v>0</v>
      </c>
      <c r="BD192" s="131">
        <f t="shared" si="1300"/>
        <v>0</v>
      </c>
      <c r="BE192" s="131">
        <f t="shared" si="1300"/>
        <v>50</v>
      </c>
      <c r="BF192" s="433">
        <f t="shared" si="1300"/>
        <v>309.10000000000002</v>
      </c>
      <c r="BG192" s="433">
        <f t="shared" si="1300"/>
        <v>66</v>
      </c>
      <c r="BH192" s="43"/>
      <c r="BI192" s="43"/>
      <c r="BJ192" s="43"/>
      <c r="BK192" s="366"/>
      <c r="BL192" s="351">
        <v>13</v>
      </c>
      <c r="BM192" s="131" t="s">
        <v>70</v>
      </c>
      <c r="BN192" s="130" t="s">
        <v>59</v>
      </c>
      <c r="BO192" s="131">
        <v>1</v>
      </c>
      <c r="BP192" s="340"/>
      <c r="BQ192" s="340"/>
      <c r="BR192" s="340"/>
      <c r="BS192" s="340"/>
      <c r="BT192" s="340"/>
      <c r="BU192" s="340"/>
      <c r="BV192" s="340"/>
      <c r="BW192" s="340">
        <f t="shared" ref="BW192:CX192" si="1303">SUM(BW193:BW207)</f>
        <v>126</v>
      </c>
      <c r="BX192" s="340">
        <f t="shared" si="1303"/>
        <v>126</v>
      </c>
      <c r="BY192" s="340">
        <f t="shared" si="1303"/>
        <v>36</v>
      </c>
      <c r="BZ192" s="340">
        <f t="shared" si="1303"/>
        <v>20</v>
      </c>
      <c r="CA192" s="43">
        <f t="shared" si="1303"/>
        <v>32</v>
      </c>
      <c r="CB192" s="340">
        <f t="shared" si="1303"/>
        <v>32</v>
      </c>
      <c r="CC192" s="43">
        <f t="shared" si="1303"/>
        <v>36</v>
      </c>
      <c r="CD192" s="340">
        <f t="shared" si="1303"/>
        <v>36</v>
      </c>
      <c r="CE192" s="43">
        <f t="shared" si="1303"/>
        <v>0</v>
      </c>
      <c r="CF192" s="340">
        <f t="shared" si="1303"/>
        <v>0</v>
      </c>
      <c r="CG192" s="43">
        <f t="shared" si="1303"/>
        <v>0</v>
      </c>
      <c r="CH192" s="340">
        <f t="shared" si="1303"/>
        <v>0</v>
      </c>
      <c r="CI192" s="340">
        <f t="shared" si="1303"/>
        <v>0</v>
      </c>
      <c r="CJ192" s="342">
        <f t="shared" si="1303"/>
        <v>32.9</v>
      </c>
      <c r="CK192" s="43">
        <f t="shared" si="1303"/>
        <v>0</v>
      </c>
      <c r="CL192" s="340">
        <f t="shared" si="1303"/>
        <v>0</v>
      </c>
      <c r="CM192" s="340">
        <f t="shared" si="1303"/>
        <v>8</v>
      </c>
      <c r="CN192" s="340">
        <f t="shared" si="1303"/>
        <v>26</v>
      </c>
      <c r="CO192" s="43">
        <f t="shared" si="1303"/>
        <v>1</v>
      </c>
      <c r="CP192" s="340">
        <f t="shared" si="1303"/>
        <v>15</v>
      </c>
      <c r="CQ192" s="340">
        <f t="shared" si="1303"/>
        <v>1</v>
      </c>
      <c r="CR192" s="340">
        <f t="shared" si="1303"/>
        <v>135</v>
      </c>
      <c r="CS192" s="43">
        <f t="shared" si="1303"/>
        <v>0</v>
      </c>
      <c r="CT192" s="342">
        <f t="shared" si="1303"/>
        <v>0</v>
      </c>
      <c r="CU192" s="43">
        <f t="shared" si="1303"/>
        <v>0</v>
      </c>
      <c r="CV192" s="340">
        <f t="shared" si="1303"/>
        <v>0</v>
      </c>
      <c r="CW192" s="340">
        <f t="shared" si="1303"/>
        <v>1</v>
      </c>
      <c r="CX192" s="340">
        <f t="shared" si="1303"/>
        <v>38</v>
      </c>
      <c r="CY192" s="43">
        <f>SUM(CY193:CY207)</f>
        <v>0</v>
      </c>
      <c r="CZ192" s="340">
        <f t="shared" ref="CZ192:DR192" si="1304">SUM(CZ193:CZ207)</f>
        <v>0</v>
      </c>
      <c r="DA192" s="43">
        <f t="shared" si="1304"/>
        <v>1</v>
      </c>
      <c r="DB192" s="340">
        <f t="shared" si="1304"/>
        <v>0</v>
      </c>
      <c r="DC192" s="43">
        <f t="shared" si="1304"/>
        <v>0</v>
      </c>
      <c r="DD192" s="434">
        <f t="shared" si="1304"/>
        <v>0</v>
      </c>
      <c r="DE192" s="43">
        <f t="shared" si="1304"/>
        <v>0</v>
      </c>
      <c r="DF192" s="340">
        <f t="shared" si="1304"/>
        <v>0</v>
      </c>
      <c r="DG192" s="43">
        <f t="shared" si="1304"/>
        <v>0</v>
      </c>
      <c r="DH192" s="340">
        <f t="shared" si="1304"/>
        <v>0</v>
      </c>
      <c r="DI192" s="340">
        <f t="shared" si="1304"/>
        <v>2</v>
      </c>
      <c r="DJ192" s="434">
        <f t="shared" si="1304"/>
        <v>13.969999999999999</v>
      </c>
      <c r="DK192" s="43">
        <f t="shared" si="1304"/>
        <v>1</v>
      </c>
      <c r="DL192" s="340">
        <f t="shared" si="1304"/>
        <v>56</v>
      </c>
      <c r="DM192" s="43">
        <f t="shared" si="1304"/>
        <v>0</v>
      </c>
      <c r="DN192" s="340">
        <f t="shared" si="1304"/>
        <v>0</v>
      </c>
      <c r="DO192" s="340">
        <f t="shared" si="1304"/>
        <v>0</v>
      </c>
      <c r="DP192" s="340">
        <f t="shared" si="1304"/>
        <v>50</v>
      </c>
      <c r="DQ192" s="434">
        <f t="shared" si="1304"/>
        <v>454.87</v>
      </c>
      <c r="DR192" s="434">
        <f t="shared" si="1304"/>
        <v>157.97</v>
      </c>
      <c r="DS192" s="43"/>
      <c r="DT192" s="43"/>
      <c r="DU192" s="43"/>
      <c r="DV192" s="344"/>
      <c r="DW192" s="338">
        <v>13</v>
      </c>
      <c r="DX192" s="131" t="s">
        <v>70</v>
      </c>
      <c r="DY192" s="130" t="s">
        <v>59</v>
      </c>
      <c r="DZ192" s="131">
        <v>1</v>
      </c>
      <c r="EA192" s="43"/>
      <c r="EB192" s="43"/>
      <c r="EC192" s="43"/>
      <c r="ED192" s="43"/>
      <c r="EE192" s="43"/>
      <c r="EF192" s="43"/>
      <c r="EG192" s="43"/>
      <c r="EH192" s="43">
        <f>SUM(EH193:EH207)</f>
        <v>306</v>
      </c>
      <c r="EI192" s="43">
        <f t="shared" ref="EI192:GC192" si="1305">SUM(EI193:EI207)</f>
        <v>306</v>
      </c>
      <c r="EJ192" s="43">
        <f t="shared" si="1305"/>
        <v>52</v>
      </c>
      <c r="EK192" s="340">
        <f>SUM(EK193:EK207)</f>
        <v>28</v>
      </c>
      <c r="EL192" s="43">
        <f t="shared" si="1305"/>
        <v>52</v>
      </c>
      <c r="EM192" s="340">
        <f t="shared" si="1305"/>
        <v>52</v>
      </c>
      <c r="EN192" s="43">
        <f t="shared" si="1305"/>
        <v>56</v>
      </c>
      <c r="EO192" s="340">
        <f t="shared" si="1305"/>
        <v>56</v>
      </c>
      <c r="EP192" s="43">
        <f t="shared" si="1305"/>
        <v>0</v>
      </c>
      <c r="EQ192" s="340">
        <f t="shared" si="1305"/>
        <v>0</v>
      </c>
      <c r="ER192" s="43">
        <f t="shared" si="1305"/>
        <v>0</v>
      </c>
      <c r="ES192" s="340">
        <f t="shared" si="1305"/>
        <v>0</v>
      </c>
      <c r="ET192" s="340">
        <f t="shared" si="1305"/>
        <v>0</v>
      </c>
      <c r="EU192" s="342">
        <f t="shared" si="1305"/>
        <v>43</v>
      </c>
      <c r="EV192" s="43">
        <f t="shared" si="1305"/>
        <v>0</v>
      </c>
      <c r="EW192" s="340">
        <f t="shared" si="1305"/>
        <v>0</v>
      </c>
      <c r="EX192" s="43">
        <f t="shared" si="1305"/>
        <v>8</v>
      </c>
      <c r="EY192" s="340">
        <f t="shared" si="1305"/>
        <v>26</v>
      </c>
      <c r="EZ192" s="43">
        <f t="shared" si="1305"/>
        <v>3</v>
      </c>
      <c r="FA192" s="340">
        <f t="shared" si="1305"/>
        <v>110</v>
      </c>
      <c r="FB192" s="43">
        <f t="shared" si="1305"/>
        <v>1</v>
      </c>
      <c r="FC192" s="340">
        <f t="shared" si="1305"/>
        <v>135</v>
      </c>
      <c r="FD192" s="43">
        <f t="shared" si="1305"/>
        <v>0</v>
      </c>
      <c r="FE192" s="342">
        <f t="shared" si="1305"/>
        <v>0</v>
      </c>
      <c r="FF192" s="43">
        <f t="shared" si="1305"/>
        <v>1</v>
      </c>
      <c r="FG192" s="434">
        <f t="shared" si="1305"/>
        <v>0</v>
      </c>
      <c r="FH192" s="43">
        <f t="shared" si="1305"/>
        <v>3</v>
      </c>
      <c r="FI192" s="340">
        <f t="shared" si="1305"/>
        <v>126</v>
      </c>
      <c r="FJ192" s="43">
        <f t="shared" si="1305"/>
        <v>0</v>
      </c>
      <c r="FK192" s="340">
        <f t="shared" si="1305"/>
        <v>0</v>
      </c>
      <c r="FL192" s="43">
        <f t="shared" si="1305"/>
        <v>1</v>
      </c>
      <c r="FM192" s="340">
        <f t="shared" si="1305"/>
        <v>0</v>
      </c>
      <c r="FN192" s="43">
        <f t="shared" si="1305"/>
        <v>2</v>
      </c>
      <c r="FO192" s="340">
        <f t="shared" si="1305"/>
        <v>10</v>
      </c>
      <c r="FP192" s="43"/>
      <c r="FQ192" s="434">
        <f t="shared" ref="FQ192" si="1306">SUM(FQ193:FQ207)</f>
        <v>0</v>
      </c>
      <c r="FR192" s="340">
        <f t="shared" si="1305"/>
        <v>0</v>
      </c>
      <c r="FS192" s="340">
        <f t="shared" si="1305"/>
        <v>0</v>
      </c>
      <c r="FT192" s="43">
        <f t="shared" si="1305"/>
        <v>3</v>
      </c>
      <c r="FU192" s="434">
        <f t="shared" si="1305"/>
        <v>21.97</v>
      </c>
      <c r="FV192" s="43">
        <f t="shared" si="1305"/>
        <v>1</v>
      </c>
      <c r="FW192" s="434">
        <f t="shared" si="1305"/>
        <v>56</v>
      </c>
      <c r="FX192" s="43">
        <f t="shared" si="1305"/>
        <v>0</v>
      </c>
      <c r="FY192" s="340">
        <f t="shared" si="1305"/>
        <v>0</v>
      </c>
      <c r="FZ192" s="43">
        <f t="shared" si="1305"/>
        <v>0</v>
      </c>
      <c r="GA192" s="340">
        <f t="shared" si="1305"/>
        <v>100</v>
      </c>
      <c r="GB192" s="438">
        <f t="shared" si="1305"/>
        <v>763.97</v>
      </c>
      <c r="GC192" s="439">
        <f t="shared" si="1305"/>
        <v>223.97</v>
      </c>
      <c r="GD192" s="43"/>
      <c r="GE192" s="43"/>
      <c r="GF192" s="43"/>
      <c r="GG192" s="366"/>
      <c r="GI192" s="347"/>
      <c r="GJ192" s="347"/>
      <c r="GK192" s="357"/>
      <c r="GL192" s="357"/>
      <c r="GM192" s="358"/>
      <c r="GN192" s="348"/>
      <c r="GO192" s="350"/>
    </row>
    <row r="193" spans="1:197" ht="24.95" customHeight="1" x14ac:dyDescent="0.35">
      <c r="A193" s="51"/>
      <c r="B193" s="10" t="s">
        <v>100</v>
      </c>
      <c r="C193" s="385" t="s">
        <v>110</v>
      </c>
      <c r="D193" s="385" t="s">
        <v>267</v>
      </c>
      <c r="E193" s="385" t="s">
        <v>268</v>
      </c>
      <c r="F193" s="385" t="s">
        <v>269</v>
      </c>
      <c r="G193" s="386">
        <v>5</v>
      </c>
      <c r="H193" s="386">
        <v>187</v>
      </c>
      <c r="I193" s="386">
        <v>1</v>
      </c>
      <c r="J193" s="387">
        <v>2</v>
      </c>
      <c r="K193" s="386">
        <v>16</v>
      </c>
      <c r="L193" s="388">
        <v>16</v>
      </c>
      <c r="M193" s="389">
        <v>16</v>
      </c>
      <c r="N193" s="390">
        <v>4</v>
      </c>
      <c r="O193" s="423"/>
      <c r="P193" s="390">
        <v>8</v>
      </c>
      <c r="Q193" s="10">
        <v>8</v>
      </c>
      <c r="R193" s="390">
        <v>4</v>
      </c>
      <c r="S193" s="10">
        <v>4</v>
      </c>
      <c r="T193" s="390"/>
      <c r="U193" s="10">
        <v>0</v>
      </c>
      <c r="V193" s="391"/>
      <c r="W193" s="10">
        <v>0</v>
      </c>
      <c r="X193" s="10">
        <v>0</v>
      </c>
      <c r="Y193" s="10">
        <v>2.4</v>
      </c>
      <c r="Z193" s="391"/>
      <c r="AA193" s="10"/>
      <c r="AB193" s="391"/>
      <c r="AC193" s="10">
        <v>0</v>
      </c>
      <c r="AD193" s="391"/>
      <c r="AE193" s="392">
        <v>0</v>
      </c>
      <c r="AF193" s="391"/>
      <c r="AG193" s="10">
        <v>0</v>
      </c>
      <c r="AH193" s="391"/>
      <c r="AI193" s="10">
        <v>0</v>
      </c>
      <c r="AJ193" s="391"/>
      <c r="AK193" s="10">
        <v>0</v>
      </c>
      <c r="AL193" s="391">
        <v>1</v>
      </c>
      <c r="AM193" s="423">
        <v>46</v>
      </c>
      <c r="AN193" s="391"/>
      <c r="AO193" s="10">
        <v>0</v>
      </c>
      <c r="AP193" s="391"/>
      <c r="AQ193" s="10">
        <v>0</v>
      </c>
      <c r="AR193" s="391"/>
      <c r="AS193" s="10">
        <v>0</v>
      </c>
      <c r="AT193" s="391"/>
      <c r="AU193" s="10">
        <v>0</v>
      </c>
      <c r="AV193" s="391"/>
      <c r="AW193" s="10">
        <v>0</v>
      </c>
      <c r="AX193" s="391">
        <v>1</v>
      </c>
      <c r="AY193" s="10">
        <v>8</v>
      </c>
      <c r="AZ193" s="391"/>
      <c r="BA193" s="10">
        <v>0</v>
      </c>
      <c r="BB193" s="391"/>
      <c r="BC193" s="10">
        <v>0</v>
      </c>
      <c r="BD193" s="391"/>
      <c r="BE193" s="10">
        <v>0</v>
      </c>
      <c r="BF193" s="10">
        <f t="shared" ref="BF193:BF199" si="1307">SUM(AO193+BE193+BC193+BA193+AY193+AW193+AS193+AQ193+AK193+AM193+AI193+AG193+AE193+AC193+AA193+Y193+X193+W193+U193+Q193+O193+S193+AU193)</f>
        <v>68.400000000000006</v>
      </c>
      <c r="BG193" s="10">
        <f t="shared" ref="BG193:BG199" si="1308">SUM(O193+Q193+U193+W193+X193+AS193+AW193+AY193+BA193+BC193+S193+AQ193)</f>
        <v>20</v>
      </c>
      <c r="BH193" s="1"/>
      <c r="BI193" s="1"/>
      <c r="BJ193" s="1"/>
      <c r="BK193" s="55"/>
      <c r="BL193" s="51"/>
      <c r="BM193" s="34" t="s">
        <v>272</v>
      </c>
      <c r="BN193" s="68" t="s">
        <v>273</v>
      </c>
      <c r="BO193" s="68" t="s">
        <v>274</v>
      </c>
      <c r="BP193" s="68" t="s">
        <v>268</v>
      </c>
      <c r="BQ193" s="68" t="s">
        <v>275</v>
      </c>
      <c r="BR193" s="69">
        <v>2</v>
      </c>
      <c r="BS193" s="69">
        <v>23</v>
      </c>
      <c r="BT193" s="84">
        <v>1</v>
      </c>
      <c r="BU193" s="395">
        <v>1</v>
      </c>
      <c r="BV193" s="84">
        <v>2</v>
      </c>
      <c r="BW193" s="70">
        <v>46</v>
      </c>
      <c r="BX193" s="73">
        <v>46</v>
      </c>
      <c r="BY193" s="32">
        <v>8</v>
      </c>
      <c r="BZ193" s="334">
        <v>0</v>
      </c>
      <c r="CA193" s="32">
        <v>22</v>
      </c>
      <c r="CB193" s="20">
        <v>22</v>
      </c>
      <c r="CC193" s="32">
        <v>16</v>
      </c>
      <c r="CD193" s="20">
        <v>16</v>
      </c>
      <c r="CE193" s="32"/>
      <c r="CF193" s="20">
        <v>0</v>
      </c>
      <c r="CG193" s="74"/>
      <c r="CH193" s="20">
        <v>0</v>
      </c>
      <c r="CI193" s="20">
        <v>0</v>
      </c>
      <c r="CJ193" s="20">
        <v>6.9</v>
      </c>
      <c r="CK193" s="74"/>
      <c r="CL193" s="20"/>
      <c r="CM193" s="74"/>
      <c r="CN193" s="20">
        <v>0</v>
      </c>
      <c r="CO193" s="74"/>
      <c r="CP193" s="24">
        <v>0</v>
      </c>
      <c r="CQ193" s="74">
        <v>1</v>
      </c>
      <c r="CR193" s="334">
        <v>69</v>
      </c>
      <c r="CS193" s="74"/>
      <c r="CT193" s="20">
        <v>0</v>
      </c>
      <c r="CU193" s="74"/>
      <c r="CV193" s="20">
        <v>0</v>
      </c>
      <c r="CW193" s="74"/>
      <c r="CX193" s="334">
        <v>0</v>
      </c>
      <c r="CY193" s="74"/>
      <c r="CZ193" s="20">
        <v>0</v>
      </c>
      <c r="DA193" s="74"/>
      <c r="DB193" s="20">
        <v>0</v>
      </c>
      <c r="DC193" s="74"/>
      <c r="DD193" s="20">
        <v>0</v>
      </c>
      <c r="DE193" s="74"/>
      <c r="DF193" s="20">
        <v>0</v>
      </c>
      <c r="DG193" s="74"/>
      <c r="DH193" s="20">
        <v>0</v>
      </c>
      <c r="DI193" s="74">
        <v>1</v>
      </c>
      <c r="DJ193" s="20">
        <v>7.67</v>
      </c>
      <c r="DK193" s="74"/>
      <c r="DL193" s="20">
        <v>0</v>
      </c>
      <c r="DM193" s="74"/>
      <c r="DN193" s="20">
        <v>0</v>
      </c>
      <c r="DO193" s="74"/>
      <c r="DP193" s="20">
        <v>0</v>
      </c>
      <c r="DQ193" s="20">
        <f t="shared" ref="DQ193:DQ207" si="1309">SUM(CZ193+DP193+DN193+DL193+DJ193+DH193+DD193+DB193+CV193+CX193+CT193+CR193+CP193+CN193+CL193+CJ193+CI193+CH193+CF193+CB193+BZ193+CD193+DF193)</f>
        <v>121.57000000000001</v>
      </c>
      <c r="DR193" s="20">
        <f t="shared" ref="DR193:DR207" si="1310">SUM(BZ193+CB193+CF193+CH193+CI193+DD193+DH193+DJ193+DL193+DN193+CD193+DB193)</f>
        <v>45.67</v>
      </c>
      <c r="DS193" s="30"/>
      <c r="DT193" s="7"/>
      <c r="DU193" s="7"/>
      <c r="DV193" s="52"/>
      <c r="DW193" s="51"/>
      <c r="DX193" s="34"/>
      <c r="DY193" s="68"/>
      <c r="DZ193" s="68"/>
      <c r="EA193" s="20"/>
      <c r="EB193" s="1"/>
      <c r="EC193" s="1"/>
      <c r="ED193" s="1"/>
      <c r="EE193" s="1"/>
      <c r="EF193" s="20"/>
      <c r="EG193" s="20"/>
      <c r="EH193" s="7">
        <f t="shared" ref="EH193:EI199" si="1311">SUM(L193+BW192)</f>
        <v>142</v>
      </c>
      <c r="EI193" s="7">
        <f t="shared" si="1311"/>
        <v>142</v>
      </c>
      <c r="EJ193" s="7">
        <f t="shared" ref="EJ193:EY207" si="1312">SUM(N193+BY193)</f>
        <v>12</v>
      </c>
      <c r="EK193" s="18">
        <f t="shared" si="1312"/>
        <v>0</v>
      </c>
      <c r="EL193" s="7">
        <f t="shared" si="1312"/>
        <v>30</v>
      </c>
      <c r="EM193" s="7">
        <f t="shared" si="1312"/>
        <v>30</v>
      </c>
      <c r="EN193" s="7">
        <f t="shared" si="1312"/>
        <v>20</v>
      </c>
      <c r="EO193" s="7">
        <f t="shared" si="1312"/>
        <v>20</v>
      </c>
      <c r="EP193" s="7">
        <f t="shared" si="1312"/>
        <v>0</v>
      </c>
      <c r="EQ193" s="7">
        <f t="shared" si="1312"/>
        <v>0</v>
      </c>
      <c r="ER193" s="7">
        <f t="shared" si="1312"/>
        <v>0</v>
      </c>
      <c r="ES193" s="7">
        <f t="shared" si="1312"/>
        <v>0</v>
      </c>
      <c r="ET193" s="7">
        <f t="shared" si="1312"/>
        <v>0</v>
      </c>
      <c r="EU193" s="18">
        <f t="shared" si="1312"/>
        <v>9.3000000000000007</v>
      </c>
      <c r="EV193" s="7">
        <f t="shared" si="1312"/>
        <v>0</v>
      </c>
      <c r="EW193" s="7">
        <f t="shared" si="1312"/>
        <v>0</v>
      </c>
      <c r="EX193" s="7">
        <f t="shared" si="1312"/>
        <v>0</v>
      </c>
      <c r="EY193" s="7">
        <f t="shared" si="1312"/>
        <v>0</v>
      </c>
      <c r="EZ193" s="7">
        <f t="shared" ref="EZ193:FO207" si="1313">SUM(AD193+CO193)</f>
        <v>0</v>
      </c>
      <c r="FA193" s="7">
        <f t="shared" si="1313"/>
        <v>0</v>
      </c>
      <c r="FB193" s="7">
        <f t="shared" si="1313"/>
        <v>1</v>
      </c>
      <c r="FC193" s="7">
        <f t="shared" si="1313"/>
        <v>69</v>
      </c>
      <c r="FD193" s="7">
        <f t="shared" si="1313"/>
        <v>0</v>
      </c>
      <c r="FE193" s="18">
        <f t="shared" si="1313"/>
        <v>0</v>
      </c>
      <c r="FF193" s="7">
        <f t="shared" si="1313"/>
        <v>0</v>
      </c>
      <c r="FG193" s="7">
        <f t="shared" si="1313"/>
        <v>0</v>
      </c>
      <c r="FH193" s="7">
        <f t="shared" si="1313"/>
        <v>1</v>
      </c>
      <c r="FI193" s="7">
        <f t="shared" si="1313"/>
        <v>46</v>
      </c>
      <c r="FJ193" s="7">
        <f t="shared" si="1313"/>
        <v>0</v>
      </c>
      <c r="FK193" s="7">
        <f t="shared" si="1313"/>
        <v>0</v>
      </c>
      <c r="FL193" s="7">
        <f t="shared" si="1313"/>
        <v>0</v>
      </c>
      <c r="FM193" s="7">
        <f t="shared" si="1313"/>
        <v>0</v>
      </c>
      <c r="FN193" s="7">
        <f t="shared" si="1313"/>
        <v>0</v>
      </c>
      <c r="FO193" s="7">
        <f t="shared" si="1313"/>
        <v>0</v>
      </c>
      <c r="FP193" s="7"/>
      <c r="FQ193" s="7">
        <f t="shared" ref="FQ193:GC207" si="1314">SUM(AU193+DF193)</f>
        <v>0</v>
      </c>
      <c r="FR193" s="7">
        <f t="shared" si="1314"/>
        <v>0</v>
      </c>
      <c r="FS193" s="7">
        <f t="shared" si="1314"/>
        <v>0</v>
      </c>
      <c r="FT193" s="7">
        <f t="shared" si="1314"/>
        <v>2</v>
      </c>
      <c r="FU193" s="7">
        <f t="shared" si="1314"/>
        <v>15.67</v>
      </c>
      <c r="FV193" s="7">
        <f t="shared" si="1314"/>
        <v>0</v>
      </c>
      <c r="FW193" s="7">
        <f t="shared" si="1314"/>
        <v>0</v>
      </c>
      <c r="FX193" s="7">
        <f t="shared" si="1314"/>
        <v>0</v>
      </c>
      <c r="FY193" s="7">
        <f t="shared" si="1314"/>
        <v>0</v>
      </c>
      <c r="FZ193" s="7">
        <f t="shared" si="1314"/>
        <v>0</v>
      </c>
      <c r="GA193" s="7">
        <f t="shared" si="1314"/>
        <v>0</v>
      </c>
      <c r="GB193" s="116">
        <f t="shared" si="1314"/>
        <v>189.97000000000003</v>
      </c>
      <c r="GC193" s="117">
        <f t="shared" si="1314"/>
        <v>65.67</v>
      </c>
      <c r="GD193" s="7"/>
      <c r="GE193" s="7"/>
      <c r="GF193" s="7"/>
      <c r="GG193" s="52"/>
      <c r="GH193" s="3"/>
      <c r="GI193" s="18"/>
      <c r="GJ193" s="18"/>
      <c r="GK193" s="1"/>
      <c r="GL193" s="23"/>
      <c r="GM193" s="61"/>
      <c r="GN193" s="7"/>
      <c r="GO193" s="67"/>
    </row>
    <row r="194" spans="1:197" ht="24.95" customHeight="1" x14ac:dyDescent="0.35">
      <c r="A194" s="51"/>
      <c r="B194" s="527" t="s">
        <v>270</v>
      </c>
      <c r="C194" s="538" t="s">
        <v>110</v>
      </c>
      <c r="D194" s="539" t="s">
        <v>267</v>
      </c>
      <c r="E194" s="538" t="s">
        <v>268</v>
      </c>
      <c r="F194" s="528" t="s">
        <v>269</v>
      </c>
      <c r="G194" s="539" t="s">
        <v>271</v>
      </c>
      <c r="H194" s="539">
        <v>187</v>
      </c>
      <c r="I194" s="539">
        <v>1</v>
      </c>
      <c r="J194" s="177">
        <v>8</v>
      </c>
      <c r="K194" s="539">
        <f>J194*2</f>
        <v>16</v>
      </c>
      <c r="L194" s="530">
        <v>2</v>
      </c>
      <c r="M194" s="531">
        <f>SUM(N194+P194+R194+T194+V194)</f>
        <v>2</v>
      </c>
      <c r="N194" s="532">
        <v>2</v>
      </c>
      <c r="O194" s="262">
        <f>SUM(N194)*I194</f>
        <v>2</v>
      </c>
      <c r="P194" s="532"/>
      <c r="Q194" s="533">
        <f>P194*J194</f>
        <v>0</v>
      </c>
      <c r="R194" s="532"/>
      <c r="S194" s="533">
        <f>SUM(R194)*J194</f>
        <v>0</v>
      </c>
      <c r="T194" s="532"/>
      <c r="U194" s="533">
        <f>SUM(T194)*K194</f>
        <v>0</v>
      </c>
      <c r="V194" s="532"/>
      <c r="W194" s="533">
        <f>SUM(V194)*J194*5</f>
        <v>0</v>
      </c>
      <c r="X194" s="534">
        <f>SUM(J194*AX194*2+K194*AZ194*2)</f>
        <v>0</v>
      </c>
      <c r="Y194" s="535">
        <f>SUM(L194*15/100*J194)</f>
        <v>2.4</v>
      </c>
      <c r="Z194" s="532"/>
      <c r="AA194" s="533"/>
      <c r="AB194" s="532"/>
      <c r="AC194" s="534">
        <f>SUM(AB194)*3*H194/5</f>
        <v>0</v>
      </c>
      <c r="AD194" s="532"/>
      <c r="AE194" s="536">
        <f>SUM(AD194*H194*(30+4))</f>
        <v>0</v>
      </c>
      <c r="AF194" s="532"/>
      <c r="AG194" s="537">
        <f>SUM(AF194*H194*3)</f>
        <v>0</v>
      </c>
      <c r="AH194" s="533"/>
      <c r="AI194" s="534">
        <f>SUM(AH194*H194/3)</f>
        <v>0</v>
      </c>
      <c r="AJ194" s="532"/>
      <c r="AK194" s="534">
        <f>SUM(AJ194*H194*2/3)</f>
        <v>0</v>
      </c>
      <c r="AL194" s="532"/>
      <c r="AM194" s="262">
        <f>SUM(AL194*H194*2)</f>
        <v>0</v>
      </c>
      <c r="AN194" s="532"/>
      <c r="AO194" s="533">
        <f>SUM(AN194*J194*2)</f>
        <v>0</v>
      </c>
      <c r="AP194" s="532"/>
      <c r="AQ194" s="534">
        <f>SUM(AP194*H194*2)</f>
        <v>0</v>
      </c>
      <c r="AR194" s="532"/>
      <c r="AS194" s="534">
        <f>SUM(J194*AR194*8)</f>
        <v>0</v>
      </c>
      <c r="AT194" s="532"/>
      <c r="AU194" s="534">
        <f>AT194*H194/3</f>
        <v>0</v>
      </c>
      <c r="AV194" s="533"/>
      <c r="AW194" s="537">
        <f>SUM(J194*AV194*6)</f>
        <v>0</v>
      </c>
      <c r="AX194" s="533"/>
      <c r="AY194" s="534">
        <f>SUM(J194*AX194*8)</f>
        <v>0</v>
      </c>
      <c r="AZ194" s="533"/>
      <c r="BA194" s="534">
        <f>SUM(AZ194*K194*5*6)</f>
        <v>0</v>
      </c>
      <c r="BB194" s="532"/>
      <c r="BC194" s="534">
        <f>SUM(BB194*K194*4*6)</f>
        <v>0</v>
      </c>
      <c r="BD194" s="532"/>
      <c r="BE194" s="537">
        <f>SUM(BD194*50)</f>
        <v>0</v>
      </c>
      <c r="BF194" s="10">
        <f t="shared" si="1307"/>
        <v>4.4000000000000004</v>
      </c>
      <c r="BG194" s="10">
        <f t="shared" si="1308"/>
        <v>2</v>
      </c>
      <c r="BH194" s="7"/>
      <c r="BI194" s="7"/>
      <c r="BJ194" s="7"/>
      <c r="BK194" s="52"/>
      <c r="BL194" s="51"/>
      <c r="BM194" s="20" t="s">
        <v>100</v>
      </c>
      <c r="BN194" s="71" t="s">
        <v>110</v>
      </c>
      <c r="BO194" s="71" t="s">
        <v>279</v>
      </c>
      <c r="BP194" s="71" t="s">
        <v>268</v>
      </c>
      <c r="BQ194" s="71" t="s">
        <v>283</v>
      </c>
      <c r="BR194" s="72" t="s">
        <v>284</v>
      </c>
      <c r="BS194" s="72">
        <v>156</v>
      </c>
      <c r="BT194" s="72">
        <v>1</v>
      </c>
      <c r="BU194" s="393">
        <v>7</v>
      </c>
      <c r="BV194" s="72">
        <v>14</v>
      </c>
      <c r="BW194" s="26">
        <v>8</v>
      </c>
      <c r="BX194" s="73">
        <v>8</v>
      </c>
      <c r="BY194" s="32">
        <v>8</v>
      </c>
      <c r="BZ194" s="334">
        <v>8</v>
      </c>
      <c r="CA194" s="32"/>
      <c r="CB194" s="20">
        <v>0</v>
      </c>
      <c r="CC194" s="32"/>
      <c r="CD194" s="20">
        <v>0</v>
      </c>
      <c r="CE194" s="32"/>
      <c r="CF194" s="20">
        <v>0</v>
      </c>
      <c r="CG194" s="74"/>
      <c r="CH194" s="20">
        <v>0</v>
      </c>
      <c r="CI194" s="20">
        <v>0</v>
      </c>
      <c r="CJ194" s="20">
        <v>8.4</v>
      </c>
      <c r="CK194" s="74"/>
      <c r="CL194" s="20"/>
      <c r="CM194" s="74"/>
      <c r="CN194" s="20">
        <v>0</v>
      </c>
      <c r="CO194" s="74"/>
      <c r="CP194" s="24">
        <v>0</v>
      </c>
      <c r="CQ194" s="74"/>
      <c r="CR194" s="334">
        <v>0</v>
      </c>
      <c r="CS194" s="74"/>
      <c r="CT194" s="20">
        <v>0</v>
      </c>
      <c r="CU194" s="74"/>
      <c r="CV194" s="20">
        <v>0</v>
      </c>
      <c r="CW194" s="74"/>
      <c r="CX194" s="334">
        <v>0</v>
      </c>
      <c r="CY194" s="74"/>
      <c r="CZ194" s="20">
        <v>0</v>
      </c>
      <c r="DA194" s="74"/>
      <c r="DB194" s="20">
        <v>0</v>
      </c>
      <c r="DC194" s="74"/>
      <c r="DD194" s="20">
        <v>0</v>
      </c>
      <c r="DE194" s="74"/>
      <c r="DF194" s="20">
        <v>0</v>
      </c>
      <c r="DG194" s="74"/>
      <c r="DH194" s="20">
        <v>0</v>
      </c>
      <c r="DI194" s="74"/>
      <c r="DJ194" s="20">
        <v>0</v>
      </c>
      <c r="DK194" s="74"/>
      <c r="DL194" s="20">
        <v>0</v>
      </c>
      <c r="DM194" s="74"/>
      <c r="DN194" s="20">
        <v>0</v>
      </c>
      <c r="DO194" s="74"/>
      <c r="DP194" s="20">
        <v>0</v>
      </c>
      <c r="DQ194" s="20">
        <f t="shared" si="1309"/>
        <v>16.399999999999999</v>
      </c>
      <c r="DR194" s="20">
        <f t="shared" si="1310"/>
        <v>8</v>
      </c>
      <c r="DS194" s="7"/>
      <c r="DT194" s="7"/>
      <c r="DU194" s="7"/>
      <c r="DV194" s="52"/>
      <c r="DW194" s="51"/>
      <c r="DX194" s="20"/>
      <c r="DY194" s="71"/>
      <c r="DZ194" s="71"/>
      <c r="EA194" s="7"/>
      <c r="EB194" s="7"/>
      <c r="EC194" s="7"/>
      <c r="ED194" s="7"/>
      <c r="EE194" s="7"/>
      <c r="EF194" s="7"/>
      <c r="EG194" s="7"/>
      <c r="EH194" s="7">
        <f t="shared" si="1311"/>
        <v>48</v>
      </c>
      <c r="EI194" s="7">
        <f t="shared" si="1311"/>
        <v>48</v>
      </c>
      <c r="EJ194" s="7">
        <f t="shared" si="1312"/>
        <v>10</v>
      </c>
      <c r="EK194" s="18">
        <f t="shared" si="1312"/>
        <v>10</v>
      </c>
      <c r="EL194" s="7">
        <f t="shared" si="1312"/>
        <v>0</v>
      </c>
      <c r="EM194" s="7">
        <f t="shared" si="1312"/>
        <v>0</v>
      </c>
      <c r="EN194" s="7">
        <f t="shared" si="1312"/>
        <v>0</v>
      </c>
      <c r="EO194" s="7">
        <f t="shared" si="1312"/>
        <v>0</v>
      </c>
      <c r="EP194" s="7">
        <f t="shared" si="1312"/>
        <v>0</v>
      </c>
      <c r="EQ194" s="7">
        <f t="shared" si="1312"/>
        <v>0</v>
      </c>
      <c r="ER194" s="7">
        <f t="shared" si="1312"/>
        <v>0</v>
      </c>
      <c r="ES194" s="7">
        <f t="shared" si="1312"/>
        <v>0</v>
      </c>
      <c r="ET194" s="7">
        <f t="shared" si="1312"/>
        <v>0</v>
      </c>
      <c r="EU194" s="18">
        <f t="shared" si="1312"/>
        <v>10.8</v>
      </c>
      <c r="EV194" s="7">
        <f t="shared" si="1312"/>
        <v>0</v>
      </c>
      <c r="EW194" s="7">
        <f t="shared" si="1312"/>
        <v>0</v>
      </c>
      <c r="EX194" s="7">
        <f t="shared" si="1312"/>
        <v>0</v>
      </c>
      <c r="EY194" s="7">
        <f t="shared" si="1312"/>
        <v>0</v>
      </c>
      <c r="EZ194" s="7">
        <f t="shared" si="1313"/>
        <v>0</v>
      </c>
      <c r="FA194" s="7">
        <f t="shared" si="1313"/>
        <v>0</v>
      </c>
      <c r="FB194" s="7">
        <f t="shared" si="1313"/>
        <v>0</v>
      </c>
      <c r="FC194" s="7">
        <f t="shared" si="1313"/>
        <v>0</v>
      </c>
      <c r="FD194" s="7">
        <f t="shared" si="1313"/>
        <v>0</v>
      </c>
      <c r="FE194" s="18">
        <f t="shared" si="1313"/>
        <v>0</v>
      </c>
      <c r="FF194" s="7">
        <f t="shared" si="1313"/>
        <v>0</v>
      </c>
      <c r="FG194" s="7">
        <f t="shared" si="1313"/>
        <v>0</v>
      </c>
      <c r="FH194" s="7">
        <f t="shared" si="1313"/>
        <v>0</v>
      </c>
      <c r="FI194" s="7">
        <f t="shared" si="1313"/>
        <v>0</v>
      </c>
      <c r="FJ194" s="7">
        <f t="shared" si="1313"/>
        <v>0</v>
      </c>
      <c r="FK194" s="7">
        <f t="shared" si="1313"/>
        <v>0</v>
      </c>
      <c r="FL194" s="7">
        <f t="shared" si="1313"/>
        <v>0</v>
      </c>
      <c r="FM194" s="7">
        <f t="shared" si="1313"/>
        <v>0</v>
      </c>
      <c r="FN194" s="7">
        <f t="shared" si="1313"/>
        <v>0</v>
      </c>
      <c r="FO194" s="7">
        <f t="shared" si="1313"/>
        <v>0</v>
      </c>
      <c r="FP194" s="7"/>
      <c r="FQ194" s="7">
        <f t="shared" si="1314"/>
        <v>0</v>
      </c>
      <c r="FR194" s="7">
        <f t="shared" si="1314"/>
        <v>0</v>
      </c>
      <c r="FS194" s="7">
        <f t="shared" si="1314"/>
        <v>0</v>
      </c>
      <c r="FT194" s="7">
        <f t="shared" si="1314"/>
        <v>0</v>
      </c>
      <c r="FU194" s="7">
        <f t="shared" si="1314"/>
        <v>0</v>
      </c>
      <c r="FV194" s="7">
        <f t="shared" si="1314"/>
        <v>0</v>
      </c>
      <c r="FW194" s="7">
        <f t="shared" si="1314"/>
        <v>0</v>
      </c>
      <c r="FX194" s="7">
        <f t="shared" si="1314"/>
        <v>0</v>
      </c>
      <c r="FY194" s="7">
        <f t="shared" si="1314"/>
        <v>0</v>
      </c>
      <c r="FZ194" s="7">
        <f t="shared" si="1314"/>
        <v>0</v>
      </c>
      <c r="GA194" s="7">
        <f t="shared" si="1314"/>
        <v>0</v>
      </c>
      <c r="GB194" s="116">
        <f t="shared" si="1314"/>
        <v>20.799999999999997</v>
      </c>
      <c r="GC194" s="117">
        <f t="shared" si="1314"/>
        <v>10</v>
      </c>
      <c r="GD194" s="7"/>
      <c r="GE194" s="7"/>
      <c r="GF194" s="7"/>
      <c r="GG194" s="52"/>
      <c r="GH194" s="3"/>
      <c r="GI194" s="18"/>
      <c r="GJ194" s="18"/>
      <c r="GK194" s="1"/>
      <c r="GL194" s="23"/>
      <c r="GM194" s="61"/>
      <c r="GN194" s="7"/>
      <c r="GO194" s="67"/>
    </row>
    <row r="195" spans="1:197" ht="24.95" customHeight="1" x14ac:dyDescent="0.35">
      <c r="A195" s="51"/>
      <c r="B195" s="10" t="s">
        <v>272</v>
      </c>
      <c r="C195" s="385" t="s">
        <v>273</v>
      </c>
      <c r="D195" s="385" t="s">
        <v>274</v>
      </c>
      <c r="E195" s="385" t="s">
        <v>268</v>
      </c>
      <c r="F195" s="386" t="s">
        <v>275</v>
      </c>
      <c r="G195" s="386" t="s">
        <v>276</v>
      </c>
      <c r="H195" s="386">
        <v>23</v>
      </c>
      <c r="I195" s="386">
        <v>1</v>
      </c>
      <c r="J195" s="387">
        <v>1</v>
      </c>
      <c r="K195" s="386">
        <v>2</v>
      </c>
      <c r="L195" s="388">
        <v>4</v>
      </c>
      <c r="M195" s="389">
        <v>4</v>
      </c>
      <c r="N195" s="390">
        <v>4</v>
      </c>
      <c r="O195" s="423">
        <v>4</v>
      </c>
      <c r="P195" s="390"/>
      <c r="Q195" s="10">
        <v>0</v>
      </c>
      <c r="R195" s="390"/>
      <c r="S195" s="10">
        <v>0</v>
      </c>
      <c r="T195" s="390"/>
      <c r="U195" s="10">
        <v>0</v>
      </c>
      <c r="V195" s="391"/>
      <c r="W195" s="10">
        <v>0</v>
      </c>
      <c r="X195" s="10">
        <v>0</v>
      </c>
      <c r="Y195" s="10">
        <v>0.6</v>
      </c>
      <c r="Z195" s="391"/>
      <c r="AA195" s="10"/>
      <c r="AB195" s="391"/>
      <c r="AC195" s="10">
        <v>0</v>
      </c>
      <c r="AD195" s="391"/>
      <c r="AE195" s="392">
        <v>0</v>
      </c>
      <c r="AF195" s="391"/>
      <c r="AG195" s="10">
        <v>0</v>
      </c>
      <c r="AH195" s="391"/>
      <c r="AI195" s="10">
        <v>0</v>
      </c>
      <c r="AJ195" s="391"/>
      <c r="AK195" s="10">
        <v>0</v>
      </c>
      <c r="AL195" s="391"/>
      <c r="AM195" s="423">
        <v>0</v>
      </c>
      <c r="AN195" s="391"/>
      <c r="AO195" s="10">
        <v>0</v>
      </c>
      <c r="AP195" s="391"/>
      <c r="AQ195" s="10">
        <v>0</v>
      </c>
      <c r="AR195" s="391"/>
      <c r="AS195" s="10">
        <v>0</v>
      </c>
      <c r="AT195" s="391"/>
      <c r="AU195" s="10">
        <v>0</v>
      </c>
      <c r="AV195" s="391"/>
      <c r="AW195" s="10">
        <v>0</v>
      </c>
      <c r="AX195" s="391"/>
      <c r="AY195" s="10">
        <v>0</v>
      </c>
      <c r="AZ195" s="391"/>
      <c r="BA195" s="10">
        <v>0</v>
      </c>
      <c r="BB195" s="391"/>
      <c r="BC195" s="10">
        <v>0</v>
      </c>
      <c r="BD195" s="391"/>
      <c r="BE195" s="10">
        <v>0</v>
      </c>
      <c r="BF195" s="10">
        <f t="shared" si="1307"/>
        <v>4.5999999999999996</v>
      </c>
      <c r="BG195" s="10">
        <f t="shared" si="1308"/>
        <v>4</v>
      </c>
      <c r="BH195" s="7"/>
      <c r="BI195" s="7"/>
      <c r="BJ195" s="7"/>
      <c r="BK195" s="52"/>
      <c r="BL195" s="51"/>
      <c r="BM195" s="20" t="s">
        <v>100</v>
      </c>
      <c r="BN195" s="71" t="s">
        <v>110</v>
      </c>
      <c r="BO195" s="71" t="s">
        <v>279</v>
      </c>
      <c r="BP195" s="71" t="s">
        <v>268</v>
      </c>
      <c r="BQ195" s="71" t="s">
        <v>285</v>
      </c>
      <c r="BR195" s="72" t="s">
        <v>284</v>
      </c>
      <c r="BS195" s="72">
        <v>172</v>
      </c>
      <c r="BT195" s="72">
        <v>1</v>
      </c>
      <c r="BU195" s="396">
        <v>7</v>
      </c>
      <c r="BV195" s="72">
        <v>14</v>
      </c>
      <c r="BW195" s="26">
        <v>12</v>
      </c>
      <c r="BX195" s="73">
        <v>12</v>
      </c>
      <c r="BY195" s="32">
        <v>12</v>
      </c>
      <c r="BZ195" s="334">
        <v>12</v>
      </c>
      <c r="CA195" s="32"/>
      <c r="CB195" s="20">
        <v>0</v>
      </c>
      <c r="CC195" s="32"/>
      <c r="CD195" s="20">
        <v>0</v>
      </c>
      <c r="CE195" s="32"/>
      <c r="CF195" s="20">
        <v>0</v>
      </c>
      <c r="CG195" s="74"/>
      <c r="CH195" s="20">
        <v>0</v>
      </c>
      <c r="CI195" s="20">
        <v>0</v>
      </c>
      <c r="CJ195" s="20">
        <v>12.6</v>
      </c>
      <c r="CK195" s="74"/>
      <c r="CL195" s="20"/>
      <c r="CM195" s="74"/>
      <c r="CN195" s="20">
        <v>0</v>
      </c>
      <c r="CO195" s="74"/>
      <c r="CP195" s="24">
        <v>0</v>
      </c>
      <c r="CQ195" s="74"/>
      <c r="CR195" s="334">
        <v>0</v>
      </c>
      <c r="CS195" s="74"/>
      <c r="CT195" s="20">
        <v>0</v>
      </c>
      <c r="CU195" s="74"/>
      <c r="CV195" s="20">
        <v>0</v>
      </c>
      <c r="CW195" s="74"/>
      <c r="CX195" s="334">
        <v>0</v>
      </c>
      <c r="CY195" s="74"/>
      <c r="CZ195" s="20">
        <v>0</v>
      </c>
      <c r="DA195" s="74"/>
      <c r="DB195" s="20">
        <v>0</v>
      </c>
      <c r="DC195" s="74"/>
      <c r="DD195" s="20">
        <v>0</v>
      </c>
      <c r="DE195" s="74"/>
      <c r="DF195" s="20">
        <v>0</v>
      </c>
      <c r="DG195" s="74"/>
      <c r="DH195" s="20">
        <v>0</v>
      </c>
      <c r="DI195" s="74"/>
      <c r="DJ195" s="20">
        <v>0</v>
      </c>
      <c r="DK195" s="74"/>
      <c r="DL195" s="20">
        <v>0</v>
      </c>
      <c r="DM195" s="74"/>
      <c r="DN195" s="20">
        <v>0</v>
      </c>
      <c r="DO195" s="74"/>
      <c r="DP195" s="20">
        <v>0</v>
      </c>
      <c r="DQ195" s="20">
        <f t="shared" si="1309"/>
        <v>24.6</v>
      </c>
      <c r="DR195" s="20">
        <f t="shared" si="1310"/>
        <v>12</v>
      </c>
      <c r="DS195" s="7"/>
      <c r="DT195" s="7"/>
      <c r="DU195" s="7"/>
      <c r="DV195" s="52"/>
      <c r="DW195" s="51"/>
      <c r="DX195" s="20"/>
      <c r="DY195" s="78"/>
      <c r="DZ195" s="71"/>
      <c r="EA195" s="7"/>
      <c r="EB195" s="7"/>
      <c r="EC195" s="7"/>
      <c r="ED195" s="7"/>
      <c r="EE195" s="7"/>
      <c r="EF195" s="7"/>
      <c r="EG195" s="7"/>
      <c r="EH195" s="7">
        <f t="shared" si="1311"/>
        <v>12</v>
      </c>
      <c r="EI195" s="7">
        <f t="shared" si="1311"/>
        <v>12</v>
      </c>
      <c r="EJ195" s="7">
        <f t="shared" si="1312"/>
        <v>16</v>
      </c>
      <c r="EK195" s="18">
        <f t="shared" si="1312"/>
        <v>16</v>
      </c>
      <c r="EL195" s="7">
        <f t="shared" si="1312"/>
        <v>0</v>
      </c>
      <c r="EM195" s="7">
        <f t="shared" si="1312"/>
        <v>0</v>
      </c>
      <c r="EN195" s="7">
        <f t="shared" si="1312"/>
        <v>0</v>
      </c>
      <c r="EO195" s="7">
        <f t="shared" si="1312"/>
        <v>0</v>
      </c>
      <c r="EP195" s="7">
        <f t="shared" si="1312"/>
        <v>0</v>
      </c>
      <c r="EQ195" s="7">
        <f t="shared" si="1312"/>
        <v>0</v>
      </c>
      <c r="ER195" s="7">
        <f t="shared" si="1312"/>
        <v>0</v>
      </c>
      <c r="ES195" s="7">
        <f t="shared" si="1312"/>
        <v>0</v>
      </c>
      <c r="ET195" s="7">
        <f t="shared" si="1312"/>
        <v>0</v>
      </c>
      <c r="EU195" s="18">
        <f t="shared" si="1312"/>
        <v>13.2</v>
      </c>
      <c r="EV195" s="7">
        <f t="shared" si="1312"/>
        <v>0</v>
      </c>
      <c r="EW195" s="7">
        <f t="shared" si="1312"/>
        <v>0</v>
      </c>
      <c r="EX195" s="7">
        <f t="shared" si="1312"/>
        <v>0</v>
      </c>
      <c r="EY195" s="7">
        <f t="shared" si="1312"/>
        <v>0</v>
      </c>
      <c r="EZ195" s="7">
        <f t="shared" si="1313"/>
        <v>0</v>
      </c>
      <c r="FA195" s="7">
        <f t="shared" si="1313"/>
        <v>0</v>
      </c>
      <c r="FB195" s="7">
        <f t="shared" si="1313"/>
        <v>0</v>
      </c>
      <c r="FC195" s="7">
        <f t="shared" si="1313"/>
        <v>0</v>
      </c>
      <c r="FD195" s="7">
        <f t="shared" si="1313"/>
        <v>0</v>
      </c>
      <c r="FE195" s="18">
        <f t="shared" si="1313"/>
        <v>0</v>
      </c>
      <c r="FF195" s="7">
        <f t="shared" si="1313"/>
        <v>0</v>
      </c>
      <c r="FG195" s="7">
        <f t="shared" si="1313"/>
        <v>0</v>
      </c>
      <c r="FH195" s="7">
        <f t="shared" si="1313"/>
        <v>0</v>
      </c>
      <c r="FI195" s="7">
        <f t="shared" si="1313"/>
        <v>0</v>
      </c>
      <c r="FJ195" s="7">
        <f t="shared" si="1313"/>
        <v>0</v>
      </c>
      <c r="FK195" s="7">
        <f t="shared" si="1313"/>
        <v>0</v>
      </c>
      <c r="FL195" s="7">
        <f t="shared" si="1313"/>
        <v>0</v>
      </c>
      <c r="FM195" s="7">
        <f t="shared" si="1313"/>
        <v>0</v>
      </c>
      <c r="FN195" s="7">
        <f t="shared" si="1313"/>
        <v>0</v>
      </c>
      <c r="FO195" s="7">
        <f t="shared" si="1313"/>
        <v>0</v>
      </c>
      <c r="FP195" s="7"/>
      <c r="FQ195" s="7">
        <f t="shared" si="1314"/>
        <v>0</v>
      </c>
      <c r="FR195" s="7">
        <f t="shared" si="1314"/>
        <v>0</v>
      </c>
      <c r="FS195" s="7">
        <f t="shared" si="1314"/>
        <v>0</v>
      </c>
      <c r="FT195" s="7">
        <f t="shared" si="1314"/>
        <v>0</v>
      </c>
      <c r="FU195" s="7">
        <f t="shared" si="1314"/>
        <v>0</v>
      </c>
      <c r="FV195" s="7">
        <f t="shared" si="1314"/>
        <v>0</v>
      </c>
      <c r="FW195" s="7">
        <f t="shared" si="1314"/>
        <v>0</v>
      </c>
      <c r="FX195" s="7">
        <f t="shared" si="1314"/>
        <v>0</v>
      </c>
      <c r="FY195" s="7">
        <f t="shared" si="1314"/>
        <v>0</v>
      </c>
      <c r="FZ195" s="7">
        <f t="shared" si="1314"/>
        <v>0</v>
      </c>
      <c r="GA195" s="7">
        <f t="shared" si="1314"/>
        <v>0</v>
      </c>
      <c r="GB195" s="116">
        <f t="shared" si="1314"/>
        <v>29.200000000000003</v>
      </c>
      <c r="GC195" s="117">
        <f t="shared" si="1314"/>
        <v>16</v>
      </c>
      <c r="GD195" s="7"/>
      <c r="GE195" s="7"/>
      <c r="GF195" s="7"/>
      <c r="GG195" s="52"/>
      <c r="GH195" s="3"/>
      <c r="GI195" s="18"/>
      <c r="GJ195" s="18"/>
      <c r="GK195" s="1"/>
      <c r="GL195" s="23"/>
      <c r="GM195" s="61"/>
      <c r="GN195" s="7"/>
      <c r="GO195" s="67"/>
    </row>
    <row r="196" spans="1:197" ht="24.95" customHeight="1" x14ac:dyDescent="0.35">
      <c r="A196" s="51"/>
      <c r="B196" s="10" t="s">
        <v>167</v>
      </c>
      <c r="C196" s="385" t="s">
        <v>168</v>
      </c>
      <c r="D196" s="385"/>
      <c r="E196" s="385" t="s">
        <v>139</v>
      </c>
      <c r="F196" s="385"/>
      <c r="G196" s="386">
        <v>2</v>
      </c>
      <c r="H196" s="386"/>
      <c r="I196" s="386"/>
      <c r="J196" s="387"/>
      <c r="K196" s="386"/>
      <c r="L196" s="388"/>
      <c r="M196" s="389">
        <v>0</v>
      </c>
      <c r="N196" s="390"/>
      <c r="O196" s="423">
        <v>0</v>
      </c>
      <c r="P196" s="390"/>
      <c r="Q196" s="10">
        <v>0</v>
      </c>
      <c r="R196" s="390"/>
      <c r="S196" s="10">
        <v>0</v>
      </c>
      <c r="T196" s="390"/>
      <c r="U196" s="10">
        <v>0</v>
      </c>
      <c r="V196" s="391"/>
      <c r="W196" s="10">
        <v>0</v>
      </c>
      <c r="X196" s="10">
        <v>0</v>
      </c>
      <c r="Y196" s="10">
        <v>0</v>
      </c>
      <c r="Z196" s="391"/>
      <c r="AA196" s="10"/>
      <c r="AB196" s="391"/>
      <c r="AC196" s="10">
        <v>0</v>
      </c>
      <c r="AD196" s="391"/>
      <c r="AE196" s="392">
        <v>0</v>
      </c>
      <c r="AF196" s="391"/>
      <c r="AG196" s="10">
        <v>0</v>
      </c>
      <c r="AH196" s="391"/>
      <c r="AI196" s="10">
        <v>0</v>
      </c>
      <c r="AJ196" s="391"/>
      <c r="AK196" s="10">
        <v>0</v>
      </c>
      <c r="AL196" s="391"/>
      <c r="AM196" s="423">
        <v>0</v>
      </c>
      <c r="AN196" s="391"/>
      <c r="AO196" s="10">
        <v>0</v>
      </c>
      <c r="AP196" s="391"/>
      <c r="AQ196" s="10">
        <v>0</v>
      </c>
      <c r="AR196" s="391"/>
      <c r="AS196" s="10">
        <v>0</v>
      </c>
      <c r="AT196" s="391"/>
      <c r="AU196" s="10">
        <v>0</v>
      </c>
      <c r="AV196" s="391"/>
      <c r="AW196" s="10">
        <v>0</v>
      </c>
      <c r="AX196" s="391"/>
      <c r="AY196" s="10">
        <v>0</v>
      </c>
      <c r="AZ196" s="391"/>
      <c r="BA196" s="10">
        <v>0</v>
      </c>
      <c r="BB196" s="391"/>
      <c r="BC196" s="10">
        <v>0</v>
      </c>
      <c r="BD196" s="391"/>
      <c r="BE196" s="10">
        <v>50</v>
      </c>
      <c r="BF196" s="10">
        <f t="shared" si="1307"/>
        <v>50</v>
      </c>
      <c r="BG196" s="10">
        <f t="shared" si="1308"/>
        <v>0</v>
      </c>
      <c r="BH196" s="7"/>
      <c r="BI196" s="7"/>
      <c r="BJ196" s="7"/>
      <c r="BK196" s="52"/>
      <c r="BL196" s="51"/>
      <c r="BM196" s="20" t="s">
        <v>100</v>
      </c>
      <c r="BN196" s="71" t="s">
        <v>114</v>
      </c>
      <c r="BO196" s="71" t="s">
        <v>279</v>
      </c>
      <c r="BP196" s="71" t="s">
        <v>268</v>
      </c>
      <c r="BQ196" s="72" t="s">
        <v>286</v>
      </c>
      <c r="BR196" s="72">
        <v>6</v>
      </c>
      <c r="BS196" s="72">
        <v>38</v>
      </c>
      <c r="BT196" s="72">
        <v>1</v>
      </c>
      <c r="BU196" s="396">
        <v>1</v>
      </c>
      <c r="BV196" s="72">
        <v>4</v>
      </c>
      <c r="BW196" s="26">
        <v>38</v>
      </c>
      <c r="BX196" s="73">
        <v>38</v>
      </c>
      <c r="BY196" s="32">
        <v>8</v>
      </c>
      <c r="BZ196" s="334"/>
      <c r="CA196" s="32">
        <v>10</v>
      </c>
      <c r="CB196" s="20">
        <v>10</v>
      </c>
      <c r="CC196" s="32">
        <v>20</v>
      </c>
      <c r="CD196" s="20">
        <v>20</v>
      </c>
      <c r="CE196" s="32"/>
      <c r="CF196" s="20">
        <v>0</v>
      </c>
      <c r="CG196" s="74"/>
      <c r="CH196" s="20">
        <v>0</v>
      </c>
      <c r="CI196" s="20">
        <v>0</v>
      </c>
      <c r="CJ196" s="20">
        <v>5</v>
      </c>
      <c r="CK196" s="74"/>
      <c r="CL196" s="20"/>
      <c r="CM196" s="74"/>
      <c r="CN196" s="20">
        <v>0</v>
      </c>
      <c r="CO196" s="74"/>
      <c r="CP196" s="24">
        <v>0</v>
      </c>
      <c r="CQ196" s="74"/>
      <c r="CR196" s="334">
        <v>0</v>
      </c>
      <c r="CS196" s="74"/>
      <c r="CT196" s="20">
        <v>0</v>
      </c>
      <c r="CU196" s="74"/>
      <c r="CV196" s="20">
        <v>0</v>
      </c>
      <c r="CW196" s="74">
        <v>1</v>
      </c>
      <c r="CX196" s="334">
        <v>38</v>
      </c>
      <c r="CY196" s="74"/>
      <c r="CZ196" s="20">
        <v>0</v>
      </c>
      <c r="DA196" s="74"/>
      <c r="DB196" s="20">
        <v>0</v>
      </c>
      <c r="DC196" s="74"/>
      <c r="DD196" s="20">
        <v>0</v>
      </c>
      <c r="DE196" s="74"/>
      <c r="DF196" s="20">
        <v>0</v>
      </c>
      <c r="DG196" s="74"/>
      <c r="DH196" s="20">
        <v>0</v>
      </c>
      <c r="DI196" s="74">
        <v>1</v>
      </c>
      <c r="DJ196" s="20">
        <v>6.3</v>
      </c>
      <c r="DK196" s="74"/>
      <c r="DL196" s="20">
        <v>0</v>
      </c>
      <c r="DM196" s="74"/>
      <c r="DN196" s="20">
        <v>0</v>
      </c>
      <c r="DO196" s="74"/>
      <c r="DP196" s="20">
        <v>0</v>
      </c>
      <c r="DQ196" s="20">
        <f t="shared" si="1309"/>
        <v>79.3</v>
      </c>
      <c r="DR196" s="20">
        <f t="shared" si="1310"/>
        <v>36.299999999999997</v>
      </c>
      <c r="DS196" s="7"/>
      <c r="DT196" s="7"/>
      <c r="DU196" s="7"/>
      <c r="DV196" s="52"/>
      <c r="DW196" s="51"/>
      <c r="DX196" s="20"/>
      <c r="DY196" s="71"/>
      <c r="DZ196" s="78"/>
      <c r="EA196" s="7"/>
      <c r="EB196" s="7"/>
      <c r="EC196" s="7"/>
      <c r="ED196" s="7"/>
      <c r="EE196" s="7"/>
      <c r="EF196" s="7"/>
      <c r="EG196" s="7"/>
      <c r="EH196" s="7">
        <f t="shared" si="1311"/>
        <v>12</v>
      </c>
      <c r="EI196" s="7">
        <f t="shared" si="1311"/>
        <v>12</v>
      </c>
      <c r="EJ196" s="7">
        <f t="shared" si="1312"/>
        <v>8</v>
      </c>
      <c r="EK196" s="18">
        <f t="shared" si="1312"/>
        <v>0</v>
      </c>
      <c r="EL196" s="7">
        <f t="shared" si="1312"/>
        <v>10</v>
      </c>
      <c r="EM196" s="7">
        <f t="shared" si="1312"/>
        <v>10</v>
      </c>
      <c r="EN196" s="7">
        <f t="shared" si="1312"/>
        <v>20</v>
      </c>
      <c r="EO196" s="7">
        <f t="shared" si="1312"/>
        <v>20</v>
      </c>
      <c r="EP196" s="7">
        <f t="shared" si="1312"/>
        <v>0</v>
      </c>
      <c r="EQ196" s="7">
        <f t="shared" si="1312"/>
        <v>0</v>
      </c>
      <c r="ER196" s="7">
        <f t="shared" si="1312"/>
        <v>0</v>
      </c>
      <c r="ES196" s="7">
        <f t="shared" si="1312"/>
        <v>0</v>
      </c>
      <c r="ET196" s="7">
        <f t="shared" si="1312"/>
        <v>0</v>
      </c>
      <c r="EU196" s="18">
        <f t="shared" si="1312"/>
        <v>5</v>
      </c>
      <c r="EV196" s="7">
        <f t="shared" si="1312"/>
        <v>0</v>
      </c>
      <c r="EW196" s="7">
        <f t="shared" si="1312"/>
        <v>0</v>
      </c>
      <c r="EX196" s="7">
        <f t="shared" si="1312"/>
        <v>0</v>
      </c>
      <c r="EY196" s="7">
        <f t="shared" si="1312"/>
        <v>0</v>
      </c>
      <c r="EZ196" s="7">
        <f t="shared" si="1313"/>
        <v>0</v>
      </c>
      <c r="FA196" s="7">
        <f t="shared" si="1313"/>
        <v>0</v>
      </c>
      <c r="FB196" s="7">
        <f t="shared" si="1313"/>
        <v>0</v>
      </c>
      <c r="FC196" s="7">
        <f t="shared" si="1313"/>
        <v>0</v>
      </c>
      <c r="FD196" s="7">
        <f t="shared" si="1313"/>
        <v>0</v>
      </c>
      <c r="FE196" s="18">
        <f t="shared" si="1313"/>
        <v>0</v>
      </c>
      <c r="FF196" s="7">
        <f t="shared" si="1313"/>
        <v>0</v>
      </c>
      <c r="FG196" s="7">
        <f t="shared" si="1313"/>
        <v>0</v>
      </c>
      <c r="FH196" s="7">
        <f t="shared" si="1313"/>
        <v>1</v>
      </c>
      <c r="FI196" s="7">
        <f t="shared" si="1313"/>
        <v>38</v>
      </c>
      <c r="FJ196" s="7">
        <f t="shared" si="1313"/>
        <v>0</v>
      </c>
      <c r="FK196" s="7">
        <f t="shared" si="1313"/>
        <v>0</v>
      </c>
      <c r="FL196" s="7">
        <f t="shared" si="1313"/>
        <v>0</v>
      </c>
      <c r="FM196" s="7">
        <f t="shared" si="1313"/>
        <v>0</v>
      </c>
      <c r="FN196" s="7">
        <f t="shared" si="1313"/>
        <v>0</v>
      </c>
      <c r="FO196" s="7">
        <f t="shared" si="1313"/>
        <v>0</v>
      </c>
      <c r="FP196" s="7"/>
      <c r="FQ196" s="7">
        <f t="shared" si="1314"/>
        <v>0</v>
      </c>
      <c r="FR196" s="7">
        <f t="shared" si="1314"/>
        <v>0</v>
      </c>
      <c r="FS196" s="7">
        <f t="shared" si="1314"/>
        <v>0</v>
      </c>
      <c r="FT196" s="7">
        <f t="shared" si="1314"/>
        <v>1</v>
      </c>
      <c r="FU196" s="7">
        <f t="shared" si="1314"/>
        <v>6.3</v>
      </c>
      <c r="FV196" s="7">
        <f t="shared" si="1314"/>
        <v>0</v>
      </c>
      <c r="FW196" s="7">
        <f t="shared" si="1314"/>
        <v>0</v>
      </c>
      <c r="FX196" s="7">
        <f t="shared" si="1314"/>
        <v>0</v>
      </c>
      <c r="FY196" s="7">
        <f t="shared" si="1314"/>
        <v>0</v>
      </c>
      <c r="FZ196" s="7">
        <f t="shared" si="1314"/>
        <v>0</v>
      </c>
      <c r="GA196" s="7">
        <f t="shared" si="1314"/>
        <v>50</v>
      </c>
      <c r="GB196" s="116">
        <f t="shared" si="1314"/>
        <v>129.30000000000001</v>
      </c>
      <c r="GC196" s="117">
        <f t="shared" si="1314"/>
        <v>36.299999999999997</v>
      </c>
      <c r="GD196" s="7"/>
      <c r="GE196" s="7"/>
      <c r="GF196" s="7"/>
      <c r="GG196" s="52"/>
      <c r="GH196" s="3"/>
      <c r="GI196" s="18"/>
      <c r="GJ196" s="18"/>
      <c r="GK196" s="1"/>
      <c r="GL196" s="23"/>
      <c r="GM196" s="61"/>
      <c r="GN196" s="7"/>
      <c r="GO196" s="67"/>
    </row>
    <row r="197" spans="1:197" ht="24.95" customHeight="1" x14ac:dyDescent="0.35">
      <c r="A197" s="51"/>
      <c r="B197" s="20" t="s">
        <v>277</v>
      </c>
      <c r="C197" s="78" t="s">
        <v>273</v>
      </c>
      <c r="D197" s="78" t="s">
        <v>274</v>
      </c>
      <c r="E197" s="78" t="s">
        <v>268</v>
      </c>
      <c r="F197" s="72" t="s">
        <v>278</v>
      </c>
      <c r="G197" s="79"/>
      <c r="H197" s="79">
        <v>2</v>
      </c>
      <c r="I197" s="79"/>
      <c r="J197" s="393"/>
      <c r="K197" s="79"/>
      <c r="L197" s="26"/>
      <c r="M197" s="73">
        <v>0</v>
      </c>
      <c r="N197" s="32"/>
      <c r="O197" s="263">
        <v>0</v>
      </c>
      <c r="P197" s="32"/>
      <c r="Q197" s="20">
        <v>0</v>
      </c>
      <c r="R197" s="32"/>
      <c r="S197" s="20">
        <v>0</v>
      </c>
      <c r="T197" s="32"/>
      <c r="U197" s="20">
        <v>0</v>
      </c>
      <c r="V197" s="74"/>
      <c r="W197" s="20">
        <v>0</v>
      </c>
      <c r="X197" s="20"/>
      <c r="Y197" s="20">
        <v>0</v>
      </c>
      <c r="Z197" s="74"/>
      <c r="AA197" s="20"/>
      <c r="AB197" s="74"/>
      <c r="AC197" s="20">
        <v>0</v>
      </c>
      <c r="AD197" s="74">
        <v>1</v>
      </c>
      <c r="AE197" s="24">
        <v>80</v>
      </c>
      <c r="AF197" s="74"/>
      <c r="AG197" s="20">
        <v>0</v>
      </c>
      <c r="AH197" s="74"/>
      <c r="AI197" s="20">
        <v>0</v>
      </c>
      <c r="AJ197" s="74"/>
      <c r="AK197" s="20">
        <v>0</v>
      </c>
      <c r="AL197" s="74"/>
      <c r="AM197" s="263">
        <v>0</v>
      </c>
      <c r="AN197" s="74"/>
      <c r="AO197" s="20">
        <v>0</v>
      </c>
      <c r="AP197" s="74"/>
      <c r="AQ197" s="20">
        <v>0</v>
      </c>
      <c r="AR197" s="74"/>
      <c r="AS197" s="20">
        <v>0</v>
      </c>
      <c r="AT197" s="74"/>
      <c r="AU197" s="20">
        <v>0</v>
      </c>
      <c r="AV197" s="74"/>
      <c r="AW197" s="20">
        <v>0</v>
      </c>
      <c r="AX197" s="74"/>
      <c r="AY197" s="20">
        <v>0</v>
      </c>
      <c r="AZ197" s="74"/>
      <c r="BA197" s="20">
        <v>0</v>
      </c>
      <c r="BB197" s="74"/>
      <c r="BC197" s="20">
        <v>0</v>
      </c>
      <c r="BD197" s="74"/>
      <c r="BE197" s="20">
        <v>0</v>
      </c>
      <c r="BF197" s="10">
        <f t="shared" si="1307"/>
        <v>80</v>
      </c>
      <c r="BG197" s="10">
        <f t="shared" si="1308"/>
        <v>0</v>
      </c>
      <c r="BH197" s="7"/>
      <c r="BI197" s="7"/>
      <c r="BJ197" s="7"/>
      <c r="BK197" s="52"/>
      <c r="BL197" s="51"/>
      <c r="BM197" s="10" t="s">
        <v>167</v>
      </c>
      <c r="BN197" s="385" t="s">
        <v>168</v>
      </c>
      <c r="BO197" s="385"/>
      <c r="BP197" s="385" t="s">
        <v>139</v>
      </c>
      <c r="BQ197" s="385"/>
      <c r="BR197" s="386">
        <v>2</v>
      </c>
      <c r="BS197" s="386"/>
      <c r="BT197" s="386"/>
      <c r="BU197" s="387"/>
      <c r="BV197" s="386"/>
      <c r="BW197" s="388"/>
      <c r="BX197" s="389">
        <v>0</v>
      </c>
      <c r="BY197" s="390"/>
      <c r="BZ197" s="405">
        <v>0</v>
      </c>
      <c r="CA197" s="390"/>
      <c r="CB197" s="10">
        <v>0</v>
      </c>
      <c r="CC197" s="390"/>
      <c r="CD197" s="10">
        <v>0</v>
      </c>
      <c r="CE197" s="390"/>
      <c r="CF197" s="10">
        <v>0</v>
      </c>
      <c r="CG197" s="391"/>
      <c r="CH197" s="10">
        <v>0</v>
      </c>
      <c r="CI197" s="10">
        <v>0</v>
      </c>
      <c r="CJ197" s="10">
        <v>0</v>
      </c>
      <c r="CK197" s="391"/>
      <c r="CL197" s="10"/>
      <c r="CM197" s="391"/>
      <c r="CN197" s="10">
        <v>0</v>
      </c>
      <c r="CO197" s="391"/>
      <c r="CP197" s="392">
        <v>0</v>
      </c>
      <c r="CQ197" s="391"/>
      <c r="CR197" s="405">
        <v>0</v>
      </c>
      <c r="CS197" s="391"/>
      <c r="CT197" s="10">
        <v>0</v>
      </c>
      <c r="CU197" s="391"/>
      <c r="CV197" s="10">
        <v>0</v>
      </c>
      <c r="CW197" s="391"/>
      <c r="CX197" s="405">
        <v>0</v>
      </c>
      <c r="CY197" s="391"/>
      <c r="CZ197" s="10">
        <v>0</v>
      </c>
      <c r="DA197" s="391"/>
      <c r="DB197" s="10">
        <v>0</v>
      </c>
      <c r="DC197" s="391"/>
      <c r="DD197" s="10">
        <v>0</v>
      </c>
      <c r="DE197" s="391"/>
      <c r="DF197" s="10">
        <v>0</v>
      </c>
      <c r="DG197" s="391"/>
      <c r="DH197" s="10">
        <v>0</v>
      </c>
      <c r="DI197" s="391"/>
      <c r="DJ197" s="10">
        <v>0</v>
      </c>
      <c r="DK197" s="391"/>
      <c r="DL197" s="10">
        <v>0</v>
      </c>
      <c r="DM197" s="391"/>
      <c r="DN197" s="10">
        <v>0</v>
      </c>
      <c r="DO197" s="391"/>
      <c r="DP197" s="10">
        <v>50</v>
      </c>
      <c r="DQ197" s="20">
        <f t="shared" si="1309"/>
        <v>50</v>
      </c>
      <c r="DR197" s="20">
        <f t="shared" si="1310"/>
        <v>0</v>
      </c>
      <c r="DS197" s="7"/>
      <c r="DT197" s="7"/>
      <c r="DU197" s="7"/>
      <c r="DV197" s="52"/>
      <c r="DW197" s="51"/>
      <c r="DX197" s="20"/>
      <c r="DY197" s="71"/>
      <c r="DZ197" s="78"/>
      <c r="EA197" s="7"/>
      <c r="EB197" s="7"/>
      <c r="EC197" s="7"/>
      <c r="ED197" s="7"/>
      <c r="EE197" s="7"/>
      <c r="EF197" s="7"/>
      <c r="EG197" s="7"/>
      <c r="EH197" s="7">
        <f t="shared" si="1311"/>
        <v>38</v>
      </c>
      <c r="EI197" s="7">
        <f t="shared" si="1311"/>
        <v>38</v>
      </c>
      <c r="EJ197" s="7">
        <f t="shared" si="1312"/>
        <v>0</v>
      </c>
      <c r="EK197" s="18">
        <f t="shared" si="1312"/>
        <v>0</v>
      </c>
      <c r="EL197" s="7">
        <f t="shared" si="1312"/>
        <v>0</v>
      </c>
      <c r="EM197" s="7">
        <f t="shared" si="1312"/>
        <v>0</v>
      </c>
      <c r="EN197" s="7">
        <f t="shared" si="1312"/>
        <v>0</v>
      </c>
      <c r="EO197" s="7">
        <f t="shared" si="1312"/>
        <v>0</v>
      </c>
      <c r="EP197" s="7">
        <f t="shared" si="1312"/>
        <v>0</v>
      </c>
      <c r="EQ197" s="7">
        <f t="shared" si="1312"/>
        <v>0</v>
      </c>
      <c r="ER197" s="7">
        <f t="shared" si="1312"/>
        <v>0</v>
      </c>
      <c r="ES197" s="7">
        <f t="shared" si="1312"/>
        <v>0</v>
      </c>
      <c r="ET197" s="7">
        <f t="shared" si="1312"/>
        <v>0</v>
      </c>
      <c r="EU197" s="18">
        <f t="shared" si="1312"/>
        <v>0</v>
      </c>
      <c r="EV197" s="7">
        <f t="shared" si="1312"/>
        <v>0</v>
      </c>
      <c r="EW197" s="7">
        <f t="shared" si="1312"/>
        <v>0</v>
      </c>
      <c r="EX197" s="7">
        <f t="shared" si="1312"/>
        <v>0</v>
      </c>
      <c r="EY197" s="7">
        <f t="shared" si="1312"/>
        <v>0</v>
      </c>
      <c r="EZ197" s="7">
        <f t="shared" si="1313"/>
        <v>1</v>
      </c>
      <c r="FA197" s="7">
        <f t="shared" si="1313"/>
        <v>80</v>
      </c>
      <c r="FB197" s="7">
        <f t="shared" si="1313"/>
        <v>0</v>
      </c>
      <c r="FC197" s="7">
        <f t="shared" si="1313"/>
        <v>0</v>
      </c>
      <c r="FD197" s="7">
        <f t="shared" si="1313"/>
        <v>0</v>
      </c>
      <c r="FE197" s="18">
        <f t="shared" si="1313"/>
        <v>0</v>
      </c>
      <c r="FF197" s="7">
        <f t="shared" si="1313"/>
        <v>0</v>
      </c>
      <c r="FG197" s="7">
        <f t="shared" si="1313"/>
        <v>0</v>
      </c>
      <c r="FH197" s="7">
        <f t="shared" si="1313"/>
        <v>0</v>
      </c>
      <c r="FI197" s="7">
        <f t="shared" si="1313"/>
        <v>0</v>
      </c>
      <c r="FJ197" s="7">
        <f t="shared" si="1313"/>
        <v>0</v>
      </c>
      <c r="FK197" s="7">
        <f t="shared" si="1313"/>
        <v>0</v>
      </c>
      <c r="FL197" s="7">
        <f t="shared" si="1313"/>
        <v>0</v>
      </c>
      <c r="FM197" s="7">
        <f t="shared" si="1313"/>
        <v>0</v>
      </c>
      <c r="FN197" s="7">
        <f t="shared" si="1313"/>
        <v>0</v>
      </c>
      <c r="FO197" s="7">
        <f t="shared" si="1313"/>
        <v>0</v>
      </c>
      <c r="FP197" s="7"/>
      <c r="FQ197" s="7">
        <f t="shared" si="1314"/>
        <v>0</v>
      </c>
      <c r="FR197" s="7">
        <f t="shared" si="1314"/>
        <v>0</v>
      </c>
      <c r="FS197" s="7">
        <f t="shared" si="1314"/>
        <v>0</v>
      </c>
      <c r="FT197" s="7">
        <f t="shared" si="1314"/>
        <v>0</v>
      </c>
      <c r="FU197" s="7">
        <f t="shared" si="1314"/>
        <v>0</v>
      </c>
      <c r="FV197" s="7">
        <f t="shared" si="1314"/>
        <v>0</v>
      </c>
      <c r="FW197" s="7">
        <f t="shared" si="1314"/>
        <v>0</v>
      </c>
      <c r="FX197" s="7">
        <f t="shared" si="1314"/>
        <v>0</v>
      </c>
      <c r="FY197" s="7">
        <f t="shared" si="1314"/>
        <v>0</v>
      </c>
      <c r="FZ197" s="7">
        <f t="shared" si="1314"/>
        <v>0</v>
      </c>
      <c r="GA197" s="7">
        <f t="shared" si="1314"/>
        <v>50</v>
      </c>
      <c r="GB197" s="116">
        <f t="shared" si="1314"/>
        <v>130</v>
      </c>
      <c r="GC197" s="117">
        <f t="shared" si="1314"/>
        <v>0</v>
      </c>
      <c r="GD197" s="7"/>
      <c r="GE197" s="7"/>
      <c r="GF197" s="7"/>
      <c r="GG197" s="52"/>
      <c r="GH197" s="3"/>
      <c r="GI197" s="18"/>
      <c r="GJ197" s="18"/>
      <c r="GK197" s="1"/>
      <c r="GL197" s="23"/>
      <c r="GM197" s="61"/>
      <c r="GN197" s="7"/>
      <c r="GO197" s="67"/>
    </row>
    <row r="198" spans="1:197" ht="24.95" customHeight="1" x14ac:dyDescent="0.35">
      <c r="A198" s="51"/>
      <c r="B198" s="7" t="s">
        <v>270</v>
      </c>
      <c r="C198" s="7" t="s">
        <v>110</v>
      </c>
      <c r="D198" s="7" t="s">
        <v>279</v>
      </c>
      <c r="E198" s="7" t="s">
        <v>268</v>
      </c>
      <c r="F198" s="7" t="s">
        <v>280</v>
      </c>
      <c r="G198" s="7">
        <v>11</v>
      </c>
      <c r="H198" s="7">
        <v>108</v>
      </c>
      <c r="I198" s="7">
        <v>1</v>
      </c>
      <c r="J198" s="394">
        <v>5</v>
      </c>
      <c r="K198" s="7">
        <v>10</v>
      </c>
      <c r="L198" s="7">
        <v>18</v>
      </c>
      <c r="M198" s="389">
        <v>18</v>
      </c>
      <c r="N198" s="390">
        <v>2</v>
      </c>
      <c r="O198" s="423">
        <v>2</v>
      </c>
      <c r="P198" s="390"/>
      <c r="Q198" s="10">
        <v>0</v>
      </c>
      <c r="R198" s="390">
        <v>16</v>
      </c>
      <c r="S198" s="10">
        <v>16</v>
      </c>
      <c r="T198" s="390"/>
      <c r="U198" s="10">
        <v>0</v>
      </c>
      <c r="V198" s="391"/>
      <c r="W198" s="10">
        <v>0</v>
      </c>
      <c r="X198" s="10">
        <v>0</v>
      </c>
      <c r="Y198" s="10">
        <v>2.7</v>
      </c>
      <c r="Z198" s="391"/>
      <c r="AA198" s="10"/>
      <c r="AB198" s="391"/>
      <c r="AC198" s="10">
        <v>0</v>
      </c>
      <c r="AD198" s="391"/>
      <c r="AE198" s="392">
        <v>0</v>
      </c>
      <c r="AF198" s="391"/>
      <c r="AG198" s="10">
        <v>0</v>
      </c>
      <c r="AH198" s="391"/>
      <c r="AI198" s="10">
        <v>0</v>
      </c>
      <c r="AJ198" s="391"/>
      <c r="AK198" s="10">
        <v>0</v>
      </c>
      <c r="AL198" s="391">
        <v>1</v>
      </c>
      <c r="AM198" s="423">
        <v>42</v>
      </c>
      <c r="AN198" s="391"/>
      <c r="AO198" s="10">
        <v>0</v>
      </c>
      <c r="AP198" s="391"/>
      <c r="AQ198" s="10">
        <v>0</v>
      </c>
      <c r="AR198" s="391">
        <v>1</v>
      </c>
      <c r="AS198" s="10">
        <v>4</v>
      </c>
      <c r="AT198" s="391"/>
      <c r="AU198" s="10">
        <v>0</v>
      </c>
      <c r="AV198" s="391"/>
      <c r="AW198" s="10">
        <v>0</v>
      </c>
      <c r="AX198" s="391"/>
      <c r="AY198" s="10">
        <v>0</v>
      </c>
      <c r="AZ198" s="391"/>
      <c r="BA198" s="10">
        <v>0</v>
      </c>
      <c r="BB198" s="391"/>
      <c r="BC198" s="10">
        <v>0</v>
      </c>
      <c r="BD198" s="391"/>
      <c r="BE198" s="10">
        <v>0</v>
      </c>
      <c r="BF198" s="10">
        <f t="shared" si="1307"/>
        <v>66.7</v>
      </c>
      <c r="BG198" s="10">
        <f t="shared" si="1308"/>
        <v>22</v>
      </c>
      <c r="BH198" s="7"/>
      <c r="BI198" s="7"/>
      <c r="BJ198" s="7"/>
      <c r="BK198" s="52"/>
      <c r="BL198" s="51"/>
      <c r="BM198" s="300" t="s">
        <v>289</v>
      </c>
      <c r="BN198" s="184" t="s">
        <v>281</v>
      </c>
      <c r="BO198" s="185" t="s">
        <v>267</v>
      </c>
      <c r="BP198" s="184" t="s">
        <v>268</v>
      </c>
      <c r="BQ198" s="184" t="s">
        <v>305</v>
      </c>
      <c r="BR198" s="185">
        <v>8</v>
      </c>
      <c r="BS198" s="184">
        <v>182</v>
      </c>
      <c r="BT198" s="184">
        <v>1</v>
      </c>
      <c r="BU198" s="184">
        <v>7</v>
      </c>
      <c r="BV198" s="185">
        <f>BU198</f>
        <v>7</v>
      </c>
      <c r="BW198" s="187"/>
      <c r="BX198" s="188">
        <f t="shared" ref="BX198" si="1315">SUM(BY198+CA198+CC198+CE198+CG198)</f>
        <v>0</v>
      </c>
      <c r="BY198" s="189"/>
      <c r="BZ198" s="190">
        <f t="shared" ref="BZ198" si="1316">SUM(BY198)*BT198</f>
        <v>0</v>
      </c>
      <c r="CA198" s="189"/>
      <c r="CB198" s="190">
        <f t="shared" ref="CB198" si="1317">CA198*BU198</f>
        <v>0</v>
      </c>
      <c r="CC198" s="189"/>
      <c r="CD198" s="190">
        <f t="shared" ref="CD198" si="1318">SUM(CC198)*BU198</f>
        <v>0</v>
      </c>
      <c r="CE198" s="189"/>
      <c r="CF198" s="190">
        <f t="shared" ref="CF198" si="1319">SUM(CE198)*BV198</f>
        <v>0</v>
      </c>
      <c r="CG198" s="189"/>
      <c r="CH198" s="190">
        <f t="shared" ref="CH198" si="1320">SUM(CG198)*BU198*5</f>
        <v>0</v>
      </c>
      <c r="CI198" s="448">
        <v>0</v>
      </c>
      <c r="CJ198" s="192">
        <f t="shared" ref="CJ198" si="1321">SUM(BW198*15/100*BU198)</f>
        <v>0</v>
      </c>
      <c r="CK198" s="189"/>
      <c r="CL198" s="190"/>
      <c r="CM198" s="189"/>
      <c r="CN198" s="191">
        <f t="shared" ref="CN198" si="1322">SUM(CM198)*3*BS198/5</f>
        <v>0</v>
      </c>
      <c r="CO198" s="189"/>
      <c r="CP198" s="193">
        <f>SUM(CO198*BS198*(30+4))</f>
        <v>0</v>
      </c>
      <c r="CQ198" s="189"/>
      <c r="CR198" s="334">
        <f t="shared" ref="CR198" si="1323">SUM(CQ198*BS198*3)</f>
        <v>0</v>
      </c>
      <c r="CS198" s="190"/>
      <c r="CT198" s="191">
        <f t="shared" ref="CT198" si="1324">SUM(CS198*BS198/3)</f>
        <v>0</v>
      </c>
      <c r="CU198" s="189"/>
      <c r="CV198" s="191">
        <f t="shared" ref="CV198" si="1325">SUM(CU198*BS198*2/3)</f>
        <v>0</v>
      </c>
      <c r="CW198" s="189"/>
      <c r="CX198" s="190">
        <f>SUM(CW198*BS198*2)</f>
        <v>0</v>
      </c>
      <c r="CY198" s="189"/>
      <c r="CZ198" s="190">
        <f>SUM(CY198*BU198)</f>
        <v>0</v>
      </c>
      <c r="DA198" s="189"/>
      <c r="DB198" s="191">
        <f t="shared" ref="DB198" si="1326">SUM(DA198*BS198*2)</f>
        <v>0</v>
      </c>
      <c r="DC198" s="189"/>
      <c r="DD198" s="191">
        <f>DC198*BS198/3</f>
        <v>0</v>
      </c>
      <c r="DE198" s="32"/>
      <c r="DF198" s="194">
        <f t="shared" ref="DF198" si="1327">DE198*BS198/3</f>
        <v>0</v>
      </c>
      <c r="DG198" s="189"/>
      <c r="DH198" s="195">
        <f>SUM(DG198*BS198/3)</f>
        <v>0</v>
      </c>
      <c r="DI198" s="189"/>
      <c r="DJ198" s="191">
        <f t="shared" ref="DJ198" si="1328">SUM(BU198*DI198*8)</f>
        <v>0</v>
      </c>
      <c r="DK198" s="190">
        <v>1</v>
      </c>
      <c r="DL198" s="191">
        <f>DK198*BV198*1*8</f>
        <v>56</v>
      </c>
      <c r="DM198" s="189"/>
      <c r="DN198" s="191">
        <f t="shared" ref="DN198" si="1329">SUM(DM198*BV198*4*6)</f>
        <v>0</v>
      </c>
      <c r="DO198" s="189"/>
      <c r="DP198" s="195">
        <f t="shared" ref="DP198" si="1330">SUM(DO198*50)</f>
        <v>0</v>
      </c>
      <c r="DQ198" s="194">
        <f t="shared" ref="DQ198" si="1331">BZ198+CB198+CD198+CF198+CH198+CI198+CJ198+CL198+CN198+CP198+CR198+CT198+CV198+CX198+CZ198+DB198+DD198+DF198+DH198+DJ198+DL198+DN198+DP198</f>
        <v>56</v>
      </c>
      <c r="DR198" s="194">
        <f t="shared" ref="DR198" si="1332">DN198+DL198+DJ198+DH198+DD198+DB198+CI198+CH198+CF198+CD198+CB198+BZ198</f>
        <v>56</v>
      </c>
      <c r="DS198" s="7"/>
      <c r="DT198" s="7"/>
      <c r="DU198" s="7"/>
      <c r="DV198" s="52"/>
      <c r="DW198" s="51"/>
      <c r="DX198" s="20"/>
      <c r="DY198" s="71"/>
      <c r="DZ198" s="71"/>
      <c r="EA198" s="7"/>
      <c r="EB198" s="7"/>
      <c r="EC198" s="7"/>
      <c r="ED198" s="7"/>
      <c r="EE198" s="7"/>
      <c r="EF198" s="7"/>
      <c r="EG198" s="7"/>
      <c r="EH198" s="7">
        <f t="shared" si="1311"/>
        <v>18</v>
      </c>
      <c r="EI198" s="7">
        <f t="shared" si="1311"/>
        <v>18</v>
      </c>
      <c r="EJ198" s="7">
        <f t="shared" si="1312"/>
        <v>2</v>
      </c>
      <c r="EK198" s="18">
        <f t="shared" si="1312"/>
        <v>2</v>
      </c>
      <c r="EL198" s="7">
        <f t="shared" si="1312"/>
        <v>0</v>
      </c>
      <c r="EM198" s="7">
        <f t="shared" si="1312"/>
        <v>0</v>
      </c>
      <c r="EN198" s="7">
        <f t="shared" si="1312"/>
        <v>16</v>
      </c>
      <c r="EO198" s="7">
        <f t="shared" si="1312"/>
        <v>16</v>
      </c>
      <c r="EP198" s="7">
        <f t="shared" si="1312"/>
        <v>0</v>
      </c>
      <c r="EQ198" s="7">
        <f t="shared" si="1312"/>
        <v>0</v>
      </c>
      <c r="ER198" s="7">
        <f t="shared" si="1312"/>
        <v>0</v>
      </c>
      <c r="ES198" s="7">
        <f t="shared" si="1312"/>
        <v>0</v>
      </c>
      <c r="ET198" s="7">
        <f t="shared" si="1312"/>
        <v>0</v>
      </c>
      <c r="EU198" s="18">
        <f t="shared" si="1312"/>
        <v>2.7</v>
      </c>
      <c r="EV198" s="7">
        <f t="shared" si="1312"/>
        <v>0</v>
      </c>
      <c r="EW198" s="7">
        <f t="shared" si="1312"/>
        <v>0</v>
      </c>
      <c r="EX198" s="7">
        <f t="shared" si="1312"/>
        <v>0</v>
      </c>
      <c r="EY198" s="7">
        <f t="shared" si="1312"/>
        <v>0</v>
      </c>
      <c r="EZ198" s="7">
        <f t="shared" si="1313"/>
        <v>0</v>
      </c>
      <c r="FA198" s="7">
        <f t="shared" si="1313"/>
        <v>0</v>
      </c>
      <c r="FB198" s="7">
        <f t="shared" si="1313"/>
        <v>0</v>
      </c>
      <c r="FC198" s="7">
        <f t="shared" si="1313"/>
        <v>0</v>
      </c>
      <c r="FD198" s="7">
        <f t="shared" si="1313"/>
        <v>0</v>
      </c>
      <c r="FE198" s="18">
        <f t="shared" si="1313"/>
        <v>0</v>
      </c>
      <c r="FF198" s="7">
        <f t="shared" si="1313"/>
        <v>0</v>
      </c>
      <c r="FG198" s="7">
        <f t="shared" si="1313"/>
        <v>0</v>
      </c>
      <c r="FH198" s="7">
        <f t="shared" si="1313"/>
        <v>1</v>
      </c>
      <c r="FI198" s="7">
        <f t="shared" si="1313"/>
        <v>42</v>
      </c>
      <c r="FJ198" s="7">
        <f t="shared" si="1313"/>
        <v>0</v>
      </c>
      <c r="FK198" s="7">
        <f t="shared" si="1313"/>
        <v>0</v>
      </c>
      <c r="FL198" s="7">
        <f t="shared" si="1313"/>
        <v>0</v>
      </c>
      <c r="FM198" s="7">
        <f t="shared" si="1313"/>
        <v>0</v>
      </c>
      <c r="FN198" s="7">
        <f t="shared" si="1313"/>
        <v>1</v>
      </c>
      <c r="FO198" s="7">
        <f t="shared" si="1313"/>
        <v>4</v>
      </c>
      <c r="FP198" s="7"/>
      <c r="FQ198" s="7">
        <f t="shared" si="1314"/>
        <v>0</v>
      </c>
      <c r="FR198" s="7">
        <f t="shared" si="1314"/>
        <v>0</v>
      </c>
      <c r="FS198" s="7">
        <f t="shared" si="1314"/>
        <v>0</v>
      </c>
      <c r="FT198" s="7">
        <f t="shared" si="1314"/>
        <v>0</v>
      </c>
      <c r="FU198" s="7">
        <f t="shared" si="1314"/>
        <v>0</v>
      </c>
      <c r="FV198" s="7">
        <f t="shared" si="1314"/>
        <v>1</v>
      </c>
      <c r="FW198" s="7">
        <f t="shared" si="1314"/>
        <v>56</v>
      </c>
      <c r="FX198" s="7">
        <f t="shared" si="1314"/>
        <v>0</v>
      </c>
      <c r="FY198" s="7">
        <f t="shared" si="1314"/>
        <v>0</v>
      </c>
      <c r="FZ198" s="7">
        <f t="shared" si="1314"/>
        <v>0</v>
      </c>
      <c r="GA198" s="7">
        <f t="shared" si="1314"/>
        <v>0</v>
      </c>
      <c r="GB198" s="116">
        <f t="shared" si="1314"/>
        <v>122.7</v>
      </c>
      <c r="GC198" s="117">
        <f t="shared" si="1314"/>
        <v>78</v>
      </c>
      <c r="GD198" s="7"/>
      <c r="GE198" s="7"/>
      <c r="GF198" s="7"/>
      <c r="GG198" s="52"/>
      <c r="GH198" s="3"/>
      <c r="GI198" s="18"/>
      <c r="GJ198" s="18"/>
      <c r="GK198" s="1"/>
      <c r="GL198" s="23"/>
      <c r="GM198" s="61"/>
      <c r="GN198" s="7"/>
      <c r="GO198" s="67"/>
    </row>
    <row r="199" spans="1:197" ht="24.95" customHeight="1" x14ac:dyDescent="0.35">
      <c r="A199" s="51"/>
      <c r="B199" s="17" t="s">
        <v>270</v>
      </c>
      <c r="C199" s="17" t="s">
        <v>281</v>
      </c>
      <c r="D199" s="7" t="s">
        <v>267</v>
      </c>
      <c r="E199" s="21" t="s">
        <v>268</v>
      </c>
      <c r="F199" s="7" t="s">
        <v>282</v>
      </c>
      <c r="G199" s="7">
        <v>7</v>
      </c>
      <c r="H199" s="7">
        <v>221</v>
      </c>
      <c r="I199" s="7">
        <v>1</v>
      </c>
      <c r="J199" s="394">
        <v>9</v>
      </c>
      <c r="K199" s="7">
        <v>18</v>
      </c>
      <c r="L199" s="7">
        <v>14</v>
      </c>
      <c r="M199" s="389">
        <v>14</v>
      </c>
      <c r="N199" s="390">
        <v>2</v>
      </c>
      <c r="O199" s="423"/>
      <c r="P199" s="390">
        <v>12</v>
      </c>
      <c r="Q199" s="10">
        <v>12</v>
      </c>
      <c r="R199" s="390"/>
      <c r="S199" s="10">
        <v>0</v>
      </c>
      <c r="T199" s="390"/>
      <c r="U199" s="10">
        <v>0</v>
      </c>
      <c r="V199" s="391"/>
      <c r="W199" s="10">
        <v>0</v>
      </c>
      <c r="X199" s="10">
        <v>0</v>
      </c>
      <c r="Y199" s="10">
        <v>2</v>
      </c>
      <c r="Z199" s="391"/>
      <c r="AA199" s="10"/>
      <c r="AB199" s="391"/>
      <c r="AC199" s="10">
        <v>0</v>
      </c>
      <c r="AD199" s="391"/>
      <c r="AE199" s="392">
        <v>0</v>
      </c>
      <c r="AF199" s="391"/>
      <c r="AG199" s="10">
        <v>0</v>
      </c>
      <c r="AH199" s="391"/>
      <c r="AI199" s="10">
        <v>0</v>
      </c>
      <c r="AJ199" s="391">
        <v>1</v>
      </c>
      <c r="AK199" s="10"/>
      <c r="AL199" s="391"/>
      <c r="AM199" s="423">
        <v>0</v>
      </c>
      <c r="AN199" s="391"/>
      <c r="AO199" s="10">
        <v>0</v>
      </c>
      <c r="AP199" s="391"/>
      <c r="AQ199" s="10">
        <v>0</v>
      </c>
      <c r="AR199" s="391">
        <v>1</v>
      </c>
      <c r="AS199" s="10">
        <v>6</v>
      </c>
      <c r="AT199" s="391"/>
      <c r="AU199" s="10">
        <v>0</v>
      </c>
      <c r="AV199" s="391"/>
      <c r="AW199" s="10">
        <v>0</v>
      </c>
      <c r="AX199" s="391"/>
      <c r="AY199" s="10">
        <v>0</v>
      </c>
      <c r="AZ199" s="391"/>
      <c r="BA199" s="10">
        <v>0</v>
      </c>
      <c r="BB199" s="391"/>
      <c r="BC199" s="10">
        <v>0</v>
      </c>
      <c r="BD199" s="391"/>
      <c r="BE199" s="10">
        <v>0</v>
      </c>
      <c r="BF199" s="10">
        <f t="shared" si="1307"/>
        <v>20</v>
      </c>
      <c r="BG199" s="10">
        <f t="shared" si="1308"/>
        <v>18</v>
      </c>
      <c r="BH199" s="7"/>
      <c r="BI199" s="7"/>
      <c r="BJ199" s="7"/>
      <c r="BK199" s="52"/>
      <c r="BL199" s="51"/>
      <c r="BM199" s="17"/>
      <c r="BN199" s="21"/>
      <c r="BO199" s="21"/>
      <c r="BP199" s="21"/>
      <c r="BQ199" s="21"/>
      <c r="BR199" s="21"/>
      <c r="BS199" s="21"/>
      <c r="BT199" s="21"/>
      <c r="BU199" s="397"/>
      <c r="BV199" s="21"/>
      <c r="BW199" s="11"/>
      <c r="BX199" s="73"/>
      <c r="BY199" s="32"/>
      <c r="BZ199" s="334"/>
      <c r="CA199" s="32"/>
      <c r="CB199" s="20"/>
      <c r="CC199" s="32"/>
      <c r="CD199" s="20"/>
      <c r="CE199" s="32"/>
      <c r="CF199" s="20"/>
      <c r="CG199" s="74"/>
      <c r="CH199" s="20"/>
      <c r="CI199" s="20"/>
      <c r="CJ199" s="20"/>
      <c r="CK199" s="74"/>
      <c r="CL199" s="20"/>
      <c r="CM199" s="74"/>
      <c r="CN199" s="20"/>
      <c r="CO199" s="74"/>
      <c r="CP199" s="24"/>
      <c r="CQ199" s="74"/>
      <c r="CR199" s="334"/>
      <c r="CS199" s="74"/>
      <c r="CT199" s="20"/>
      <c r="CU199" s="74"/>
      <c r="CV199" s="20"/>
      <c r="CW199" s="74"/>
      <c r="CX199" s="334"/>
      <c r="CY199" s="74"/>
      <c r="CZ199" s="20"/>
      <c r="DA199" s="74"/>
      <c r="DB199" s="20"/>
      <c r="DC199" s="74"/>
      <c r="DD199" s="20"/>
      <c r="DE199" s="74"/>
      <c r="DF199" s="20"/>
      <c r="DG199" s="74"/>
      <c r="DH199" s="20"/>
      <c r="DI199" s="74"/>
      <c r="DJ199" s="20"/>
      <c r="DK199" s="74"/>
      <c r="DL199" s="20"/>
      <c r="DM199" s="74"/>
      <c r="DN199" s="20"/>
      <c r="DO199" s="74"/>
      <c r="DP199" s="20"/>
      <c r="DQ199" s="20">
        <f t="shared" si="1309"/>
        <v>0</v>
      </c>
      <c r="DR199" s="20">
        <f t="shared" si="1310"/>
        <v>0</v>
      </c>
      <c r="DS199" s="7"/>
      <c r="DT199" s="7"/>
      <c r="DU199" s="7"/>
      <c r="DV199" s="52"/>
      <c r="DW199" s="51"/>
      <c r="DX199" s="17"/>
      <c r="DY199" s="17"/>
      <c r="DZ199" s="7"/>
      <c r="EA199" s="7"/>
      <c r="EB199" s="7"/>
      <c r="EC199" s="7"/>
      <c r="ED199" s="7"/>
      <c r="EE199" s="7"/>
      <c r="EF199" s="7"/>
      <c r="EG199" s="7"/>
      <c r="EH199" s="7">
        <f t="shared" si="1311"/>
        <v>14</v>
      </c>
      <c r="EI199" s="7">
        <f t="shared" si="1311"/>
        <v>14</v>
      </c>
      <c r="EJ199" s="7">
        <f>SUM(N199+N194)</f>
        <v>4</v>
      </c>
      <c r="EK199" s="18">
        <f t="shared" si="1312"/>
        <v>0</v>
      </c>
      <c r="EL199" s="7">
        <f t="shared" si="1312"/>
        <v>12</v>
      </c>
      <c r="EM199" s="7">
        <f t="shared" si="1312"/>
        <v>12</v>
      </c>
      <c r="EN199" s="7">
        <f t="shared" si="1312"/>
        <v>0</v>
      </c>
      <c r="EO199" s="7">
        <f t="shared" si="1312"/>
        <v>0</v>
      </c>
      <c r="EP199" s="7">
        <f t="shared" si="1312"/>
        <v>0</v>
      </c>
      <c r="EQ199" s="7">
        <f t="shared" si="1312"/>
        <v>0</v>
      </c>
      <c r="ER199" s="7">
        <f t="shared" si="1312"/>
        <v>0</v>
      </c>
      <c r="ES199" s="7">
        <f t="shared" si="1312"/>
        <v>0</v>
      </c>
      <c r="ET199" s="7">
        <f t="shared" si="1312"/>
        <v>0</v>
      </c>
      <c r="EU199" s="18">
        <f t="shared" si="1312"/>
        <v>2</v>
      </c>
      <c r="EV199" s="7">
        <f t="shared" si="1312"/>
        <v>0</v>
      </c>
      <c r="EW199" s="7">
        <f t="shared" si="1312"/>
        <v>0</v>
      </c>
      <c r="EX199" s="7">
        <f t="shared" si="1312"/>
        <v>0</v>
      </c>
      <c r="EY199" s="7">
        <f t="shared" si="1312"/>
        <v>0</v>
      </c>
      <c r="EZ199" s="7">
        <f t="shared" si="1313"/>
        <v>0</v>
      </c>
      <c r="FA199" s="7">
        <f t="shared" si="1313"/>
        <v>0</v>
      </c>
      <c r="FB199" s="7">
        <f t="shared" si="1313"/>
        <v>0</v>
      </c>
      <c r="FC199" s="7">
        <f t="shared" si="1313"/>
        <v>0</v>
      </c>
      <c r="FD199" s="7">
        <f t="shared" si="1313"/>
        <v>0</v>
      </c>
      <c r="FE199" s="18">
        <f t="shared" si="1313"/>
        <v>0</v>
      </c>
      <c r="FF199" s="7">
        <f t="shared" si="1313"/>
        <v>1</v>
      </c>
      <c r="FG199" s="7">
        <f t="shared" si="1313"/>
        <v>0</v>
      </c>
      <c r="FH199" s="7">
        <f t="shared" si="1313"/>
        <v>0</v>
      </c>
      <c r="FI199" s="7">
        <f t="shared" si="1313"/>
        <v>0</v>
      </c>
      <c r="FJ199" s="7">
        <f t="shared" si="1313"/>
        <v>0</v>
      </c>
      <c r="FK199" s="7">
        <f t="shared" si="1313"/>
        <v>0</v>
      </c>
      <c r="FL199" s="7">
        <f t="shared" si="1313"/>
        <v>0</v>
      </c>
      <c r="FM199" s="7">
        <f t="shared" si="1313"/>
        <v>0</v>
      </c>
      <c r="FN199" s="7">
        <f t="shared" si="1313"/>
        <v>1</v>
      </c>
      <c r="FO199" s="7">
        <f t="shared" si="1313"/>
        <v>6</v>
      </c>
      <c r="FP199" s="7"/>
      <c r="FQ199" s="7">
        <f t="shared" si="1314"/>
        <v>0</v>
      </c>
      <c r="FR199" s="7">
        <f t="shared" si="1314"/>
        <v>0</v>
      </c>
      <c r="FS199" s="7">
        <f t="shared" si="1314"/>
        <v>0</v>
      </c>
      <c r="FT199" s="7">
        <f t="shared" si="1314"/>
        <v>0</v>
      </c>
      <c r="FU199" s="7">
        <f t="shared" si="1314"/>
        <v>0</v>
      </c>
      <c r="FV199" s="7">
        <f t="shared" si="1314"/>
        <v>0</v>
      </c>
      <c r="FW199" s="7">
        <f t="shared" si="1314"/>
        <v>0</v>
      </c>
      <c r="FX199" s="7">
        <f t="shared" si="1314"/>
        <v>0</v>
      </c>
      <c r="FY199" s="7">
        <f t="shared" si="1314"/>
        <v>0</v>
      </c>
      <c r="FZ199" s="7">
        <f t="shared" si="1314"/>
        <v>0</v>
      </c>
      <c r="GA199" s="7">
        <f t="shared" si="1314"/>
        <v>0</v>
      </c>
      <c r="GB199" s="116">
        <f t="shared" si="1314"/>
        <v>20</v>
      </c>
      <c r="GC199" s="117">
        <f t="shared" si="1314"/>
        <v>18</v>
      </c>
      <c r="GD199" s="7"/>
      <c r="GE199" s="7"/>
      <c r="GF199" s="7"/>
      <c r="GG199" s="52"/>
      <c r="GH199" s="3"/>
      <c r="GI199" s="18"/>
      <c r="GJ199" s="18"/>
      <c r="GK199" s="1"/>
      <c r="GL199" s="23"/>
      <c r="GM199" s="61"/>
      <c r="GN199" s="7"/>
      <c r="GO199" s="67"/>
    </row>
    <row r="200" spans="1:197" ht="24.95" customHeight="1" x14ac:dyDescent="0.35">
      <c r="A200" s="51"/>
      <c r="B200" s="17" t="s">
        <v>224</v>
      </c>
      <c r="C200" s="17"/>
      <c r="D200" s="7" t="s">
        <v>294</v>
      </c>
      <c r="E200" s="7"/>
      <c r="F200" s="7"/>
      <c r="G200" s="7"/>
      <c r="H200" s="525">
        <v>1</v>
      </c>
      <c r="I200" s="7"/>
      <c r="J200" s="7"/>
      <c r="K200" s="7"/>
      <c r="L200" s="187"/>
      <c r="M200" s="188">
        <f t="shared" ref="M200" si="1333">SUM(N200+P200+R200+T200+V200)</f>
        <v>0</v>
      </c>
      <c r="N200" s="189"/>
      <c r="O200" s="262">
        <f t="shared" ref="O200" si="1334">SUM(N200)*I200</f>
        <v>0</v>
      </c>
      <c r="P200" s="189"/>
      <c r="Q200" s="190">
        <f t="shared" ref="Q200" si="1335">P200*J200</f>
        <v>0</v>
      </c>
      <c r="R200" s="189"/>
      <c r="S200" s="190">
        <f t="shared" ref="S200" si="1336">SUM(R200)*J200</f>
        <v>0</v>
      </c>
      <c r="T200" s="189"/>
      <c r="U200" s="190">
        <f t="shared" ref="U200" si="1337">SUM(T200)*K200</f>
        <v>0</v>
      </c>
      <c r="V200" s="189"/>
      <c r="W200" s="190">
        <f t="shared" ref="W200" si="1338">SUM(V200)*J200*5</f>
        <v>0</v>
      </c>
      <c r="X200" s="191"/>
      <c r="Y200" s="191">
        <f t="shared" ref="Y200" si="1339">L200*J200*0.05</f>
        <v>0</v>
      </c>
      <c r="Z200" s="189"/>
      <c r="AA200" s="190"/>
      <c r="AB200" s="189"/>
      <c r="AC200" s="191">
        <f t="shared" ref="AC200" si="1340">SUM(AB200)*3*H200/5</f>
        <v>0</v>
      </c>
      <c r="AD200" s="189">
        <v>1</v>
      </c>
      <c r="AE200" s="193">
        <f t="shared" ref="AE200" si="1341">SUM(AD200*H200*(15))</f>
        <v>15</v>
      </c>
      <c r="AF200" s="189"/>
      <c r="AG200" s="190">
        <f t="shared" ref="AG200" si="1342">SUM(AF200*H200*3)</f>
        <v>0</v>
      </c>
      <c r="AH200" s="190"/>
      <c r="AI200" s="191">
        <f t="shared" ref="AI200" si="1343">SUM(AH200*H200/3)</f>
        <v>0</v>
      </c>
      <c r="AJ200" s="189"/>
      <c r="AK200" s="191">
        <f t="shared" ref="AK200" si="1344">SUM(AJ200*H200*2/3)</f>
        <v>0</v>
      </c>
      <c r="AL200" s="189"/>
      <c r="AM200" s="262">
        <f>SUM(AL200*H200)</f>
        <v>0</v>
      </c>
      <c r="AN200" s="189"/>
      <c r="AO200" s="190">
        <f>SUM(AN200*J200)</f>
        <v>0</v>
      </c>
      <c r="AP200" s="189"/>
      <c r="AQ200" s="191">
        <f t="shared" ref="AQ200" si="1345">SUM(AP200*H200*2)</f>
        <v>0</v>
      </c>
      <c r="AR200" s="189"/>
      <c r="AS200" s="191">
        <f t="shared" ref="AS200" si="1346">SUM(J200*AR200*6)</f>
        <v>0</v>
      </c>
      <c r="AT200" s="32"/>
      <c r="AU200" s="194">
        <f t="shared" ref="AU200" si="1347">AT200*H200/3</f>
        <v>0</v>
      </c>
      <c r="AV200" s="189"/>
      <c r="AW200" s="190">
        <f>SUM(AV200*H200/3)</f>
        <v>0</v>
      </c>
      <c r="AX200" s="189"/>
      <c r="AY200" s="191">
        <f t="shared" ref="AY200" si="1348">SUM(J200*AX200*8)</f>
        <v>0</v>
      </c>
      <c r="AZ200" s="190"/>
      <c r="BA200" s="191">
        <f>SUM(AZ200*K200*3*8)</f>
        <v>0</v>
      </c>
      <c r="BB200" s="189"/>
      <c r="BC200" s="191">
        <f t="shared" ref="BC200" si="1349">SUM(BB200*K200*4*6)</f>
        <v>0</v>
      </c>
      <c r="BD200" s="189"/>
      <c r="BE200" s="195">
        <f t="shared" ref="BE200" si="1350">SUM(BD200*50)</f>
        <v>0</v>
      </c>
      <c r="BF200" s="194">
        <f t="shared" ref="BF200" si="1351">O200+Q200+S200+U200+W200+X200+Y200+AA200+AC200+AE200+AG200+AI200+AK200+AM200+AO200+AQ200+AS200+AU200+AW200+AY200+BA200+BC200+BE200</f>
        <v>15</v>
      </c>
      <c r="BG200" s="194">
        <f t="shared" ref="BG200" si="1352">BC200+BA200+AY200+AW200+AS200+AQ200+X200+W200+U200+S200+Q200+O200</f>
        <v>0</v>
      </c>
      <c r="BH200" s="7"/>
      <c r="BI200" s="7"/>
      <c r="BJ200" s="7"/>
      <c r="BK200" s="52"/>
      <c r="BL200" s="51"/>
      <c r="BM200" s="20" t="s">
        <v>293</v>
      </c>
      <c r="BN200" s="71" t="s">
        <v>110</v>
      </c>
      <c r="BO200" s="71" t="s">
        <v>279</v>
      </c>
      <c r="BP200" s="71" t="s">
        <v>268</v>
      </c>
      <c r="BQ200" s="71" t="s">
        <v>283</v>
      </c>
      <c r="BR200" s="72">
        <v>4</v>
      </c>
      <c r="BS200" s="72">
        <v>156</v>
      </c>
      <c r="BT200" s="72">
        <v>1</v>
      </c>
      <c r="BU200" s="396">
        <v>1</v>
      </c>
      <c r="BV200" s="72">
        <v>14</v>
      </c>
      <c r="BW200" s="26">
        <v>22</v>
      </c>
      <c r="BX200" s="73">
        <v>22</v>
      </c>
      <c r="BY200" s="32"/>
      <c r="BZ200" s="334"/>
      <c r="CA200" s="32"/>
      <c r="CB200" s="20"/>
      <c r="CC200" s="32"/>
      <c r="CD200" s="20"/>
      <c r="CE200" s="32"/>
      <c r="CF200" s="20"/>
      <c r="CG200" s="74"/>
      <c r="CH200" s="20"/>
      <c r="CI200" s="20"/>
      <c r="CJ200" s="20"/>
      <c r="CK200" s="74"/>
      <c r="CL200" s="20"/>
      <c r="CM200" s="74"/>
      <c r="CN200" s="20"/>
      <c r="CO200" s="74"/>
      <c r="CP200" s="24"/>
      <c r="CQ200" s="74"/>
      <c r="CR200" s="334">
        <v>66</v>
      </c>
      <c r="CS200" s="74"/>
      <c r="CT200" s="20"/>
      <c r="CU200" s="74"/>
      <c r="CV200" s="20"/>
      <c r="CW200" s="74"/>
      <c r="CX200" s="334"/>
      <c r="CY200" s="74"/>
      <c r="CZ200" s="20"/>
      <c r="DA200" s="74"/>
      <c r="DB200" s="20"/>
      <c r="DC200" s="74"/>
      <c r="DD200" s="20"/>
      <c r="DE200" s="74"/>
      <c r="DF200" s="20"/>
      <c r="DG200" s="74"/>
      <c r="DH200" s="20"/>
      <c r="DI200" s="74"/>
      <c r="DJ200" s="20"/>
      <c r="DK200" s="74"/>
      <c r="DL200" s="20"/>
      <c r="DM200" s="74"/>
      <c r="DN200" s="20"/>
      <c r="DO200" s="74"/>
      <c r="DP200" s="20"/>
      <c r="DQ200" s="20">
        <f t="shared" si="1309"/>
        <v>66</v>
      </c>
      <c r="DR200" s="20">
        <f t="shared" si="1310"/>
        <v>0</v>
      </c>
      <c r="DS200" s="7"/>
      <c r="DT200" s="7"/>
      <c r="DU200" s="7"/>
      <c r="DV200" s="52"/>
      <c r="DW200" s="51"/>
      <c r="DX200" s="17"/>
      <c r="DY200" s="17"/>
      <c r="DZ200" s="7"/>
      <c r="EA200" s="7"/>
      <c r="EB200" s="7"/>
      <c r="EC200" s="7"/>
      <c r="ED200" s="7"/>
      <c r="EE200" s="7"/>
      <c r="EF200" s="7"/>
      <c r="EG200" s="7"/>
      <c r="EH200" s="7">
        <f t="shared" ref="EH200:EJ207" si="1353">SUM(L200+BW200)</f>
        <v>22</v>
      </c>
      <c r="EI200" s="7">
        <f t="shared" si="1353"/>
        <v>22</v>
      </c>
      <c r="EJ200" s="7">
        <f t="shared" si="1353"/>
        <v>0</v>
      </c>
      <c r="EK200" s="18">
        <f t="shared" si="1312"/>
        <v>0</v>
      </c>
      <c r="EL200" s="7">
        <f t="shared" si="1312"/>
        <v>0</v>
      </c>
      <c r="EM200" s="7">
        <f t="shared" si="1312"/>
        <v>0</v>
      </c>
      <c r="EN200" s="7">
        <f t="shared" si="1312"/>
        <v>0</v>
      </c>
      <c r="EO200" s="7">
        <f t="shared" si="1312"/>
        <v>0</v>
      </c>
      <c r="EP200" s="7">
        <f t="shared" si="1312"/>
        <v>0</v>
      </c>
      <c r="EQ200" s="7">
        <f t="shared" si="1312"/>
        <v>0</v>
      </c>
      <c r="ER200" s="7">
        <f t="shared" si="1312"/>
        <v>0</v>
      </c>
      <c r="ES200" s="7">
        <f t="shared" si="1312"/>
        <v>0</v>
      </c>
      <c r="ET200" s="7">
        <f t="shared" si="1312"/>
        <v>0</v>
      </c>
      <c r="EU200" s="18">
        <f t="shared" si="1312"/>
        <v>0</v>
      </c>
      <c r="EV200" s="7">
        <f t="shared" si="1312"/>
        <v>0</v>
      </c>
      <c r="EW200" s="7">
        <f t="shared" si="1312"/>
        <v>0</v>
      </c>
      <c r="EX200" s="7">
        <f t="shared" si="1312"/>
        <v>0</v>
      </c>
      <c r="EY200" s="7">
        <f t="shared" si="1312"/>
        <v>0</v>
      </c>
      <c r="EZ200" s="7">
        <f t="shared" si="1313"/>
        <v>1</v>
      </c>
      <c r="FA200" s="7">
        <f t="shared" si="1313"/>
        <v>15</v>
      </c>
      <c r="FB200" s="7">
        <f t="shared" si="1313"/>
        <v>0</v>
      </c>
      <c r="FC200" s="7">
        <f t="shared" si="1313"/>
        <v>66</v>
      </c>
      <c r="FD200" s="7">
        <f t="shared" si="1313"/>
        <v>0</v>
      </c>
      <c r="FE200" s="18">
        <f t="shared" si="1313"/>
        <v>0</v>
      </c>
      <c r="FF200" s="7">
        <f t="shared" si="1313"/>
        <v>0</v>
      </c>
      <c r="FG200" s="7">
        <f t="shared" si="1313"/>
        <v>0</v>
      </c>
      <c r="FH200" s="7">
        <f t="shared" si="1313"/>
        <v>0</v>
      </c>
      <c r="FI200" s="7">
        <f t="shared" si="1313"/>
        <v>0</v>
      </c>
      <c r="FJ200" s="7">
        <f t="shared" si="1313"/>
        <v>0</v>
      </c>
      <c r="FK200" s="7">
        <f t="shared" si="1313"/>
        <v>0</v>
      </c>
      <c r="FL200" s="7">
        <f t="shared" si="1313"/>
        <v>0</v>
      </c>
      <c r="FM200" s="7">
        <f t="shared" si="1313"/>
        <v>0</v>
      </c>
      <c r="FN200" s="7">
        <f t="shared" si="1313"/>
        <v>0</v>
      </c>
      <c r="FO200" s="7">
        <f t="shared" si="1313"/>
        <v>0</v>
      </c>
      <c r="FP200" s="7"/>
      <c r="FQ200" s="7">
        <f t="shared" si="1314"/>
        <v>0</v>
      </c>
      <c r="FR200" s="7">
        <f t="shared" si="1314"/>
        <v>0</v>
      </c>
      <c r="FS200" s="7">
        <f t="shared" si="1314"/>
        <v>0</v>
      </c>
      <c r="FT200" s="7">
        <f t="shared" si="1314"/>
        <v>0</v>
      </c>
      <c r="FU200" s="7">
        <f t="shared" si="1314"/>
        <v>0</v>
      </c>
      <c r="FV200" s="7">
        <f t="shared" si="1314"/>
        <v>0</v>
      </c>
      <c r="FW200" s="7">
        <f t="shared" si="1314"/>
        <v>0</v>
      </c>
      <c r="FX200" s="7">
        <f t="shared" si="1314"/>
        <v>0</v>
      </c>
      <c r="FY200" s="7">
        <f t="shared" si="1314"/>
        <v>0</v>
      </c>
      <c r="FZ200" s="7">
        <f t="shared" si="1314"/>
        <v>0</v>
      </c>
      <c r="GA200" s="7">
        <f t="shared" si="1314"/>
        <v>0</v>
      </c>
      <c r="GB200" s="116">
        <f t="shared" si="1314"/>
        <v>81</v>
      </c>
      <c r="GC200" s="117">
        <f t="shared" si="1314"/>
        <v>0</v>
      </c>
      <c r="GD200" s="7"/>
      <c r="GE200" s="7"/>
      <c r="GF200" s="7"/>
      <c r="GG200" s="52"/>
      <c r="GH200" s="3"/>
      <c r="GI200" s="18"/>
      <c r="GJ200" s="18"/>
      <c r="GK200" s="1"/>
      <c r="GL200" s="23"/>
      <c r="GM200" s="61"/>
      <c r="GN200" s="7"/>
      <c r="GO200" s="67"/>
    </row>
    <row r="201" spans="1:197" ht="24.95" customHeight="1" x14ac:dyDescent="0.35">
      <c r="A201" s="51"/>
      <c r="B201" s="17"/>
      <c r="C201" s="17"/>
      <c r="D201" s="7"/>
      <c r="E201" s="7"/>
      <c r="F201" s="7"/>
      <c r="G201" s="7"/>
      <c r="H201" s="7"/>
      <c r="I201" s="7"/>
      <c r="J201" s="7"/>
      <c r="K201" s="7"/>
      <c r="L201" s="7"/>
      <c r="M201" s="73">
        <f t="shared" ref="M201:M207" si="1354">SUM(N201+P201+T201+V201+AR201*2)</f>
        <v>0</v>
      </c>
      <c r="N201" s="32"/>
      <c r="O201" s="263"/>
      <c r="P201" s="32"/>
      <c r="Q201" s="20"/>
      <c r="R201" s="32"/>
      <c r="S201" s="20"/>
      <c r="T201" s="32"/>
      <c r="U201" s="20"/>
      <c r="V201" s="74"/>
      <c r="W201" s="20"/>
      <c r="X201" s="20"/>
      <c r="Y201" s="20"/>
      <c r="Z201" s="74"/>
      <c r="AA201" s="20"/>
      <c r="AB201" s="74"/>
      <c r="AC201" s="20"/>
      <c r="AD201" s="74"/>
      <c r="AE201" s="24"/>
      <c r="AF201" s="74"/>
      <c r="AG201" s="20"/>
      <c r="AH201" s="74"/>
      <c r="AI201" s="20"/>
      <c r="AJ201" s="74"/>
      <c r="AK201" s="20"/>
      <c r="AL201" s="74"/>
      <c r="AM201" s="263"/>
      <c r="AN201" s="74"/>
      <c r="AO201" s="20"/>
      <c r="AP201" s="74"/>
      <c r="AQ201" s="20"/>
      <c r="AR201" s="74"/>
      <c r="AS201" s="20"/>
      <c r="AT201" s="74"/>
      <c r="AU201" s="20"/>
      <c r="AV201" s="74"/>
      <c r="AW201" s="20"/>
      <c r="AX201" s="74"/>
      <c r="AY201" s="20"/>
      <c r="AZ201" s="74"/>
      <c r="BA201" s="20"/>
      <c r="BB201" s="74"/>
      <c r="BC201" s="20"/>
      <c r="BD201" s="74"/>
      <c r="BE201" s="20"/>
      <c r="BF201" s="20">
        <f t="shared" ref="BF201:BF207" si="1355">SUM(AO201+BE201+BC201+BA201+AY201+AW201+AS201+AQ201+AK201+AM201+AI201+AG201+AE201+AC201+AA201+Y201+X201+W201+U201+Q201+O201+S201+AU201)</f>
        <v>0</v>
      </c>
      <c r="BG201" s="20">
        <f t="shared" ref="BG201:BG207" si="1356">SUM(O201+Q201+U201+W201+X201+AS201+AW201+AY201+BA201+BC201+S201+AQ201)</f>
        <v>0</v>
      </c>
      <c r="BH201" s="7"/>
      <c r="BI201" s="7"/>
      <c r="BJ201" s="7"/>
      <c r="BK201" s="52"/>
      <c r="BL201" s="51"/>
      <c r="BM201" s="238" t="s">
        <v>218</v>
      </c>
      <c r="BN201" s="276" t="s">
        <v>137</v>
      </c>
      <c r="BO201" s="232" t="s">
        <v>102</v>
      </c>
      <c r="BP201" s="232" t="s">
        <v>139</v>
      </c>
      <c r="BQ201" s="278" t="s">
        <v>140</v>
      </c>
      <c r="BR201" s="295">
        <v>4</v>
      </c>
      <c r="BS201" s="295">
        <v>1</v>
      </c>
      <c r="BT201" s="295">
        <v>1</v>
      </c>
      <c r="BU201" s="295">
        <v>1</v>
      </c>
      <c r="BV201" s="295">
        <v>1</v>
      </c>
      <c r="BW201" s="296"/>
      <c r="BX201" s="233">
        <f>SUM(BY201+CA201+CC201+CE201+CG201)</f>
        <v>0</v>
      </c>
      <c r="BY201" s="281"/>
      <c r="BZ201" s="331">
        <f>SUM(BY201)*BT201</f>
        <v>0</v>
      </c>
      <c r="CA201" s="281"/>
      <c r="CB201" s="293">
        <f>CA201*BU201</f>
        <v>0</v>
      </c>
      <c r="CC201" s="281"/>
      <c r="CD201" s="293">
        <f>SUM(CC201)*BU201</f>
        <v>0</v>
      </c>
      <c r="CE201" s="281"/>
      <c r="CF201" s="293">
        <f>SUM(CE201)*BV201</f>
        <v>0</v>
      </c>
      <c r="CG201" s="281"/>
      <c r="CH201" s="293">
        <f>SUM(CG201)*BU201*5</f>
        <v>0</v>
      </c>
      <c r="CI201" s="236">
        <f>SUM(BU201*DI201*2+BV201*DK201*2+BU201*DM201*2)</f>
        <v>0</v>
      </c>
      <c r="CJ201" s="236">
        <f>SUM(BW201*5/100*BU201)</f>
        <v>0</v>
      </c>
      <c r="CK201" s="281"/>
      <c r="CL201" s="293"/>
      <c r="CM201" s="281">
        <v>6</v>
      </c>
      <c r="CN201" s="236">
        <f>CM201*BS201*4</f>
        <v>24</v>
      </c>
      <c r="CO201" s="281"/>
      <c r="CP201" s="293">
        <f>SUM(CO201*BS201*(30+4))</f>
        <v>0</v>
      </c>
      <c r="CQ201" s="281"/>
      <c r="CR201" s="142">
        <f>SUM(CQ201*BS201*3)</f>
        <v>0</v>
      </c>
      <c r="CS201" s="235"/>
      <c r="CT201" s="236">
        <f>SUM(CS201*BS201/3)</f>
        <v>0</v>
      </c>
      <c r="CU201" s="234"/>
      <c r="CV201" s="236">
        <f>SUM(CU201*BS201*2/3)</f>
        <v>0</v>
      </c>
      <c r="CW201" s="281"/>
      <c r="CX201" s="331">
        <f>SUM(CW201*BS201)</f>
        <v>0</v>
      </c>
      <c r="CY201" s="281"/>
      <c r="CZ201" s="293">
        <f>SUM(CY201*BU201)</f>
        <v>0</v>
      </c>
      <c r="DA201" s="281"/>
      <c r="DB201" s="236">
        <f>DA201*BS201/3</f>
        <v>0</v>
      </c>
      <c r="DC201" s="281"/>
      <c r="DD201" s="236">
        <f>SUM(BU201*DC201*6)</f>
        <v>0</v>
      </c>
      <c r="DE201" s="234"/>
      <c r="DF201" s="236">
        <f>DE201*BS201/3</f>
        <v>0</v>
      </c>
      <c r="DG201" s="235"/>
      <c r="DH201" s="235">
        <f>SUM(BU201*DG201*6)</f>
        <v>0</v>
      </c>
      <c r="DI201" s="234"/>
      <c r="DJ201" s="236">
        <f>SUM(BU201*DI201*8)</f>
        <v>0</v>
      </c>
      <c r="DK201" s="235"/>
      <c r="DL201" s="236">
        <f>SUM(DK201*BV201*5*6)</f>
        <v>0</v>
      </c>
      <c r="DM201" s="281"/>
      <c r="DN201" s="297">
        <f>SUM(DM201*BV201*4*6)</f>
        <v>0</v>
      </c>
      <c r="DO201" s="281"/>
      <c r="DP201" s="238">
        <f>SUM(DO201*50)</f>
        <v>0</v>
      </c>
      <c r="DQ201" s="20">
        <f t="shared" si="1309"/>
        <v>24</v>
      </c>
      <c r="DR201" s="20">
        <f t="shared" si="1310"/>
        <v>0</v>
      </c>
      <c r="DS201" s="7"/>
      <c r="DT201" s="7"/>
      <c r="DU201" s="7"/>
      <c r="DV201" s="52"/>
      <c r="DW201" s="51"/>
      <c r="DX201" s="17"/>
      <c r="DY201" s="17"/>
      <c r="DZ201" s="7"/>
      <c r="EA201" s="7"/>
      <c r="EB201" s="7"/>
      <c r="EC201" s="7"/>
      <c r="ED201" s="7"/>
      <c r="EE201" s="7"/>
      <c r="EF201" s="7"/>
      <c r="EG201" s="7"/>
      <c r="EH201" s="7">
        <f t="shared" si="1353"/>
        <v>0</v>
      </c>
      <c r="EI201" s="7">
        <f t="shared" si="1353"/>
        <v>0</v>
      </c>
      <c r="EJ201" s="7">
        <f t="shared" si="1353"/>
        <v>0</v>
      </c>
      <c r="EK201" s="18">
        <f t="shared" si="1312"/>
        <v>0</v>
      </c>
      <c r="EL201" s="7">
        <f t="shared" si="1312"/>
        <v>0</v>
      </c>
      <c r="EM201" s="7">
        <f t="shared" si="1312"/>
        <v>0</v>
      </c>
      <c r="EN201" s="7">
        <f t="shared" si="1312"/>
        <v>0</v>
      </c>
      <c r="EO201" s="7">
        <f t="shared" si="1312"/>
        <v>0</v>
      </c>
      <c r="EP201" s="7">
        <f t="shared" si="1312"/>
        <v>0</v>
      </c>
      <c r="EQ201" s="7">
        <f t="shared" si="1312"/>
        <v>0</v>
      </c>
      <c r="ER201" s="7">
        <f t="shared" si="1312"/>
        <v>0</v>
      </c>
      <c r="ES201" s="7">
        <f t="shared" si="1312"/>
        <v>0</v>
      </c>
      <c r="ET201" s="7">
        <f t="shared" si="1312"/>
        <v>0</v>
      </c>
      <c r="EU201" s="18">
        <f t="shared" si="1312"/>
        <v>0</v>
      </c>
      <c r="EV201" s="7">
        <f t="shared" si="1312"/>
        <v>0</v>
      </c>
      <c r="EW201" s="7">
        <f t="shared" si="1312"/>
        <v>0</v>
      </c>
      <c r="EX201" s="7">
        <f t="shared" si="1312"/>
        <v>6</v>
      </c>
      <c r="EY201" s="7">
        <f t="shared" si="1312"/>
        <v>24</v>
      </c>
      <c r="EZ201" s="7">
        <f t="shared" si="1313"/>
        <v>0</v>
      </c>
      <c r="FA201" s="7">
        <f t="shared" si="1313"/>
        <v>0</v>
      </c>
      <c r="FB201" s="7">
        <f t="shared" si="1313"/>
        <v>0</v>
      </c>
      <c r="FC201" s="7">
        <f t="shared" si="1313"/>
        <v>0</v>
      </c>
      <c r="FD201" s="7">
        <f t="shared" si="1313"/>
        <v>0</v>
      </c>
      <c r="FE201" s="18">
        <f t="shared" si="1313"/>
        <v>0</v>
      </c>
      <c r="FF201" s="7">
        <f t="shared" si="1313"/>
        <v>0</v>
      </c>
      <c r="FG201" s="7">
        <f t="shared" si="1313"/>
        <v>0</v>
      </c>
      <c r="FH201" s="7">
        <f t="shared" si="1313"/>
        <v>0</v>
      </c>
      <c r="FI201" s="7">
        <f t="shared" si="1313"/>
        <v>0</v>
      </c>
      <c r="FJ201" s="7">
        <f t="shared" si="1313"/>
        <v>0</v>
      </c>
      <c r="FK201" s="7">
        <f t="shared" si="1313"/>
        <v>0</v>
      </c>
      <c r="FL201" s="7">
        <f t="shared" si="1313"/>
        <v>0</v>
      </c>
      <c r="FM201" s="7">
        <f t="shared" si="1313"/>
        <v>0</v>
      </c>
      <c r="FN201" s="7">
        <f t="shared" si="1313"/>
        <v>0</v>
      </c>
      <c r="FO201" s="7">
        <f t="shared" si="1313"/>
        <v>0</v>
      </c>
      <c r="FP201" s="7"/>
      <c r="FQ201" s="7">
        <f t="shared" si="1314"/>
        <v>0</v>
      </c>
      <c r="FR201" s="7">
        <f t="shared" si="1314"/>
        <v>0</v>
      </c>
      <c r="FS201" s="7">
        <f t="shared" si="1314"/>
        <v>0</v>
      </c>
      <c r="FT201" s="7">
        <f t="shared" si="1314"/>
        <v>0</v>
      </c>
      <c r="FU201" s="7">
        <f t="shared" si="1314"/>
        <v>0</v>
      </c>
      <c r="FV201" s="7">
        <f t="shared" si="1314"/>
        <v>0</v>
      </c>
      <c r="FW201" s="7">
        <f t="shared" si="1314"/>
        <v>0</v>
      </c>
      <c r="FX201" s="7">
        <f t="shared" si="1314"/>
        <v>0</v>
      </c>
      <c r="FY201" s="7">
        <f t="shared" si="1314"/>
        <v>0</v>
      </c>
      <c r="FZ201" s="7">
        <f t="shared" si="1314"/>
        <v>0</v>
      </c>
      <c r="GA201" s="7">
        <f t="shared" si="1314"/>
        <v>0</v>
      </c>
      <c r="GB201" s="116">
        <f t="shared" si="1314"/>
        <v>24</v>
      </c>
      <c r="GC201" s="117">
        <f t="shared" si="1314"/>
        <v>0</v>
      </c>
      <c r="GD201" s="7"/>
      <c r="GE201" s="7"/>
      <c r="GF201" s="7"/>
      <c r="GG201" s="52"/>
      <c r="GH201" s="3"/>
      <c r="GI201" s="18"/>
      <c r="GJ201" s="18"/>
      <c r="GK201" s="1"/>
      <c r="GL201" s="23"/>
      <c r="GM201" s="61"/>
      <c r="GN201" s="7"/>
      <c r="GO201" s="67"/>
    </row>
    <row r="202" spans="1:197" ht="24.95" customHeight="1" x14ac:dyDescent="0.35">
      <c r="A202" s="51"/>
      <c r="B202" s="17"/>
      <c r="C202" s="17"/>
      <c r="D202" s="7"/>
      <c r="E202" s="7"/>
      <c r="F202" s="7"/>
      <c r="G202" s="7"/>
      <c r="H202" s="7"/>
      <c r="I202" s="7"/>
      <c r="J202" s="7"/>
      <c r="K202" s="7"/>
      <c r="L202" s="7"/>
      <c r="M202" s="73">
        <f t="shared" si="1354"/>
        <v>0</v>
      </c>
      <c r="N202" s="32"/>
      <c r="O202" s="263"/>
      <c r="P202" s="32"/>
      <c r="Q202" s="20"/>
      <c r="R202" s="32"/>
      <c r="S202" s="20"/>
      <c r="T202" s="32"/>
      <c r="U202" s="20"/>
      <c r="V202" s="74"/>
      <c r="W202" s="20"/>
      <c r="X202" s="20"/>
      <c r="Y202" s="20"/>
      <c r="Z202" s="74"/>
      <c r="AA202" s="20"/>
      <c r="AB202" s="74"/>
      <c r="AC202" s="20"/>
      <c r="AD202" s="74"/>
      <c r="AE202" s="24"/>
      <c r="AF202" s="74"/>
      <c r="AG202" s="20"/>
      <c r="AH202" s="74"/>
      <c r="AI202" s="20"/>
      <c r="AJ202" s="74"/>
      <c r="AK202" s="20"/>
      <c r="AL202" s="74"/>
      <c r="AM202" s="263"/>
      <c r="AN202" s="74"/>
      <c r="AO202" s="20"/>
      <c r="AP202" s="74"/>
      <c r="AQ202" s="20"/>
      <c r="AR202" s="74"/>
      <c r="AS202" s="20"/>
      <c r="AT202" s="74"/>
      <c r="AU202" s="20"/>
      <c r="AV202" s="74"/>
      <c r="AW202" s="20"/>
      <c r="AX202" s="74"/>
      <c r="AY202" s="20"/>
      <c r="AZ202" s="74"/>
      <c r="BA202" s="20"/>
      <c r="BB202" s="74"/>
      <c r="BC202" s="20"/>
      <c r="BD202" s="74"/>
      <c r="BE202" s="20"/>
      <c r="BF202" s="20">
        <f t="shared" si="1355"/>
        <v>0</v>
      </c>
      <c r="BG202" s="20">
        <f t="shared" si="1356"/>
        <v>0</v>
      </c>
      <c r="BH202" s="7"/>
      <c r="BI202" s="7"/>
      <c r="BJ202" s="7"/>
      <c r="BK202" s="52"/>
      <c r="BL202" s="51"/>
      <c r="BM202" s="231" t="s">
        <v>219</v>
      </c>
      <c r="BN202" s="276" t="s">
        <v>137</v>
      </c>
      <c r="BO202" s="232" t="s">
        <v>143</v>
      </c>
      <c r="BP202" s="232" t="s">
        <v>139</v>
      </c>
      <c r="BQ202" s="232" t="s">
        <v>221</v>
      </c>
      <c r="BR202" s="232">
        <v>8</v>
      </c>
      <c r="BS202" s="232">
        <v>1</v>
      </c>
      <c r="BT202" s="232">
        <v>1</v>
      </c>
      <c r="BU202" s="232">
        <v>1</v>
      </c>
      <c r="BV202" s="232">
        <v>1</v>
      </c>
      <c r="BW202" s="232"/>
      <c r="BX202" s="233">
        <f>SUM(BY202+CA202+CC202+CE202+CG202)</f>
        <v>0</v>
      </c>
      <c r="BY202" s="234"/>
      <c r="BZ202" s="142">
        <f>SUM(BY202)*BT202</f>
        <v>0</v>
      </c>
      <c r="CA202" s="234"/>
      <c r="CB202" s="235">
        <f>CA202*BU202</f>
        <v>0</v>
      </c>
      <c r="CC202" s="234"/>
      <c r="CD202" s="235">
        <f>SUM(CC202)*BU202</f>
        <v>0</v>
      </c>
      <c r="CE202" s="234"/>
      <c r="CF202" s="235">
        <f>SUM(CE202)*BV202</f>
        <v>0</v>
      </c>
      <c r="CG202" s="234"/>
      <c r="CH202" s="235">
        <f>SUM(CG202)*BU202*5</f>
        <v>0</v>
      </c>
      <c r="CI202" s="236">
        <v>0</v>
      </c>
      <c r="CJ202" s="236">
        <f>SUM(BW202*5/100*BU202)</f>
        <v>0</v>
      </c>
      <c r="CK202" s="234"/>
      <c r="CL202" s="235"/>
      <c r="CM202" s="234">
        <v>2</v>
      </c>
      <c r="CN202" s="236">
        <f>CM202*BS202</f>
        <v>2</v>
      </c>
      <c r="CO202" s="234"/>
      <c r="CP202" s="237">
        <f>SUM(CO202*BS202*(30+4))</f>
        <v>0</v>
      </c>
      <c r="CQ202" s="234"/>
      <c r="CR202" s="142">
        <f>SUM(CQ202*BS202*3)</f>
        <v>0</v>
      </c>
      <c r="CS202" s="234"/>
      <c r="CT202" s="236">
        <f>SUM(CS202*BS202/3)</f>
        <v>0</v>
      </c>
      <c r="CU202" s="234"/>
      <c r="CV202" s="236">
        <f>SUM(CU202*BS202*2/3)</f>
        <v>0</v>
      </c>
      <c r="CW202" s="234"/>
      <c r="CX202" s="142">
        <f>SUM(CW202*BS202)</f>
        <v>0</v>
      </c>
      <c r="CY202" s="234"/>
      <c r="CZ202" s="235">
        <f>SUM(CY202*BU202)</f>
        <v>0</v>
      </c>
      <c r="DA202" s="234">
        <v>1</v>
      </c>
      <c r="DB202" s="236">
        <v>0</v>
      </c>
      <c r="DC202" s="234"/>
      <c r="DD202" s="236">
        <f>SUM(DC202*BU202*2)</f>
        <v>0</v>
      </c>
      <c r="DE202" s="234"/>
      <c r="DF202" s="236">
        <f>DE202*BS202/3</f>
        <v>0</v>
      </c>
      <c r="DG202" s="234"/>
      <c r="DH202" s="235">
        <f>SUM(DG202*BS202/3)</f>
        <v>0</v>
      </c>
      <c r="DI202" s="234"/>
      <c r="DJ202" s="236">
        <f>SUM(DI202*BS202/3)</f>
        <v>0</v>
      </c>
      <c r="DK202" s="234"/>
      <c r="DL202" s="236">
        <f>SUM(DK202*BV202*5*6)</f>
        <v>0</v>
      </c>
      <c r="DM202" s="234"/>
      <c r="DN202" s="236">
        <f>SUM(DM202*BV202*5*4)</f>
        <v>0</v>
      </c>
      <c r="DO202" s="234"/>
      <c r="DP202" s="238">
        <f>SUM(DO202*50)/2</f>
        <v>0</v>
      </c>
      <c r="DQ202" s="20">
        <f t="shared" si="1309"/>
        <v>2</v>
      </c>
      <c r="DR202" s="20">
        <f t="shared" si="1310"/>
        <v>0</v>
      </c>
      <c r="DS202" s="7"/>
      <c r="DT202" s="7"/>
      <c r="DU202" s="7"/>
      <c r="DV202" s="52"/>
      <c r="DW202" s="51"/>
      <c r="DX202" s="17"/>
      <c r="DY202" s="17"/>
      <c r="DZ202" s="7"/>
      <c r="EA202" s="7"/>
      <c r="EB202" s="7"/>
      <c r="EC202" s="7"/>
      <c r="ED202" s="7"/>
      <c r="EE202" s="7"/>
      <c r="EF202" s="7"/>
      <c r="EG202" s="7"/>
      <c r="EH202" s="7">
        <f t="shared" si="1353"/>
        <v>0</v>
      </c>
      <c r="EI202" s="7">
        <f t="shared" si="1353"/>
        <v>0</v>
      </c>
      <c r="EJ202" s="7">
        <f t="shared" si="1353"/>
        <v>0</v>
      </c>
      <c r="EK202" s="18">
        <f t="shared" si="1312"/>
        <v>0</v>
      </c>
      <c r="EL202" s="7">
        <f t="shared" si="1312"/>
        <v>0</v>
      </c>
      <c r="EM202" s="7">
        <f t="shared" si="1312"/>
        <v>0</v>
      </c>
      <c r="EN202" s="7">
        <f t="shared" si="1312"/>
        <v>0</v>
      </c>
      <c r="EO202" s="7">
        <f t="shared" si="1312"/>
        <v>0</v>
      </c>
      <c r="EP202" s="7">
        <f t="shared" si="1312"/>
        <v>0</v>
      </c>
      <c r="EQ202" s="7">
        <f t="shared" si="1312"/>
        <v>0</v>
      </c>
      <c r="ER202" s="7">
        <f t="shared" si="1312"/>
        <v>0</v>
      </c>
      <c r="ES202" s="7">
        <f t="shared" si="1312"/>
        <v>0</v>
      </c>
      <c r="ET202" s="7">
        <f t="shared" si="1312"/>
        <v>0</v>
      </c>
      <c r="EU202" s="18">
        <f t="shared" si="1312"/>
        <v>0</v>
      </c>
      <c r="EV202" s="7">
        <f t="shared" si="1312"/>
        <v>0</v>
      </c>
      <c r="EW202" s="7">
        <f t="shared" si="1312"/>
        <v>0</v>
      </c>
      <c r="EX202" s="7">
        <f t="shared" si="1312"/>
        <v>2</v>
      </c>
      <c r="EY202" s="7">
        <f t="shared" si="1312"/>
        <v>2</v>
      </c>
      <c r="EZ202" s="7">
        <f t="shared" si="1313"/>
        <v>0</v>
      </c>
      <c r="FA202" s="7">
        <f t="shared" si="1313"/>
        <v>0</v>
      </c>
      <c r="FB202" s="7">
        <f t="shared" si="1313"/>
        <v>0</v>
      </c>
      <c r="FC202" s="7">
        <f t="shared" si="1313"/>
        <v>0</v>
      </c>
      <c r="FD202" s="7">
        <f t="shared" si="1313"/>
        <v>0</v>
      </c>
      <c r="FE202" s="18">
        <f t="shared" si="1313"/>
        <v>0</v>
      </c>
      <c r="FF202" s="7">
        <f t="shared" si="1313"/>
        <v>0</v>
      </c>
      <c r="FG202" s="7">
        <f t="shared" si="1313"/>
        <v>0</v>
      </c>
      <c r="FH202" s="7">
        <f t="shared" si="1313"/>
        <v>0</v>
      </c>
      <c r="FI202" s="7">
        <f t="shared" si="1313"/>
        <v>0</v>
      </c>
      <c r="FJ202" s="7">
        <f t="shared" si="1313"/>
        <v>0</v>
      </c>
      <c r="FK202" s="7">
        <f t="shared" si="1313"/>
        <v>0</v>
      </c>
      <c r="FL202" s="7">
        <f t="shared" si="1313"/>
        <v>1</v>
      </c>
      <c r="FM202" s="7">
        <f t="shared" si="1313"/>
        <v>0</v>
      </c>
      <c r="FN202" s="7">
        <f t="shared" si="1313"/>
        <v>0</v>
      </c>
      <c r="FO202" s="7">
        <f t="shared" si="1313"/>
        <v>0</v>
      </c>
      <c r="FP202" s="7"/>
      <c r="FQ202" s="7">
        <f t="shared" si="1314"/>
        <v>0</v>
      </c>
      <c r="FR202" s="7">
        <f t="shared" si="1314"/>
        <v>0</v>
      </c>
      <c r="FS202" s="7">
        <f t="shared" si="1314"/>
        <v>0</v>
      </c>
      <c r="FT202" s="7">
        <f t="shared" si="1314"/>
        <v>0</v>
      </c>
      <c r="FU202" s="7">
        <f t="shared" si="1314"/>
        <v>0</v>
      </c>
      <c r="FV202" s="7">
        <f t="shared" si="1314"/>
        <v>0</v>
      </c>
      <c r="FW202" s="7">
        <f t="shared" si="1314"/>
        <v>0</v>
      </c>
      <c r="FX202" s="7">
        <f t="shared" si="1314"/>
        <v>0</v>
      </c>
      <c r="FY202" s="7">
        <f t="shared" si="1314"/>
        <v>0</v>
      </c>
      <c r="FZ202" s="7">
        <f t="shared" si="1314"/>
        <v>0</v>
      </c>
      <c r="GA202" s="7">
        <f t="shared" si="1314"/>
        <v>0</v>
      </c>
      <c r="GB202" s="116">
        <f t="shared" si="1314"/>
        <v>2</v>
      </c>
      <c r="GC202" s="117">
        <f t="shared" si="1314"/>
        <v>0</v>
      </c>
      <c r="GD202" s="7"/>
      <c r="GE202" s="7"/>
      <c r="GF202" s="7"/>
      <c r="GG202" s="52"/>
      <c r="GH202" s="3"/>
      <c r="GI202" s="18"/>
      <c r="GJ202" s="18"/>
      <c r="GK202" s="1"/>
      <c r="GL202" s="23"/>
      <c r="GM202" s="61"/>
      <c r="GN202" s="7"/>
      <c r="GO202" s="67"/>
    </row>
    <row r="203" spans="1:197" ht="24.95" customHeight="1" x14ac:dyDescent="0.35">
      <c r="A203" s="51"/>
      <c r="B203" s="17"/>
      <c r="C203" s="17"/>
      <c r="D203" s="7"/>
      <c r="E203" s="7"/>
      <c r="F203" s="7"/>
      <c r="G203" s="7"/>
      <c r="H203" s="7"/>
      <c r="I203" s="7"/>
      <c r="J203" s="7"/>
      <c r="K203" s="7"/>
      <c r="L203" s="7"/>
      <c r="M203" s="73">
        <f t="shared" si="1354"/>
        <v>0</v>
      </c>
      <c r="N203" s="32"/>
      <c r="O203" s="263"/>
      <c r="P203" s="32"/>
      <c r="Q203" s="20"/>
      <c r="R203" s="32"/>
      <c r="S203" s="20"/>
      <c r="T203" s="32"/>
      <c r="U203" s="20"/>
      <c r="V203" s="74"/>
      <c r="W203" s="20"/>
      <c r="X203" s="20"/>
      <c r="Y203" s="20"/>
      <c r="Z203" s="74"/>
      <c r="AA203" s="20"/>
      <c r="AB203" s="74"/>
      <c r="AC203" s="20"/>
      <c r="AD203" s="74"/>
      <c r="AE203" s="24"/>
      <c r="AF203" s="74"/>
      <c r="AG203" s="20"/>
      <c r="AH203" s="74"/>
      <c r="AI203" s="20"/>
      <c r="AJ203" s="74"/>
      <c r="AK203" s="20"/>
      <c r="AL203" s="74"/>
      <c r="AM203" s="263"/>
      <c r="AN203" s="74"/>
      <c r="AO203" s="20"/>
      <c r="AP203" s="74"/>
      <c r="AQ203" s="20"/>
      <c r="AR203" s="74"/>
      <c r="AS203" s="20"/>
      <c r="AT203" s="74"/>
      <c r="AU203" s="20"/>
      <c r="AV203" s="74"/>
      <c r="AW203" s="20"/>
      <c r="AX203" s="74"/>
      <c r="AY203" s="20"/>
      <c r="AZ203" s="74"/>
      <c r="BA203" s="20"/>
      <c r="BB203" s="74"/>
      <c r="BC203" s="20"/>
      <c r="BD203" s="74"/>
      <c r="BE203" s="20"/>
      <c r="BF203" s="20">
        <f t="shared" si="1355"/>
        <v>0</v>
      </c>
      <c r="BG203" s="20">
        <f t="shared" si="1356"/>
        <v>0</v>
      </c>
      <c r="BH203" s="7"/>
      <c r="BI203" s="7"/>
      <c r="BJ203" s="7"/>
      <c r="BK203" s="52"/>
      <c r="BL203" s="51"/>
      <c r="BM203" s="17" t="s">
        <v>224</v>
      </c>
      <c r="BN203" s="17"/>
      <c r="BO203" s="7" t="s">
        <v>294</v>
      </c>
      <c r="BP203" s="7"/>
      <c r="BQ203" s="7"/>
      <c r="BR203" s="7"/>
      <c r="BS203" s="7">
        <v>1</v>
      </c>
      <c r="BT203" s="7"/>
      <c r="BU203" s="7"/>
      <c r="BV203" s="7"/>
      <c r="BW203" s="187"/>
      <c r="BX203" s="188">
        <f t="shared" ref="BX203" si="1357">SUM(BY203+CA203+CC203+CE203+CG203)</f>
        <v>0</v>
      </c>
      <c r="BY203" s="189"/>
      <c r="BZ203" s="142">
        <f t="shared" ref="BZ203" si="1358">SUM(BY203)*BT203</f>
        <v>0</v>
      </c>
      <c r="CA203" s="189"/>
      <c r="CB203" s="190">
        <f t="shared" ref="CB203" si="1359">CA203*BU203</f>
        <v>0</v>
      </c>
      <c r="CC203" s="189"/>
      <c r="CD203" s="190">
        <f t="shared" ref="CD203" si="1360">SUM(CC203)*BU203</f>
        <v>0</v>
      </c>
      <c r="CE203" s="189"/>
      <c r="CF203" s="190">
        <f t="shared" ref="CF203" si="1361">SUM(CE203)*BV203</f>
        <v>0</v>
      </c>
      <c r="CG203" s="189"/>
      <c r="CH203" s="190">
        <f t="shared" ref="CH203" si="1362">SUM(CG203)*BU203*5</f>
        <v>0</v>
      </c>
      <c r="CI203" s="191"/>
      <c r="CJ203" s="191">
        <f t="shared" ref="CJ203" si="1363">BW203*BU203*0.05</f>
        <v>0</v>
      </c>
      <c r="CK203" s="189"/>
      <c r="CL203" s="190"/>
      <c r="CM203" s="189"/>
      <c r="CN203" s="191">
        <f t="shared" ref="CN203" si="1364">SUM(CM203)*3*BS203/5</f>
        <v>0</v>
      </c>
      <c r="CO203" s="189">
        <v>1</v>
      </c>
      <c r="CP203" s="193">
        <f t="shared" ref="CP203" si="1365">SUM(CO203*BS203*(15))</f>
        <v>15</v>
      </c>
      <c r="CQ203" s="189"/>
      <c r="CR203" s="142">
        <f t="shared" ref="CR203" si="1366">SUM(CQ203*BS203*3)</f>
        <v>0</v>
      </c>
      <c r="CS203" s="190"/>
      <c r="CT203" s="191">
        <f t="shared" ref="CT203" si="1367">SUM(CS203*BS203/3)</f>
        <v>0</v>
      </c>
      <c r="CU203" s="189"/>
      <c r="CV203" s="191">
        <f t="shared" ref="CV203" si="1368">SUM(CU203*BS203*2/3)</f>
        <v>0</v>
      </c>
      <c r="CW203" s="189"/>
      <c r="CX203" s="142">
        <f>SUM(CW203*BS203)</f>
        <v>0</v>
      </c>
      <c r="CY203" s="189"/>
      <c r="CZ203" s="190">
        <f>SUM(CY203*BU203)</f>
        <v>0</v>
      </c>
      <c r="DA203" s="189"/>
      <c r="DB203" s="191">
        <f t="shared" ref="DB203" si="1369">SUM(DA203*BS203*2)</f>
        <v>0</v>
      </c>
      <c r="DC203" s="189"/>
      <c r="DD203" s="191">
        <f t="shared" ref="DD203" si="1370">SUM(BU203*DC203*6)</f>
        <v>0</v>
      </c>
      <c r="DE203" s="32"/>
      <c r="DF203" s="194">
        <f t="shared" ref="DF203" si="1371">DE203*BS203/3</f>
        <v>0</v>
      </c>
      <c r="DG203" s="189"/>
      <c r="DH203" s="190">
        <f>SUM(DG203*BS203/3)</f>
        <v>0</v>
      </c>
      <c r="DI203" s="189"/>
      <c r="DJ203" s="191">
        <f t="shared" ref="DJ203" si="1372">SUM(BU203*DI203*8)</f>
        <v>0</v>
      </c>
      <c r="DK203" s="190"/>
      <c r="DL203" s="191">
        <f>SUM(DK203*BV203*3*8)</f>
        <v>0</v>
      </c>
      <c r="DM203" s="189"/>
      <c r="DN203" s="191">
        <f t="shared" ref="DN203" si="1373">SUM(DM203*BV203*4*6)</f>
        <v>0</v>
      </c>
      <c r="DO203" s="189"/>
      <c r="DP203" s="195">
        <f t="shared" ref="DP203" si="1374">SUM(DO203*50)</f>
        <v>0</v>
      </c>
      <c r="DQ203" s="20">
        <f t="shared" si="1309"/>
        <v>15</v>
      </c>
      <c r="DR203" s="20">
        <f t="shared" si="1310"/>
        <v>0</v>
      </c>
      <c r="DS203" s="7"/>
      <c r="DT203" s="7"/>
      <c r="DU203" s="7"/>
      <c r="DV203" s="52"/>
      <c r="DW203" s="51"/>
      <c r="DX203" s="17"/>
      <c r="DY203" s="17"/>
      <c r="DZ203" s="7"/>
      <c r="EA203" s="7"/>
      <c r="EB203" s="7"/>
      <c r="EC203" s="7"/>
      <c r="ED203" s="7"/>
      <c r="EE203" s="7"/>
      <c r="EF203" s="7"/>
      <c r="EG203" s="7"/>
      <c r="EH203" s="7">
        <f t="shared" si="1353"/>
        <v>0</v>
      </c>
      <c r="EI203" s="7">
        <f t="shared" si="1353"/>
        <v>0</v>
      </c>
      <c r="EJ203" s="7">
        <f t="shared" si="1353"/>
        <v>0</v>
      </c>
      <c r="EK203" s="18">
        <f t="shared" si="1312"/>
        <v>0</v>
      </c>
      <c r="EL203" s="7">
        <f t="shared" si="1312"/>
        <v>0</v>
      </c>
      <c r="EM203" s="7">
        <f t="shared" si="1312"/>
        <v>0</v>
      </c>
      <c r="EN203" s="7">
        <f t="shared" si="1312"/>
        <v>0</v>
      </c>
      <c r="EO203" s="7">
        <f t="shared" si="1312"/>
        <v>0</v>
      </c>
      <c r="EP203" s="7">
        <f t="shared" si="1312"/>
        <v>0</v>
      </c>
      <c r="EQ203" s="7">
        <f t="shared" si="1312"/>
        <v>0</v>
      </c>
      <c r="ER203" s="7">
        <f t="shared" si="1312"/>
        <v>0</v>
      </c>
      <c r="ES203" s="7">
        <f t="shared" si="1312"/>
        <v>0</v>
      </c>
      <c r="ET203" s="7">
        <f t="shared" si="1312"/>
        <v>0</v>
      </c>
      <c r="EU203" s="18">
        <f t="shared" si="1312"/>
        <v>0</v>
      </c>
      <c r="EV203" s="7">
        <f t="shared" si="1312"/>
        <v>0</v>
      </c>
      <c r="EW203" s="7">
        <f t="shared" si="1312"/>
        <v>0</v>
      </c>
      <c r="EX203" s="7">
        <f t="shared" si="1312"/>
        <v>0</v>
      </c>
      <c r="EY203" s="7">
        <f t="shared" si="1312"/>
        <v>0</v>
      </c>
      <c r="EZ203" s="7">
        <f t="shared" si="1313"/>
        <v>1</v>
      </c>
      <c r="FA203" s="7">
        <f t="shared" si="1313"/>
        <v>15</v>
      </c>
      <c r="FB203" s="7">
        <f t="shared" si="1313"/>
        <v>0</v>
      </c>
      <c r="FC203" s="7">
        <f t="shared" si="1313"/>
        <v>0</v>
      </c>
      <c r="FD203" s="7">
        <f t="shared" si="1313"/>
        <v>0</v>
      </c>
      <c r="FE203" s="18">
        <f t="shared" si="1313"/>
        <v>0</v>
      </c>
      <c r="FF203" s="7">
        <f t="shared" si="1313"/>
        <v>0</v>
      </c>
      <c r="FG203" s="7">
        <f t="shared" si="1313"/>
        <v>0</v>
      </c>
      <c r="FH203" s="7">
        <f t="shared" si="1313"/>
        <v>0</v>
      </c>
      <c r="FI203" s="7">
        <f t="shared" si="1313"/>
        <v>0</v>
      </c>
      <c r="FJ203" s="7">
        <f t="shared" si="1313"/>
        <v>0</v>
      </c>
      <c r="FK203" s="7">
        <f t="shared" si="1313"/>
        <v>0</v>
      </c>
      <c r="FL203" s="7">
        <f t="shared" si="1313"/>
        <v>0</v>
      </c>
      <c r="FM203" s="7">
        <f t="shared" si="1313"/>
        <v>0</v>
      </c>
      <c r="FN203" s="7">
        <f t="shared" si="1313"/>
        <v>0</v>
      </c>
      <c r="FO203" s="7">
        <f t="shared" si="1313"/>
        <v>0</v>
      </c>
      <c r="FP203" s="7"/>
      <c r="FQ203" s="7">
        <f t="shared" si="1314"/>
        <v>0</v>
      </c>
      <c r="FR203" s="7">
        <f t="shared" si="1314"/>
        <v>0</v>
      </c>
      <c r="FS203" s="7">
        <f t="shared" si="1314"/>
        <v>0</v>
      </c>
      <c r="FT203" s="7">
        <f t="shared" si="1314"/>
        <v>0</v>
      </c>
      <c r="FU203" s="7">
        <f t="shared" si="1314"/>
        <v>0</v>
      </c>
      <c r="FV203" s="7">
        <f t="shared" si="1314"/>
        <v>0</v>
      </c>
      <c r="FW203" s="7">
        <f t="shared" si="1314"/>
        <v>0</v>
      </c>
      <c r="FX203" s="7">
        <f t="shared" si="1314"/>
        <v>0</v>
      </c>
      <c r="FY203" s="7">
        <f t="shared" si="1314"/>
        <v>0</v>
      </c>
      <c r="FZ203" s="7">
        <f t="shared" si="1314"/>
        <v>0</v>
      </c>
      <c r="GA203" s="7">
        <f t="shared" si="1314"/>
        <v>0</v>
      </c>
      <c r="GB203" s="116">
        <f t="shared" si="1314"/>
        <v>15</v>
      </c>
      <c r="GC203" s="117">
        <f t="shared" si="1314"/>
        <v>0</v>
      </c>
      <c r="GD203" s="7"/>
      <c r="GE203" s="7"/>
      <c r="GF203" s="7"/>
      <c r="GG203" s="52"/>
      <c r="GH203" s="3"/>
      <c r="GI203" s="18"/>
      <c r="GJ203" s="18"/>
      <c r="GK203" s="1"/>
      <c r="GL203" s="23"/>
      <c r="GM203" s="61"/>
      <c r="GN203" s="7"/>
      <c r="GO203" s="67"/>
    </row>
    <row r="204" spans="1:197" ht="24.95" customHeight="1" x14ac:dyDescent="0.35">
      <c r="A204" s="51"/>
      <c r="B204" s="17"/>
      <c r="C204" s="17"/>
      <c r="D204" s="7"/>
      <c r="E204" s="7"/>
      <c r="F204" s="7"/>
      <c r="G204" s="7"/>
      <c r="H204" s="7"/>
      <c r="I204" s="7"/>
      <c r="J204" s="7"/>
      <c r="K204" s="7"/>
      <c r="L204" s="7"/>
      <c r="M204" s="73">
        <f t="shared" si="1354"/>
        <v>0</v>
      </c>
      <c r="N204" s="32"/>
      <c r="O204" s="263"/>
      <c r="P204" s="32"/>
      <c r="Q204" s="20"/>
      <c r="R204" s="32"/>
      <c r="S204" s="20"/>
      <c r="T204" s="32"/>
      <c r="U204" s="20"/>
      <c r="V204" s="74"/>
      <c r="W204" s="20"/>
      <c r="X204" s="20"/>
      <c r="Y204" s="20"/>
      <c r="Z204" s="74"/>
      <c r="AA204" s="20"/>
      <c r="AB204" s="74"/>
      <c r="AC204" s="20"/>
      <c r="AD204" s="74"/>
      <c r="AE204" s="24"/>
      <c r="AF204" s="74"/>
      <c r="AG204" s="20"/>
      <c r="AH204" s="74"/>
      <c r="AI204" s="20"/>
      <c r="AJ204" s="74"/>
      <c r="AK204" s="20"/>
      <c r="AL204" s="74"/>
      <c r="AM204" s="263"/>
      <c r="AN204" s="74"/>
      <c r="AO204" s="20"/>
      <c r="AP204" s="74"/>
      <c r="AQ204" s="20"/>
      <c r="AR204" s="74"/>
      <c r="AS204" s="20"/>
      <c r="AT204" s="74"/>
      <c r="AU204" s="20"/>
      <c r="AV204" s="74"/>
      <c r="AW204" s="20"/>
      <c r="AX204" s="74"/>
      <c r="AY204" s="20"/>
      <c r="AZ204" s="74"/>
      <c r="BA204" s="20"/>
      <c r="BB204" s="74"/>
      <c r="BC204" s="20"/>
      <c r="BD204" s="74"/>
      <c r="BE204" s="20"/>
      <c r="BF204" s="20">
        <f t="shared" si="1355"/>
        <v>0</v>
      </c>
      <c r="BG204" s="20">
        <f t="shared" si="1356"/>
        <v>0</v>
      </c>
      <c r="BH204" s="7"/>
      <c r="BI204" s="7"/>
      <c r="BJ204" s="7"/>
      <c r="BK204" s="52"/>
      <c r="BL204" s="51"/>
      <c r="BM204" s="17"/>
      <c r="BN204" s="17"/>
      <c r="BO204" s="7"/>
      <c r="BP204" s="7"/>
      <c r="BQ204" s="7"/>
      <c r="BR204" s="7"/>
      <c r="BS204" s="7"/>
      <c r="BT204" s="7"/>
      <c r="BU204" s="7"/>
      <c r="BV204" s="7"/>
      <c r="BW204" s="7"/>
      <c r="BX204" s="73">
        <f t="shared" ref="BX204:BX207" si="1375">SUM(BY204+CA204+CE204+CG204+DC204*2)</f>
        <v>0</v>
      </c>
      <c r="BY204" s="32"/>
      <c r="BZ204" s="334"/>
      <c r="CA204" s="32"/>
      <c r="CB204" s="20"/>
      <c r="CC204" s="32"/>
      <c r="CD204" s="20"/>
      <c r="CE204" s="32"/>
      <c r="CF204" s="20"/>
      <c r="CG204" s="74"/>
      <c r="CH204" s="20"/>
      <c r="CI204" s="20"/>
      <c r="CJ204" s="20"/>
      <c r="CK204" s="74"/>
      <c r="CL204" s="20"/>
      <c r="CM204" s="74"/>
      <c r="CN204" s="20"/>
      <c r="CO204" s="74"/>
      <c r="CP204" s="24"/>
      <c r="CQ204" s="74"/>
      <c r="CR204" s="334"/>
      <c r="CS204" s="74"/>
      <c r="CT204" s="20"/>
      <c r="CU204" s="74"/>
      <c r="CV204" s="20"/>
      <c r="CW204" s="74"/>
      <c r="CX204" s="334"/>
      <c r="CY204" s="74"/>
      <c r="CZ204" s="20"/>
      <c r="DA204" s="74"/>
      <c r="DB204" s="20"/>
      <c r="DC204" s="74"/>
      <c r="DD204" s="20"/>
      <c r="DE204" s="74"/>
      <c r="DF204" s="20"/>
      <c r="DG204" s="74"/>
      <c r="DH204" s="20"/>
      <c r="DI204" s="74"/>
      <c r="DJ204" s="20"/>
      <c r="DK204" s="74"/>
      <c r="DL204" s="20"/>
      <c r="DM204" s="74"/>
      <c r="DN204" s="20"/>
      <c r="DO204" s="74"/>
      <c r="DP204" s="20"/>
      <c r="DQ204" s="20">
        <f t="shared" si="1309"/>
        <v>0</v>
      </c>
      <c r="DR204" s="20">
        <f t="shared" si="1310"/>
        <v>0</v>
      </c>
      <c r="DS204" s="7"/>
      <c r="DT204" s="7"/>
      <c r="DU204" s="7"/>
      <c r="DV204" s="52"/>
      <c r="DW204" s="51"/>
      <c r="DX204" s="17"/>
      <c r="DY204" s="17"/>
      <c r="DZ204" s="7"/>
      <c r="EA204" s="7"/>
      <c r="EB204" s="7"/>
      <c r="EC204" s="7"/>
      <c r="ED204" s="7"/>
      <c r="EE204" s="7"/>
      <c r="EF204" s="7"/>
      <c r="EG204" s="7"/>
      <c r="EH204" s="7">
        <f t="shared" si="1353"/>
        <v>0</v>
      </c>
      <c r="EI204" s="7">
        <f t="shared" si="1353"/>
        <v>0</v>
      </c>
      <c r="EJ204" s="7">
        <f t="shared" si="1353"/>
        <v>0</v>
      </c>
      <c r="EK204" s="18">
        <f t="shared" si="1312"/>
        <v>0</v>
      </c>
      <c r="EL204" s="7">
        <f t="shared" si="1312"/>
        <v>0</v>
      </c>
      <c r="EM204" s="7">
        <f t="shared" si="1312"/>
        <v>0</v>
      </c>
      <c r="EN204" s="7">
        <f t="shared" si="1312"/>
        <v>0</v>
      </c>
      <c r="EO204" s="7">
        <f t="shared" si="1312"/>
        <v>0</v>
      </c>
      <c r="EP204" s="7">
        <f t="shared" si="1312"/>
        <v>0</v>
      </c>
      <c r="EQ204" s="7">
        <f t="shared" si="1312"/>
        <v>0</v>
      </c>
      <c r="ER204" s="7">
        <f t="shared" si="1312"/>
        <v>0</v>
      </c>
      <c r="ES204" s="7">
        <f t="shared" si="1312"/>
        <v>0</v>
      </c>
      <c r="ET204" s="7">
        <f t="shared" si="1312"/>
        <v>0</v>
      </c>
      <c r="EU204" s="18">
        <f t="shared" si="1312"/>
        <v>0</v>
      </c>
      <c r="EV204" s="7">
        <f t="shared" si="1312"/>
        <v>0</v>
      </c>
      <c r="EW204" s="7">
        <f t="shared" si="1312"/>
        <v>0</v>
      </c>
      <c r="EX204" s="7">
        <f t="shared" si="1312"/>
        <v>0</v>
      </c>
      <c r="EY204" s="7">
        <f t="shared" si="1312"/>
        <v>0</v>
      </c>
      <c r="EZ204" s="7">
        <f t="shared" si="1313"/>
        <v>0</v>
      </c>
      <c r="FA204" s="7">
        <f t="shared" si="1313"/>
        <v>0</v>
      </c>
      <c r="FB204" s="7">
        <f t="shared" si="1313"/>
        <v>0</v>
      </c>
      <c r="FC204" s="7">
        <f t="shared" si="1313"/>
        <v>0</v>
      </c>
      <c r="FD204" s="7">
        <f t="shared" si="1313"/>
        <v>0</v>
      </c>
      <c r="FE204" s="18">
        <f t="shared" si="1313"/>
        <v>0</v>
      </c>
      <c r="FF204" s="7">
        <f t="shared" si="1313"/>
        <v>0</v>
      </c>
      <c r="FG204" s="7">
        <f t="shared" si="1313"/>
        <v>0</v>
      </c>
      <c r="FH204" s="7">
        <f t="shared" si="1313"/>
        <v>0</v>
      </c>
      <c r="FI204" s="7">
        <f t="shared" si="1313"/>
        <v>0</v>
      </c>
      <c r="FJ204" s="7">
        <f t="shared" si="1313"/>
        <v>0</v>
      </c>
      <c r="FK204" s="7">
        <f t="shared" si="1313"/>
        <v>0</v>
      </c>
      <c r="FL204" s="7">
        <f t="shared" si="1313"/>
        <v>0</v>
      </c>
      <c r="FM204" s="7">
        <f t="shared" si="1313"/>
        <v>0</v>
      </c>
      <c r="FN204" s="7">
        <f t="shared" si="1313"/>
        <v>0</v>
      </c>
      <c r="FO204" s="7">
        <f t="shared" si="1313"/>
        <v>0</v>
      </c>
      <c r="FP204" s="7"/>
      <c r="FQ204" s="7">
        <f t="shared" si="1314"/>
        <v>0</v>
      </c>
      <c r="FR204" s="7">
        <f t="shared" si="1314"/>
        <v>0</v>
      </c>
      <c r="FS204" s="7">
        <f t="shared" si="1314"/>
        <v>0</v>
      </c>
      <c r="FT204" s="7">
        <f t="shared" si="1314"/>
        <v>0</v>
      </c>
      <c r="FU204" s="7">
        <f t="shared" si="1314"/>
        <v>0</v>
      </c>
      <c r="FV204" s="7">
        <f t="shared" si="1314"/>
        <v>0</v>
      </c>
      <c r="FW204" s="7">
        <f t="shared" si="1314"/>
        <v>0</v>
      </c>
      <c r="FX204" s="7">
        <f t="shared" si="1314"/>
        <v>0</v>
      </c>
      <c r="FY204" s="7">
        <f t="shared" si="1314"/>
        <v>0</v>
      </c>
      <c r="FZ204" s="7">
        <f t="shared" si="1314"/>
        <v>0</v>
      </c>
      <c r="GA204" s="7">
        <f t="shared" si="1314"/>
        <v>0</v>
      </c>
      <c r="GB204" s="116">
        <f t="shared" si="1314"/>
        <v>0</v>
      </c>
      <c r="GC204" s="117">
        <f t="shared" si="1314"/>
        <v>0</v>
      </c>
      <c r="GD204" s="7"/>
      <c r="GE204" s="7"/>
      <c r="GF204" s="7"/>
      <c r="GG204" s="52"/>
      <c r="GH204" s="3"/>
      <c r="GI204" s="18"/>
      <c r="GJ204" s="18"/>
      <c r="GK204" s="1"/>
      <c r="GL204" s="23"/>
      <c r="GM204" s="61"/>
      <c r="GN204" s="7"/>
      <c r="GO204" s="67"/>
    </row>
    <row r="205" spans="1:197" ht="24.95" customHeight="1" x14ac:dyDescent="0.35">
      <c r="A205" s="51"/>
      <c r="B205" s="17"/>
      <c r="C205" s="17"/>
      <c r="D205" s="7"/>
      <c r="E205" s="7"/>
      <c r="F205" s="7"/>
      <c r="G205" s="7"/>
      <c r="H205" s="7"/>
      <c r="I205" s="7"/>
      <c r="J205" s="7"/>
      <c r="K205" s="7"/>
      <c r="L205" s="7"/>
      <c r="M205" s="73">
        <f t="shared" si="1354"/>
        <v>0</v>
      </c>
      <c r="N205" s="32"/>
      <c r="O205" s="263"/>
      <c r="P205" s="32"/>
      <c r="Q205" s="20"/>
      <c r="R205" s="32"/>
      <c r="S205" s="20"/>
      <c r="T205" s="32"/>
      <c r="U205" s="20"/>
      <c r="V205" s="74"/>
      <c r="W205" s="20"/>
      <c r="X205" s="20"/>
      <c r="Y205" s="20"/>
      <c r="Z205" s="74"/>
      <c r="AA205" s="20"/>
      <c r="AB205" s="74"/>
      <c r="AC205" s="20"/>
      <c r="AD205" s="74"/>
      <c r="AE205" s="24"/>
      <c r="AF205" s="74"/>
      <c r="AG205" s="20"/>
      <c r="AH205" s="74"/>
      <c r="AI205" s="20"/>
      <c r="AJ205" s="74"/>
      <c r="AK205" s="20"/>
      <c r="AL205" s="74"/>
      <c r="AM205" s="263"/>
      <c r="AN205" s="74"/>
      <c r="AO205" s="20"/>
      <c r="AP205" s="74"/>
      <c r="AQ205" s="20"/>
      <c r="AR205" s="74"/>
      <c r="AS205" s="20"/>
      <c r="AT205" s="74"/>
      <c r="AU205" s="20"/>
      <c r="AV205" s="74"/>
      <c r="AW205" s="20"/>
      <c r="AX205" s="74"/>
      <c r="AY205" s="20"/>
      <c r="AZ205" s="74"/>
      <c r="BA205" s="20"/>
      <c r="BB205" s="74"/>
      <c r="BC205" s="20"/>
      <c r="BD205" s="74"/>
      <c r="BE205" s="20"/>
      <c r="BF205" s="20">
        <f t="shared" si="1355"/>
        <v>0</v>
      </c>
      <c r="BG205" s="20">
        <f t="shared" si="1356"/>
        <v>0</v>
      </c>
      <c r="BH205" s="7"/>
      <c r="BI205" s="7"/>
      <c r="BJ205" s="7"/>
      <c r="BK205" s="52"/>
      <c r="BL205" s="51"/>
      <c r="BM205" s="17"/>
      <c r="BN205" s="17"/>
      <c r="BO205" s="7"/>
      <c r="BP205" s="7"/>
      <c r="BQ205" s="7"/>
      <c r="BR205" s="7"/>
      <c r="BS205" s="7"/>
      <c r="BT205" s="7"/>
      <c r="BU205" s="7"/>
      <c r="BV205" s="7"/>
      <c r="BW205" s="7"/>
      <c r="BX205" s="73">
        <f t="shared" si="1375"/>
        <v>0</v>
      </c>
      <c r="BY205" s="32"/>
      <c r="BZ205" s="334"/>
      <c r="CA205" s="32"/>
      <c r="CB205" s="20"/>
      <c r="CC205" s="32"/>
      <c r="CD205" s="20"/>
      <c r="CE205" s="32"/>
      <c r="CF205" s="20"/>
      <c r="CG205" s="74"/>
      <c r="CH205" s="20"/>
      <c r="CI205" s="20"/>
      <c r="CJ205" s="20"/>
      <c r="CK205" s="74"/>
      <c r="CL205" s="20"/>
      <c r="CM205" s="74"/>
      <c r="CN205" s="20"/>
      <c r="CO205" s="74"/>
      <c r="CP205" s="24"/>
      <c r="CQ205" s="74"/>
      <c r="CR205" s="334"/>
      <c r="CS205" s="74"/>
      <c r="CT205" s="20"/>
      <c r="CU205" s="74"/>
      <c r="CV205" s="20"/>
      <c r="CW205" s="74"/>
      <c r="CX205" s="334"/>
      <c r="CY205" s="74"/>
      <c r="CZ205" s="20"/>
      <c r="DA205" s="74"/>
      <c r="DB205" s="20"/>
      <c r="DC205" s="74"/>
      <c r="DD205" s="20"/>
      <c r="DE205" s="74"/>
      <c r="DF205" s="20"/>
      <c r="DG205" s="74"/>
      <c r="DH205" s="20"/>
      <c r="DI205" s="74"/>
      <c r="DJ205" s="20"/>
      <c r="DK205" s="74"/>
      <c r="DL205" s="20"/>
      <c r="DM205" s="74"/>
      <c r="DN205" s="20"/>
      <c r="DO205" s="74"/>
      <c r="DP205" s="20"/>
      <c r="DQ205" s="20">
        <f t="shared" si="1309"/>
        <v>0</v>
      </c>
      <c r="DR205" s="20">
        <f t="shared" si="1310"/>
        <v>0</v>
      </c>
      <c r="DS205" s="7"/>
      <c r="DT205" s="7"/>
      <c r="DU205" s="7"/>
      <c r="DV205" s="52"/>
      <c r="DW205" s="51"/>
      <c r="DX205" s="17"/>
      <c r="DY205" s="17"/>
      <c r="DZ205" s="7"/>
      <c r="EA205" s="7"/>
      <c r="EB205" s="7"/>
      <c r="EC205" s="7"/>
      <c r="ED205" s="7"/>
      <c r="EE205" s="7"/>
      <c r="EF205" s="7"/>
      <c r="EG205" s="7"/>
      <c r="EH205" s="7">
        <f t="shared" si="1353"/>
        <v>0</v>
      </c>
      <c r="EI205" s="7">
        <f t="shared" si="1353"/>
        <v>0</v>
      </c>
      <c r="EJ205" s="7">
        <f t="shared" si="1353"/>
        <v>0</v>
      </c>
      <c r="EK205" s="18">
        <f t="shared" si="1312"/>
        <v>0</v>
      </c>
      <c r="EL205" s="7">
        <f t="shared" si="1312"/>
        <v>0</v>
      </c>
      <c r="EM205" s="7">
        <f t="shared" si="1312"/>
        <v>0</v>
      </c>
      <c r="EN205" s="7">
        <f t="shared" si="1312"/>
        <v>0</v>
      </c>
      <c r="EO205" s="7">
        <f t="shared" si="1312"/>
        <v>0</v>
      </c>
      <c r="EP205" s="7">
        <f t="shared" si="1312"/>
        <v>0</v>
      </c>
      <c r="EQ205" s="7">
        <f t="shared" si="1312"/>
        <v>0</v>
      </c>
      <c r="ER205" s="7">
        <f t="shared" si="1312"/>
        <v>0</v>
      </c>
      <c r="ES205" s="7">
        <f t="shared" si="1312"/>
        <v>0</v>
      </c>
      <c r="ET205" s="7">
        <f t="shared" si="1312"/>
        <v>0</v>
      </c>
      <c r="EU205" s="18">
        <f t="shared" si="1312"/>
        <v>0</v>
      </c>
      <c r="EV205" s="7">
        <f t="shared" si="1312"/>
        <v>0</v>
      </c>
      <c r="EW205" s="7">
        <f t="shared" si="1312"/>
        <v>0</v>
      </c>
      <c r="EX205" s="7">
        <f t="shared" si="1312"/>
        <v>0</v>
      </c>
      <c r="EY205" s="7">
        <f t="shared" si="1312"/>
        <v>0</v>
      </c>
      <c r="EZ205" s="7">
        <f t="shared" si="1313"/>
        <v>0</v>
      </c>
      <c r="FA205" s="7">
        <f t="shared" si="1313"/>
        <v>0</v>
      </c>
      <c r="FB205" s="7">
        <f t="shared" si="1313"/>
        <v>0</v>
      </c>
      <c r="FC205" s="7">
        <f t="shared" si="1313"/>
        <v>0</v>
      </c>
      <c r="FD205" s="7">
        <f t="shared" si="1313"/>
        <v>0</v>
      </c>
      <c r="FE205" s="18">
        <f t="shared" si="1313"/>
        <v>0</v>
      </c>
      <c r="FF205" s="7">
        <f t="shared" si="1313"/>
        <v>0</v>
      </c>
      <c r="FG205" s="7">
        <f t="shared" si="1313"/>
        <v>0</v>
      </c>
      <c r="FH205" s="7">
        <f t="shared" si="1313"/>
        <v>0</v>
      </c>
      <c r="FI205" s="7">
        <f t="shared" si="1313"/>
        <v>0</v>
      </c>
      <c r="FJ205" s="7">
        <f t="shared" si="1313"/>
        <v>0</v>
      </c>
      <c r="FK205" s="7">
        <f t="shared" si="1313"/>
        <v>0</v>
      </c>
      <c r="FL205" s="7">
        <f t="shared" si="1313"/>
        <v>0</v>
      </c>
      <c r="FM205" s="7">
        <f t="shared" si="1313"/>
        <v>0</v>
      </c>
      <c r="FN205" s="7">
        <f t="shared" si="1313"/>
        <v>0</v>
      </c>
      <c r="FO205" s="7">
        <f t="shared" si="1313"/>
        <v>0</v>
      </c>
      <c r="FP205" s="7"/>
      <c r="FQ205" s="7">
        <f t="shared" si="1314"/>
        <v>0</v>
      </c>
      <c r="FR205" s="7">
        <f t="shared" si="1314"/>
        <v>0</v>
      </c>
      <c r="FS205" s="7">
        <f t="shared" si="1314"/>
        <v>0</v>
      </c>
      <c r="FT205" s="7">
        <f t="shared" si="1314"/>
        <v>0</v>
      </c>
      <c r="FU205" s="7">
        <f t="shared" si="1314"/>
        <v>0</v>
      </c>
      <c r="FV205" s="7">
        <f t="shared" si="1314"/>
        <v>0</v>
      </c>
      <c r="FW205" s="7">
        <f t="shared" si="1314"/>
        <v>0</v>
      </c>
      <c r="FX205" s="7">
        <f t="shared" si="1314"/>
        <v>0</v>
      </c>
      <c r="FY205" s="7">
        <f t="shared" si="1314"/>
        <v>0</v>
      </c>
      <c r="FZ205" s="7">
        <f t="shared" si="1314"/>
        <v>0</v>
      </c>
      <c r="GA205" s="7">
        <f t="shared" si="1314"/>
        <v>0</v>
      </c>
      <c r="GB205" s="116">
        <f t="shared" si="1314"/>
        <v>0</v>
      </c>
      <c r="GC205" s="117">
        <f t="shared" si="1314"/>
        <v>0</v>
      </c>
      <c r="GD205" s="7"/>
      <c r="GE205" s="7"/>
      <c r="GF205" s="7"/>
      <c r="GG205" s="52"/>
      <c r="GH205" s="3"/>
      <c r="GI205" s="18"/>
      <c r="GJ205" s="18"/>
      <c r="GK205" s="1"/>
      <c r="GL205" s="44"/>
      <c r="GM205" s="63"/>
      <c r="GN205" s="7"/>
      <c r="GO205" s="67"/>
    </row>
    <row r="206" spans="1:197" ht="24.95" customHeight="1" x14ac:dyDescent="0.35">
      <c r="A206" s="51"/>
      <c r="B206" s="17"/>
      <c r="C206" s="17"/>
      <c r="D206" s="7"/>
      <c r="E206" s="7"/>
      <c r="F206" s="7"/>
      <c r="G206" s="7"/>
      <c r="H206" s="7"/>
      <c r="I206" s="7"/>
      <c r="J206" s="7"/>
      <c r="K206" s="7"/>
      <c r="L206" s="7"/>
      <c r="M206" s="73">
        <f t="shared" si="1354"/>
        <v>0</v>
      </c>
      <c r="N206" s="32"/>
      <c r="O206" s="263"/>
      <c r="P206" s="32"/>
      <c r="Q206" s="20"/>
      <c r="R206" s="32"/>
      <c r="S206" s="20"/>
      <c r="T206" s="32"/>
      <c r="U206" s="20"/>
      <c r="V206" s="74"/>
      <c r="W206" s="20"/>
      <c r="X206" s="20"/>
      <c r="Y206" s="20"/>
      <c r="Z206" s="74"/>
      <c r="AA206" s="20"/>
      <c r="AB206" s="74"/>
      <c r="AC206" s="20"/>
      <c r="AD206" s="74"/>
      <c r="AE206" s="24"/>
      <c r="AF206" s="74"/>
      <c r="AG206" s="20"/>
      <c r="AH206" s="74"/>
      <c r="AI206" s="20"/>
      <c r="AJ206" s="74"/>
      <c r="AK206" s="20"/>
      <c r="AL206" s="74"/>
      <c r="AM206" s="263"/>
      <c r="AN206" s="74"/>
      <c r="AO206" s="20"/>
      <c r="AP206" s="74"/>
      <c r="AQ206" s="20"/>
      <c r="AR206" s="74"/>
      <c r="AS206" s="20"/>
      <c r="AT206" s="74"/>
      <c r="AU206" s="20"/>
      <c r="AV206" s="74"/>
      <c r="AW206" s="20"/>
      <c r="AX206" s="74"/>
      <c r="AY206" s="20"/>
      <c r="AZ206" s="74"/>
      <c r="BA206" s="20"/>
      <c r="BB206" s="74"/>
      <c r="BC206" s="20"/>
      <c r="BD206" s="74"/>
      <c r="BE206" s="20"/>
      <c r="BF206" s="20">
        <f t="shared" si="1355"/>
        <v>0</v>
      </c>
      <c r="BG206" s="20">
        <f t="shared" si="1356"/>
        <v>0</v>
      </c>
      <c r="BH206" s="7"/>
      <c r="BI206" s="7"/>
      <c r="BJ206" s="7"/>
      <c r="BK206" s="52"/>
      <c r="BL206" s="51"/>
      <c r="BM206" s="17"/>
      <c r="BN206" s="17"/>
      <c r="BO206" s="7"/>
      <c r="BP206" s="7"/>
      <c r="BQ206" s="7"/>
      <c r="BR206" s="7"/>
      <c r="BS206" s="7"/>
      <c r="BT206" s="7"/>
      <c r="BU206" s="7"/>
      <c r="BV206" s="7"/>
      <c r="BW206" s="7"/>
      <c r="BX206" s="73">
        <f t="shared" si="1375"/>
        <v>0</v>
      </c>
      <c r="BY206" s="32"/>
      <c r="BZ206" s="334"/>
      <c r="CA206" s="32"/>
      <c r="CB206" s="20"/>
      <c r="CC206" s="32"/>
      <c r="CD206" s="20"/>
      <c r="CE206" s="32"/>
      <c r="CF206" s="20"/>
      <c r="CG206" s="74"/>
      <c r="CH206" s="20"/>
      <c r="CI206" s="20"/>
      <c r="CJ206" s="20"/>
      <c r="CK206" s="74"/>
      <c r="CL206" s="20"/>
      <c r="CM206" s="74"/>
      <c r="CN206" s="20"/>
      <c r="CO206" s="74"/>
      <c r="CP206" s="24"/>
      <c r="CQ206" s="74"/>
      <c r="CR206" s="334"/>
      <c r="CS206" s="74"/>
      <c r="CT206" s="20"/>
      <c r="CU206" s="74"/>
      <c r="CV206" s="20"/>
      <c r="CW206" s="74"/>
      <c r="CX206" s="334"/>
      <c r="CY206" s="74"/>
      <c r="CZ206" s="20"/>
      <c r="DA206" s="74"/>
      <c r="DB206" s="20"/>
      <c r="DC206" s="74"/>
      <c r="DD206" s="20"/>
      <c r="DE206" s="74"/>
      <c r="DF206" s="20"/>
      <c r="DG206" s="74"/>
      <c r="DH206" s="20"/>
      <c r="DI206" s="74"/>
      <c r="DJ206" s="20"/>
      <c r="DK206" s="74"/>
      <c r="DL206" s="20"/>
      <c r="DM206" s="74"/>
      <c r="DN206" s="20"/>
      <c r="DO206" s="74"/>
      <c r="DP206" s="20"/>
      <c r="DQ206" s="20">
        <f t="shared" si="1309"/>
        <v>0</v>
      </c>
      <c r="DR206" s="20">
        <f t="shared" si="1310"/>
        <v>0</v>
      </c>
      <c r="DS206" s="7"/>
      <c r="DT206" s="7"/>
      <c r="DU206" s="7"/>
      <c r="DV206" s="52"/>
      <c r="DW206" s="51"/>
      <c r="DX206" s="17"/>
      <c r="DY206" s="17"/>
      <c r="DZ206" s="7"/>
      <c r="EA206" s="7"/>
      <c r="EB206" s="7"/>
      <c r="EC206" s="7"/>
      <c r="ED206" s="7"/>
      <c r="EE206" s="7"/>
      <c r="EF206" s="7"/>
      <c r="EG206" s="7"/>
      <c r="EH206" s="7">
        <f t="shared" si="1353"/>
        <v>0</v>
      </c>
      <c r="EI206" s="7">
        <f t="shared" si="1353"/>
        <v>0</v>
      </c>
      <c r="EJ206" s="7">
        <f t="shared" si="1353"/>
        <v>0</v>
      </c>
      <c r="EK206" s="18">
        <f t="shared" si="1312"/>
        <v>0</v>
      </c>
      <c r="EL206" s="7">
        <f t="shared" si="1312"/>
        <v>0</v>
      </c>
      <c r="EM206" s="7">
        <f t="shared" si="1312"/>
        <v>0</v>
      </c>
      <c r="EN206" s="7">
        <f t="shared" si="1312"/>
        <v>0</v>
      </c>
      <c r="EO206" s="7">
        <f t="shared" si="1312"/>
        <v>0</v>
      </c>
      <c r="EP206" s="7">
        <f t="shared" si="1312"/>
        <v>0</v>
      </c>
      <c r="EQ206" s="7">
        <f t="shared" si="1312"/>
        <v>0</v>
      </c>
      <c r="ER206" s="7">
        <f t="shared" si="1312"/>
        <v>0</v>
      </c>
      <c r="ES206" s="7">
        <f t="shared" si="1312"/>
        <v>0</v>
      </c>
      <c r="ET206" s="7">
        <f t="shared" si="1312"/>
        <v>0</v>
      </c>
      <c r="EU206" s="18">
        <f t="shared" si="1312"/>
        <v>0</v>
      </c>
      <c r="EV206" s="7">
        <f t="shared" si="1312"/>
        <v>0</v>
      </c>
      <c r="EW206" s="7">
        <f t="shared" si="1312"/>
        <v>0</v>
      </c>
      <c r="EX206" s="7">
        <f t="shared" si="1312"/>
        <v>0</v>
      </c>
      <c r="EY206" s="7">
        <f t="shared" si="1312"/>
        <v>0</v>
      </c>
      <c r="EZ206" s="7">
        <f t="shared" si="1313"/>
        <v>0</v>
      </c>
      <c r="FA206" s="7">
        <f t="shared" si="1313"/>
        <v>0</v>
      </c>
      <c r="FB206" s="7">
        <f t="shared" si="1313"/>
        <v>0</v>
      </c>
      <c r="FC206" s="7">
        <f t="shared" si="1313"/>
        <v>0</v>
      </c>
      <c r="FD206" s="7">
        <f t="shared" si="1313"/>
        <v>0</v>
      </c>
      <c r="FE206" s="18">
        <f t="shared" si="1313"/>
        <v>0</v>
      </c>
      <c r="FF206" s="7">
        <f t="shared" si="1313"/>
        <v>0</v>
      </c>
      <c r="FG206" s="7">
        <f t="shared" si="1313"/>
        <v>0</v>
      </c>
      <c r="FH206" s="7">
        <f t="shared" si="1313"/>
        <v>0</v>
      </c>
      <c r="FI206" s="7">
        <f t="shared" si="1313"/>
        <v>0</v>
      </c>
      <c r="FJ206" s="7">
        <f t="shared" si="1313"/>
        <v>0</v>
      </c>
      <c r="FK206" s="7">
        <f t="shared" si="1313"/>
        <v>0</v>
      </c>
      <c r="FL206" s="7">
        <f t="shared" si="1313"/>
        <v>0</v>
      </c>
      <c r="FM206" s="7">
        <f t="shared" si="1313"/>
        <v>0</v>
      </c>
      <c r="FN206" s="7">
        <f t="shared" si="1313"/>
        <v>0</v>
      </c>
      <c r="FO206" s="7">
        <f t="shared" si="1313"/>
        <v>0</v>
      </c>
      <c r="FP206" s="7"/>
      <c r="FQ206" s="7">
        <f t="shared" si="1314"/>
        <v>0</v>
      </c>
      <c r="FR206" s="7">
        <f t="shared" si="1314"/>
        <v>0</v>
      </c>
      <c r="FS206" s="7">
        <f t="shared" si="1314"/>
        <v>0</v>
      </c>
      <c r="FT206" s="7">
        <f t="shared" si="1314"/>
        <v>0</v>
      </c>
      <c r="FU206" s="7">
        <f t="shared" si="1314"/>
        <v>0</v>
      </c>
      <c r="FV206" s="7">
        <f t="shared" si="1314"/>
        <v>0</v>
      </c>
      <c r="FW206" s="7">
        <f t="shared" si="1314"/>
        <v>0</v>
      </c>
      <c r="FX206" s="7">
        <f t="shared" si="1314"/>
        <v>0</v>
      </c>
      <c r="FY206" s="7">
        <f t="shared" si="1314"/>
        <v>0</v>
      </c>
      <c r="FZ206" s="7">
        <f t="shared" si="1314"/>
        <v>0</v>
      </c>
      <c r="GA206" s="7">
        <f t="shared" si="1314"/>
        <v>0</v>
      </c>
      <c r="GB206" s="116">
        <f t="shared" si="1314"/>
        <v>0</v>
      </c>
      <c r="GC206" s="117">
        <f t="shared" si="1314"/>
        <v>0</v>
      </c>
      <c r="GD206" s="7"/>
      <c r="GE206" s="7"/>
      <c r="GF206" s="7"/>
      <c r="GG206" s="52"/>
      <c r="GH206" s="3"/>
      <c r="GI206" s="18"/>
      <c r="GJ206" s="18"/>
      <c r="GK206" s="1"/>
      <c r="GL206" s="23"/>
      <c r="GM206" s="61"/>
      <c r="GN206" s="7"/>
      <c r="GO206" s="67"/>
    </row>
    <row r="207" spans="1:197" ht="24.95" customHeight="1" thickBot="1" x14ac:dyDescent="0.4">
      <c r="A207" s="51"/>
      <c r="B207" s="7"/>
      <c r="C207" s="81"/>
      <c r="D207" s="7"/>
      <c r="E207" s="7"/>
      <c r="F207" s="7"/>
      <c r="G207" s="7"/>
      <c r="H207" s="7"/>
      <c r="I207" s="7"/>
      <c r="J207" s="7"/>
      <c r="K207" s="7"/>
      <c r="L207" s="7"/>
      <c r="M207" s="73">
        <f t="shared" si="1354"/>
        <v>0</v>
      </c>
      <c r="N207" s="32"/>
      <c r="O207" s="263"/>
      <c r="P207" s="32"/>
      <c r="Q207" s="20"/>
      <c r="R207" s="32"/>
      <c r="S207" s="20"/>
      <c r="T207" s="32"/>
      <c r="U207" s="20"/>
      <c r="V207" s="74"/>
      <c r="W207" s="20"/>
      <c r="X207" s="20"/>
      <c r="Y207" s="20"/>
      <c r="Z207" s="74"/>
      <c r="AA207" s="20"/>
      <c r="AB207" s="74"/>
      <c r="AC207" s="20"/>
      <c r="AD207" s="74"/>
      <c r="AE207" s="24"/>
      <c r="AF207" s="74"/>
      <c r="AG207" s="20"/>
      <c r="AH207" s="74"/>
      <c r="AI207" s="20"/>
      <c r="AJ207" s="74"/>
      <c r="AK207" s="20"/>
      <c r="AL207" s="74"/>
      <c r="AM207" s="263"/>
      <c r="AN207" s="74"/>
      <c r="AO207" s="20"/>
      <c r="AP207" s="74"/>
      <c r="AQ207" s="20"/>
      <c r="AR207" s="74"/>
      <c r="AS207" s="20"/>
      <c r="AT207" s="74"/>
      <c r="AU207" s="20"/>
      <c r="AV207" s="74"/>
      <c r="AW207" s="20"/>
      <c r="AX207" s="74"/>
      <c r="AY207" s="20"/>
      <c r="AZ207" s="74"/>
      <c r="BA207" s="20"/>
      <c r="BB207" s="74"/>
      <c r="BC207" s="20"/>
      <c r="BD207" s="74"/>
      <c r="BE207" s="20"/>
      <c r="BF207" s="20">
        <f t="shared" si="1355"/>
        <v>0</v>
      </c>
      <c r="BG207" s="20">
        <f t="shared" si="1356"/>
        <v>0</v>
      </c>
      <c r="BH207" s="7"/>
      <c r="BI207" s="7"/>
      <c r="BJ207" s="7"/>
      <c r="BK207" s="52"/>
      <c r="BL207" s="51"/>
      <c r="BM207" s="7"/>
      <c r="BN207" s="81"/>
      <c r="BO207" s="7"/>
      <c r="BP207" s="7"/>
      <c r="BQ207" s="7"/>
      <c r="BR207" s="7"/>
      <c r="BS207" s="7"/>
      <c r="BT207" s="7"/>
      <c r="BU207" s="7"/>
      <c r="BV207" s="7"/>
      <c r="BW207" s="7"/>
      <c r="BX207" s="73">
        <f t="shared" si="1375"/>
        <v>0</v>
      </c>
      <c r="BY207" s="32"/>
      <c r="BZ207" s="334"/>
      <c r="CA207" s="32"/>
      <c r="CB207" s="20"/>
      <c r="CC207" s="32"/>
      <c r="CD207" s="20"/>
      <c r="CE207" s="32"/>
      <c r="CF207" s="20"/>
      <c r="CG207" s="74"/>
      <c r="CH207" s="20"/>
      <c r="CI207" s="20"/>
      <c r="CJ207" s="20"/>
      <c r="CK207" s="74"/>
      <c r="CL207" s="20"/>
      <c r="CM207" s="74"/>
      <c r="CN207" s="20"/>
      <c r="CO207" s="74"/>
      <c r="CP207" s="24"/>
      <c r="CQ207" s="74"/>
      <c r="CR207" s="334"/>
      <c r="CS207" s="74"/>
      <c r="CT207" s="20"/>
      <c r="CU207" s="74"/>
      <c r="CV207" s="20"/>
      <c r="CW207" s="74"/>
      <c r="CX207" s="334"/>
      <c r="CY207" s="74"/>
      <c r="CZ207" s="20"/>
      <c r="DA207" s="74"/>
      <c r="DB207" s="20"/>
      <c r="DC207" s="74"/>
      <c r="DD207" s="20"/>
      <c r="DE207" s="74"/>
      <c r="DF207" s="20"/>
      <c r="DG207" s="74"/>
      <c r="DH207" s="20"/>
      <c r="DI207" s="74"/>
      <c r="DJ207" s="20"/>
      <c r="DK207" s="74"/>
      <c r="DL207" s="20"/>
      <c r="DM207" s="74"/>
      <c r="DN207" s="20"/>
      <c r="DO207" s="74"/>
      <c r="DP207" s="20"/>
      <c r="DQ207" s="20">
        <f t="shared" si="1309"/>
        <v>0</v>
      </c>
      <c r="DR207" s="20">
        <f t="shared" si="1310"/>
        <v>0</v>
      </c>
      <c r="DS207" s="7"/>
      <c r="DT207" s="7"/>
      <c r="DU207" s="7"/>
      <c r="DV207" s="52"/>
      <c r="DW207" s="51"/>
      <c r="DX207" s="7"/>
      <c r="DY207" s="81"/>
      <c r="DZ207" s="7"/>
      <c r="EA207" s="7"/>
      <c r="EB207" s="7"/>
      <c r="EC207" s="7"/>
      <c r="ED207" s="7"/>
      <c r="EE207" s="7"/>
      <c r="EF207" s="7"/>
      <c r="EG207" s="7"/>
      <c r="EH207" s="7">
        <f t="shared" si="1353"/>
        <v>0</v>
      </c>
      <c r="EI207" s="7">
        <f t="shared" si="1353"/>
        <v>0</v>
      </c>
      <c r="EJ207" s="7">
        <f t="shared" si="1353"/>
        <v>0</v>
      </c>
      <c r="EK207" s="18">
        <f t="shared" si="1312"/>
        <v>0</v>
      </c>
      <c r="EL207" s="7">
        <f t="shared" si="1312"/>
        <v>0</v>
      </c>
      <c r="EM207" s="7">
        <f t="shared" si="1312"/>
        <v>0</v>
      </c>
      <c r="EN207" s="7">
        <f t="shared" si="1312"/>
        <v>0</v>
      </c>
      <c r="EO207" s="7">
        <f t="shared" si="1312"/>
        <v>0</v>
      </c>
      <c r="EP207" s="7">
        <f t="shared" si="1312"/>
        <v>0</v>
      </c>
      <c r="EQ207" s="7">
        <f t="shared" si="1312"/>
        <v>0</v>
      </c>
      <c r="ER207" s="7">
        <f t="shared" si="1312"/>
        <v>0</v>
      </c>
      <c r="ES207" s="7">
        <f t="shared" si="1312"/>
        <v>0</v>
      </c>
      <c r="ET207" s="7">
        <f t="shared" si="1312"/>
        <v>0</v>
      </c>
      <c r="EU207" s="18">
        <f t="shared" si="1312"/>
        <v>0</v>
      </c>
      <c r="EV207" s="7">
        <f t="shared" si="1312"/>
        <v>0</v>
      </c>
      <c r="EW207" s="7">
        <f t="shared" si="1312"/>
        <v>0</v>
      </c>
      <c r="EX207" s="7">
        <f t="shared" si="1312"/>
        <v>0</v>
      </c>
      <c r="EY207" s="7">
        <f t="shared" si="1312"/>
        <v>0</v>
      </c>
      <c r="EZ207" s="7">
        <f t="shared" si="1313"/>
        <v>0</v>
      </c>
      <c r="FA207" s="7">
        <f t="shared" si="1313"/>
        <v>0</v>
      </c>
      <c r="FB207" s="7">
        <f t="shared" si="1313"/>
        <v>0</v>
      </c>
      <c r="FC207" s="7">
        <f t="shared" si="1313"/>
        <v>0</v>
      </c>
      <c r="FD207" s="7">
        <f t="shared" si="1313"/>
        <v>0</v>
      </c>
      <c r="FE207" s="18">
        <f t="shared" si="1313"/>
        <v>0</v>
      </c>
      <c r="FF207" s="7">
        <f t="shared" si="1313"/>
        <v>0</v>
      </c>
      <c r="FG207" s="7">
        <f t="shared" si="1313"/>
        <v>0</v>
      </c>
      <c r="FH207" s="7">
        <f t="shared" si="1313"/>
        <v>0</v>
      </c>
      <c r="FI207" s="7">
        <f t="shared" si="1313"/>
        <v>0</v>
      </c>
      <c r="FJ207" s="7">
        <f t="shared" si="1313"/>
        <v>0</v>
      </c>
      <c r="FK207" s="7">
        <f t="shared" si="1313"/>
        <v>0</v>
      </c>
      <c r="FL207" s="7">
        <f t="shared" si="1313"/>
        <v>0</v>
      </c>
      <c r="FM207" s="7">
        <f t="shared" si="1313"/>
        <v>0</v>
      </c>
      <c r="FN207" s="7">
        <f t="shared" si="1313"/>
        <v>0</v>
      </c>
      <c r="FO207" s="7">
        <f t="shared" si="1313"/>
        <v>0</v>
      </c>
      <c r="FP207" s="7"/>
      <c r="FQ207" s="7">
        <f t="shared" si="1314"/>
        <v>0</v>
      </c>
      <c r="FR207" s="7">
        <f t="shared" si="1314"/>
        <v>0</v>
      </c>
      <c r="FS207" s="7">
        <f t="shared" si="1314"/>
        <v>0</v>
      </c>
      <c r="FT207" s="7">
        <f t="shared" si="1314"/>
        <v>0</v>
      </c>
      <c r="FU207" s="7">
        <f t="shared" si="1314"/>
        <v>0</v>
      </c>
      <c r="FV207" s="7">
        <f t="shared" si="1314"/>
        <v>0</v>
      </c>
      <c r="FW207" s="7">
        <f t="shared" si="1314"/>
        <v>0</v>
      </c>
      <c r="FX207" s="7">
        <f t="shared" si="1314"/>
        <v>0</v>
      </c>
      <c r="FY207" s="7">
        <f t="shared" si="1314"/>
        <v>0</v>
      </c>
      <c r="FZ207" s="7">
        <f t="shared" si="1314"/>
        <v>0</v>
      </c>
      <c r="GA207" s="7">
        <f t="shared" si="1314"/>
        <v>0</v>
      </c>
      <c r="GB207" s="116">
        <f t="shared" si="1314"/>
        <v>0</v>
      </c>
      <c r="GC207" s="117">
        <f t="shared" si="1314"/>
        <v>0</v>
      </c>
      <c r="GD207" s="7"/>
      <c r="GE207" s="7"/>
      <c r="GF207" s="7"/>
      <c r="GG207" s="52"/>
      <c r="GH207" s="3"/>
      <c r="GI207" s="18"/>
      <c r="GJ207" s="18"/>
      <c r="GK207" s="1"/>
      <c r="GL207" s="23"/>
      <c r="GM207" s="61"/>
      <c r="GN207" s="7"/>
      <c r="GO207" s="67"/>
    </row>
    <row r="208" spans="1:197" s="346" customFormat="1" ht="24.95" customHeight="1" x14ac:dyDescent="0.35">
      <c r="A208" s="367">
        <v>14</v>
      </c>
      <c r="B208" s="131" t="s">
        <v>71</v>
      </c>
      <c r="C208" s="130" t="s">
        <v>59</v>
      </c>
      <c r="D208" s="131">
        <v>1</v>
      </c>
      <c r="E208" s="368"/>
      <c r="F208" s="368"/>
      <c r="G208" s="368"/>
      <c r="H208" s="368"/>
      <c r="I208" s="368"/>
      <c r="J208" s="368"/>
      <c r="K208" s="368"/>
      <c r="L208" s="368">
        <f t="shared" ref="L208:BE208" si="1376">SUM(L209:L220)</f>
        <v>128</v>
      </c>
      <c r="M208" s="368">
        <f t="shared" si="1376"/>
        <v>128</v>
      </c>
      <c r="N208" s="368">
        <f t="shared" si="1376"/>
        <v>56</v>
      </c>
      <c r="O208" s="368">
        <f t="shared" si="1376"/>
        <v>26</v>
      </c>
      <c r="P208" s="4">
        <f t="shared" si="1376"/>
        <v>24</v>
      </c>
      <c r="Q208" s="368">
        <f t="shared" si="1376"/>
        <v>44</v>
      </c>
      <c r="R208" s="4">
        <f t="shared" si="1376"/>
        <v>48</v>
      </c>
      <c r="S208" s="368">
        <f t="shared" si="1376"/>
        <v>70</v>
      </c>
      <c r="T208" s="4">
        <f t="shared" si="1376"/>
        <v>0</v>
      </c>
      <c r="U208" s="368">
        <f t="shared" si="1376"/>
        <v>0</v>
      </c>
      <c r="V208" s="4">
        <f t="shared" si="1376"/>
        <v>0</v>
      </c>
      <c r="W208" s="368">
        <f t="shared" si="1376"/>
        <v>0</v>
      </c>
      <c r="X208" s="368">
        <f t="shared" si="1376"/>
        <v>0</v>
      </c>
      <c r="Y208" s="437">
        <f t="shared" si="1376"/>
        <v>9.8000000000000007</v>
      </c>
      <c r="Z208" s="4">
        <f t="shared" si="1376"/>
        <v>0</v>
      </c>
      <c r="AA208" s="368">
        <f t="shared" si="1376"/>
        <v>0</v>
      </c>
      <c r="AB208" s="4">
        <f t="shared" si="1376"/>
        <v>0</v>
      </c>
      <c r="AC208" s="368">
        <f t="shared" si="1376"/>
        <v>0</v>
      </c>
      <c r="AD208" s="4">
        <f t="shared" si="1376"/>
        <v>0</v>
      </c>
      <c r="AE208" s="368">
        <f t="shared" si="1376"/>
        <v>0</v>
      </c>
      <c r="AF208" s="4">
        <f t="shared" si="1376"/>
        <v>0</v>
      </c>
      <c r="AG208" s="368">
        <f t="shared" si="1376"/>
        <v>0</v>
      </c>
      <c r="AH208" s="4">
        <f t="shared" si="1376"/>
        <v>0</v>
      </c>
      <c r="AI208" s="369">
        <f t="shared" si="1376"/>
        <v>0</v>
      </c>
      <c r="AJ208" s="4">
        <f t="shared" si="1376"/>
        <v>0</v>
      </c>
      <c r="AK208" s="437">
        <f t="shared" si="1376"/>
        <v>0</v>
      </c>
      <c r="AL208" s="4">
        <f t="shared" si="1376"/>
        <v>0</v>
      </c>
      <c r="AM208" s="368">
        <f t="shared" si="1376"/>
        <v>0</v>
      </c>
      <c r="AN208" s="4">
        <f>SUM(AN209:AN220)</f>
        <v>0</v>
      </c>
      <c r="AO208" s="368">
        <f t="shared" si="1376"/>
        <v>0</v>
      </c>
      <c r="AP208" s="4">
        <f t="shared" si="1376"/>
        <v>0</v>
      </c>
      <c r="AQ208" s="368">
        <f t="shared" si="1376"/>
        <v>0</v>
      </c>
      <c r="AR208" s="368">
        <f t="shared" si="1376"/>
        <v>0</v>
      </c>
      <c r="AS208" s="437">
        <f t="shared" si="1376"/>
        <v>0</v>
      </c>
      <c r="AT208" s="4">
        <f t="shared" si="1376"/>
        <v>2</v>
      </c>
      <c r="AU208" s="437">
        <f t="shared" si="1376"/>
        <v>15.333333333333334</v>
      </c>
      <c r="AV208" s="4">
        <f t="shared" si="1376"/>
        <v>0</v>
      </c>
      <c r="AW208" s="368">
        <f t="shared" si="1376"/>
        <v>0</v>
      </c>
      <c r="AX208" s="4">
        <f t="shared" si="1376"/>
        <v>0</v>
      </c>
      <c r="AY208" s="437">
        <f t="shared" si="1376"/>
        <v>0</v>
      </c>
      <c r="AZ208" s="4">
        <f t="shared" si="1376"/>
        <v>0</v>
      </c>
      <c r="BA208" s="437">
        <f t="shared" si="1376"/>
        <v>0</v>
      </c>
      <c r="BB208" s="368">
        <f t="shared" si="1376"/>
        <v>0</v>
      </c>
      <c r="BC208" s="437">
        <f t="shared" si="1376"/>
        <v>0</v>
      </c>
      <c r="BD208" s="368">
        <f t="shared" si="1376"/>
        <v>3</v>
      </c>
      <c r="BE208" s="368">
        <f t="shared" si="1376"/>
        <v>75</v>
      </c>
      <c r="BF208" s="433">
        <f>SUM(BF209:BF222)</f>
        <v>240.13333333333333</v>
      </c>
      <c r="BG208" s="437">
        <f>SUM(BG209:BG222)</f>
        <v>140</v>
      </c>
      <c r="BH208" s="4"/>
      <c r="BI208" s="4"/>
      <c r="BJ208" s="4"/>
      <c r="BK208" s="370"/>
      <c r="BL208" s="367">
        <v>14</v>
      </c>
      <c r="BM208" s="131" t="s">
        <v>71</v>
      </c>
      <c r="BN208" s="130" t="s">
        <v>59</v>
      </c>
      <c r="BO208" s="131">
        <v>1</v>
      </c>
      <c r="BP208" s="368"/>
      <c r="BQ208" s="368"/>
      <c r="BR208" s="368"/>
      <c r="BS208" s="368"/>
      <c r="BT208" s="368"/>
      <c r="BU208" s="368"/>
      <c r="BV208" s="368"/>
      <c r="BW208" s="368">
        <f t="shared" ref="BW208:CX208" si="1377">SUM(BW209:BW220)</f>
        <v>156</v>
      </c>
      <c r="BX208" s="368">
        <f t="shared" si="1377"/>
        <v>156</v>
      </c>
      <c r="BY208" s="4">
        <f t="shared" si="1377"/>
        <v>74</v>
      </c>
      <c r="BZ208" s="430">
        <f>SUM(BZ209:BZ220)</f>
        <v>30</v>
      </c>
      <c r="CA208" s="4">
        <f t="shared" si="1377"/>
        <v>24</v>
      </c>
      <c r="CB208" s="368">
        <f t="shared" si="1377"/>
        <v>44</v>
      </c>
      <c r="CC208" s="4">
        <f t="shared" si="1377"/>
        <v>58</v>
      </c>
      <c r="CD208" s="368">
        <f t="shared" si="1377"/>
        <v>78</v>
      </c>
      <c r="CE208" s="4">
        <f t="shared" si="1377"/>
        <v>0</v>
      </c>
      <c r="CF208" s="368">
        <f t="shared" si="1377"/>
        <v>0</v>
      </c>
      <c r="CG208" s="4">
        <f t="shared" si="1377"/>
        <v>0</v>
      </c>
      <c r="CH208" s="368">
        <f t="shared" si="1377"/>
        <v>0</v>
      </c>
      <c r="CI208" s="368">
        <f t="shared" si="1377"/>
        <v>6.666666666666667</v>
      </c>
      <c r="CJ208" s="369">
        <f t="shared" si="1377"/>
        <v>11.299999999999999</v>
      </c>
      <c r="CK208" s="4">
        <f t="shared" si="1377"/>
        <v>0</v>
      </c>
      <c r="CL208" s="368">
        <f t="shared" si="1377"/>
        <v>0</v>
      </c>
      <c r="CM208" s="368">
        <f t="shared" si="1377"/>
        <v>10</v>
      </c>
      <c r="CN208" s="368">
        <f t="shared" si="1377"/>
        <v>28</v>
      </c>
      <c r="CO208" s="4">
        <f t="shared" si="1377"/>
        <v>0</v>
      </c>
      <c r="CP208" s="368">
        <f t="shared" si="1377"/>
        <v>0</v>
      </c>
      <c r="CQ208" s="368">
        <f t="shared" si="1377"/>
        <v>1</v>
      </c>
      <c r="CR208" s="368">
        <f t="shared" si="1377"/>
        <v>120</v>
      </c>
      <c r="CS208" s="4">
        <f t="shared" si="1377"/>
        <v>0</v>
      </c>
      <c r="CT208" s="369">
        <f t="shared" si="1377"/>
        <v>0</v>
      </c>
      <c r="CU208" s="4">
        <f t="shared" si="1377"/>
        <v>0</v>
      </c>
      <c r="CV208" s="368">
        <f t="shared" si="1377"/>
        <v>0</v>
      </c>
      <c r="CW208" s="368">
        <f t="shared" si="1377"/>
        <v>2</v>
      </c>
      <c r="CX208" s="368">
        <f t="shared" si="1377"/>
        <v>52</v>
      </c>
      <c r="CY208" s="4">
        <f>SUM(CY209:CY220)</f>
        <v>0</v>
      </c>
      <c r="CZ208" s="368">
        <f t="shared" ref="CZ208:DP208" si="1378">SUM(CZ209:CZ220)</f>
        <v>0</v>
      </c>
      <c r="DA208" s="4">
        <f t="shared" si="1378"/>
        <v>2</v>
      </c>
      <c r="DB208" s="368">
        <f t="shared" si="1378"/>
        <v>0</v>
      </c>
      <c r="DC208" s="4">
        <f t="shared" si="1378"/>
        <v>1</v>
      </c>
      <c r="DD208" s="437">
        <f t="shared" si="1378"/>
        <v>6</v>
      </c>
      <c r="DE208" s="4">
        <f t="shared" si="1378"/>
        <v>0</v>
      </c>
      <c r="DF208" s="368">
        <f t="shared" si="1378"/>
        <v>0</v>
      </c>
      <c r="DG208" s="4">
        <f t="shared" si="1378"/>
        <v>0</v>
      </c>
      <c r="DH208" s="368">
        <f t="shared" si="1378"/>
        <v>0</v>
      </c>
      <c r="DI208" s="368">
        <f t="shared" si="1378"/>
        <v>2</v>
      </c>
      <c r="DJ208" s="437">
        <f t="shared" si="1378"/>
        <v>15.333333333333334</v>
      </c>
      <c r="DK208" s="4">
        <f t="shared" si="1378"/>
        <v>2</v>
      </c>
      <c r="DL208" s="368">
        <f t="shared" si="1378"/>
        <v>16</v>
      </c>
      <c r="DM208" s="4">
        <f t="shared" si="1378"/>
        <v>0</v>
      </c>
      <c r="DN208" s="368">
        <f t="shared" si="1378"/>
        <v>0</v>
      </c>
      <c r="DO208" s="368">
        <f t="shared" si="1378"/>
        <v>3</v>
      </c>
      <c r="DP208" s="368">
        <f t="shared" si="1378"/>
        <v>75</v>
      </c>
      <c r="DQ208" s="437">
        <f>SUM(DQ209:DQ222)</f>
        <v>482.30000000000007</v>
      </c>
      <c r="DR208" s="437">
        <f>SUM(DR209:DR222)</f>
        <v>195.99999999999997</v>
      </c>
      <c r="DS208" s="4"/>
      <c r="DT208" s="4"/>
      <c r="DU208" s="4"/>
      <c r="DV208" s="344"/>
      <c r="DW208" s="367">
        <v>14</v>
      </c>
      <c r="DX208" s="131" t="s">
        <v>71</v>
      </c>
      <c r="DY208" s="130" t="s">
        <v>59</v>
      </c>
      <c r="DZ208" s="131">
        <v>1</v>
      </c>
      <c r="EA208" s="4"/>
      <c r="EB208" s="4"/>
      <c r="EC208" s="4"/>
      <c r="ED208" s="4"/>
      <c r="EE208" s="4"/>
      <c r="EF208" s="4"/>
      <c r="EG208" s="4"/>
      <c r="EH208" s="4">
        <f t="shared" ref="EH208:GC208" si="1379">SUM(EH209:EH222)</f>
        <v>344</v>
      </c>
      <c r="EI208" s="4">
        <f t="shared" si="1379"/>
        <v>344</v>
      </c>
      <c r="EJ208" s="4">
        <f t="shared" si="1379"/>
        <v>160</v>
      </c>
      <c r="EK208" s="368">
        <f>SUM(EK209:EK222)</f>
        <v>56</v>
      </c>
      <c r="EL208" s="4">
        <f t="shared" si="1379"/>
        <v>48</v>
      </c>
      <c r="EM208" s="368">
        <f t="shared" si="1379"/>
        <v>88</v>
      </c>
      <c r="EN208" s="4">
        <f t="shared" si="1379"/>
        <v>106</v>
      </c>
      <c r="EO208" s="368">
        <f t="shared" si="1379"/>
        <v>148</v>
      </c>
      <c r="EP208" s="4">
        <f t="shared" si="1379"/>
        <v>0</v>
      </c>
      <c r="EQ208" s="368">
        <f t="shared" si="1379"/>
        <v>0</v>
      </c>
      <c r="ER208" s="4">
        <f t="shared" si="1379"/>
        <v>0</v>
      </c>
      <c r="ES208" s="368">
        <f t="shared" si="1379"/>
        <v>0</v>
      </c>
      <c r="ET208" s="368">
        <f t="shared" si="1379"/>
        <v>6.666666666666667</v>
      </c>
      <c r="EU208" s="369">
        <f t="shared" si="1379"/>
        <v>21.099999999999998</v>
      </c>
      <c r="EV208" s="4">
        <f t="shared" si="1379"/>
        <v>0</v>
      </c>
      <c r="EW208" s="368">
        <f t="shared" si="1379"/>
        <v>0</v>
      </c>
      <c r="EX208" s="4">
        <f t="shared" si="1379"/>
        <v>10</v>
      </c>
      <c r="EY208" s="368">
        <f t="shared" si="1379"/>
        <v>28</v>
      </c>
      <c r="EZ208" s="4">
        <f t="shared" si="1379"/>
        <v>0</v>
      </c>
      <c r="FA208" s="368">
        <f t="shared" si="1379"/>
        <v>0</v>
      </c>
      <c r="FB208" s="4">
        <f t="shared" si="1379"/>
        <v>1</v>
      </c>
      <c r="FC208" s="368">
        <f t="shared" si="1379"/>
        <v>120</v>
      </c>
      <c r="FD208" s="4">
        <f t="shared" si="1379"/>
        <v>0</v>
      </c>
      <c r="FE208" s="369">
        <f t="shared" si="1379"/>
        <v>0</v>
      </c>
      <c r="FF208" s="4">
        <f t="shared" si="1379"/>
        <v>0</v>
      </c>
      <c r="FG208" s="437">
        <f t="shared" si="1379"/>
        <v>0</v>
      </c>
      <c r="FH208" s="4">
        <f t="shared" si="1379"/>
        <v>2</v>
      </c>
      <c r="FI208" s="368">
        <f t="shared" si="1379"/>
        <v>52</v>
      </c>
      <c r="FJ208" s="4">
        <f t="shared" si="1379"/>
        <v>0</v>
      </c>
      <c r="FK208" s="368">
        <f t="shared" si="1379"/>
        <v>0</v>
      </c>
      <c r="FL208" s="4">
        <f t="shared" si="1379"/>
        <v>2</v>
      </c>
      <c r="FM208" s="368">
        <f t="shared" si="1379"/>
        <v>0</v>
      </c>
      <c r="FN208" s="4">
        <f t="shared" si="1379"/>
        <v>1</v>
      </c>
      <c r="FO208" s="368">
        <f t="shared" si="1379"/>
        <v>6</v>
      </c>
      <c r="FP208" s="4"/>
      <c r="FQ208" s="437">
        <f t="shared" ref="FQ208" si="1380">SUM(FQ209:FQ222)</f>
        <v>15.333333333333334</v>
      </c>
      <c r="FR208" s="368">
        <f t="shared" si="1379"/>
        <v>0</v>
      </c>
      <c r="FS208" s="368">
        <f t="shared" si="1379"/>
        <v>0</v>
      </c>
      <c r="FT208" s="4">
        <f t="shared" si="1379"/>
        <v>2</v>
      </c>
      <c r="FU208" s="437">
        <f t="shared" si="1379"/>
        <v>15.333333333333334</v>
      </c>
      <c r="FV208" s="4">
        <f t="shared" si="1379"/>
        <v>2</v>
      </c>
      <c r="FW208" s="437">
        <f t="shared" si="1379"/>
        <v>16</v>
      </c>
      <c r="FX208" s="4">
        <f t="shared" si="1379"/>
        <v>0</v>
      </c>
      <c r="FY208" s="368">
        <f t="shared" si="1379"/>
        <v>0</v>
      </c>
      <c r="FZ208" s="4">
        <f t="shared" si="1379"/>
        <v>6</v>
      </c>
      <c r="GA208" s="368">
        <f t="shared" si="1379"/>
        <v>150</v>
      </c>
      <c r="GB208" s="446">
        <f t="shared" si="1379"/>
        <v>722.43333333333339</v>
      </c>
      <c r="GC208" s="447">
        <f t="shared" si="1379"/>
        <v>336</v>
      </c>
      <c r="GD208" s="4"/>
      <c r="GE208" s="4"/>
      <c r="GF208" s="4"/>
      <c r="GG208" s="370"/>
      <c r="GI208" s="347"/>
      <c r="GJ208" s="347"/>
      <c r="GK208" s="357"/>
      <c r="GL208" s="357"/>
      <c r="GM208" s="358"/>
      <c r="GN208" s="348"/>
      <c r="GO208" s="350"/>
    </row>
    <row r="209" spans="1:197" ht="24.95" customHeight="1" x14ac:dyDescent="0.35">
      <c r="A209" s="90"/>
      <c r="B209" s="213" t="s">
        <v>100</v>
      </c>
      <c r="C209" s="199" t="s">
        <v>114</v>
      </c>
      <c r="D209" s="214" t="s">
        <v>117</v>
      </c>
      <c r="E209" s="214" t="s">
        <v>118</v>
      </c>
      <c r="F209" s="217" t="s">
        <v>372</v>
      </c>
      <c r="G209" s="214">
        <v>3</v>
      </c>
      <c r="H209" s="197">
        <v>40</v>
      </c>
      <c r="I209" s="197">
        <v>1</v>
      </c>
      <c r="J209" s="200">
        <v>2</v>
      </c>
      <c r="K209" s="200">
        <f t="shared" ref="K209" si="1381">SUM(J209)*2</f>
        <v>4</v>
      </c>
      <c r="L209" s="215">
        <v>68</v>
      </c>
      <c r="M209" s="140">
        <f t="shared" ref="M209:M211" si="1382">SUM(N209+P209+R209+T209+V209)</f>
        <v>68</v>
      </c>
      <c r="N209" s="141">
        <v>26</v>
      </c>
      <c r="O209" s="262">
        <f t="shared" ref="O209" si="1383">SUM(N209)*I209</f>
        <v>26</v>
      </c>
      <c r="P209" s="141">
        <v>20</v>
      </c>
      <c r="Q209" s="142">
        <f t="shared" ref="Q209" si="1384">P209*J209</f>
        <v>40</v>
      </c>
      <c r="R209" s="141">
        <v>22</v>
      </c>
      <c r="S209" s="142">
        <f t="shared" ref="S209" si="1385">SUM(R209)*J209</f>
        <v>44</v>
      </c>
      <c r="T209" s="208"/>
      <c r="U209" s="210">
        <f t="shared" ref="U209" si="1386">SUM(T209)*K209</f>
        <v>0</v>
      </c>
      <c r="V209" s="208"/>
      <c r="W209" s="210">
        <f t="shared" ref="W209" si="1387">SUM(V209)*J209*5</f>
        <v>0</v>
      </c>
      <c r="X209" s="206">
        <f t="shared" ref="X209" si="1388">SUM(J209*AX209*2+K209*AZ209*2)</f>
        <v>0</v>
      </c>
      <c r="Y209" s="207">
        <f t="shared" ref="Y209" si="1389">SUM(L209*5/100*J209)</f>
        <v>6.8</v>
      </c>
      <c r="Z209" s="208"/>
      <c r="AA209" s="210"/>
      <c r="AB209" s="208"/>
      <c r="AC209" s="206">
        <f t="shared" ref="AC209" si="1390">SUM(AB209)*3*H209/5</f>
        <v>0</v>
      </c>
      <c r="AD209" s="208"/>
      <c r="AE209" s="209">
        <f t="shared" ref="AE209" si="1391">SUM(AD209*H209*(30+4))</f>
        <v>0</v>
      </c>
      <c r="AF209" s="208"/>
      <c r="AG209" s="210">
        <f t="shared" ref="AG209" si="1392">SUM(AF209*H209*3)</f>
        <v>0</v>
      </c>
      <c r="AH209" s="210"/>
      <c r="AI209" s="206">
        <f t="shared" ref="AI209" si="1393">SUM(AH209*H209/3)</f>
        <v>0</v>
      </c>
      <c r="AJ209" s="208"/>
      <c r="AK209" s="206">
        <f t="shared" ref="AK209" si="1394">SUM(AJ209*H209*2/3)</f>
        <v>0</v>
      </c>
      <c r="AL209" s="208"/>
      <c r="AM209" s="262">
        <f t="shared" ref="AM209" si="1395">SUM(AL209*H209)</f>
        <v>0</v>
      </c>
      <c r="AN209" s="208"/>
      <c r="AO209" s="210">
        <f t="shared" ref="AO209" si="1396">SUM(AN209*J209)</f>
        <v>0</v>
      </c>
      <c r="AP209" s="208"/>
      <c r="AQ209" s="206">
        <f t="shared" ref="AQ209" si="1397">SUM(AP209*H209*2)</f>
        <v>0</v>
      </c>
      <c r="AR209" s="208"/>
      <c r="AS209" s="206">
        <f>SUM(J209*AR209*6)</f>
        <v>0</v>
      </c>
      <c r="AT209" s="32">
        <v>1</v>
      </c>
      <c r="AU209" s="194">
        <f t="shared" ref="AU209:AU211" si="1398">AT209*H209/3</f>
        <v>13.333333333333334</v>
      </c>
      <c r="AV209" s="190"/>
      <c r="AW209" s="190">
        <f t="shared" ref="AW209" si="1399">SUM(J209*AV209*6)</f>
        <v>0</v>
      </c>
      <c r="AX209" s="189"/>
      <c r="AY209" s="191">
        <f t="shared" ref="AY209" si="1400">AX209*H209/3</f>
        <v>0</v>
      </c>
      <c r="AZ209" s="190"/>
      <c r="BA209" s="191">
        <f t="shared" ref="BA209" si="1401">SUM(AZ209*K209*5*6)</f>
        <v>0</v>
      </c>
      <c r="BB209" s="189"/>
      <c r="BC209" s="191">
        <f t="shared" ref="BC209" si="1402">SUM(BB209*K209*4*6)</f>
        <v>0</v>
      </c>
      <c r="BD209" s="189"/>
      <c r="BE209" s="195">
        <f t="shared" ref="BE209" si="1403">SUM(BD209*50)</f>
        <v>0</v>
      </c>
      <c r="BF209" s="194">
        <f t="shared" ref="BF209:BF211" si="1404">O209+Q209+S209+U209+W209+X209+Y209+AA209+AC209+AE209+AG209+AI209+AK209+AM209+AO209+AQ209+AS209+AU209+AW209+AY209+BA209+BC209+BE209</f>
        <v>130.13333333333333</v>
      </c>
      <c r="BG209" s="194">
        <f t="shared" ref="BG209:BG211" si="1405">BC209+BA209+AY209+AW209+AS209+AQ209+X209+W209+U209+S209+Q209+O209</f>
        <v>110</v>
      </c>
      <c r="BH209" s="112"/>
      <c r="BI209" s="112"/>
      <c r="BJ209" s="112"/>
      <c r="BK209" s="113"/>
      <c r="BL209" s="90"/>
      <c r="BM209" s="213" t="s">
        <v>100</v>
      </c>
      <c r="BN209" s="199" t="s">
        <v>114</v>
      </c>
      <c r="BO209" s="214" t="s">
        <v>117</v>
      </c>
      <c r="BP209" s="214" t="s">
        <v>118</v>
      </c>
      <c r="BQ209" s="214" t="s">
        <v>373</v>
      </c>
      <c r="BR209" s="214">
        <v>4</v>
      </c>
      <c r="BS209" s="197">
        <v>40</v>
      </c>
      <c r="BT209" s="197">
        <v>1</v>
      </c>
      <c r="BU209" s="200">
        <v>2</v>
      </c>
      <c r="BV209" s="200">
        <f t="shared" ref="BV209" si="1406">SUM(BU209)*2</f>
        <v>4</v>
      </c>
      <c r="BW209" s="215">
        <v>70</v>
      </c>
      <c r="BX209" s="140">
        <f t="shared" ref="BX209:BX211" si="1407">SUM(BY209+CA209+CC209+CE209+CG209)</f>
        <v>70</v>
      </c>
      <c r="BY209" s="141">
        <v>30</v>
      </c>
      <c r="BZ209" s="142">
        <f t="shared" ref="BZ209" si="1408">SUM(BY209)*BT209</f>
        <v>30</v>
      </c>
      <c r="CA209" s="141">
        <v>20</v>
      </c>
      <c r="CB209" s="142">
        <f t="shared" ref="CB209" si="1409">CA209*BU209</f>
        <v>40</v>
      </c>
      <c r="CC209" s="141">
        <v>20</v>
      </c>
      <c r="CD209" s="142">
        <f t="shared" ref="CD209" si="1410">SUM(CC209)*BU209</f>
        <v>40</v>
      </c>
      <c r="CE209" s="208"/>
      <c r="CF209" s="210">
        <f t="shared" ref="CF209" si="1411">SUM(CE209)*BV209</f>
        <v>0</v>
      </c>
      <c r="CG209" s="208"/>
      <c r="CH209" s="210">
        <f t="shared" ref="CH209" si="1412">SUM(CG209)*BU209*5</f>
        <v>0</v>
      </c>
      <c r="CI209" s="206">
        <f t="shared" ref="CI209" si="1413">SUM(BU209*DI209*2+BV209*DK209*2)</f>
        <v>4</v>
      </c>
      <c r="CJ209" s="207">
        <f t="shared" ref="CJ209" si="1414">SUM(BW209*5/100*BU209)</f>
        <v>7</v>
      </c>
      <c r="CK209" s="208"/>
      <c r="CL209" s="210"/>
      <c r="CM209" s="208"/>
      <c r="CN209" s="206">
        <f t="shared" ref="CN209" si="1415">SUM(CM209)*3*BS209/5</f>
        <v>0</v>
      </c>
      <c r="CO209" s="208"/>
      <c r="CP209" s="209">
        <f t="shared" ref="CP209" si="1416">SUM(CO209*BS209*(30+4))</f>
        <v>0</v>
      </c>
      <c r="CQ209" s="208">
        <v>1</v>
      </c>
      <c r="CR209" s="334">
        <f t="shared" ref="CR209" si="1417">SUM(CQ209*BS209*3)</f>
        <v>120</v>
      </c>
      <c r="CS209" s="210"/>
      <c r="CT209" s="206">
        <f t="shared" ref="CT209" si="1418">SUM(CS209*BS209/3)</f>
        <v>0</v>
      </c>
      <c r="CU209" s="208"/>
      <c r="CV209" s="206">
        <f t="shared" ref="CV209" si="1419">SUM(CU209*BS209*2/3)</f>
        <v>0</v>
      </c>
      <c r="CW209" s="208">
        <v>1</v>
      </c>
      <c r="CX209" s="141">
        <v>40</v>
      </c>
      <c r="CY209" s="208"/>
      <c r="CZ209" s="210">
        <f t="shared" ref="CZ209" si="1420">SUM(CY209*BU209)</f>
        <v>0</v>
      </c>
      <c r="DA209" s="208"/>
      <c r="DB209" s="206">
        <f t="shared" ref="DB209" si="1421">SUM(DA209*BS209*2)</f>
        <v>0</v>
      </c>
      <c r="DC209" s="208"/>
      <c r="DD209" s="206">
        <f t="shared" ref="DD209" si="1422">SUM(BU209*DC209*6)</f>
        <v>0</v>
      </c>
      <c r="DE209" s="32"/>
      <c r="DF209" s="194">
        <f t="shared" ref="DF209:DF217" si="1423">DE209*BS209/3</f>
        <v>0</v>
      </c>
      <c r="DG209" s="208"/>
      <c r="DH209" s="210">
        <f t="shared" ref="DH209" si="1424">SUM(DG209*BS209/3)</f>
        <v>0</v>
      </c>
      <c r="DI209" s="208">
        <v>1</v>
      </c>
      <c r="DJ209" s="206">
        <f>DI209*BS209/3</f>
        <v>13.333333333333334</v>
      </c>
      <c r="DK209" s="210"/>
      <c r="DL209" s="206">
        <f t="shared" ref="DL209" si="1425">SUM(DK209*BV209*5*6)</f>
        <v>0</v>
      </c>
      <c r="DM209" s="208"/>
      <c r="DN209" s="206">
        <f t="shared" ref="DN209" si="1426">SUM(DM209*BV209*4*6)</f>
        <v>0</v>
      </c>
      <c r="DO209" s="208"/>
      <c r="DP209" s="212">
        <f t="shared" ref="DP209" si="1427">SUM(DO209*50)</f>
        <v>0</v>
      </c>
      <c r="DQ209" s="20">
        <f t="shared" ref="DQ209:DQ222" si="1428">SUM(CZ209+DP209+DN209+DL209+DJ209+DH209+DD209+DB209+CV209+CX209+CT209+CR209+CP209+CN209+CL209+CJ209+CI209+CH209+CF209+CB209+BZ209+CD209+DF209)</f>
        <v>294.33333333333337</v>
      </c>
      <c r="DR209" s="20">
        <f t="shared" ref="DR209:DR222" si="1429">SUM(BZ209+CB209+CF209+CH209+CI209+DD209+DH209+DJ209+DL209+DN209+CD209+DB209)</f>
        <v>127.33333333333333</v>
      </c>
      <c r="DS209" s="114"/>
      <c r="DT209" s="6"/>
      <c r="DU209" s="6"/>
      <c r="DV209" s="115"/>
      <c r="DW209" s="90"/>
      <c r="DX209" s="34"/>
      <c r="DY209" s="68"/>
      <c r="DZ209" s="68"/>
      <c r="EA209" s="6"/>
      <c r="EB209" s="6"/>
      <c r="EC209" s="6"/>
      <c r="ED209" s="6"/>
      <c r="EE209" s="6"/>
      <c r="EF209" s="6"/>
      <c r="EG209" s="6"/>
      <c r="EH209" s="6">
        <f t="shared" ref="EH209:EW222" si="1430">SUM(L209+BW209)</f>
        <v>138</v>
      </c>
      <c r="EI209" s="6">
        <f t="shared" si="1430"/>
        <v>138</v>
      </c>
      <c r="EJ209" s="6">
        <f t="shared" si="1430"/>
        <v>56</v>
      </c>
      <c r="EK209" s="124">
        <f t="shared" si="1430"/>
        <v>56</v>
      </c>
      <c r="EL209" s="6">
        <f t="shared" si="1430"/>
        <v>40</v>
      </c>
      <c r="EM209" s="6">
        <f t="shared" si="1430"/>
        <v>80</v>
      </c>
      <c r="EN209" s="6">
        <f t="shared" si="1430"/>
        <v>42</v>
      </c>
      <c r="EO209" s="6">
        <f t="shared" si="1430"/>
        <v>84</v>
      </c>
      <c r="EP209" s="6">
        <f t="shared" si="1430"/>
        <v>0</v>
      </c>
      <c r="EQ209" s="6">
        <f t="shared" si="1430"/>
        <v>0</v>
      </c>
      <c r="ER209" s="6">
        <f t="shared" si="1430"/>
        <v>0</v>
      </c>
      <c r="ES209" s="6">
        <f t="shared" si="1430"/>
        <v>0</v>
      </c>
      <c r="ET209" s="6">
        <f t="shared" si="1430"/>
        <v>4</v>
      </c>
      <c r="EU209" s="124">
        <f t="shared" si="1430"/>
        <v>13.8</v>
      </c>
      <c r="EV209" s="6">
        <f t="shared" si="1430"/>
        <v>0</v>
      </c>
      <c r="EW209" s="6">
        <f t="shared" si="1430"/>
        <v>0</v>
      </c>
      <c r="EX209" s="6">
        <f t="shared" ref="EX209:FM222" si="1431">SUM(AB209+CM209)</f>
        <v>0</v>
      </c>
      <c r="EY209" s="6">
        <f t="shared" si="1431"/>
        <v>0</v>
      </c>
      <c r="EZ209" s="6">
        <f t="shared" si="1431"/>
        <v>0</v>
      </c>
      <c r="FA209" s="6">
        <f t="shared" si="1431"/>
        <v>0</v>
      </c>
      <c r="FB209" s="6">
        <f t="shared" si="1431"/>
        <v>1</v>
      </c>
      <c r="FC209" s="6">
        <f t="shared" si="1431"/>
        <v>120</v>
      </c>
      <c r="FD209" s="6">
        <f t="shared" si="1431"/>
        <v>0</v>
      </c>
      <c r="FE209" s="124">
        <f t="shared" si="1431"/>
        <v>0</v>
      </c>
      <c r="FF209" s="6">
        <f t="shared" si="1431"/>
        <v>0</v>
      </c>
      <c r="FG209" s="6">
        <f t="shared" si="1431"/>
        <v>0</v>
      </c>
      <c r="FH209" s="6">
        <f t="shared" si="1431"/>
        <v>1</v>
      </c>
      <c r="FI209" s="6">
        <f t="shared" si="1431"/>
        <v>40</v>
      </c>
      <c r="FJ209" s="6">
        <f t="shared" si="1431"/>
        <v>0</v>
      </c>
      <c r="FK209" s="6">
        <f t="shared" si="1431"/>
        <v>0</v>
      </c>
      <c r="FL209" s="6">
        <f t="shared" si="1431"/>
        <v>0</v>
      </c>
      <c r="FM209" s="6">
        <f t="shared" si="1431"/>
        <v>0</v>
      </c>
      <c r="FN209" s="6">
        <f t="shared" ref="FL209:FO222" si="1432">SUM(AR209+DC209)</f>
        <v>0</v>
      </c>
      <c r="FO209" s="6">
        <f t="shared" si="1432"/>
        <v>0</v>
      </c>
      <c r="FP209" s="6"/>
      <c r="FQ209" s="6">
        <f t="shared" ref="FQ209:GC222" si="1433">SUM(AU209+DF209)</f>
        <v>13.333333333333334</v>
      </c>
      <c r="FR209" s="6">
        <f t="shared" si="1433"/>
        <v>0</v>
      </c>
      <c r="FS209" s="6">
        <f t="shared" si="1433"/>
        <v>0</v>
      </c>
      <c r="FT209" s="6">
        <f t="shared" si="1433"/>
        <v>1</v>
      </c>
      <c r="FU209" s="6">
        <f t="shared" si="1433"/>
        <v>13.333333333333334</v>
      </c>
      <c r="FV209" s="6">
        <f t="shared" si="1433"/>
        <v>0</v>
      </c>
      <c r="FW209" s="6">
        <f t="shared" si="1433"/>
        <v>0</v>
      </c>
      <c r="FX209" s="6">
        <f t="shared" si="1433"/>
        <v>0</v>
      </c>
      <c r="FY209" s="6">
        <f t="shared" si="1433"/>
        <v>0</v>
      </c>
      <c r="FZ209" s="6">
        <f t="shared" si="1433"/>
        <v>0</v>
      </c>
      <c r="GA209" s="6">
        <f t="shared" si="1433"/>
        <v>0</v>
      </c>
      <c r="GB209" s="125">
        <f t="shared" si="1433"/>
        <v>424.4666666666667</v>
      </c>
      <c r="GC209" s="126">
        <f t="shared" si="1433"/>
        <v>237.33333333333331</v>
      </c>
      <c r="GD209" s="6"/>
      <c r="GE209" s="6"/>
      <c r="GF209" s="6"/>
      <c r="GG209" s="115"/>
      <c r="GH209" s="3"/>
      <c r="GI209" s="18"/>
      <c r="GJ209" s="18"/>
      <c r="GK209" s="1"/>
      <c r="GL209" s="23"/>
      <c r="GM209" s="61"/>
      <c r="GN209" s="7"/>
      <c r="GO209" s="67"/>
    </row>
    <row r="210" spans="1:197" ht="24.95" customHeight="1" x14ac:dyDescent="0.35">
      <c r="A210" s="51"/>
      <c r="B210" s="187" t="s">
        <v>100</v>
      </c>
      <c r="C210" s="184" t="s">
        <v>114</v>
      </c>
      <c r="D210" s="184" t="s">
        <v>102</v>
      </c>
      <c r="E210" s="184" t="s">
        <v>115</v>
      </c>
      <c r="F210" s="138" t="s">
        <v>192</v>
      </c>
      <c r="G210" s="184">
        <v>5</v>
      </c>
      <c r="H210" s="184">
        <v>6</v>
      </c>
      <c r="I210" s="184"/>
      <c r="J210" s="184">
        <v>1</v>
      </c>
      <c r="K210" s="184">
        <v>2</v>
      </c>
      <c r="L210" s="187">
        <v>60</v>
      </c>
      <c r="M210" s="188">
        <f t="shared" si="1382"/>
        <v>60</v>
      </c>
      <c r="N210" s="189">
        <v>30</v>
      </c>
      <c r="O210" s="262">
        <f>SUM(N210)*I210</f>
        <v>0</v>
      </c>
      <c r="P210" s="189">
        <v>4</v>
      </c>
      <c r="Q210" s="190">
        <f>J210*P210</f>
        <v>4</v>
      </c>
      <c r="R210" s="189">
        <v>26</v>
      </c>
      <c r="S210" s="190">
        <f>SUM(R210)*J210</f>
        <v>26</v>
      </c>
      <c r="T210" s="189"/>
      <c r="U210" s="190">
        <f>SUM(T210)*K210</f>
        <v>0</v>
      </c>
      <c r="V210" s="189"/>
      <c r="W210" s="190">
        <f t="shared" ref="W210" si="1434">SUM(V210)*J210*5</f>
        <v>0</v>
      </c>
      <c r="X210" s="191">
        <f>SUM(J210*AX210*2+K210*AZ210*2)</f>
        <v>0</v>
      </c>
      <c r="Y210" s="191">
        <f t="shared" ref="Y210" si="1435">SUM(L210*5/100*J210)</f>
        <v>3</v>
      </c>
      <c r="Z210" s="189"/>
      <c r="AA210" s="190"/>
      <c r="AB210" s="189"/>
      <c r="AC210" s="191">
        <f>SUM(AB210)*3*H210/5</f>
        <v>0</v>
      </c>
      <c r="AD210" s="189"/>
      <c r="AE210" s="193">
        <f>SUM(AD210*H210*(30+4))</f>
        <v>0</v>
      </c>
      <c r="AF210" s="189"/>
      <c r="AG210" s="190">
        <f>SUM(AF210*H210*3)</f>
        <v>0</v>
      </c>
      <c r="AH210" s="190"/>
      <c r="AI210" s="191">
        <f>SUM(AH210*H210/3)</f>
        <v>0</v>
      </c>
      <c r="AJ210" s="189"/>
      <c r="AK210" s="191">
        <f>SUM(AJ210*H210*2/3)</f>
        <v>0</v>
      </c>
      <c r="AL210" s="189"/>
      <c r="AM210" s="262">
        <f>SUM(AL210*H210*2)</f>
        <v>0</v>
      </c>
      <c r="AN210" s="189"/>
      <c r="AO210" s="190">
        <f t="shared" ref="AO210" si="1436">SUM(AN210*J210*2)</f>
        <v>0</v>
      </c>
      <c r="AP210" s="189"/>
      <c r="AQ210" s="191">
        <f>SUM(AP210*H210*2)</f>
        <v>0</v>
      </c>
      <c r="AR210" s="189"/>
      <c r="AS210" s="191">
        <f>AR210*H210/3</f>
        <v>0</v>
      </c>
      <c r="AT210" s="32">
        <v>1</v>
      </c>
      <c r="AU210" s="194">
        <f t="shared" si="1398"/>
        <v>2</v>
      </c>
      <c r="AV210" s="189"/>
      <c r="AW210" s="190">
        <f>SUM(J210*AV210*6)</f>
        <v>0</v>
      </c>
      <c r="AX210" s="189"/>
      <c r="AY210" s="191">
        <f>AX210*H210/3</f>
        <v>0</v>
      </c>
      <c r="AZ210" s="190"/>
      <c r="BA210" s="191">
        <f>SUM(AZ210*K210*5*6)</f>
        <v>0</v>
      </c>
      <c r="BB210" s="189"/>
      <c r="BC210" s="191">
        <f>SUM(BB210*K210*4*6)</f>
        <v>0</v>
      </c>
      <c r="BD210" s="189"/>
      <c r="BE210" s="195">
        <f>SUM(BD210*50)</f>
        <v>0</v>
      </c>
      <c r="BF210" s="194">
        <f t="shared" si="1404"/>
        <v>35</v>
      </c>
      <c r="BG210" s="194">
        <f t="shared" si="1405"/>
        <v>30</v>
      </c>
      <c r="BH210" s="7"/>
      <c r="BI210" s="7"/>
      <c r="BJ210" s="7"/>
      <c r="BK210" s="52"/>
      <c r="BL210" s="51"/>
      <c r="BM210" s="187" t="s">
        <v>100</v>
      </c>
      <c r="BN210" s="184" t="s">
        <v>114</v>
      </c>
      <c r="BO210" s="184" t="s">
        <v>102</v>
      </c>
      <c r="BP210" s="184" t="s">
        <v>115</v>
      </c>
      <c r="BQ210" s="184" t="s">
        <v>192</v>
      </c>
      <c r="BR210" s="184">
        <v>6</v>
      </c>
      <c r="BS210" s="185">
        <v>6</v>
      </c>
      <c r="BT210" s="185"/>
      <c r="BU210" s="185">
        <v>1</v>
      </c>
      <c r="BV210" s="185">
        <v>2</v>
      </c>
      <c r="BW210" s="187">
        <v>82</v>
      </c>
      <c r="BX210" s="188">
        <f t="shared" si="1407"/>
        <v>82</v>
      </c>
      <c r="BY210" s="189">
        <v>44</v>
      </c>
      <c r="BZ210" s="142">
        <f>SUM(BY210)*BT210</f>
        <v>0</v>
      </c>
      <c r="CA210" s="189">
        <v>4</v>
      </c>
      <c r="CB210" s="190">
        <f>BU210*CA210</f>
        <v>4</v>
      </c>
      <c r="CC210" s="189">
        <v>34</v>
      </c>
      <c r="CD210" s="190">
        <f>SUM(CC210)*BU210</f>
        <v>34</v>
      </c>
      <c r="CE210" s="189"/>
      <c r="CF210" s="190">
        <f>SUM(CE210)*BV210</f>
        <v>0</v>
      </c>
      <c r="CG210" s="189"/>
      <c r="CH210" s="190">
        <f>SUM(CG210)*BU210*5</f>
        <v>0</v>
      </c>
      <c r="CI210" s="191">
        <f>SUM(BU210*DI210*2+BV210*DK210*2)</f>
        <v>2</v>
      </c>
      <c r="CJ210" s="191">
        <f t="shared" ref="CJ210" si="1437">SUM(BW210*5/100*BU210)</f>
        <v>4.0999999999999996</v>
      </c>
      <c r="CK210" s="189"/>
      <c r="CL210" s="190"/>
      <c r="CM210" s="189"/>
      <c r="CN210" s="191">
        <f>SUM(CM210)*3*BS210/5</f>
        <v>0</v>
      </c>
      <c r="CO210" s="189"/>
      <c r="CP210" s="193">
        <f>SUM(CO210*BS210*(30+4))</f>
        <v>0</v>
      </c>
      <c r="CQ210" s="189"/>
      <c r="CR210" s="334">
        <f>SUM(CQ210*BS210*3)</f>
        <v>0</v>
      </c>
      <c r="CS210" s="190"/>
      <c r="CT210" s="191">
        <f>SUM(CS210*BS210/3)</f>
        <v>0</v>
      </c>
      <c r="CU210" s="189"/>
      <c r="CV210" s="191">
        <f>SUM(CU210*BS210*2/3)</f>
        <v>0</v>
      </c>
      <c r="CW210" s="189">
        <v>1</v>
      </c>
      <c r="CX210" s="142">
        <f>SUM(CW210*BS210)*2</f>
        <v>12</v>
      </c>
      <c r="CY210" s="189"/>
      <c r="CZ210" s="190">
        <f>SUM(CY210*BU210*2)</f>
        <v>0</v>
      </c>
      <c r="DA210" s="189"/>
      <c r="DB210" s="191">
        <f>SUM(DA210*BS210*2)</f>
        <v>0</v>
      </c>
      <c r="DC210" s="189"/>
      <c r="DD210" s="191">
        <f>DC210*BS210/3</f>
        <v>0</v>
      </c>
      <c r="DE210" s="32"/>
      <c r="DF210" s="194">
        <f t="shared" si="1423"/>
        <v>0</v>
      </c>
      <c r="DG210" s="189"/>
      <c r="DH210" s="190">
        <f>SUM(BU210*DG210*6)</f>
        <v>0</v>
      </c>
      <c r="DI210" s="189">
        <v>1</v>
      </c>
      <c r="DJ210" s="191">
        <f>DI210*BS210/3</f>
        <v>2</v>
      </c>
      <c r="DK210" s="190"/>
      <c r="DL210" s="191">
        <f>SUM(DK210*BV210*5*6)</f>
        <v>0</v>
      </c>
      <c r="DM210" s="189"/>
      <c r="DN210" s="191">
        <f>SUM(DM210*BV210*4*6)</f>
        <v>0</v>
      </c>
      <c r="DO210" s="189"/>
      <c r="DP210" s="195">
        <f>SUM(DO210*50)</f>
        <v>0</v>
      </c>
      <c r="DQ210" s="20">
        <f t="shared" si="1428"/>
        <v>58.1</v>
      </c>
      <c r="DR210" s="20">
        <f t="shared" si="1429"/>
        <v>42</v>
      </c>
      <c r="DS210" s="7"/>
      <c r="DT210" s="7"/>
      <c r="DU210" s="7"/>
      <c r="DV210" s="52"/>
      <c r="DW210" s="51"/>
      <c r="DX210" s="20"/>
      <c r="DY210" s="71"/>
      <c r="DZ210" s="71"/>
      <c r="EA210" s="7"/>
      <c r="EB210" s="7"/>
      <c r="EC210" s="7"/>
      <c r="ED210" s="7"/>
      <c r="EE210" s="7"/>
      <c r="EF210" s="7"/>
      <c r="EG210" s="7"/>
      <c r="EH210" s="6">
        <f t="shared" si="1430"/>
        <v>142</v>
      </c>
      <c r="EI210" s="6">
        <f t="shared" si="1430"/>
        <v>142</v>
      </c>
      <c r="EJ210" s="7">
        <f t="shared" si="1430"/>
        <v>74</v>
      </c>
      <c r="EK210" s="18">
        <f t="shared" si="1430"/>
        <v>0</v>
      </c>
      <c r="EL210" s="7">
        <f t="shared" si="1430"/>
        <v>8</v>
      </c>
      <c r="EM210" s="7">
        <f t="shared" si="1430"/>
        <v>8</v>
      </c>
      <c r="EN210" s="7">
        <f t="shared" si="1430"/>
        <v>60</v>
      </c>
      <c r="EO210" s="7">
        <f t="shared" si="1430"/>
        <v>60</v>
      </c>
      <c r="EP210" s="7">
        <f t="shared" si="1430"/>
        <v>0</v>
      </c>
      <c r="EQ210" s="7">
        <f t="shared" si="1430"/>
        <v>0</v>
      </c>
      <c r="ER210" s="7">
        <f t="shared" si="1430"/>
        <v>0</v>
      </c>
      <c r="ES210" s="7">
        <f t="shared" si="1430"/>
        <v>0</v>
      </c>
      <c r="ET210" s="7">
        <f t="shared" si="1430"/>
        <v>2</v>
      </c>
      <c r="EU210" s="18">
        <f t="shared" si="1430"/>
        <v>7.1</v>
      </c>
      <c r="EV210" s="7">
        <f t="shared" si="1430"/>
        <v>0</v>
      </c>
      <c r="EW210" s="7">
        <f t="shared" si="1430"/>
        <v>0</v>
      </c>
      <c r="EX210" s="7">
        <f t="shared" si="1431"/>
        <v>0</v>
      </c>
      <c r="EY210" s="7">
        <f t="shared" si="1431"/>
        <v>0</v>
      </c>
      <c r="EZ210" s="7">
        <f t="shared" si="1431"/>
        <v>0</v>
      </c>
      <c r="FA210" s="7">
        <f t="shared" si="1431"/>
        <v>0</v>
      </c>
      <c r="FB210" s="7">
        <f t="shared" si="1431"/>
        <v>0</v>
      </c>
      <c r="FC210" s="7">
        <f t="shared" si="1431"/>
        <v>0</v>
      </c>
      <c r="FD210" s="7">
        <f t="shared" si="1431"/>
        <v>0</v>
      </c>
      <c r="FE210" s="18">
        <f t="shared" si="1431"/>
        <v>0</v>
      </c>
      <c r="FF210" s="7">
        <f t="shared" si="1431"/>
        <v>0</v>
      </c>
      <c r="FG210" s="7">
        <f t="shared" si="1431"/>
        <v>0</v>
      </c>
      <c r="FH210" s="7">
        <f t="shared" si="1431"/>
        <v>1</v>
      </c>
      <c r="FI210" s="7">
        <f t="shared" si="1431"/>
        <v>12</v>
      </c>
      <c r="FJ210" s="7">
        <f t="shared" si="1431"/>
        <v>0</v>
      </c>
      <c r="FK210" s="7">
        <f t="shared" si="1431"/>
        <v>0</v>
      </c>
      <c r="FL210" s="7">
        <f t="shared" si="1432"/>
        <v>0</v>
      </c>
      <c r="FM210" s="7">
        <f t="shared" si="1432"/>
        <v>0</v>
      </c>
      <c r="FN210" s="7">
        <f t="shared" si="1432"/>
        <v>0</v>
      </c>
      <c r="FO210" s="7">
        <f t="shared" si="1432"/>
        <v>0</v>
      </c>
      <c r="FP210" s="7"/>
      <c r="FQ210" s="7">
        <f t="shared" si="1433"/>
        <v>2</v>
      </c>
      <c r="FR210" s="7">
        <f t="shared" si="1433"/>
        <v>0</v>
      </c>
      <c r="FS210" s="7">
        <f t="shared" si="1433"/>
        <v>0</v>
      </c>
      <c r="FT210" s="7">
        <f t="shared" si="1433"/>
        <v>1</v>
      </c>
      <c r="FU210" s="7">
        <f t="shared" si="1433"/>
        <v>2</v>
      </c>
      <c r="FV210" s="7">
        <f t="shared" si="1433"/>
        <v>0</v>
      </c>
      <c r="FW210" s="7">
        <f t="shared" si="1433"/>
        <v>0</v>
      </c>
      <c r="FX210" s="7">
        <f t="shared" si="1433"/>
        <v>0</v>
      </c>
      <c r="FY210" s="7">
        <f t="shared" si="1433"/>
        <v>0</v>
      </c>
      <c r="FZ210" s="7">
        <f t="shared" si="1433"/>
        <v>0</v>
      </c>
      <c r="GA210" s="7">
        <f t="shared" si="1433"/>
        <v>0</v>
      </c>
      <c r="GB210" s="116">
        <f t="shared" si="1433"/>
        <v>93.1</v>
      </c>
      <c r="GC210" s="117">
        <f t="shared" si="1433"/>
        <v>72</v>
      </c>
      <c r="GD210" s="7"/>
      <c r="GE210" s="7"/>
      <c r="GF210" s="7"/>
      <c r="GG210" s="52"/>
      <c r="GH210" s="3"/>
      <c r="GI210" s="18"/>
      <c r="GJ210" s="18"/>
      <c r="GK210" s="1"/>
      <c r="GL210" s="23"/>
      <c r="GM210" s="61"/>
      <c r="GN210" s="7"/>
      <c r="GO210" s="67"/>
    </row>
    <row r="211" spans="1:197" ht="24.95" customHeight="1" x14ac:dyDescent="0.35">
      <c r="A211" s="51"/>
      <c r="B211" s="231" t="s">
        <v>167</v>
      </c>
      <c r="C211" s="232" t="s">
        <v>168</v>
      </c>
      <c r="D211" s="232"/>
      <c r="E211" s="232" t="s">
        <v>139</v>
      </c>
      <c r="F211" s="232"/>
      <c r="G211" s="232">
        <v>1</v>
      </c>
      <c r="H211" s="232"/>
      <c r="I211" s="232"/>
      <c r="J211" s="232"/>
      <c r="K211" s="232"/>
      <c r="L211" s="231"/>
      <c r="M211" s="233">
        <f t="shared" si="1382"/>
        <v>0</v>
      </c>
      <c r="N211" s="234"/>
      <c r="O211" s="262">
        <f t="shared" ref="O211" si="1438">SUM(N211)*I211</f>
        <v>0</v>
      </c>
      <c r="P211" s="234"/>
      <c r="Q211" s="235">
        <f t="shared" ref="Q211" si="1439">P211*J211</f>
        <v>0</v>
      </c>
      <c r="R211" s="234"/>
      <c r="S211" s="235">
        <f t="shared" ref="S211" si="1440">SUM(R211)*J211</f>
        <v>0</v>
      </c>
      <c r="T211" s="234"/>
      <c r="U211" s="235">
        <f t="shared" ref="U211" si="1441">SUM(T211)*K211</f>
        <v>0</v>
      </c>
      <c r="V211" s="234"/>
      <c r="W211" s="235">
        <f t="shared" ref="W211" si="1442">SUM(V211)*J211*5</f>
        <v>0</v>
      </c>
      <c r="X211" s="236">
        <f t="shared" ref="X211" si="1443">SUM(J211*AX211*2+K211*AZ211*2)</f>
        <v>0</v>
      </c>
      <c r="Y211" s="236">
        <f t="shared" ref="Y211" si="1444">SUM(L211*5/100*J211)</f>
        <v>0</v>
      </c>
      <c r="Z211" s="234"/>
      <c r="AA211" s="235"/>
      <c r="AB211" s="234"/>
      <c r="AC211" s="236">
        <f t="shared" ref="AC211" si="1445">SUM(AB211)*3*H211/5</f>
        <v>0</v>
      </c>
      <c r="AD211" s="234"/>
      <c r="AE211" s="237">
        <f t="shared" ref="AE211" si="1446">SUM(AD211*H211*(30+4))</f>
        <v>0</v>
      </c>
      <c r="AF211" s="234"/>
      <c r="AG211" s="235">
        <f t="shared" ref="AG211" si="1447">SUM(AF211*H211*3)</f>
        <v>0</v>
      </c>
      <c r="AH211" s="235"/>
      <c r="AI211" s="236">
        <f t="shared" ref="AI211" si="1448">SUM(AH211*H211/3)</f>
        <v>0</v>
      </c>
      <c r="AJ211" s="234"/>
      <c r="AK211" s="236">
        <f t="shared" ref="AK211" si="1449">SUM(AJ211*H211*2/3)</f>
        <v>0</v>
      </c>
      <c r="AL211" s="234"/>
      <c r="AM211" s="262">
        <f>SUM(AL211*H211)</f>
        <v>0</v>
      </c>
      <c r="AN211" s="234"/>
      <c r="AO211" s="235">
        <f t="shared" ref="AO211" si="1450">SUM(AN211*J211)</f>
        <v>0</v>
      </c>
      <c r="AP211" s="234"/>
      <c r="AQ211" s="236">
        <v>0</v>
      </c>
      <c r="AR211" s="234"/>
      <c r="AS211" s="236">
        <f t="shared" ref="AS211" si="1451">SUM(AR211*J211*2)</f>
        <v>0</v>
      </c>
      <c r="AT211" s="32"/>
      <c r="AU211" s="194">
        <f t="shared" si="1398"/>
        <v>0</v>
      </c>
      <c r="AV211" s="235"/>
      <c r="AW211" s="235">
        <f t="shared" ref="AW211" si="1452">SUM(AV211*H211/3)</f>
        <v>0</v>
      </c>
      <c r="AX211" s="235"/>
      <c r="AY211" s="236">
        <f t="shared" ref="AY211" si="1453">SUM(AX211*H211/3)</f>
        <v>0</v>
      </c>
      <c r="AZ211" s="235"/>
      <c r="BA211" s="236">
        <f t="shared" ref="BA211" si="1454">SUM(AZ211*K211*5*6)</f>
        <v>0</v>
      </c>
      <c r="BB211" s="234"/>
      <c r="BC211" s="236">
        <f>SUM(BB211*4*8)</f>
        <v>0</v>
      </c>
      <c r="BD211" s="234">
        <v>3</v>
      </c>
      <c r="BE211" s="238">
        <f>SUM(BD211*50)/2</f>
        <v>75</v>
      </c>
      <c r="BF211" s="194">
        <f t="shared" si="1404"/>
        <v>75</v>
      </c>
      <c r="BG211" s="194">
        <f t="shared" si="1405"/>
        <v>0</v>
      </c>
      <c r="BH211" s="7"/>
      <c r="BI211" s="7"/>
      <c r="BJ211" s="7"/>
      <c r="BK211" s="52"/>
      <c r="BL211" s="51"/>
      <c r="BM211" s="231" t="s">
        <v>167</v>
      </c>
      <c r="BN211" s="232" t="s">
        <v>168</v>
      </c>
      <c r="BO211" s="232"/>
      <c r="BP211" s="232" t="s">
        <v>139</v>
      </c>
      <c r="BQ211" s="232"/>
      <c r="BR211" s="232">
        <v>1</v>
      </c>
      <c r="BS211" s="232"/>
      <c r="BT211" s="232"/>
      <c r="BU211" s="232"/>
      <c r="BV211" s="232"/>
      <c r="BW211" s="231"/>
      <c r="BX211" s="233">
        <f t="shared" si="1407"/>
        <v>0</v>
      </c>
      <c r="BY211" s="234"/>
      <c r="BZ211" s="142">
        <f t="shared" ref="BZ211" si="1455">SUM(BY211)*BT211</f>
        <v>0</v>
      </c>
      <c r="CA211" s="234"/>
      <c r="CB211" s="235">
        <f t="shared" ref="CB211" si="1456">CA211*BU211</f>
        <v>0</v>
      </c>
      <c r="CC211" s="234"/>
      <c r="CD211" s="235">
        <f t="shared" ref="CD211" si="1457">SUM(CC211)*BU211</f>
        <v>0</v>
      </c>
      <c r="CE211" s="234"/>
      <c r="CF211" s="235">
        <f t="shared" ref="CF211" si="1458">SUM(CE211)*BV211</f>
        <v>0</v>
      </c>
      <c r="CG211" s="234"/>
      <c r="CH211" s="235">
        <f t="shared" ref="CH211" si="1459">SUM(CG211)*BU211*5</f>
        <v>0</v>
      </c>
      <c r="CI211" s="236">
        <f t="shared" ref="CI211" si="1460">SUM(BU211*DI211*2+BV211*DK211*2)</f>
        <v>0</v>
      </c>
      <c r="CJ211" s="236">
        <f t="shared" ref="CJ211" si="1461">SUM(BW211*5/100*BU211)</f>
        <v>0</v>
      </c>
      <c r="CK211" s="234"/>
      <c r="CL211" s="235"/>
      <c r="CM211" s="234"/>
      <c r="CN211" s="236">
        <f t="shared" ref="CN211" si="1462">SUM(CM211)*3*BS211/5</f>
        <v>0</v>
      </c>
      <c r="CO211" s="234"/>
      <c r="CP211" s="237">
        <f t="shared" ref="CP211" si="1463">SUM(CO211*BS211*(30+4))</f>
        <v>0</v>
      </c>
      <c r="CQ211" s="234"/>
      <c r="CR211" s="142">
        <f t="shared" ref="CR211" si="1464">SUM(CQ211*BS211*3)</f>
        <v>0</v>
      </c>
      <c r="CS211" s="235"/>
      <c r="CT211" s="236">
        <f t="shared" ref="CT211" si="1465">SUM(CS211*BS211/3)</f>
        <v>0</v>
      </c>
      <c r="CU211" s="234"/>
      <c r="CV211" s="236">
        <f t="shared" ref="CV211" si="1466">SUM(CU211*BS211*2/3)</f>
        <v>0</v>
      </c>
      <c r="CW211" s="234"/>
      <c r="CX211" s="142">
        <f>SUM(CW211*BS211)</f>
        <v>0</v>
      </c>
      <c r="CY211" s="234"/>
      <c r="CZ211" s="235">
        <f t="shared" ref="CZ211" si="1467">SUM(CY211*BU211)</f>
        <v>0</v>
      </c>
      <c r="DA211" s="234"/>
      <c r="DB211" s="236">
        <v>0</v>
      </c>
      <c r="DC211" s="234"/>
      <c r="DD211" s="236">
        <f t="shared" ref="DD211" si="1468">SUM(DC211*BU211*2)</f>
        <v>0</v>
      </c>
      <c r="DE211" s="32"/>
      <c r="DF211" s="194">
        <f t="shared" si="1423"/>
        <v>0</v>
      </c>
      <c r="DG211" s="235"/>
      <c r="DH211" s="235">
        <f t="shared" ref="DH211" si="1469">SUM(DG211*BS211/3)</f>
        <v>0</v>
      </c>
      <c r="DI211" s="235"/>
      <c r="DJ211" s="236">
        <f t="shared" ref="DJ211" si="1470">SUM(DI211*BS211/3)</f>
        <v>0</v>
      </c>
      <c r="DK211" s="235"/>
      <c r="DL211" s="236">
        <f t="shared" ref="DL211" si="1471">SUM(DK211*BV211*5*6)</f>
        <v>0</v>
      </c>
      <c r="DM211" s="234"/>
      <c r="DN211" s="236">
        <f>SUM(DM211*4*8)</f>
        <v>0</v>
      </c>
      <c r="DO211" s="234">
        <v>3</v>
      </c>
      <c r="DP211" s="238">
        <f>SUM(DO211*50)/2</f>
        <v>75</v>
      </c>
      <c r="DQ211" s="20">
        <f t="shared" si="1428"/>
        <v>75</v>
      </c>
      <c r="DR211" s="20">
        <f t="shared" si="1429"/>
        <v>0</v>
      </c>
      <c r="DS211" s="7"/>
      <c r="DT211" s="7"/>
      <c r="DU211" s="7"/>
      <c r="DV211" s="52"/>
      <c r="DW211" s="51"/>
      <c r="DX211" s="20"/>
      <c r="DY211" s="71"/>
      <c r="DZ211" s="71"/>
      <c r="EA211" s="7"/>
      <c r="EB211" s="7"/>
      <c r="EC211" s="7"/>
      <c r="ED211" s="7"/>
      <c r="EE211" s="7"/>
      <c r="EF211" s="7"/>
      <c r="EG211" s="7"/>
      <c r="EH211" s="7">
        <f t="shared" si="1430"/>
        <v>0</v>
      </c>
      <c r="EI211" s="7">
        <f t="shared" si="1430"/>
        <v>0</v>
      </c>
      <c r="EJ211" s="7">
        <f t="shared" si="1430"/>
        <v>0</v>
      </c>
      <c r="EK211" s="18">
        <f t="shared" si="1430"/>
        <v>0</v>
      </c>
      <c r="EL211" s="7">
        <f t="shared" si="1430"/>
        <v>0</v>
      </c>
      <c r="EM211" s="7">
        <f t="shared" si="1430"/>
        <v>0</v>
      </c>
      <c r="EN211" s="7">
        <f t="shared" si="1430"/>
        <v>0</v>
      </c>
      <c r="EO211" s="7">
        <f t="shared" si="1430"/>
        <v>0</v>
      </c>
      <c r="EP211" s="7">
        <f t="shared" si="1430"/>
        <v>0</v>
      </c>
      <c r="EQ211" s="7">
        <f t="shared" si="1430"/>
        <v>0</v>
      </c>
      <c r="ER211" s="7">
        <f t="shared" si="1430"/>
        <v>0</v>
      </c>
      <c r="ES211" s="7">
        <f t="shared" si="1430"/>
        <v>0</v>
      </c>
      <c r="ET211" s="7">
        <f t="shared" si="1430"/>
        <v>0</v>
      </c>
      <c r="EU211" s="18">
        <f t="shared" si="1430"/>
        <v>0</v>
      </c>
      <c r="EV211" s="7">
        <f t="shared" si="1430"/>
        <v>0</v>
      </c>
      <c r="EW211" s="7">
        <f t="shared" si="1430"/>
        <v>0</v>
      </c>
      <c r="EX211" s="7">
        <f t="shared" si="1431"/>
        <v>0</v>
      </c>
      <c r="EY211" s="7">
        <f t="shared" si="1431"/>
        <v>0</v>
      </c>
      <c r="EZ211" s="7">
        <f t="shared" si="1431"/>
        <v>0</v>
      </c>
      <c r="FA211" s="7">
        <f t="shared" si="1431"/>
        <v>0</v>
      </c>
      <c r="FB211" s="7">
        <f t="shared" si="1431"/>
        <v>0</v>
      </c>
      <c r="FC211" s="7">
        <f t="shared" si="1431"/>
        <v>0</v>
      </c>
      <c r="FD211" s="7">
        <f t="shared" si="1431"/>
        <v>0</v>
      </c>
      <c r="FE211" s="18">
        <f t="shared" si="1431"/>
        <v>0</v>
      </c>
      <c r="FF211" s="7">
        <f t="shared" si="1431"/>
        <v>0</v>
      </c>
      <c r="FG211" s="7">
        <f t="shared" si="1431"/>
        <v>0</v>
      </c>
      <c r="FH211" s="7">
        <f t="shared" si="1431"/>
        <v>0</v>
      </c>
      <c r="FI211" s="7">
        <f t="shared" si="1431"/>
        <v>0</v>
      </c>
      <c r="FJ211" s="7">
        <f t="shared" si="1431"/>
        <v>0</v>
      </c>
      <c r="FK211" s="7">
        <f t="shared" si="1431"/>
        <v>0</v>
      </c>
      <c r="FL211" s="7">
        <f t="shared" si="1432"/>
        <v>0</v>
      </c>
      <c r="FM211" s="7">
        <f t="shared" si="1432"/>
        <v>0</v>
      </c>
      <c r="FN211" s="7">
        <f t="shared" si="1432"/>
        <v>0</v>
      </c>
      <c r="FO211" s="7">
        <f t="shared" si="1432"/>
        <v>0</v>
      </c>
      <c r="FP211" s="7"/>
      <c r="FQ211" s="7">
        <f t="shared" si="1433"/>
        <v>0</v>
      </c>
      <c r="FR211" s="7">
        <f t="shared" si="1433"/>
        <v>0</v>
      </c>
      <c r="FS211" s="7">
        <f t="shared" si="1433"/>
        <v>0</v>
      </c>
      <c r="FT211" s="7">
        <f t="shared" si="1433"/>
        <v>0</v>
      </c>
      <c r="FU211" s="7">
        <f t="shared" si="1433"/>
        <v>0</v>
      </c>
      <c r="FV211" s="7">
        <f t="shared" si="1433"/>
        <v>0</v>
      </c>
      <c r="FW211" s="7">
        <f t="shared" si="1433"/>
        <v>0</v>
      </c>
      <c r="FX211" s="7">
        <f t="shared" si="1433"/>
        <v>0</v>
      </c>
      <c r="FY211" s="7">
        <f t="shared" si="1433"/>
        <v>0</v>
      </c>
      <c r="FZ211" s="7">
        <f t="shared" si="1433"/>
        <v>6</v>
      </c>
      <c r="GA211" s="7">
        <f t="shared" si="1433"/>
        <v>150</v>
      </c>
      <c r="GB211" s="116">
        <f t="shared" si="1433"/>
        <v>150</v>
      </c>
      <c r="GC211" s="117">
        <f t="shared" si="1433"/>
        <v>0</v>
      </c>
      <c r="GD211" s="7"/>
      <c r="GE211" s="7"/>
      <c r="GF211" s="7"/>
      <c r="GG211" s="52"/>
      <c r="GH211" s="3"/>
      <c r="GI211" s="18"/>
      <c r="GJ211" s="18"/>
      <c r="GK211" s="1"/>
      <c r="GL211" s="23"/>
      <c r="GM211" s="61"/>
      <c r="GN211" s="7"/>
      <c r="GO211" s="67"/>
    </row>
    <row r="212" spans="1:197" ht="24.95" customHeight="1" x14ac:dyDescent="0.35">
      <c r="A212" s="51"/>
      <c r="B212" s="1" t="s">
        <v>224</v>
      </c>
      <c r="C212" s="23"/>
      <c r="D212" s="23" t="s">
        <v>225</v>
      </c>
      <c r="E212" s="23"/>
      <c r="F212" s="23"/>
      <c r="G212" s="23"/>
      <c r="H212" s="23"/>
      <c r="I212" s="28"/>
      <c r="J212" s="28"/>
      <c r="K212" s="28"/>
      <c r="L212" s="1"/>
      <c r="M212" s="73">
        <f t="shared" ref="M212:M222" si="1472">SUM(N212+P212+T212+V212+AR212*2)</f>
        <v>0</v>
      </c>
      <c r="N212" s="32"/>
      <c r="O212" s="263"/>
      <c r="P212" s="32"/>
      <c r="Q212" s="20"/>
      <c r="R212" s="32"/>
      <c r="S212" s="20"/>
      <c r="T212" s="32"/>
      <c r="U212" s="20"/>
      <c r="V212" s="74"/>
      <c r="W212" s="20"/>
      <c r="X212" s="20"/>
      <c r="Y212" s="20"/>
      <c r="Z212" s="74"/>
      <c r="AA212" s="20"/>
      <c r="AB212" s="74"/>
      <c r="AC212" s="20"/>
      <c r="AD212" s="74"/>
      <c r="AE212" s="24"/>
      <c r="AF212" s="74"/>
      <c r="AG212" s="20"/>
      <c r="AH212" s="74"/>
      <c r="AI212" s="20"/>
      <c r="AJ212" s="74"/>
      <c r="AK212" s="20"/>
      <c r="AL212" s="74"/>
      <c r="AM212" s="263"/>
      <c r="AN212" s="74"/>
      <c r="AO212" s="20"/>
      <c r="AP212" s="74"/>
      <c r="AQ212" s="20"/>
      <c r="AR212" s="74"/>
      <c r="AS212" s="20"/>
      <c r="AT212" s="74"/>
      <c r="AU212" s="20"/>
      <c r="AV212" s="74"/>
      <c r="AW212" s="20"/>
      <c r="AX212" s="74"/>
      <c r="AY212" s="20"/>
      <c r="AZ212" s="74"/>
      <c r="BA212" s="20"/>
      <c r="BB212" s="74"/>
      <c r="BC212" s="20"/>
      <c r="BD212" s="74"/>
      <c r="BE212" s="20"/>
      <c r="BF212" s="20">
        <f t="shared" ref="BF212:BF222" si="1473">SUM(AO212+BE212+BC212+BA212+AY212+AW212+AS212+AQ212+AK212+AM212+AI212+AG212+AE212+AC212+AA212+Y212+X212+W212+U212+Q212+O212+S212+AU212)</f>
        <v>0</v>
      </c>
      <c r="BG212" s="20">
        <f t="shared" ref="BG212:BG222" si="1474">SUM(O212+Q212+U212+W212+X212+AS212+AW212+AY212+BA212+BC212+S212+AQ212)</f>
        <v>0</v>
      </c>
      <c r="BH212" s="7"/>
      <c r="BI212" s="7"/>
      <c r="BJ212" s="7"/>
      <c r="BK212" s="52"/>
      <c r="BL212" s="51"/>
      <c r="BM212" s="225"/>
      <c r="BN212" s="226"/>
      <c r="BO212" s="161"/>
      <c r="BP212" s="161"/>
      <c r="BQ212" s="162"/>
      <c r="BR212" s="161"/>
      <c r="BS212" s="162"/>
      <c r="BT212" s="162"/>
      <c r="BU212" s="162"/>
      <c r="BV212" s="226"/>
      <c r="BW212" s="227"/>
      <c r="BX212" s="228"/>
      <c r="BY212" s="166"/>
      <c r="BZ212" s="142"/>
      <c r="CA212" s="166"/>
      <c r="CB212" s="167"/>
      <c r="CC212" s="166"/>
      <c r="CD212" s="167"/>
      <c r="CE212" s="166"/>
      <c r="CF212" s="167"/>
      <c r="CG212" s="166"/>
      <c r="CH212" s="167"/>
      <c r="CI212" s="165"/>
      <c r="CJ212" s="229"/>
      <c r="CK212" s="166"/>
      <c r="CL212" s="167"/>
      <c r="CM212" s="166"/>
      <c r="CN212" s="165"/>
      <c r="CO212" s="166"/>
      <c r="CP212" s="230"/>
      <c r="CQ212" s="166"/>
      <c r="CR212" s="142"/>
      <c r="CS212" s="167"/>
      <c r="CT212" s="165"/>
      <c r="CU212" s="166"/>
      <c r="CV212" s="165"/>
      <c r="CW212" s="166"/>
      <c r="CX212" s="142"/>
      <c r="CY212" s="166"/>
      <c r="CZ212" s="167"/>
      <c r="DA212" s="166"/>
      <c r="DB212" s="165"/>
      <c r="DC212" s="166"/>
      <c r="DD212" s="165"/>
      <c r="DE212" s="166"/>
      <c r="DF212" s="165"/>
      <c r="DG212" s="167"/>
      <c r="DH212" s="167"/>
      <c r="DI212" s="167"/>
      <c r="DJ212" s="165"/>
      <c r="DK212" s="167"/>
      <c r="DL212" s="165"/>
      <c r="DM212" s="166"/>
      <c r="DN212" s="165"/>
      <c r="DO212" s="166"/>
      <c r="DP212" s="168"/>
      <c r="DQ212" s="20">
        <f t="shared" si="1428"/>
        <v>0</v>
      </c>
      <c r="DR212" s="20">
        <f t="shared" si="1429"/>
        <v>0</v>
      </c>
      <c r="DS212" s="7"/>
      <c r="DT212" s="7"/>
      <c r="DU212" s="7"/>
      <c r="DV212" s="52"/>
      <c r="DW212" s="51"/>
      <c r="DX212" s="1"/>
      <c r="DY212" s="23"/>
      <c r="DZ212" s="23"/>
      <c r="EA212" s="7"/>
      <c r="EB212" s="7"/>
      <c r="EC212" s="7"/>
      <c r="ED212" s="7"/>
      <c r="EE212" s="7"/>
      <c r="EF212" s="7"/>
      <c r="EG212" s="7"/>
      <c r="EH212" s="7">
        <f>SUM(L212+L210)</f>
        <v>60</v>
      </c>
      <c r="EI212" s="7">
        <f>SUM(M212+M210)</f>
        <v>60</v>
      </c>
      <c r="EJ212" s="7">
        <f>SUM(N212+N210)</f>
        <v>30</v>
      </c>
      <c r="EK212" s="18">
        <f t="shared" si="1430"/>
        <v>0</v>
      </c>
      <c r="EL212" s="7">
        <f t="shared" si="1430"/>
        <v>0</v>
      </c>
      <c r="EM212" s="7">
        <f t="shared" si="1430"/>
        <v>0</v>
      </c>
      <c r="EN212" s="7">
        <f t="shared" si="1430"/>
        <v>0</v>
      </c>
      <c r="EO212" s="7">
        <f t="shared" si="1430"/>
        <v>0</v>
      </c>
      <c r="EP212" s="7">
        <f t="shared" si="1430"/>
        <v>0</v>
      </c>
      <c r="EQ212" s="7">
        <f t="shared" si="1430"/>
        <v>0</v>
      </c>
      <c r="ER212" s="7">
        <f t="shared" si="1430"/>
        <v>0</v>
      </c>
      <c r="ES212" s="7">
        <f t="shared" si="1430"/>
        <v>0</v>
      </c>
      <c r="ET212" s="7">
        <f t="shared" si="1430"/>
        <v>0</v>
      </c>
      <c r="EU212" s="18">
        <f t="shared" si="1430"/>
        <v>0</v>
      </c>
      <c r="EV212" s="7">
        <f t="shared" si="1430"/>
        <v>0</v>
      </c>
      <c r="EW212" s="7">
        <f t="shared" si="1430"/>
        <v>0</v>
      </c>
      <c r="EX212" s="7">
        <f t="shared" si="1431"/>
        <v>0</v>
      </c>
      <c r="EY212" s="7">
        <f t="shared" si="1431"/>
        <v>0</v>
      </c>
      <c r="EZ212" s="7">
        <f t="shared" si="1431"/>
        <v>0</v>
      </c>
      <c r="FA212" s="7">
        <f t="shared" si="1431"/>
        <v>0</v>
      </c>
      <c r="FB212" s="7">
        <f t="shared" si="1431"/>
        <v>0</v>
      </c>
      <c r="FC212" s="7">
        <f t="shared" si="1431"/>
        <v>0</v>
      </c>
      <c r="FD212" s="7">
        <f t="shared" si="1431"/>
        <v>0</v>
      </c>
      <c r="FE212" s="18">
        <f t="shared" si="1431"/>
        <v>0</v>
      </c>
      <c r="FF212" s="7">
        <f t="shared" si="1431"/>
        <v>0</v>
      </c>
      <c r="FG212" s="7">
        <f t="shared" si="1431"/>
        <v>0</v>
      </c>
      <c r="FH212" s="7">
        <f t="shared" si="1431"/>
        <v>0</v>
      </c>
      <c r="FI212" s="7">
        <f t="shared" si="1431"/>
        <v>0</v>
      </c>
      <c r="FJ212" s="7">
        <f t="shared" si="1431"/>
        <v>0</v>
      </c>
      <c r="FK212" s="7">
        <f t="shared" si="1431"/>
        <v>0</v>
      </c>
      <c r="FL212" s="7">
        <f t="shared" si="1432"/>
        <v>0</v>
      </c>
      <c r="FM212" s="7">
        <f t="shared" si="1432"/>
        <v>0</v>
      </c>
      <c r="FN212" s="7">
        <f t="shared" si="1432"/>
        <v>0</v>
      </c>
      <c r="FO212" s="7">
        <f t="shared" si="1432"/>
        <v>0</v>
      </c>
      <c r="FP212" s="7"/>
      <c r="FQ212" s="7">
        <f t="shared" si="1433"/>
        <v>0</v>
      </c>
      <c r="FR212" s="7">
        <f t="shared" si="1433"/>
        <v>0</v>
      </c>
      <c r="FS212" s="7">
        <f t="shared" si="1433"/>
        <v>0</v>
      </c>
      <c r="FT212" s="7">
        <f t="shared" si="1433"/>
        <v>0</v>
      </c>
      <c r="FU212" s="7">
        <f t="shared" si="1433"/>
        <v>0</v>
      </c>
      <c r="FV212" s="7">
        <f t="shared" si="1433"/>
        <v>0</v>
      </c>
      <c r="FW212" s="7">
        <f t="shared" si="1433"/>
        <v>0</v>
      </c>
      <c r="FX212" s="7">
        <f t="shared" si="1433"/>
        <v>0</v>
      </c>
      <c r="FY212" s="7">
        <f t="shared" si="1433"/>
        <v>0</v>
      </c>
      <c r="FZ212" s="7">
        <f t="shared" si="1433"/>
        <v>0</v>
      </c>
      <c r="GA212" s="7">
        <f t="shared" si="1433"/>
        <v>0</v>
      </c>
      <c r="GB212" s="116">
        <f t="shared" si="1433"/>
        <v>0</v>
      </c>
      <c r="GC212" s="117">
        <f t="shared" si="1433"/>
        <v>0</v>
      </c>
      <c r="GD212" s="7"/>
      <c r="GE212" s="7"/>
      <c r="GF212" s="7"/>
      <c r="GG212" s="52"/>
      <c r="GH212" s="3"/>
      <c r="GI212" s="18"/>
      <c r="GJ212" s="18"/>
      <c r="GK212" s="1"/>
      <c r="GL212" s="23"/>
      <c r="GM212" s="61"/>
      <c r="GN212" s="7"/>
      <c r="GO212" s="67"/>
    </row>
    <row r="213" spans="1:197" ht="24.95" customHeight="1" x14ac:dyDescent="0.35">
      <c r="A213" s="51"/>
      <c r="B213" s="17"/>
      <c r="C213" s="17"/>
      <c r="D213" s="7"/>
      <c r="E213" s="7"/>
      <c r="F213" s="7"/>
      <c r="G213" s="7"/>
      <c r="H213" s="7"/>
      <c r="I213" s="7"/>
      <c r="J213" s="7"/>
      <c r="K213" s="7"/>
      <c r="L213" s="7"/>
      <c r="M213" s="73">
        <f t="shared" si="1472"/>
        <v>0</v>
      </c>
      <c r="N213" s="32"/>
      <c r="O213" s="263"/>
      <c r="P213" s="32"/>
      <c r="Q213" s="20"/>
      <c r="R213" s="32"/>
      <c r="S213" s="20"/>
      <c r="T213" s="32"/>
      <c r="U213" s="20"/>
      <c r="V213" s="74"/>
      <c r="W213" s="20"/>
      <c r="X213" s="20"/>
      <c r="Y213" s="20"/>
      <c r="Z213" s="74"/>
      <c r="AA213" s="20"/>
      <c r="AB213" s="74"/>
      <c r="AC213" s="20"/>
      <c r="AD213" s="74"/>
      <c r="AE213" s="24"/>
      <c r="AF213" s="74"/>
      <c r="AG213" s="20"/>
      <c r="AH213" s="74"/>
      <c r="AI213" s="20"/>
      <c r="AJ213" s="74"/>
      <c r="AK213" s="20"/>
      <c r="AL213" s="74"/>
      <c r="AM213" s="263"/>
      <c r="AN213" s="74"/>
      <c r="AO213" s="20"/>
      <c r="AP213" s="74"/>
      <c r="AQ213" s="20"/>
      <c r="AR213" s="74"/>
      <c r="AS213" s="20"/>
      <c r="AT213" s="74"/>
      <c r="AU213" s="20"/>
      <c r="AV213" s="74"/>
      <c r="AW213" s="20"/>
      <c r="AX213" s="74"/>
      <c r="AY213" s="20"/>
      <c r="AZ213" s="74"/>
      <c r="BA213" s="20"/>
      <c r="BB213" s="74"/>
      <c r="BC213" s="20"/>
      <c r="BD213" s="74"/>
      <c r="BE213" s="20"/>
      <c r="BF213" s="20">
        <f t="shared" si="1473"/>
        <v>0</v>
      </c>
      <c r="BG213" s="20">
        <f t="shared" si="1474"/>
        <v>0</v>
      </c>
      <c r="BH213" s="7"/>
      <c r="BI213" s="7"/>
      <c r="BJ213" s="7"/>
      <c r="BK213" s="52"/>
      <c r="BL213" s="51"/>
      <c r="BM213" s="160" t="s">
        <v>181</v>
      </c>
      <c r="BN213" s="226" t="s">
        <v>110</v>
      </c>
      <c r="BO213" s="226" t="s">
        <v>102</v>
      </c>
      <c r="BP213" s="226" t="s">
        <v>111</v>
      </c>
      <c r="BQ213" s="227" t="s">
        <v>174</v>
      </c>
      <c r="BR213" s="226">
        <v>10</v>
      </c>
      <c r="BS213" s="162">
        <v>27</v>
      </c>
      <c r="BT213" s="162"/>
      <c r="BU213" s="162">
        <v>1</v>
      </c>
      <c r="BV213" s="226">
        <f t="shared" ref="BV213" si="1475">SUM(BU213)*2</f>
        <v>2</v>
      </c>
      <c r="BW213" s="160">
        <v>4</v>
      </c>
      <c r="BX213" s="228">
        <f>SUM(BY213+CA213+CC213+CE213+CG213)</f>
        <v>4</v>
      </c>
      <c r="BY213" s="166"/>
      <c r="BZ213" s="142">
        <f>SUM(BY213)*BT213</f>
        <v>0</v>
      </c>
      <c r="CA213" s="166"/>
      <c r="CB213" s="167">
        <f>CA213*BU213</f>
        <v>0</v>
      </c>
      <c r="CC213" s="166">
        <v>4</v>
      </c>
      <c r="CD213" s="167">
        <f>SUM(CC213)*BU213</f>
        <v>4</v>
      </c>
      <c r="CE213" s="166"/>
      <c r="CF213" s="167">
        <f>SUM(CE213)*BV213</f>
        <v>0</v>
      </c>
      <c r="CG213" s="166"/>
      <c r="CH213" s="167">
        <f>SUM(CG213)*BU213*4</f>
        <v>0</v>
      </c>
      <c r="CI213" s="165">
        <f t="shared" ref="CI213" si="1476">SUM(BV213*DI213*2+BV213*DK213*2)</f>
        <v>0</v>
      </c>
      <c r="CJ213" s="229">
        <f t="shared" ref="CJ213" si="1477">SUM(BW213*5/100*BU213)</f>
        <v>0.2</v>
      </c>
      <c r="CK213" s="166"/>
      <c r="CL213" s="167"/>
      <c r="CM213" s="166"/>
      <c r="CN213" s="165">
        <f>SUM(CM213)*3*BS213/5</f>
        <v>0</v>
      </c>
      <c r="CO213" s="166"/>
      <c r="CP213" s="230">
        <f>SUM(CO213*BS213*(30+4))</f>
        <v>0</v>
      </c>
      <c r="CQ213" s="166"/>
      <c r="CR213" s="142">
        <f>SUM(CQ213*BS213*3)</f>
        <v>0</v>
      </c>
      <c r="CS213" s="166"/>
      <c r="CT213" s="165">
        <f>SUM(CS213*BS213/3)</f>
        <v>0</v>
      </c>
      <c r="CU213" s="166"/>
      <c r="CV213" s="165">
        <f>SUM(CU213*BS213*2/3)</f>
        <v>0</v>
      </c>
      <c r="CW213" s="166"/>
      <c r="CX213" s="142">
        <f>SUM(CW213*BS213)</f>
        <v>0</v>
      </c>
      <c r="CY213" s="166"/>
      <c r="CZ213" s="167">
        <f>SUM(CY213*BU213)</f>
        <v>0</v>
      </c>
      <c r="DA213" s="166"/>
      <c r="DB213" s="165">
        <f>SUM(DA213*BS213*2)</f>
        <v>0</v>
      </c>
      <c r="DC213" s="166">
        <v>1</v>
      </c>
      <c r="DD213" s="165">
        <f t="shared" ref="DD213" si="1478">DC213*BU213*6</f>
        <v>6</v>
      </c>
      <c r="DE213" s="166"/>
      <c r="DF213" s="165">
        <f t="shared" si="1423"/>
        <v>0</v>
      </c>
      <c r="DG213" s="166"/>
      <c r="DH213" s="167">
        <f>SUM(DG213*BS213/3)</f>
        <v>0</v>
      </c>
      <c r="DI213" s="166"/>
      <c r="DJ213" s="165">
        <f>SUM(BU213*DI213*8)</f>
        <v>0</v>
      </c>
      <c r="DK213" s="166"/>
      <c r="DL213" s="165">
        <f>SUM(DK213*BV213*5*6)</f>
        <v>0</v>
      </c>
      <c r="DM213" s="166"/>
      <c r="DN213" s="165">
        <f>SUM(DM213*BV213*4*6)</f>
        <v>0</v>
      </c>
      <c r="DO213" s="166"/>
      <c r="DP213" s="168">
        <f>SUM(DO213*50)</f>
        <v>0</v>
      </c>
      <c r="DQ213" s="20">
        <f t="shared" si="1428"/>
        <v>10.199999999999999</v>
      </c>
      <c r="DR213" s="20">
        <f t="shared" si="1429"/>
        <v>10</v>
      </c>
      <c r="DS213" s="7"/>
      <c r="DT213" s="7"/>
      <c r="DU213" s="7"/>
      <c r="DV213" s="52"/>
      <c r="DW213" s="51"/>
      <c r="DX213" s="17"/>
      <c r="DY213" s="17"/>
      <c r="DZ213" s="7"/>
      <c r="EA213" s="7"/>
      <c r="EB213" s="7"/>
      <c r="EC213" s="7"/>
      <c r="ED213" s="7"/>
      <c r="EE213" s="7"/>
      <c r="EF213" s="7"/>
      <c r="EG213" s="7"/>
      <c r="EH213" s="7">
        <f t="shared" ref="EH213:EH222" si="1479">SUM(L213+BW213)</f>
        <v>4</v>
      </c>
      <c r="EI213" s="7">
        <f t="shared" ref="EI213:EJ222" si="1480">SUM(M213+BX213)</f>
        <v>4</v>
      </c>
      <c r="EJ213" s="7">
        <f t="shared" si="1480"/>
        <v>0</v>
      </c>
      <c r="EK213" s="18">
        <f t="shared" si="1430"/>
        <v>0</v>
      </c>
      <c r="EL213" s="7">
        <f t="shared" si="1430"/>
        <v>0</v>
      </c>
      <c r="EM213" s="7">
        <f t="shared" si="1430"/>
        <v>0</v>
      </c>
      <c r="EN213" s="7">
        <f t="shared" si="1430"/>
        <v>4</v>
      </c>
      <c r="EO213" s="7">
        <f t="shared" si="1430"/>
        <v>4</v>
      </c>
      <c r="EP213" s="7">
        <f t="shared" si="1430"/>
        <v>0</v>
      </c>
      <c r="EQ213" s="7">
        <f t="shared" si="1430"/>
        <v>0</v>
      </c>
      <c r="ER213" s="7">
        <f t="shared" si="1430"/>
        <v>0</v>
      </c>
      <c r="ES213" s="7">
        <f t="shared" si="1430"/>
        <v>0</v>
      </c>
      <c r="ET213" s="7">
        <f t="shared" si="1430"/>
        <v>0</v>
      </c>
      <c r="EU213" s="18">
        <f t="shared" si="1430"/>
        <v>0.2</v>
      </c>
      <c r="EV213" s="7">
        <f t="shared" si="1430"/>
        <v>0</v>
      </c>
      <c r="EW213" s="7">
        <f t="shared" si="1430"/>
        <v>0</v>
      </c>
      <c r="EX213" s="7">
        <f t="shared" si="1431"/>
        <v>0</v>
      </c>
      <c r="EY213" s="7">
        <f t="shared" si="1431"/>
        <v>0</v>
      </c>
      <c r="EZ213" s="7">
        <f t="shared" si="1431"/>
        <v>0</v>
      </c>
      <c r="FA213" s="7">
        <f t="shared" si="1431"/>
        <v>0</v>
      </c>
      <c r="FB213" s="7">
        <f t="shared" si="1431"/>
        <v>0</v>
      </c>
      <c r="FC213" s="7">
        <f t="shared" si="1431"/>
        <v>0</v>
      </c>
      <c r="FD213" s="7">
        <f t="shared" si="1431"/>
        <v>0</v>
      </c>
      <c r="FE213" s="18">
        <f t="shared" si="1431"/>
        <v>0</v>
      </c>
      <c r="FF213" s="7">
        <f t="shared" si="1431"/>
        <v>0</v>
      </c>
      <c r="FG213" s="7">
        <f t="shared" si="1431"/>
        <v>0</v>
      </c>
      <c r="FH213" s="7">
        <f t="shared" si="1431"/>
        <v>0</v>
      </c>
      <c r="FI213" s="7">
        <f t="shared" si="1431"/>
        <v>0</v>
      </c>
      <c r="FJ213" s="7">
        <f t="shared" si="1431"/>
        <v>0</v>
      </c>
      <c r="FK213" s="7">
        <f t="shared" si="1431"/>
        <v>0</v>
      </c>
      <c r="FL213" s="7">
        <f t="shared" si="1432"/>
        <v>0</v>
      </c>
      <c r="FM213" s="7">
        <f t="shared" si="1432"/>
        <v>0</v>
      </c>
      <c r="FN213" s="7">
        <f t="shared" si="1432"/>
        <v>1</v>
      </c>
      <c r="FO213" s="7">
        <f t="shared" si="1432"/>
        <v>6</v>
      </c>
      <c r="FP213" s="7"/>
      <c r="FQ213" s="7">
        <f t="shared" si="1433"/>
        <v>0</v>
      </c>
      <c r="FR213" s="7">
        <f t="shared" si="1433"/>
        <v>0</v>
      </c>
      <c r="FS213" s="7">
        <f t="shared" si="1433"/>
        <v>0</v>
      </c>
      <c r="FT213" s="7">
        <f t="shared" si="1433"/>
        <v>0</v>
      </c>
      <c r="FU213" s="7">
        <f t="shared" si="1433"/>
        <v>0</v>
      </c>
      <c r="FV213" s="7">
        <f t="shared" si="1433"/>
        <v>0</v>
      </c>
      <c r="FW213" s="7">
        <f t="shared" si="1433"/>
        <v>0</v>
      </c>
      <c r="FX213" s="7">
        <f t="shared" si="1433"/>
        <v>0</v>
      </c>
      <c r="FY213" s="7">
        <f t="shared" si="1433"/>
        <v>0</v>
      </c>
      <c r="FZ213" s="7">
        <f t="shared" si="1433"/>
        <v>0</v>
      </c>
      <c r="GA213" s="7">
        <f t="shared" si="1433"/>
        <v>0</v>
      </c>
      <c r="GB213" s="116">
        <f t="shared" si="1433"/>
        <v>10.199999999999999</v>
      </c>
      <c r="GC213" s="117">
        <f t="shared" si="1433"/>
        <v>10</v>
      </c>
      <c r="GD213" s="7"/>
      <c r="GE213" s="7"/>
      <c r="GF213" s="7"/>
      <c r="GG213" s="52"/>
      <c r="GH213" s="3"/>
      <c r="GI213" s="18"/>
      <c r="GJ213" s="18"/>
      <c r="GK213" s="1"/>
      <c r="GL213" s="23"/>
      <c r="GM213" s="61"/>
      <c r="GN213" s="7"/>
      <c r="GO213" s="67"/>
    </row>
    <row r="214" spans="1:197" ht="24.95" customHeight="1" x14ac:dyDescent="0.35">
      <c r="A214" s="51"/>
      <c r="B214" s="17"/>
      <c r="C214" s="17"/>
      <c r="D214" s="7"/>
      <c r="E214" s="7"/>
      <c r="F214" s="7"/>
      <c r="G214" s="7"/>
      <c r="H214" s="7"/>
      <c r="I214" s="7"/>
      <c r="J214" s="7"/>
      <c r="K214" s="7"/>
      <c r="L214" s="7"/>
      <c r="M214" s="73">
        <f t="shared" si="1472"/>
        <v>0</v>
      </c>
      <c r="N214" s="32"/>
      <c r="O214" s="263"/>
      <c r="P214" s="32"/>
      <c r="Q214" s="20"/>
      <c r="R214" s="32"/>
      <c r="S214" s="20"/>
      <c r="T214" s="32"/>
      <c r="U214" s="20"/>
      <c r="V214" s="74"/>
      <c r="W214" s="20"/>
      <c r="X214" s="20"/>
      <c r="Y214" s="20"/>
      <c r="Z214" s="74"/>
      <c r="AA214" s="20"/>
      <c r="AB214" s="74"/>
      <c r="AC214" s="20"/>
      <c r="AD214" s="74"/>
      <c r="AE214" s="24"/>
      <c r="AF214" s="74"/>
      <c r="AG214" s="20"/>
      <c r="AH214" s="74"/>
      <c r="AI214" s="20"/>
      <c r="AJ214" s="74"/>
      <c r="AK214" s="20"/>
      <c r="AL214" s="74"/>
      <c r="AM214" s="263"/>
      <c r="AN214" s="74"/>
      <c r="AO214" s="20"/>
      <c r="AP214" s="74"/>
      <c r="AQ214" s="20"/>
      <c r="AR214" s="74"/>
      <c r="AS214" s="20"/>
      <c r="AT214" s="74"/>
      <c r="AU214" s="20"/>
      <c r="AV214" s="74"/>
      <c r="AW214" s="20"/>
      <c r="AX214" s="74"/>
      <c r="AY214" s="20"/>
      <c r="AZ214" s="74"/>
      <c r="BA214" s="20"/>
      <c r="BB214" s="74"/>
      <c r="BC214" s="20"/>
      <c r="BD214" s="74"/>
      <c r="BE214" s="20"/>
      <c r="BF214" s="20">
        <f t="shared" si="1473"/>
        <v>0</v>
      </c>
      <c r="BG214" s="20">
        <f t="shared" si="1474"/>
        <v>0</v>
      </c>
      <c r="BH214" s="7"/>
      <c r="BI214" s="7"/>
      <c r="BJ214" s="7"/>
      <c r="BK214" s="52"/>
      <c r="BL214" s="51"/>
      <c r="BM214" s="238" t="s">
        <v>218</v>
      </c>
      <c r="BN214" s="276" t="s">
        <v>137</v>
      </c>
      <c r="BO214" s="278" t="s">
        <v>138</v>
      </c>
      <c r="BP214" s="232" t="s">
        <v>139</v>
      </c>
      <c r="BQ214" s="278" t="s">
        <v>140</v>
      </c>
      <c r="BR214" s="295">
        <v>4</v>
      </c>
      <c r="BS214" s="295">
        <v>1</v>
      </c>
      <c r="BT214" s="295">
        <v>1</v>
      </c>
      <c r="BU214" s="295">
        <v>1</v>
      </c>
      <c r="BV214" s="295">
        <v>1</v>
      </c>
      <c r="BW214" s="296"/>
      <c r="BX214" s="233">
        <f>SUM(BY214+CA214+CC214+CE214+CG214)</f>
        <v>0</v>
      </c>
      <c r="BY214" s="281"/>
      <c r="BZ214" s="331">
        <f t="shared" ref="BZ214:BZ216" si="1481">SUM(BY214)*BT214</f>
        <v>0</v>
      </c>
      <c r="CA214" s="281"/>
      <c r="CB214" s="293">
        <f t="shared" ref="CB214:CB215" si="1482">CA214*BU214</f>
        <v>0</v>
      </c>
      <c r="CC214" s="281"/>
      <c r="CD214" s="293">
        <f t="shared" ref="CD214" si="1483">SUM(CC214)*BU214</f>
        <v>0</v>
      </c>
      <c r="CE214" s="281"/>
      <c r="CF214" s="293">
        <f t="shared" ref="CF214" si="1484">SUM(CE214)*BV214</f>
        <v>0</v>
      </c>
      <c r="CG214" s="281"/>
      <c r="CH214" s="293">
        <f t="shared" ref="CH214:CH216" si="1485">SUM(CG214)*BU214*5</f>
        <v>0</v>
      </c>
      <c r="CI214" s="236">
        <f>SUM(BU214*DI214*2+BV214*DK214*2+BU214*DM214*2)</f>
        <v>0</v>
      </c>
      <c r="CJ214" s="236">
        <f>SUM(BW214*5/100*BU214)</f>
        <v>0</v>
      </c>
      <c r="CK214" s="281"/>
      <c r="CL214" s="293"/>
      <c r="CM214" s="281">
        <v>6</v>
      </c>
      <c r="CN214" s="236">
        <f>CM214*BS214*4</f>
        <v>24</v>
      </c>
      <c r="CO214" s="281"/>
      <c r="CP214" s="293">
        <f t="shared" ref="CP214" si="1486">SUM(CO214*BS214*(30+4))</f>
        <v>0</v>
      </c>
      <c r="CQ214" s="281"/>
      <c r="CR214" s="142">
        <f t="shared" ref="CR214:CR216" si="1487">SUM(CQ214*BS214*3)</f>
        <v>0</v>
      </c>
      <c r="CS214" s="235"/>
      <c r="CT214" s="236">
        <f t="shared" ref="CT214:CT216" si="1488">SUM(CS214*BS214/3)</f>
        <v>0</v>
      </c>
      <c r="CU214" s="234"/>
      <c r="CV214" s="236">
        <f t="shared" ref="CV214" si="1489">SUM(CU214*BS214*2/3)</f>
        <v>0</v>
      </c>
      <c r="CW214" s="281"/>
      <c r="CX214" s="331">
        <f>SUM(CW214*BS214)</f>
        <v>0</v>
      </c>
      <c r="CY214" s="281"/>
      <c r="CZ214" s="293">
        <f t="shared" ref="CZ214:CZ216" si="1490">SUM(CY214*BU214)</f>
        <v>0</v>
      </c>
      <c r="DA214" s="281"/>
      <c r="DB214" s="236">
        <f>DA214*BS214/3</f>
        <v>0</v>
      </c>
      <c r="DC214" s="281"/>
      <c r="DD214" s="236">
        <f>SUM(BU214*DC214*6)</f>
        <v>0</v>
      </c>
      <c r="DE214" s="234"/>
      <c r="DF214" s="236">
        <f t="shared" si="1423"/>
        <v>0</v>
      </c>
      <c r="DG214" s="235"/>
      <c r="DH214" s="235">
        <f>SUM(BU214*DG214*6)</f>
        <v>0</v>
      </c>
      <c r="DI214" s="234"/>
      <c r="DJ214" s="236">
        <f>SUM(BU214*DI214*8)</f>
        <v>0</v>
      </c>
      <c r="DK214" s="235"/>
      <c r="DL214" s="236">
        <f t="shared" ref="DL214" si="1491">SUM(DK214*BV214*5*6)</f>
        <v>0</v>
      </c>
      <c r="DM214" s="281"/>
      <c r="DN214" s="297">
        <f>SUM(DM214*BV214*4*6)</f>
        <v>0</v>
      </c>
      <c r="DO214" s="281"/>
      <c r="DP214" s="238">
        <f>SUM(DO214*50)</f>
        <v>0</v>
      </c>
      <c r="DQ214" s="20">
        <f t="shared" si="1428"/>
        <v>24</v>
      </c>
      <c r="DR214" s="20">
        <f t="shared" si="1429"/>
        <v>0</v>
      </c>
      <c r="DS214" s="7"/>
      <c r="DT214" s="7"/>
      <c r="DU214" s="7"/>
      <c r="DV214" s="52"/>
      <c r="DW214" s="51"/>
      <c r="DX214" s="17"/>
      <c r="DY214" s="17"/>
      <c r="DZ214" s="7"/>
      <c r="EA214" s="7"/>
      <c r="EB214" s="7"/>
      <c r="EC214" s="7"/>
      <c r="ED214" s="7"/>
      <c r="EE214" s="7"/>
      <c r="EF214" s="7"/>
      <c r="EG214" s="7"/>
      <c r="EH214" s="7">
        <f t="shared" si="1479"/>
        <v>0</v>
      </c>
      <c r="EI214" s="7">
        <f t="shared" si="1480"/>
        <v>0</v>
      </c>
      <c r="EJ214" s="7">
        <f t="shared" si="1480"/>
        <v>0</v>
      </c>
      <c r="EK214" s="18">
        <f t="shared" si="1430"/>
        <v>0</v>
      </c>
      <c r="EL214" s="7">
        <f t="shared" si="1430"/>
        <v>0</v>
      </c>
      <c r="EM214" s="7">
        <f t="shared" si="1430"/>
        <v>0</v>
      </c>
      <c r="EN214" s="7">
        <f t="shared" si="1430"/>
        <v>0</v>
      </c>
      <c r="EO214" s="7">
        <f t="shared" si="1430"/>
        <v>0</v>
      </c>
      <c r="EP214" s="7">
        <f t="shared" si="1430"/>
        <v>0</v>
      </c>
      <c r="EQ214" s="7">
        <f t="shared" si="1430"/>
        <v>0</v>
      </c>
      <c r="ER214" s="7">
        <f t="shared" si="1430"/>
        <v>0</v>
      </c>
      <c r="ES214" s="7">
        <f t="shared" si="1430"/>
        <v>0</v>
      </c>
      <c r="ET214" s="7">
        <f t="shared" si="1430"/>
        <v>0</v>
      </c>
      <c r="EU214" s="18">
        <f t="shared" si="1430"/>
        <v>0</v>
      </c>
      <c r="EV214" s="7">
        <f t="shared" si="1430"/>
        <v>0</v>
      </c>
      <c r="EW214" s="7">
        <f t="shared" si="1430"/>
        <v>0</v>
      </c>
      <c r="EX214" s="7">
        <f t="shared" si="1431"/>
        <v>6</v>
      </c>
      <c r="EY214" s="7">
        <f t="shared" si="1431"/>
        <v>24</v>
      </c>
      <c r="EZ214" s="7">
        <f t="shared" si="1431"/>
        <v>0</v>
      </c>
      <c r="FA214" s="7">
        <f t="shared" si="1431"/>
        <v>0</v>
      </c>
      <c r="FB214" s="7">
        <f t="shared" si="1431"/>
        <v>0</v>
      </c>
      <c r="FC214" s="7">
        <f t="shared" si="1431"/>
        <v>0</v>
      </c>
      <c r="FD214" s="7">
        <f t="shared" si="1431"/>
        <v>0</v>
      </c>
      <c r="FE214" s="18">
        <f t="shared" si="1431"/>
        <v>0</v>
      </c>
      <c r="FF214" s="7">
        <f t="shared" si="1431"/>
        <v>0</v>
      </c>
      <c r="FG214" s="7">
        <f t="shared" si="1431"/>
        <v>0</v>
      </c>
      <c r="FH214" s="7">
        <f t="shared" si="1431"/>
        <v>0</v>
      </c>
      <c r="FI214" s="7">
        <f t="shared" si="1431"/>
        <v>0</v>
      </c>
      <c r="FJ214" s="7">
        <f t="shared" si="1431"/>
        <v>0</v>
      </c>
      <c r="FK214" s="7">
        <f t="shared" si="1431"/>
        <v>0</v>
      </c>
      <c r="FL214" s="7">
        <f t="shared" si="1432"/>
        <v>0</v>
      </c>
      <c r="FM214" s="7">
        <f t="shared" si="1432"/>
        <v>0</v>
      </c>
      <c r="FN214" s="7">
        <f t="shared" si="1432"/>
        <v>0</v>
      </c>
      <c r="FO214" s="7">
        <f t="shared" si="1432"/>
        <v>0</v>
      </c>
      <c r="FP214" s="7"/>
      <c r="FQ214" s="7">
        <f t="shared" si="1433"/>
        <v>0</v>
      </c>
      <c r="FR214" s="7">
        <f t="shared" si="1433"/>
        <v>0</v>
      </c>
      <c r="FS214" s="7">
        <f t="shared" si="1433"/>
        <v>0</v>
      </c>
      <c r="FT214" s="7">
        <f t="shared" si="1433"/>
        <v>0</v>
      </c>
      <c r="FU214" s="7">
        <f t="shared" si="1433"/>
        <v>0</v>
      </c>
      <c r="FV214" s="7">
        <f t="shared" si="1433"/>
        <v>0</v>
      </c>
      <c r="FW214" s="7">
        <f t="shared" si="1433"/>
        <v>0</v>
      </c>
      <c r="FX214" s="7">
        <f t="shared" si="1433"/>
        <v>0</v>
      </c>
      <c r="FY214" s="7">
        <f t="shared" si="1433"/>
        <v>0</v>
      </c>
      <c r="FZ214" s="7">
        <f t="shared" si="1433"/>
        <v>0</v>
      </c>
      <c r="GA214" s="7">
        <f t="shared" si="1433"/>
        <v>0</v>
      </c>
      <c r="GB214" s="116">
        <f t="shared" si="1433"/>
        <v>24</v>
      </c>
      <c r="GC214" s="117">
        <f t="shared" si="1433"/>
        <v>0</v>
      </c>
      <c r="GD214" s="7"/>
      <c r="GE214" s="7"/>
      <c r="GF214" s="7"/>
      <c r="GG214" s="52"/>
      <c r="GH214" s="3"/>
      <c r="GI214" s="18"/>
      <c r="GJ214" s="18"/>
      <c r="GK214" s="1"/>
      <c r="GL214" s="23"/>
      <c r="GM214" s="61"/>
      <c r="GN214" s="7"/>
      <c r="GO214" s="67"/>
    </row>
    <row r="215" spans="1:197" ht="24.95" customHeight="1" x14ac:dyDescent="0.35">
      <c r="A215" s="51"/>
      <c r="B215" s="17"/>
      <c r="C215" s="17"/>
      <c r="D215" s="7"/>
      <c r="E215" s="7"/>
      <c r="F215" s="7"/>
      <c r="G215" s="7"/>
      <c r="H215" s="7"/>
      <c r="I215" s="7"/>
      <c r="J215" s="7"/>
      <c r="K215" s="7"/>
      <c r="L215" s="7"/>
      <c r="M215" s="73">
        <f t="shared" si="1472"/>
        <v>0</v>
      </c>
      <c r="N215" s="32"/>
      <c r="O215" s="263"/>
      <c r="P215" s="32"/>
      <c r="Q215" s="20"/>
      <c r="R215" s="32"/>
      <c r="S215" s="20"/>
      <c r="T215" s="32"/>
      <c r="U215" s="20"/>
      <c r="V215" s="74"/>
      <c r="W215" s="20"/>
      <c r="X215" s="20"/>
      <c r="Y215" s="20"/>
      <c r="Z215" s="74"/>
      <c r="AA215" s="20"/>
      <c r="AB215" s="74"/>
      <c r="AC215" s="20"/>
      <c r="AD215" s="74"/>
      <c r="AE215" s="24"/>
      <c r="AF215" s="74"/>
      <c r="AG215" s="20"/>
      <c r="AH215" s="74"/>
      <c r="AI215" s="20"/>
      <c r="AJ215" s="74"/>
      <c r="AK215" s="20"/>
      <c r="AL215" s="74"/>
      <c r="AM215" s="263"/>
      <c r="AN215" s="74"/>
      <c r="AO215" s="20"/>
      <c r="AP215" s="74"/>
      <c r="AQ215" s="20"/>
      <c r="AR215" s="74"/>
      <c r="AS215" s="20"/>
      <c r="AT215" s="74"/>
      <c r="AU215" s="20"/>
      <c r="AV215" s="74"/>
      <c r="AW215" s="20"/>
      <c r="AX215" s="74"/>
      <c r="AY215" s="20"/>
      <c r="AZ215" s="74"/>
      <c r="BA215" s="20"/>
      <c r="BB215" s="74"/>
      <c r="BC215" s="20"/>
      <c r="BD215" s="74"/>
      <c r="BE215" s="20"/>
      <c r="BF215" s="20">
        <f t="shared" si="1473"/>
        <v>0</v>
      </c>
      <c r="BG215" s="20">
        <f t="shared" si="1474"/>
        <v>0</v>
      </c>
      <c r="BH215" s="7"/>
      <c r="BI215" s="7"/>
      <c r="BJ215" s="7"/>
      <c r="BK215" s="52"/>
      <c r="BL215" s="51"/>
      <c r="BM215" s="231" t="s">
        <v>219</v>
      </c>
      <c r="BN215" s="276" t="s">
        <v>137</v>
      </c>
      <c r="BO215" s="232" t="s">
        <v>220</v>
      </c>
      <c r="BP215" s="232" t="s">
        <v>139</v>
      </c>
      <c r="BQ215" s="278" t="s">
        <v>144</v>
      </c>
      <c r="BR215" s="295">
        <v>6</v>
      </c>
      <c r="BS215" s="232">
        <v>1</v>
      </c>
      <c r="BT215" s="232">
        <v>1</v>
      </c>
      <c r="BU215" s="232">
        <v>1</v>
      </c>
      <c r="BV215" s="232">
        <v>1</v>
      </c>
      <c r="BW215" s="232"/>
      <c r="BX215" s="233">
        <f>SUM(BY215+CA215+CC215+CE215+CG215)</f>
        <v>0</v>
      </c>
      <c r="BY215" s="234"/>
      <c r="BZ215" s="142">
        <f t="shared" si="1481"/>
        <v>0</v>
      </c>
      <c r="CA215" s="234"/>
      <c r="CB215" s="235">
        <f t="shared" si="1482"/>
        <v>0</v>
      </c>
      <c r="CC215" s="234"/>
      <c r="CD215" s="235">
        <f t="shared" ref="CD215:CD216" si="1492">SUM(CC215)*BU215</f>
        <v>0</v>
      </c>
      <c r="CE215" s="234"/>
      <c r="CF215" s="235">
        <f t="shared" ref="CF215:CF216" si="1493">SUM(CE215)*BV215</f>
        <v>0</v>
      </c>
      <c r="CG215" s="234"/>
      <c r="CH215" s="235">
        <f t="shared" si="1485"/>
        <v>0</v>
      </c>
      <c r="CI215" s="236">
        <v>0</v>
      </c>
      <c r="CJ215" s="236">
        <f>SUM(BW215*5/100*BU215)</f>
        <v>0</v>
      </c>
      <c r="CK215" s="234"/>
      <c r="CL215" s="235"/>
      <c r="CM215" s="234">
        <v>2</v>
      </c>
      <c r="CN215" s="236">
        <f>BS215*2</f>
        <v>2</v>
      </c>
      <c r="CO215" s="234"/>
      <c r="CP215" s="237">
        <f t="shared" ref="CP215:CP216" si="1494">SUM(CO215*BS215*(30+4))</f>
        <v>0</v>
      </c>
      <c r="CQ215" s="234"/>
      <c r="CR215" s="142">
        <f t="shared" si="1487"/>
        <v>0</v>
      </c>
      <c r="CS215" s="234"/>
      <c r="CT215" s="236">
        <f t="shared" si="1488"/>
        <v>0</v>
      </c>
      <c r="CU215" s="234"/>
      <c r="CV215" s="236">
        <f t="shared" ref="CV215:CV216" si="1495">SUM(CU215*BS215*2/3)</f>
        <v>0</v>
      </c>
      <c r="CW215" s="234"/>
      <c r="CX215" s="142">
        <f>SUM(CW215*BS215)</f>
        <v>0</v>
      </c>
      <c r="CY215" s="234"/>
      <c r="CZ215" s="235">
        <f t="shared" si="1490"/>
        <v>0</v>
      </c>
      <c r="DA215" s="234">
        <v>1</v>
      </c>
      <c r="DB215" s="236">
        <v>0</v>
      </c>
      <c r="DC215" s="234"/>
      <c r="DD215" s="236">
        <f>SUM(DC215*BU215*2)</f>
        <v>0</v>
      </c>
      <c r="DE215" s="234"/>
      <c r="DF215" s="236">
        <f t="shared" si="1423"/>
        <v>0</v>
      </c>
      <c r="DG215" s="234"/>
      <c r="DH215" s="235">
        <f>SUM(DG215*BS215/3)</f>
        <v>0</v>
      </c>
      <c r="DI215" s="234"/>
      <c r="DJ215" s="236">
        <f>SUM(DI215*BS215/3)</f>
        <v>0</v>
      </c>
      <c r="DK215" s="234"/>
      <c r="DL215" s="236">
        <f t="shared" ref="DL215:DL216" si="1496">SUM(DK215*BV215*5*6)</f>
        <v>0</v>
      </c>
      <c r="DM215" s="234"/>
      <c r="DN215" s="236">
        <f>SUM(DM215*BV215*5*4)</f>
        <v>0</v>
      </c>
      <c r="DO215" s="234"/>
      <c r="DP215" s="238">
        <f>SUM(DO215*50)/2</f>
        <v>0</v>
      </c>
      <c r="DQ215" s="20">
        <f t="shared" si="1428"/>
        <v>2</v>
      </c>
      <c r="DR215" s="20">
        <f t="shared" si="1429"/>
        <v>0</v>
      </c>
      <c r="DS215" s="7"/>
      <c r="DT215" s="7"/>
      <c r="DU215" s="7"/>
      <c r="DV215" s="52"/>
      <c r="DW215" s="51"/>
      <c r="DX215" s="17"/>
      <c r="DY215" s="17"/>
      <c r="DZ215" s="7"/>
      <c r="EA215" s="7"/>
      <c r="EB215" s="7"/>
      <c r="EC215" s="7"/>
      <c r="ED215" s="7"/>
      <c r="EE215" s="7"/>
      <c r="EF215" s="7"/>
      <c r="EG215" s="7"/>
      <c r="EH215" s="7">
        <f t="shared" si="1479"/>
        <v>0</v>
      </c>
      <c r="EI215" s="7">
        <f t="shared" si="1480"/>
        <v>0</v>
      </c>
      <c r="EJ215" s="7">
        <f t="shared" si="1480"/>
        <v>0</v>
      </c>
      <c r="EK215" s="18">
        <f t="shared" si="1430"/>
        <v>0</v>
      </c>
      <c r="EL215" s="7">
        <f t="shared" si="1430"/>
        <v>0</v>
      </c>
      <c r="EM215" s="7">
        <f t="shared" si="1430"/>
        <v>0</v>
      </c>
      <c r="EN215" s="7">
        <f t="shared" si="1430"/>
        <v>0</v>
      </c>
      <c r="EO215" s="7">
        <f t="shared" si="1430"/>
        <v>0</v>
      </c>
      <c r="EP215" s="7">
        <f t="shared" si="1430"/>
        <v>0</v>
      </c>
      <c r="EQ215" s="7">
        <f t="shared" si="1430"/>
        <v>0</v>
      </c>
      <c r="ER215" s="7">
        <f t="shared" si="1430"/>
        <v>0</v>
      </c>
      <c r="ES215" s="7">
        <f t="shared" si="1430"/>
        <v>0</v>
      </c>
      <c r="ET215" s="7">
        <f t="shared" si="1430"/>
        <v>0</v>
      </c>
      <c r="EU215" s="18">
        <f t="shared" si="1430"/>
        <v>0</v>
      </c>
      <c r="EV215" s="7">
        <f t="shared" si="1430"/>
        <v>0</v>
      </c>
      <c r="EW215" s="7">
        <f t="shared" si="1430"/>
        <v>0</v>
      </c>
      <c r="EX215" s="7">
        <f t="shared" si="1431"/>
        <v>2</v>
      </c>
      <c r="EY215" s="7">
        <f t="shared" si="1431"/>
        <v>2</v>
      </c>
      <c r="EZ215" s="7">
        <f t="shared" si="1431"/>
        <v>0</v>
      </c>
      <c r="FA215" s="7">
        <f t="shared" si="1431"/>
        <v>0</v>
      </c>
      <c r="FB215" s="7">
        <f t="shared" si="1431"/>
        <v>0</v>
      </c>
      <c r="FC215" s="7">
        <f t="shared" si="1431"/>
        <v>0</v>
      </c>
      <c r="FD215" s="7">
        <f t="shared" si="1431"/>
        <v>0</v>
      </c>
      <c r="FE215" s="18">
        <f t="shared" si="1431"/>
        <v>0</v>
      </c>
      <c r="FF215" s="7">
        <f t="shared" si="1431"/>
        <v>0</v>
      </c>
      <c r="FG215" s="7">
        <f t="shared" si="1431"/>
        <v>0</v>
      </c>
      <c r="FH215" s="7">
        <f t="shared" si="1431"/>
        <v>0</v>
      </c>
      <c r="FI215" s="7">
        <f t="shared" si="1431"/>
        <v>0</v>
      </c>
      <c r="FJ215" s="7">
        <f t="shared" si="1431"/>
        <v>0</v>
      </c>
      <c r="FK215" s="7">
        <f t="shared" si="1431"/>
        <v>0</v>
      </c>
      <c r="FL215" s="7">
        <f t="shared" si="1432"/>
        <v>1</v>
      </c>
      <c r="FM215" s="7">
        <f t="shared" si="1432"/>
        <v>0</v>
      </c>
      <c r="FN215" s="7">
        <f t="shared" si="1432"/>
        <v>0</v>
      </c>
      <c r="FO215" s="7">
        <f t="shared" si="1432"/>
        <v>0</v>
      </c>
      <c r="FP215" s="7"/>
      <c r="FQ215" s="7">
        <f t="shared" si="1433"/>
        <v>0</v>
      </c>
      <c r="FR215" s="7">
        <f t="shared" si="1433"/>
        <v>0</v>
      </c>
      <c r="FS215" s="7">
        <f t="shared" si="1433"/>
        <v>0</v>
      </c>
      <c r="FT215" s="7">
        <f t="shared" si="1433"/>
        <v>0</v>
      </c>
      <c r="FU215" s="7">
        <f t="shared" si="1433"/>
        <v>0</v>
      </c>
      <c r="FV215" s="7">
        <f t="shared" si="1433"/>
        <v>0</v>
      </c>
      <c r="FW215" s="7">
        <f t="shared" si="1433"/>
        <v>0</v>
      </c>
      <c r="FX215" s="7">
        <f t="shared" si="1433"/>
        <v>0</v>
      </c>
      <c r="FY215" s="7">
        <f t="shared" si="1433"/>
        <v>0</v>
      </c>
      <c r="FZ215" s="7">
        <f t="shared" si="1433"/>
        <v>0</v>
      </c>
      <c r="GA215" s="7">
        <f t="shared" si="1433"/>
        <v>0</v>
      </c>
      <c r="GB215" s="116">
        <f t="shared" si="1433"/>
        <v>2</v>
      </c>
      <c r="GC215" s="117">
        <f t="shared" si="1433"/>
        <v>0</v>
      </c>
      <c r="GD215" s="7"/>
      <c r="GE215" s="7"/>
      <c r="GF215" s="7"/>
      <c r="GG215" s="52"/>
      <c r="GH215" s="3"/>
      <c r="GI215" s="18"/>
      <c r="GJ215" s="18"/>
      <c r="GK215" s="1"/>
      <c r="GL215" s="23"/>
      <c r="GM215" s="61"/>
      <c r="GN215" s="7"/>
      <c r="GO215" s="67"/>
    </row>
    <row r="216" spans="1:197" ht="24.95" customHeight="1" x14ac:dyDescent="0.35">
      <c r="A216" s="51"/>
      <c r="B216" s="17"/>
      <c r="C216" s="17"/>
      <c r="D216" s="7"/>
      <c r="E216" s="7"/>
      <c r="F216" s="7"/>
      <c r="G216" s="7"/>
      <c r="H216" s="7"/>
      <c r="I216" s="7"/>
      <c r="J216" s="7"/>
      <c r="K216" s="7"/>
      <c r="L216" s="7"/>
      <c r="M216" s="73">
        <f t="shared" si="1472"/>
        <v>0</v>
      </c>
      <c r="N216" s="32"/>
      <c r="O216" s="263"/>
      <c r="P216" s="32"/>
      <c r="Q216" s="20"/>
      <c r="R216" s="32"/>
      <c r="S216" s="20"/>
      <c r="T216" s="32"/>
      <c r="U216" s="20"/>
      <c r="V216" s="74"/>
      <c r="W216" s="20"/>
      <c r="X216" s="20"/>
      <c r="Y216" s="20"/>
      <c r="Z216" s="74"/>
      <c r="AA216" s="20"/>
      <c r="AB216" s="74"/>
      <c r="AC216" s="20"/>
      <c r="AD216" s="74"/>
      <c r="AE216" s="24"/>
      <c r="AF216" s="74"/>
      <c r="AG216" s="20"/>
      <c r="AH216" s="74"/>
      <c r="AI216" s="20"/>
      <c r="AJ216" s="74"/>
      <c r="AK216" s="20"/>
      <c r="AL216" s="74"/>
      <c r="AM216" s="263"/>
      <c r="AN216" s="74"/>
      <c r="AO216" s="20"/>
      <c r="AP216" s="74"/>
      <c r="AQ216" s="20"/>
      <c r="AR216" s="74"/>
      <c r="AS216" s="20"/>
      <c r="AT216" s="74"/>
      <c r="AU216" s="20"/>
      <c r="AV216" s="74"/>
      <c r="AW216" s="20"/>
      <c r="AX216" s="74"/>
      <c r="AY216" s="20"/>
      <c r="AZ216" s="74"/>
      <c r="BA216" s="20"/>
      <c r="BB216" s="74"/>
      <c r="BC216" s="20"/>
      <c r="BD216" s="74"/>
      <c r="BE216" s="20"/>
      <c r="BF216" s="20">
        <f t="shared" si="1473"/>
        <v>0</v>
      </c>
      <c r="BG216" s="20">
        <f t="shared" si="1474"/>
        <v>0</v>
      </c>
      <c r="BH216" s="7"/>
      <c r="BI216" s="7"/>
      <c r="BJ216" s="7"/>
      <c r="BK216" s="52"/>
      <c r="BL216" s="51"/>
      <c r="BM216" s="231" t="s">
        <v>219</v>
      </c>
      <c r="BN216" s="276" t="s">
        <v>137</v>
      </c>
      <c r="BO216" s="232" t="s">
        <v>143</v>
      </c>
      <c r="BP216" s="232" t="s">
        <v>139</v>
      </c>
      <c r="BQ216" s="232" t="s">
        <v>221</v>
      </c>
      <c r="BR216" s="232">
        <v>8</v>
      </c>
      <c r="BS216" s="232">
        <v>1</v>
      </c>
      <c r="BT216" s="232">
        <v>1</v>
      </c>
      <c r="BU216" s="232">
        <v>1</v>
      </c>
      <c r="BV216" s="232">
        <v>1</v>
      </c>
      <c r="BW216" s="232"/>
      <c r="BX216" s="233">
        <f>SUM(BY216+CA216+CC216+CE216+CG216)</f>
        <v>0</v>
      </c>
      <c r="BY216" s="234"/>
      <c r="BZ216" s="142">
        <f t="shared" si="1481"/>
        <v>0</v>
      </c>
      <c r="CA216" s="234"/>
      <c r="CB216" s="235">
        <f>CA216*BU216</f>
        <v>0</v>
      </c>
      <c r="CC216" s="234"/>
      <c r="CD216" s="235">
        <f t="shared" si="1492"/>
        <v>0</v>
      </c>
      <c r="CE216" s="234"/>
      <c r="CF216" s="235">
        <f t="shared" si="1493"/>
        <v>0</v>
      </c>
      <c r="CG216" s="234"/>
      <c r="CH216" s="235">
        <f t="shared" si="1485"/>
        <v>0</v>
      </c>
      <c r="CI216" s="236">
        <v>0</v>
      </c>
      <c r="CJ216" s="236">
        <f>SUM(BW216*5/100*BU216)</f>
        <v>0</v>
      </c>
      <c r="CK216" s="234"/>
      <c r="CL216" s="235"/>
      <c r="CM216" s="234">
        <v>2</v>
      </c>
      <c r="CN216" s="236">
        <f>CM216*BS216</f>
        <v>2</v>
      </c>
      <c r="CO216" s="234"/>
      <c r="CP216" s="237">
        <f t="shared" si="1494"/>
        <v>0</v>
      </c>
      <c r="CQ216" s="234"/>
      <c r="CR216" s="142">
        <f t="shared" si="1487"/>
        <v>0</v>
      </c>
      <c r="CS216" s="234"/>
      <c r="CT216" s="236">
        <f t="shared" si="1488"/>
        <v>0</v>
      </c>
      <c r="CU216" s="234"/>
      <c r="CV216" s="236">
        <f t="shared" si="1495"/>
        <v>0</v>
      </c>
      <c r="CW216" s="234"/>
      <c r="CX216" s="142">
        <f>SUM(CW216*BS216)</f>
        <v>0</v>
      </c>
      <c r="CY216" s="234"/>
      <c r="CZ216" s="235">
        <f t="shared" si="1490"/>
        <v>0</v>
      </c>
      <c r="DA216" s="234">
        <v>1</v>
      </c>
      <c r="DB216" s="236">
        <v>0</v>
      </c>
      <c r="DC216" s="234"/>
      <c r="DD216" s="236">
        <f>SUM(DC216*BU216*2)</f>
        <v>0</v>
      </c>
      <c r="DE216" s="234"/>
      <c r="DF216" s="236">
        <f t="shared" si="1423"/>
        <v>0</v>
      </c>
      <c r="DG216" s="234"/>
      <c r="DH216" s="235">
        <f>SUM(DG216*BS216/3)</f>
        <v>0</v>
      </c>
      <c r="DI216" s="234"/>
      <c r="DJ216" s="236">
        <f>SUM(DI216*BS216/3)</f>
        <v>0</v>
      </c>
      <c r="DK216" s="234"/>
      <c r="DL216" s="236">
        <f t="shared" si="1496"/>
        <v>0</v>
      </c>
      <c r="DM216" s="234"/>
      <c r="DN216" s="236">
        <f>SUM(DM216*BV216*5*4)</f>
        <v>0</v>
      </c>
      <c r="DO216" s="234"/>
      <c r="DP216" s="238">
        <f>SUM(DO216*50)/2</f>
        <v>0</v>
      </c>
      <c r="DQ216" s="20">
        <f t="shared" si="1428"/>
        <v>2</v>
      </c>
      <c r="DR216" s="20">
        <f t="shared" si="1429"/>
        <v>0</v>
      </c>
      <c r="DS216" s="7"/>
      <c r="DT216" s="7"/>
      <c r="DU216" s="7"/>
      <c r="DV216" s="52"/>
      <c r="DW216" s="51"/>
      <c r="DX216" s="17"/>
      <c r="DY216" s="17"/>
      <c r="DZ216" s="7"/>
      <c r="EA216" s="7"/>
      <c r="EB216" s="7"/>
      <c r="EC216" s="7"/>
      <c r="ED216" s="7"/>
      <c r="EE216" s="7"/>
      <c r="EF216" s="7"/>
      <c r="EG216" s="7"/>
      <c r="EH216" s="7">
        <f t="shared" si="1479"/>
        <v>0</v>
      </c>
      <c r="EI216" s="7">
        <f t="shared" si="1480"/>
        <v>0</v>
      </c>
      <c r="EJ216" s="7">
        <f t="shared" si="1480"/>
        <v>0</v>
      </c>
      <c r="EK216" s="18">
        <f t="shared" si="1430"/>
        <v>0</v>
      </c>
      <c r="EL216" s="7">
        <f t="shared" si="1430"/>
        <v>0</v>
      </c>
      <c r="EM216" s="7">
        <f t="shared" si="1430"/>
        <v>0</v>
      </c>
      <c r="EN216" s="7">
        <f t="shared" si="1430"/>
        <v>0</v>
      </c>
      <c r="EO216" s="7">
        <f t="shared" si="1430"/>
        <v>0</v>
      </c>
      <c r="EP216" s="7">
        <f t="shared" si="1430"/>
        <v>0</v>
      </c>
      <c r="EQ216" s="7">
        <f t="shared" si="1430"/>
        <v>0</v>
      </c>
      <c r="ER216" s="7">
        <f t="shared" si="1430"/>
        <v>0</v>
      </c>
      <c r="ES216" s="7">
        <f t="shared" si="1430"/>
        <v>0</v>
      </c>
      <c r="ET216" s="7">
        <f t="shared" si="1430"/>
        <v>0</v>
      </c>
      <c r="EU216" s="18">
        <f t="shared" si="1430"/>
        <v>0</v>
      </c>
      <c r="EV216" s="7">
        <f t="shared" si="1430"/>
        <v>0</v>
      </c>
      <c r="EW216" s="7">
        <f t="shared" si="1430"/>
        <v>0</v>
      </c>
      <c r="EX216" s="7">
        <f t="shared" si="1431"/>
        <v>2</v>
      </c>
      <c r="EY216" s="7">
        <f t="shared" si="1431"/>
        <v>2</v>
      </c>
      <c r="EZ216" s="7">
        <f t="shared" si="1431"/>
        <v>0</v>
      </c>
      <c r="FA216" s="7">
        <f t="shared" si="1431"/>
        <v>0</v>
      </c>
      <c r="FB216" s="7">
        <f t="shared" si="1431"/>
        <v>0</v>
      </c>
      <c r="FC216" s="7">
        <f t="shared" si="1431"/>
        <v>0</v>
      </c>
      <c r="FD216" s="7">
        <f t="shared" si="1431"/>
        <v>0</v>
      </c>
      <c r="FE216" s="18">
        <f t="shared" si="1431"/>
        <v>0</v>
      </c>
      <c r="FF216" s="7">
        <f t="shared" si="1431"/>
        <v>0</v>
      </c>
      <c r="FG216" s="7">
        <f t="shared" si="1431"/>
        <v>0</v>
      </c>
      <c r="FH216" s="7">
        <f t="shared" si="1431"/>
        <v>0</v>
      </c>
      <c r="FI216" s="7">
        <f t="shared" si="1431"/>
        <v>0</v>
      </c>
      <c r="FJ216" s="7">
        <f t="shared" si="1431"/>
        <v>0</v>
      </c>
      <c r="FK216" s="7">
        <f t="shared" si="1431"/>
        <v>0</v>
      </c>
      <c r="FL216" s="7">
        <f t="shared" si="1432"/>
        <v>1</v>
      </c>
      <c r="FM216" s="7">
        <f t="shared" si="1432"/>
        <v>0</v>
      </c>
      <c r="FN216" s="7">
        <f t="shared" si="1432"/>
        <v>0</v>
      </c>
      <c r="FO216" s="7">
        <f t="shared" si="1432"/>
        <v>0</v>
      </c>
      <c r="FP216" s="7"/>
      <c r="FQ216" s="7">
        <f t="shared" si="1433"/>
        <v>0</v>
      </c>
      <c r="FR216" s="7">
        <f t="shared" si="1433"/>
        <v>0</v>
      </c>
      <c r="FS216" s="7">
        <f t="shared" si="1433"/>
        <v>0</v>
      </c>
      <c r="FT216" s="7">
        <f t="shared" si="1433"/>
        <v>0</v>
      </c>
      <c r="FU216" s="7">
        <f t="shared" si="1433"/>
        <v>0</v>
      </c>
      <c r="FV216" s="7">
        <f t="shared" si="1433"/>
        <v>0</v>
      </c>
      <c r="FW216" s="7">
        <f t="shared" si="1433"/>
        <v>0</v>
      </c>
      <c r="FX216" s="7">
        <f t="shared" si="1433"/>
        <v>0</v>
      </c>
      <c r="FY216" s="7">
        <f t="shared" si="1433"/>
        <v>0</v>
      </c>
      <c r="FZ216" s="7">
        <f t="shared" si="1433"/>
        <v>0</v>
      </c>
      <c r="GA216" s="7">
        <f t="shared" si="1433"/>
        <v>0</v>
      </c>
      <c r="GB216" s="116">
        <f t="shared" si="1433"/>
        <v>2</v>
      </c>
      <c r="GC216" s="117">
        <f t="shared" si="1433"/>
        <v>0</v>
      </c>
      <c r="GD216" s="7"/>
      <c r="GE216" s="7"/>
      <c r="GF216" s="7"/>
      <c r="GG216" s="52"/>
      <c r="GH216" s="3"/>
      <c r="GI216" s="18"/>
      <c r="GJ216" s="18"/>
      <c r="GK216" s="1"/>
      <c r="GL216" s="23"/>
      <c r="GM216" s="61"/>
      <c r="GN216" s="7"/>
      <c r="GO216" s="67"/>
    </row>
    <row r="217" spans="1:197" ht="24.95" customHeight="1" x14ac:dyDescent="0.35">
      <c r="A217" s="51"/>
      <c r="B217" s="17"/>
      <c r="C217" s="17"/>
      <c r="D217" s="7"/>
      <c r="E217" s="7"/>
      <c r="F217" s="7"/>
      <c r="G217" s="7"/>
      <c r="H217" s="7"/>
      <c r="I217" s="7"/>
      <c r="J217" s="7"/>
      <c r="K217" s="7"/>
      <c r="L217" s="7"/>
      <c r="M217" s="73">
        <f t="shared" si="1472"/>
        <v>0</v>
      </c>
      <c r="N217" s="32"/>
      <c r="O217" s="263"/>
      <c r="P217" s="32"/>
      <c r="Q217" s="20"/>
      <c r="R217" s="32"/>
      <c r="S217" s="20"/>
      <c r="T217" s="32"/>
      <c r="U217" s="20"/>
      <c r="V217" s="74"/>
      <c r="W217" s="20"/>
      <c r="X217" s="20"/>
      <c r="Y217" s="20"/>
      <c r="Z217" s="74"/>
      <c r="AA217" s="20"/>
      <c r="AB217" s="74"/>
      <c r="AC217" s="20"/>
      <c r="AD217" s="74"/>
      <c r="AE217" s="24"/>
      <c r="AF217" s="74"/>
      <c r="AG217" s="20"/>
      <c r="AH217" s="74"/>
      <c r="AI217" s="20"/>
      <c r="AJ217" s="74"/>
      <c r="AK217" s="20"/>
      <c r="AL217" s="74"/>
      <c r="AM217" s="263"/>
      <c r="AN217" s="74"/>
      <c r="AO217" s="20"/>
      <c r="AP217" s="74"/>
      <c r="AQ217" s="20"/>
      <c r="AR217" s="74"/>
      <c r="AS217" s="20"/>
      <c r="AT217" s="74"/>
      <c r="AU217" s="20"/>
      <c r="AV217" s="74"/>
      <c r="AW217" s="20"/>
      <c r="AX217" s="74"/>
      <c r="AY217" s="20"/>
      <c r="AZ217" s="74"/>
      <c r="BA217" s="20"/>
      <c r="BB217" s="74"/>
      <c r="BC217" s="20"/>
      <c r="BD217" s="74"/>
      <c r="BE217" s="20"/>
      <c r="BF217" s="20">
        <f t="shared" si="1473"/>
        <v>0</v>
      </c>
      <c r="BG217" s="20">
        <f t="shared" si="1474"/>
        <v>0</v>
      </c>
      <c r="BH217" s="7"/>
      <c r="BI217" s="7"/>
      <c r="BJ217" s="7"/>
      <c r="BK217" s="52"/>
      <c r="BL217" s="51"/>
      <c r="BM217" s="300" t="s">
        <v>238</v>
      </c>
      <c r="BN217" s="251" t="s">
        <v>114</v>
      </c>
      <c r="BO217" s="184" t="s">
        <v>131</v>
      </c>
      <c r="BP217" s="184" t="s">
        <v>118</v>
      </c>
      <c r="BQ217" s="184" t="s">
        <v>237</v>
      </c>
      <c r="BR217" s="184">
        <v>10</v>
      </c>
      <c r="BS217" s="184">
        <v>23</v>
      </c>
      <c r="BT217" s="184">
        <v>1</v>
      </c>
      <c r="BU217" s="184">
        <v>1</v>
      </c>
      <c r="BV217" s="184">
        <v>1</v>
      </c>
      <c r="BW217" s="187"/>
      <c r="BX217" s="188">
        <v>0</v>
      </c>
      <c r="BY217" s="189"/>
      <c r="BZ217" s="142">
        <v>0</v>
      </c>
      <c r="CA217" s="189"/>
      <c r="CB217" s="190">
        <v>0</v>
      </c>
      <c r="CC217" s="189"/>
      <c r="CD217" s="190">
        <v>0</v>
      </c>
      <c r="CE217" s="189"/>
      <c r="CF217" s="190">
        <v>0</v>
      </c>
      <c r="CG217" s="189"/>
      <c r="CH217" s="190">
        <v>0</v>
      </c>
      <c r="CI217" s="191">
        <f>2/3</f>
        <v>0.66666666666666663</v>
      </c>
      <c r="CJ217" s="192">
        <f t="shared" ref="CJ217" si="1497">SUM(BW217*5/100*BU217)</f>
        <v>0</v>
      </c>
      <c r="CK217" s="189"/>
      <c r="CL217" s="190"/>
      <c r="CM217" s="189"/>
      <c r="CN217" s="191">
        <v>0</v>
      </c>
      <c r="CO217" s="189"/>
      <c r="CP217" s="193">
        <v>0</v>
      </c>
      <c r="CQ217" s="189"/>
      <c r="CR217" s="142">
        <v>0</v>
      </c>
      <c r="CS217" s="189"/>
      <c r="CT217" s="191">
        <v>0</v>
      </c>
      <c r="CU217" s="189"/>
      <c r="CV217" s="191">
        <v>0</v>
      </c>
      <c r="CW217" s="189"/>
      <c r="CX217" s="142">
        <v>0</v>
      </c>
      <c r="CY217" s="189"/>
      <c r="CZ217" s="190">
        <v>0</v>
      </c>
      <c r="DA217" s="189"/>
      <c r="DB217" s="191">
        <v>0</v>
      </c>
      <c r="DC217" s="189"/>
      <c r="DD217" s="191">
        <v>0</v>
      </c>
      <c r="DE217" s="32"/>
      <c r="DF217" s="194">
        <f t="shared" si="1423"/>
        <v>0</v>
      </c>
      <c r="DG217" s="189"/>
      <c r="DH217" s="190">
        <v>0</v>
      </c>
      <c r="DI217" s="189"/>
      <c r="DJ217" s="191">
        <v>0</v>
      </c>
      <c r="DK217" s="189">
        <v>2</v>
      </c>
      <c r="DL217" s="191">
        <f t="shared" ref="DL217" si="1498">SUM(DK217*BV217*1*8)</f>
        <v>16</v>
      </c>
      <c r="DM217" s="189"/>
      <c r="DN217" s="191">
        <v>0</v>
      </c>
      <c r="DO217" s="189"/>
      <c r="DP217" s="195">
        <v>0</v>
      </c>
      <c r="DQ217" s="20">
        <f t="shared" si="1428"/>
        <v>16.666666666666668</v>
      </c>
      <c r="DR217" s="20">
        <f t="shared" si="1429"/>
        <v>16.666666666666668</v>
      </c>
      <c r="DS217" s="7"/>
      <c r="DT217" s="7"/>
      <c r="DU217" s="7"/>
      <c r="DV217" s="52"/>
      <c r="DW217" s="51"/>
      <c r="DX217" s="17"/>
      <c r="DY217" s="17"/>
      <c r="DZ217" s="7"/>
      <c r="EA217" s="7"/>
      <c r="EB217" s="7"/>
      <c r="EC217" s="7"/>
      <c r="ED217" s="7"/>
      <c r="EE217" s="7"/>
      <c r="EF217" s="7"/>
      <c r="EG217" s="7"/>
      <c r="EH217" s="7">
        <f t="shared" si="1479"/>
        <v>0</v>
      </c>
      <c r="EI217" s="7">
        <f t="shared" si="1480"/>
        <v>0</v>
      </c>
      <c r="EJ217" s="7">
        <f t="shared" si="1480"/>
        <v>0</v>
      </c>
      <c r="EK217" s="18">
        <f t="shared" si="1430"/>
        <v>0</v>
      </c>
      <c r="EL217" s="7">
        <f t="shared" si="1430"/>
        <v>0</v>
      </c>
      <c r="EM217" s="7">
        <f t="shared" si="1430"/>
        <v>0</v>
      </c>
      <c r="EN217" s="7">
        <f t="shared" si="1430"/>
        <v>0</v>
      </c>
      <c r="EO217" s="7">
        <f t="shared" si="1430"/>
        <v>0</v>
      </c>
      <c r="EP217" s="7">
        <f t="shared" si="1430"/>
        <v>0</v>
      </c>
      <c r="EQ217" s="7">
        <f t="shared" si="1430"/>
        <v>0</v>
      </c>
      <c r="ER217" s="7">
        <f t="shared" si="1430"/>
        <v>0</v>
      </c>
      <c r="ES217" s="7">
        <f t="shared" si="1430"/>
        <v>0</v>
      </c>
      <c r="ET217" s="7">
        <f t="shared" si="1430"/>
        <v>0.66666666666666663</v>
      </c>
      <c r="EU217" s="18">
        <f t="shared" si="1430"/>
        <v>0</v>
      </c>
      <c r="EV217" s="7">
        <f t="shared" si="1430"/>
        <v>0</v>
      </c>
      <c r="EW217" s="7">
        <f t="shared" si="1430"/>
        <v>0</v>
      </c>
      <c r="EX217" s="7">
        <f t="shared" si="1431"/>
        <v>0</v>
      </c>
      <c r="EY217" s="7">
        <f t="shared" si="1431"/>
        <v>0</v>
      </c>
      <c r="EZ217" s="7">
        <f t="shared" si="1431"/>
        <v>0</v>
      </c>
      <c r="FA217" s="7">
        <f t="shared" si="1431"/>
        <v>0</v>
      </c>
      <c r="FB217" s="7">
        <f t="shared" si="1431"/>
        <v>0</v>
      </c>
      <c r="FC217" s="7">
        <f t="shared" si="1431"/>
        <v>0</v>
      </c>
      <c r="FD217" s="7">
        <f t="shared" si="1431"/>
        <v>0</v>
      </c>
      <c r="FE217" s="18">
        <f t="shared" si="1431"/>
        <v>0</v>
      </c>
      <c r="FF217" s="7">
        <f t="shared" si="1431"/>
        <v>0</v>
      </c>
      <c r="FG217" s="7">
        <f t="shared" si="1431"/>
        <v>0</v>
      </c>
      <c r="FH217" s="7">
        <f t="shared" si="1431"/>
        <v>0</v>
      </c>
      <c r="FI217" s="7">
        <f t="shared" si="1431"/>
        <v>0</v>
      </c>
      <c r="FJ217" s="7">
        <f t="shared" si="1431"/>
        <v>0</v>
      </c>
      <c r="FK217" s="7">
        <f t="shared" si="1431"/>
        <v>0</v>
      </c>
      <c r="FL217" s="7">
        <f t="shared" si="1432"/>
        <v>0</v>
      </c>
      <c r="FM217" s="7">
        <f t="shared" si="1432"/>
        <v>0</v>
      </c>
      <c r="FN217" s="7">
        <f t="shared" si="1432"/>
        <v>0</v>
      </c>
      <c r="FO217" s="7">
        <f t="shared" si="1432"/>
        <v>0</v>
      </c>
      <c r="FP217" s="7"/>
      <c r="FQ217" s="7">
        <f t="shared" si="1433"/>
        <v>0</v>
      </c>
      <c r="FR217" s="7">
        <f t="shared" si="1433"/>
        <v>0</v>
      </c>
      <c r="FS217" s="7">
        <f t="shared" si="1433"/>
        <v>0</v>
      </c>
      <c r="FT217" s="7">
        <f t="shared" si="1433"/>
        <v>0</v>
      </c>
      <c r="FU217" s="7">
        <f t="shared" si="1433"/>
        <v>0</v>
      </c>
      <c r="FV217" s="7">
        <f t="shared" si="1433"/>
        <v>2</v>
      </c>
      <c r="FW217" s="7">
        <f t="shared" si="1433"/>
        <v>16</v>
      </c>
      <c r="FX217" s="7">
        <f t="shared" si="1433"/>
        <v>0</v>
      </c>
      <c r="FY217" s="7">
        <f t="shared" si="1433"/>
        <v>0</v>
      </c>
      <c r="FZ217" s="7">
        <f t="shared" si="1433"/>
        <v>0</v>
      </c>
      <c r="GA217" s="7">
        <f t="shared" si="1433"/>
        <v>0</v>
      </c>
      <c r="GB217" s="116">
        <f t="shared" si="1433"/>
        <v>16.666666666666668</v>
      </c>
      <c r="GC217" s="117">
        <f t="shared" si="1433"/>
        <v>16.666666666666668</v>
      </c>
      <c r="GD217" s="7"/>
      <c r="GE217" s="7"/>
      <c r="GF217" s="7"/>
      <c r="GG217" s="52"/>
      <c r="GH217" s="3"/>
      <c r="GI217" s="18"/>
      <c r="GJ217" s="18"/>
      <c r="GK217" s="1"/>
      <c r="GL217" s="23"/>
      <c r="GM217" s="61"/>
      <c r="GN217" s="7"/>
      <c r="GO217" s="67"/>
    </row>
    <row r="218" spans="1:197" ht="24.95" customHeight="1" x14ac:dyDescent="0.35">
      <c r="A218" s="51"/>
      <c r="B218" s="17"/>
      <c r="C218" s="17"/>
      <c r="D218" s="7"/>
      <c r="E218" s="7"/>
      <c r="F218" s="7"/>
      <c r="G218" s="7"/>
      <c r="H218" s="7"/>
      <c r="I218" s="7"/>
      <c r="J218" s="7"/>
      <c r="K218" s="7"/>
      <c r="L218" s="7"/>
      <c r="M218" s="73">
        <f t="shared" si="1472"/>
        <v>0</v>
      </c>
      <c r="N218" s="32"/>
      <c r="O218" s="263"/>
      <c r="P218" s="32"/>
      <c r="Q218" s="20"/>
      <c r="R218" s="32"/>
      <c r="S218" s="20"/>
      <c r="T218" s="32"/>
      <c r="U218" s="20"/>
      <c r="V218" s="74"/>
      <c r="W218" s="20"/>
      <c r="X218" s="20"/>
      <c r="Y218" s="20"/>
      <c r="Z218" s="74"/>
      <c r="AA218" s="20"/>
      <c r="AB218" s="74"/>
      <c r="AC218" s="20"/>
      <c r="AD218" s="74"/>
      <c r="AE218" s="24"/>
      <c r="AF218" s="74"/>
      <c r="AG218" s="20"/>
      <c r="AH218" s="74"/>
      <c r="AI218" s="20"/>
      <c r="AJ218" s="74"/>
      <c r="AK218" s="20"/>
      <c r="AL218" s="74"/>
      <c r="AM218" s="263"/>
      <c r="AN218" s="74"/>
      <c r="AO218" s="20"/>
      <c r="AP218" s="74"/>
      <c r="AQ218" s="20"/>
      <c r="AR218" s="74"/>
      <c r="AS218" s="20"/>
      <c r="AT218" s="74"/>
      <c r="AU218" s="20"/>
      <c r="AV218" s="74"/>
      <c r="AW218" s="20"/>
      <c r="AX218" s="74"/>
      <c r="AY218" s="20"/>
      <c r="AZ218" s="74"/>
      <c r="BA218" s="20"/>
      <c r="BB218" s="74"/>
      <c r="BC218" s="20"/>
      <c r="BD218" s="74"/>
      <c r="BE218" s="20"/>
      <c r="BF218" s="20">
        <f t="shared" si="1473"/>
        <v>0</v>
      </c>
      <c r="BG218" s="20">
        <f t="shared" si="1474"/>
        <v>0</v>
      </c>
      <c r="BH218" s="7"/>
      <c r="BI218" s="7"/>
      <c r="BJ218" s="7"/>
      <c r="BK218" s="52"/>
      <c r="BL218" s="51"/>
      <c r="BM218" s="20" t="s">
        <v>224</v>
      </c>
      <c r="BN218" s="17"/>
      <c r="BO218" s="7"/>
      <c r="BP218" s="7"/>
      <c r="BQ218" s="7"/>
      <c r="BR218" s="7"/>
      <c r="BS218" s="325"/>
      <c r="BT218" s="7"/>
      <c r="BU218" s="7"/>
      <c r="BV218" s="7"/>
      <c r="BW218" s="7"/>
      <c r="BX218" s="73">
        <f t="shared" ref="BX218:BX222" si="1499">SUM(BY218+CA218+CE218+CG218+DC218*2)</f>
        <v>0</v>
      </c>
      <c r="BY218" s="32"/>
      <c r="BZ218" s="334"/>
      <c r="CA218" s="32"/>
      <c r="CB218" s="20"/>
      <c r="CC218" s="32"/>
      <c r="CD218" s="20"/>
      <c r="CE218" s="32"/>
      <c r="CF218" s="20"/>
      <c r="CG218" s="74"/>
      <c r="CH218" s="20"/>
      <c r="CI218" s="20"/>
      <c r="CJ218" s="20"/>
      <c r="CK218" s="74"/>
      <c r="CL218" s="20"/>
      <c r="CM218" s="74"/>
      <c r="CN218" s="20"/>
      <c r="CO218" s="74"/>
      <c r="CP218" s="24"/>
      <c r="CQ218" s="74"/>
      <c r="CR218" s="334"/>
      <c r="CS218" s="74"/>
      <c r="CT218" s="20"/>
      <c r="CU218" s="74"/>
      <c r="CV218" s="20"/>
      <c r="CW218" s="74"/>
      <c r="CX218" s="334"/>
      <c r="CY218" s="74"/>
      <c r="CZ218" s="20"/>
      <c r="DA218" s="74"/>
      <c r="DB218" s="20"/>
      <c r="DC218" s="74"/>
      <c r="DD218" s="20"/>
      <c r="DE218" s="74"/>
      <c r="DF218" s="20"/>
      <c r="DG218" s="74"/>
      <c r="DH218" s="20"/>
      <c r="DI218" s="74"/>
      <c r="DJ218" s="20"/>
      <c r="DK218" s="74"/>
      <c r="DL218" s="20"/>
      <c r="DM218" s="74"/>
      <c r="DN218" s="20"/>
      <c r="DO218" s="74"/>
      <c r="DP218" s="20"/>
      <c r="DQ218" s="20">
        <f t="shared" si="1428"/>
        <v>0</v>
      </c>
      <c r="DR218" s="20">
        <f t="shared" si="1429"/>
        <v>0</v>
      </c>
      <c r="DS218" s="7"/>
      <c r="DT218" s="7"/>
      <c r="DU218" s="7"/>
      <c r="DV218" s="52"/>
      <c r="DW218" s="51"/>
      <c r="DX218" s="17"/>
      <c r="DY218" s="17"/>
      <c r="DZ218" s="7"/>
      <c r="EA218" s="7"/>
      <c r="EB218" s="7"/>
      <c r="EC218" s="7"/>
      <c r="ED218" s="7"/>
      <c r="EE218" s="7"/>
      <c r="EF218" s="7"/>
      <c r="EG218" s="7"/>
      <c r="EH218" s="7">
        <f t="shared" si="1479"/>
        <v>0</v>
      </c>
      <c r="EI218" s="7">
        <f t="shared" si="1480"/>
        <v>0</v>
      </c>
      <c r="EJ218" s="7">
        <f t="shared" si="1480"/>
        <v>0</v>
      </c>
      <c r="EK218" s="18">
        <f t="shared" si="1430"/>
        <v>0</v>
      </c>
      <c r="EL218" s="7">
        <f t="shared" si="1430"/>
        <v>0</v>
      </c>
      <c r="EM218" s="7">
        <f t="shared" si="1430"/>
        <v>0</v>
      </c>
      <c r="EN218" s="7">
        <f t="shared" si="1430"/>
        <v>0</v>
      </c>
      <c r="EO218" s="7">
        <f t="shared" si="1430"/>
        <v>0</v>
      </c>
      <c r="EP218" s="7">
        <f t="shared" si="1430"/>
        <v>0</v>
      </c>
      <c r="EQ218" s="7">
        <f t="shared" si="1430"/>
        <v>0</v>
      </c>
      <c r="ER218" s="7">
        <f t="shared" si="1430"/>
        <v>0</v>
      </c>
      <c r="ES218" s="7">
        <f t="shared" si="1430"/>
        <v>0</v>
      </c>
      <c r="ET218" s="7">
        <f t="shared" si="1430"/>
        <v>0</v>
      </c>
      <c r="EU218" s="18">
        <f t="shared" si="1430"/>
        <v>0</v>
      </c>
      <c r="EV218" s="7">
        <f t="shared" si="1430"/>
        <v>0</v>
      </c>
      <c r="EW218" s="7">
        <f t="shared" si="1430"/>
        <v>0</v>
      </c>
      <c r="EX218" s="7">
        <f t="shared" si="1431"/>
        <v>0</v>
      </c>
      <c r="EY218" s="7">
        <f t="shared" si="1431"/>
        <v>0</v>
      </c>
      <c r="EZ218" s="7">
        <f t="shared" si="1431"/>
        <v>0</v>
      </c>
      <c r="FA218" s="7">
        <f t="shared" si="1431"/>
        <v>0</v>
      </c>
      <c r="FB218" s="7">
        <f t="shared" si="1431"/>
        <v>0</v>
      </c>
      <c r="FC218" s="7">
        <f t="shared" si="1431"/>
        <v>0</v>
      </c>
      <c r="FD218" s="7">
        <f t="shared" si="1431"/>
        <v>0</v>
      </c>
      <c r="FE218" s="18">
        <f t="shared" si="1431"/>
        <v>0</v>
      </c>
      <c r="FF218" s="7">
        <f t="shared" si="1431"/>
        <v>0</v>
      </c>
      <c r="FG218" s="7">
        <f t="shared" si="1431"/>
        <v>0</v>
      </c>
      <c r="FH218" s="7">
        <f t="shared" si="1431"/>
        <v>0</v>
      </c>
      <c r="FI218" s="7">
        <f t="shared" si="1431"/>
        <v>0</v>
      </c>
      <c r="FJ218" s="7">
        <f t="shared" si="1431"/>
        <v>0</v>
      </c>
      <c r="FK218" s="7">
        <f t="shared" si="1431"/>
        <v>0</v>
      </c>
      <c r="FL218" s="7">
        <f t="shared" si="1432"/>
        <v>0</v>
      </c>
      <c r="FM218" s="7">
        <f t="shared" si="1432"/>
        <v>0</v>
      </c>
      <c r="FN218" s="7">
        <f t="shared" si="1432"/>
        <v>0</v>
      </c>
      <c r="FO218" s="7">
        <f t="shared" si="1432"/>
        <v>0</v>
      </c>
      <c r="FP218" s="7"/>
      <c r="FQ218" s="7">
        <f t="shared" si="1433"/>
        <v>0</v>
      </c>
      <c r="FR218" s="7">
        <f t="shared" si="1433"/>
        <v>0</v>
      </c>
      <c r="FS218" s="7">
        <f t="shared" si="1433"/>
        <v>0</v>
      </c>
      <c r="FT218" s="7">
        <f t="shared" si="1433"/>
        <v>0</v>
      </c>
      <c r="FU218" s="7">
        <f t="shared" si="1433"/>
        <v>0</v>
      </c>
      <c r="FV218" s="7">
        <f t="shared" si="1433"/>
        <v>0</v>
      </c>
      <c r="FW218" s="7">
        <f t="shared" si="1433"/>
        <v>0</v>
      </c>
      <c r="FX218" s="7">
        <f t="shared" si="1433"/>
        <v>0</v>
      </c>
      <c r="FY218" s="7">
        <f t="shared" si="1433"/>
        <v>0</v>
      </c>
      <c r="FZ218" s="7">
        <f t="shared" si="1433"/>
        <v>0</v>
      </c>
      <c r="GA218" s="7">
        <f t="shared" si="1433"/>
        <v>0</v>
      </c>
      <c r="GB218" s="116">
        <f t="shared" si="1433"/>
        <v>0</v>
      </c>
      <c r="GC218" s="117">
        <f t="shared" si="1433"/>
        <v>0</v>
      </c>
      <c r="GD218" s="7"/>
      <c r="GE218" s="7"/>
      <c r="GF218" s="7"/>
      <c r="GG218" s="52"/>
      <c r="GH218" s="3"/>
      <c r="GI218" s="18"/>
      <c r="GJ218" s="18"/>
      <c r="GK218" s="1"/>
      <c r="GL218" s="44"/>
      <c r="GM218" s="63"/>
      <c r="GN218" s="7"/>
      <c r="GO218" s="67"/>
    </row>
    <row r="219" spans="1:197" ht="24.95" customHeight="1" x14ac:dyDescent="0.35">
      <c r="A219" s="51"/>
      <c r="B219" s="17"/>
      <c r="C219" s="17"/>
      <c r="D219" s="7"/>
      <c r="E219" s="7"/>
      <c r="F219" s="7"/>
      <c r="G219" s="7"/>
      <c r="H219" s="7"/>
      <c r="I219" s="7"/>
      <c r="J219" s="7"/>
      <c r="K219" s="7"/>
      <c r="L219" s="7"/>
      <c r="M219" s="73">
        <f t="shared" si="1472"/>
        <v>0</v>
      </c>
      <c r="N219" s="32"/>
      <c r="O219" s="263"/>
      <c r="P219" s="32"/>
      <c r="Q219" s="20"/>
      <c r="R219" s="32"/>
      <c r="S219" s="20"/>
      <c r="T219" s="32"/>
      <c r="U219" s="20"/>
      <c r="V219" s="74"/>
      <c r="W219" s="20"/>
      <c r="X219" s="20"/>
      <c r="Y219" s="20"/>
      <c r="Z219" s="74"/>
      <c r="AA219" s="20"/>
      <c r="AB219" s="74"/>
      <c r="AC219" s="20"/>
      <c r="AD219" s="74"/>
      <c r="AE219" s="24"/>
      <c r="AF219" s="74"/>
      <c r="AG219" s="20"/>
      <c r="AH219" s="74"/>
      <c r="AI219" s="20"/>
      <c r="AJ219" s="74"/>
      <c r="AK219" s="20"/>
      <c r="AL219" s="74"/>
      <c r="AM219" s="263"/>
      <c r="AN219" s="74"/>
      <c r="AO219" s="20"/>
      <c r="AP219" s="74"/>
      <c r="AQ219" s="20"/>
      <c r="AR219" s="74"/>
      <c r="AS219" s="20"/>
      <c r="AT219" s="74"/>
      <c r="AU219" s="20"/>
      <c r="AV219" s="74"/>
      <c r="AW219" s="20"/>
      <c r="AX219" s="74"/>
      <c r="AY219" s="20"/>
      <c r="AZ219" s="74"/>
      <c r="BA219" s="20"/>
      <c r="BB219" s="74"/>
      <c r="BC219" s="20"/>
      <c r="BD219" s="74"/>
      <c r="BE219" s="20"/>
      <c r="BF219" s="20">
        <f t="shared" si="1473"/>
        <v>0</v>
      </c>
      <c r="BG219" s="20">
        <f t="shared" si="1474"/>
        <v>0</v>
      </c>
      <c r="BH219" s="7"/>
      <c r="BI219" s="7"/>
      <c r="BJ219" s="7"/>
      <c r="BK219" s="52"/>
      <c r="BL219" s="51"/>
      <c r="BM219" s="17"/>
      <c r="BN219" s="17"/>
      <c r="BO219" s="7"/>
      <c r="BP219" s="7"/>
      <c r="BQ219" s="7"/>
      <c r="BR219" s="7"/>
      <c r="BS219" s="7"/>
      <c r="BT219" s="7"/>
      <c r="BU219" s="7"/>
      <c r="BV219" s="7"/>
      <c r="BW219" s="7"/>
      <c r="BX219" s="73">
        <f t="shared" si="1499"/>
        <v>0</v>
      </c>
      <c r="BY219" s="32"/>
      <c r="BZ219" s="334"/>
      <c r="CA219" s="32"/>
      <c r="CB219" s="20"/>
      <c r="CC219" s="32"/>
      <c r="CD219" s="20"/>
      <c r="CE219" s="32"/>
      <c r="CF219" s="20"/>
      <c r="CG219" s="74"/>
      <c r="CH219" s="20"/>
      <c r="CI219" s="20"/>
      <c r="CJ219" s="20"/>
      <c r="CK219" s="74"/>
      <c r="CL219" s="20"/>
      <c r="CM219" s="74"/>
      <c r="CN219" s="20"/>
      <c r="CO219" s="74"/>
      <c r="CP219" s="24"/>
      <c r="CQ219" s="74"/>
      <c r="CR219" s="334"/>
      <c r="CS219" s="74"/>
      <c r="CT219" s="20"/>
      <c r="CU219" s="74"/>
      <c r="CV219" s="20"/>
      <c r="CW219" s="74"/>
      <c r="CX219" s="334"/>
      <c r="CY219" s="74"/>
      <c r="CZ219" s="20"/>
      <c r="DA219" s="74"/>
      <c r="DB219" s="20"/>
      <c r="DC219" s="74"/>
      <c r="DD219" s="20"/>
      <c r="DE219" s="74"/>
      <c r="DF219" s="20"/>
      <c r="DG219" s="74"/>
      <c r="DH219" s="20"/>
      <c r="DI219" s="74"/>
      <c r="DJ219" s="20"/>
      <c r="DK219" s="74"/>
      <c r="DL219" s="20"/>
      <c r="DM219" s="74"/>
      <c r="DN219" s="20"/>
      <c r="DO219" s="74"/>
      <c r="DP219" s="20"/>
      <c r="DQ219" s="20">
        <f t="shared" si="1428"/>
        <v>0</v>
      </c>
      <c r="DR219" s="20">
        <f t="shared" si="1429"/>
        <v>0</v>
      </c>
      <c r="DS219" s="7"/>
      <c r="DT219" s="7"/>
      <c r="DU219" s="7"/>
      <c r="DV219" s="52"/>
      <c r="DW219" s="51"/>
      <c r="DX219" s="17"/>
      <c r="DY219" s="17"/>
      <c r="DZ219" s="7"/>
      <c r="EA219" s="7"/>
      <c r="EB219" s="7"/>
      <c r="EC219" s="7"/>
      <c r="ED219" s="7"/>
      <c r="EE219" s="7"/>
      <c r="EF219" s="7"/>
      <c r="EG219" s="7"/>
      <c r="EH219" s="7">
        <f t="shared" si="1479"/>
        <v>0</v>
      </c>
      <c r="EI219" s="7">
        <f t="shared" si="1480"/>
        <v>0</v>
      </c>
      <c r="EJ219" s="7">
        <f t="shared" si="1480"/>
        <v>0</v>
      </c>
      <c r="EK219" s="18">
        <f t="shared" si="1430"/>
        <v>0</v>
      </c>
      <c r="EL219" s="7">
        <f t="shared" si="1430"/>
        <v>0</v>
      </c>
      <c r="EM219" s="7">
        <f t="shared" si="1430"/>
        <v>0</v>
      </c>
      <c r="EN219" s="7">
        <f t="shared" si="1430"/>
        <v>0</v>
      </c>
      <c r="EO219" s="7">
        <f t="shared" si="1430"/>
        <v>0</v>
      </c>
      <c r="EP219" s="7">
        <f t="shared" si="1430"/>
        <v>0</v>
      </c>
      <c r="EQ219" s="7">
        <f t="shared" si="1430"/>
        <v>0</v>
      </c>
      <c r="ER219" s="7">
        <f t="shared" si="1430"/>
        <v>0</v>
      </c>
      <c r="ES219" s="7">
        <f t="shared" si="1430"/>
        <v>0</v>
      </c>
      <c r="ET219" s="7">
        <f t="shared" si="1430"/>
        <v>0</v>
      </c>
      <c r="EU219" s="18">
        <f t="shared" si="1430"/>
        <v>0</v>
      </c>
      <c r="EV219" s="7">
        <f t="shared" si="1430"/>
        <v>0</v>
      </c>
      <c r="EW219" s="7">
        <f t="shared" si="1430"/>
        <v>0</v>
      </c>
      <c r="EX219" s="7">
        <f t="shared" si="1431"/>
        <v>0</v>
      </c>
      <c r="EY219" s="7">
        <f t="shared" si="1431"/>
        <v>0</v>
      </c>
      <c r="EZ219" s="7">
        <f t="shared" si="1431"/>
        <v>0</v>
      </c>
      <c r="FA219" s="7">
        <f t="shared" si="1431"/>
        <v>0</v>
      </c>
      <c r="FB219" s="7">
        <f t="shared" si="1431"/>
        <v>0</v>
      </c>
      <c r="FC219" s="7">
        <f t="shared" si="1431"/>
        <v>0</v>
      </c>
      <c r="FD219" s="7">
        <f t="shared" si="1431"/>
        <v>0</v>
      </c>
      <c r="FE219" s="18">
        <f t="shared" si="1431"/>
        <v>0</v>
      </c>
      <c r="FF219" s="7">
        <f t="shared" si="1431"/>
        <v>0</v>
      </c>
      <c r="FG219" s="7">
        <f t="shared" si="1431"/>
        <v>0</v>
      </c>
      <c r="FH219" s="7">
        <f t="shared" si="1431"/>
        <v>0</v>
      </c>
      <c r="FI219" s="7">
        <f t="shared" si="1431"/>
        <v>0</v>
      </c>
      <c r="FJ219" s="7">
        <f t="shared" si="1431"/>
        <v>0</v>
      </c>
      <c r="FK219" s="7">
        <f t="shared" si="1431"/>
        <v>0</v>
      </c>
      <c r="FL219" s="7">
        <f t="shared" si="1432"/>
        <v>0</v>
      </c>
      <c r="FM219" s="7">
        <f t="shared" si="1432"/>
        <v>0</v>
      </c>
      <c r="FN219" s="7">
        <f t="shared" si="1432"/>
        <v>0</v>
      </c>
      <c r="FO219" s="7">
        <f t="shared" si="1432"/>
        <v>0</v>
      </c>
      <c r="FP219" s="7"/>
      <c r="FQ219" s="7">
        <f t="shared" si="1433"/>
        <v>0</v>
      </c>
      <c r="FR219" s="7">
        <f t="shared" si="1433"/>
        <v>0</v>
      </c>
      <c r="FS219" s="7">
        <f t="shared" si="1433"/>
        <v>0</v>
      </c>
      <c r="FT219" s="7">
        <f t="shared" si="1433"/>
        <v>0</v>
      </c>
      <c r="FU219" s="7">
        <f t="shared" si="1433"/>
        <v>0</v>
      </c>
      <c r="FV219" s="7">
        <f t="shared" si="1433"/>
        <v>0</v>
      </c>
      <c r="FW219" s="7">
        <f t="shared" si="1433"/>
        <v>0</v>
      </c>
      <c r="FX219" s="7">
        <f t="shared" si="1433"/>
        <v>0</v>
      </c>
      <c r="FY219" s="7">
        <f t="shared" si="1433"/>
        <v>0</v>
      </c>
      <c r="FZ219" s="7">
        <f t="shared" si="1433"/>
        <v>0</v>
      </c>
      <c r="GA219" s="7">
        <f t="shared" si="1433"/>
        <v>0</v>
      </c>
      <c r="GB219" s="116">
        <f t="shared" si="1433"/>
        <v>0</v>
      </c>
      <c r="GC219" s="117">
        <f t="shared" si="1433"/>
        <v>0</v>
      </c>
      <c r="GD219" s="7"/>
      <c r="GE219" s="7"/>
      <c r="GF219" s="7"/>
      <c r="GG219" s="52"/>
      <c r="GH219" s="3"/>
      <c r="GI219" s="18"/>
      <c r="GJ219" s="18"/>
      <c r="GK219" s="1"/>
      <c r="GL219" s="23"/>
      <c r="GM219" s="61"/>
      <c r="GN219" s="7"/>
      <c r="GO219" s="67"/>
    </row>
    <row r="220" spans="1:197" ht="24.95" customHeight="1" x14ac:dyDescent="0.35">
      <c r="A220" s="51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3">
        <f t="shared" si="1472"/>
        <v>0</v>
      </c>
      <c r="N220" s="32"/>
      <c r="O220" s="263"/>
      <c r="P220" s="32"/>
      <c r="Q220" s="20"/>
      <c r="R220" s="32"/>
      <c r="S220" s="20"/>
      <c r="T220" s="32"/>
      <c r="U220" s="20"/>
      <c r="V220" s="74"/>
      <c r="W220" s="20"/>
      <c r="X220" s="20"/>
      <c r="Y220" s="20"/>
      <c r="Z220" s="74"/>
      <c r="AA220" s="20"/>
      <c r="AB220" s="74"/>
      <c r="AC220" s="20"/>
      <c r="AD220" s="74"/>
      <c r="AE220" s="24"/>
      <c r="AF220" s="74"/>
      <c r="AG220" s="20"/>
      <c r="AH220" s="74"/>
      <c r="AI220" s="20"/>
      <c r="AJ220" s="74"/>
      <c r="AK220" s="20"/>
      <c r="AL220" s="74"/>
      <c r="AM220" s="263"/>
      <c r="AN220" s="74"/>
      <c r="AO220" s="20"/>
      <c r="AP220" s="74"/>
      <c r="AQ220" s="20"/>
      <c r="AR220" s="74"/>
      <c r="AS220" s="20"/>
      <c r="AT220" s="74"/>
      <c r="AU220" s="20"/>
      <c r="AV220" s="74"/>
      <c r="AW220" s="20"/>
      <c r="AX220" s="74"/>
      <c r="AY220" s="20"/>
      <c r="AZ220" s="74"/>
      <c r="BA220" s="20"/>
      <c r="BB220" s="74"/>
      <c r="BC220" s="20"/>
      <c r="BD220" s="74"/>
      <c r="BE220" s="20"/>
      <c r="BF220" s="20">
        <f t="shared" si="1473"/>
        <v>0</v>
      </c>
      <c r="BG220" s="20">
        <f t="shared" si="1474"/>
        <v>0</v>
      </c>
      <c r="BH220" s="7"/>
      <c r="BI220" s="7"/>
      <c r="BJ220" s="7"/>
      <c r="BK220" s="52"/>
      <c r="BL220" s="51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3">
        <f t="shared" si="1499"/>
        <v>0</v>
      </c>
      <c r="BY220" s="32"/>
      <c r="BZ220" s="334"/>
      <c r="CA220" s="32"/>
      <c r="CB220" s="20"/>
      <c r="CC220" s="32"/>
      <c r="CD220" s="20"/>
      <c r="CE220" s="32"/>
      <c r="CF220" s="20"/>
      <c r="CG220" s="74"/>
      <c r="CH220" s="20"/>
      <c r="CI220" s="20"/>
      <c r="CJ220" s="20"/>
      <c r="CK220" s="74"/>
      <c r="CL220" s="20"/>
      <c r="CM220" s="74"/>
      <c r="CN220" s="20"/>
      <c r="CO220" s="74"/>
      <c r="CP220" s="24"/>
      <c r="CQ220" s="74"/>
      <c r="CR220" s="334"/>
      <c r="CS220" s="74"/>
      <c r="CT220" s="20"/>
      <c r="CU220" s="74"/>
      <c r="CV220" s="20"/>
      <c r="CW220" s="74"/>
      <c r="CX220" s="334"/>
      <c r="CY220" s="74"/>
      <c r="CZ220" s="20"/>
      <c r="DA220" s="74"/>
      <c r="DB220" s="20"/>
      <c r="DC220" s="74"/>
      <c r="DD220" s="20"/>
      <c r="DE220" s="74"/>
      <c r="DF220" s="20"/>
      <c r="DG220" s="74"/>
      <c r="DH220" s="20"/>
      <c r="DI220" s="74"/>
      <c r="DJ220" s="20"/>
      <c r="DK220" s="74"/>
      <c r="DL220" s="20"/>
      <c r="DM220" s="74"/>
      <c r="DN220" s="20"/>
      <c r="DO220" s="74"/>
      <c r="DP220" s="20"/>
      <c r="DQ220" s="20">
        <f t="shared" si="1428"/>
        <v>0</v>
      </c>
      <c r="DR220" s="20">
        <f t="shared" si="1429"/>
        <v>0</v>
      </c>
      <c r="DS220" s="7"/>
      <c r="DT220" s="7"/>
      <c r="DU220" s="7"/>
      <c r="DV220" s="52"/>
      <c r="DW220" s="51"/>
      <c r="DX220" s="7"/>
      <c r="DY220" s="7"/>
      <c r="DZ220" s="7"/>
      <c r="EA220" s="8"/>
      <c r="EB220" s="8"/>
      <c r="EC220" s="8"/>
      <c r="ED220" s="8"/>
      <c r="EE220" s="8"/>
      <c r="EF220" s="8"/>
      <c r="EG220" s="8"/>
      <c r="EH220" s="7">
        <f t="shared" si="1479"/>
        <v>0</v>
      </c>
      <c r="EI220" s="7">
        <f t="shared" si="1480"/>
        <v>0</v>
      </c>
      <c r="EJ220" s="7">
        <f t="shared" si="1480"/>
        <v>0</v>
      </c>
      <c r="EK220" s="18">
        <f t="shared" si="1430"/>
        <v>0</v>
      </c>
      <c r="EL220" s="7">
        <f t="shared" si="1430"/>
        <v>0</v>
      </c>
      <c r="EM220" s="7">
        <f t="shared" si="1430"/>
        <v>0</v>
      </c>
      <c r="EN220" s="7">
        <f t="shared" si="1430"/>
        <v>0</v>
      </c>
      <c r="EO220" s="7">
        <f t="shared" si="1430"/>
        <v>0</v>
      </c>
      <c r="EP220" s="7">
        <f t="shared" si="1430"/>
        <v>0</v>
      </c>
      <c r="EQ220" s="7">
        <f t="shared" si="1430"/>
        <v>0</v>
      </c>
      <c r="ER220" s="7">
        <f t="shared" si="1430"/>
        <v>0</v>
      </c>
      <c r="ES220" s="7">
        <f t="shared" si="1430"/>
        <v>0</v>
      </c>
      <c r="ET220" s="7">
        <f t="shared" si="1430"/>
        <v>0</v>
      </c>
      <c r="EU220" s="18">
        <f t="shared" si="1430"/>
        <v>0</v>
      </c>
      <c r="EV220" s="7">
        <f t="shared" si="1430"/>
        <v>0</v>
      </c>
      <c r="EW220" s="7">
        <f t="shared" si="1430"/>
        <v>0</v>
      </c>
      <c r="EX220" s="7">
        <f t="shared" si="1431"/>
        <v>0</v>
      </c>
      <c r="EY220" s="7">
        <f t="shared" si="1431"/>
        <v>0</v>
      </c>
      <c r="EZ220" s="7">
        <f t="shared" si="1431"/>
        <v>0</v>
      </c>
      <c r="FA220" s="7">
        <f t="shared" si="1431"/>
        <v>0</v>
      </c>
      <c r="FB220" s="7">
        <f t="shared" si="1431"/>
        <v>0</v>
      </c>
      <c r="FC220" s="7">
        <f t="shared" si="1431"/>
        <v>0</v>
      </c>
      <c r="FD220" s="7">
        <f t="shared" si="1431"/>
        <v>0</v>
      </c>
      <c r="FE220" s="18">
        <f t="shared" si="1431"/>
        <v>0</v>
      </c>
      <c r="FF220" s="7">
        <f t="shared" si="1431"/>
        <v>0</v>
      </c>
      <c r="FG220" s="7">
        <f t="shared" si="1431"/>
        <v>0</v>
      </c>
      <c r="FH220" s="7">
        <f t="shared" si="1431"/>
        <v>0</v>
      </c>
      <c r="FI220" s="7">
        <f t="shared" si="1431"/>
        <v>0</v>
      </c>
      <c r="FJ220" s="7">
        <f t="shared" si="1431"/>
        <v>0</v>
      </c>
      <c r="FK220" s="7">
        <f t="shared" si="1431"/>
        <v>0</v>
      </c>
      <c r="FL220" s="7">
        <f t="shared" si="1432"/>
        <v>0</v>
      </c>
      <c r="FM220" s="7">
        <f t="shared" si="1432"/>
        <v>0</v>
      </c>
      <c r="FN220" s="7">
        <f t="shared" si="1432"/>
        <v>0</v>
      </c>
      <c r="FO220" s="7">
        <f t="shared" si="1432"/>
        <v>0</v>
      </c>
      <c r="FP220" s="7"/>
      <c r="FQ220" s="7">
        <f t="shared" si="1433"/>
        <v>0</v>
      </c>
      <c r="FR220" s="7">
        <f t="shared" si="1433"/>
        <v>0</v>
      </c>
      <c r="FS220" s="7">
        <f t="shared" si="1433"/>
        <v>0</v>
      </c>
      <c r="FT220" s="7">
        <f t="shared" si="1433"/>
        <v>0</v>
      </c>
      <c r="FU220" s="7">
        <f t="shared" si="1433"/>
        <v>0</v>
      </c>
      <c r="FV220" s="7">
        <f t="shared" si="1433"/>
        <v>0</v>
      </c>
      <c r="FW220" s="7">
        <f t="shared" si="1433"/>
        <v>0</v>
      </c>
      <c r="FX220" s="7">
        <f t="shared" si="1433"/>
        <v>0</v>
      </c>
      <c r="FY220" s="7">
        <f t="shared" si="1433"/>
        <v>0</v>
      </c>
      <c r="FZ220" s="7">
        <f t="shared" si="1433"/>
        <v>0</v>
      </c>
      <c r="GA220" s="7">
        <f t="shared" si="1433"/>
        <v>0</v>
      </c>
      <c r="GB220" s="116">
        <f t="shared" si="1433"/>
        <v>0</v>
      </c>
      <c r="GC220" s="117">
        <f t="shared" si="1433"/>
        <v>0</v>
      </c>
      <c r="GD220" s="8"/>
      <c r="GE220" s="8"/>
      <c r="GF220" s="8"/>
      <c r="GG220" s="97"/>
      <c r="GH220" s="3"/>
      <c r="GI220" s="18"/>
      <c r="GJ220" s="18"/>
      <c r="GK220" s="1"/>
      <c r="GL220" s="23"/>
      <c r="GM220" s="61"/>
      <c r="GN220" s="7"/>
      <c r="GO220" s="67"/>
    </row>
    <row r="221" spans="1:197" ht="24.95" customHeight="1" x14ac:dyDescent="0.35">
      <c r="A221" s="51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3">
        <f t="shared" si="1472"/>
        <v>0</v>
      </c>
      <c r="N221" s="32"/>
      <c r="O221" s="263"/>
      <c r="P221" s="32"/>
      <c r="Q221" s="20"/>
      <c r="R221" s="32"/>
      <c r="S221" s="20"/>
      <c r="T221" s="32"/>
      <c r="U221" s="20"/>
      <c r="V221" s="74"/>
      <c r="W221" s="20"/>
      <c r="X221" s="20"/>
      <c r="Y221" s="20"/>
      <c r="Z221" s="74"/>
      <c r="AA221" s="20"/>
      <c r="AB221" s="74"/>
      <c r="AC221" s="20"/>
      <c r="AD221" s="74"/>
      <c r="AE221" s="24"/>
      <c r="AF221" s="74"/>
      <c r="AG221" s="20"/>
      <c r="AH221" s="74"/>
      <c r="AI221" s="20"/>
      <c r="AJ221" s="74"/>
      <c r="AK221" s="20"/>
      <c r="AL221" s="74"/>
      <c r="AM221" s="263"/>
      <c r="AN221" s="74"/>
      <c r="AO221" s="20"/>
      <c r="AP221" s="74"/>
      <c r="AQ221" s="20"/>
      <c r="AR221" s="74"/>
      <c r="AS221" s="20"/>
      <c r="AT221" s="74"/>
      <c r="AU221" s="20"/>
      <c r="AV221" s="74"/>
      <c r="AW221" s="20"/>
      <c r="AX221" s="74"/>
      <c r="AY221" s="20"/>
      <c r="AZ221" s="74"/>
      <c r="BA221" s="20"/>
      <c r="BB221" s="74"/>
      <c r="BC221" s="20"/>
      <c r="BD221" s="74"/>
      <c r="BE221" s="20"/>
      <c r="BF221" s="20">
        <f t="shared" si="1473"/>
        <v>0</v>
      </c>
      <c r="BG221" s="20">
        <f t="shared" si="1474"/>
        <v>0</v>
      </c>
      <c r="BH221" s="7"/>
      <c r="BI221" s="7"/>
      <c r="BJ221" s="7"/>
      <c r="BK221" s="52"/>
      <c r="BL221" s="51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3">
        <f t="shared" si="1499"/>
        <v>0</v>
      </c>
      <c r="BY221" s="32"/>
      <c r="BZ221" s="334"/>
      <c r="CA221" s="32"/>
      <c r="CB221" s="20"/>
      <c r="CC221" s="32"/>
      <c r="CD221" s="20"/>
      <c r="CE221" s="32"/>
      <c r="CF221" s="20"/>
      <c r="CG221" s="74"/>
      <c r="CH221" s="20"/>
      <c r="CI221" s="20"/>
      <c r="CJ221" s="20"/>
      <c r="CK221" s="74"/>
      <c r="CL221" s="20"/>
      <c r="CM221" s="74"/>
      <c r="CN221" s="20"/>
      <c r="CO221" s="74"/>
      <c r="CP221" s="24"/>
      <c r="CQ221" s="74"/>
      <c r="CR221" s="334"/>
      <c r="CS221" s="74"/>
      <c r="CT221" s="20"/>
      <c r="CU221" s="74"/>
      <c r="CV221" s="20"/>
      <c r="CW221" s="74"/>
      <c r="CX221" s="334"/>
      <c r="CY221" s="74"/>
      <c r="CZ221" s="20"/>
      <c r="DA221" s="74"/>
      <c r="DB221" s="20"/>
      <c r="DC221" s="74"/>
      <c r="DD221" s="20"/>
      <c r="DE221" s="74"/>
      <c r="DF221" s="20"/>
      <c r="DG221" s="74"/>
      <c r="DH221" s="20"/>
      <c r="DI221" s="74"/>
      <c r="DJ221" s="20"/>
      <c r="DK221" s="74"/>
      <c r="DL221" s="20"/>
      <c r="DM221" s="74"/>
      <c r="DN221" s="20"/>
      <c r="DO221" s="74"/>
      <c r="DP221" s="20"/>
      <c r="DQ221" s="20">
        <f t="shared" si="1428"/>
        <v>0</v>
      </c>
      <c r="DR221" s="20">
        <f t="shared" si="1429"/>
        <v>0</v>
      </c>
      <c r="DS221" s="7"/>
      <c r="DT221" s="7"/>
      <c r="DU221" s="7"/>
      <c r="DV221" s="52"/>
      <c r="DW221" s="51"/>
      <c r="DX221" s="7"/>
      <c r="DY221" s="7"/>
      <c r="DZ221" s="7"/>
      <c r="EA221" s="8"/>
      <c r="EB221" s="8"/>
      <c r="EC221" s="8"/>
      <c r="ED221" s="8"/>
      <c r="EE221" s="8"/>
      <c r="EF221" s="8"/>
      <c r="EG221" s="8"/>
      <c r="EH221" s="7">
        <f t="shared" si="1479"/>
        <v>0</v>
      </c>
      <c r="EI221" s="7">
        <f t="shared" si="1480"/>
        <v>0</v>
      </c>
      <c r="EJ221" s="7">
        <f t="shared" si="1480"/>
        <v>0</v>
      </c>
      <c r="EK221" s="18">
        <f t="shared" si="1430"/>
        <v>0</v>
      </c>
      <c r="EL221" s="7">
        <f t="shared" si="1430"/>
        <v>0</v>
      </c>
      <c r="EM221" s="7">
        <f t="shared" si="1430"/>
        <v>0</v>
      </c>
      <c r="EN221" s="7">
        <f t="shared" si="1430"/>
        <v>0</v>
      </c>
      <c r="EO221" s="7">
        <f t="shared" si="1430"/>
        <v>0</v>
      </c>
      <c r="EP221" s="7">
        <f t="shared" si="1430"/>
        <v>0</v>
      </c>
      <c r="EQ221" s="7">
        <f t="shared" si="1430"/>
        <v>0</v>
      </c>
      <c r="ER221" s="7">
        <f t="shared" si="1430"/>
        <v>0</v>
      </c>
      <c r="ES221" s="7">
        <f t="shared" si="1430"/>
        <v>0</v>
      </c>
      <c r="ET221" s="7">
        <f t="shared" si="1430"/>
        <v>0</v>
      </c>
      <c r="EU221" s="18">
        <f t="shared" si="1430"/>
        <v>0</v>
      </c>
      <c r="EV221" s="7">
        <f t="shared" si="1430"/>
        <v>0</v>
      </c>
      <c r="EW221" s="7">
        <f t="shared" si="1430"/>
        <v>0</v>
      </c>
      <c r="EX221" s="7">
        <f t="shared" si="1431"/>
        <v>0</v>
      </c>
      <c r="EY221" s="7">
        <f t="shared" si="1431"/>
        <v>0</v>
      </c>
      <c r="EZ221" s="7">
        <f t="shared" si="1431"/>
        <v>0</v>
      </c>
      <c r="FA221" s="7">
        <f t="shared" si="1431"/>
        <v>0</v>
      </c>
      <c r="FB221" s="7">
        <f t="shared" si="1431"/>
        <v>0</v>
      </c>
      <c r="FC221" s="7">
        <f t="shared" si="1431"/>
        <v>0</v>
      </c>
      <c r="FD221" s="7">
        <f t="shared" si="1431"/>
        <v>0</v>
      </c>
      <c r="FE221" s="18">
        <f t="shared" si="1431"/>
        <v>0</v>
      </c>
      <c r="FF221" s="7">
        <f t="shared" si="1431"/>
        <v>0</v>
      </c>
      <c r="FG221" s="7">
        <f t="shared" si="1431"/>
        <v>0</v>
      </c>
      <c r="FH221" s="7">
        <f t="shared" si="1431"/>
        <v>0</v>
      </c>
      <c r="FI221" s="7">
        <f t="shared" si="1431"/>
        <v>0</v>
      </c>
      <c r="FJ221" s="7">
        <f t="shared" si="1431"/>
        <v>0</v>
      </c>
      <c r="FK221" s="7">
        <f t="shared" si="1431"/>
        <v>0</v>
      </c>
      <c r="FL221" s="7">
        <f t="shared" si="1432"/>
        <v>0</v>
      </c>
      <c r="FM221" s="7">
        <f t="shared" si="1432"/>
        <v>0</v>
      </c>
      <c r="FN221" s="7">
        <f t="shared" si="1432"/>
        <v>0</v>
      </c>
      <c r="FO221" s="7">
        <f t="shared" si="1432"/>
        <v>0</v>
      </c>
      <c r="FP221" s="7"/>
      <c r="FQ221" s="7">
        <f t="shared" si="1433"/>
        <v>0</v>
      </c>
      <c r="FR221" s="7">
        <f t="shared" si="1433"/>
        <v>0</v>
      </c>
      <c r="FS221" s="7">
        <f t="shared" si="1433"/>
        <v>0</v>
      </c>
      <c r="FT221" s="7">
        <f t="shared" si="1433"/>
        <v>0</v>
      </c>
      <c r="FU221" s="7">
        <f t="shared" si="1433"/>
        <v>0</v>
      </c>
      <c r="FV221" s="7">
        <f t="shared" si="1433"/>
        <v>0</v>
      </c>
      <c r="FW221" s="7">
        <f t="shared" si="1433"/>
        <v>0</v>
      </c>
      <c r="FX221" s="7">
        <f t="shared" si="1433"/>
        <v>0</v>
      </c>
      <c r="FY221" s="7">
        <f t="shared" si="1433"/>
        <v>0</v>
      </c>
      <c r="FZ221" s="7">
        <f t="shared" si="1433"/>
        <v>0</v>
      </c>
      <c r="GA221" s="7">
        <f t="shared" si="1433"/>
        <v>0</v>
      </c>
      <c r="GB221" s="116">
        <f t="shared" si="1433"/>
        <v>0</v>
      </c>
      <c r="GC221" s="117">
        <f t="shared" si="1433"/>
        <v>0</v>
      </c>
      <c r="GD221" s="8"/>
      <c r="GE221" s="8"/>
      <c r="GF221" s="8"/>
      <c r="GG221" s="97"/>
      <c r="GH221" s="3"/>
      <c r="GI221" s="18"/>
      <c r="GJ221" s="18"/>
      <c r="GK221" s="1"/>
      <c r="GL221" s="23"/>
      <c r="GM221" s="61"/>
      <c r="GN221" s="7"/>
      <c r="GO221" s="67"/>
    </row>
    <row r="222" spans="1:197" ht="24.95" customHeight="1" thickBot="1" x14ac:dyDescent="0.4">
      <c r="A222" s="91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75">
        <f t="shared" si="1472"/>
        <v>0</v>
      </c>
      <c r="N222" s="76"/>
      <c r="O222" s="427"/>
      <c r="P222" s="76"/>
      <c r="Q222" s="118"/>
      <c r="R222" s="76"/>
      <c r="S222" s="118"/>
      <c r="T222" s="76"/>
      <c r="U222" s="118"/>
      <c r="V222" s="119"/>
      <c r="W222" s="118"/>
      <c r="X222" s="118"/>
      <c r="Y222" s="118"/>
      <c r="Z222" s="119"/>
      <c r="AA222" s="118"/>
      <c r="AB222" s="119"/>
      <c r="AC222" s="118"/>
      <c r="AD222" s="119"/>
      <c r="AE222" s="120"/>
      <c r="AF222" s="119"/>
      <c r="AG222" s="118"/>
      <c r="AH222" s="119"/>
      <c r="AI222" s="118"/>
      <c r="AJ222" s="119"/>
      <c r="AK222" s="118"/>
      <c r="AL222" s="119"/>
      <c r="AM222" s="427"/>
      <c r="AN222" s="119"/>
      <c r="AO222" s="118"/>
      <c r="AP222" s="119"/>
      <c r="AQ222" s="118"/>
      <c r="AR222" s="119"/>
      <c r="AS222" s="118"/>
      <c r="AT222" s="119"/>
      <c r="AU222" s="118"/>
      <c r="AV222" s="119"/>
      <c r="AW222" s="118"/>
      <c r="AX222" s="119"/>
      <c r="AY222" s="118"/>
      <c r="AZ222" s="119"/>
      <c r="BA222" s="118"/>
      <c r="BB222" s="119"/>
      <c r="BC222" s="118"/>
      <c r="BD222" s="119"/>
      <c r="BE222" s="118"/>
      <c r="BF222" s="20">
        <f t="shared" si="1473"/>
        <v>0</v>
      </c>
      <c r="BG222" s="118">
        <f t="shared" si="1474"/>
        <v>0</v>
      </c>
      <c r="BH222" s="8"/>
      <c r="BI222" s="8"/>
      <c r="BJ222" s="8"/>
      <c r="BK222" s="97"/>
      <c r="BL222" s="91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75">
        <f t="shared" si="1499"/>
        <v>0</v>
      </c>
      <c r="BY222" s="76"/>
      <c r="BZ222" s="334"/>
      <c r="CA222" s="76"/>
      <c r="CB222" s="20"/>
      <c r="CC222" s="76"/>
      <c r="CD222" s="20"/>
      <c r="CE222" s="76"/>
      <c r="CF222" s="20"/>
      <c r="CG222" s="119"/>
      <c r="CH222" s="20"/>
      <c r="CI222" s="20"/>
      <c r="CJ222" s="20"/>
      <c r="CK222" s="119"/>
      <c r="CL222" s="20"/>
      <c r="CM222" s="74"/>
      <c r="CN222" s="20"/>
      <c r="CO222" s="119"/>
      <c r="CP222" s="24"/>
      <c r="CQ222" s="119"/>
      <c r="CR222" s="334"/>
      <c r="CS222" s="119"/>
      <c r="CT222" s="20"/>
      <c r="CU222" s="119"/>
      <c r="CV222" s="20"/>
      <c r="CW222" s="74"/>
      <c r="CX222" s="334"/>
      <c r="CY222" s="119"/>
      <c r="CZ222" s="20"/>
      <c r="DA222" s="119"/>
      <c r="DB222" s="20"/>
      <c r="DC222" s="119"/>
      <c r="DD222" s="20"/>
      <c r="DE222" s="119"/>
      <c r="DF222" s="20"/>
      <c r="DG222" s="119"/>
      <c r="DH222" s="20"/>
      <c r="DI222" s="74"/>
      <c r="DJ222" s="20"/>
      <c r="DK222" s="119"/>
      <c r="DL222" s="20"/>
      <c r="DM222" s="119"/>
      <c r="DN222" s="20"/>
      <c r="DO222" s="74"/>
      <c r="DP222" s="20"/>
      <c r="DQ222" s="20">
        <f t="shared" si="1428"/>
        <v>0</v>
      </c>
      <c r="DR222" s="20">
        <f t="shared" si="1429"/>
        <v>0</v>
      </c>
      <c r="DS222" s="8"/>
      <c r="DT222" s="8"/>
      <c r="DU222" s="8"/>
      <c r="DV222" s="97"/>
      <c r="DW222" s="91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>
        <f t="shared" si="1479"/>
        <v>0</v>
      </c>
      <c r="EI222" s="8">
        <f t="shared" si="1480"/>
        <v>0</v>
      </c>
      <c r="EJ222" s="8">
        <f t="shared" si="1480"/>
        <v>0</v>
      </c>
      <c r="EK222" s="121">
        <f t="shared" si="1430"/>
        <v>0</v>
      </c>
      <c r="EL222" s="8">
        <f t="shared" si="1430"/>
        <v>0</v>
      </c>
      <c r="EM222" s="8">
        <f t="shared" si="1430"/>
        <v>0</v>
      </c>
      <c r="EN222" s="8">
        <f t="shared" si="1430"/>
        <v>0</v>
      </c>
      <c r="EO222" s="8">
        <f t="shared" si="1430"/>
        <v>0</v>
      </c>
      <c r="EP222" s="8">
        <f t="shared" si="1430"/>
        <v>0</v>
      </c>
      <c r="EQ222" s="8">
        <f t="shared" si="1430"/>
        <v>0</v>
      </c>
      <c r="ER222" s="8">
        <f t="shared" si="1430"/>
        <v>0</v>
      </c>
      <c r="ES222" s="8">
        <f t="shared" si="1430"/>
        <v>0</v>
      </c>
      <c r="ET222" s="8">
        <f t="shared" si="1430"/>
        <v>0</v>
      </c>
      <c r="EU222" s="121">
        <f t="shared" si="1430"/>
        <v>0</v>
      </c>
      <c r="EV222" s="8">
        <f t="shared" si="1430"/>
        <v>0</v>
      </c>
      <c r="EW222" s="8">
        <f t="shared" si="1430"/>
        <v>0</v>
      </c>
      <c r="EX222" s="8">
        <f t="shared" si="1431"/>
        <v>0</v>
      </c>
      <c r="EY222" s="8">
        <f t="shared" si="1431"/>
        <v>0</v>
      </c>
      <c r="EZ222" s="8">
        <f t="shared" si="1431"/>
        <v>0</v>
      </c>
      <c r="FA222" s="8">
        <f t="shared" si="1431"/>
        <v>0</v>
      </c>
      <c r="FB222" s="8">
        <f t="shared" si="1431"/>
        <v>0</v>
      </c>
      <c r="FC222" s="8">
        <f t="shared" si="1431"/>
        <v>0</v>
      </c>
      <c r="FD222" s="8">
        <f t="shared" si="1431"/>
        <v>0</v>
      </c>
      <c r="FE222" s="121">
        <f t="shared" si="1431"/>
        <v>0</v>
      </c>
      <c r="FF222" s="8">
        <f t="shared" si="1431"/>
        <v>0</v>
      </c>
      <c r="FG222" s="8">
        <f t="shared" si="1431"/>
        <v>0</v>
      </c>
      <c r="FH222" s="8">
        <f t="shared" si="1431"/>
        <v>0</v>
      </c>
      <c r="FI222" s="8">
        <f t="shared" si="1431"/>
        <v>0</v>
      </c>
      <c r="FJ222" s="8">
        <f t="shared" si="1431"/>
        <v>0</v>
      </c>
      <c r="FK222" s="8">
        <f t="shared" si="1431"/>
        <v>0</v>
      </c>
      <c r="FL222" s="8">
        <f t="shared" si="1432"/>
        <v>0</v>
      </c>
      <c r="FM222" s="8">
        <f t="shared" si="1432"/>
        <v>0</v>
      </c>
      <c r="FN222" s="8">
        <f t="shared" si="1432"/>
        <v>0</v>
      </c>
      <c r="FO222" s="8">
        <f t="shared" si="1432"/>
        <v>0</v>
      </c>
      <c r="FP222" s="8"/>
      <c r="FQ222" s="8">
        <f t="shared" si="1433"/>
        <v>0</v>
      </c>
      <c r="FR222" s="8">
        <f t="shared" si="1433"/>
        <v>0</v>
      </c>
      <c r="FS222" s="8">
        <f t="shared" si="1433"/>
        <v>0</v>
      </c>
      <c r="FT222" s="8">
        <f t="shared" si="1433"/>
        <v>0</v>
      </c>
      <c r="FU222" s="8">
        <f t="shared" si="1433"/>
        <v>0</v>
      </c>
      <c r="FV222" s="8">
        <f t="shared" si="1433"/>
        <v>0</v>
      </c>
      <c r="FW222" s="8">
        <f t="shared" si="1433"/>
        <v>0</v>
      </c>
      <c r="FX222" s="8">
        <f t="shared" si="1433"/>
        <v>0</v>
      </c>
      <c r="FY222" s="8">
        <f t="shared" si="1433"/>
        <v>0</v>
      </c>
      <c r="FZ222" s="8">
        <f t="shared" si="1433"/>
        <v>0</v>
      </c>
      <c r="GA222" s="8">
        <f t="shared" si="1433"/>
        <v>0</v>
      </c>
      <c r="GB222" s="122">
        <f t="shared" si="1433"/>
        <v>0</v>
      </c>
      <c r="GC222" s="123">
        <f t="shared" si="1433"/>
        <v>0</v>
      </c>
      <c r="GD222" s="8"/>
      <c r="GE222" s="8"/>
      <c r="GF222" s="8"/>
      <c r="GG222" s="97"/>
      <c r="GH222" s="3"/>
      <c r="GI222" s="18"/>
      <c r="GJ222" s="18"/>
      <c r="GK222" s="1"/>
      <c r="GL222" s="23"/>
      <c r="GM222" s="61"/>
      <c r="GN222" s="7"/>
      <c r="GO222" s="67"/>
    </row>
    <row r="223" spans="1:197" s="346" customFormat="1" ht="24.95" customHeight="1" x14ac:dyDescent="0.35">
      <c r="A223" s="359">
        <v>15</v>
      </c>
      <c r="B223" s="131" t="s">
        <v>72</v>
      </c>
      <c r="C223" s="130" t="s">
        <v>73</v>
      </c>
      <c r="D223" s="131">
        <v>0.5</v>
      </c>
      <c r="E223" s="131"/>
      <c r="F223" s="131"/>
      <c r="G223" s="131"/>
      <c r="H223" s="131"/>
      <c r="I223" s="131"/>
      <c r="J223" s="131"/>
      <c r="K223" s="131"/>
      <c r="L223" s="131">
        <f t="shared" ref="L223:BG223" si="1500">SUM(L224:L234)</f>
        <v>30</v>
      </c>
      <c r="M223" s="131">
        <f t="shared" si="1500"/>
        <v>30</v>
      </c>
      <c r="N223" s="131">
        <f t="shared" si="1500"/>
        <v>6</v>
      </c>
      <c r="O223" s="131">
        <f t="shared" si="1500"/>
        <v>0</v>
      </c>
      <c r="P223" s="12">
        <f t="shared" si="1500"/>
        <v>20</v>
      </c>
      <c r="Q223" s="131">
        <f t="shared" si="1500"/>
        <v>20</v>
      </c>
      <c r="R223" s="12">
        <f t="shared" si="1500"/>
        <v>4</v>
      </c>
      <c r="S223" s="131">
        <f t="shared" si="1500"/>
        <v>4</v>
      </c>
      <c r="T223" s="12">
        <f t="shared" si="1500"/>
        <v>0</v>
      </c>
      <c r="U223" s="131">
        <f t="shared" si="1500"/>
        <v>0</v>
      </c>
      <c r="V223" s="12">
        <f t="shared" si="1500"/>
        <v>0</v>
      </c>
      <c r="W223" s="131">
        <f t="shared" si="1500"/>
        <v>0</v>
      </c>
      <c r="X223" s="131">
        <f t="shared" si="1500"/>
        <v>0</v>
      </c>
      <c r="Y223" s="433">
        <f t="shared" si="1500"/>
        <v>4.4000000000000004</v>
      </c>
      <c r="Z223" s="12">
        <f t="shared" si="1500"/>
        <v>0</v>
      </c>
      <c r="AA223" s="131">
        <f t="shared" si="1500"/>
        <v>0</v>
      </c>
      <c r="AB223" s="12">
        <f t="shared" si="1500"/>
        <v>0</v>
      </c>
      <c r="AC223" s="131">
        <f t="shared" si="1500"/>
        <v>0</v>
      </c>
      <c r="AD223" s="12">
        <f t="shared" si="1500"/>
        <v>1</v>
      </c>
      <c r="AE223" s="131">
        <f t="shared" si="1500"/>
        <v>30</v>
      </c>
      <c r="AF223" s="2">
        <f t="shared" si="1500"/>
        <v>0</v>
      </c>
      <c r="AG223" s="131">
        <f t="shared" si="1500"/>
        <v>0</v>
      </c>
      <c r="AH223" s="12">
        <f t="shared" si="1500"/>
        <v>0</v>
      </c>
      <c r="AI223" s="353">
        <f t="shared" si="1500"/>
        <v>0</v>
      </c>
      <c r="AJ223" s="12">
        <f t="shared" si="1500"/>
        <v>1</v>
      </c>
      <c r="AK223" s="433">
        <f t="shared" si="1500"/>
        <v>0</v>
      </c>
      <c r="AL223" s="2">
        <f t="shared" si="1500"/>
        <v>1</v>
      </c>
      <c r="AM223" s="131">
        <f t="shared" si="1500"/>
        <v>46</v>
      </c>
      <c r="AN223" s="12">
        <f t="shared" si="1500"/>
        <v>0</v>
      </c>
      <c r="AO223" s="131">
        <f t="shared" si="1500"/>
        <v>0</v>
      </c>
      <c r="AP223" s="12">
        <f t="shared" si="1500"/>
        <v>0</v>
      </c>
      <c r="AQ223" s="131">
        <f t="shared" si="1500"/>
        <v>0</v>
      </c>
      <c r="AR223" s="352">
        <f t="shared" si="1500"/>
        <v>1</v>
      </c>
      <c r="AS223" s="433">
        <f t="shared" si="1500"/>
        <v>6</v>
      </c>
      <c r="AT223" s="2">
        <f t="shared" si="1500"/>
        <v>0</v>
      </c>
      <c r="AU223" s="433">
        <f t="shared" si="1500"/>
        <v>0</v>
      </c>
      <c r="AV223" s="12">
        <f t="shared" si="1500"/>
        <v>0</v>
      </c>
      <c r="AW223" s="131">
        <f t="shared" si="1500"/>
        <v>0</v>
      </c>
      <c r="AX223" s="12">
        <f t="shared" si="1500"/>
        <v>1</v>
      </c>
      <c r="AY223" s="433">
        <f t="shared" si="1500"/>
        <v>8</v>
      </c>
      <c r="AZ223" s="12">
        <f t="shared" si="1500"/>
        <v>1</v>
      </c>
      <c r="BA223" s="433">
        <f t="shared" si="1500"/>
        <v>0</v>
      </c>
      <c r="BB223" s="131">
        <f t="shared" si="1500"/>
        <v>0</v>
      </c>
      <c r="BC223" s="433">
        <f t="shared" si="1500"/>
        <v>0</v>
      </c>
      <c r="BD223" s="131">
        <f t="shared" si="1500"/>
        <v>0</v>
      </c>
      <c r="BE223" s="131">
        <f t="shared" si="1500"/>
        <v>0</v>
      </c>
      <c r="BF223" s="433">
        <f t="shared" si="1500"/>
        <v>118.4</v>
      </c>
      <c r="BG223" s="435">
        <f t="shared" si="1500"/>
        <v>38</v>
      </c>
      <c r="BH223" s="12"/>
      <c r="BI223" s="12"/>
      <c r="BJ223" s="12"/>
      <c r="BK223" s="354"/>
      <c r="BL223" s="359">
        <v>15</v>
      </c>
      <c r="BM223" s="131" t="s">
        <v>72</v>
      </c>
      <c r="BN223" s="130" t="s">
        <v>73</v>
      </c>
      <c r="BO223" s="131">
        <v>0.5</v>
      </c>
      <c r="BP223" s="352"/>
      <c r="BQ223" s="352"/>
      <c r="BR223" s="352"/>
      <c r="BS223" s="352"/>
      <c r="BT223" s="352"/>
      <c r="BU223" s="352"/>
      <c r="BV223" s="352"/>
      <c r="BW223" s="352">
        <f t="shared" ref="BW223:DR223" si="1501">SUM(BW224:BW234)</f>
        <v>82</v>
      </c>
      <c r="BX223" s="352">
        <f t="shared" si="1501"/>
        <v>82</v>
      </c>
      <c r="BY223" s="12">
        <f t="shared" si="1501"/>
        <v>26</v>
      </c>
      <c r="BZ223" s="131">
        <f t="shared" si="1501"/>
        <v>0</v>
      </c>
      <c r="CA223" s="12">
        <f t="shared" si="1501"/>
        <v>34</v>
      </c>
      <c r="CB223" s="131">
        <f t="shared" si="1501"/>
        <v>34</v>
      </c>
      <c r="CC223" s="12">
        <f t="shared" si="1501"/>
        <v>22</v>
      </c>
      <c r="CD223" s="131">
        <f t="shared" si="1501"/>
        <v>22</v>
      </c>
      <c r="CE223" s="12">
        <f t="shared" si="1501"/>
        <v>0</v>
      </c>
      <c r="CF223" s="131">
        <f t="shared" si="1501"/>
        <v>0</v>
      </c>
      <c r="CG223" s="12">
        <f t="shared" si="1501"/>
        <v>0</v>
      </c>
      <c r="CH223" s="131">
        <f t="shared" si="1501"/>
        <v>0</v>
      </c>
      <c r="CI223" s="131">
        <f t="shared" si="1501"/>
        <v>0</v>
      </c>
      <c r="CJ223" s="353">
        <f t="shared" si="1501"/>
        <v>12</v>
      </c>
      <c r="CK223" s="12">
        <f t="shared" si="1501"/>
        <v>0</v>
      </c>
      <c r="CL223" s="131">
        <f t="shared" si="1501"/>
        <v>0</v>
      </c>
      <c r="CM223" s="131">
        <f t="shared" si="1501"/>
        <v>0</v>
      </c>
      <c r="CN223" s="131">
        <f t="shared" si="1501"/>
        <v>0</v>
      </c>
      <c r="CO223" s="12">
        <f t="shared" si="1501"/>
        <v>1</v>
      </c>
      <c r="CP223" s="131">
        <f t="shared" si="1501"/>
        <v>30</v>
      </c>
      <c r="CQ223" s="352">
        <f t="shared" si="1501"/>
        <v>3</v>
      </c>
      <c r="CR223" s="131">
        <f t="shared" si="1501"/>
        <v>138</v>
      </c>
      <c r="CS223" s="12">
        <f t="shared" si="1501"/>
        <v>0</v>
      </c>
      <c r="CT223" s="353">
        <f t="shared" si="1501"/>
        <v>0</v>
      </c>
      <c r="CU223" s="12">
        <f t="shared" si="1501"/>
        <v>0</v>
      </c>
      <c r="CV223" s="131">
        <f t="shared" si="1501"/>
        <v>0</v>
      </c>
      <c r="CW223" s="131">
        <f t="shared" si="1501"/>
        <v>0</v>
      </c>
      <c r="CX223" s="131">
        <f t="shared" si="1501"/>
        <v>0</v>
      </c>
      <c r="CY223" s="12">
        <f t="shared" si="1501"/>
        <v>0</v>
      </c>
      <c r="CZ223" s="131">
        <f t="shared" si="1501"/>
        <v>0</v>
      </c>
      <c r="DA223" s="12">
        <f t="shared" si="1501"/>
        <v>0</v>
      </c>
      <c r="DB223" s="131">
        <f t="shared" si="1501"/>
        <v>0</v>
      </c>
      <c r="DC223" s="12">
        <f t="shared" si="1501"/>
        <v>3</v>
      </c>
      <c r="DD223" s="433">
        <f t="shared" si="1501"/>
        <v>18</v>
      </c>
      <c r="DE223" s="12">
        <f t="shared" si="1501"/>
        <v>0</v>
      </c>
      <c r="DF223" s="131">
        <f t="shared" si="1501"/>
        <v>0</v>
      </c>
      <c r="DG223" s="12">
        <f t="shared" si="1501"/>
        <v>0</v>
      </c>
      <c r="DH223" s="131">
        <f t="shared" si="1501"/>
        <v>0</v>
      </c>
      <c r="DI223" s="131">
        <f t="shared" si="1501"/>
        <v>0</v>
      </c>
      <c r="DJ223" s="433">
        <f t="shared" si="1501"/>
        <v>0</v>
      </c>
      <c r="DK223" s="12">
        <f t="shared" si="1501"/>
        <v>1</v>
      </c>
      <c r="DL223" s="131">
        <f t="shared" si="1501"/>
        <v>0</v>
      </c>
      <c r="DM223" s="12">
        <f t="shared" si="1501"/>
        <v>0</v>
      </c>
      <c r="DN223" s="131">
        <f t="shared" si="1501"/>
        <v>0</v>
      </c>
      <c r="DO223" s="131">
        <f t="shared" si="1501"/>
        <v>0</v>
      </c>
      <c r="DP223" s="131">
        <f t="shared" si="1501"/>
        <v>0</v>
      </c>
      <c r="DQ223" s="433">
        <f t="shared" si="1501"/>
        <v>254</v>
      </c>
      <c r="DR223" s="433">
        <f t="shared" si="1501"/>
        <v>74</v>
      </c>
      <c r="DS223" s="12"/>
      <c r="DT223" s="12"/>
      <c r="DU223" s="12"/>
      <c r="DV223" s="344"/>
      <c r="DW223" s="359">
        <v>15</v>
      </c>
      <c r="DX223" s="131" t="s">
        <v>72</v>
      </c>
      <c r="DY223" s="130" t="s">
        <v>73</v>
      </c>
      <c r="DZ223" s="131">
        <v>0.5</v>
      </c>
      <c r="EA223" s="12"/>
      <c r="EB223" s="12"/>
      <c r="EC223" s="12"/>
      <c r="ED223" s="12"/>
      <c r="EE223" s="12"/>
      <c r="EF223" s="12"/>
      <c r="EG223" s="12"/>
      <c r="EH223" s="12">
        <f>SUM(EH224:EH234)</f>
        <v>112</v>
      </c>
      <c r="EI223" s="12">
        <f t="shared" ref="EI223:GC223" si="1502">SUM(EI224:EI234)</f>
        <v>112</v>
      </c>
      <c r="EJ223" s="12">
        <f t="shared" si="1502"/>
        <v>32</v>
      </c>
      <c r="EK223" s="131">
        <f t="shared" si="1502"/>
        <v>0</v>
      </c>
      <c r="EL223" s="265">
        <f t="shared" si="1502"/>
        <v>54</v>
      </c>
      <c r="EM223" s="131">
        <f t="shared" si="1502"/>
        <v>54</v>
      </c>
      <c r="EN223" s="265">
        <f t="shared" si="1502"/>
        <v>26</v>
      </c>
      <c r="EO223" s="131">
        <f t="shared" si="1502"/>
        <v>26</v>
      </c>
      <c r="EP223" s="265">
        <f t="shared" si="1502"/>
        <v>0</v>
      </c>
      <c r="EQ223" s="131">
        <f t="shared" si="1502"/>
        <v>0</v>
      </c>
      <c r="ER223" s="265">
        <f t="shared" si="1502"/>
        <v>0</v>
      </c>
      <c r="ES223" s="131">
        <f t="shared" si="1502"/>
        <v>0</v>
      </c>
      <c r="ET223" s="131">
        <f t="shared" si="1502"/>
        <v>0</v>
      </c>
      <c r="EU223" s="353">
        <f t="shared" si="1502"/>
        <v>16.399999999999999</v>
      </c>
      <c r="EV223" s="265">
        <f t="shared" si="1502"/>
        <v>0</v>
      </c>
      <c r="EW223" s="131">
        <f t="shared" si="1502"/>
        <v>0</v>
      </c>
      <c r="EX223" s="265">
        <f t="shared" si="1502"/>
        <v>0</v>
      </c>
      <c r="EY223" s="131">
        <f t="shared" si="1502"/>
        <v>0</v>
      </c>
      <c r="EZ223" s="265">
        <f t="shared" si="1502"/>
        <v>2</v>
      </c>
      <c r="FA223" s="131">
        <f t="shared" si="1502"/>
        <v>60</v>
      </c>
      <c r="FB223" s="265">
        <f t="shared" si="1502"/>
        <v>3</v>
      </c>
      <c r="FC223" s="131">
        <f t="shared" si="1502"/>
        <v>138</v>
      </c>
      <c r="FD223" s="265">
        <f t="shared" si="1502"/>
        <v>0</v>
      </c>
      <c r="FE223" s="353">
        <f t="shared" si="1502"/>
        <v>0</v>
      </c>
      <c r="FF223" s="265">
        <f t="shared" si="1502"/>
        <v>1</v>
      </c>
      <c r="FG223" s="433">
        <f t="shared" si="1502"/>
        <v>0</v>
      </c>
      <c r="FH223" s="265">
        <f t="shared" si="1502"/>
        <v>1</v>
      </c>
      <c r="FI223" s="131">
        <f t="shared" si="1502"/>
        <v>46</v>
      </c>
      <c r="FJ223" s="265">
        <f t="shared" si="1502"/>
        <v>0</v>
      </c>
      <c r="FK223" s="131">
        <f t="shared" si="1502"/>
        <v>0</v>
      </c>
      <c r="FL223" s="265">
        <f t="shared" si="1502"/>
        <v>0</v>
      </c>
      <c r="FM223" s="131">
        <f t="shared" si="1502"/>
        <v>0</v>
      </c>
      <c r="FN223" s="265">
        <f t="shared" si="1502"/>
        <v>4</v>
      </c>
      <c r="FO223" s="131">
        <f t="shared" si="1502"/>
        <v>24</v>
      </c>
      <c r="FP223" s="265"/>
      <c r="FQ223" s="433">
        <f t="shared" ref="FQ223" si="1503">SUM(FQ224:FQ234)</f>
        <v>0</v>
      </c>
      <c r="FR223" s="131">
        <f t="shared" si="1502"/>
        <v>0</v>
      </c>
      <c r="FS223" s="131">
        <f t="shared" si="1502"/>
        <v>0</v>
      </c>
      <c r="FT223" s="265">
        <f t="shared" si="1502"/>
        <v>1</v>
      </c>
      <c r="FU223" s="433">
        <f t="shared" si="1502"/>
        <v>8</v>
      </c>
      <c r="FV223" s="265">
        <f t="shared" si="1502"/>
        <v>2</v>
      </c>
      <c r="FW223" s="433">
        <f t="shared" si="1502"/>
        <v>0</v>
      </c>
      <c r="FX223" s="265">
        <f t="shared" si="1502"/>
        <v>0</v>
      </c>
      <c r="FY223" s="131">
        <f t="shared" si="1502"/>
        <v>0</v>
      </c>
      <c r="FZ223" s="265">
        <f t="shared" si="1502"/>
        <v>0</v>
      </c>
      <c r="GA223" s="131">
        <f t="shared" si="1502"/>
        <v>0</v>
      </c>
      <c r="GB223" s="440">
        <f t="shared" si="1502"/>
        <v>372.4</v>
      </c>
      <c r="GC223" s="441">
        <f t="shared" si="1502"/>
        <v>112</v>
      </c>
      <c r="GD223" s="265"/>
      <c r="GE223" s="12"/>
      <c r="GF223" s="12"/>
      <c r="GG223" s="131"/>
      <c r="GI223" s="347"/>
      <c r="GJ223" s="347"/>
      <c r="GK223" s="357"/>
      <c r="GL223" s="357"/>
      <c r="GM223" s="358"/>
      <c r="GN223" s="348"/>
      <c r="GO223" s="350"/>
    </row>
    <row r="224" spans="1:197" ht="24.95" customHeight="1" x14ac:dyDescent="0.35">
      <c r="A224" s="90"/>
      <c r="B224" s="10" t="s">
        <v>100</v>
      </c>
      <c r="C224" s="385" t="s">
        <v>110</v>
      </c>
      <c r="D224" s="385" t="s">
        <v>267</v>
      </c>
      <c r="E224" s="385" t="s">
        <v>268</v>
      </c>
      <c r="F224" s="385" t="s">
        <v>269</v>
      </c>
      <c r="G224" s="386">
        <v>5</v>
      </c>
      <c r="H224" s="386">
        <v>187</v>
      </c>
      <c r="I224" s="386">
        <v>1</v>
      </c>
      <c r="J224" s="387">
        <v>8</v>
      </c>
      <c r="K224" s="386">
        <v>16</v>
      </c>
      <c r="L224" s="388">
        <v>16</v>
      </c>
      <c r="M224" s="389">
        <v>16</v>
      </c>
      <c r="N224" s="390">
        <v>4</v>
      </c>
      <c r="O224" s="423"/>
      <c r="P224" s="390">
        <v>8</v>
      </c>
      <c r="Q224" s="10">
        <v>8</v>
      </c>
      <c r="R224" s="390">
        <v>4</v>
      </c>
      <c r="S224" s="10">
        <v>4</v>
      </c>
      <c r="T224" s="390"/>
      <c r="U224" s="10">
        <v>0</v>
      </c>
      <c r="V224" s="391"/>
      <c r="W224" s="10">
        <v>0</v>
      </c>
      <c r="X224" s="10">
        <v>0</v>
      </c>
      <c r="Y224" s="10">
        <v>2.4</v>
      </c>
      <c r="Z224" s="391"/>
      <c r="AA224" s="10"/>
      <c r="AB224" s="391"/>
      <c r="AC224" s="10">
        <v>0</v>
      </c>
      <c r="AD224" s="391"/>
      <c r="AE224" s="392">
        <v>0</v>
      </c>
      <c r="AF224" s="391"/>
      <c r="AG224" s="10">
        <v>0</v>
      </c>
      <c r="AH224" s="391"/>
      <c r="AI224" s="10">
        <v>0</v>
      </c>
      <c r="AJ224" s="391"/>
      <c r="AK224" s="10">
        <v>0</v>
      </c>
      <c r="AL224" s="391">
        <v>1</v>
      </c>
      <c r="AM224" s="423">
        <v>46</v>
      </c>
      <c r="AN224" s="391"/>
      <c r="AO224" s="10">
        <v>0</v>
      </c>
      <c r="AP224" s="391"/>
      <c r="AQ224" s="10">
        <v>0</v>
      </c>
      <c r="AR224" s="391"/>
      <c r="AS224" s="10">
        <v>0</v>
      </c>
      <c r="AT224" s="391"/>
      <c r="AU224" s="10">
        <v>0</v>
      </c>
      <c r="AV224" s="391"/>
      <c r="AW224" s="10">
        <v>0</v>
      </c>
      <c r="AX224" s="391">
        <v>1</v>
      </c>
      <c r="AY224" s="10">
        <v>8</v>
      </c>
      <c r="AZ224" s="391"/>
      <c r="BA224" s="10">
        <v>0</v>
      </c>
      <c r="BB224" s="391"/>
      <c r="BC224" s="10">
        <v>0</v>
      </c>
      <c r="BD224" s="391"/>
      <c r="BE224" s="10">
        <v>0</v>
      </c>
      <c r="BF224" s="10">
        <f t="shared" ref="BF224:BF234" si="1504">SUM(AO224+BE224+BC224+BA224+AY224+AW224+AS224+AQ224+AK224+AM224+AI224+AG224+AE224+AC224+AA224+Y224+X224+W224+U224+Q224+O224+S224+AU224)</f>
        <v>68.400000000000006</v>
      </c>
      <c r="BG224" s="10">
        <f t="shared" ref="BG224:BG234" si="1505">SUM(O224+Q224+U224+W224+X224+AS224+AW224+AY224+BA224+BC224+S224+AQ224)</f>
        <v>20</v>
      </c>
      <c r="BH224" s="1"/>
      <c r="BI224" s="1"/>
      <c r="BJ224" s="1"/>
      <c r="BK224" s="55"/>
      <c r="BL224" s="90"/>
      <c r="BM224" s="20" t="s">
        <v>100</v>
      </c>
      <c r="BN224" s="78" t="s">
        <v>281</v>
      </c>
      <c r="BO224" s="78" t="s">
        <v>267</v>
      </c>
      <c r="BP224" s="71" t="s">
        <v>268</v>
      </c>
      <c r="BQ224" s="86" t="s">
        <v>311</v>
      </c>
      <c r="BR224" s="72">
        <v>4</v>
      </c>
      <c r="BS224" s="79">
        <v>83</v>
      </c>
      <c r="BT224" s="79">
        <v>1</v>
      </c>
      <c r="BU224" s="393">
        <v>1</v>
      </c>
      <c r="BV224" s="79">
        <v>6</v>
      </c>
      <c r="BW224" s="48">
        <v>20</v>
      </c>
      <c r="BX224" s="73">
        <v>20</v>
      </c>
      <c r="BY224" s="32">
        <v>10</v>
      </c>
      <c r="BZ224" s="334"/>
      <c r="CA224" s="32">
        <v>6</v>
      </c>
      <c r="CB224" s="20">
        <v>6</v>
      </c>
      <c r="CC224" s="32">
        <v>4</v>
      </c>
      <c r="CD224" s="20">
        <v>4</v>
      </c>
      <c r="CE224" s="32"/>
      <c r="CF224" s="20">
        <v>0</v>
      </c>
      <c r="CG224" s="74"/>
      <c r="CH224" s="20">
        <v>0</v>
      </c>
      <c r="CI224" s="20">
        <v>0</v>
      </c>
      <c r="CJ224" s="20">
        <v>3</v>
      </c>
      <c r="CK224" s="74"/>
      <c r="CL224" s="20"/>
      <c r="CM224" s="74"/>
      <c r="CN224" s="20">
        <v>0</v>
      </c>
      <c r="CO224" s="74"/>
      <c r="CP224" s="24">
        <v>0</v>
      </c>
      <c r="CQ224" s="74">
        <v>1</v>
      </c>
      <c r="CR224" s="334"/>
      <c r="CS224" s="74"/>
      <c r="CT224" s="20">
        <v>0</v>
      </c>
      <c r="CU224" s="74"/>
      <c r="CV224" s="20">
        <v>0</v>
      </c>
      <c r="CW224" s="74"/>
      <c r="CX224" s="334">
        <v>0</v>
      </c>
      <c r="CY224" s="74"/>
      <c r="CZ224" s="20">
        <v>0</v>
      </c>
      <c r="DA224" s="74"/>
      <c r="DB224" s="20">
        <v>0</v>
      </c>
      <c r="DC224" s="74">
        <v>1</v>
      </c>
      <c r="DD224" s="20">
        <v>6</v>
      </c>
      <c r="DE224" s="74"/>
      <c r="DF224" s="20">
        <v>0</v>
      </c>
      <c r="DG224" s="74"/>
      <c r="DH224" s="20">
        <v>0</v>
      </c>
      <c r="DI224" s="74"/>
      <c r="DJ224" s="20">
        <v>0</v>
      </c>
      <c r="DK224" s="74"/>
      <c r="DL224" s="20">
        <v>0</v>
      </c>
      <c r="DM224" s="74"/>
      <c r="DN224" s="20">
        <v>0</v>
      </c>
      <c r="DO224" s="74"/>
      <c r="DP224" s="20">
        <v>0</v>
      </c>
      <c r="DQ224" s="20">
        <f t="shared" ref="DQ224:DQ234" si="1506">SUM(CZ224+DP224+DN224+DL224+DJ224+DH224+DD224+DB224+CV224+CX224+CT224+CR224+CP224+CN224+CL224+CJ224+CI224+CH224+CF224+CB224+BZ224+CD224+DF224)</f>
        <v>19</v>
      </c>
      <c r="DR224" s="20">
        <f t="shared" ref="DR224:DR234" si="1507">SUM(BZ224+CB224+CF224+CH224+CI224+DD224+DH224+DJ224+DL224+DN224+CD224+DB224)</f>
        <v>16</v>
      </c>
      <c r="DS224" s="7"/>
      <c r="DT224" s="7"/>
      <c r="DU224" s="7"/>
      <c r="DV224" s="52"/>
      <c r="DW224" s="90"/>
      <c r="DX224" s="34"/>
      <c r="DY224" s="68"/>
      <c r="DZ224" s="68"/>
      <c r="EA224" s="7"/>
      <c r="EB224" s="7"/>
      <c r="EC224" s="7"/>
      <c r="ED224" s="7"/>
      <c r="EE224" s="7"/>
      <c r="EF224" s="7"/>
      <c r="EG224" s="7"/>
      <c r="EH224" s="7">
        <f t="shared" ref="EH224:EW234" si="1508">SUM(L224+BW224)</f>
        <v>36</v>
      </c>
      <c r="EI224" s="7">
        <f t="shared" si="1508"/>
        <v>36</v>
      </c>
      <c r="EJ224" s="7">
        <f t="shared" si="1508"/>
        <v>14</v>
      </c>
      <c r="EK224" s="18">
        <f t="shared" si="1508"/>
        <v>0</v>
      </c>
      <c r="EL224" s="7">
        <f t="shared" si="1508"/>
        <v>14</v>
      </c>
      <c r="EM224" s="7">
        <f t="shared" si="1508"/>
        <v>14</v>
      </c>
      <c r="EN224" s="7">
        <f t="shared" si="1508"/>
        <v>8</v>
      </c>
      <c r="EO224" s="7">
        <f t="shared" si="1508"/>
        <v>8</v>
      </c>
      <c r="EP224" s="7">
        <f t="shared" si="1508"/>
        <v>0</v>
      </c>
      <c r="EQ224" s="7">
        <f t="shared" si="1508"/>
        <v>0</v>
      </c>
      <c r="ER224" s="7">
        <f t="shared" si="1508"/>
        <v>0</v>
      </c>
      <c r="ES224" s="7">
        <f t="shared" si="1508"/>
        <v>0</v>
      </c>
      <c r="ET224" s="7">
        <f t="shared" si="1508"/>
        <v>0</v>
      </c>
      <c r="EU224" s="18">
        <f t="shared" si="1508"/>
        <v>5.4</v>
      </c>
      <c r="EV224" s="7">
        <f t="shared" si="1508"/>
        <v>0</v>
      </c>
      <c r="EW224" s="7">
        <f t="shared" si="1508"/>
        <v>0</v>
      </c>
      <c r="EX224" s="7">
        <f t="shared" ref="EX224:FM234" si="1509">SUM(AB224+CM224)</f>
        <v>0</v>
      </c>
      <c r="EY224" s="7">
        <f t="shared" si="1509"/>
        <v>0</v>
      </c>
      <c r="EZ224" s="7">
        <f t="shared" si="1509"/>
        <v>0</v>
      </c>
      <c r="FA224" s="7">
        <f t="shared" si="1509"/>
        <v>0</v>
      </c>
      <c r="FB224" s="7">
        <f t="shared" si="1509"/>
        <v>1</v>
      </c>
      <c r="FC224" s="7">
        <f t="shared" si="1509"/>
        <v>0</v>
      </c>
      <c r="FD224" s="7">
        <f t="shared" si="1509"/>
        <v>0</v>
      </c>
      <c r="FE224" s="18">
        <f t="shared" si="1509"/>
        <v>0</v>
      </c>
      <c r="FF224" s="7">
        <f t="shared" si="1509"/>
        <v>0</v>
      </c>
      <c r="FG224" s="7">
        <f t="shared" si="1509"/>
        <v>0</v>
      </c>
      <c r="FH224" s="7">
        <f t="shared" si="1509"/>
        <v>1</v>
      </c>
      <c r="FI224" s="7">
        <f t="shared" si="1509"/>
        <v>46</v>
      </c>
      <c r="FJ224" s="7">
        <f t="shared" si="1509"/>
        <v>0</v>
      </c>
      <c r="FK224" s="7">
        <f t="shared" si="1509"/>
        <v>0</v>
      </c>
      <c r="FL224" s="7">
        <f t="shared" si="1509"/>
        <v>0</v>
      </c>
      <c r="FM224" s="7">
        <f t="shared" si="1509"/>
        <v>0</v>
      </c>
      <c r="FN224" s="7">
        <f t="shared" ref="FE224:FO234" si="1510">SUM(AR224+DC224)</f>
        <v>1</v>
      </c>
      <c r="FO224" s="7">
        <f t="shared" si="1510"/>
        <v>6</v>
      </c>
      <c r="FP224" s="7"/>
      <c r="FQ224" s="7">
        <f t="shared" ref="FQ224:GC234" si="1511">SUM(AU224+DF224)</f>
        <v>0</v>
      </c>
      <c r="FR224" s="7">
        <f t="shared" si="1511"/>
        <v>0</v>
      </c>
      <c r="FS224" s="7">
        <f t="shared" si="1511"/>
        <v>0</v>
      </c>
      <c r="FT224" s="7">
        <f t="shared" si="1511"/>
        <v>1</v>
      </c>
      <c r="FU224" s="7">
        <f t="shared" si="1511"/>
        <v>8</v>
      </c>
      <c r="FV224" s="7">
        <f t="shared" si="1511"/>
        <v>0</v>
      </c>
      <c r="FW224" s="7">
        <f t="shared" si="1511"/>
        <v>0</v>
      </c>
      <c r="FX224" s="7">
        <f t="shared" si="1511"/>
        <v>0</v>
      </c>
      <c r="FY224" s="7">
        <f t="shared" si="1511"/>
        <v>0</v>
      </c>
      <c r="FZ224" s="7">
        <f t="shared" si="1511"/>
        <v>0</v>
      </c>
      <c r="GA224" s="7">
        <f t="shared" si="1511"/>
        <v>0</v>
      </c>
      <c r="GB224" s="116">
        <f t="shared" si="1511"/>
        <v>87.4</v>
      </c>
      <c r="GC224" s="117">
        <f t="shared" si="1511"/>
        <v>36</v>
      </c>
      <c r="GD224" s="7"/>
      <c r="GE224" s="7"/>
      <c r="GF224" s="7"/>
      <c r="GG224" s="52"/>
      <c r="GH224" s="3"/>
      <c r="GI224" s="18"/>
      <c r="GJ224" s="18"/>
      <c r="GK224" s="1"/>
      <c r="GL224" s="23"/>
      <c r="GM224" s="61"/>
      <c r="GN224" s="7"/>
      <c r="GO224" s="7"/>
    </row>
    <row r="225" spans="1:197" ht="24.95" customHeight="1" x14ac:dyDescent="0.35">
      <c r="A225" s="7"/>
      <c r="B225" s="17" t="s">
        <v>270</v>
      </c>
      <c r="C225" s="17" t="s">
        <v>281</v>
      </c>
      <c r="D225" s="7" t="s">
        <v>267</v>
      </c>
      <c r="E225" s="21" t="s">
        <v>268</v>
      </c>
      <c r="F225" s="7" t="s">
        <v>282</v>
      </c>
      <c r="G225" s="7">
        <v>7</v>
      </c>
      <c r="H225" s="7">
        <v>221</v>
      </c>
      <c r="I225" s="7">
        <v>1</v>
      </c>
      <c r="J225" s="394">
        <v>9</v>
      </c>
      <c r="K225" s="7">
        <v>18</v>
      </c>
      <c r="L225" s="7">
        <v>14</v>
      </c>
      <c r="M225" s="389">
        <v>14</v>
      </c>
      <c r="N225" s="390">
        <v>2</v>
      </c>
      <c r="O225" s="423"/>
      <c r="P225" s="390">
        <v>12</v>
      </c>
      <c r="Q225" s="10">
        <v>12</v>
      </c>
      <c r="R225" s="390"/>
      <c r="S225" s="10">
        <v>0</v>
      </c>
      <c r="T225" s="390"/>
      <c r="U225" s="10">
        <v>0</v>
      </c>
      <c r="V225" s="391"/>
      <c r="W225" s="10">
        <v>0</v>
      </c>
      <c r="X225" s="10">
        <v>0</v>
      </c>
      <c r="Y225" s="10">
        <v>2</v>
      </c>
      <c r="Z225" s="391"/>
      <c r="AA225" s="10"/>
      <c r="AB225" s="391"/>
      <c r="AC225" s="10">
        <v>0</v>
      </c>
      <c r="AD225" s="391"/>
      <c r="AE225" s="392">
        <v>0</v>
      </c>
      <c r="AF225" s="391"/>
      <c r="AG225" s="10">
        <v>0</v>
      </c>
      <c r="AH225" s="391"/>
      <c r="AI225" s="10">
        <v>0</v>
      </c>
      <c r="AJ225" s="391">
        <v>1</v>
      </c>
      <c r="AK225" s="10">
        <v>0</v>
      </c>
      <c r="AL225" s="391"/>
      <c r="AM225" s="423">
        <v>0</v>
      </c>
      <c r="AN225" s="391"/>
      <c r="AO225" s="10">
        <v>0</v>
      </c>
      <c r="AP225" s="391"/>
      <c r="AQ225" s="10">
        <v>0</v>
      </c>
      <c r="AR225" s="391">
        <v>1</v>
      </c>
      <c r="AS225" s="10">
        <v>6</v>
      </c>
      <c r="AT225" s="391"/>
      <c r="AU225" s="10">
        <v>0</v>
      </c>
      <c r="AV225" s="391"/>
      <c r="AW225" s="10">
        <v>0</v>
      </c>
      <c r="AX225" s="391"/>
      <c r="AY225" s="10">
        <v>0</v>
      </c>
      <c r="AZ225" s="391"/>
      <c r="BA225" s="10">
        <v>0</v>
      </c>
      <c r="BB225" s="391"/>
      <c r="BC225" s="10">
        <v>0</v>
      </c>
      <c r="BD225" s="391"/>
      <c r="BE225" s="10">
        <v>0</v>
      </c>
      <c r="BF225" s="10">
        <f t="shared" si="1504"/>
        <v>20</v>
      </c>
      <c r="BG225" s="10">
        <f t="shared" si="1505"/>
        <v>18</v>
      </c>
      <c r="BH225" s="1"/>
      <c r="BI225" s="1"/>
      <c r="BJ225" s="1"/>
      <c r="BK225" s="52"/>
      <c r="BL225" s="7"/>
      <c r="BM225" s="20" t="s">
        <v>100</v>
      </c>
      <c r="BN225" s="71" t="s">
        <v>110</v>
      </c>
      <c r="BO225" s="71" t="s">
        <v>279</v>
      </c>
      <c r="BP225" s="71" t="s">
        <v>268</v>
      </c>
      <c r="BQ225" s="71" t="s">
        <v>283</v>
      </c>
      <c r="BR225" s="72">
        <v>4</v>
      </c>
      <c r="BS225" s="72">
        <v>156</v>
      </c>
      <c r="BT225" s="72">
        <v>1</v>
      </c>
      <c r="BU225" s="396">
        <v>1</v>
      </c>
      <c r="BV225" s="72">
        <v>14</v>
      </c>
      <c r="BW225" s="26">
        <v>22</v>
      </c>
      <c r="BX225" s="73">
        <v>22</v>
      </c>
      <c r="BY225" s="32">
        <v>6</v>
      </c>
      <c r="BZ225" s="334"/>
      <c r="CA225" s="32">
        <v>8</v>
      </c>
      <c r="CB225" s="20">
        <v>8</v>
      </c>
      <c r="CC225" s="32">
        <v>8</v>
      </c>
      <c r="CD225" s="20">
        <v>8</v>
      </c>
      <c r="CE225" s="32"/>
      <c r="CF225" s="20">
        <v>0</v>
      </c>
      <c r="CG225" s="74"/>
      <c r="CH225" s="20">
        <v>0</v>
      </c>
      <c r="CI225" s="20">
        <v>0</v>
      </c>
      <c r="CJ225" s="20">
        <v>3</v>
      </c>
      <c r="CK225" s="74"/>
      <c r="CL225" s="20"/>
      <c r="CM225" s="74"/>
      <c r="CN225" s="20">
        <v>0</v>
      </c>
      <c r="CO225" s="74"/>
      <c r="CP225" s="24">
        <v>0</v>
      </c>
      <c r="CQ225" s="74">
        <v>1</v>
      </c>
      <c r="CR225" s="334">
        <v>60</v>
      </c>
      <c r="CS225" s="74"/>
      <c r="CT225" s="20">
        <v>0</v>
      </c>
      <c r="CU225" s="74"/>
      <c r="CV225" s="20">
        <v>0</v>
      </c>
      <c r="CW225" s="74"/>
      <c r="CX225" s="334">
        <v>0</v>
      </c>
      <c r="CY225" s="74"/>
      <c r="CZ225" s="20">
        <v>0</v>
      </c>
      <c r="DA225" s="74"/>
      <c r="DB225" s="20">
        <v>0</v>
      </c>
      <c r="DC225" s="74">
        <v>1</v>
      </c>
      <c r="DD225" s="20">
        <v>6</v>
      </c>
      <c r="DE225" s="74"/>
      <c r="DF225" s="20">
        <v>0</v>
      </c>
      <c r="DG225" s="74"/>
      <c r="DH225" s="20">
        <v>0</v>
      </c>
      <c r="DI225" s="74"/>
      <c r="DJ225" s="20">
        <v>0</v>
      </c>
      <c r="DK225" s="74"/>
      <c r="DL225" s="20">
        <v>0</v>
      </c>
      <c r="DM225" s="74"/>
      <c r="DN225" s="20">
        <v>0</v>
      </c>
      <c r="DO225" s="74"/>
      <c r="DP225" s="20">
        <v>0</v>
      </c>
      <c r="DQ225" s="20">
        <f t="shared" si="1506"/>
        <v>85</v>
      </c>
      <c r="DR225" s="20">
        <f t="shared" si="1507"/>
        <v>22</v>
      </c>
      <c r="DS225" s="7"/>
      <c r="DT225" s="7"/>
      <c r="DU225" s="7"/>
      <c r="DV225" s="52"/>
      <c r="DW225" s="7"/>
      <c r="DX225" s="20"/>
      <c r="DY225" s="71"/>
      <c r="DZ225" s="71"/>
      <c r="EA225" s="7"/>
      <c r="EB225" s="7"/>
      <c r="EC225" s="7"/>
      <c r="ED225" s="7"/>
      <c r="EE225" s="7"/>
      <c r="EF225" s="7"/>
      <c r="EG225" s="7"/>
      <c r="EH225" s="7">
        <f t="shared" si="1508"/>
        <v>36</v>
      </c>
      <c r="EI225" s="7">
        <f t="shared" si="1508"/>
        <v>36</v>
      </c>
      <c r="EJ225" s="7">
        <f t="shared" si="1508"/>
        <v>8</v>
      </c>
      <c r="EK225" s="18">
        <f t="shared" si="1508"/>
        <v>0</v>
      </c>
      <c r="EL225" s="7">
        <f t="shared" si="1508"/>
        <v>20</v>
      </c>
      <c r="EM225" s="7">
        <f t="shared" si="1508"/>
        <v>20</v>
      </c>
      <c r="EN225" s="7">
        <f t="shared" si="1508"/>
        <v>8</v>
      </c>
      <c r="EO225" s="7">
        <f t="shared" si="1508"/>
        <v>8</v>
      </c>
      <c r="EP225" s="7">
        <f t="shared" si="1508"/>
        <v>0</v>
      </c>
      <c r="EQ225" s="7">
        <f t="shared" si="1508"/>
        <v>0</v>
      </c>
      <c r="ER225" s="7">
        <f t="shared" si="1508"/>
        <v>0</v>
      </c>
      <c r="ES225" s="7">
        <f t="shared" si="1508"/>
        <v>0</v>
      </c>
      <c r="ET225" s="7">
        <f t="shared" si="1508"/>
        <v>0</v>
      </c>
      <c r="EU225" s="18">
        <f t="shared" si="1508"/>
        <v>5</v>
      </c>
      <c r="EV225" s="7">
        <f t="shared" si="1508"/>
        <v>0</v>
      </c>
      <c r="EW225" s="7">
        <f t="shared" si="1508"/>
        <v>0</v>
      </c>
      <c r="EX225" s="7">
        <f t="shared" si="1509"/>
        <v>0</v>
      </c>
      <c r="EY225" s="7">
        <f t="shared" si="1509"/>
        <v>0</v>
      </c>
      <c r="EZ225" s="7">
        <f t="shared" si="1509"/>
        <v>0</v>
      </c>
      <c r="FA225" s="7">
        <f t="shared" si="1509"/>
        <v>0</v>
      </c>
      <c r="FB225" s="7">
        <f t="shared" si="1509"/>
        <v>1</v>
      </c>
      <c r="FC225" s="7">
        <f t="shared" si="1509"/>
        <v>60</v>
      </c>
      <c r="FD225" s="7">
        <f t="shared" si="1509"/>
        <v>0</v>
      </c>
      <c r="FE225" s="18">
        <f t="shared" si="1509"/>
        <v>0</v>
      </c>
      <c r="FF225" s="7">
        <f t="shared" si="1509"/>
        <v>1</v>
      </c>
      <c r="FG225" s="7">
        <f t="shared" si="1509"/>
        <v>0</v>
      </c>
      <c r="FH225" s="7">
        <f t="shared" si="1509"/>
        <v>0</v>
      </c>
      <c r="FI225" s="7">
        <f t="shared" si="1509"/>
        <v>0</v>
      </c>
      <c r="FJ225" s="7">
        <f t="shared" si="1509"/>
        <v>0</v>
      </c>
      <c r="FK225" s="7">
        <f t="shared" si="1509"/>
        <v>0</v>
      </c>
      <c r="FL225" s="7">
        <f t="shared" si="1509"/>
        <v>0</v>
      </c>
      <c r="FM225" s="7">
        <f t="shared" si="1509"/>
        <v>0</v>
      </c>
      <c r="FN225" s="7">
        <f t="shared" si="1510"/>
        <v>2</v>
      </c>
      <c r="FO225" s="7">
        <f t="shared" si="1510"/>
        <v>12</v>
      </c>
      <c r="FP225" s="7"/>
      <c r="FQ225" s="7">
        <f t="shared" si="1511"/>
        <v>0</v>
      </c>
      <c r="FR225" s="7">
        <f t="shared" si="1511"/>
        <v>0</v>
      </c>
      <c r="FS225" s="7">
        <f t="shared" si="1511"/>
        <v>0</v>
      </c>
      <c r="FT225" s="7">
        <f t="shared" si="1511"/>
        <v>0</v>
      </c>
      <c r="FU225" s="7">
        <f t="shared" si="1511"/>
        <v>0</v>
      </c>
      <c r="FV225" s="7">
        <f t="shared" si="1511"/>
        <v>0</v>
      </c>
      <c r="FW225" s="7">
        <f t="shared" si="1511"/>
        <v>0</v>
      </c>
      <c r="FX225" s="7">
        <f t="shared" si="1511"/>
        <v>0</v>
      </c>
      <c r="FY225" s="7">
        <f t="shared" si="1511"/>
        <v>0</v>
      </c>
      <c r="FZ225" s="7">
        <f t="shared" si="1511"/>
        <v>0</v>
      </c>
      <c r="GA225" s="7">
        <f t="shared" si="1511"/>
        <v>0</v>
      </c>
      <c r="GB225" s="116">
        <f t="shared" si="1511"/>
        <v>105</v>
      </c>
      <c r="GC225" s="117">
        <f t="shared" si="1511"/>
        <v>40</v>
      </c>
      <c r="GD225" s="7"/>
      <c r="GE225" s="7"/>
      <c r="GF225" s="7"/>
      <c r="GG225" s="52"/>
      <c r="GH225" s="3"/>
      <c r="GI225" s="18"/>
      <c r="GJ225" s="18"/>
      <c r="GK225" s="1"/>
      <c r="GL225" s="23"/>
      <c r="GM225" s="61"/>
      <c r="GN225" s="7"/>
      <c r="GO225" s="7"/>
    </row>
    <row r="226" spans="1:197" ht="24.95" customHeight="1" x14ac:dyDescent="0.35">
      <c r="A226" s="51"/>
      <c r="B226" s="11" t="s">
        <v>301</v>
      </c>
      <c r="C226" s="21" t="s">
        <v>110</v>
      </c>
      <c r="D226" s="21" t="s">
        <v>279</v>
      </c>
      <c r="E226" s="21" t="s">
        <v>268</v>
      </c>
      <c r="F226" s="21" t="s">
        <v>302</v>
      </c>
      <c r="G226" s="21"/>
      <c r="H226" s="21">
        <v>2</v>
      </c>
      <c r="I226" s="21"/>
      <c r="J226" s="397"/>
      <c r="K226" s="21"/>
      <c r="L226" s="11"/>
      <c r="M226" s="389">
        <v>0</v>
      </c>
      <c r="N226" s="390"/>
      <c r="O226" s="423">
        <v>0</v>
      </c>
      <c r="P226" s="390"/>
      <c r="Q226" s="10">
        <v>0</v>
      </c>
      <c r="R226" s="390"/>
      <c r="S226" s="10">
        <v>0</v>
      </c>
      <c r="T226" s="390"/>
      <c r="U226" s="10">
        <v>0</v>
      </c>
      <c r="V226" s="391"/>
      <c r="W226" s="10">
        <v>0</v>
      </c>
      <c r="X226" s="10"/>
      <c r="Y226" s="10">
        <v>0</v>
      </c>
      <c r="Z226" s="391"/>
      <c r="AA226" s="10"/>
      <c r="AB226" s="391"/>
      <c r="AC226" s="10">
        <v>0</v>
      </c>
      <c r="AD226" s="391">
        <v>1</v>
      </c>
      <c r="AE226" s="392">
        <v>30</v>
      </c>
      <c r="AF226" s="391"/>
      <c r="AG226" s="10">
        <v>0</v>
      </c>
      <c r="AH226" s="391"/>
      <c r="AI226" s="10">
        <v>0</v>
      </c>
      <c r="AJ226" s="391"/>
      <c r="AK226" s="10">
        <v>0</v>
      </c>
      <c r="AL226" s="391"/>
      <c r="AM226" s="423">
        <v>0</v>
      </c>
      <c r="AN226" s="391"/>
      <c r="AO226" s="10">
        <v>0</v>
      </c>
      <c r="AP226" s="391"/>
      <c r="AQ226" s="10">
        <v>0</v>
      </c>
      <c r="AR226" s="391"/>
      <c r="AS226" s="10">
        <v>0</v>
      </c>
      <c r="AT226" s="391"/>
      <c r="AU226" s="10">
        <v>0</v>
      </c>
      <c r="AV226" s="391"/>
      <c r="AW226" s="10">
        <v>0</v>
      </c>
      <c r="AX226" s="391"/>
      <c r="AY226" s="10">
        <v>0</v>
      </c>
      <c r="AZ226" s="391">
        <v>1</v>
      </c>
      <c r="BA226" s="10"/>
      <c r="BB226" s="391"/>
      <c r="BC226" s="10">
        <v>0</v>
      </c>
      <c r="BD226" s="391"/>
      <c r="BE226" s="10">
        <v>0</v>
      </c>
      <c r="BF226" s="10">
        <f t="shared" si="1504"/>
        <v>30</v>
      </c>
      <c r="BG226" s="10">
        <f t="shared" si="1505"/>
        <v>0</v>
      </c>
      <c r="BH226" s="1"/>
      <c r="BI226" s="1"/>
      <c r="BJ226" s="1"/>
      <c r="BK226" s="52"/>
      <c r="BL226" s="51"/>
      <c r="BM226" s="20" t="s">
        <v>100</v>
      </c>
      <c r="BN226" s="78" t="s">
        <v>110</v>
      </c>
      <c r="BO226" s="71" t="s">
        <v>279</v>
      </c>
      <c r="BP226" s="71" t="s">
        <v>268</v>
      </c>
      <c r="BQ226" s="86" t="s">
        <v>304</v>
      </c>
      <c r="BR226" s="72">
        <v>4</v>
      </c>
      <c r="BS226" s="82">
        <v>80</v>
      </c>
      <c r="BT226" s="72">
        <v>1</v>
      </c>
      <c r="BU226" s="396">
        <v>1</v>
      </c>
      <c r="BV226" s="72">
        <v>6</v>
      </c>
      <c r="BW226" s="79">
        <v>40</v>
      </c>
      <c r="BX226" s="73">
        <v>40</v>
      </c>
      <c r="BY226" s="32">
        <v>10</v>
      </c>
      <c r="BZ226" s="334"/>
      <c r="CA226" s="32">
        <v>20</v>
      </c>
      <c r="CB226" s="20">
        <v>20</v>
      </c>
      <c r="CC226" s="32">
        <v>10</v>
      </c>
      <c r="CD226" s="20">
        <v>10</v>
      </c>
      <c r="CE226" s="32"/>
      <c r="CF226" s="20">
        <v>0</v>
      </c>
      <c r="CG226" s="74"/>
      <c r="CH226" s="20">
        <v>0</v>
      </c>
      <c r="CI226" s="20">
        <v>0</v>
      </c>
      <c r="CJ226" s="20">
        <v>6</v>
      </c>
      <c r="CK226" s="74"/>
      <c r="CL226" s="20"/>
      <c r="CM226" s="74"/>
      <c r="CN226" s="20">
        <v>0</v>
      </c>
      <c r="CO226" s="74"/>
      <c r="CP226" s="24">
        <v>0</v>
      </c>
      <c r="CQ226" s="74">
        <v>1</v>
      </c>
      <c r="CR226" s="334">
        <v>78</v>
      </c>
      <c r="CS226" s="74"/>
      <c r="CT226" s="20">
        <v>0</v>
      </c>
      <c r="CU226" s="74"/>
      <c r="CV226" s="20">
        <v>0</v>
      </c>
      <c r="CW226" s="74"/>
      <c r="CX226" s="334">
        <v>0</v>
      </c>
      <c r="CY226" s="74"/>
      <c r="CZ226" s="20">
        <v>0</v>
      </c>
      <c r="DA226" s="74"/>
      <c r="DB226" s="20">
        <v>0</v>
      </c>
      <c r="DC226" s="74">
        <v>1</v>
      </c>
      <c r="DD226" s="20">
        <v>6</v>
      </c>
      <c r="DE226" s="74"/>
      <c r="DF226" s="20">
        <v>0</v>
      </c>
      <c r="DG226" s="74"/>
      <c r="DH226" s="20">
        <v>0</v>
      </c>
      <c r="DI226" s="74"/>
      <c r="DJ226" s="20">
        <v>0</v>
      </c>
      <c r="DK226" s="74"/>
      <c r="DL226" s="20">
        <v>0</v>
      </c>
      <c r="DM226" s="74"/>
      <c r="DN226" s="20">
        <v>0</v>
      </c>
      <c r="DO226" s="74"/>
      <c r="DP226" s="20">
        <v>0</v>
      </c>
      <c r="DQ226" s="20">
        <f t="shared" si="1506"/>
        <v>120</v>
      </c>
      <c r="DR226" s="20">
        <f t="shared" si="1507"/>
        <v>36</v>
      </c>
      <c r="DS226" s="7"/>
      <c r="DT226" s="7"/>
      <c r="DU226" s="7"/>
      <c r="DV226" s="52"/>
      <c r="DW226" s="51"/>
      <c r="DX226" s="20"/>
      <c r="DY226" s="78"/>
      <c r="DZ226" s="78"/>
      <c r="EA226" s="7"/>
      <c r="EB226" s="7"/>
      <c r="EC226" s="7"/>
      <c r="ED226" s="7"/>
      <c r="EE226" s="7"/>
      <c r="EF226" s="7"/>
      <c r="EG226" s="7"/>
      <c r="EH226" s="7">
        <f t="shared" si="1508"/>
        <v>40</v>
      </c>
      <c r="EI226" s="7">
        <f t="shared" si="1508"/>
        <v>40</v>
      </c>
      <c r="EJ226" s="7">
        <f t="shared" si="1508"/>
        <v>10</v>
      </c>
      <c r="EK226" s="18">
        <f t="shared" si="1508"/>
        <v>0</v>
      </c>
      <c r="EL226" s="7">
        <f t="shared" si="1508"/>
        <v>20</v>
      </c>
      <c r="EM226" s="7">
        <f t="shared" si="1508"/>
        <v>20</v>
      </c>
      <c r="EN226" s="7">
        <f t="shared" si="1508"/>
        <v>10</v>
      </c>
      <c r="EO226" s="7">
        <f t="shared" si="1508"/>
        <v>10</v>
      </c>
      <c r="EP226" s="7">
        <f t="shared" si="1508"/>
        <v>0</v>
      </c>
      <c r="EQ226" s="7">
        <f t="shared" si="1508"/>
        <v>0</v>
      </c>
      <c r="ER226" s="7">
        <f t="shared" si="1508"/>
        <v>0</v>
      </c>
      <c r="ES226" s="7">
        <f t="shared" si="1508"/>
        <v>0</v>
      </c>
      <c r="ET226" s="7">
        <f t="shared" si="1508"/>
        <v>0</v>
      </c>
      <c r="EU226" s="18">
        <f t="shared" si="1508"/>
        <v>6</v>
      </c>
      <c r="EV226" s="7">
        <f t="shared" si="1508"/>
        <v>0</v>
      </c>
      <c r="EW226" s="7">
        <f t="shared" si="1508"/>
        <v>0</v>
      </c>
      <c r="EX226" s="7">
        <f t="shared" si="1509"/>
        <v>0</v>
      </c>
      <c r="EY226" s="7">
        <f t="shared" si="1509"/>
        <v>0</v>
      </c>
      <c r="EZ226" s="7">
        <f t="shared" si="1509"/>
        <v>1</v>
      </c>
      <c r="FA226" s="7">
        <f t="shared" si="1509"/>
        <v>30</v>
      </c>
      <c r="FB226" s="7">
        <f t="shared" si="1509"/>
        <v>1</v>
      </c>
      <c r="FC226" s="7">
        <f t="shared" si="1509"/>
        <v>78</v>
      </c>
      <c r="FD226" s="7">
        <f t="shared" si="1509"/>
        <v>0</v>
      </c>
      <c r="FE226" s="18">
        <f t="shared" si="1509"/>
        <v>0</v>
      </c>
      <c r="FF226" s="7">
        <f t="shared" si="1509"/>
        <v>0</v>
      </c>
      <c r="FG226" s="7">
        <f t="shared" si="1509"/>
        <v>0</v>
      </c>
      <c r="FH226" s="7">
        <f t="shared" si="1509"/>
        <v>0</v>
      </c>
      <c r="FI226" s="7">
        <f t="shared" si="1509"/>
        <v>0</v>
      </c>
      <c r="FJ226" s="7">
        <f t="shared" si="1509"/>
        <v>0</v>
      </c>
      <c r="FK226" s="7">
        <f t="shared" si="1509"/>
        <v>0</v>
      </c>
      <c r="FL226" s="7">
        <f t="shared" si="1509"/>
        <v>0</v>
      </c>
      <c r="FM226" s="7">
        <f t="shared" si="1509"/>
        <v>0</v>
      </c>
      <c r="FN226" s="7">
        <f t="shared" si="1510"/>
        <v>1</v>
      </c>
      <c r="FO226" s="7">
        <f t="shared" si="1510"/>
        <v>6</v>
      </c>
      <c r="FP226" s="7"/>
      <c r="FQ226" s="7">
        <f t="shared" si="1511"/>
        <v>0</v>
      </c>
      <c r="FR226" s="7">
        <f t="shared" si="1511"/>
        <v>0</v>
      </c>
      <c r="FS226" s="7">
        <f t="shared" si="1511"/>
        <v>0</v>
      </c>
      <c r="FT226" s="7">
        <f t="shared" si="1511"/>
        <v>0</v>
      </c>
      <c r="FU226" s="7">
        <f t="shared" si="1511"/>
        <v>0</v>
      </c>
      <c r="FV226" s="7">
        <f t="shared" si="1511"/>
        <v>1</v>
      </c>
      <c r="FW226" s="7">
        <f t="shared" si="1511"/>
        <v>0</v>
      </c>
      <c r="FX226" s="7">
        <f t="shared" si="1511"/>
        <v>0</v>
      </c>
      <c r="FY226" s="7">
        <f t="shared" si="1511"/>
        <v>0</v>
      </c>
      <c r="FZ226" s="7">
        <f t="shared" si="1511"/>
        <v>0</v>
      </c>
      <c r="GA226" s="7">
        <f t="shared" si="1511"/>
        <v>0</v>
      </c>
      <c r="GB226" s="116">
        <f t="shared" si="1511"/>
        <v>150</v>
      </c>
      <c r="GC226" s="117">
        <f t="shared" si="1511"/>
        <v>36</v>
      </c>
      <c r="GD226" s="7"/>
      <c r="GE226" s="7"/>
      <c r="GF226" s="7"/>
      <c r="GG226" s="52"/>
      <c r="GH226" s="3"/>
      <c r="GI226" s="18"/>
      <c r="GJ226" s="18"/>
      <c r="GK226" s="1"/>
      <c r="GL226" s="23"/>
      <c r="GM226" s="61"/>
      <c r="GN226" s="7"/>
      <c r="GO226" s="7"/>
    </row>
    <row r="227" spans="1:197" ht="24.95" customHeight="1" x14ac:dyDescent="0.35">
      <c r="A227" s="51"/>
      <c r="B227" s="33"/>
      <c r="C227" s="78"/>
      <c r="D227" s="78"/>
      <c r="E227" s="71"/>
      <c r="F227" s="71"/>
      <c r="G227" s="79"/>
      <c r="H227" s="79"/>
      <c r="I227" s="79"/>
      <c r="J227" s="79"/>
      <c r="K227" s="79"/>
      <c r="L227" s="72"/>
      <c r="M227" s="73">
        <f t="shared" ref="M227:M234" si="1512">SUM(N227+P227+T227+V227+AR227*2)</f>
        <v>0</v>
      </c>
      <c r="N227" s="32"/>
      <c r="O227" s="263"/>
      <c r="P227" s="32"/>
      <c r="Q227" s="20"/>
      <c r="R227" s="32"/>
      <c r="S227" s="20"/>
      <c r="T227" s="32"/>
      <c r="U227" s="20"/>
      <c r="V227" s="74"/>
      <c r="W227" s="20"/>
      <c r="X227" s="20"/>
      <c r="Y227" s="20"/>
      <c r="Z227" s="74"/>
      <c r="AA227" s="20"/>
      <c r="AB227" s="74"/>
      <c r="AC227" s="20"/>
      <c r="AD227" s="74"/>
      <c r="AE227" s="24"/>
      <c r="AF227" s="74"/>
      <c r="AG227" s="20"/>
      <c r="AH227" s="74"/>
      <c r="AI227" s="20"/>
      <c r="AJ227" s="74"/>
      <c r="AK227" s="20"/>
      <c r="AL227" s="74"/>
      <c r="AM227" s="263"/>
      <c r="AN227" s="74"/>
      <c r="AO227" s="20"/>
      <c r="AP227" s="74"/>
      <c r="AQ227" s="20"/>
      <c r="AR227" s="74"/>
      <c r="AS227" s="20"/>
      <c r="AT227" s="74"/>
      <c r="AU227" s="20"/>
      <c r="AV227" s="74"/>
      <c r="AW227" s="20"/>
      <c r="AX227" s="74"/>
      <c r="AY227" s="20"/>
      <c r="AZ227" s="74"/>
      <c r="BA227" s="20"/>
      <c r="BB227" s="74"/>
      <c r="BC227" s="20"/>
      <c r="BD227" s="74"/>
      <c r="BE227" s="20"/>
      <c r="BF227" s="20">
        <f t="shared" si="1504"/>
        <v>0</v>
      </c>
      <c r="BG227" s="20">
        <f t="shared" si="1505"/>
        <v>0</v>
      </c>
      <c r="BH227" s="7"/>
      <c r="BI227" s="7"/>
      <c r="BJ227" s="7"/>
      <c r="BK227" s="52"/>
      <c r="BL227" s="51"/>
      <c r="BM227" s="11" t="s">
        <v>301</v>
      </c>
      <c r="BN227" s="21" t="s">
        <v>110</v>
      </c>
      <c r="BO227" s="21" t="s">
        <v>279</v>
      </c>
      <c r="BP227" s="21" t="s">
        <v>268</v>
      </c>
      <c r="BQ227" s="21" t="s">
        <v>302</v>
      </c>
      <c r="BR227" s="21">
        <v>12</v>
      </c>
      <c r="BS227" s="21">
        <v>10</v>
      </c>
      <c r="BT227" s="21">
        <v>1</v>
      </c>
      <c r="BU227" s="397">
        <v>1</v>
      </c>
      <c r="BV227" s="21">
        <v>1</v>
      </c>
      <c r="BW227" s="11"/>
      <c r="BX227" s="389">
        <v>0</v>
      </c>
      <c r="BY227" s="390"/>
      <c r="BZ227" s="405">
        <v>0</v>
      </c>
      <c r="CA227" s="390"/>
      <c r="CB227" s="10">
        <v>0</v>
      </c>
      <c r="CC227" s="390"/>
      <c r="CD227" s="10">
        <v>0</v>
      </c>
      <c r="CE227" s="390"/>
      <c r="CF227" s="10">
        <v>0</v>
      </c>
      <c r="CG227" s="391"/>
      <c r="CH227" s="10">
        <v>0</v>
      </c>
      <c r="CI227" s="10"/>
      <c r="CJ227" s="10">
        <v>0</v>
      </c>
      <c r="CK227" s="391"/>
      <c r="CL227" s="10"/>
      <c r="CM227" s="391"/>
      <c r="CN227" s="10">
        <v>0</v>
      </c>
      <c r="CO227" s="391">
        <v>1</v>
      </c>
      <c r="CP227" s="392">
        <v>30</v>
      </c>
      <c r="CQ227" s="391"/>
      <c r="CR227" s="405">
        <v>0</v>
      </c>
      <c r="CS227" s="391"/>
      <c r="CT227" s="10">
        <v>0</v>
      </c>
      <c r="CU227" s="391"/>
      <c r="CV227" s="10">
        <v>0</v>
      </c>
      <c r="CW227" s="391"/>
      <c r="CX227" s="405">
        <v>0</v>
      </c>
      <c r="CY227" s="391"/>
      <c r="CZ227" s="10">
        <v>0</v>
      </c>
      <c r="DA227" s="391"/>
      <c r="DB227" s="10">
        <v>0</v>
      </c>
      <c r="DC227" s="391"/>
      <c r="DD227" s="10">
        <v>0</v>
      </c>
      <c r="DE227" s="391"/>
      <c r="DF227" s="10">
        <v>0</v>
      </c>
      <c r="DG227" s="391"/>
      <c r="DH227" s="10">
        <v>0</v>
      </c>
      <c r="DI227" s="391"/>
      <c r="DJ227" s="10">
        <v>0</v>
      </c>
      <c r="DK227" s="391">
        <v>1</v>
      </c>
      <c r="DL227" s="10"/>
      <c r="DM227" s="391"/>
      <c r="DN227" s="10">
        <v>0</v>
      </c>
      <c r="DO227" s="391"/>
      <c r="DP227" s="10">
        <v>0</v>
      </c>
      <c r="DQ227" s="20">
        <f t="shared" si="1506"/>
        <v>30</v>
      </c>
      <c r="DR227" s="20">
        <f t="shared" si="1507"/>
        <v>0</v>
      </c>
      <c r="DS227" s="7"/>
      <c r="DT227" s="7"/>
      <c r="DU227" s="7"/>
      <c r="DV227" s="52"/>
      <c r="DW227" s="51"/>
      <c r="DX227" s="33"/>
      <c r="DY227" s="78"/>
      <c r="DZ227" s="78"/>
      <c r="EA227" s="7"/>
      <c r="EB227" s="7"/>
      <c r="EC227" s="7"/>
      <c r="ED227" s="7"/>
      <c r="EE227" s="7"/>
      <c r="EF227" s="7"/>
      <c r="EG227" s="7"/>
      <c r="EH227" s="7">
        <f t="shared" si="1508"/>
        <v>0</v>
      </c>
      <c r="EI227" s="7">
        <f t="shared" si="1508"/>
        <v>0</v>
      </c>
      <c r="EJ227" s="7">
        <f t="shared" si="1508"/>
        <v>0</v>
      </c>
      <c r="EK227" s="18">
        <f t="shared" si="1508"/>
        <v>0</v>
      </c>
      <c r="EL227" s="7">
        <f t="shared" si="1508"/>
        <v>0</v>
      </c>
      <c r="EM227" s="7">
        <f t="shared" si="1508"/>
        <v>0</v>
      </c>
      <c r="EN227" s="7">
        <f t="shared" si="1508"/>
        <v>0</v>
      </c>
      <c r="EO227" s="7">
        <f t="shared" si="1508"/>
        <v>0</v>
      </c>
      <c r="EP227" s="7">
        <f t="shared" si="1508"/>
        <v>0</v>
      </c>
      <c r="EQ227" s="7">
        <f t="shared" si="1508"/>
        <v>0</v>
      </c>
      <c r="ER227" s="7">
        <f t="shared" si="1508"/>
        <v>0</v>
      </c>
      <c r="ES227" s="7">
        <f t="shared" si="1508"/>
        <v>0</v>
      </c>
      <c r="ET227" s="7">
        <f t="shared" si="1508"/>
        <v>0</v>
      </c>
      <c r="EU227" s="18">
        <f t="shared" si="1508"/>
        <v>0</v>
      </c>
      <c r="EV227" s="7">
        <f t="shared" si="1508"/>
        <v>0</v>
      </c>
      <c r="EW227" s="7">
        <f t="shared" si="1508"/>
        <v>0</v>
      </c>
      <c r="EX227" s="7">
        <f t="shared" si="1509"/>
        <v>0</v>
      </c>
      <c r="EY227" s="7">
        <f t="shared" si="1509"/>
        <v>0</v>
      </c>
      <c r="EZ227" s="7">
        <f t="shared" si="1509"/>
        <v>1</v>
      </c>
      <c r="FA227" s="7">
        <f t="shared" si="1509"/>
        <v>30</v>
      </c>
      <c r="FB227" s="7">
        <f t="shared" si="1509"/>
        <v>0</v>
      </c>
      <c r="FC227" s="7">
        <f t="shared" si="1509"/>
        <v>0</v>
      </c>
      <c r="FD227" s="7">
        <f t="shared" si="1509"/>
        <v>0</v>
      </c>
      <c r="FE227" s="18">
        <f t="shared" si="1509"/>
        <v>0</v>
      </c>
      <c r="FF227" s="7">
        <f t="shared" si="1509"/>
        <v>0</v>
      </c>
      <c r="FG227" s="7">
        <f t="shared" si="1509"/>
        <v>0</v>
      </c>
      <c r="FH227" s="7">
        <f t="shared" si="1509"/>
        <v>0</v>
      </c>
      <c r="FI227" s="7">
        <f t="shared" si="1509"/>
        <v>0</v>
      </c>
      <c r="FJ227" s="7">
        <f t="shared" si="1509"/>
        <v>0</v>
      </c>
      <c r="FK227" s="7">
        <f t="shared" si="1509"/>
        <v>0</v>
      </c>
      <c r="FL227" s="7">
        <f t="shared" si="1509"/>
        <v>0</v>
      </c>
      <c r="FM227" s="7">
        <f t="shared" si="1509"/>
        <v>0</v>
      </c>
      <c r="FN227" s="7">
        <f t="shared" si="1510"/>
        <v>0</v>
      </c>
      <c r="FO227" s="7">
        <f t="shared" si="1510"/>
        <v>0</v>
      </c>
      <c r="FP227" s="7"/>
      <c r="FQ227" s="7">
        <f t="shared" si="1511"/>
        <v>0</v>
      </c>
      <c r="FR227" s="7">
        <f t="shared" si="1511"/>
        <v>0</v>
      </c>
      <c r="FS227" s="7">
        <f t="shared" si="1511"/>
        <v>0</v>
      </c>
      <c r="FT227" s="7">
        <f t="shared" si="1511"/>
        <v>0</v>
      </c>
      <c r="FU227" s="7">
        <f t="shared" si="1511"/>
        <v>0</v>
      </c>
      <c r="FV227" s="7">
        <f t="shared" si="1511"/>
        <v>1</v>
      </c>
      <c r="FW227" s="7">
        <f t="shared" si="1511"/>
        <v>0</v>
      </c>
      <c r="FX227" s="7">
        <f t="shared" si="1511"/>
        <v>0</v>
      </c>
      <c r="FY227" s="7">
        <f t="shared" si="1511"/>
        <v>0</v>
      </c>
      <c r="FZ227" s="7">
        <f t="shared" si="1511"/>
        <v>0</v>
      </c>
      <c r="GA227" s="7">
        <f t="shared" si="1511"/>
        <v>0</v>
      </c>
      <c r="GB227" s="116">
        <f t="shared" si="1511"/>
        <v>30</v>
      </c>
      <c r="GC227" s="117">
        <f t="shared" si="1511"/>
        <v>0</v>
      </c>
      <c r="GD227" s="7"/>
      <c r="GE227" s="7"/>
      <c r="GF227" s="7"/>
      <c r="GG227" s="52"/>
      <c r="GH227" s="3"/>
      <c r="GI227" s="18"/>
      <c r="GJ227" s="18"/>
      <c r="GK227" s="1"/>
      <c r="GL227" s="23"/>
      <c r="GM227" s="61"/>
      <c r="GN227" s="7"/>
      <c r="GO227" s="7"/>
    </row>
    <row r="228" spans="1:197" ht="24.95" customHeight="1" x14ac:dyDescent="0.35">
      <c r="A228" s="51"/>
      <c r="B228" s="20"/>
      <c r="C228" s="71"/>
      <c r="D228" s="71"/>
      <c r="E228" s="71"/>
      <c r="F228" s="71"/>
      <c r="G228" s="72"/>
      <c r="H228" s="79"/>
      <c r="I228" s="79"/>
      <c r="J228" s="79"/>
      <c r="K228" s="79"/>
      <c r="L228" s="77"/>
      <c r="M228" s="73">
        <f t="shared" si="1512"/>
        <v>0</v>
      </c>
      <c r="N228" s="32"/>
      <c r="O228" s="263"/>
      <c r="P228" s="32"/>
      <c r="Q228" s="20"/>
      <c r="R228" s="32"/>
      <c r="S228" s="20"/>
      <c r="T228" s="32"/>
      <c r="U228" s="20"/>
      <c r="V228" s="74"/>
      <c r="W228" s="20"/>
      <c r="X228" s="20"/>
      <c r="Y228" s="20"/>
      <c r="Z228" s="74"/>
      <c r="AA228" s="20"/>
      <c r="AB228" s="74"/>
      <c r="AC228" s="20"/>
      <c r="AD228" s="74"/>
      <c r="AE228" s="24"/>
      <c r="AF228" s="74"/>
      <c r="AG228" s="20"/>
      <c r="AH228" s="74"/>
      <c r="AI228" s="20"/>
      <c r="AJ228" s="74"/>
      <c r="AK228" s="20"/>
      <c r="AL228" s="74"/>
      <c r="AM228" s="263"/>
      <c r="AN228" s="74"/>
      <c r="AO228" s="20"/>
      <c r="AP228" s="74"/>
      <c r="AQ228" s="20"/>
      <c r="AR228" s="74"/>
      <c r="AS228" s="20"/>
      <c r="AT228" s="74"/>
      <c r="AU228" s="20"/>
      <c r="AV228" s="74"/>
      <c r="AW228" s="20"/>
      <c r="AX228" s="74"/>
      <c r="AY228" s="20"/>
      <c r="AZ228" s="74"/>
      <c r="BA228" s="20"/>
      <c r="BB228" s="74"/>
      <c r="BC228" s="20"/>
      <c r="BD228" s="74"/>
      <c r="BE228" s="20"/>
      <c r="BF228" s="20">
        <f t="shared" si="1504"/>
        <v>0</v>
      </c>
      <c r="BG228" s="20">
        <f t="shared" si="1505"/>
        <v>0</v>
      </c>
      <c r="BH228" s="1"/>
      <c r="BI228" s="7"/>
      <c r="BJ228" s="7"/>
      <c r="BK228" s="52"/>
      <c r="BL228" s="51"/>
      <c r="BM228" s="20"/>
      <c r="BN228" s="71"/>
      <c r="BO228" s="71"/>
      <c r="BP228" s="71"/>
      <c r="BQ228" s="71"/>
      <c r="BR228" s="72"/>
      <c r="BS228" s="79"/>
      <c r="BT228" s="79"/>
      <c r="BU228" s="79"/>
      <c r="BV228" s="79"/>
      <c r="BW228" s="77"/>
      <c r="BX228" s="73">
        <f t="shared" ref="BX228:BX234" si="1513">SUM(BY228+CA228+CE228+CG228+DC228*2)</f>
        <v>0</v>
      </c>
      <c r="BY228" s="32"/>
      <c r="BZ228" s="334"/>
      <c r="CA228" s="32"/>
      <c r="CB228" s="20"/>
      <c r="CC228" s="32"/>
      <c r="CD228" s="20"/>
      <c r="CE228" s="32"/>
      <c r="CF228" s="20"/>
      <c r="CG228" s="74"/>
      <c r="CH228" s="20"/>
      <c r="CI228" s="20"/>
      <c r="CJ228" s="20"/>
      <c r="CK228" s="74"/>
      <c r="CL228" s="20"/>
      <c r="CM228" s="74"/>
      <c r="CN228" s="20"/>
      <c r="CO228" s="74"/>
      <c r="CP228" s="24"/>
      <c r="CQ228" s="74"/>
      <c r="CR228" s="334"/>
      <c r="CS228" s="74"/>
      <c r="CT228" s="20"/>
      <c r="CU228" s="74"/>
      <c r="CV228" s="20"/>
      <c r="CW228" s="74"/>
      <c r="CX228" s="334"/>
      <c r="CY228" s="74"/>
      <c r="CZ228" s="20"/>
      <c r="DA228" s="74"/>
      <c r="DB228" s="20"/>
      <c r="DC228" s="74"/>
      <c r="DD228" s="20"/>
      <c r="DE228" s="74"/>
      <c r="DF228" s="20"/>
      <c r="DG228" s="74"/>
      <c r="DH228" s="20"/>
      <c r="DI228" s="74"/>
      <c r="DJ228" s="20"/>
      <c r="DK228" s="74"/>
      <c r="DL228" s="20"/>
      <c r="DM228" s="74"/>
      <c r="DN228" s="20"/>
      <c r="DO228" s="74"/>
      <c r="DP228" s="20"/>
      <c r="DQ228" s="20">
        <f t="shared" si="1506"/>
        <v>0</v>
      </c>
      <c r="DR228" s="20">
        <f t="shared" si="1507"/>
        <v>0</v>
      </c>
      <c r="DS228" s="7"/>
      <c r="DT228" s="7"/>
      <c r="DU228" s="7"/>
      <c r="DV228" s="52"/>
      <c r="DW228" s="51"/>
      <c r="DX228" s="20"/>
      <c r="DY228" s="71"/>
      <c r="DZ228" s="71"/>
      <c r="EA228" s="7"/>
      <c r="EB228" s="7"/>
      <c r="EC228" s="7"/>
      <c r="ED228" s="7"/>
      <c r="EE228" s="7"/>
      <c r="EF228" s="7"/>
      <c r="EG228" s="7"/>
      <c r="EH228" s="7">
        <f t="shared" si="1508"/>
        <v>0</v>
      </c>
      <c r="EI228" s="7">
        <f t="shared" si="1508"/>
        <v>0</v>
      </c>
      <c r="EJ228" s="7">
        <f t="shared" si="1508"/>
        <v>0</v>
      </c>
      <c r="EK228" s="18">
        <f t="shared" si="1508"/>
        <v>0</v>
      </c>
      <c r="EL228" s="7">
        <f t="shared" si="1508"/>
        <v>0</v>
      </c>
      <c r="EM228" s="7">
        <f t="shared" si="1508"/>
        <v>0</v>
      </c>
      <c r="EN228" s="7">
        <f t="shared" si="1508"/>
        <v>0</v>
      </c>
      <c r="EO228" s="7">
        <f t="shared" si="1508"/>
        <v>0</v>
      </c>
      <c r="EP228" s="7">
        <f t="shared" si="1508"/>
        <v>0</v>
      </c>
      <c r="EQ228" s="7">
        <f t="shared" si="1508"/>
        <v>0</v>
      </c>
      <c r="ER228" s="7">
        <f t="shared" si="1508"/>
        <v>0</v>
      </c>
      <c r="ES228" s="7">
        <f t="shared" si="1508"/>
        <v>0</v>
      </c>
      <c r="ET228" s="7">
        <f t="shared" si="1508"/>
        <v>0</v>
      </c>
      <c r="EU228" s="18">
        <f t="shared" si="1508"/>
        <v>0</v>
      </c>
      <c r="EV228" s="7">
        <f t="shared" si="1508"/>
        <v>0</v>
      </c>
      <c r="EW228" s="7">
        <f t="shared" si="1508"/>
        <v>0</v>
      </c>
      <c r="EX228" s="7">
        <f t="shared" si="1509"/>
        <v>0</v>
      </c>
      <c r="EY228" s="7">
        <f t="shared" si="1509"/>
        <v>0</v>
      </c>
      <c r="EZ228" s="7">
        <f t="shared" si="1509"/>
        <v>0</v>
      </c>
      <c r="FA228" s="7">
        <f t="shared" si="1509"/>
        <v>0</v>
      </c>
      <c r="FB228" s="7">
        <f t="shared" si="1509"/>
        <v>0</v>
      </c>
      <c r="FC228" s="7">
        <f t="shared" si="1509"/>
        <v>0</v>
      </c>
      <c r="FD228" s="7">
        <f t="shared" si="1509"/>
        <v>0</v>
      </c>
      <c r="FE228" s="18">
        <f t="shared" si="1509"/>
        <v>0</v>
      </c>
      <c r="FF228" s="7">
        <f t="shared" si="1509"/>
        <v>0</v>
      </c>
      <c r="FG228" s="7">
        <f t="shared" si="1509"/>
        <v>0</v>
      </c>
      <c r="FH228" s="7">
        <f t="shared" si="1509"/>
        <v>0</v>
      </c>
      <c r="FI228" s="7">
        <f t="shared" si="1509"/>
        <v>0</v>
      </c>
      <c r="FJ228" s="7">
        <f t="shared" si="1509"/>
        <v>0</v>
      </c>
      <c r="FK228" s="7">
        <f t="shared" si="1509"/>
        <v>0</v>
      </c>
      <c r="FL228" s="7">
        <f t="shared" si="1509"/>
        <v>0</v>
      </c>
      <c r="FM228" s="7">
        <f t="shared" si="1509"/>
        <v>0</v>
      </c>
      <c r="FN228" s="7">
        <f t="shared" si="1510"/>
        <v>0</v>
      </c>
      <c r="FO228" s="7">
        <f t="shared" si="1510"/>
        <v>0</v>
      </c>
      <c r="FP228" s="7"/>
      <c r="FQ228" s="7">
        <f t="shared" si="1511"/>
        <v>0</v>
      </c>
      <c r="FR228" s="7">
        <f t="shared" si="1511"/>
        <v>0</v>
      </c>
      <c r="FS228" s="7">
        <f t="shared" si="1511"/>
        <v>0</v>
      </c>
      <c r="FT228" s="7">
        <f t="shared" si="1511"/>
        <v>0</v>
      </c>
      <c r="FU228" s="7">
        <f t="shared" si="1511"/>
        <v>0</v>
      </c>
      <c r="FV228" s="7">
        <f t="shared" si="1511"/>
        <v>0</v>
      </c>
      <c r="FW228" s="7">
        <f t="shared" si="1511"/>
        <v>0</v>
      </c>
      <c r="FX228" s="7">
        <f t="shared" si="1511"/>
        <v>0</v>
      </c>
      <c r="FY228" s="7">
        <f t="shared" si="1511"/>
        <v>0</v>
      </c>
      <c r="FZ228" s="7">
        <f t="shared" si="1511"/>
        <v>0</v>
      </c>
      <c r="GA228" s="7">
        <f t="shared" si="1511"/>
        <v>0</v>
      </c>
      <c r="GB228" s="116">
        <f t="shared" si="1511"/>
        <v>0</v>
      </c>
      <c r="GC228" s="117">
        <f t="shared" si="1511"/>
        <v>0</v>
      </c>
      <c r="GD228" s="7"/>
      <c r="GE228" s="7"/>
      <c r="GF228" s="7"/>
      <c r="GG228" s="52"/>
      <c r="GH228" s="3"/>
      <c r="GI228" s="18"/>
      <c r="GJ228" s="18"/>
      <c r="GK228" s="1"/>
      <c r="GL228" s="23"/>
      <c r="GM228" s="61"/>
      <c r="GN228" s="7"/>
      <c r="GO228" s="7"/>
    </row>
    <row r="229" spans="1:197" ht="24.95" customHeight="1" x14ac:dyDescent="0.35">
      <c r="A229" s="51"/>
      <c r="B229" s="17"/>
      <c r="C229" s="23"/>
      <c r="D229" s="23"/>
      <c r="E229" s="23"/>
      <c r="F229" s="23"/>
      <c r="G229" s="23"/>
      <c r="H229" s="23"/>
      <c r="I229" s="23"/>
      <c r="J229" s="23"/>
      <c r="K229" s="23"/>
      <c r="L229" s="1"/>
      <c r="M229" s="73">
        <f t="shared" si="1512"/>
        <v>0</v>
      </c>
      <c r="N229" s="32"/>
      <c r="O229" s="263"/>
      <c r="P229" s="32"/>
      <c r="Q229" s="20"/>
      <c r="R229" s="32"/>
      <c r="S229" s="20"/>
      <c r="T229" s="32"/>
      <c r="U229" s="20"/>
      <c r="V229" s="74"/>
      <c r="W229" s="20"/>
      <c r="X229" s="20"/>
      <c r="Y229" s="20"/>
      <c r="Z229" s="74"/>
      <c r="AA229" s="20"/>
      <c r="AB229" s="74"/>
      <c r="AC229" s="20"/>
      <c r="AD229" s="74"/>
      <c r="AE229" s="24"/>
      <c r="AF229" s="74"/>
      <c r="AG229" s="20"/>
      <c r="AH229" s="74"/>
      <c r="AI229" s="20"/>
      <c r="AJ229" s="74"/>
      <c r="AK229" s="20"/>
      <c r="AL229" s="74"/>
      <c r="AM229" s="263"/>
      <c r="AN229" s="74"/>
      <c r="AO229" s="20"/>
      <c r="AP229" s="74"/>
      <c r="AQ229" s="20"/>
      <c r="AR229" s="74"/>
      <c r="AS229" s="20"/>
      <c r="AT229" s="74"/>
      <c r="AU229" s="20"/>
      <c r="AV229" s="74"/>
      <c r="AW229" s="20"/>
      <c r="AX229" s="74"/>
      <c r="AY229" s="20"/>
      <c r="AZ229" s="74"/>
      <c r="BA229" s="20"/>
      <c r="BB229" s="74"/>
      <c r="BC229" s="20"/>
      <c r="BD229" s="74"/>
      <c r="BE229" s="20"/>
      <c r="BF229" s="20">
        <f t="shared" si="1504"/>
        <v>0</v>
      </c>
      <c r="BG229" s="20">
        <f t="shared" si="1505"/>
        <v>0</v>
      </c>
      <c r="BH229" s="1"/>
      <c r="BI229" s="7"/>
      <c r="BJ229" s="7"/>
      <c r="BK229" s="52"/>
      <c r="BL229" s="51"/>
      <c r="BM229" s="17"/>
      <c r="BN229" s="23"/>
      <c r="BO229" s="23"/>
      <c r="BP229" s="23"/>
      <c r="BQ229" s="23"/>
      <c r="BR229" s="23"/>
      <c r="BS229" s="23"/>
      <c r="BT229" s="23"/>
      <c r="BU229" s="23"/>
      <c r="BV229" s="23"/>
      <c r="BW229" s="1"/>
      <c r="BX229" s="73">
        <f t="shared" si="1513"/>
        <v>0</v>
      </c>
      <c r="BY229" s="32"/>
      <c r="BZ229" s="334"/>
      <c r="CA229" s="32"/>
      <c r="CB229" s="20"/>
      <c r="CC229" s="32"/>
      <c r="CD229" s="20"/>
      <c r="CE229" s="32"/>
      <c r="CF229" s="20"/>
      <c r="CG229" s="74"/>
      <c r="CH229" s="20"/>
      <c r="CI229" s="20"/>
      <c r="CJ229" s="20"/>
      <c r="CK229" s="74"/>
      <c r="CL229" s="20"/>
      <c r="CM229" s="74"/>
      <c r="CN229" s="20"/>
      <c r="CO229" s="74"/>
      <c r="CP229" s="24"/>
      <c r="CQ229" s="74"/>
      <c r="CR229" s="334"/>
      <c r="CS229" s="74"/>
      <c r="CT229" s="20"/>
      <c r="CU229" s="74"/>
      <c r="CV229" s="20"/>
      <c r="CW229" s="74"/>
      <c r="CX229" s="334"/>
      <c r="CY229" s="74"/>
      <c r="CZ229" s="20"/>
      <c r="DA229" s="74"/>
      <c r="DB229" s="20"/>
      <c r="DC229" s="74"/>
      <c r="DD229" s="20"/>
      <c r="DE229" s="74"/>
      <c r="DF229" s="20"/>
      <c r="DG229" s="74"/>
      <c r="DH229" s="20"/>
      <c r="DI229" s="74"/>
      <c r="DJ229" s="20"/>
      <c r="DK229" s="74"/>
      <c r="DL229" s="20"/>
      <c r="DM229" s="74"/>
      <c r="DN229" s="20"/>
      <c r="DO229" s="74"/>
      <c r="DP229" s="20"/>
      <c r="DQ229" s="20">
        <f t="shared" si="1506"/>
        <v>0</v>
      </c>
      <c r="DR229" s="20">
        <f t="shared" si="1507"/>
        <v>0</v>
      </c>
      <c r="DS229" s="7"/>
      <c r="DT229" s="7"/>
      <c r="DU229" s="7"/>
      <c r="DV229" s="52"/>
      <c r="DW229" s="51"/>
      <c r="DX229" s="17"/>
      <c r="DY229" s="23"/>
      <c r="DZ229" s="23"/>
      <c r="EA229" s="7"/>
      <c r="EB229" s="7"/>
      <c r="EC229" s="7"/>
      <c r="ED229" s="7"/>
      <c r="EE229" s="7"/>
      <c r="EF229" s="7"/>
      <c r="EG229" s="7"/>
      <c r="EH229" s="7">
        <f t="shared" si="1508"/>
        <v>0</v>
      </c>
      <c r="EI229" s="7">
        <f t="shared" si="1508"/>
        <v>0</v>
      </c>
      <c r="EJ229" s="7">
        <f t="shared" si="1508"/>
        <v>0</v>
      </c>
      <c r="EK229" s="18">
        <f t="shared" si="1508"/>
        <v>0</v>
      </c>
      <c r="EL229" s="7">
        <f t="shared" si="1508"/>
        <v>0</v>
      </c>
      <c r="EM229" s="7">
        <f t="shared" si="1508"/>
        <v>0</v>
      </c>
      <c r="EN229" s="7">
        <f t="shared" si="1508"/>
        <v>0</v>
      </c>
      <c r="EO229" s="7">
        <f t="shared" si="1508"/>
        <v>0</v>
      </c>
      <c r="EP229" s="7">
        <f t="shared" si="1508"/>
        <v>0</v>
      </c>
      <c r="EQ229" s="7">
        <f t="shared" si="1508"/>
        <v>0</v>
      </c>
      <c r="ER229" s="7">
        <f t="shared" si="1508"/>
        <v>0</v>
      </c>
      <c r="ES229" s="7">
        <f t="shared" si="1508"/>
        <v>0</v>
      </c>
      <c r="ET229" s="7">
        <f t="shared" si="1508"/>
        <v>0</v>
      </c>
      <c r="EU229" s="18">
        <f t="shared" si="1508"/>
        <v>0</v>
      </c>
      <c r="EV229" s="7">
        <f t="shared" si="1508"/>
        <v>0</v>
      </c>
      <c r="EW229" s="7">
        <f t="shared" si="1508"/>
        <v>0</v>
      </c>
      <c r="EX229" s="7">
        <f t="shared" si="1509"/>
        <v>0</v>
      </c>
      <c r="EY229" s="7">
        <f t="shared" si="1509"/>
        <v>0</v>
      </c>
      <c r="EZ229" s="7">
        <f t="shared" si="1509"/>
        <v>0</v>
      </c>
      <c r="FA229" s="7">
        <f t="shared" si="1509"/>
        <v>0</v>
      </c>
      <c r="FB229" s="7">
        <f t="shared" si="1509"/>
        <v>0</v>
      </c>
      <c r="FC229" s="7">
        <f t="shared" si="1509"/>
        <v>0</v>
      </c>
      <c r="FD229" s="7">
        <f t="shared" si="1509"/>
        <v>0</v>
      </c>
      <c r="FE229" s="18">
        <f t="shared" si="1509"/>
        <v>0</v>
      </c>
      <c r="FF229" s="7">
        <f t="shared" si="1509"/>
        <v>0</v>
      </c>
      <c r="FG229" s="7">
        <f t="shared" si="1509"/>
        <v>0</v>
      </c>
      <c r="FH229" s="7">
        <f t="shared" si="1509"/>
        <v>0</v>
      </c>
      <c r="FI229" s="7">
        <f t="shared" si="1509"/>
        <v>0</v>
      </c>
      <c r="FJ229" s="7">
        <f t="shared" si="1509"/>
        <v>0</v>
      </c>
      <c r="FK229" s="7">
        <f t="shared" si="1509"/>
        <v>0</v>
      </c>
      <c r="FL229" s="7">
        <f t="shared" si="1509"/>
        <v>0</v>
      </c>
      <c r="FM229" s="7">
        <f t="shared" si="1509"/>
        <v>0</v>
      </c>
      <c r="FN229" s="7">
        <f t="shared" si="1510"/>
        <v>0</v>
      </c>
      <c r="FO229" s="7">
        <f t="shared" si="1510"/>
        <v>0</v>
      </c>
      <c r="FP229" s="7"/>
      <c r="FQ229" s="7">
        <f t="shared" si="1511"/>
        <v>0</v>
      </c>
      <c r="FR229" s="7">
        <f t="shared" si="1511"/>
        <v>0</v>
      </c>
      <c r="FS229" s="7">
        <f t="shared" si="1511"/>
        <v>0</v>
      </c>
      <c r="FT229" s="7">
        <f t="shared" si="1511"/>
        <v>0</v>
      </c>
      <c r="FU229" s="7">
        <f t="shared" si="1511"/>
        <v>0</v>
      </c>
      <c r="FV229" s="7">
        <f t="shared" si="1511"/>
        <v>0</v>
      </c>
      <c r="FW229" s="7">
        <f t="shared" si="1511"/>
        <v>0</v>
      </c>
      <c r="FX229" s="7">
        <f t="shared" si="1511"/>
        <v>0</v>
      </c>
      <c r="FY229" s="7">
        <f t="shared" si="1511"/>
        <v>0</v>
      </c>
      <c r="FZ229" s="7">
        <f t="shared" si="1511"/>
        <v>0</v>
      </c>
      <c r="GA229" s="7">
        <f t="shared" si="1511"/>
        <v>0</v>
      </c>
      <c r="GB229" s="116">
        <f t="shared" si="1511"/>
        <v>0</v>
      </c>
      <c r="GC229" s="117">
        <f t="shared" si="1511"/>
        <v>0</v>
      </c>
      <c r="GD229" s="7"/>
      <c r="GE229" s="7"/>
      <c r="GF229" s="7"/>
      <c r="GG229" s="52"/>
      <c r="GH229" s="3"/>
      <c r="GI229" s="18"/>
      <c r="GJ229" s="18"/>
      <c r="GK229" s="1"/>
      <c r="GL229" s="23"/>
      <c r="GM229" s="61"/>
      <c r="GN229" s="7"/>
      <c r="GO229" s="7"/>
    </row>
    <row r="230" spans="1:197" ht="24.95" customHeight="1" x14ac:dyDescent="0.35">
      <c r="A230" s="51"/>
      <c r="B230" s="17"/>
      <c r="C230" s="23"/>
      <c r="D230" s="23"/>
      <c r="E230" s="23"/>
      <c r="F230" s="23"/>
      <c r="G230" s="23"/>
      <c r="H230" s="23"/>
      <c r="I230" s="23"/>
      <c r="J230" s="23"/>
      <c r="K230" s="23"/>
      <c r="L230" s="22"/>
      <c r="M230" s="73">
        <f t="shared" si="1512"/>
        <v>0</v>
      </c>
      <c r="N230" s="32"/>
      <c r="O230" s="263"/>
      <c r="P230" s="32"/>
      <c r="Q230" s="20"/>
      <c r="R230" s="32"/>
      <c r="S230" s="20"/>
      <c r="T230" s="32"/>
      <c r="U230" s="20"/>
      <c r="V230" s="74"/>
      <c r="W230" s="20"/>
      <c r="X230" s="20"/>
      <c r="Y230" s="20"/>
      <c r="Z230" s="74"/>
      <c r="AA230" s="20"/>
      <c r="AB230" s="74"/>
      <c r="AC230" s="20"/>
      <c r="AD230" s="74"/>
      <c r="AE230" s="24"/>
      <c r="AF230" s="74"/>
      <c r="AG230" s="20"/>
      <c r="AH230" s="74"/>
      <c r="AI230" s="20"/>
      <c r="AJ230" s="74"/>
      <c r="AK230" s="20"/>
      <c r="AL230" s="74"/>
      <c r="AM230" s="263"/>
      <c r="AN230" s="74"/>
      <c r="AO230" s="20"/>
      <c r="AP230" s="74"/>
      <c r="AQ230" s="20"/>
      <c r="AR230" s="74"/>
      <c r="AS230" s="20"/>
      <c r="AT230" s="74"/>
      <c r="AU230" s="20"/>
      <c r="AV230" s="74"/>
      <c r="AW230" s="20"/>
      <c r="AX230" s="74"/>
      <c r="AY230" s="20"/>
      <c r="AZ230" s="74"/>
      <c r="BA230" s="20"/>
      <c r="BB230" s="74"/>
      <c r="BC230" s="20"/>
      <c r="BD230" s="74"/>
      <c r="BE230" s="20"/>
      <c r="BF230" s="20">
        <f t="shared" si="1504"/>
        <v>0</v>
      </c>
      <c r="BG230" s="20">
        <f t="shared" si="1505"/>
        <v>0</v>
      </c>
      <c r="BH230" s="7"/>
      <c r="BI230" s="7"/>
      <c r="BJ230" s="7"/>
      <c r="BK230" s="52"/>
      <c r="BL230" s="51"/>
      <c r="BM230" s="17"/>
      <c r="BN230" s="23"/>
      <c r="BO230" s="23"/>
      <c r="BP230" s="23"/>
      <c r="BQ230" s="23"/>
      <c r="BR230" s="23"/>
      <c r="BS230" s="23"/>
      <c r="BT230" s="23"/>
      <c r="BU230" s="23"/>
      <c r="BV230" s="23"/>
      <c r="BW230" s="22"/>
      <c r="BX230" s="73">
        <f t="shared" si="1513"/>
        <v>0</v>
      </c>
      <c r="BY230" s="32"/>
      <c r="BZ230" s="334"/>
      <c r="CA230" s="32"/>
      <c r="CB230" s="20"/>
      <c r="CC230" s="32"/>
      <c r="CD230" s="20"/>
      <c r="CE230" s="32"/>
      <c r="CF230" s="20"/>
      <c r="CG230" s="74"/>
      <c r="CH230" s="20"/>
      <c r="CI230" s="20"/>
      <c r="CJ230" s="20"/>
      <c r="CK230" s="74"/>
      <c r="CL230" s="20"/>
      <c r="CM230" s="74"/>
      <c r="CN230" s="20"/>
      <c r="CO230" s="74"/>
      <c r="CP230" s="24"/>
      <c r="CQ230" s="74"/>
      <c r="CR230" s="334"/>
      <c r="CS230" s="74"/>
      <c r="CT230" s="20"/>
      <c r="CU230" s="74"/>
      <c r="CV230" s="20"/>
      <c r="CW230" s="74"/>
      <c r="CX230" s="334"/>
      <c r="CY230" s="74"/>
      <c r="CZ230" s="20"/>
      <c r="DA230" s="74"/>
      <c r="DB230" s="20"/>
      <c r="DC230" s="74"/>
      <c r="DD230" s="20"/>
      <c r="DE230" s="74"/>
      <c r="DF230" s="20"/>
      <c r="DG230" s="74"/>
      <c r="DH230" s="20"/>
      <c r="DI230" s="74"/>
      <c r="DJ230" s="20"/>
      <c r="DK230" s="74"/>
      <c r="DL230" s="20"/>
      <c r="DM230" s="74"/>
      <c r="DN230" s="20"/>
      <c r="DO230" s="74"/>
      <c r="DP230" s="20"/>
      <c r="DQ230" s="20">
        <f t="shared" si="1506"/>
        <v>0</v>
      </c>
      <c r="DR230" s="20">
        <f t="shared" si="1507"/>
        <v>0</v>
      </c>
      <c r="DS230" s="7"/>
      <c r="DT230" s="7"/>
      <c r="DU230" s="7"/>
      <c r="DV230" s="52"/>
      <c r="DW230" s="51"/>
      <c r="DX230" s="17"/>
      <c r="DY230" s="23"/>
      <c r="DZ230" s="23"/>
      <c r="EA230" s="7"/>
      <c r="EB230" s="7"/>
      <c r="EC230" s="7"/>
      <c r="ED230" s="7"/>
      <c r="EE230" s="7"/>
      <c r="EF230" s="7"/>
      <c r="EG230" s="7"/>
      <c r="EH230" s="7">
        <f t="shared" si="1508"/>
        <v>0</v>
      </c>
      <c r="EI230" s="7">
        <f t="shared" si="1508"/>
        <v>0</v>
      </c>
      <c r="EJ230" s="7">
        <f t="shared" si="1508"/>
        <v>0</v>
      </c>
      <c r="EK230" s="18">
        <f t="shared" si="1508"/>
        <v>0</v>
      </c>
      <c r="EL230" s="7">
        <f t="shared" si="1508"/>
        <v>0</v>
      </c>
      <c r="EM230" s="7">
        <f t="shared" si="1508"/>
        <v>0</v>
      </c>
      <c r="EN230" s="7">
        <f t="shared" si="1508"/>
        <v>0</v>
      </c>
      <c r="EO230" s="7">
        <f t="shared" si="1508"/>
        <v>0</v>
      </c>
      <c r="EP230" s="7">
        <f t="shared" si="1508"/>
        <v>0</v>
      </c>
      <c r="EQ230" s="7">
        <f t="shared" si="1508"/>
        <v>0</v>
      </c>
      <c r="ER230" s="7">
        <f t="shared" si="1508"/>
        <v>0</v>
      </c>
      <c r="ES230" s="7">
        <f t="shared" si="1508"/>
        <v>0</v>
      </c>
      <c r="ET230" s="7">
        <f t="shared" si="1508"/>
        <v>0</v>
      </c>
      <c r="EU230" s="18">
        <f t="shared" si="1508"/>
        <v>0</v>
      </c>
      <c r="EV230" s="7">
        <f t="shared" si="1508"/>
        <v>0</v>
      </c>
      <c r="EW230" s="7">
        <f t="shared" si="1508"/>
        <v>0</v>
      </c>
      <c r="EX230" s="7">
        <f t="shared" si="1509"/>
        <v>0</v>
      </c>
      <c r="EY230" s="7">
        <f t="shared" si="1509"/>
        <v>0</v>
      </c>
      <c r="EZ230" s="7">
        <f t="shared" si="1509"/>
        <v>0</v>
      </c>
      <c r="FA230" s="7">
        <f t="shared" si="1509"/>
        <v>0</v>
      </c>
      <c r="FB230" s="7">
        <f t="shared" si="1509"/>
        <v>0</v>
      </c>
      <c r="FC230" s="7">
        <f t="shared" si="1509"/>
        <v>0</v>
      </c>
      <c r="FD230" s="7">
        <f t="shared" si="1509"/>
        <v>0</v>
      </c>
      <c r="FE230" s="18">
        <f t="shared" si="1509"/>
        <v>0</v>
      </c>
      <c r="FF230" s="7">
        <f t="shared" si="1509"/>
        <v>0</v>
      </c>
      <c r="FG230" s="7">
        <f t="shared" si="1509"/>
        <v>0</v>
      </c>
      <c r="FH230" s="7">
        <f t="shared" si="1509"/>
        <v>0</v>
      </c>
      <c r="FI230" s="7">
        <f t="shared" si="1509"/>
        <v>0</v>
      </c>
      <c r="FJ230" s="7">
        <f t="shared" si="1509"/>
        <v>0</v>
      </c>
      <c r="FK230" s="7">
        <f t="shared" si="1509"/>
        <v>0</v>
      </c>
      <c r="FL230" s="7">
        <f t="shared" si="1509"/>
        <v>0</v>
      </c>
      <c r="FM230" s="7">
        <f t="shared" si="1509"/>
        <v>0</v>
      </c>
      <c r="FN230" s="7">
        <f t="shared" si="1510"/>
        <v>0</v>
      </c>
      <c r="FO230" s="7">
        <f t="shared" si="1510"/>
        <v>0</v>
      </c>
      <c r="FP230" s="7"/>
      <c r="FQ230" s="7">
        <f t="shared" si="1511"/>
        <v>0</v>
      </c>
      <c r="FR230" s="7">
        <f t="shared" si="1511"/>
        <v>0</v>
      </c>
      <c r="FS230" s="7">
        <f t="shared" si="1511"/>
        <v>0</v>
      </c>
      <c r="FT230" s="7">
        <f t="shared" si="1511"/>
        <v>0</v>
      </c>
      <c r="FU230" s="7">
        <f t="shared" si="1511"/>
        <v>0</v>
      </c>
      <c r="FV230" s="7">
        <f t="shared" si="1511"/>
        <v>0</v>
      </c>
      <c r="FW230" s="7">
        <f t="shared" si="1511"/>
        <v>0</v>
      </c>
      <c r="FX230" s="7">
        <f t="shared" si="1511"/>
        <v>0</v>
      </c>
      <c r="FY230" s="7">
        <f t="shared" si="1511"/>
        <v>0</v>
      </c>
      <c r="FZ230" s="7">
        <f t="shared" si="1511"/>
        <v>0</v>
      </c>
      <c r="GA230" s="7">
        <f t="shared" si="1511"/>
        <v>0</v>
      </c>
      <c r="GB230" s="116">
        <f t="shared" si="1511"/>
        <v>0</v>
      </c>
      <c r="GC230" s="117">
        <f t="shared" si="1511"/>
        <v>0</v>
      </c>
      <c r="GD230" s="7"/>
      <c r="GE230" s="7"/>
      <c r="GF230" s="7"/>
      <c r="GG230" s="52"/>
      <c r="GH230" s="3"/>
      <c r="GI230" s="18"/>
      <c r="GJ230" s="18"/>
      <c r="GK230" s="1"/>
      <c r="GL230" s="23"/>
      <c r="GM230" s="61"/>
      <c r="GN230" s="7"/>
      <c r="GO230" s="7"/>
    </row>
    <row r="231" spans="1:197" ht="24.95" customHeight="1" x14ac:dyDescent="0.35">
      <c r="A231" s="51"/>
      <c r="B231" s="17"/>
      <c r="C231" s="23"/>
      <c r="D231" s="23"/>
      <c r="E231" s="23"/>
      <c r="F231" s="23"/>
      <c r="G231" s="23"/>
      <c r="H231" s="23"/>
      <c r="I231" s="23"/>
      <c r="J231" s="23"/>
      <c r="K231" s="23"/>
      <c r="L231" s="1"/>
      <c r="M231" s="73">
        <f t="shared" si="1512"/>
        <v>0</v>
      </c>
      <c r="N231" s="32"/>
      <c r="O231" s="263"/>
      <c r="P231" s="32"/>
      <c r="Q231" s="20"/>
      <c r="R231" s="32"/>
      <c r="S231" s="20"/>
      <c r="T231" s="32"/>
      <c r="U231" s="20"/>
      <c r="V231" s="74"/>
      <c r="W231" s="20"/>
      <c r="X231" s="20"/>
      <c r="Y231" s="20"/>
      <c r="Z231" s="74"/>
      <c r="AA231" s="20"/>
      <c r="AB231" s="74"/>
      <c r="AC231" s="20"/>
      <c r="AD231" s="74"/>
      <c r="AE231" s="24"/>
      <c r="AF231" s="74"/>
      <c r="AG231" s="20"/>
      <c r="AH231" s="74"/>
      <c r="AI231" s="20"/>
      <c r="AJ231" s="74"/>
      <c r="AK231" s="20"/>
      <c r="AL231" s="74"/>
      <c r="AM231" s="263"/>
      <c r="AN231" s="74"/>
      <c r="AO231" s="20"/>
      <c r="AP231" s="74"/>
      <c r="AQ231" s="20"/>
      <c r="AR231" s="74"/>
      <c r="AS231" s="20"/>
      <c r="AT231" s="74"/>
      <c r="AU231" s="20"/>
      <c r="AV231" s="74"/>
      <c r="AW231" s="20"/>
      <c r="AX231" s="74"/>
      <c r="AY231" s="20"/>
      <c r="AZ231" s="74"/>
      <c r="BA231" s="20"/>
      <c r="BB231" s="74"/>
      <c r="BC231" s="20"/>
      <c r="BD231" s="74"/>
      <c r="BE231" s="20"/>
      <c r="BF231" s="20">
        <f t="shared" si="1504"/>
        <v>0</v>
      </c>
      <c r="BG231" s="20">
        <f t="shared" si="1505"/>
        <v>0</v>
      </c>
      <c r="BH231" s="7"/>
      <c r="BI231" s="7"/>
      <c r="BJ231" s="7"/>
      <c r="BK231" s="52"/>
      <c r="BL231" s="51"/>
      <c r="BM231" s="17"/>
      <c r="BN231" s="23"/>
      <c r="BO231" s="23"/>
      <c r="BP231" s="23"/>
      <c r="BQ231" s="23"/>
      <c r="BR231" s="23"/>
      <c r="BS231" s="23"/>
      <c r="BT231" s="23"/>
      <c r="BU231" s="23"/>
      <c r="BV231" s="23"/>
      <c r="BW231" s="1"/>
      <c r="BX231" s="73">
        <f t="shared" si="1513"/>
        <v>0</v>
      </c>
      <c r="BY231" s="32"/>
      <c r="BZ231" s="334"/>
      <c r="CA231" s="32"/>
      <c r="CB231" s="20"/>
      <c r="CC231" s="32"/>
      <c r="CD231" s="20"/>
      <c r="CE231" s="32"/>
      <c r="CF231" s="20"/>
      <c r="CG231" s="74"/>
      <c r="CH231" s="20"/>
      <c r="CI231" s="20"/>
      <c r="CJ231" s="20"/>
      <c r="CK231" s="74"/>
      <c r="CL231" s="20"/>
      <c r="CM231" s="74"/>
      <c r="CN231" s="20"/>
      <c r="CO231" s="74"/>
      <c r="CP231" s="24"/>
      <c r="CQ231" s="74"/>
      <c r="CR231" s="334"/>
      <c r="CS231" s="74"/>
      <c r="CT231" s="20"/>
      <c r="CU231" s="74"/>
      <c r="CV231" s="20"/>
      <c r="CW231" s="74"/>
      <c r="CX231" s="334"/>
      <c r="CY231" s="74"/>
      <c r="CZ231" s="20"/>
      <c r="DA231" s="74"/>
      <c r="DB231" s="20"/>
      <c r="DC231" s="74"/>
      <c r="DD231" s="20"/>
      <c r="DE231" s="74"/>
      <c r="DF231" s="20"/>
      <c r="DG231" s="74"/>
      <c r="DH231" s="20"/>
      <c r="DI231" s="74"/>
      <c r="DJ231" s="20"/>
      <c r="DK231" s="74"/>
      <c r="DL231" s="20"/>
      <c r="DM231" s="74"/>
      <c r="DN231" s="20"/>
      <c r="DO231" s="74"/>
      <c r="DP231" s="20"/>
      <c r="DQ231" s="20">
        <f t="shared" si="1506"/>
        <v>0</v>
      </c>
      <c r="DR231" s="20">
        <f t="shared" si="1507"/>
        <v>0</v>
      </c>
      <c r="DS231" s="7"/>
      <c r="DT231" s="7"/>
      <c r="DU231" s="7"/>
      <c r="DV231" s="52"/>
      <c r="DW231" s="51"/>
      <c r="DX231" s="17"/>
      <c r="DY231" s="23"/>
      <c r="DZ231" s="23"/>
      <c r="EA231" s="7"/>
      <c r="EB231" s="7"/>
      <c r="EC231" s="7"/>
      <c r="ED231" s="7"/>
      <c r="EE231" s="7"/>
      <c r="EF231" s="7"/>
      <c r="EG231" s="7"/>
      <c r="EH231" s="7">
        <f t="shared" si="1508"/>
        <v>0</v>
      </c>
      <c r="EI231" s="7">
        <f t="shared" si="1508"/>
        <v>0</v>
      </c>
      <c r="EJ231" s="7">
        <f t="shared" si="1508"/>
        <v>0</v>
      </c>
      <c r="EK231" s="18">
        <f t="shared" si="1508"/>
        <v>0</v>
      </c>
      <c r="EL231" s="7">
        <f t="shared" si="1508"/>
        <v>0</v>
      </c>
      <c r="EM231" s="7">
        <f t="shared" si="1508"/>
        <v>0</v>
      </c>
      <c r="EN231" s="7">
        <f t="shared" si="1508"/>
        <v>0</v>
      </c>
      <c r="EO231" s="7">
        <f t="shared" si="1508"/>
        <v>0</v>
      </c>
      <c r="EP231" s="7">
        <f t="shared" si="1508"/>
        <v>0</v>
      </c>
      <c r="EQ231" s="7">
        <f t="shared" si="1508"/>
        <v>0</v>
      </c>
      <c r="ER231" s="7">
        <f t="shared" si="1508"/>
        <v>0</v>
      </c>
      <c r="ES231" s="7">
        <f t="shared" si="1508"/>
        <v>0</v>
      </c>
      <c r="ET231" s="7">
        <f t="shared" si="1508"/>
        <v>0</v>
      </c>
      <c r="EU231" s="18">
        <f t="shared" si="1508"/>
        <v>0</v>
      </c>
      <c r="EV231" s="7">
        <f t="shared" si="1508"/>
        <v>0</v>
      </c>
      <c r="EW231" s="7">
        <f t="shared" si="1508"/>
        <v>0</v>
      </c>
      <c r="EX231" s="7">
        <f t="shared" si="1509"/>
        <v>0</v>
      </c>
      <c r="EY231" s="7">
        <f t="shared" si="1509"/>
        <v>0</v>
      </c>
      <c r="EZ231" s="7">
        <f t="shared" si="1509"/>
        <v>0</v>
      </c>
      <c r="FA231" s="7">
        <f t="shared" si="1509"/>
        <v>0</v>
      </c>
      <c r="FB231" s="7">
        <f t="shared" si="1509"/>
        <v>0</v>
      </c>
      <c r="FC231" s="7">
        <f t="shared" si="1509"/>
        <v>0</v>
      </c>
      <c r="FD231" s="7">
        <f t="shared" si="1509"/>
        <v>0</v>
      </c>
      <c r="FE231" s="18">
        <f t="shared" si="1509"/>
        <v>0</v>
      </c>
      <c r="FF231" s="7">
        <f t="shared" si="1509"/>
        <v>0</v>
      </c>
      <c r="FG231" s="7">
        <f t="shared" si="1509"/>
        <v>0</v>
      </c>
      <c r="FH231" s="7">
        <f t="shared" si="1509"/>
        <v>0</v>
      </c>
      <c r="FI231" s="7">
        <f t="shared" si="1509"/>
        <v>0</v>
      </c>
      <c r="FJ231" s="7">
        <f t="shared" si="1509"/>
        <v>0</v>
      </c>
      <c r="FK231" s="7">
        <f t="shared" si="1509"/>
        <v>0</v>
      </c>
      <c r="FL231" s="7">
        <f t="shared" si="1509"/>
        <v>0</v>
      </c>
      <c r="FM231" s="7">
        <f t="shared" si="1509"/>
        <v>0</v>
      </c>
      <c r="FN231" s="7">
        <f t="shared" si="1510"/>
        <v>0</v>
      </c>
      <c r="FO231" s="7">
        <f t="shared" si="1510"/>
        <v>0</v>
      </c>
      <c r="FP231" s="7"/>
      <c r="FQ231" s="7">
        <f t="shared" si="1511"/>
        <v>0</v>
      </c>
      <c r="FR231" s="7">
        <f t="shared" si="1511"/>
        <v>0</v>
      </c>
      <c r="FS231" s="7">
        <f t="shared" si="1511"/>
        <v>0</v>
      </c>
      <c r="FT231" s="7">
        <f t="shared" si="1511"/>
        <v>0</v>
      </c>
      <c r="FU231" s="7">
        <f t="shared" si="1511"/>
        <v>0</v>
      </c>
      <c r="FV231" s="7">
        <f t="shared" si="1511"/>
        <v>0</v>
      </c>
      <c r="FW231" s="7">
        <f t="shared" si="1511"/>
        <v>0</v>
      </c>
      <c r="FX231" s="7">
        <f t="shared" si="1511"/>
        <v>0</v>
      </c>
      <c r="FY231" s="7">
        <f t="shared" si="1511"/>
        <v>0</v>
      </c>
      <c r="FZ231" s="7">
        <f t="shared" si="1511"/>
        <v>0</v>
      </c>
      <c r="GA231" s="7">
        <f t="shared" si="1511"/>
        <v>0</v>
      </c>
      <c r="GB231" s="116">
        <f t="shared" si="1511"/>
        <v>0</v>
      </c>
      <c r="GC231" s="117">
        <f t="shared" si="1511"/>
        <v>0</v>
      </c>
      <c r="GD231" s="7"/>
      <c r="GE231" s="7"/>
      <c r="GF231" s="7"/>
      <c r="GG231" s="52"/>
      <c r="GH231" s="3"/>
      <c r="GI231" s="18"/>
      <c r="GJ231" s="18"/>
      <c r="GK231" s="1"/>
      <c r="GL231" s="23"/>
      <c r="GM231" s="61"/>
      <c r="GN231" s="7"/>
      <c r="GO231" s="7"/>
    </row>
    <row r="232" spans="1:197" ht="24.95" customHeight="1" x14ac:dyDescent="0.35">
      <c r="A232" s="51"/>
      <c r="B232" s="17"/>
      <c r="C232" s="23"/>
      <c r="D232" s="23"/>
      <c r="E232" s="23"/>
      <c r="F232" s="23"/>
      <c r="G232" s="23"/>
      <c r="H232" s="23"/>
      <c r="I232" s="23"/>
      <c r="J232" s="23"/>
      <c r="K232" s="23"/>
      <c r="L232" s="22"/>
      <c r="M232" s="73">
        <f t="shared" si="1512"/>
        <v>0</v>
      </c>
      <c r="N232" s="32"/>
      <c r="O232" s="263"/>
      <c r="P232" s="32"/>
      <c r="Q232" s="20"/>
      <c r="R232" s="32"/>
      <c r="S232" s="20"/>
      <c r="T232" s="32"/>
      <c r="U232" s="20"/>
      <c r="V232" s="74"/>
      <c r="W232" s="20"/>
      <c r="X232" s="20"/>
      <c r="Y232" s="20"/>
      <c r="Z232" s="74"/>
      <c r="AA232" s="20"/>
      <c r="AB232" s="74"/>
      <c r="AC232" s="20"/>
      <c r="AD232" s="74"/>
      <c r="AE232" s="24"/>
      <c r="AF232" s="74"/>
      <c r="AG232" s="20"/>
      <c r="AH232" s="74"/>
      <c r="AI232" s="20"/>
      <c r="AJ232" s="74"/>
      <c r="AK232" s="20"/>
      <c r="AL232" s="74"/>
      <c r="AM232" s="263"/>
      <c r="AN232" s="74"/>
      <c r="AO232" s="20"/>
      <c r="AP232" s="74"/>
      <c r="AQ232" s="20"/>
      <c r="AR232" s="74"/>
      <c r="AS232" s="20"/>
      <c r="AT232" s="74"/>
      <c r="AU232" s="20"/>
      <c r="AV232" s="74"/>
      <c r="AW232" s="20"/>
      <c r="AX232" s="74"/>
      <c r="AY232" s="20"/>
      <c r="AZ232" s="74"/>
      <c r="BA232" s="20"/>
      <c r="BB232" s="74"/>
      <c r="BC232" s="20"/>
      <c r="BD232" s="74"/>
      <c r="BE232" s="20"/>
      <c r="BF232" s="20">
        <f t="shared" si="1504"/>
        <v>0</v>
      </c>
      <c r="BG232" s="20">
        <f t="shared" si="1505"/>
        <v>0</v>
      </c>
      <c r="BH232" s="7"/>
      <c r="BI232" s="7"/>
      <c r="BJ232" s="7"/>
      <c r="BK232" s="52"/>
      <c r="BL232" s="51"/>
      <c r="BM232" s="17"/>
      <c r="BN232" s="23"/>
      <c r="BO232" s="23"/>
      <c r="BP232" s="23"/>
      <c r="BQ232" s="23"/>
      <c r="BR232" s="23"/>
      <c r="BS232" s="23"/>
      <c r="BT232" s="23"/>
      <c r="BU232" s="23"/>
      <c r="BV232" s="23"/>
      <c r="BW232" s="22"/>
      <c r="BX232" s="73">
        <f t="shared" si="1513"/>
        <v>0</v>
      </c>
      <c r="BY232" s="32"/>
      <c r="BZ232" s="334"/>
      <c r="CA232" s="32"/>
      <c r="CB232" s="20"/>
      <c r="CC232" s="32"/>
      <c r="CD232" s="20"/>
      <c r="CE232" s="32"/>
      <c r="CF232" s="20"/>
      <c r="CG232" s="74"/>
      <c r="CH232" s="20"/>
      <c r="CI232" s="20"/>
      <c r="CJ232" s="20"/>
      <c r="CK232" s="74"/>
      <c r="CL232" s="20"/>
      <c r="CM232" s="74"/>
      <c r="CN232" s="20"/>
      <c r="CO232" s="74"/>
      <c r="CP232" s="24"/>
      <c r="CQ232" s="74"/>
      <c r="CR232" s="334"/>
      <c r="CS232" s="74"/>
      <c r="CT232" s="20"/>
      <c r="CU232" s="74"/>
      <c r="CV232" s="20"/>
      <c r="CW232" s="74"/>
      <c r="CX232" s="334"/>
      <c r="CY232" s="74"/>
      <c r="CZ232" s="20"/>
      <c r="DA232" s="74"/>
      <c r="DB232" s="20"/>
      <c r="DC232" s="74"/>
      <c r="DD232" s="20"/>
      <c r="DE232" s="74"/>
      <c r="DF232" s="20"/>
      <c r="DG232" s="74"/>
      <c r="DH232" s="20"/>
      <c r="DI232" s="74"/>
      <c r="DJ232" s="20"/>
      <c r="DK232" s="74"/>
      <c r="DL232" s="20"/>
      <c r="DM232" s="74"/>
      <c r="DN232" s="20"/>
      <c r="DO232" s="74"/>
      <c r="DP232" s="20"/>
      <c r="DQ232" s="20">
        <f t="shared" si="1506"/>
        <v>0</v>
      </c>
      <c r="DR232" s="20">
        <f t="shared" si="1507"/>
        <v>0</v>
      </c>
      <c r="DS232" s="7"/>
      <c r="DT232" s="7"/>
      <c r="DU232" s="7"/>
      <c r="DV232" s="52"/>
      <c r="DW232" s="51"/>
      <c r="DX232" s="17"/>
      <c r="DY232" s="23"/>
      <c r="DZ232" s="23"/>
      <c r="EA232" s="7"/>
      <c r="EB232" s="7"/>
      <c r="EC232" s="7"/>
      <c r="ED232" s="7"/>
      <c r="EE232" s="7"/>
      <c r="EF232" s="7"/>
      <c r="EG232" s="7"/>
      <c r="EH232" s="7">
        <f t="shared" si="1508"/>
        <v>0</v>
      </c>
      <c r="EI232" s="7">
        <f t="shared" si="1508"/>
        <v>0</v>
      </c>
      <c r="EJ232" s="7">
        <f t="shared" si="1508"/>
        <v>0</v>
      </c>
      <c r="EK232" s="18">
        <f t="shared" si="1508"/>
        <v>0</v>
      </c>
      <c r="EL232" s="7">
        <f t="shared" si="1508"/>
        <v>0</v>
      </c>
      <c r="EM232" s="7">
        <f t="shared" si="1508"/>
        <v>0</v>
      </c>
      <c r="EN232" s="7">
        <f t="shared" si="1508"/>
        <v>0</v>
      </c>
      <c r="EO232" s="7">
        <f t="shared" si="1508"/>
        <v>0</v>
      </c>
      <c r="EP232" s="7">
        <f t="shared" si="1508"/>
        <v>0</v>
      </c>
      <c r="EQ232" s="7">
        <f t="shared" si="1508"/>
        <v>0</v>
      </c>
      <c r="ER232" s="7">
        <f t="shared" si="1508"/>
        <v>0</v>
      </c>
      <c r="ES232" s="7">
        <f t="shared" si="1508"/>
        <v>0</v>
      </c>
      <c r="ET232" s="7">
        <f t="shared" si="1508"/>
        <v>0</v>
      </c>
      <c r="EU232" s="18">
        <f t="shared" si="1508"/>
        <v>0</v>
      </c>
      <c r="EV232" s="7">
        <f t="shared" si="1508"/>
        <v>0</v>
      </c>
      <c r="EW232" s="7">
        <f t="shared" si="1508"/>
        <v>0</v>
      </c>
      <c r="EX232" s="7">
        <f t="shared" si="1509"/>
        <v>0</v>
      </c>
      <c r="EY232" s="7">
        <f t="shared" si="1509"/>
        <v>0</v>
      </c>
      <c r="EZ232" s="7">
        <f t="shared" si="1509"/>
        <v>0</v>
      </c>
      <c r="FA232" s="7">
        <f t="shared" si="1509"/>
        <v>0</v>
      </c>
      <c r="FB232" s="7">
        <f t="shared" si="1509"/>
        <v>0</v>
      </c>
      <c r="FC232" s="7">
        <f t="shared" si="1509"/>
        <v>0</v>
      </c>
      <c r="FD232" s="7">
        <f t="shared" si="1509"/>
        <v>0</v>
      </c>
      <c r="FE232" s="18">
        <f t="shared" si="1509"/>
        <v>0</v>
      </c>
      <c r="FF232" s="7">
        <f t="shared" si="1509"/>
        <v>0</v>
      </c>
      <c r="FG232" s="7">
        <f t="shared" si="1509"/>
        <v>0</v>
      </c>
      <c r="FH232" s="7">
        <f t="shared" si="1509"/>
        <v>0</v>
      </c>
      <c r="FI232" s="7">
        <f t="shared" si="1509"/>
        <v>0</v>
      </c>
      <c r="FJ232" s="7">
        <f t="shared" si="1509"/>
        <v>0</v>
      </c>
      <c r="FK232" s="7">
        <f t="shared" si="1509"/>
        <v>0</v>
      </c>
      <c r="FL232" s="7">
        <f t="shared" si="1509"/>
        <v>0</v>
      </c>
      <c r="FM232" s="7">
        <f t="shared" si="1509"/>
        <v>0</v>
      </c>
      <c r="FN232" s="7">
        <f t="shared" si="1510"/>
        <v>0</v>
      </c>
      <c r="FO232" s="7">
        <f t="shared" si="1510"/>
        <v>0</v>
      </c>
      <c r="FP232" s="7"/>
      <c r="FQ232" s="7">
        <f t="shared" si="1511"/>
        <v>0</v>
      </c>
      <c r="FR232" s="7">
        <f t="shared" si="1511"/>
        <v>0</v>
      </c>
      <c r="FS232" s="7">
        <f t="shared" si="1511"/>
        <v>0</v>
      </c>
      <c r="FT232" s="7">
        <f t="shared" si="1511"/>
        <v>0</v>
      </c>
      <c r="FU232" s="7">
        <f t="shared" si="1511"/>
        <v>0</v>
      </c>
      <c r="FV232" s="7">
        <f t="shared" si="1511"/>
        <v>0</v>
      </c>
      <c r="FW232" s="7">
        <f t="shared" si="1511"/>
        <v>0</v>
      </c>
      <c r="FX232" s="7">
        <f t="shared" si="1511"/>
        <v>0</v>
      </c>
      <c r="FY232" s="7">
        <f t="shared" si="1511"/>
        <v>0</v>
      </c>
      <c r="FZ232" s="7">
        <f t="shared" si="1511"/>
        <v>0</v>
      </c>
      <c r="GA232" s="7">
        <f t="shared" si="1511"/>
        <v>0</v>
      </c>
      <c r="GB232" s="116">
        <f t="shared" si="1511"/>
        <v>0</v>
      </c>
      <c r="GC232" s="117">
        <f t="shared" si="1511"/>
        <v>0</v>
      </c>
      <c r="GD232" s="7"/>
      <c r="GE232" s="7"/>
      <c r="GF232" s="7"/>
      <c r="GG232" s="52"/>
      <c r="GH232" s="3"/>
      <c r="GI232" s="18"/>
      <c r="GJ232" s="18"/>
      <c r="GK232" s="1"/>
      <c r="GL232" s="23"/>
      <c r="GM232" s="61"/>
      <c r="GN232" s="7"/>
      <c r="GO232" s="7"/>
    </row>
    <row r="233" spans="1:197" ht="24.95" customHeight="1" x14ac:dyDescent="0.35">
      <c r="A233" s="51"/>
      <c r="B233" s="17"/>
      <c r="C233" s="23"/>
      <c r="D233" s="23"/>
      <c r="E233" s="23"/>
      <c r="F233" s="23"/>
      <c r="G233" s="23"/>
      <c r="H233" s="23"/>
      <c r="I233" s="23"/>
      <c r="J233" s="23"/>
      <c r="K233" s="23"/>
      <c r="L233" s="1"/>
      <c r="M233" s="73">
        <f t="shared" si="1512"/>
        <v>0</v>
      </c>
      <c r="N233" s="32"/>
      <c r="O233" s="263"/>
      <c r="P233" s="32"/>
      <c r="Q233" s="20"/>
      <c r="R233" s="32"/>
      <c r="S233" s="20"/>
      <c r="T233" s="32"/>
      <c r="U233" s="20"/>
      <c r="V233" s="74"/>
      <c r="W233" s="20"/>
      <c r="X233" s="20"/>
      <c r="Y233" s="20"/>
      <c r="Z233" s="74"/>
      <c r="AA233" s="20"/>
      <c r="AB233" s="74"/>
      <c r="AC233" s="20"/>
      <c r="AD233" s="74"/>
      <c r="AE233" s="24"/>
      <c r="AF233" s="74"/>
      <c r="AG233" s="20"/>
      <c r="AH233" s="74"/>
      <c r="AI233" s="20"/>
      <c r="AJ233" s="74"/>
      <c r="AK233" s="20"/>
      <c r="AL233" s="74"/>
      <c r="AM233" s="263"/>
      <c r="AN233" s="74"/>
      <c r="AO233" s="20"/>
      <c r="AP233" s="74"/>
      <c r="AQ233" s="20"/>
      <c r="AR233" s="74"/>
      <c r="AS233" s="20"/>
      <c r="AT233" s="74"/>
      <c r="AU233" s="20"/>
      <c r="AV233" s="74"/>
      <c r="AW233" s="20"/>
      <c r="AX233" s="74"/>
      <c r="AY233" s="20"/>
      <c r="AZ233" s="74"/>
      <c r="BA233" s="20"/>
      <c r="BB233" s="74"/>
      <c r="BC233" s="20"/>
      <c r="BD233" s="74"/>
      <c r="BE233" s="20"/>
      <c r="BF233" s="20">
        <f t="shared" si="1504"/>
        <v>0</v>
      </c>
      <c r="BG233" s="20">
        <f t="shared" si="1505"/>
        <v>0</v>
      </c>
      <c r="BH233" s="7"/>
      <c r="BI233" s="7"/>
      <c r="BJ233" s="7"/>
      <c r="BK233" s="52"/>
      <c r="BL233" s="51"/>
      <c r="BM233" s="17"/>
      <c r="BN233" s="23"/>
      <c r="BO233" s="23"/>
      <c r="BP233" s="23"/>
      <c r="BQ233" s="23"/>
      <c r="BR233" s="23"/>
      <c r="BS233" s="23"/>
      <c r="BT233" s="23"/>
      <c r="BU233" s="23"/>
      <c r="BV233" s="23"/>
      <c r="BW233" s="1"/>
      <c r="BX233" s="73">
        <f t="shared" si="1513"/>
        <v>0</v>
      </c>
      <c r="BY233" s="32"/>
      <c r="BZ233" s="334"/>
      <c r="CA233" s="32"/>
      <c r="CB233" s="20"/>
      <c r="CC233" s="32"/>
      <c r="CD233" s="20"/>
      <c r="CE233" s="32"/>
      <c r="CF233" s="20"/>
      <c r="CG233" s="74"/>
      <c r="CH233" s="20"/>
      <c r="CI233" s="20"/>
      <c r="CJ233" s="20"/>
      <c r="CK233" s="74"/>
      <c r="CL233" s="20"/>
      <c r="CM233" s="74"/>
      <c r="CN233" s="20"/>
      <c r="CO233" s="74"/>
      <c r="CP233" s="24"/>
      <c r="CQ233" s="74"/>
      <c r="CR233" s="334"/>
      <c r="CS233" s="74"/>
      <c r="CT233" s="20"/>
      <c r="CU233" s="74"/>
      <c r="CV233" s="20"/>
      <c r="CW233" s="74"/>
      <c r="CX233" s="334"/>
      <c r="CY233" s="74"/>
      <c r="CZ233" s="20"/>
      <c r="DA233" s="74"/>
      <c r="DB233" s="20"/>
      <c r="DC233" s="74"/>
      <c r="DD233" s="20"/>
      <c r="DE233" s="74"/>
      <c r="DF233" s="20"/>
      <c r="DG233" s="74"/>
      <c r="DH233" s="20"/>
      <c r="DI233" s="74"/>
      <c r="DJ233" s="20"/>
      <c r="DK233" s="74"/>
      <c r="DL233" s="20"/>
      <c r="DM233" s="74"/>
      <c r="DN233" s="20"/>
      <c r="DO233" s="74"/>
      <c r="DP233" s="20"/>
      <c r="DQ233" s="20">
        <f t="shared" si="1506"/>
        <v>0</v>
      </c>
      <c r="DR233" s="20">
        <f t="shared" si="1507"/>
        <v>0</v>
      </c>
      <c r="DS233" s="7"/>
      <c r="DT233" s="7"/>
      <c r="DU233" s="7"/>
      <c r="DV233" s="52"/>
      <c r="DW233" s="51"/>
      <c r="DX233" s="17"/>
      <c r="DY233" s="23"/>
      <c r="DZ233" s="23"/>
      <c r="EA233" s="8"/>
      <c r="EB233" s="8"/>
      <c r="EC233" s="8"/>
      <c r="ED233" s="8"/>
      <c r="EE233" s="8"/>
      <c r="EF233" s="8"/>
      <c r="EG233" s="8"/>
      <c r="EH233" s="7">
        <f t="shared" ref="EH233:EJ234" si="1514">SUM(L233+L228)</f>
        <v>0</v>
      </c>
      <c r="EI233" s="7">
        <f t="shared" si="1514"/>
        <v>0</v>
      </c>
      <c r="EJ233" s="7">
        <f t="shared" si="1514"/>
        <v>0</v>
      </c>
      <c r="EK233" s="18">
        <f t="shared" si="1508"/>
        <v>0</v>
      </c>
      <c r="EL233" s="7">
        <f t="shared" si="1508"/>
        <v>0</v>
      </c>
      <c r="EM233" s="7">
        <f t="shared" si="1508"/>
        <v>0</v>
      </c>
      <c r="EN233" s="7">
        <f t="shared" si="1508"/>
        <v>0</v>
      </c>
      <c r="EO233" s="7">
        <f t="shared" si="1508"/>
        <v>0</v>
      </c>
      <c r="EP233" s="7">
        <f t="shared" si="1508"/>
        <v>0</v>
      </c>
      <c r="EQ233" s="7">
        <f t="shared" si="1508"/>
        <v>0</v>
      </c>
      <c r="ER233" s="7">
        <f t="shared" si="1508"/>
        <v>0</v>
      </c>
      <c r="ES233" s="7">
        <f t="shared" si="1508"/>
        <v>0</v>
      </c>
      <c r="ET233" s="7">
        <f t="shared" si="1508"/>
        <v>0</v>
      </c>
      <c r="EU233" s="18">
        <f t="shared" si="1508"/>
        <v>0</v>
      </c>
      <c r="EV233" s="7">
        <f t="shared" si="1508"/>
        <v>0</v>
      </c>
      <c r="EW233" s="7">
        <f t="shared" si="1508"/>
        <v>0</v>
      </c>
      <c r="EX233" s="7">
        <f t="shared" si="1509"/>
        <v>0</v>
      </c>
      <c r="EY233" s="7">
        <f t="shared" si="1509"/>
        <v>0</v>
      </c>
      <c r="EZ233" s="7">
        <f t="shared" si="1509"/>
        <v>0</v>
      </c>
      <c r="FA233" s="7">
        <f t="shared" si="1509"/>
        <v>0</v>
      </c>
      <c r="FB233" s="7">
        <f t="shared" si="1509"/>
        <v>0</v>
      </c>
      <c r="FC233" s="7">
        <f t="shared" si="1509"/>
        <v>0</v>
      </c>
      <c r="FD233" s="7">
        <f t="shared" si="1509"/>
        <v>0</v>
      </c>
      <c r="FE233" s="18">
        <f t="shared" si="1509"/>
        <v>0</v>
      </c>
      <c r="FF233" s="7">
        <f t="shared" si="1509"/>
        <v>0</v>
      </c>
      <c r="FG233" s="7">
        <f t="shared" si="1509"/>
        <v>0</v>
      </c>
      <c r="FH233" s="7">
        <f t="shared" si="1509"/>
        <v>0</v>
      </c>
      <c r="FI233" s="7">
        <f t="shared" si="1509"/>
        <v>0</v>
      </c>
      <c r="FJ233" s="7">
        <f t="shared" si="1509"/>
        <v>0</v>
      </c>
      <c r="FK233" s="7">
        <f t="shared" si="1509"/>
        <v>0</v>
      </c>
      <c r="FL233" s="7">
        <f t="shared" si="1509"/>
        <v>0</v>
      </c>
      <c r="FM233" s="7">
        <f t="shared" si="1509"/>
        <v>0</v>
      </c>
      <c r="FN233" s="7">
        <f t="shared" si="1510"/>
        <v>0</v>
      </c>
      <c r="FO233" s="7">
        <f t="shared" si="1510"/>
        <v>0</v>
      </c>
      <c r="FP233" s="7"/>
      <c r="FQ233" s="7">
        <f t="shared" si="1511"/>
        <v>0</v>
      </c>
      <c r="FR233" s="7">
        <f t="shared" si="1511"/>
        <v>0</v>
      </c>
      <c r="FS233" s="7">
        <f t="shared" si="1511"/>
        <v>0</v>
      </c>
      <c r="FT233" s="7">
        <f t="shared" si="1511"/>
        <v>0</v>
      </c>
      <c r="FU233" s="7">
        <f t="shared" si="1511"/>
        <v>0</v>
      </c>
      <c r="FV233" s="7">
        <f t="shared" si="1511"/>
        <v>0</v>
      </c>
      <c r="FW233" s="7">
        <f t="shared" si="1511"/>
        <v>0</v>
      </c>
      <c r="FX233" s="7">
        <f t="shared" si="1511"/>
        <v>0</v>
      </c>
      <c r="FY233" s="7">
        <f t="shared" si="1511"/>
        <v>0</v>
      </c>
      <c r="FZ233" s="7">
        <f t="shared" si="1511"/>
        <v>0</v>
      </c>
      <c r="GA233" s="7">
        <f t="shared" si="1511"/>
        <v>0</v>
      </c>
      <c r="GB233" s="116">
        <f t="shared" si="1511"/>
        <v>0</v>
      </c>
      <c r="GC233" s="117">
        <f t="shared" si="1511"/>
        <v>0</v>
      </c>
      <c r="GD233" s="8"/>
      <c r="GE233" s="8"/>
      <c r="GF233" s="8"/>
      <c r="GG233" s="97"/>
      <c r="GH233" s="3"/>
      <c r="GI233" s="18"/>
      <c r="GJ233" s="18"/>
      <c r="GK233" s="1"/>
      <c r="GL233" s="23"/>
      <c r="GM233" s="61"/>
      <c r="GN233" s="7"/>
      <c r="GO233" s="7"/>
    </row>
    <row r="234" spans="1:197" ht="24.95" customHeight="1" thickBot="1" x14ac:dyDescent="0.4">
      <c r="A234" s="91"/>
      <c r="B234" s="81"/>
      <c r="C234" s="83"/>
      <c r="D234" s="23"/>
      <c r="E234" s="23"/>
      <c r="F234" s="23"/>
      <c r="G234" s="23"/>
      <c r="H234" s="23"/>
      <c r="I234" s="23"/>
      <c r="J234" s="23"/>
      <c r="K234" s="23"/>
      <c r="L234" s="1"/>
      <c r="M234" s="73">
        <f t="shared" si="1512"/>
        <v>0</v>
      </c>
      <c r="N234" s="32"/>
      <c r="O234" s="263"/>
      <c r="P234" s="32"/>
      <c r="Q234" s="20"/>
      <c r="R234" s="32"/>
      <c r="S234" s="20"/>
      <c r="T234" s="32"/>
      <c r="U234" s="20"/>
      <c r="V234" s="74"/>
      <c r="W234" s="20"/>
      <c r="X234" s="20"/>
      <c r="Y234" s="20"/>
      <c r="Z234" s="74"/>
      <c r="AA234" s="20"/>
      <c r="AB234" s="74"/>
      <c r="AC234" s="20"/>
      <c r="AD234" s="74"/>
      <c r="AE234" s="24"/>
      <c r="AF234" s="74"/>
      <c r="AG234" s="20"/>
      <c r="AH234" s="74"/>
      <c r="AI234" s="20"/>
      <c r="AJ234" s="74"/>
      <c r="AK234" s="20"/>
      <c r="AL234" s="74"/>
      <c r="AM234" s="263"/>
      <c r="AN234" s="74"/>
      <c r="AO234" s="20"/>
      <c r="AP234" s="74"/>
      <c r="AQ234" s="20"/>
      <c r="AR234" s="74"/>
      <c r="AS234" s="20"/>
      <c r="AT234" s="74"/>
      <c r="AU234" s="20"/>
      <c r="AV234" s="74"/>
      <c r="AW234" s="20"/>
      <c r="AX234" s="74"/>
      <c r="AY234" s="20"/>
      <c r="AZ234" s="74"/>
      <c r="BA234" s="20"/>
      <c r="BB234" s="74"/>
      <c r="BC234" s="20"/>
      <c r="BD234" s="74"/>
      <c r="BE234" s="20"/>
      <c r="BF234" s="20">
        <f t="shared" si="1504"/>
        <v>0</v>
      </c>
      <c r="BG234" s="20">
        <f t="shared" si="1505"/>
        <v>0</v>
      </c>
      <c r="BH234" s="7"/>
      <c r="BI234" s="7"/>
      <c r="BJ234" s="7"/>
      <c r="BK234" s="52"/>
      <c r="BL234" s="91"/>
      <c r="BM234" s="81"/>
      <c r="BN234" s="83"/>
      <c r="BO234" s="23"/>
      <c r="BP234" s="23"/>
      <c r="BQ234" s="23"/>
      <c r="BR234" s="23"/>
      <c r="BS234" s="23"/>
      <c r="BT234" s="23"/>
      <c r="BU234" s="23"/>
      <c r="BV234" s="23"/>
      <c r="BW234" s="1"/>
      <c r="BX234" s="73">
        <f t="shared" si="1513"/>
        <v>0</v>
      </c>
      <c r="BY234" s="32"/>
      <c r="BZ234" s="334"/>
      <c r="CA234" s="32"/>
      <c r="CB234" s="20"/>
      <c r="CC234" s="32"/>
      <c r="CD234" s="20"/>
      <c r="CE234" s="32"/>
      <c r="CF234" s="20"/>
      <c r="CG234" s="74"/>
      <c r="CH234" s="20"/>
      <c r="CI234" s="20"/>
      <c r="CJ234" s="20"/>
      <c r="CK234" s="74"/>
      <c r="CL234" s="20"/>
      <c r="CM234" s="74"/>
      <c r="CN234" s="20"/>
      <c r="CO234" s="74"/>
      <c r="CP234" s="24"/>
      <c r="CQ234" s="74"/>
      <c r="CR234" s="334"/>
      <c r="CS234" s="74"/>
      <c r="CT234" s="20"/>
      <c r="CU234" s="74"/>
      <c r="CV234" s="20"/>
      <c r="CW234" s="74"/>
      <c r="CX234" s="334"/>
      <c r="CY234" s="74"/>
      <c r="CZ234" s="20"/>
      <c r="DA234" s="74"/>
      <c r="DB234" s="20"/>
      <c r="DC234" s="74"/>
      <c r="DD234" s="20"/>
      <c r="DE234" s="74"/>
      <c r="DF234" s="20"/>
      <c r="DG234" s="74"/>
      <c r="DH234" s="20"/>
      <c r="DI234" s="74"/>
      <c r="DJ234" s="20"/>
      <c r="DK234" s="74"/>
      <c r="DL234" s="20"/>
      <c r="DM234" s="74"/>
      <c r="DN234" s="20"/>
      <c r="DO234" s="74"/>
      <c r="DP234" s="20"/>
      <c r="DQ234" s="20">
        <f t="shared" si="1506"/>
        <v>0</v>
      </c>
      <c r="DR234" s="20">
        <f t="shared" si="1507"/>
        <v>0</v>
      </c>
      <c r="DS234" s="7"/>
      <c r="DT234" s="7"/>
      <c r="DU234" s="7"/>
      <c r="DV234" s="52"/>
      <c r="DW234" s="91"/>
      <c r="DX234" s="81"/>
      <c r="DY234" s="83"/>
      <c r="DZ234" s="23"/>
      <c r="EA234" s="8"/>
      <c r="EB234" s="8"/>
      <c r="EC234" s="8"/>
      <c r="ED234" s="8"/>
      <c r="EE234" s="8"/>
      <c r="EF234" s="8"/>
      <c r="EG234" s="8"/>
      <c r="EH234" s="7">
        <f t="shared" si="1514"/>
        <v>0</v>
      </c>
      <c r="EI234" s="7">
        <f t="shared" si="1514"/>
        <v>0</v>
      </c>
      <c r="EJ234" s="7">
        <f t="shared" si="1514"/>
        <v>0</v>
      </c>
      <c r="EK234" s="18">
        <f t="shared" si="1508"/>
        <v>0</v>
      </c>
      <c r="EL234" s="7">
        <f t="shared" si="1508"/>
        <v>0</v>
      </c>
      <c r="EM234" s="7">
        <f t="shared" si="1508"/>
        <v>0</v>
      </c>
      <c r="EN234" s="7">
        <f t="shared" si="1508"/>
        <v>0</v>
      </c>
      <c r="EO234" s="7">
        <f t="shared" si="1508"/>
        <v>0</v>
      </c>
      <c r="EP234" s="7">
        <f t="shared" si="1508"/>
        <v>0</v>
      </c>
      <c r="EQ234" s="7">
        <f t="shared" si="1508"/>
        <v>0</v>
      </c>
      <c r="ER234" s="7">
        <f t="shared" si="1508"/>
        <v>0</v>
      </c>
      <c r="ES234" s="7">
        <f t="shared" si="1508"/>
        <v>0</v>
      </c>
      <c r="ET234" s="7">
        <f t="shared" si="1508"/>
        <v>0</v>
      </c>
      <c r="EU234" s="18">
        <f t="shared" si="1508"/>
        <v>0</v>
      </c>
      <c r="EV234" s="7">
        <f t="shared" si="1508"/>
        <v>0</v>
      </c>
      <c r="EW234" s="7">
        <f t="shared" si="1508"/>
        <v>0</v>
      </c>
      <c r="EX234" s="7">
        <f t="shared" si="1509"/>
        <v>0</v>
      </c>
      <c r="EY234" s="7">
        <f t="shared" si="1509"/>
        <v>0</v>
      </c>
      <c r="EZ234" s="7">
        <f t="shared" si="1509"/>
        <v>0</v>
      </c>
      <c r="FA234" s="7">
        <f t="shared" si="1509"/>
        <v>0</v>
      </c>
      <c r="FB234" s="7">
        <f t="shared" si="1509"/>
        <v>0</v>
      </c>
      <c r="FC234" s="7">
        <f t="shared" si="1509"/>
        <v>0</v>
      </c>
      <c r="FD234" s="7">
        <f t="shared" si="1509"/>
        <v>0</v>
      </c>
      <c r="FE234" s="18">
        <f t="shared" si="1510"/>
        <v>0</v>
      </c>
      <c r="FF234" s="7">
        <f t="shared" si="1510"/>
        <v>0</v>
      </c>
      <c r="FG234" s="7">
        <f t="shared" si="1510"/>
        <v>0</v>
      </c>
      <c r="FH234" s="7">
        <f t="shared" si="1510"/>
        <v>0</v>
      </c>
      <c r="FI234" s="7">
        <f t="shared" si="1510"/>
        <v>0</v>
      </c>
      <c r="FJ234" s="7">
        <f t="shared" si="1510"/>
        <v>0</v>
      </c>
      <c r="FK234" s="7">
        <f t="shared" si="1510"/>
        <v>0</v>
      </c>
      <c r="FL234" s="7">
        <f t="shared" si="1510"/>
        <v>0</v>
      </c>
      <c r="FM234" s="7">
        <f t="shared" si="1510"/>
        <v>0</v>
      </c>
      <c r="FN234" s="7">
        <f t="shared" si="1510"/>
        <v>0</v>
      </c>
      <c r="FO234" s="7">
        <f t="shared" si="1510"/>
        <v>0</v>
      </c>
      <c r="FP234" s="7"/>
      <c r="FQ234" s="7">
        <f t="shared" si="1511"/>
        <v>0</v>
      </c>
      <c r="FR234" s="7">
        <f t="shared" si="1511"/>
        <v>0</v>
      </c>
      <c r="FS234" s="7">
        <f t="shared" si="1511"/>
        <v>0</v>
      </c>
      <c r="FT234" s="7">
        <f t="shared" si="1511"/>
        <v>0</v>
      </c>
      <c r="FU234" s="7">
        <f t="shared" si="1511"/>
        <v>0</v>
      </c>
      <c r="FV234" s="7">
        <f t="shared" si="1511"/>
        <v>0</v>
      </c>
      <c r="FW234" s="7">
        <f t="shared" si="1511"/>
        <v>0</v>
      </c>
      <c r="FX234" s="7">
        <f t="shared" si="1511"/>
        <v>0</v>
      </c>
      <c r="FY234" s="7">
        <f t="shared" si="1511"/>
        <v>0</v>
      </c>
      <c r="FZ234" s="7">
        <f t="shared" si="1511"/>
        <v>0</v>
      </c>
      <c r="GA234" s="7">
        <f t="shared" si="1511"/>
        <v>0</v>
      </c>
      <c r="GB234" s="116">
        <f t="shared" si="1511"/>
        <v>0</v>
      </c>
      <c r="GC234" s="117">
        <f t="shared" si="1511"/>
        <v>0</v>
      </c>
      <c r="GD234" s="8"/>
      <c r="GE234" s="8"/>
      <c r="GF234" s="8"/>
      <c r="GG234" s="97"/>
      <c r="GH234" s="3"/>
      <c r="GI234" s="18"/>
      <c r="GJ234" s="18"/>
      <c r="GK234" s="1"/>
      <c r="GL234" s="23"/>
      <c r="GM234" s="61"/>
      <c r="GN234" s="7"/>
      <c r="GO234" s="7"/>
    </row>
    <row r="235" spans="1:197" s="346" customFormat="1" ht="24.95" customHeight="1" thickBot="1" x14ac:dyDescent="0.4">
      <c r="A235" s="359">
        <v>16</v>
      </c>
      <c r="B235" s="131" t="s">
        <v>74</v>
      </c>
      <c r="C235" s="130" t="s">
        <v>75</v>
      </c>
      <c r="D235" s="131">
        <v>1</v>
      </c>
      <c r="E235" s="363"/>
      <c r="F235" s="363"/>
      <c r="G235" s="363"/>
      <c r="H235" s="363"/>
      <c r="I235" s="363"/>
      <c r="J235" s="363"/>
      <c r="K235" s="363"/>
      <c r="L235" s="363">
        <f>SUM(L236:L250)</f>
        <v>242</v>
      </c>
      <c r="M235" s="363">
        <f t="shared" ref="M235:BE235" si="1515">SUM(M236:M250)</f>
        <v>242</v>
      </c>
      <c r="N235" s="363">
        <f t="shared" si="1515"/>
        <v>124</v>
      </c>
      <c r="O235" s="363">
        <f t="shared" si="1515"/>
        <v>124</v>
      </c>
      <c r="P235" s="363">
        <f t="shared" si="1515"/>
        <v>64</v>
      </c>
      <c r="Q235" s="363">
        <f t="shared" si="1515"/>
        <v>48</v>
      </c>
      <c r="R235" s="363">
        <f t="shared" si="1515"/>
        <v>54</v>
      </c>
      <c r="S235" s="363">
        <f t="shared" si="1515"/>
        <v>46</v>
      </c>
      <c r="T235" s="363">
        <f t="shared" si="1515"/>
        <v>0</v>
      </c>
      <c r="U235" s="363">
        <f t="shared" si="1515"/>
        <v>0</v>
      </c>
      <c r="V235" s="363">
        <f t="shared" si="1515"/>
        <v>0</v>
      </c>
      <c r="W235" s="363">
        <f t="shared" si="1515"/>
        <v>0</v>
      </c>
      <c r="X235" s="363">
        <f t="shared" si="1515"/>
        <v>0</v>
      </c>
      <c r="Y235" s="432">
        <f t="shared" si="1515"/>
        <v>9.6</v>
      </c>
      <c r="Z235" s="363">
        <f t="shared" si="1515"/>
        <v>0</v>
      </c>
      <c r="AA235" s="363">
        <f t="shared" si="1515"/>
        <v>0</v>
      </c>
      <c r="AB235" s="363">
        <f t="shared" si="1515"/>
        <v>0</v>
      </c>
      <c r="AC235" s="363">
        <f t="shared" si="1515"/>
        <v>0</v>
      </c>
      <c r="AD235" s="363">
        <f t="shared" si="1515"/>
        <v>2</v>
      </c>
      <c r="AE235" s="363">
        <f t="shared" si="1515"/>
        <v>30</v>
      </c>
      <c r="AF235" s="363">
        <f t="shared" si="1515"/>
        <v>0</v>
      </c>
      <c r="AG235" s="363">
        <f t="shared" si="1515"/>
        <v>0</v>
      </c>
      <c r="AH235" s="363">
        <f t="shared" si="1515"/>
        <v>0</v>
      </c>
      <c r="AI235" s="363">
        <f t="shared" si="1515"/>
        <v>0</v>
      </c>
      <c r="AJ235" s="363">
        <f t="shared" si="1515"/>
        <v>0</v>
      </c>
      <c r="AK235" s="432">
        <f t="shared" si="1515"/>
        <v>0</v>
      </c>
      <c r="AL235" s="363">
        <f t="shared" si="1515"/>
        <v>2</v>
      </c>
      <c r="AM235" s="363">
        <f t="shared" si="1515"/>
        <v>16</v>
      </c>
      <c r="AN235" s="363">
        <f t="shared" si="1515"/>
        <v>0</v>
      </c>
      <c r="AO235" s="363">
        <f t="shared" si="1515"/>
        <v>0</v>
      </c>
      <c r="AP235" s="363">
        <f t="shared" si="1515"/>
        <v>0</v>
      </c>
      <c r="AQ235" s="363">
        <f t="shared" si="1515"/>
        <v>0</v>
      </c>
      <c r="AR235" s="363">
        <f t="shared" si="1515"/>
        <v>0</v>
      </c>
      <c r="AS235" s="432">
        <f t="shared" si="1515"/>
        <v>0</v>
      </c>
      <c r="AT235" s="363">
        <f t="shared" si="1515"/>
        <v>1</v>
      </c>
      <c r="AU235" s="432">
        <f t="shared" si="1515"/>
        <v>7.333333333333333</v>
      </c>
      <c r="AV235" s="363">
        <f t="shared" si="1515"/>
        <v>0</v>
      </c>
      <c r="AW235" s="363">
        <f t="shared" si="1515"/>
        <v>0</v>
      </c>
      <c r="AX235" s="363">
        <f t="shared" si="1515"/>
        <v>0</v>
      </c>
      <c r="AY235" s="432">
        <f t="shared" si="1515"/>
        <v>0</v>
      </c>
      <c r="AZ235" s="363">
        <f t="shared" si="1515"/>
        <v>0</v>
      </c>
      <c r="BA235" s="432">
        <f t="shared" si="1515"/>
        <v>0</v>
      </c>
      <c r="BB235" s="363">
        <f t="shared" si="1515"/>
        <v>0</v>
      </c>
      <c r="BC235" s="432">
        <f t="shared" si="1515"/>
        <v>0</v>
      </c>
      <c r="BD235" s="363">
        <f t="shared" si="1515"/>
        <v>3</v>
      </c>
      <c r="BE235" s="363">
        <f t="shared" si="1515"/>
        <v>75</v>
      </c>
      <c r="BF235" s="433">
        <f>SUM(BF236:BF250)</f>
        <v>355.93333333333334</v>
      </c>
      <c r="BG235" s="433">
        <f>SUM(BG236:BJ250)</f>
        <v>218</v>
      </c>
      <c r="BH235" s="45"/>
      <c r="BI235" s="45"/>
      <c r="BJ235" s="45"/>
      <c r="BK235" s="362"/>
      <c r="BL235" s="351">
        <v>16</v>
      </c>
      <c r="BM235" s="131" t="s">
        <v>74</v>
      </c>
      <c r="BN235" s="130" t="s">
        <v>75</v>
      </c>
      <c r="BO235" s="131">
        <v>1</v>
      </c>
      <c r="BP235" s="363"/>
      <c r="BQ235" s="363"/>
      <c r="BR235" s="363"/>
      <c r="BS235" s="363"/>
      <c r="BT235" s="363"/>
      <c r="BU235" s="363"/>
      <c r="BV235" s="363"/>
      <c r="BW235" s="363">
        <f>SUM(BW236:BW250)</f>
        <v>126</v>
      </c>
      <c r="BX235" s="363">
        <f t="shared" ref="BX235:DU235" si="1516">SUM(BX236:BX250)</f>
        <v>126</v>
      </c>
      <c r="BY235" s="363">
        <f t="shared" si="1516"/>
        <v>58</v>
      </c>
      <c r="BZ235" s="363">
        <f t="shared" si="1516"/>
        <v>58</v>
      </c>
      <c r="CA235" s="363">
        <f t="shared" si="1516"/>
        <v>10</v>
      </c>
      <c r="CB235" s="363">
        <f t="shared" si="1516"/>
        <v>10</v>
      </c>
      <c r="CC235" s="363">
        <f t="shared" si="1516"/>
        <v>58</v>
      </c>
      <c r="CD235" s="363">
        <f t="shared" si="1516"/>
        <v>58</v>
      </c>
      <c r="CE235" s="363">
        <f t="shared" si="1516"/>
        <v>0</v>
      </c>
      <c r="CF235" s="363">
        <f t="shared" si="1516"/>
        <v>0</v>
      </c>
      <c r="CG235" s="363">
        <f t="shared" si="1516"/>
        <v>0</v>
      </c>
      <c r="CH235" s="363">
        <f t="shared" si="1516"/>
        <v>0</v>
      </c>
      <c r="CI235" s="363">
        <f t="shared" si="1516"/>
        <v>2</v>
      </c>
      <c r="CJ235" s="364">
        <f t="shared" si="1516"/>
        <v>8.1</v>
      </c>
      <c r="CK235" s="363">
        <f t="shared" si="1516"/>
        <v>0</v>
      </c>
      <c r="CL235" s="363">
        <f t="shared" si="1516"/>
        <v>0</v>
      </c>
      <c r="CM235" s="363">
        <f t="shared" si="1516"/>
        <v>8</v>
      </c>
      <c r="CN235" s="363">
        <f t="shared" si="1516"/>
        <v>28</v>
      </c>
      <c r="CO235" s="363">
        <f t="shared" si="1516"/>
        <v>1</v>
      </c>
      <c r="CP235" s="363">
        <f t="shared" si="1516"/>
        <v>30</v>
      </c>
      <c r="CQ235" s="363">
        <f t="shared" si="1516"/>
        <v>1</v>
      </c>
      <c r="CR235" s="363">
        <f t="shared" si="1516"/>
        <v>66</v>
      </c>
      <c r="CS235" s="363">
        <f t="shared" si="1516"/>
        <v>0</v>
      </c>
      <c r="CT235" s="363">
        <f t="shared" si="1516"/>
        <v>0</v>
      </c>
      <c r="CU235" s="363">
        <f t="shared" si="1516"/>
        <v>0</v>
      </c>
      <c r="CV235" s="363">
        <f t="shared" si="1516"/>
        <v>0</v>
      </c>
      <c r="CW235" s="363">
        <f t="shared" si="1516"/>
        <v>1</v>
      </c>
      <c r="CX235" s="363">
        <f t="shared" si="1516"/>
        <v>14</v>
      </c>
      <c r="CY235" s="363">
        <f t="shared" si="1516"/>
        <v>0</v>
      </c>
      <c r="CZ235" s="363">
        <f t="shared" si="1516"/>
        <v>0</v>
      </c>
      <c r="DA235" s="363">
        <f t="shared" si="1516"/>
        <v>1</v>
      </c>
      <c r="DB235" s="363">
        <f t="shared" si="1516"/>
        <v>0</v>
      </c>
      <c r="DC235" s="363">
        <f t="shared" si="1516"/>
        <v>1</v>
      </c>
      <c r="DD235" s="432">
        <f t="shared" si="1516"/>
        <v>2.3333333333333335</v>
      </c>
      <c r="DE235" s="363">
        <f t="shared" si="1516"/>
        <v>0</v>
      </c>
      <c r="DF235" s="363">
        <f t="shared" si="1516"/>
        <v>0</v>
      </c>
      <c r="DG235" s="363">
        <f t="shared" si="1516"/>
        <v>0</v>
      </c>
      <c r="DH235" s="363">
        <f t="shared" si="1516"/>
        <v>0</v>
      </c>
      <c r="DI235" s="363">
        <f t="shared" si="1516"/>
        <v>1</v>
      </c>
      <c r="DJ235" s="432">
        <f t="shared" si="1516"/>
        <v>8</v>
      </c>
      <c r="DK235" s="363">
        <f t="shared" si="1516"/>
        <v>0</v>
      </c>
      <c r="DL235" s="363">
        <f t="shared" si="1516"/>
        <v>0</v>
      </c>
      <c r="DM235" s="363">
        <f t="shared" si="1516"/>
        <v>0</v>
      </c>
      <c r="DN235" s="363">
        <f t="shared" si="1516"/>
        <v>0</v>
      </c>
      <c r="DO235" s="363">
        <f t="shared" si="1516"/>
        <v>3</v>
      </c>
      <c r="DP235" s="363">
        <f t="shared" si="1516"/>
        <v>75</v>
      </c>
      <c r="DQ235" s="432">
        <f t="shared" si="1516"/>
        <v>359.43333333333334</v>
      </c>
      <c r="DR235" s="432">
        <f t="shared" si="1516"/>
        <v>138.33333333333334</v>
      </c>
      <c r="DS235" s="363">
        <f t="shared" si="1516"/>
        <v>0</v>
      </c>
      <c r="DT235" s="363">
        <f t="shared" si="1516"/>
        <v>0</v>
      </c>
      <c r="DU235" s="363">
        <f t="shared" si="1516"/>
        <v>0</v>
      </c>
      <c r="DV235" s="344"/>
      <c r="DW235" s="365">
        <v>16</v>
      </c>
      <c r="DX235" s="131" t="s">
        <v>74</v>
      </c>
      <c r="DY235" s="130" t="s">
        <v>75</v>
      </c>
      <c r="DZ235" s="131">
        <v>1</v>
      </c>
      <c r="EA235" s="45"/>
      <c r="EB235" s="45"/>
      <c r="EC235" s="45"/>
      <c r="ED235" s="45"/>
      <c r="EE235" s="45"/>
      <c r="EF235" s="45"/>
      <c r="EG235" s="45"/>
      <c r="EH235" s="45">
        <f t="shared" ref="EH235:GC235" si="1517">SUM(EH236:EH250)</f>
        <v>398</v>
      </c>
      <c r="EI235" s="45">
        <f t="shared" si="1517"/>
        <v>398</v>
      </c>
      <c r="EJ235" s="45">
        <f t="shared" si="1517"/>
        <v>200</v>
      </c>
      <c r="EK235" s="363">
        <f>SUM(EK236:EK250)</f>
        <v>182</v>
      </c>
      <c r="EL235" s="45">
        <f t="shared" si="1517"/>
        <v>74</v>
      </c>
      <c r="EM235" s="363">
        <f t="shared" si="1517"/>
        <v>58</v>
      </c>
      <c r="EN235" s="45">
        <f t="shared" si="1517"/>
        <v>112</v>
      </c>
      <c r="EO235" s="363">
        <f t="shared" si="1517"/>
        <v>104</v>
      </c>
      <c r="EP235" s="45">
        <f t="shared" si="1517"/>
        <v>0</v>
      </c>
      <c r="EQ235" s="363">
        <f t="shared" si="1517"/>
        <v>0</v>
      </c>
      <c r="ER235" s="45">
        <f t="shared" si="1517"/>
        <v>0</v>
      </c>
      <c r="ES235" s="363">
        <f t="shared" si="1517"/>
        <v>0</v>
      </c>
      <c r="ET235" s="363">
        <f t="shared" si="1517"/>
        <v>2</v>
      </c>
      <c r="EU235" s="364">
        <f t="shared" si="1517"/>
        <v>17.7</v>
      </c>
      <c r="EV235" s="45">
        <f t="shared" si="1517"/>
        <v>0</v>
      </c>
      <c r="EW235" s="363">
        <f t="shared" si="1517"/>
        <v>0</v>
      </c>
      <c r="EX235" s="45">
        <f t="shared" si="1517"/>
        <v>8</v>
      </c>
      <c r="EY235" s="363">
        <f t="shared" si="1517"/>
        <v>28</v>
      </c>
      <c r="EZ235" s="45">
        <f t="shared" si="1517"/>
        <v>3</v>
      </c>
      <c r="FA235" s="363">
        <f t="shared" si="1517"/>
        <v>60</v>
      </c>
      <c r="FB235" s="45">
        <f t="shared" si="1517"/>
        <v>1</v>
      </c>
      <c r="FC235" s="363">
        <f t="shared" si="1517"/>
        <v>66</v>
      </c>
      <c r="FD235" s="45">
        <f t="shared" si="1517"/>
        <v>0</v>
      </c>
      <c r="FE235" s="364">
        <f t="shared" si="1517"/>
        <v>0</v>
      </c>
      <c r="FF235" s="45">
        <f t="shared" si="1517"/>
        <v>0</v>
      </c>
      <c r="FG235" s="432">
        <f t="shared" si="1517"/>
        <v>0</v>
      </c>
      <c r="FH235" s="45">
        <f t="shared" si="1517"/>
        <v>3</v>
      </c>
      <c r="FI235" s="363">
        <f t="shared" si="1517"/>
        <v>30</v>
      </c>
      <c r="FJ235" s="45">
        <f t="shared" si="1517"/>
        <v>0</v>
      </c>
      <c r="FK235" s="363">
        <f t="shared" si="1517"/>
        <v>0</v>
      </c>
      <c r="FL235" s="45">
        <f t="shared" si="1517"/>
        <v>1</v>
      </c>
      <c r="FM235" s="363">
        <f t="shared" si="1517"/>
        <v>0</v>
      </c>
      <c r="FN235" s="45">
        <f t="shared" si="1517"/>
        <v>1</v>
      </c>
      <c r="FO235" s="363">
        <f t="shared" si="1517"/>
        <v>2.3333333333333335</v>
      </c>
      <c r="FP235" s="45"/>
      <c r="FQ235" s="432">
        <f t="shared" ref="FQ235" si="1518">SUM(FQ236:FQ250)</f>
        <v>7.333333333333333</v>
      </c>
      <c r="FR235" s="363">
        <f t="shared" si="1517"/>
        <v>0</v>
      </c>
      <c r="FS235" s="363">
        <f t="shared" si="1517"/>
        <v>0</v>
      </c>
      <c r="FT235" s="45">
        <f t="shared" si="1517"/>
        <v>1</v>
      </c>
      <c r="FU235" s="432">
        <f t="shared" si="1517"/>
        <v>8</v>
      </c>
      <c r="FV235" s="45">
        <f t="shared" si="1517"/>
        <v>0</v>
      </c>
      <c r="FW235" s="432">
        <f t="shared" si="1517"/>
        <v>0</v>
      </c>
      <c r="FX235" s="45">
        <f t="shared" si="1517"/>
        <v>0</v>
      </c>
      <c r="FY235" s="363">
        <f t="shared" si="1517"/>
        <v>0</v>
      </c>
      <c r="FZ235" s="45">
        <f t="shared" si="1517"/>
        <v>6</v>
      </c>
      <c r="GA235" s="363">
        <f t="shared" si="1517"/>
        <v>150</v>
      </c>
      <c r="GB235" s="444">
        <f t="shared" si="1517"/>
        <v>715.36666666666667</v>
      </c>
      <c r="GC235" s="445">
        <f t="shared" si="1517"/>
        <v>356.33333333333331</v>
      </c>
      <c r="GD235" s="45"/>
      <c r="GE235" s="45"/>
      <c r="GF235" s="45"/>
      <c r="GG235" s="362"/>
      <c r="GI235" s="347"/>
      <c r="GJ235" s="347"/>
      <c r="GK235" s="357"/>
      <c r="GL235" s="357"/>
      <c r="GM235" s="358"/>
      <c r="GN235" s="348"/>
      <c r="GO235" s="350"/>
    </row>
    <row r="236" spans="1:197" ht="24.75" customHeight="1" x14ac:dyDescent="0.35">
      <c r="A236" s="51"/>
      <c r="B236" s="187" t="s">
        <v>100</v>
      </c>
      <c r="C236" s="184" t="s">
        <v>114</v>
      </c>
      <c r="D236" s="184" t="s">
        <v>120</v>
      </c>
      <c r="E236" s="185" t="s">
        <v>118</v>
      </c>
      <c r="F236" s="138" t="s">
        <v>134</v>
      </c>
      <c r="G236" s="185">
        <v>5</v>
      </c>
      <c r="H236" s="184">
        <v>22</v>
      </c>
      <c r="I236" s="184">
        <v>1</v>
      </c>
      <c r="J236" s="184">
        <v>1</v>
      </c>
      <c r="K236" s="184">
        <f t="shared" ref="K236" si="1519">SUM(J236)*2</f>
        <v>2</v>
      </c>
      <c r="L236" s="187">
        <v>60</v>
      </c>
      <c r="M236" s="188">
        <f>SUM(N236+P236+R236+T236+V236)</f>
        <v>60</v>
      </c>
      <c r="N236" s="189">
        <v>30</v>
      </c>
      <c r="O236" s="262">
        <f t="shared" ref="O236:O238" si="1520">SUM(N236)*I236</f>
        <v>30</v>
      </c>
      <c r="P236" s="189">
        <v>4</v>
      </c>
      <c r="Q236" s="190">
        <f>P236*J236</f>
        <v>4</v>
      </c>
      <c r="R236" s="189">
        <v>26</v>
      </c>
      <c r="S236" s="190">
        <f t="shared" ref="S236:S238" si="1521">SUM(R236)*J236</f>
        <v>26</v>
      </c>
      <c r="T236" s="189"/>
      <c r="U236" s="190">
        <f t="shared" ref="U236:U237" si="1522">SUM(T236)*K236</f>
        <v>0</v>
      </c>
      <c r="V236" s="189"/>
      <c r="W236" s="190">
        <f t="shared" ref="W236:W237" si="1523">SUM(V236)*J236*5</f>
        <v>0</v>
      </c>
      <c r="X236" s="191">
        <f>SUM(J236*AX236*2+K236*AZ236*2)</f>
        <v>0</v>
      </c>
      <c r="Y236" s="191">
        <f t="shared" ref="Y236" si="1524">SUM(L236*5/100*J236)</f>
        <v>3</v>
      </c>
      <c r="Z236" s="189"/>
      <c r="AA236" s="190"/>
      <c r="AB236" s="189"/>
      <c r="AC236" s="191">
        <f t="shared" ref="AC236" si="1525">SUM(AB236)*3*H236/5</f>
        <v>0</v>
      </c>
      <c r="AD236" s="189"/>
      <c r="AE236" s="193">
        <f t="shared" ref="AE236:AE237" si="1526">SUM(AD236*H236*(30+4))</f>
        <v>0</v>
      </c>
      <c r="AF236" s="189"/>
      <c r="AG236" s="190">
        <f t="shared" ref="AG236:AG238" si="1527">SUM(AF236*H236*3)</f>
        <v>0</v>
      </c>
      <c r="AH236" s="190"/>
      <c r="AI236" s="191">
        <f t="shared" ref="AI236:AI238" si="1528">SUM(AH236*H236/3)</f>
        <v>0</v>
      </c>
      <c r="AJ236" s="189"/>
      <c r="AK236" s="191">
        <f t="shared" ref="AK236:AK237" si="1529">SUM(AJ236*H236*2/3)</f>
        <v>0</v>
      </c>
      <c r="AL236" s="189"/>
      <c r="AM236" s="262">
        <f t="shared" ref="AM236" si="1530">SUM(AL236*H236*2)</f>
        <v>0</v>
      </c>
      <c r="AN236" s="189"/>
      <c r="AO236" s="190">
        <f t="shared" ref="AO236" si="1531">SUM(AN236*J236*2)</f>
        <v>0</v>
      </c>
      <c r="AP236" s="189"/>
      <c r="AQ236" s="191">
        <f t="shared" ref="AQ236" si="1532">SUM(AP236*H236*2)</f>
        <v>0</v>
      </c>
      <c r="AR236" s="189"/>
      <c r="AS236" s="191">
        <f>SUM(J236*AR236*6)</f>
        <v>0</v>
      </c>
      <c r="AT236" s="32">
        <v>1</v>
      </c>
      <c r="AU236" s="194">
        <f t="shared" ref="AU236:AU238" si="1533">AT236*H236/3</f>
        <v>7.333333333333333</v>
      </c>
      <c r="AV236" s="189"/>
      <c r="AW236" s="190">
        <f t="shared" ref="AW236" si="1534">SUM(J236*AV236*6)</f>
        <v>0</v>
      </c>
      <c r="AX236" s="189"/>
      <c r="AY236" s="191">
        <f t="shared" ref="AY236" si="1535">SUM(J236*AX236*8)</f>
        <v>0</v>
      </c>
      <c r="AZ236" s="190"/>
      <c r="BA236" s="191">
        <f t="shared" ref="BA236" si="1536">SUM(AZ236*K236*5*6)</f>
        <v>0</v>
      </c>
      <c r="BB236" s="189"/>
      <c r="BC236" s="191">
        <f t="shared" ref="BC236" si="1537">SUM(BB236*K236*4*6)</f>
        <v>0</v>
      </c>
      <c r="BD236" s="189"/>
      <c r="BE236" s="195">
        <f>SUM(BD236*50)</f>
        <v>0</v>
      </c>
      <c r="BF236" s="194">
        <f t="shared" ref="BF236:BF238" si="1538">O236+Q236+S236+U236+W236+X236+Y236+AA236+AC236+AE236+AG236+AI236+AK236+AM236+AO236+AQ236+AS236+AU236+AW236+AY236+BA236+BC236+BE236</f>
        <v>70.333333333333329</v>
      </c>
      <c r="BG236" s="194">
        <f t="shared" ref="BG236:BG238" si="1539">BC236+BA236+AY236+AW236+AS236+AQ236+X236+W236+U236+S236+Q236+O236</f>
        <v>60</v>
      </c>
      <c r="BH236" s="1"/>
      <c r="BI236" s="1"/>
      <c r="BJ236" s="1"/>
      <c r="BK236" s="52"/>
      <c r="BL236" s="51"/>
      <c r="BM236" s="187" t="s">
        <v>100</v>
      </c>
      <c r="BN236" s="184" t="s">
        <v>114</v>
      </c>
      <c r="BO236" s="184" t="s">
        <v>120</v>
      </c>
      <c r="BP236" s="185" t="s">
        <v>118</v>
      </c>
      <c r="BQ236" s="184" t="s">
        <v>134</v>
      </c>
      <c r="BR236" s="185">
        <v>6</v>
      </c>
      <c r="BS236" s="185">
        <v>22</v>
      </c>
      <c r="BT236" s="185">
        <v>1</v>
      </c>
      <c r="BU236" s="185">
        <v>1</v>
      </c>
      <c r="BV236" s="185">
        <f t="shared" ref="BV236" si="1540">SUM(BU236)*2</f>
        <v>2</v>
      </c>
      <c r="BW236" s="187">
        <v>82</v>
      </c>
      <c r="BX236" s="188">
        <f>SUM(BY236+CA236+CC236+CE236+CG236)</f>
        <v>82</v>
      </c>
      <c r="BY236" s="189">
        <v>44</v>
      </c>
      <c r="BZ236" s="142">
        <f>SUM(BY236)*BT236</f>
        <v>44</v>
      </c>
      <c r="CA236" s="189">
        <v>4</v>
      </c>
      <c r="CB236" s="190">
        <f>CA236*BU236</f>
        <v>4</v>
      </c>
      <c r="CC236" s="189">
        <v>34</v>
      </c>
      <c r="CD236" s="190">
        <f>SUM(CC236)*BU236</f>
        <v>34</v>
      </c>
      <c r="CE236" s="189"/>
      <c r="CF236" s="190">
        <f t="shared" ref="CF236" si="1541">SUM(CE236)*BV236</f>
        <v>0</v>
      </c>
      <c r="CG236" s="189"/>
      <c r="CH236" s="190">
        <f t="shared" ref="CH236" si="1542">SUM(CG236)*BU236*5</f>
        <v>0</v>
      </c>
      <c r="CI236" s="191">
        <f>SUM(BU236*DI236*2+BV236*DK236*2)</f>
        <v>2</v>
      </c>
      <c r="CJ236" s="191">
        <f t="shared" ref="CJ236" si="1543">SUM(BW236*5/100*BU236)</f>
        <v>4.0999999999999996</v>
      </c>
      <c r="CK236" s="189"/>
      <c r="CL236" s="190"/>
      <c r="CM236" s="189"/>
      <c r="CN236" s="191">
        <f>SUM(CM236)*3*BS236/5</f>
        <v>0</v>
      </c>
      <c r="CO236" s="189"/>
      <c r="CP236" s="193">
        <f>SUM(CO236*BS236*(30+4))</f>
        <v>0</v>
      </c>
      <c r="CQ236" s="189">
        <v>1</v>
      </c>
      <c r="CR236" s="334">
        <f>SUM(CQ236*BS236*3)</f>
        <v>66</v>
      </c>
      <c r="CS236" s="190"/>
      <c r="CT236" s="191">
        <f>SUM(CS236*BS236/3)</f>
        <v>0</v>
      </c>
      <c r="CU236" s="189"/>
      <c r="CV236" s="191">
        <f>SUM(CU236*BS236*2/3)</f>
        <v>0</v>
      </c>
      <c r="CW236" s="189"/>
      <c r="CX236" s="142">
        <f>SUM(CW236*BS236*2)</f>
        <v>0</v>
      </c>
      <c r="CY236" s="189"/>
      <c r="CZ236" s="190">
        <f>SUM(CY236*BU236*2)</f>
        <v>0</v>
      </c>
      <c r="DA236" s="189"/>
      <c r="DB236" s="191">
        <f t="shared" ref="DB236" si="1544">SUM(DA236*BS236*2)</f>
        <v>0</v>
      </c>
      <c r="DC236" s="189"/>
      <c r="DD236" s="191">
        <f>SUM(BU236*DC236*6)</f>
        <v>0</v>
      </c>
      <c r="DE236" s="32"/>
      <c r="DF236" s="194">
        <f t="shared" ref="DF236:DF242" si="1545">DE236*BS236/3</f>
        <v>0</v>
      </c>
      <c r="DG236" s="189"/>
      <c r="DH236" s="190">
        <f>SUM(BU236*DG236*6)</f>
        <v>0</v>
      </c>
      <c r="DI236" s="189">
        <v>1</v>
      </c>
      <c r="DJ236" s="191">
        <f t="shared" ref="DJ236" si="1546">SUM(BU236*DI236*8)</f>
        <v>8</v>
      </c>
      <c r="DK236" s="190"/>
      <c r="DL236" s="191">
        <f t="shared" ref="DL236:DL238" si="1547">SUM(DK236*BV236*5*6)</f>
        <v>0</v>
      </c>
      <c r="DM236" s="189"/>
      <c r="DN236" s="191">
        <f t="shared" ref="DN236" si="1548">SUM(DM236*BV236*4*6)</f>
        <v>0</v>
      </c>
      <c r="DO236" s="189"/>
      <c r="DP236" s="195">
        <f>SUM(DO236*50)</f>
        <v>0</v>
      </c>
      <c r="DQ236" s="20">
        <f t="shared" ref="DQ236:DQ250" si="1549">SUM(CZ236+DP236+DN236+DL236+DJ236+DH236+DD236+DB236+CV236+CX236+CT236+CR236+CP236+CN236+CL236+CJ236+CI236+CH236+CF236+CB236+BZ236+CD236+DF236)</f>
        <v>162.1</v>
      </c>
      <c r="DR236" s="20">
        <f t="shared" ref="DR236:DR250" si="1550">SUM(BZ236+CB236+CF236+CH236+CI236+DD236+DH236+DJ236+DL236+DN236+CD236+DB236)</f>
        <v>92</v>
      </c>
      <c r="DS236" s="7"/>
      <c r="DT236" s="7"/>
      <c r="DU236" s="7"/>
      <c r="DV236" s="52"/>
      <c r="DW236" s="51"/>
      <c r="DX236" s="34"/>
      <c r="DY236" s="68"/>
      <c r="DZ236" s="68"/>
      <c r="EA236" s="7"/>
      <c r="EB236" s="7"/>
      <c r="EC236" s="7"/>
      <c r="ED236" s="7"/>
      <c r="EE236" s="7"/>
      <c r="EF236" s="7"/>
      <c r="EG236" s="7"/>
      <c r="EH236" s="7">
        <f t="shared" ref="EH236:EW240" si="1551">SUM(L236+BW236)</f>
        <v>142</v>
      </c>
      <c r="EI236" s="7">
        <f t="shared" si="1551"/>
        <v>142</v>
      </c>
      <c r="EJ236" s="7">
        <f t="shared" si="1551"/>
        <v>74</v>
      </c>
      <c r="EK236" s="18">
        <f t="shared" si="1551"/>
        <v>74</v>
      </c>
      <c r="EL236" s="7">
        <f t="shared" si="1551"/>
        <v>8</v>
      </c>
      <c r="EM236" s="7">
        <f t="shared" si="1551"/>
        <v>8</v>
      </c>
      <c r="EN236" s="7">
        <f t="shared" si="1551"/>
        <v>60</v>
      </c>
      <c r="EO236" s="7">
        <f t="shared" si="1551"/>
        <v>60</v>
      </c>
      <c r="EP236" s="7">
        <f t="shared" si="1551"/>
        <v>0</v>
      </c>
      <c r="EQ236" s="7">
        <f t="shared" si="1551"/>
        <v>0</v>
      </c>
      <c r="ER236" s="7">
        <f t="shared" si="1551"/>
        <v>0</v>
      </c>
      <c r="ES236" s="7">
        <f t="shared" si="1551"/>
        <v>0</v>
      </c>
      <c r="ET236" s="7">
        <f t="shared" si="1551"/>
        <v>2</v>
      </c>
      <c r="EU236" s="18">
        <f t="shared" si="1551"/>
        <v>7.1</v>
      </c>
      <c r="EV236" s="7">
        <f t="shared" si="1551"/>
        <v>0</v>
      </c>
      <c r="EW236" s="7">
        <f t="shared" si="1551"/>
        <v>0</v>
      </c>
      <c r="EX236" s="7">
        <f t="shared" ref="EX236:FM240" si="1552">SUM(AB236+CM236)</f>
        <v>0</v>
      </c>
      <c r="EY236" s="7">
        <f t="shared" si="1552"/>
        <v>0</v>
      </c>
      <c r="EZ236" s="7">
        <f t="shared" si="1552"/>
        <v>0</v>
      </c>
      <c r="FA236" s="7">
        <f t="shared" si="1552"/>
        <v>0</v>
      </c>
      <c r="FB236" s="7">
        <f t="shared" si="1552"/>
        <v>1</v>
      </c>
      <c r="FC236" s="7">
        <f t="shared" si="1552"/>
        <v>66</v>
      </c>
      <c r="FD236" s="7">
        <f t="shared" si="1552"/>
        <v>0</v>
      </c>
      <c r="FE236" s="18">
        <f t="shared" si="1552"/>
        <v>0</v>
      </c>
      <c r="FF236" s="7">
        <f t="shared" si="1552"/>
        <v>0</v>
      </c>
      <c r="FG236" s="7">
        <f t="shared" si="1552"/>
        <v>0</v>
      </c>
      <c r="FH236" s="7">
        <f t="shared" si="1552"/>
        <v>0</v>
      </c>
      <c r="FI236" s="7">
        <f t="shared" si="1552"/>
        <v>0</v>
      </c>
      <c r="FJ236" s="7">
        <f t="shared" si="1552"/>
        <v>0</v>
      </c>
      <c r="FK236" s="7">
        <f t="shared" si="1552"/>
        <v>0</v>
      </c>
      <c r="FL236" s="7">
        <f t="shared" si="1552"/>
        <v>0</v>
      </c>
      <c r="FM236" s="7">
        <f t="shared" si="1552"/>
        <v>0</v>
      </c>
      <c r="FN236" s="7">
        <f t="shared" ref="FL236:FO240" si="1553">SUM(AR236+DC236)</f>
        <v>0</v>
      </c>
      <c r="FO236" s="7">
        <f t="shared" si="1553"/>
        <v>0</v>
      </c>
      <c r="FP236" s="7"/>
      <c r="FQ236" s="7">
        <f t="shared" ref="FQ236:GC250" si="1554">SUM(AU236+DF236)</f>
        <v>7.333333333333333</v>
      </c>
      <c r="FR236" s="7">
        <f t="shared" si="1554"/>
        <v>0</v>
      </c>
      <c r="FS236" s="7">
        <f t="shared" si="1554"/>
        <v>0</v>
      </c>
      <c r="FT236" s="7">
        <f t="shared" si="1554"/>
        <v>1</v>
      </c>
      <c r="FU236" s="7">
        <f t="shared" si="1554"/>
        <v>8</v>
      </c>
      <c r="FV236" s="7">
        <f t="shared" si="1554"/>
        <v>0</v>
      </c>
      <c r="FW236" s="7">
        <f t="shared" si="1554"/>
        <v>0</v>
      </c>
      <c r="FX236" s="7">
        <f t="shared" si="1554"/>
        <v>0</v>
      </c>
      <c r="FY236" s="7">
        <f t="shared" si="1554"/>
        <v>0</v>
      </c>
      <c r="FZ236" s="7">
        <f t="shared" si="1554"/>
        <v>0</v>
      </c>
      <c r="GA236" s="7">
        <f t="shared" si="1554"/>
        <v>0</v>
      </c>
      <c r="GB236" s="116">
        <f t="shared" si="1554"/>
        <v>232.43333333333334</v>
      </c>
      <c r="GC236" s="117">
        <f t="shared" si="1554"/>
        <v>152</v>
      </c>
      <c r="GD236" s="7"/>
      <c r="GE236" s="7"/>
      <c r="GF236" s="7"/>
      <c r="GG236" s="52"/>
      <c r="GH236" s="3"/>
      <c r="GI236" s="18"/>
      <c r="GJ236" s="18"/>
      <c r="GK236" s="1"/>
      <c r="GL236" s="23"/>
      <c r="GM236" s="61"/>
      <c r="GN236" s="7"/>
      <c r="GO236" s="67"/>
    </row>
    <row r="237" spans="1:197" s="7" customFormat="1" ht="24.95" customHeight="1" x14ac:dyDescent="0.35">
      <c r="B237" s="266" t="s">
        <v>136</v>
      </c>
      <c r="C237" s="267" t="s">
        <v>137</v>
      </c>
      <c r="D237" s="268" t="s">
        <v>102</v>
      </c>
      <c r="E237" s="267" t="s">
        <v>139</v>
      </c>
      <c r="F237" s="268" t="s">
        <v>140</v>
      </c>
      <c r="G237" s="269">
        <v>3</v>
      </c>
      <c r="H237" s="269">
        <v>7</v>
      </c>
      <c r="I237" s="269">
        <v>1</v>
      </c>
      <c r="J237" s="269">
        <v>1</v>
      </c>
      <c r="K237" s="269">
        <v>1</v>
      </c>
      <c r="L237" s="266">
        <v>66</v>
      </c>
      <c r="M237" s="270">
        <f t="shared" ref="M237:M238" si="1555">SUM(N237+P237+R237+T237+V237)</f>
        <v>66</v>
      </c>
      <c r="N237" s="271">
        <v>34</v>
      </c>
      <c r="O237" s="262">
        <f t="shared" si="1520"/>
        <v>34</v>
      </c>
      <c r="P237" s="271">
        <v>22</v>
      </c>
      <c r="Q237" s="272">
        <f t="shared" ref="Q237" si="1556">P237*J237</f>
        <v>22</v>
      </c>
      <c r="R237" s="271">
        <v>10</v>
      </c>
      <c r="S237" s="272">
        <f t="shared" si="1521"/>
        <v>10</v>
      </c>
      <c r="T237" s="271"/>
      <c r="U237" s="272">
        <f t="shared" si="1522"/>
        <v>0</v>
      </c>
      <c r="V237" s="271"/>
      <c r="W237" s="272">
        <f t="shared" si="1523"/>
        <v>0</v>
      </c>
      <c r="X237" s="273">
        <f>SUM(J237*AX237*2+K237*AZ237*2)</f>
        <v>0</v>
      </c>
      <c r="Y237" s="273">
        <f t="shared" ref="Y237" si="1557">SUM(L237*5/100*J237)</f>
        <v>3.3</v>
      </c>
      <c r="Z237" s="271"/>
      <c r="AA237" s="272"/>
      <c r="AB237" s="271"/>
      <c r="AC237" s="273">
        <f>SUM(AB237)*3*H237/5</f>
        <v>0</v>
      </c>
      <c r="AD237" s="271"/>
      <c r="AE237" s="274">
        <f t="shared" si="1526"/>
        <v>0</v>
      </c>
      <c r="AF237" s="271"/>
      <c r="AG237" s="272">
        <f t="shared" si="1527"/>
        <v>0</v>
      </c>
      <c r="AH237" s="271"/>
      <c r="AI237" s="273">
        <f t="shared" si="1528"/>
        <v>0</v>
      </c>
      <c r="AJ237" s="271"/>
      <c r="AK237" s="273">
        <f t="shared" si="1529"/>
        <v>0</v>
      </c>
      <c r="AL237" s="271">
        <v>1</v>
      </c>
      <c r="AM237" s="262">
        <f>SUM(AL237*H237)*2</f>
        <v>14</v>
      </c>
      <c r="AN237" s="271"/>
      <c r="AO237" s="272">
        <f t="shared" ref="AO237" si="1558">SUM(AN237*J237)</f>
        <v>0</v>
      </c>
      <c r="AP237" s="271"/>
      <c r="AQ237" s="273">
        <f t="shared" ref="AQ237" si="1559">SUM(AP237*H237*2)</f>
        <v>0</v>
      </c>
      <c r="AR237" s="271"/>
      <c r="AS237" s="273">
        <f>AR237*H237/3</f>
        <v>0</v>
      </c>
      <c r="AT237" s="271"/>
      <c r="AU237" s="273">
        <f t="shared" si="1533"/>
        <v>0</v>
      </c>
      <c r="AV237" s="271"/>
      <c r="AW237" s="272">
        <f t="shared" ref="AW237" si="1560">SUM(AV237*H237/3)</f>
        <v>0</v>
      </c>
      <c r="AX237" s="271"/>
      <c r="AY237" s="273">
        <f>SUM(AX237*H237/3)</f>
        <v>0</v>
      </c>
      <c r="AZ237" s="271"/>
      <c r="BA237" s="273">
        <f>SUM(AZ237*K237*5*6)</f>
        <v>0</v>
      </c>
      <c r="BB237" s="271"/>
      <c r="BC237" s="273">
        <f>SUM(BB237*4*8)</f>
        <v>0</v>
      </c>
      <c r="BD237" s="271"/>
      <c r="BE237" s="275">
        <f>SUM(BD237*25)/2</f>
        <v>0</v>
      </c>
      <c r="BF237" s="273">
        <f t="shared" si="1538"/>
        <v>83.3</v>
      </c>
      <c r="BG237" s="273">
        <f t="shared" si="1539"/>
        <v>66</v>
      </c>
      <c r="BH237" s="1"/>
      <c r="BI237" s="1"/>
      <c r="BJ237" s="1"/>
      <c r="BK237" s="1"/>
      <c r="BL237" s="51"/>
      <c r="BM237" s="231" t="s">
        <v>141</v>
      </c>
      <c r="BN237" s="276" t="s">
        <v>137</v>
      </c>
      <c r="BO237" s="277" t="s">
        <v>102</v>
      </c>
      <c r="BP237" s="278" t="s">
        <v>139</v>
      </c>
      <c r="BQ237" s="277" t="s">
        <v>142</v>
      </c>
      <c r="BR237" s="232">
        <v>2</v>
      </c>
      <c r="BS237" s="279">
        <v>2</v>
      </c>
      <c r="BT237" s="279">
        <v>1</v>
      </c>
      <c r="BU237" s="279">
        <v>1</v>
      </c>
      <c r="BV237" s="279">
        <v>1</v>
      </c>
      <c r="BW237" s="280">
        <v>12</v>
      </c>
      <c r="BX237" s="233">
        <f t="shared" ref="BX237:BX242" si="1561">SUM(BY237+CA237+CC237+CE237+CG237)</f>
        <v>12</v>
      </c>
      <c r="BY237" s="281">
        <v>6</v>
      </c>
      <c r="BZ237" s="221">
        <f t="shared" ref="BZ237:BZ238" si="1562">SUM(BY237)*BT237</f>
        <v>6</v>
      </c>
      <c r="CA237" s="281"/>
      <c r="CB237" s="282">
        <f t="shared" ref="CB237:CB242" si="1563">CA237*BU237</f>
        <v>0</v>
      </c>
      <c r="CC237" s="281">
        <v>6</v>
      </c>
      <c r="CD237" s="282">
        <f t="shared" ref="CD237:CD238" si="1564">SUM(CC237)*BU237</f>
        <v>6</v>
      </c>
      <c r="CE237" s="281"/>
      <c r="CF237" s="282">
        <f t="shared" ref="CF237:CF242" si="1565">SUM(CE237)*BV237</f>
        <v>0</v>
      </c>
      <c r="CG237" s="281"/>
      <c r="CH237" s="282">
        <f t="shared" ref="CH237:CH242" si="1566">SUM(CG237)*BU237*5</f>
        <v>0</v>
      </c>
      <c r="CI237" s="236">
        <f t="shared" ref="CI237:CI238" si="1567">SUM(BU237*DI237*2+BV237*DK237*2)</f>
        <v>0</v>
      </c>
      <c r="CJ237" s="236">
        <v>0</v>
      </c>
      <c r="CK237" s="281"/>
      <c r="CL237" s="282"/>
      <c r="CM237" s="281"/>
      <c r="CN237" s="236">
        <f t="shared" ref="CN237:CN238" si="1568">SUM(CM237)*3*BS237/5</f>
        <v>0</v>
      </c>
      <c r="CO237" s="281"/>
      <c r="CP237" s="282">
        <f t="shared" ref="CP237:CP242" si="1569">SUM(CO237*BS237*(30+4))</f>
        <v>0</v>
      </c>
      <c r="CQ237" s="281"/>
      <c r="CR237" s="142">
        <f t="shared" ref="CR237:CR242" si="1570">SUM(CQ237*BS237*3)</f>
        <v>0</v>
      </c>
      <c r="CS237" s="235"/>
      <c r="CT237" s="236">
        <f t="shared" ref="CT237:CT242" si="1571">SUM(CS237*BS237/3)</f>
        <v>0</v>
      </c>
      <c r="CU237" s="234"/>
      <c r="CV237" s="236">
        <f t="shared" ref="CV237:CV242" si="1572">SUM(CU237*BS237*2/3)</f>
        <v>0</v>
      </c>
      <c r="CW237" s="281"/>
      <c r="CX237" s="221">
        <f t="shared" ref="CX237:CX238" si="1573">SUM(CW237*BS237)</f>
        <v>0</v>
      </c>
      <c r="CY237" s="281"/>
      <c r="CZ237" s="282">
        <f t="shared" ref="CZ237:CZ238" si="1574">SUM(CY237*BU237)</f>
        <v>0</v>
      </c>
      <c r="DA237" s="281"/>
      <c r="DB237" s="283">
        <f t="shared" ref="DB237:DB241" si="1575">SUM(DA237*BS237*2)</f>
        <v>0</v>
      </c>
      <c r="DC237" s="281"/>
      <c r="DD237" s="236">
        <f>SUM(DC237*BU237*6)</f>
        <v>0</v>
      </c>
      <c r="DE237" s="234"/>
      <c r="DF237" s="236">
        <f t="shared" si="1545"/>
        <v>0</v>
      </c>
      <c r="DG237" s="235"/>
      <c r="DH237" s="235">
        <f t="shared" ref="DH237:DH242" si="1576">SUM(DG237*BS237/3)</f>
        <v>0</v>
      </c>
      <c r="DI237" s="235"/>
      <c r="DJ237" s="236">
        <f t="shared" ref="DJ237:DJ238" si="1577">SUM(DI237*BS237/3)</f>
        <v>0</v>
      </c>
      <c r="DK237" s="235"/>
      <c r="DL237" s="236">
        <f t="shared" si="1547"/>
        <v>0</v>
      </c>
      <c r="DM237" s="281"/>
      <c r="DN237" s="283">
        <f>SUM(DM237*BV237*4*6)</f>
        <v>0</v>
      </c>
      <c r="DO237" s="281"/>
      <c r="DP237" s="238">
        <f>SUM(DO237*50)/2</f>
        <v>0</v>
      </c>
      <c r="DQ237" s="20">
        <f t="shared" si="1549"/>
        <v>12</v>
      </c>
      <c r="DR237" s="20">
        <f t="shared" si="1550"/>
        <v>12</v>
      </c>
      <c r="DW237" s="51"/>
      <c r="DX237" s="20"/>
      <c r="DY237" s="71"/>
      <c r="DZ237" s="71"/>
      <c r="EH237" s="7">
        <f t="shared" si="1551"/>
        <v>78</v>
      </c>
      <c r="EI237" s="7">
        <f t="shared" si="1551"/>
        <v>78</v>
      </c>
      <c r="EJ237" s="7">
        <f t="shared" si="1551"/>
        <v>40</v>
      </c>
      <c r="EK237" s="18">
        <f t="shared" si="1551"/>
        <v>40</v>
      </c>
      <c r="EL237" s="7">
        <f t="shared" si="1551"/>
        <v>22</v>
      </c>
      <c r="EM237" s="7">
        <f t="shared" si="1551"/>
        <v>22</v>
      </c>
      <c r="EN237" s="7">
        <f t="shared" si="1551"/>
        <v>16</v>
      </c>
      <c r="EO237" s="7">
        <f t="shared" si="1551"/>
        <v>16</v>
      </c>
      <c r="EP237" s="7">
        <f t="shared" si="1551"/>
        <v>0</v>
      </c>
      <c r="EQ237" s="7">
        <f t="shared" si="1551"/>
        <v>0</v>
      </c>
      <c r="ER237" s="7">
        <f t="shared" si="1551"/>
        <v>0</v>
      </c>
      <c r="ES237" s="7">
        <f t="shared" si="1551"/>
        <v>0</v>
      </c>
      <c r="ET237" s="7">
        <f t="shared" si="1551"/>
        <v>0</v>
      </c>
      <c r="EU237" s="18">
        <f t="shared" si="1551"/>
        <v>3.3</v>
      </c>
      <c r="EV237" s="7">
        <f t="shared" si="1551"/>
        <v>0</v>
      </c>
      <c r="EW237" s="7">
        <f t="shared" si="1551"/>
        <v>0</v>
      </c>
      <c r="EX237" s="7">
        <f t="shared" si="1552"/>
        <v>0</v>
      </c>
      <c r="EY237" s="7">
        <f t="shared" si="1552"/>
        <v>0</v>
      </c>
      <c r="EZ237" s="7">
        <f t="shared" si="1552"/>
        <v>0</v>
      </c>
      <c r="FA237" s="7">
        <f t="shared" si="1552"/>
        <v>0</v>
      </c>
      <c r="FB237" s="7">
        <f t="shared" si="1552"/>
        <v>0</v>
      </c>
      <c r="FC237" s="7">
        <f t="shared" si="1552"/>
        <v>0</v>
      </c>
      <c r="FD237" s="7">
        <f t="shared" si="1552"/>
        <v>0</v>
      </c>
      <c r="FE237" s="18">
        <f t="shared" si="1552"/>
        <v>0</v>
      </c>
      <c r="FF237" s="7">
        <f t="shared" si="1552"/>
        <v>0</v>
      </c>
      <c r="FG237" s="7">
        <f t="shared" si="1552"/>
        <v>0</v>
      </c>
      <c r="FH237" s="7">
        <f t="shared" si="1552"/>
        <v>1</v>
      </c>
      <c r="FI237" s="7">
        <f t="shared" si="1552"/>
        <v>14</v>
      </c>
      <c r="FJ237" s="7">
        <f t="shared" si="1552"/>
        <v>0</v>
      </c>
      <c r="FK237" s="7">
        <f t="shared" si="1552"/>
        <v>0</v>
      </c>
      <c r="FL237" s="7">
        <f t="shared" si="1553"/>
        <v>0</v>
      </c>
      <c r="FM237" s="7">
        <f t="shared" si="1553"/>
        <v>0</v>
      </c>
      <c r="FN237" s="7">
        <f t="shared" si="1553"/>
        <v>0</v>
      </c>
      <c r="FO237" s="7">
        <f t="shared" si="1553"/>
        <v>0</v>
      </c>
      <c r="FQ237" s="7">
        <f t="shared" si="1554"/>
        <v>0</v>
      </c>
      <c r="FR237" s="7">
        <f t="shared" si="1554"/>
        <v>0</v>
      </c>
      <c r="FS237" s="7">
        <f t="shared" si="1554"/>
        <v>0</v>
      </c>
      <c r="FT237" s="7">
        <f t="shared" si="1554"/>
        <v>0</v>
      </c>
      <c r="FU237" s="7">
        <f t="shared" si="1554"/>
        <v>0</v>
      </c>
      <c r="FV237" s="7">
        <f t="shared" si="1554"/>
        <v>0</v>
      </c>
      <c r="FW237" s="7">
        <f t="shared" si="1554"/>
        <v>0</v>
      </c>
      <c r="FX237" s="7">
        <f t="shared" si="1554"/>
        <v>0</v>
      </c>
      <c r="FY237" s="7">
        <f t="shared" si="1554"/>
        <v>0</v>
      </c>
      <c r="FZ237" s="7">
        <f t="shared" si="1554"/>
        <v>0</v>
      </c>
      <c r="GA237" s="7">
        <f t="shared" si="1554"/>
        <v>0</v>
      </c>
      <c r="GB237" s="116">
        <f t="shared" si="1554"/>
        <v>95.3</v>
      </c>
      <c r="GC237" s="117">
        <f t="shared" si="1554"/>
        <v>78</v>
      </c>
      <c r="GI237" s="18"/>
      <c r="GJ237" s="18"/>
      <c r="GK237" s="1"/>
      <c r="GL237" s="23"/>
      <c r="GM237" s="61"/>
      <c r="GO237" s="67"/>
    </row>
    <row r="238" spans="1:197" ht="24.95" customHeight="1" x14ac:dyDescent="0.35">
      <c r="A238" s="51"/>
      <c r="B238" s="175" t="s">
        <v>104</v>
      </c>
      <c r="C238" s="182" t="s">
        <v>145</v>
      </c>
      <c r="D238" s="176" t="s">
        <v>102</v>
      </c>
      <c r="E238" s="176" t="s">
        <v>111</v>
      </c>
      <c r="F238" s="198" t="s">
        <v>146</v>
      </c>
      <c r="G238" s="176">
        <v>1</v>
      </c>
      <c r="H238" s="182">
        <v>120</v>
      </c>
      <c r="I238" s="182">
        <v>1</v>
      </c>
      <c r="J238" s="182"/>
      <c r="K238" s="176">
        <f t="shared" ref="K238" si="1578">SUM(J238)*2</f>
        <v>0</v>
      </c>
      <c r="L238" s="178">
        <v>50</v>
      </c>
      <c r="M238" s="153">
        <f t="shared" si="1555"/>
        <v>50</v>
      </c>
      <c r="N238" s="178">
        <v>26</v>
      </c>
      <c r="O238" s="255">
        <f t="shared" si="1520"/>
        <v>26</v>
      </c>
      <c r="P238" s="178">
        <v>16</v>
      </c>
      <c r="Q238" s="179">
        <f t="shared" ref="Q238" si="1579">J238*P238</f>
        <v>0</v>
      </c>
      <c r="R238" s="178">
        <v>8</v>
      </c>
      <c r="S238" s="179">
        <f t="shared" si="1521"/>
        <v>0</v>
      </c>
      <c r="T238" s="172"/>
      <c r="U238" s="180">
        <f t="shared" ref="U238" si="1580">SUM(T238)*K238</f>
        <v>0</v>
      </c>
      <c r="V238" s="172"/>
      <c r="W238" s="180">
        <f>SUM(V238)*J238*3</f>
        <v>0</v>
      </c>
      <c r="X238" s="146">
        <f>2/8*J238*AX238</f>
        <v>0</v>
      </c>
      <c r="Y238" s="146">
        <f>SUM(L238*5/100*J238)</f>
        <v>0</v>
      </c>
      <c r="Z238" s="172"/>
      <c r="AA238" s="180"/>
      <c r="AB238" s="172"/>
      <c r="AC238" s="181">
        <f t="shared" ref="AC238" si="1581">SUM(AB238)*3*H238/5</f>
        <v>0</v>
      </c>
      <c r="AD238" s="172"/>
      <c r="AE238" s="180">
        <f t="shared" ref="AE238" si="1582">SUM(AD238*H238*(30+4))</f>
        <v>0</v>
      </c>
      <c r="AF238" s="172"/>
      <c r="AG238" s="180">
        <f t="shared" si="1527"/>
        <v>0</v>
      </c>
      <c r="AH238" s="172"/>
      <c r="AI238" s="146">
        <f t="shared" si="1528"/>
        <v>0</v>
      </c>
      <c r="AJ238" s="172"/>
      <c r="AK238" s="146">
        <f t="shared" ref="AK238" si="1583">SUM(AJ238*H238*2/3)</f>
        <v>0</v>
      </c>
      <c r="AL238" s="172"/>
      <c r="AM238" s="258">
        <f t="shared" ref="AM238" si="1584">SUM(AL238*H238)</f>
        <v>0</v>
      </c>
      <c r="AN238" s="172"/>
      <c r="AO238" s="180">
        <f t="shared" ref="AO238" si="1585">SUM(AN238*J238)</f>
        <v>0</v>
      </c>
      <c r="AP238" s="172"/>
      <c r="AQ238" s="181">
        <f t="shared" ref="AQ238" si="1586">SUM(AP238*H238*2)</f>
        <v>0</v>
      </c>
      <c r="AR238" s="172"/>
      <c r="AS238" s="146">
        <f t="shared" ref="AS238" si="1587">SUM(J238*AR238*6)</f>
        <v>0</v>
      </c>
      <c r="AT238" s="144"/>
      <c r="AU238" s="146">
        <f t="shared" si="1533"/>
        <v>0</v>
      </c>
      <c r="AV238" s="172"/>
      <c r="AW238" s="145">
        <f>SUM(AV238*H238/3)</f>
        <v>0</v>
      </c>
      <c r="AX238" s="144"/>
      <c r="AY238" s="146">
        <f>AX238*J238*8/2</f>
        <v>0</v>
      </c>
      <c r="AZ238" s="172"/>
      <c r="BA238" s="146">
        <f t="shared" ref="BA238" si="1588">SUM(AZ238*K238*5*6)</f>
        <v>0</v>
      </c>
      <c r="BB238" s="172"/>
      <c r="BC238" s="181">
        <f t="shared" ref="BC238" si="1589">SUM(BB238*K238*4*6)</f>
        <v>0</v>
      </c>
      <c r="BD238" s="172"/>
      <c r="BE238" s="148">
        <f t="shared" ref="BE238" si="1590">SUM(BD238*50)</f>
        <v>0</v>
      </c>
      <c r="BF238" s="146">
        <f t="shared" si="1538"/>
        <v>26</v>
      </c>
      <c r="BG238" s="146">
        <f t="shared" si="1539"/>
        <v>26</v>
      </c>
      <c r="BH238" s="1"/>
      <c r="BI238" s="1"/>
      <c r="BJ238" s="1"/>
      <c r="BK238" s="55"/>
      <c r="BL238" s="51"/>
      <c r="BM238" s="231" t="s">
        <v>141</v>
      </c>
      <c r="BN238" s="276" t="s">
        <v>137</v>
      </c>
      <c r="BO238" s="278" t="s">
        <v>143</v>
      </c>
      <c r="BP238" s="278" t="s">
        <v>139</v>
      </c>
      <c r="BQ238" s="278" t="s">
        <v>140</v>
      </c>
      <c r="BR238" s="232">
        <v>4</v>
      </c>
      <c r="BS238" s="279">
        <v>7</v>
      </c>
      <c r="BT238" s="279">
        <v>1</v>
      </c>
      <c r="BU238" s="279">
        <v>1</v>
      </c>
      <c r="BV238" s="279">
        <v>1</v>
      </c>
      <c r="BW238" s="280">
        <v>2</v>
      </c>
      <c r="BX238" s="233">
        <f t="shared" si="1561"/>
        <v>2</v>
      </c>
      <c r="BY238" s="281"/>
      <c r="BZ238" s="221">
        <f t="shared" si="1562"/>
        <v>0</v>
      </c>
      <c r="CA238" s="281"/>
      <c r="CB238" s="282">
        <f t="shared" si="1563"/>
        <v>0</v>
      </c>
      <c r="CC238" s="281">
        <v>2</v>
      </c>
      <c r="CD238" s="282">
        <f t="shared" si="1564"/>
        <v>2</v>
      </c>
      <c r="CE238" s="281"/>
      <c r="CF238" s="282">
        <f t="shared" si="1565"/>
        <v>0</v>
      </c>
      <c r="CG238" s="281"/>
      <c r="CH238" s="282">
        <f t="shared" si="1566"/>
        <v>0</v>
      </c>
      <c r="CI238" s="236">
        <f t="shared" si="1567"/>
        <v>0</v>
      </c>
      <c r="CJ238" s="236">
        <f>SUM(BW238*15/100*BU238)</f>
        <v>0.3</v>
      </c>
      <c r="CK238" s="281"/>
      <c r="CL238" s="282"/>
      <c r="CM238" s="281"/>
      <c r="CN238" s="236">
        <f t="shared" si="1568"/>
        <v>0</v>
      </c>
      <c r="CO238" s="281"/>
      <c r="CP238" s="282">
        <f t="shared" si="1569"/>
        <v>0</v>
      </c>
      <c r="CQ238" s="281"/>
      <c r="CR238" s="142">
        <f t="shared" si="1570"/>
        <v>0</v>
      </c>
      <c r="CS238" s="235"/>
      <c r="CT238" s="236">
        <f t="shared" si="1571"/>
        <v>0</v>
      </c>
      <c r="CU238" s="234"/>
      <c r="CV238" s="236">
        <f t="shared" si="1572"/>
        <v>0</v>
      </c>
      <c r="CW238" s="281"/>
      <c r="CX238" s="221">
        <f t="shared" si="1573"/>
        <v>0</v>
      </c>
      <c r="CY238" s="281"/>
      <c r="CZ238" s="282">
        <f t="shared" si="1574"/>
        <v>0</v>
      </c>
      <c r="DA238" s="281"/>
      <c r="DB238" s="283">
        <f t="shared" si="1575"/>
        <v>0</v>
      </c>
      <c r="DC238" s="281"/>
      <c r="DD238" s="236">
        <f>DC238*BS238/3</f>
        <v>0</v>
      </c>
      <c r="DE238" s="234"/>
      <c r="DF238" s="236">
        <f t="shared" si="1545"/>
        <v>0</v>
      </c>
      <c r="DG238" s="235"/>
      <c r="DH238" s="235">
        <f t="shared" si="1576"/>
        <v>0</v>
      </c>
      <c r="DI238" s="235"/>
      <c r="DJ238" s="236">
        <f t="shared" si="1577"/>
        <v>0</v>
      </c>
      <c r="DK238" s="235"/>
      <c r="DL238" s="236">
        <f t="shared" si="1547"/>
        <v>0</v>
      </c>
      <c r="DM238" s="281"/>
      <c r="DN238" s="283">
        <f>SUM(DM238*BV238*4*6)</f>
        <v>0</v>
      </c>
      <c r="DO238" s="281"/>
      <c r="DP238" s="238">
        <f>SUM(DO238*50)/2</f>
        <v>0</v>
      </c>
      <c r="DQ238" s="20">
        <f t="shared" si="1549"/>
        <v>2.2999999999999998</v>
      </c>
      <c r="DR238" s="20">
        <f t="shared" si="1550"/>
        <v>2</v>
      </c>
      <c r="DS238" s="7"/>
      <c r="DT238" s="7"/>
      <c r="DU238" s="7"/>
      <c r="DV238" s="52"/>
      <c r="DW238" s="51"/>
      <c r="DX238" s="20"/>
      <c r="DY238" s="78"/>
      <c r="DZ238" s="78"/>
      <c r="EA238" s="7"/>
      <c r="EB238" s="7"/>
      <c r="EC238" s="7"/>
      <c r="ED238" s="7"/>
      <c r="EE238" s="7"/>
      <c r="EF238" s="7"/>
      <c r="EG238" s="7"/>
      <c r="EH238" s="7">
        <f t="shared" si="1551"/>
        <v>52</v>
      </c>
      <c r="EI238" s="7">
        <f t="shared" si="1551"/>
        <v>52</v>
      </c>
      <c r="EJ238" s="7">
        <f t="shared" si="1551"/>
        <v>26</v>
      </c>
      <c r="EK238" s="18">
        <f t="shared" si="1551"/>
        <v>26</v>
      </c>
      <c r="EL238" s="7">
        <f t="shared" si="1551"/>
        <v>16</v>
      </c>
      <c r="EM238" s="7">
        <f t="shared" si="1551"/>
        <v>0</v>
      </c>
      <c r="EN238" s="7">
        <f t="shared" si="1551"/>
        <v>10</v>
      </c>
      <c r="EO238" s="7">
        <f t="shared" si="1551"/>
        <v>2</v>
      </c>
      <c r="EP238" s="7">
        <f t="shared" si="1551"/>
        <v>0</v>
      </c>
      <c r="EQ238" s="7">
        <f t="shared" si="1551"/>
        <v>0</v>
      </c>
      <c r="ER238" s="7">
        <f t="shared" si="1551"/>
        <v>0</v>
      </c>
      <c r="ES238" s="7">
        <f t="shared" si="1551"/>
        <v>0</v>
      </c>
      <c r="ET238" s="7">
        <f t="shared" si="1551"/>
        <v>0</v>
      </c>
      <c r="EU238" s="18">
        <f t="shared" si="1551"/>
        <v>0.3</v>
      </c>
      <c r="EV238" s="7">
        <f t="shared" si="1551"/>
        <v>0</v>
      </c>
      <c r="EW238" s="7">
        <f t="shared" si="1551"/>
        <v>0</v>
      </c>
      <c r="EX238" s="7">
        <f t="shared" si="1552"/>
        <v>0</v>
      </c>
      <c r="EY238" s="7">
        <f t="shared" si="1552"/>
        <v>0</v>
      </c>
      <c r="EZ238" s="7">
        <f t="shared" si="1552"/>
        <v>0</v>
      </c>
      <c r="FA238" s="7">
        <f t="shared" si="1552"/>
        <v>0</v>
      </c>
      <c r="FB238" s="7">
        <f t="shared" si="1552"/>
        <v>0</v>
      </c>
      <c r="FC238" s="7">
        <f t="shared" si="1552"/>
        <v>0</v>
      </c>
      <c r="FD238" s="7">
        <f t="shared" si="1552"/>
        <v>0</v>
      </c>
      <c r="FE238" s="18">
        <f t="shared" si="1552"/>
        <v>0</v>
      </c>
      <c r="FF238" s="7">
        <f t="shared" si="1552"/>
        <v>0</v>
      </c>
      <c r="FG238" s="7">
        <f t="shared" si="1552"/>
        <v>0</v>
      </c>
      <c r="FH238" s="7">
        <f t="shared" si="1552"/>
        <v>0</v>
      </c>
      <c r="FI238" s="7">
        <f t="shared" si="1552"/>
        <v>0</v>
      </c>
      <c r="FJ238" s="7">
        <f t="shared" si="1552"/>
        <v>0</v>
      </c>
      <c r="FK238" s="7">
        <f t="shared" si="1552"/>
        <v>0</v>
      </c>
      <c r="FL238" s="7">
        <f t="shared" si="1553"/>
        <v>0</v>
      </c>
      <c r="FM238" s="7">
        <f t="shared" si="1553"/>
        <v>0</v>
      </c>
      <c r="FN238" s="7">
        <f t="shared" si="1553"/>
        <v>0</v>
      </c>
      <c r="FO238" s="7">
        <f t="shared" si="1553"/>
        <v>0</v>
      </c>
      <c r="FP238" s="7"/>
      <c r="FQ238" s="7">
        <f t="shared" si="1554"/>
        <v>0</v>
      </c>
      <c r="FR238" s="7">
        <f t="shared" si="1554"/>
        <v>0</v>
      </c>
      <c r="FS238" s="7">
        <f t="shared" si="1554"/>
        <v>0</v>
      </c>
      <c r="FT238" s="7">
        <f t="shared" si="1554"/>
        <v>0</v>
      </c>
      <c r="FU238" s="7">
        <f t="shared" si="1554"/>
        <v>0</v>
      </c>
      <c r="FV238" s="7">
        <f t="shared" si="1554"/>
        <v>0</v>
      </c>
      <c r="FW238" s="7">
        <f t="shared" si="1554"/>
        <v>0</v>
      </c>
      <c r="FX238" s="7">
        <f t="shared" si="1554"/>
        <v>0</v>
      </c>
      <c r="FY238" s="7">
        <f t="shared" si="1554"/>
        <v>0</v>
      </c>
      <c r="FZ238" s="7">
        <f t="shared" si="1554"/>
        <v>0</v>
      </c>
      <c r="GA238" s="7">
        <f t="shared" si="1554"/>
        <v>0</v>
      </c>
      <c r="GB238" s="116">
        <f t="shared" si="1554"/>
        <v>28.3</v>
      </c>
      <c r="GC238" s="117">
        <f t="shared" si="1554"/>
        <v>28</v>
      </c>
      <c r="GD238" s="7"/>
      <c r="GE238" s="7"/>
      <c r="GF238" s="7"/>
      <c r="GG238" s="52"/>
      <c r="GH238" s="3"/>
      <c r="GI238" s="18"/>
      <c r="GJ238" s="18"/>
      <c r="GK238" s="1"/>
      <c r="GL238" s="23"/>
      <c r="GM238" s="61"/>
      <c r="GN238" s="7"/>
      <c r="GO238" s="67"/>
    </row>
    <row r="239" spans="1:197" ht="24.95" customHeight="1" x14ac:dyDescent="0.35">
      <c r="A239" s="51"/>
      <c r="B239" s="266" t="s">
        <v>136</v>
      </c>
      <c r="C239" s="267" t="s">
        <v>137</v>
      </c>
      <c r="D239" s="268" t="s">
        <v>138</v>
      </c>
      <c r="E239" s="267" t="s">
        <v>139</v>
      </c>
      <c r="F239" s="268" t="s">
        <v>140</v>
      </c>
      <c r="G239" s="269">
        <v>3</v>
      </c>
      <c r="H239" s="269">
        <v>1</v>
      </c>
      <c r="I239" s="269">
        <v>1</v>
      </c>
      <c r="J239" s="269">
        <v>1</v>
      </c>
      <c r="K239" s="269">
        <v>1</v>
      </c>
      <c r="L239" s="266">
        <v>66</v>
      </c>
      <c r="M239" s="270">
        <f>SUM(N239+P239+R239+T239+V239)</f>
        <v>66</v>
      </c>
      <c r="N239" s="271">
        <v>34</v>
      </c>
      <c r="O239" s="262">
        <f>SUM(N239)*I239</f>
        <v>34</v>
      </c>
      <c r="P239" s="271">
        <v>22</v>
      </c>
      <c r="Q239" s="272">
        <f>P239*J239</f>
        <v>22</v>
      </c>
      <c r="R239" s="271">
        <v>10</v>
      </c>
      <c r="S239" s="272">
        <f>SUM(R239)*J239</f>
        <v>10</v>
      </c>
      <c r="T239" s="271"/>
      <c r="U239" s="272">
        <f>SUM(T239)*K239</f>
        <v>0</v>
      </c>
      <c r="V239" s="271"/>
      <c r="W239" s="272">
        <f>SUM(V239)*J239*5</f>
        <v>0</v>
      </c>
      <c r="X239" s="273">
        <f>SUM(J239*AX239*2+K239*AZ239*2)</f>
        <v>0</v>
      </c>
      <c r="Y239" s="273">
        <f>SUM(L239*5/100*J239)</f>
        <v>3.3</v>
      </c>
      <c r="Z239" s="271"/>
      <c r="AA239" s="272"/>
      <c r="AB239" s="271"/>
      <c r="AC239" s="273">
        <f>SUM(AB239)*3*H239/5</f>
        <v>0</v>
      </c>
      <c r="AD239" s="271"/>
      <c r="AE239" s="274">
        <f>SUM(AD239*H239*(30+4))</f>
        <v>0</v>
      </c>
      <c r="AF239" s="271"/>
      <c r="AG239" s="272">
        <f>SUM(AF239*H239*3)</f>
        <v>0</v>
      </c>
      <c r="AH239" s="271"/>
      <c r="AI239" s="273">
        <f>SUM(AH239*H239/3)</f>
        <v>0</v>
      </c>
      <c r="AJ239" s="271"/>
      <c r="AK239" s="273">
        <f>SUM(AJ239*H239*2/3)</f>
        <v>0</v>
      </c>
      <c r="AL239" s="271">
        <v>1</v>
      </c>
      <c r="AM239" s="262">
        <f>SUM(AL239*H239)*2</f>
        <v>2</v>
      </c>
      <c r="AN239" s="271"/>
      <c r="AO239" s="272">
        <f>SUM(AN239*J239)</f>
        <v>0</v>
      </c>
      <c r="AP239" s="271"/>
      <c r="AQ239" s="273">
        <f>SUM(AP239*H239*2)</f>
        <v>0</v>
      </c>
      <c r="AR239" s="271"/>
      <c r="AS239" s="273">
        <f>AR239*H239/3</f>
        <v>0</v>
      </c>
      <c r="AT239" s="271"/>
      <c r="AU239" s="273">
        <f>AT239*H239/3</f>
        <v>0</v>
      </c>
      <c r="AV239" s="271"/>
      <c r="AW239" s="272">
        <f>SUM(AV239*H239/3)</f>
        <v>0</v>
      </c>
      <c r="AX239" s="271"/>
      <c r="AY239" s="273">
        <f>SUM(AX239*H239/3)</f>
        <v>0</v>
      </c>
      <c r="AZ239" s="271"/>
      <c r="BA239" s="273">
        <f>SUM(AZ239*K239*5*6)</f>
        <v>0</v>
      </c>
      <c r="BB239" s="271"/>
      <c r="BC239" s="273">
        <f>SUM(BB239*4*8)</f>
        <v>0</v>
      </c>
      <c r="BD239" s="271"/>
      <c r="BE239" s="275">
        <f>SUM(BD239*25)/2</f>
        <v>0</v>
      </c>
      <c r="BF239" s="273">
        <f>O239+Q239+S239+U239+W239+X239+Y239+AA239+AC239+AE239+AG239+AI239+AK239+AM239+AO239+AQ239+AS239+AU239+AW239+AY239+BA239+BC239+BE239</f>
        <v>71.3</v>
      </c>
      <c r="BG239" s="273">
        <f>BC239+BA239+AY239+AW239+AS239+AQ239+X239+W239+U239+S239+Q239+O239</f>
        <v>66</v>
      </c>
      <c r="BH239" s="7"/>
      <c r="BI239" s="7"/>
      <c r="BJ239" s="7"/>
      <c r="BK239" s="52"/>
      <c r="BL239" s="51"/>
      <c r="BM239" s="284" t="s">
        <v>136</v>
      </c>
      <c r="BN239" s="285" t="s">
        <v>137</v>
      </c>
      <c r="BO239" s="286" t="s">
        <v>102</v>
      </c>
      <c r="BP239" s="287" t="s">
        <v>139</v>
      </c>
      <c r="BQ239" s="286" t="s">
        <v>140</v>
      </c>
      <c r="BR239" s="285">
        <v>4</v>
      </c>
      <c r="BS239" s="285">
        <v>7</v>
      </c>
      <c r="BT239" s="285">
        <v>1</v>
      </c>
      <c r="BU239" s="285">
        <v>1</v>
      </c>
      <c r="BV239" s="285">
        <v>1</v>
      </c>
      <c r="BW239" s="284">
        <v>4</v>
      </c>
      <c r="BX239" s="288">
        <f>SUM(BY239+CA239+CC239+CE239+CG239)</f>
        <v>4</v>
      </c>
      <c r="BY239" s="289"/>
      <c r="BZ239" s="413">
        <f>SUM(BY239)*BT239</f>
        <v>0</v>
      </c>
      <c r="CA239" s="289"/>
      <c r="CB239" s="288">
        <f>CA239*BU239</f>
        <v>0</v>
      </c>
      <c r="CC239" s="289">
        <v>4</v>
      </c>
      <c r="CD239" s="288">
        <f>SUM(CC239)*BU239</f>
        <v>4</v>
      </c>
      <c r="CE239" s="289"/>
      <c r="CF239" s="288">
        <f>SUM(CE239)*BV239</f>
        <v>0</v>
      </c>
      <c r="CG239" s="289"/>
      <c r="CH239" s="288">
        <f>SUM(CG239)*BU239*5</f>
        <v>0</v>
      </c>
      <c r="CI239" s="290">
        <f>SUM(BU239*DI239*2+BV239*DK239*2)</f>
        <v>0</v>
      </c>
      <c r="CJ239" s="290">
        <f>SUM(BW239*5/100*BU239)</f>
        <v>0.2</v>
      </c>
      <c r="CK239" s="289"/>
      <c r="CL239" s="288"/>
      <c r="CM239" s="289"/>
      <c r="CN239" s="290">
        <f>SUM(CM239)*3*BS239/5</f>
        <v>0</v>
      </c>
      <c r="CO239" s="289"/>
      <c r="CP239" s="288">
        <f>SUM(CO239*BS239*(30+4))</f>
        <v>0</v>
      </c>
      <c r="CQ239" s="289"/>
      <c r="CR239" s="413">
        <f>SUM(CQ239*BS239*3)</f>
        <v>0</v>
      </c>
      <c r="CS239" s="289"/>
      <c r="CT239" s="290">
        <f>SUM(CS239*BS239/3)</f>
        <v>0</v>
      </c>
      <c r="CU239" s="289"/>
      <c r="CV239" s="290">
        <f>SUM(CU239*BS239*2/3)</f>
        <v>0</v>
      </c>
      <c r="CW239" s="289"/>
      <c r="CX239" s="413">
        <f>SUM(CW239*BS239)*2</f>
        <v>0</v>
      </c>
      <c r="CY239" s="289"/>
      <c r="CZ239" s="288">
        <f>SUM(CY239*BU239)</f>
        <v>0</v>
      </c>
      <c r="DA239" s="289"/>
      <c r="DB239" s="290">
        <f>SUM(DA239*BS239*2)</f>
        <v>0</v>
      </c>
      <c r="DC239" s="289"/>
      <c r="DD239" s="290">
        <f>DC239*BS239/3</f>
        <v>0</v>
      </c>
      <c r="DE239" s="289"/>
      <c r="DF239" s="290">
        <f>DE239*BS239/3</f>
        <v>0</v>
      </c>
      <c r="DG239" s="289"/>
      <c r="DH239" s="288">
        <f>SUM(DG239*BS239/3)</f>
        <v>0</v>
      </c>
      <c r="DI239" s="289"/>
      <c r="DJ239" s="290">
        <f>SUM(DI239*BS239/3)</f>
        <v>0</v>
      </c>
      <c r="DK239" s="289"/>
      <c r="DL239" s="290">
        <f>SUM(DK239*BV239*5*6)</f>
        <v>0</v>
      </c>
      <c r="DM239" s="289"/>
      <c r="DN239" s="290">
        <f>SUM(DM239*4*8)</f>
        <v>0</v>
      </c>
      <c r="DO239" s="289"/>
      <c r="DP239" s="291">
        <f>SUM(DO239*25)/2</f>
        <v>0</v>
      </c>
      <c r="DQ239" s="20">
        <f t="shared" si="1549"/>
        <v>4.2</v>
      </c>
      <c r="DR239" s="20">
        <f t="shared" si="1550"/>
        <v>4</v>
      </c>
      <c r="DS239" s="7"/>
      <c r="DT239" s="7"/>
      <c r="DU239" s="7"/>
      <c r="DV239" s="52"/>
      <c r="DW239" s="51"/>
      <c r="DX239" s="33"/>
      <c r="DY239" s="78"/>
      <c r="DZ239" s="78"/>
      <c r="EA239" s="7"/>
      <c r="EB239" s="7"/>
      <c r="EC239" s="7"/>
      <c r="ED239" s="7"/>
      <c r="EE239" s="7"/>
      <c r="EF239" s="7"/>
      <c r="EG239" s="7"/>
      <c r="EH239" s="7">
        <f t="shared" si="1551"/>
        <v>70</v>
      </c>
      <c r="EI239" s="7">
        <f t="shared" si="1551"/>
        <v>70</v>
      </c>
      <c r="EJ239" s="7">
        <f t="shared" si="1551"/>
        <v>34</v>
      </c>
      <c r="EK239" s="18">
        <f t="shared" si="1551"/>
        <v>34</v>
      </c>
      <c r="EL239" s="7">
        <f t="shared" si="1551"/>
        <v>22</v>
      </c>
      <c r="EM239" s="7">
        <f t="shared" si="1551"/>
        <v>22</v>
      </c>
      <c r="EN239" s="7">
        <f t="shared" si="1551"/>
        <v>14</v>
      </c>
      <c r="EO239" s="7">
        <f t="shared" si="1551"/>
        <v>14</v>
      </c>
      <c r="EP239" s="7">
        <f t="shared" si="1551"/>
        <v>0</v>
      </c>
      <c r="EQ239" s="7">
        <f t="shared" si="1551"/>
        <v>0</v>
      </c>
      <c r="ER239" s="7">
        <f t="shared" si="1551"/>
        <v>0</v>
      </c>
      <c r="ES239" s="7">
        <f t="shared" si="1551"/>
        <v>0</v>
      </c>
      <c r="ET239" s="7">
        <f t="shared" si="1551"/>
        <v>0</v>
      </c>
      <c r="EU239" s="18">
        <f t="shared" si="1551"/>
        <v>3.5</v>
      </c>
      <c r="EV239" s="7">
        <f t="shared" si="1551"/>
        <v>0</v>
      </c>
      <c r="EW239" s="7">
        <f t="shared" si="1551"/>
        <v>0</v>
      </c>
      <c r="EX239" s="7">
        <f t="shared" si="1552"/>
        <v>0</v>
      </c>
      <c r="EY239" s="7">
        <f t="shared" si="1552"/>
        <v>0</v>
      </c>
      <c r="EZ239" s="7">
        <f t="shared" si="1552"/>
        <v>0</v>
      </c>
      <c r="FA239" s="7">
        <f t="shared" si="1552"/>
        <v>0</v>
      </c>
      <c r="FB239" s="7">
        <f t="shared" si="1552"/>
        <v>0</v>
      </c>
      <c r="FC239" s="7">
        <f t="shared" si="1552"/>
        <v>0</v>
      </c>
      <c r="FD239" s="7">
        <f t="shared" si="1552"/>
        <v>0</v>
      </c>
      <c r="FE239" s="18">
        <f t="shared" si="1552"/>
        <v>0</v>
      </c>
      <c r="FF239" s="7">
        <f t="shared" si="1552"/>
        <v>0</v>
      </c>
      <c r="FG239" s="7">
        <f t="shared" si="1552"/>
        <v>0</v>
      </c>
      <c r="FH239" s="7">
        <f t="shared" si="1552"/>
        <v>1</v>
      </c>
      <c r="FI239" s="7">
        <f t="shared" si="1552"/>
        <v>2</v>
      </c>
      <c r="FJ239" s="7">
        <f t="shared" si="1552"/>
        <v>0</v>
      </c>
      <c r="FK239" s="7">
        <f t="shared" si="1552"/>
        <v>0</v>
      </c>
      <c r="FL239" s="7">
        <f t="shared" si="1553"/>
        <v>0</v>
      </c>
      <c r="FM239" s="7">
        <f t="shared" si="1553"/>
        <v>0</v>
      </c>
      <c r="FN239" s="7">
        <f t="shared" si="1553"/>
        <v>0</v>
      </c>
      <c r="FO239" s="7">
        <f t="shared" si="1553"/>
        <v>0</v>
      </c>
      <c r="FP239" s="7"/>
      <c r="FQ239" s="7">
        <f t="shared" si="1554"/>
        <v>0</v>
      </c>
      <c r="FR239" s="7">
        <f t="shared" si="1554"/>
        <v>0</v>
      </c>
      <c r="FS239" s="7">
        <f t="shared" si="1554"/>
        <v>0</v>
      </c>
      <c r="FT239" s="7">
        <f t="shared" si="1554"/>
        <v>0</v>
      </c>
      <c r="FU239" s="7">
        <f t="shared" si="1554"/>
        <v>0</v>
      </c>
      <c r="FV239" s="7">
        <f t="shared" si="1554"/>
        <v>0</v>
      </c>
      <c r="FW239" s="7">
        <f t="shared" si="1554"/>
        <v>0</v>
      </c>
      <c r="FX239" s="7">
        <f t="shared" si="1554"/>
        <v>0</v>
      </c>
      <c r="FY239" s="7">
        <f t="shared" si="1554"/>
        <v>0</v>
      </c>
      <c r="FZ239" s="7">
        <f t="shared" si="1554"/>
        <v>0</v>
      </c>
      <c r="GA239" s="7">
        <f t="shared" si="1554"/>
        <v>0</v>
      </c>
      <c r="GB239" s="116">
        <f t="shared" si="1554"/>
        <v>75.5</v>
      </c>
      <c r="GC239" s="117">
        <f t="shared" si="1554"/>
        <v>70</v>
      </c>
      <c r="GD239" s="7"/>
      <c r="GE239" s="7"/>
      <c r="GF239" s="7"/>
      <c r="GG239" s="52"/>
      <c r="GH239" s="3"/>
      <c r="GI239" s="18"/>
      <c r="GJ239" s="18"/>
      <c r="GK239" s="1"/>
      <c r="GL239" s="23"/>
      <c r="GM239" s="61"/>
      <c r="GN239" s="7"/>
      <c r="GO239" s="67"/>
    </row>
    <row r="240" spans="1:197" ht="24.95" customHeight="1" x14ac:dyDescent="0.35">
      <c r="A240" s="51"/>
      <c r="B240" s="20"/>
      <c r="C240" s="71"/>
      <c r="D240" s="71"/>
      <c r="E240" s="71"/>
      <c r="F240" s="71"/>
      <c r="G240" s="72"/>
      <c r="H240" s="79"/>
      <c r="I240" s="79"/>
      <c r="J240" s="79"/>
      <c r="K240" s="79"/>
      <c r="L240" s="77"/>
      <c r="M240" s="73">
        <f t="shared" ref="M240:M250" si="1591">SUM(N240+P240+T240+V240+AR240*2)</f>
        <v>0</v>
      </c>
      <c r="N240" s="32"/>
      <c r="O240" s="263"/>
      <c r="P240" s="32"/>
      <c r="Q240" s="20"/>
      <c r="R240" s="32"/>
      <c r="S240" s="20"/>
      <c r="T240" s="32"/>
      <c r="U240" s="20"/>
      <c r="V240" s="74"/>
      <c r="W240" s="20"/>
      <c r="X240" s="20"/>
      <c r="Y240" s="20"/>
      <c r="Z240" s="74"/>
      <c r="AA240" s="20"/>
      <c r="AB240" s="74"/>
      <c r="AC240" s="20"/>
      <c r="AD240" s="74"/>
      <c r="AE240" s="24"/>
      <c r="AF240" s="74"/>
      <c r="AG240" s="20"/>
      <c r="AH240" s="74"/>
      <c r="AI240" s="20"/>
      <c r="AJ240" s="74"/>
      <c r="AK240" s="20"/>
      <c r="AL240" s="74"/>
      <c r="AM240" s="263"/>
      <c r="AN240" s="74"/>
      <c r="AO240" s="20"/>
      <c r="AP240" s="74"/>
      <c r="AQ240" s="20"/>
      <c r="AR240" s="74"/>
      <c r="AS240" s="20"/>
      <c r="AT240" s="74"/>
      <c r="AU240" s="20"/>
      <c r="AV240" s="74"/>
      <c r="AW240" s="20"/>
      <c r="AX240" s="74"/>
      <c r="AY240" s="20"/>
      <c r="AZ240" s="74"/>
      <c r="BA240" s="20"/>
      <c r="BB240" s="74"/>
      <c r="BC240" s="20"/>
      <c r="BD240" s="74"/>
      <c r="BE240" s="20"/>
      <c r="BF240" s="20">
        <f t="shared" ref="BF240:BF250" si="1592">SUM(AO240+BE240+BC240+BA240+AY240+AW240+AS240+AQ240+AK240+AM240+AI240+AG240+AE240+AC240+AA240+Y240+X240+W240+U240+Q240+O240+S240+AU240)</f>
        <v>0</v>
      </c>
      <c r="BG240" s="20">
        <f t="shared" ref="BG240:BG250" si="1593">SUM(O240+Q240+U240+W240+X240+AS240+AW240+AY240+BA240+BC240+S240+AQ240)</f>
        <v>0</v>
      </c>
      <c r="BH240" s="7"/>
      <c r="BI240" s="7"/>
      <c r="BJ240" s="7"/>
      <c r="BK240" s="52"/>
      <c r="BL240" s="51"/>
      <c r="BM240" s="266" t="s">
        <v>136</v>
      </c>
      <c r="BN240" s="267" t="s">
        <v>137</v>
      </c>
      <c r="BO240" s="268" t="s">
        <v>138</v>
      </c>
      <c r="BP240" s="267" t="s">
        <v>139</v>
      </c>
      <c r="BQ240" s="268" t="s">
        <v>140</v>
      </c>
      <c r="BR240" s="269">
        <v>4</v>
      </c>
      <c r="BS240" s="269">
        <v>1</v>
      </c>
      <c r="BT240" s="269">
        <v>1</v>
      </c>
      <c r="BU240" s="269">
        <v>1</v>
      </c>
      <c r="BV240" s="269">
        <v>1</v>
      </c>
      <c r="BW240" s="266">
        <v>4</v>
      </c>
      <c r="BX240" s="270">
        <f t="shared" si="1561"/>
        <v>4</v>
      </c>
      <c r="BY240" s="271"/>
      <c r="BZ240" s="142">
        <f t="shared" ref="BZ240:BZ242" si="1594">SUM(BY240)*BT240</f>
        <v>0</v>
      </c>
      <c r="CA240" s="271"/>
      <c r="CB240" s="272">
        <f t="shared" si="1563"/>
        <v>0</v>
      </c>
      <c r="CC240" s="271">
        <v>4</v>
      </c>
      <c r="CD240" s="272">
        <f t="shared" ref="CD240:CD242" si="1595">SUM(CC240)*BU240</f>
        <v>4</v>
      </c>
      <c r="CE240" s="271"/>
      <c r="CF240" s="272">
        <f t="shared" si="1565"/>
        <v>0</v>
      </c>
      <c r="CG240" s="271"/>
      <c r="CH240" s="272">
        <f t="shared" si="1566"/>
        <v>0</v>
      </c>
      <c r="CI240" s="273">
        <f>SUM(BU240*DI240*2+BV240*DK240*2)</f>
        <v>0</v>
      </c>
      <c r="CJ240" s="273">
        <f t="shared" ref="CJ240" si="1596">SUM(BW240*5/100*BU240)</f>
        <v>0.2</v>
      </c>
      <c r="CK240" s="271"/>
      <c r="CL240" s="272"/>
      <c r="CM240" s="271"/>
      <c r="CN240" s="273">
        <f>SUM(CM240)*3*BS240/5</f>
        <v>0</v>
      </c>
      <c r="CO240" s="271"/>
      <c r="CP240" s="274">
        <f t="shared" si="1569"/>
        <v>0</v>
      </c>
      <c r="CQ240" s="271"/>
      <c r="CR240" s="142">
        <f t="shared" si="1570"/>
        <v>0</v>
      </c>
      <c r="CS240" s="271"/>
      <c r="CT240" s="273">
        <f t="shared" si="1571"/>
        <v>0</v>
      </c>
      <c r="CU240" s="271"/>
      <c r="CV240" s="273">
        <f t="shared" si="1572"/>
        <v>0</v>
      </c>
      <c r="CW240" s="271"/>
      <c r="CX240" s="142">
        <f>SUM(CW240*BS240)*2</f>
        <v>0</v>
      </c>
      <c r="CY240" s="271"/>
      <c r="CZ240" s="272">
        <f t="shared" ref="CZ240:CZ242" si="1597">SUM(CY240*BU240)</f>
        <v>0</v>
      </c>
      <c r="DA240" s="271"/>
      <c r="DB240" s="273">
        <f t="shared" si="1575"/>
        <v>0</v>
      </c>
      <c r="DC240" s="271"/>
      <c r="DD240" s="273">
        <f>DC240*BS240/3</f>
        <v>0</v>
      </c>
      <c r="DE240" s="271"/>
      <c r="DF240" s="273">
        <f t="shared" si="1545"/>
        <v>0</v>
      </c>
      <c r="DG240" s="271"/>
      <c r="DH240" s="272">
        <f t="shared" si="1576"/>
        <v>0</v>
      </c>
      <c r="DI240" s="271"/>
      <c r="DJ240" s="273">
        <f>SUM(DI240*BS240/3)</f>
        <v>0</v>
      </c>
      <c r="DK240" s="271"/>
      <c r="DL240" s="273">
        <f t="shared" ref="DL240:DL242" si="1598">SUM(DK240*BV240*5*6)</f>
        <v>0</v>
      </c>
      <c r="DM240" s="271"/>
      <c r="DN240" s="273">
        <f>SUM(DM240*4*8)</f>
        <v>0</v>
      </c>
      <c r="DO240" s="271"/>
      <c r="DP240" s="275">
        <f>SUM(DO240*25)/2</f>
        <v>0</v>
      </c>
      <c r="DQ240" s="20">
        <f t="shared" si="1549"/>
        <v>4.2</v>
      </c>
      <c r="DR240" s="20">
        <f t="shared" si="1550"/>
        <v>4</v>
      </c>
      <c r="DS240" s="7"/>
      <c r="DT240" s="7"/>
      <c r="DU240" s="7"/>
      <c r="DV240" s="52"/>
      <c r="DW240" s="51"/>
      <c r="DX240" s="20"/>
      <c r="DY240" s="71"/>
      <c r="DZ240" s="71"/>
      <c r="EA240" s="7"/>
      <c r="EB240" s="7"/>
      <c r="EC240" s="7"/>
      <c r="ED240" s="7"/>
      <c r="EE240" s="7"/>
      <c r="EF240" s="7"/>
      <c r="EG240" s="7"/>
      <c r="EH240" s="7">
        <f t="shared" si="1551"/>
        <v>4</v>
      </c>
      <c r="EI240" s="7">
        <f t="shared" si="1551"/>
        <v>4</v>
      </c>
      <c r="EJ240" s="7">
        <f t="shared" si="1551"/>
        <v>0</v>
      </c>
      <c r="EK240" s="18">
        <f t="shared" si="1551"/>
        <v>0</v>
      </c>
      <c r="EL240" s="7">
        <f t="shared" si="1551"/>
        <v>0</v>
      </c>
      <c r="EM240" s="7">
        <f t="shared" si="1551"/>
        <v>0</v>
      </c>
      <c r="EN240" s="7">
        <f t="shared" si="1551"/>
        <v>4</v>
      </c>
      <c r="EO240" s="7">
        <f t="shared" si="1551"/>
        <v>4</v>
      </c>
      <c r="EP240" s="7">
        <f t="shared" si="1551"/>
        <v>0</v>
      </c>
      <c r="EQ240" s="7">
        <f t="shared" si="1551"/>
        <v>0</v>
      </c>
      <c r="ER240" s="7">
        <f t="shared" si="1551"/>
        <v>0</v>
      </c>
      <c r="ES240" s="7">
        <f t="shared" si="1551"/>
        <v>0</v>
      </c>
      <c r="ET240" s="7">
        <f t="shared" si="1551"/>
        <v>0</v>
      </c>
      <c r="EU240" s="18">
        <f t="shared" si="1551"/>
        <v>0.2</v>
      </c>
      <c r="EV240" s="7">
        <f t="shared" si="1551"/>
        <v>0</v>
      </c>
      <c r="EW240" s="7">
        <f t="shared" si="1551"/>
        <v>0</v>
      </c>
      <c r="EX240" s="7">
        <f t="shared" si="1552"/>
        <v>0</v>
      </c>
      <c r="EY240" s="7">
        <f t="shared" si="1552"/>
        <v>0</v>
      </c>
      <c r="EZ240" s="7">
        <f t="shared" si="1552"/>
        <v>0</v>
      </c>
      <c r="FA240" s="7">
        <f t="shared" si="1552"/>
        <v>0</v>
      </c>
      <c r="FB240" s="7">
        <f t="shared" si="1552"/>
        <v>0</v>
      </c>
      <c r="FC240" s="7">
        <f t="shared" si="1552"/>
        <v>0</v>
      </c>
      <c r="FD240" s="7">
        <f t="shared" si="1552"/>
        <v>0</v>
      </c>
      <c r="FE240" s="18">
        <f t="shared" si="1552"/>
        <v>0</v>
      </c>
      <c r="FF240" s="7">
        <f t="shared" si="1552"/>
        <v>0</v>
      </c>
      <c r="FG240" s="7">
        <f t="shared" si="1552"/>
        <v>0</v>
      </c>
      <c r="FH240" s="7">
        <f t="shared" si="1552"/>
        <v>0</v>
      </c>
      <c r="FI240" s="7">
        <f t="shared" si="1552"/>
        <v>0</v>
      </c>
      <c r="FJ240" s="7">
        <f t="shared" si="1552"/>
        <v>0</v>
      </c>
      <c r="FK240" s="7">
        <f t="shared" si="1552"/>
        <v>0</v>
      </c>
      <c r="FL240" s="7">
        <f t="shared" si="1553"/>
        <v>0</v>
      </c>
      <c r="FM240" s="7">
        <f t="shared" si="1553"/>
        <v>0</v>
      </c>
      <c r="FN240" s="7">
        <f t="shared" si="1553"/>
        <v>0</v>
      </c>
      <c r="FO240" s="7">
        <f t="shared" si="1553"/>
        <v>0</v>
      </c>
      <c r="FP240" s="7"/>
      <c r="FQ240" s="7">
        <f t="shared" si="1554"/>
        <v>0</v>
      </c>
      <c r="FR240" s="7">
        <f t="shared" si="1554"/>
        <v>0</v>
      </c>
      <c r="FS240" s="7">
        <f t="shared" si="1554"/>
        <v>0</v>
      </c>
      <c r="FT240" s="7">
        <f t="shared" si="1554"/>
        <v>0</v>
      </c>
      <c r="FU240" s="7">
        <f t="shared" si="1554"/>
        <v>0</v>
      </c>
      <c r="FV240" s="7">
        <f t="shared" si="1554"/>
        <v>0</v>
      </c>
      <c r="FW240" s="7">
        <f t="shared" si="1554"/>
        <v>0</v>
      </c>
      <c r="FX240" s="7">
        <f t="shared" si="1554"/>
        <v>0</v>
      </c>
      <c r="FY240" s="7">
        <f t="shared" si="1554"/>
        <v>0</v>
      </c>
      <c r="FZ240" s="7">
        <f t="shared" si="1554"/>
        <v>0</v>
      </c>
      <c r="GA240" s="7">
        <f t="shared" si="1554"/>
        <v>0</v>
      </c>
      <c r="GB240" s="116">
        <f t="shared" si="1554"/>
        <v>4.2</v>
      </c>
      <c r="GC240" s="117">
        <f t="shared" si="1554"/>
        <v>4</v>
      </c>
      <c r="GD240" s="7"/>
      <c r="GE240" s="7"/>
      <c r="GF240" s="7"/>
      <c r="GG240" s="52"/>
      <c r="GH240" s="3"/>
      <c r="GI240" s="18"/>
      <c r="GJ240" s="18"/>
      <c r="GK240" s="1"/>
      <c r="GL240" s="23"/>
      <c r="GM240" s="61"/>
      <c r="GN240" s="7"/>
      <c r="GO240" s="67"/>
    </row>
    <row r="241" spans="1:197" ht="24.95" customHeight="1" x14ac:dyDescent="0.35">
      <c r="A241" s="51"/>
      <c r="B241" s="17"/>
      <c r="C241" s="17"/>
      <c r="D241" s="7"/>
      <c r="E241" s="7"/>
      <c r="F241" s="7"/>
      <c r="G241" s="7"/>
      <c r="H241" s="7"/>
      <c r="I241" s="7"/>
      <c r="J241" s="7"/>
      <c r="K241" s="7"/>
      <c r="L241" s="187"/>
      <c r="M241" s="188">
        <f t="shared" ref="M241" si="1599">SUM(N241+P241+R241+T241+V241)</f>
        <v>0</v>
      </c>
      <c r="N241" s="189"/>
      <c r="O241" s="262">
        <f t="shared" ref="O241" si="1600">SUM(N241)*I241</f>
        <v>0</v>
      </c>
      <c r="P241" s="189"/>
      <c r="Q241" s="190">
        <f t="shared" ref="Q241" si="1601">P241*J241</f>
        <v>0</v>
      </c>
      <c r="R241" s="189"/>
      <c r="S241" s="190">
        <f t="shared" ref="S241" si="1602">SUM(R241)*J241</f>
        <v>0</v>
      </c>
      <c r="T241" s="189"/>
      <c r="U241" s="190">
        <f t="shared" ref="U241" si="1603">SUM(T241)*K241</f>
        <v>0</v>
      </c>
      <c r="V241" s="189"/>
      <c r="W241" s="190">
        <f t="shared" ref="W241" si="1604">SUM(V241)*J241*5</f>
        <v>0</v>
      </c>
      <c r="X241" s="191"/>
      <c r="Y241" s="191">
        <f t="shared" ref="Y241" si="1605">L241*J241*0.05</f>
        <v>0</v>
      </c>
      <c r="Z241" s="189"/>
      <c r="AA241" s="190"/>
      <c r="AB241" s="189"/>
      <c r="AC241" s="191">
        <f t="shared" ref="AC241" si="1606">SUM(AB241)*3*H241/5</f>
        <v>0</v>
      </c>
      <c r="AD241" s="189">
        <v>1</v>
      </c>
      <c r="AE241" s="193">
        <f t="shared" ref="AE241" si="1607">SUM(AD241*H241*(15))</f>
        <v>0</v>
      </c>
      <c r="AF241" s="189"/>
      <c r="AG241" s="190">
        <f t="shared" ref="AG241" si="1608">SUM(AF241*H241*3)</f>
        <v>0</v>
      </c>
      <c r="AH241" s="190"/>
      <c r="AI241" s="191">
        <f t="shared" ref="AI241" si="1609">SUM(AH241*H241/3)</f>
        <v>0</v>
      </c>
      <c r="AJ241" s="189"/>
      <c r="AK241" s="191">
        <f t="shared" ref="AK241" si="1610">SUM(AJ241*H241*2/3)</f>
        <v>0</v>
      </c>
      <c r="AL241" s="189"/>
      <c r="AM241" s="262">
        <f>SUM(AL241*H241)</f>
        <v>0</v>
      </c>
      <c r="AN241" s="189"/>
      <c r="AO241" s="190">
        <f>SUM(AN241*J241)</f>
        <v>0</v>
      </c>
      <c r="AP241" s="189"/>
      <c r="AQ241" s="191">
        <f t="shared" ref="AQ241" si="1611">SUM(AP241*H241*2)</f>
        <v>0</v>
      </c>
      <c r="AR241" s="189"/>
      <c r="AS241" s="191">
        <f t="shared" ref="AS241" si="1612">SUM(J241*AR241*6)</f>
        <v>0</v>
      </c>
      <c r="AT241" s="32"/>
      <c r="AU241" s="194">
        <f t="shared" ref="AU241" si="1613">AT241*H241/3</f>
        <v>0</v>
      </c>
      <c r="AV241" s="189"/>
      <c r="AW241" s="190">
        <f>SUM(AV241*H241/3)</f>
        <v>0</v>
      </c>
      <c r="AX241" s="189"/>
      <c r="AY241" s="191">
        <f t="shared" ref="AY241" si="1614">SUM(J241*AX241*8)</f>
        <v>0</v>
      </c>
      <c r="AZ241" s="190"/>
      <c r="BA241" s="191">
        <f>SUM(AZ241*K241*3*8)</f>
        <v>0</v>
      </c>
      <c r="BB241" s="189"/>
      <c r="BC241" s="191">
        <f t="shared" ref="BC241" si="1615">SUM(BB241*K241*4*6)</f>
        <v>0</v>
      </c>
      <c r="BD241" s="189"/>
      <c r="BE241" s="195">
        <f t="shared" ref="BE241" si="1616">SUM(BD241*50)</f>
        <v>0</v>
      </c>
      <c r="BF241" s="194">
        <f t="shared" ref="BF241" si="1617">O241+Q241+S241+U241+W241+X241+Y241+AA241+AC241+AE241+AG241+AI241+AK241+AM241+AO241+AQ241+AS241+AU241+AW241+AY241+BA241+BC241+BE241</f>
        <v>0</v>
      </c>
      <c r="BG241" s="194">
        <f t="shared" ref="BG241" si="1618">BC241+BA241+AY241+AW241+AS241+AQ241+X241+W241+U241+S241+Q241+O241</f>
        <v>0</v>
      </c>
      <c r="BH241" s="7"/>
      <c r="BI241" s="7"/>
      <c r="BJ241" s="7"/>
      <c r="BK241" s="52"/>
      <c r="BL241" s="51"/>
      <c r="BM241" s="231" t="s">
        <v>136</v>
      </c>
      <c r="BN241" s="232" t="s">
        <v>137</v>
      </c>
      <c r="BO241" s="278" t="s">
        <v>143</v>
      </c>
      <c r="BP241" s="232" t="s">
        <v>139</v>
      </c>
      <c r="BQ241" s="278" t="s">
        <v>140</v>
      </c>
      <c r="BR241" s="292">
        <v>4</v>
      </c>
      <c r="BS241" s="292">
        <v>7</v>
      </c>
      <c r="BT241" s="292">
        <v>1</v>
      </c>
      <c r="BU241" s="292">
        <v>1</v>
      </c>
      <c r="BV241" s="292">
        <v>1</v>
      </c>
      <c r="BW241" s="231">
        <v>20</v>
      </c>
      <c r="BX241" s="233">
        <f t="shared" si="1561"/>
        <v>20</v>
      </c>
      <c r="BY241" s="234">
        <v>8</v>
      </c>
      <c r="BZ241" s="142">
        <f t="shared" si="1594"/>
        <v>8</v>
      </c>
      <c r="CA241" s="234">
        <v>6</v>
      </c>
      <c r="CB241" s="235">
        <f t="shared" si="1563"/>
        <v>6</v>
      </c>
      <c r="CC241" s="234">
        <v>6</v>
      </c>
      <c r="CD241" s="235">
        <f t="shared" si="1595"/>
        <v>6</v>
      </c>
      <c r="CE241" s="234"/>
      <c r="CF241" s="235">
        <f t="shared" si="1565"/>
        <v>0</v>
      </c>
      <c r="CG241" s="234"/>
      <c r="CH241" s="235">
        <f t="shared" si="1566"/>
        <v>0</v>
      </c>
      <c r="CI241" s="236">
        <f>SUM(BU241*DI241*2+BV241*DK241*2)</f>
        <v>0</v>
      </c>
      <c r="CJ241" s="236">
        <f>SUM(BW241*15/100*BU241)</f>
        <v>3</v>
      </c>
      <c r="CK241" s="234"/>
      <c r="CL241" s="235"/>
      <c r="CM241" s="234"/>
      <c r="CN241" s="236">
        <f>SUM(CM241)*3*BS241/5</f>
        <v>0</v>
      </c>
      <c r="CO241" s="234"/>
      <c r="CP241" s="293">
        <f t="shared" si="1569"/>
        <v>0</v>
      </c>
      <c r="CQ241" s="234"/>
      <c r="CR241" s="142">
        <f t="shared" si="1570"/>
        <v>0</v>
      </c>
      <c r="CS241" s="234"/>
      <c r="CT241" s="236">
        <f t="shared" si="1571"/>
        <v>0</v>
      </c>
      <c r="CU241" s="234"/>
      <c r="CV241" s="236">
        <f t="shared" si="1572"/>
        <v>0</v>
      </c>
      <c r="CW241" s="234">
        <v>1</v>
      </c>
      <c r="CX241" s="142">
        <f>SUM(CW241*BS241)*2</f>
        <v>14</v>
      </c>
      <c r="CY241" s="234"/>
      <c r="CZ241" s="235">
        <f t="shared" si="1597"/>
        <v>0</v>
      </c>
      <c r="DA241" s="234"/>
      <c r="DB241" s="236">
        <f t="shared" si="1575"/>
        <v>0</v>
      </c>
      <c r="DC241" s="234">
        <v>1</v>
      </c>
      <c r="DD241" s="236">
        <f>DC241*BS241/3</f>
        <v>2.3333333333333335</v>
      </c>
      <c r="DE241" s="234"/>
      <c r="DF241" s="236">
        <f t="shared" si="1545"/>
        <v>0</v>
      </c>
      <c r="DG241" s="234"/>
      <c r="DH241" s="235">
        <f t="shared" si="1576"/>
        <v>0</v>
      </c>
      <c r="DI241" s="234"/>
      <c r="DJ241" s="236">
        <f>SUM(DI241*BS241/3)</f>
        <v>0</v>
      </c>
      <c r="DK241" s="234"/>
      <c r="DL241" s="236">
        <f t="shared" si="1598"/>
        <v>0</v>
      </c>
      <c r="DM241" s="234"/>
      <c r="DN241" s="236">
        <f>SUM(DM241*4*8)</f>
        <v>0</v>
      </c>
      <c r="DO241" s="234"/>
      <c r="DP241" s="238">
        <f>SUM(DO241*25)/2</f>
        <v>0</v>
      </c>
      <c r="DQ241" s="20">
        <f t="shared" si="1549"/>
        <v>39.333333333333329</v>
      </c>
      <c r="DR241" s="20">
        <f t="shared" si="1550"/>
        <v>22.333333333333332</v>
      </c>
      <c r="DS241" s="7"/>
      <c r="DT241" s="7"/>
      <c r="DU241" s="7"/>
      <c r="DV241" s="52"/>
      <c r="DW241" s="51"/>
      <c r="DX241" s="17"/>
      <c r="DY241" s="17"/>
      <c r="DZ241" s="7"/>
      <c r="EA241" s="7"/>
      <c r="EB241" s="7"/>
      <c r="EC241" s="7"/>
      <c r="ED241" s="7"/>
      <c r="EE241" s="7"/>
      <c r="EF241" s="7"/>
      <c r="EG241" s="7"/>
      <c r="EH241" s="7">
        <f>SUM(L241+L238)</f>
        <v>50</v>
      </c>
      <c r="EI241" s="7">
        <f>SUM(M241+M238)</f>
        <v>50</v>
      </c>
      <c r="EJ241" s="7">
        <f>SUM(N241+N238)</f>
        <v>26</v>
      </c>
      <c r="EK241" s="18">
        <f t="shared" ref="EK241:EZ250" si="1619">SUM(O241+BZ241)</f>
        <v>8</v>
      </c>
      <c r="EL241" s="7">
        <f t="shared" si="1619"/>
        <v>6</v>
      </c>
      <c r="EM241" s="7">
        <f t="shared" si="1619"/>
        <v>6</v>
      </c>
      <c r="EN241" s="7">
        <f t="shared" si="1619"/>
        <v>6</v>
      </c>
      <c r="EO241" s="7">
        <f t="shared" si="1619"/>
        <v>6</v>
      </c>
      <c r="EP241" s="7">
        <f t="shared" si="1619"/>
        <v>0</v>
      </c>
      <c r="EQ241" s="7">
        <f t="shared" si="1619"/>
        <v>0</v>
      </c>
      <c r="ER241" s="7">
        <f t="shared" si="1619"/>
        <v>0</v>
      </c>
      <c r="ES241" s="7">
        <f t="shared" si="1619"/>
        <v>0</v>
      </c>
      <c r="ET241" s="7">
        <f t="shared" si="1619"/>
        <v>0</v>
      </c>
      <c r="EU241" s="18">
        <f t="shared" si="1619"/>
        <v>3</v>
      </c>
      <c r="EV241" s="7">
        <f t="shared" si="1619"/>
        <v>0</v>
      </c>
      <c r="EW241" s="7">
        <f t="shared" si="1619"/>
        <v>0</v>
      </c>
      <c r="EX241" s="7">
        <f t="shared" si="1619"/>
        <v>0</v>
      </c>
      <c r="EY241" s="7">
        <f t="shared" si="1619"/>
        <v>0</v>
      </c>
      <c r="EZ241" s="7">
        <f t="shared" si="1619"/>
        <v>1</v>
      </c>
      <c r="FA241" s="7">
        <f t="shared" ref="FA241:FO250" si="1620">SUM(AE241+CP241)</f>
        <v>0</v>
      </c>
      <c r="FB241" s="7">
        <f t="shared" si="1620"/>
        <v>0</v>
      </c>
      <c r="FC241" s="7">
        <f t="shared" si="1620"/>
        <v>0</v>
      </c>
      <c r="FD241" s="7">
        <f t="shared" si="1620"/>
        <v>0</v>
      </c>
      <c r="FE241" s="18">
        <f t="shared" si="1620"/>
        <v>0</v>
      </c>
      <c r="FF241" s="7">
        <f t="shared" si="1620"/>
        <v>0</v>
      </c>
      <c r="FG241" s="7">
        <f t="shared" si="1620"/>
        <v>0</v>
      </c>
      <c r="FH241" s="7">
        <f t="shared" si="1620"/>
        <v>1</v>
      </c>
      <c r="FI241" s="7">
        <f t="shared" si="1620"/>
        <v>14</v>
      </c>
      <c r="FJ241" s="7">
        <f t="shared" si="1620"/>
        <v>0</v>
      </c>
      <c r="FK241" s="7">
        <f t="shared" si="1620"/>
        <v>0</v>
      </c>
      <c r="FL241" s="7">
        <f t="shared" si="1620"/>
        <v>0</v>
      </c>
      <c r="FM241" s="7">
        <f t="shared" si="1620"/>
        <v>0</v>
      </c>
      <c r="FN241" s="7">
        <f t="shared" si="1620"/>
        <v>1</v>
      </c>
      <c r="FO241" s="7">
        <f t="shared" si="1620"/>
        <v>2.3333333333333335</v>
      </c>
      <c r="FP241" s="7"/>
      <c r="FQ241" s="7">
        <f t="shared" si="1554"/>
        <v>0</v>
      </c>
      <c r="FR241" s="7">
        <f t="shared" si="1554"/>
        <v>0</v>
      </c>
      <c r="FS241" s="7">
        <f t="shared" si="1554"/>
        <v>0</v>
      </c>
      <c r="FT241" s="7">
        <f t="shared" si="1554"/>
        <v>0</v>
      </c>
      <c r="FU241" s="7">
        <f t="shared" si="1554"/>
        <v>0</v>
      </c>
      <c r="FV241" s="7">
        <f t="shared" si="1554"/>
        <v>0</v>
      </c>
      <c r="FW241" s="7">
        <f t="shared" si="1554"/>
        <v>0</v>
      </c>
      <c r="FX241" s="7">
        <f t="shared" si="1554"/>
        <v>0</v>
      </c>
      <c r="FY241" s="7">
        <f t="shared" si="1554"/>
        <v>0</v>
      </c>
      <c r="FZ241" s="7">
        <f t="shared" si="1554"/>
        <v>0</v>
      </c>
      <c r="GA241" s="7">
        <f t="shared" si="1554"/>
        <v>0</v>
      </c>
      <c r="GB241" s="116">
        <f t="shared" si="1554"/>
        <v>39.333333333333329</v>
      </c>
      <c r="GC241" s="117">
        <f t="shared" si="1554"/>
        <v>22.333333333333332</v>
      </c>
      <c r="GD241" s="7"/>
      <c r="GE241" s="7"/>
      <c r="GF241" s="7"/>
      <c r="GG241" s="52"/>
      <c r="GH241" s="3"/>
      <c r="GI241" s="18"/>
      <c r="GJ241" s="18"/>
      <c r="GK241" s="1"/>
      <c r="GL241" s="23"/>
      <c r="GM241" s="61"/>
      <c r="GN241" s="7"/>
      <c r="GO241" s="67"/>
    </row>
    <row r="242" spans="1:197" ht="24.95" customHeight="1" x14ac:dyDescent="0.35">
      <c r="A242" s="51"/>
      <c r="B242" s="17"/>
      <c r="C242" s="17"/>
      <c r="D242" s="7"/>
      <c r="E242" s="7"/>
      <c r="F242" s="7"/>
      <c r="G242" s="7"/>
      <c r="H242" s="7"/>
      <c r="I242" s="7"/>
      <c r="J242" s="7"/>
      <c r="K242" s="7"/>
      <c r="L242" s="7"/>
      <c r="M242" s="73">
        <f t="shared" si="1591"/>
        <v>0</v>
      </c>
      <c r="N242" s="32"/>
      <c r="O242" s="263"/>
      <c r="P242" s="32"/>
      <c r="Q242" s="20"/>
      <c r="R242" s="32"/>
      <c r="S242" s="20"/>
      <c r="T242" s="32"/>
      <c r="U242" s="20"/>
      <c r="V242" s="74"/>
      <c r="W242" s="20"/>
      <c r="X242" s="20"/>
      <c r="Y242" s="20"/>
      <c r="Z242" s="74"/>
      <c r="AA242" s="20"/>
      <c r="AB242" s="74"/>
      <c r="AC242" s="20"/>
      <c r="AD242" s="74"/>
      <c r="AE242" s="24"/>
      <c r="AF242" s="74"/>
      <c r="AG242" s="20"/>
      <c r="AH242" s="74"/>
      <c r="AI242" s="20"/>
      <c r="AJ242" s="74"/>
      <c r="AK242" s="20"/>
      <c r="AL242" s="74"/>
      <c r="AM242" s="263"/>
      <c r="AN242" s="74"/>
      <c r="AO242" s="20"/>
      <c r="AP242" s="74"/>
      <c r="AQ242" s="20"/>
      <c r="AR242" s="74"/>
      <c r="AS242" s="20"/>
      <c r="AT242" s="74"/>
      <c r="AU242" s="20"/>
      <c r="AV242" s="74"/>
      <c r="AW242" s="20"/>
      <c r="AX242" s="74"/>
      <c r="AY242" s="20"/>
      <c r="AZ242" s="74"/>
      <c r="BA242" s="20"/>
      <c r="BB242" s="74"/>
      <c r="BC242" s="20"/>
      <c r="BD242" s="74"/>
      <c r="BE242" s="20"/>
      <c r="BF242" s="20">
        <f t="shared" si="1592"/>
        <v>0</v>
      </c>
      <c r="BG242" s="20">
        <f t="shared" si="1593"/>
        <v>0</v>
      </c>
      <c r="BH242" s="7"/>
      <c r="BI242" s="7"/>
      <c r="BJ242" s="7"/>
      <c r="BK242" s="52"/>
      <c r="BL242" s="51"/>
      <c r="BM242" s="231" t="s">
        <v>136</v>
      </c>
      <c r="BN242" s="276" t="s">
        <v>137</v>
      </c>
      <c r="BO242" s="232" t="s">
        <v>143</v>
      </c>
      <c r="BP242" s="278" t="s">
        <v>139</v>
      </c>
      <c r="BQ242" s="278" t="s">
        <v>144</v>
      </c>
      <c r="BR242" s="232">
        <v>6</v>
      </c>
      <c r="BS242" s="232">
        <v>4</v>
      </c>
      <c r="BT242" s="232">
        <v>1</v>
      </c>
      <c r="BU242" s="232">
        <v>1</v>
      </c>
      <c r="BV242" s="232">
        <v>1</v>
      </c>
      <c r="BW242" s="294">
        <v>2</v>
      </c>
      <c r="BX242" s="233">
        <f t="shared" si="1561"/>
        <v>2</v>
      </c>
      <c r="BY242" s="234"/>
      <c r="BZ242" s="142">
        <f t="shared" si="1594"/>
        <v>0</v>
      </c>
      <c r="CA242" s="234"/>
      <c r="CB242" s="235">
        <f t="shared" si="1563"/>
        <v>0</v>
      </c>
      <c r="CC242" s="234">
        <v>2</v>
      </c>
      <c r="CD242" s="235">
        <f t="shared" si="1595"/>
        <v>2</v>
      </c>
      <c r="CE242" s="234"/>
      <c r="CF242" s="235">
        <f t="shared" si="1565"/>
        <v>0</v>
      </c>
      <c r="CG242" s="234"/>
      <c r="CH242" s="235">
        <f t="shared" si="1566"/>
        <v>0</v>
      </c>
      <c r="CI242" s="236">
        <f>SUM(BU242*DI242*2+BV242*DK242*2)</f>
        <v>0</v>
      </c>
      <c r="CJ242" s="236">
        <f>SUM(BW242*15/100*BU242)</f>
        <v>0.3</v>
      </c>
      <c r="CK242" s="234"/>
      <c r="CL242" s="235"/>
      <c r="CM242" s="234"/>
      <c r="CN242" s="236">
        <f>SUM(CM242)*3*BS242/5</f>
        <v>0</v>
      </c>
      <c r="CO242" s="234"/>
      <c r="CP242" s="237">
        <f t="shared" si="1569"/>
        <v>0</v>
      </c>
      <c r="CQ242" s="234"/>
      <c r="CR242" s="142">
        <f t="shared" si="1570"/>
        <v>0</v>
      </c>
      <c r="CS242" s="235"/>
      <c r="CT242" s="236">
        <f t="shared" si="1571"/>
        <v>0</v>
      </c>
      <c r="CU242" s="234"/>
      <c r="CV242" s="236">
        <f t="shared" si="1572"/>
        <v>0</v>
      </c>
      <c r="CW242" s="234"/>
      <c r="CX242" s="142">
        <f>SUM(CW242*BS242)*2</f>
        <v>0</v>
      </c>
      <c r="CY242" s="234"/>
      <c r="CZ242" s="235">
        <f t="shared" si="1597"/>
        <v>0</v>
      </c>
      <c r="DA242" s="234"/>
      <c r="DB242" s="236">
        <f>SUM(DA242*BS242*2)</f>
        <v>0</v>
      </c>
      <c r="DC242" s="234"/>
      <c r="DD242" s="236">
        <f>DC242*BS242/3</f>
        <v>0</v>
      </c>
      <c r="DE242" s="234"/>
      <c r="DF242" s="236">
        <f t="shared" si="1545"/>
        <v>0</v>
      </c>
      <c r="DG242" s="235"/>
      <c r="DH242" s="235">
        <f t="shared" si="1576"/>
        <v>0</v>
      </c>
      <c r="DI242" s="235"/>
      <c r="DJ242" s="236">
        <f>SUM(DI242*BS242/3)</f>
        <v>0</v>
      </c>
      <c r="DK242" s="235"/>
      <c r="DL242" s="236">
        <f t="shared" si="1598"/>
        <v>0</v>
      </c>
      <c r="DM242" s="234"/>
      <c r="DN242" s="236">
        <f>SUM(DM242*4*8)</f>
        <v>0</v>
      </c>
      <c r="DO242" s="234"/>
      <c r="DP242" s="238">
        <f>SUM(DO242*25)/2</f>
        <v>0</v>
      </c>
      <c r="DQ242" s="20">
        <f t="shared" si="1549"/>
        <v>2.2999999999999998</v>
      </c>
      <c r="DR242" s="20">
        <f t="shared" si="1550"/>
        <v>2</v>
      </c>
      <c r="DS242" s="7"/>
      <c r="DT242" s="7"/>
      <c r="DU242" s="7"/>
      <c r="DV242" s="52"/>
      <c r="DW242" s="51"/>
      <c r="DX242" s="17"/>
      <c r="DY242" s="17"/>
      <c r="DZ242" s="7"/>
      <c r="EA242" s="7"/>
      <c r="EB242" s="7"/>
      <c r="EC242" s="7"/>
      <c r="ED242" s="7"/>
      <c r="EE242" s="7"/>
      <c r="EF242" s="7"/>
      <c r="EG242" s="7"/>
      <c r="EH242" s="7">
        <f t="shared" ref="EH242:EJ250" si="1621">SUM(L242+BW242)</f>
        <v>2</v>
      </c>
      <c r="EI242" s="7">
        <f t="shared" si="1621"/>
        <v>2</v>
      </c>
      <c r="EJ242" s="7">
        <f t="shared" si="1621"/>
        <v>0</v>
      </c>
      <c r="EK242" s="18">
        <f t="shared" si="1619"/>
        <v>0</v>
      </c>
      <c r="EL242" s="7">
        <f t="shared" si="1619"/>
        <v>0</v>
      </c>
      <c r="EM242" s="7">
        <f t="shared" si="1619"/>
        <v>0</v>
      </c>
      <c r="EN242" s="7">
        <f t="shared" si="1619"/>
        <v>2</v>
      </c>
      <c r="EO242" s="7">
        <f t="shared" si="1619"/>
        <v>2</v>
      </c>
      <c r="EP242" s="7">
        <f t="shared" si="1619"/>
        <v>0</v>
      </c>
      <c r="EQ242" s="7">
        <f t="shared" si="1619"/>
        <v>0</v>
      </c>
      <c r="ER242" s="7">
        <f t="shared" si="1619"/>
        <v>0</v>
      </c>
      <c r="ES242" s="7">
        <f t="shared" si="1619"/>
        <v>0</v>
      </c>
      <c r="ET242" s="7">
        <f t="shared" si="1619"/>
        <v>0</v>
      </c>
      <c r="EU242" s="18">
        <f t="shared" si="1619"/>
        <v>0.3</v>
      </c>
      <c r="EV242" s="7">
        <f t="shared" si="1619"/>
        <v>0</v>
      </c>
      <c r="EW242" s="7">
        <f t="shared" si="1619"/>
        <v>0</v>
      </c>
      <c r="EX242" s="7">
        <f t="shared" si="1619"/>
        <v>0</v>
      </c>
      <c r="EY242" s="7">
        <f t="shared" si="1619"/>
        <v>0</v>
      </c>
      <c r="EZ242" s="7">
        <f t="shared" si="1619"/>
        <v>0</v>
      </c>
      <c r="FA242" s="7">
        <f t="shared" si="1620"/>
        <v>0</v>
      </c>
      <c r="FB242" s="7">
        <f t="shared" si="1620"/>
        <v>0</v>
      </c>
      <c r="FC242" s="7">
        <f t="shared" si="1620"/>
        <v>0</v>
      </c>
      <c r="FD242" s="7">
        <f t="shared" si="1620"/>
        <v>0</v>
      </c>
      <c r="FE242" s="18">
        <f t="shared" si="1620"/>
        <v>0</v>
      </c>
      <c r="FF242" s="7">
        <f t="shared" si="1620"/>
        <v>0</v>
      </c>
      <c r="FG242" s="7">
        <f t="shared" si="1620"/>
        <v>0</v>
      </c>
      <c r="FH242" s="7">
        <f t="shared" si="1620"/>
        <v>0</v>
      </c>
      <c r="FI242" s="7">
        <f t="shared" si="1620"/>
        <v>0</v>
      </c>
      <c r="FJ242" s="7">
        <f t="shared" si="1620"/>
        <v>0</v>
      </c>
      <c r="FK242" s="7">
        <f t="shared" si="1620"/>
        <v>0</v>
      </c>
      <c r="FL242" s="7">
        <f t="shared" si="1620"/>
        <v>0</v>
      </c>
      <c r="FM242" s="7">
        <f t="shared" si="1620"/>
        <v>0</v>
      </c>
      <c r="FN242" s="7">
        <f t="shared" si="1620"/>
        <v>0</v>
      </c>
      <c r="FO242" s="7">
        <f t="shared" si="1620"/>
        <v>0</v>
      </c>
      <c r="FP242" s="7"/>
      <c r="FQ242" s="7">
        <f t="shared" si="1554"/>
        <v>0</v>
      </c>
      <c r="FR242" s="7">
        <f t="shared" si="1554"/>
        <v>0</v>
      </c>
      <c r="FS242" s="7">
        <f t="shared" si="1554"/>
        <v>0</v>
      </c>
      <c r="FT242" s="7">
        <f t="shared" si="1554"/>
        <v>0</v>
      </c>
      <c r="FU242" s="7">
        <f t="shared" si="1554"/>
        <v>0</v>
      </c>
      <c r="FV242" s="7">
        <f t="shared" si="1554"/>
        <v>0</v>
      </c>
      <c r="FW242" s="7">
        <f t="shared" si="1554"/>
        <v>0</v>
      </c>
      <c r="FX242" s="7">
        <f t="shared" si="1554"/>
        <v>0</v>
      </c>
      <c r="FY242" s="7">
        <f t="shared" si="1554"/>
        <v>0</v>
      </c>
      <c r="FZ242" s="7">
        <f t="shared" si="1554"/>
        <v>0</v>
      </c>
      <c r="GA242" s="7">
        <f t="shared" si="1554"/>
        <v>0</v>
      </c>
      <c r="GB242" s="116">
        <f t="shared" si="1554"/>
        <v>2.2999999999999998</v>
      </c>
      <c r="GC242" s="117">
        <f t="shared" si="1554"/>
        <v>2</v>
      </c>
      <c r="GD242" s="7"/>
      <c r="GE242" s="7"/>
      <c r="GF242" s="7"/>
      <c r="GG242" s="52"/>
      <c r="GH242" s="3"/>
      <c r="GI242" s="18"/>
      <c r="GJ242" s="18"/>
      <c r="GK242" s="1"/>
      <c r="GL242" s="23"/>
      <c r="GM242" s="61"/>
      <c r="GN242" s="7"/>
      <c r="GO242" s="67"/>
    </row>
    <row r="243" spans="1:197" ht="24.95" customHeight="1" x14ac:dyDescent="0.35">
      <c r="A243" s="51"/>
      <c r="B243" s="17"/>
      <c r="C243" s="17"/>
      <c r="D243" s="7"/>
      <c r="E243" s="7"/>
      <c r="F243" s="7"/>
      <c r="G243" s="7"/>
      <c r="H243" s="7"/>
      <c r="I243" s="7"/>
      <c r="J243" s="7"/>
      <c r="K243" s="7"/>
      <c r="L243" s="7"/>
      <c r="M243" s="73">
        <f t="shared" si="1591"/>
        <v>0</v>
      </c>
      <c r="N243" s="32"/>
      <c r="O243" s="263"/>
      <c r="P243" s="32"/>
      <c r="Q243" s="20"/>
      <c r="R243" s="32"/>
      <c r="S243" s="20"/>
      <c r="T243" s="32"/>
      <c r="U243" s="20"/>
      <c r="V243" s="74"/>
      <c r="W243" s="20"/>
      <c r="X243" s="20"/>
      <c r="Y243" s="20"/>
      <c r="Z243" s="74"/>
      <c r="AA243" s="20"/>
      <c r="AB243" s="74"/>
      <c r="AC243" s="20"/>
      <c r="AD243" s="74"/>
      <c r="AE243" s="24"/>
      <c r="AF243" s="74"/>
      <c r="AG243" s="20"/>
      <c r="AH243" s="74"/>
      <c r="AI243" s="20"/>
      <c r="AJ243" s="74"/>
      <c r="AK243" s="20"/>
      <c r="AL243" s="74"/>
      <c r="AM243" s="263"/>
      <c r="AN243" s="74"/>
      <c r="AO243" s="20"/>
      <c r="AP243" s="74"/>
      <c r="AQ243" s="20"/>
      <c r="AR243" s="74"/>
      <c r="AS243" s="20"/>
      <c r="AT243" s="74"/>
      <c r="AU243" s="20"/>
      <c r="AV243" s="74"/>
      <c r="AW243" s="20"/>
      <c r="AX243" s="74"/>
      <c r="AY243" s="20"/>
      <c r="AZ243" s="74"/>
      <c r="BA243" s="20"/>
      <c r="BB243" s="74"/>
      <c r="BC243" s="20"/>
      <c r="BD243" s="74"/>
      <c r="BE243" s="20"/>
      <c r="BF243" s="20">
        <f t="shared" si="1592"/>
        <v>0</v>
      </c>
      <c r="BG243" s="20">
        <f t="shared" si="1593"/>
        <v>0</v>
      </c>
      <c r="BH243" s="7"/>
      <c r="BI243" s="7"/>
      <c r="BJ243" s="7"/>
      <c r="BK243" s="52"/>
      <c r="BL243" s="51"/>
      <c r="BM243" s="17"/>
      <c r="BN243" s="17"/>
      <c r="BO243" s="7"/>
      <c r="BP243" s="7"/>
      <c r="BQ243" s="7"/>
      <c r="BR243" s="7"/>
      <c r="BS243" s="7"/>
      <c r="BT243" s="7"/>
      <c r="BU243" s="7"/>
      <c r="BV243" s="7"/>
      <c r="BW243" s="7"/>
      <c r="BX243" s="73">
        <f t="shared" ref="BX243:BX250" si="1622">SUM(BY243+CA243+CE243+CG243+DC243*2)</f>
        <v>0</v>
      </c>
      <c r="BY243" s="32"/>
      <c r="BZ243" s="334"/>
      <c r="CA243" s="32"/>
      <c r="CB243" s="20"/>
      <c r="CC243" s="32"/>
      <c r="CD243" s="20"/>
      <c r="CE243" s="32"/>
      <c r="CF243" s="20"/>
      <c r="CG243" s="74"/>
      <c r="CH243" s="20"/>
      <c r="CI243" s="20"/>
      <c r="CJ243" s="20"/>
      <c r="CK243" s="74"/>
      <c r="CL243" s="20"/>
      <c r="CM243" s="74"/>
      <c r="CN243" s="20"/>
      <c r="CO243" s="74"/>
      <c r="CP243" s="24"/>
      <c r="CQ243" s="74"/>
      <c r="CR243" s="334"/>
      <c r="CS243" s="74"/>
      <c r="CT243" s="20"/>
      <c r="CU243" s="74"/>
      <c r="CV243" s="20"/>
      <c r="CW243" s="74"/>
      <c r="CX243" s="334"/>
      <c r="CY243" s="74"/>
      <c r="CZ243" s="20"/>
      <c r="DA243" s="74"/>
      <c r="DB243" s="20"/>
      <c r="DC243" s="74"/>
      <c r="DD243" s="20"/>
      <c r="DE243" s="74"/>
      <c r="DF243" s="20"/>
      <c r="DG243" s="74"/>
      <c r="DH243" s="20"/>
      <c r="DI243" s="74"/>
      <c r="DJ243" s="20"/>
      <c r="DK243" s="74"/>
      <c r="DL243" s="20"/>
      <c r="DM243" s="74"/>
      <c r="DN243" s="20"/>
      <c r="DO243" s="74"/>
      <c r="DP243" s="20"/>
      <c r="DQ243" s="20">
        <f t="shared" si="1549"/>
        <v>0</v>
      </c>
      <c r="DR243" s="20">
        <f t="shared" si="1550"/>
        <v>0</v>
      </c>
      <c r="DS243" s="7"/>
      <c r="DT243" s="7"/>
      <c r="DU243" s="7"/>
      <c r="DV243" s="52"/>
      <c r="DW243" s="51"/>
      <c r="DX243" s="17"/>
      <c r="DY243" s="17"/>
      <c r="DZ243" s="7"/>
      <c r="EA243" s="7"/>
      <c r="EB243" s="7"/>
      <c r="EC243" s="7"/>
      <c r="ED243" s="7"/>
      <c r="EE243" s="7"/>
      <c r="EF243" s="7"/>
      <c r="EG243" s="7"/>
      <c r="EH243" s="7">
        <f t="shared" si="1621"/>
        <v>0</v>
      </c>
      <c r="EI243" s="7">
        <f t="shared" si="1621"/>
        <v>0</v>
      </c>
      <c r="EJ243" s="7">
        <f t="shared" si="1621"/>
        <v>0</v>
      </c>
      <c r="EK243" s="18">
        <f t="shared" si="1619"/>
        <v>0</v>
      </c>
      <c r="EL243" s="7">
        <f t="shared" si="1619"/>
        <v>0</v>
      </c>
      <c r="EM243" s="7">
        <f t="shared" si="1619"/>
        <v>0</v>
      </c>
      <c r="EN243" s="7">
        <f t="shared" si="1619"/>
        <v>0</v>
      </c>
      <c r="EO243" s="7">
        <f t="shared" si="1619"/>
        <v>0</v>
      </c>
      <c r="EP243" s="7">
        <f t="shared" si="1619"/>
        <v>0</v>
      </c>
      <c r="EQ243" s="7">
        <f t="shared" si="1619"/>
        <v>0</v>
      </c>
      <c r="ER243" s="7">
        <f t="shared" si="1619"/>
        <v>0</v>
      </c>
      <c r="ES243" s="7">
        <f t="shared" si="1619"/>
        <v>0</v>
      </c>
      <c r="ET243" s="7">
        <f t="shared" si="1619"/>
        <v>0</v>
      </c>
      <c r="EU243" s="18">
        <f t="shared" si="1619"/>
        <v>0</v>
      </c>
      <c r="EV243" s="7">
        <f t="shared" si="1619"/>
        <v>0</v>
      </c>
      <c r="EW243" s="7">
        <f t="shared" si="1619"/>
        <v>0</v>
      </c>
      <c r="EX243" s="7">
        <f t="shared" si="1619"/>
        <v>0</v>
      </c>
      <c r="EY243" s="7">
        <f t="shared" si="1619"/>
        <v>0</v>
      </c>
      <c r="EZ243" s="7">
        <f t="shared" si="1619"/>
        <v>0</v>
      </c>
      <c r="FA243" s="7">
        <f t="shared" si="1620"/>
        <v>0</v>
      </c>
      <c r="FB243" s="7">
        <f t="shared" si="1620"/>
        <v>0</v>
      </c>
      <c r="FC243" s="7">
        <f t="shared" si="1620"/>
        <v>0</v>
      </c>
      <c r="FD243" s="7">
        <f t="shared" si="1620"/>
        <v>0</v>
      </c>
      <c r="FE243" s="18">
        <f t="shared" si="1620"/>
        <v>0</v>
      </c>
      <c r="FF243" s="7">
        <f t="shared" si="1620"/>
        <v>0</v>
      </c>
      <c r="FG243" s="7">
        <f t="shared" si="1620"/>
        <v>0</v>
      </c>
      <c r="FH243" s="7">
        <f t="shared" si="1620"/>
        <v>0</v>
      </c>
      <c r="FI243" s="7">
        <f t="shared" si="1620"/>
        <v>0</v>
      </c>
      <c r="FJ243" s="7">
        <f t="shared" si="1620"/>
        <v>0</v>
      </c>
      <c r="FK243" s="7">
        <f t="shared" si="1620"/>
        <v>0</v>
      </c>
      <c r="FL243" s="7">
        <f t="shared" si="1620"/>
        <v>0</v>
      </c>
      <c r="FM243" s="7">
        <f t="shared" si="1620"/>
        <v>0</v>
      </c>
      <c r="FN243" s="7">
        <f t="shared" si="1620"/>
        <v>0</v>
      </c>
      <c r="FO243" s="7">
        <f t="shared" si="1620"/>
        <v>0</v>
      </c>
      <c r="FP243" s="7"/>
      <c r="FQ243" s="7">
        <f t="shared" si="1554"/>
        <v>0</v>
      </c>
      <c r="FR243" s="7">
        <f t="shared" si="1554"/>
        <v>0</v>
      </c>
      <c r="FS243" s="7">
        <f t="shared" si="1554"/>
        <v>0</v>
      </c>
      <c r="FT243" s="7">
        <f t="shared" si="1554"/>
        <v>0</v>
      </c>
      <c r="FU243" s="7">
        <f t="shared" si="1554"/>
        <v>0</v>
      </c>
      <c r="FV243" s="7">
        <f t="shared" si="1554"/>
        <v>0</v>
      </c>
      <c r="FW243" s="7">
        <f t="shared" si="1554"/>
        <v>0</v>
      </c>
      <c r="FX243" s="7">
        <f t="shared" si="1554"/>
        <v>0</v>
      </c>
      <c r="FY243" s="7">
        <f t="shared" si="1554"/>
        <v>0</v>
      </c>
      <c r="FZ243" s="7">
        <f t="shared" si="1554"/>
        <v>0</v>
      </c>
      <c r="GA243" s="7">
        <f t="shared" si="1554"/>
        <v>0</v>
      </c>
      <c r="GB243" s="116">
        <f t="shared" si="1554"/>
        <v>0</v>
      </c>
      <c r="GC243" s="117">
        <f t="shared" si="1554"/>
        <v>0</v>
      </c>
      <c r="GD243" s="7"/>
      <c r="GE243" s="7"/>
      <c r="GF243" s="7"/>
      <c r="GG243" s="52"/>
      <c r="GH243" s="3"/>
      <c r="GI243" s="18"/>
      <c r="GJ243" s="18"/>
      <c r="GK243" s="1"/>
      <c r="GL243" s="23"/>
      <c r="GM243" s="61"/>
      <c r="GN243" s="7"/>
      <c r="GO243" s="67"/>
    </row>
    <row r="244" spans="1:197" ht="24.95" customHeight="1" x14ac:dyDescent="0.35">
      <c r="A244" s="51"/>
      <c r="B244" s="231" t="s">
        <v>167</v>
      </c>
      <c r="C244" s="232" t="s">
        <v>168</v>
      </c>
      <c r="D244" s="232"/>
      <c r="E244" s="232" t="s">
        <v>139</v>
      </c>
      <c r="F244" s="232"/>
      <c r="G244" s="232">
        <v>1</v>
      </c>
      <c r="H244" s="232"/>
      <c r="I244" s="232"/>
      <c r="J244" s="232"/>
      <c r="K244" s="232"/>
      <c r="L244" s="231"/>
      <c r="M244" s="233">
        <f t="shared" ref="M244" si="1623">SUM(N244+P244+R244+T244+V244)</f>
        <v>0</v>
      </c>
      <c r="N244" s="234"/>
      <c r="O244" s="262">
        <f t="shared" ref="O244" si="1624">SUM(N244)*I244</f>
        <v>0</v>
      </c>
      <c r="P244" s="234"/>
      <c r="Q244" s="235">
        <f t="shared" ref="Q244" si="1625">P244*J244</f>
        <v>0</v>
      </c>
      <c r="R244" s="234"/>
      <c r="S244" s="235">
        <f t="shared" ref="S244" si="1626">SUM(R244)*J244</f>
        <v>0</v>
      </c>
      <c r="T244" s="234"/>
      <c r="U244" s="235">
        <f t="shared" ref="U244" si="1627">SUM(T244)*K244</f>
        <v>0</v>
      </c>
      <c r="V244" s="234"/>
      <c r="W244" s="235">
        <f t="shared" ref="W244" si="1628">SUM(V244)*J244*5</f>
        <v>0</v>
      </c>
      <c r="X244" s="236">
        <f t="shared" ref="X244" si="1629">SUM(J244*AX244*2+K244*AZ244*2)</f>
        <v>0</v>
      </c>
      <c r="Y244" s="236">
        <f t="shared" ref="Y244" si="1630">SUM(L244*5/100*J244)</f>
        <v>0</v>
      </c>
      <c r="Z244" s="234"/>
      <c r="AA244" s="235"/>
      <c r="AB244" s="234"/>
      <c r="AC244" s="236">
        <f t="shared" ref="AC244" si="1631">SUM(AB244)*3*H244/5</f>
        <v>0</v>
      </c>
      <c r="AD244" s="234"/>
      <c r="AE244" s="237">
        <f t="shared" ref="AE244" si="1632">SUM(AD244*H244*(30+4))</f>
        <v>0</v>
      </c>
      <c r="AF244" s="234"/>
      <c r="AG244" s="235">
        <f t="shared" ref="AG244" si="1633">SUM(AF244*H244*3)</f>
        <v>0</v>
      </c>
      <c r="AH244" s="235"/>
      <c r="AI244" s="236">
        <f t="shared" ref="AI244" si="1634">SUM(AH244*H244/3)</f>
        <v>0</v>
      </c>
      <c r="AJ244" s="234"/>
      <c r="AK244" s="236">
        <f t="shared" ref="AK244" si="1635">SUM(AJ244*H244*2/3)</f>
        <v>0</v>
      </c>
      <c r="AL244" s="234"/>
      <c r="AM244" s="262">
        <f>SUM(AL244*H244)</f>
        <v>0</v>
      </c>
      <c r="AN244" s="234"/>
      <c r="AO244" s="235">
        <f t="shared" ref="AO244" si="1636">SUM(AN244*J244)</f>
        <v>0</v>
      </c>
      <c r="AP244" s="234"/>
      <c r="AQ244" s="236">
        <v>0</v>
      </c>
      <c r="AR244" s="234"/>
      <c r="AS244" s="236">
        <f t="shared" ref="AS244" si="1637">SUM(AR244*J244*2)</f>
        <v>0</v>
      </c>
      <c r="AT244" s="32"/>
      <c r="AU244" s="194">
        <f t="shared" ref="AU244" si="1638">AT244*H244/3</f>
        <v>0</v>
      </c>
      <c r="AV244" s="235"/>
      <c r="AW244" s="235">
        <f t="shared" ref="AW244" si="1639">SUM(AV244*H244/3)</f>
        <v>0</v>
      </c>
      <c r="AX244" s="235"/>
      <c r="AY244" s="236">
        <f t="shared" ref="AY244" si="1640">SUM(AX244*H244/3)</f>
        <v>0</v>
      </c>
      <c r="AZ244" s="235"/>
      <c r="BA244" s="236">
        <f t="shared" ref="BA244" si="1641">SUM(AZ244*K244*5*6)</f>
        <v>0</v>
      </c>
      <c r="BB244" s="234"/>
      <c r="BC244" s="236">
        <f>SUM(BB244*4*8)</f>
        <v>0</v>
      </c>
      <c r="BD244" s="234">
        <v>3</v>
      </c>
      <c r="BE244" s="238">
        <f>SUM(BD244*50)/2</f>
        <v>75</v>
      </c>
      <c r="BF244" s="194">
        <f t="shared" ref="BF244" si="1642">O244+Q244+S244+U244+W244+X244+Y244+AA244+AC244+AE244+AG244+AI244+AK244+AM244+AO244+AQ244+AS244+AU244+AW244+AY244+BA244+BC244+BE244</f>
        <v>75</v>
      </c>
      <c r="BG244" s="194">
        <f t="shared" ref="BG244" si="1643">BC244+BA244+AY244+AW244+AS244+AQ244+X244+W244+U244+S244+Q244+O244</f>
        <v>0</v>
      </c>
      <c r="BH244" s="7"/>
      <c r="BI244" s="7"/>
      <c r="BJ244" s="7"/>
      <c r="BK244" s="52"/>
      <c r="BL244" s="51"/>
      <c r="BM244" s="231" t="s">
        <v>167</v>
      </c>
      <c r="BN244" s="232" t="s">
        <v>168</v>
      </c>
      <c r="BO244" s="232"/>
      <c r="BP244" s="232" t="s">
        <v>139</v>
      </c>
      <c r="BQ244" s="232"/>
      <c r="BR244" s="232">
        <v>1</v>
      </c>
      <c r="BS244" s="232"/>
      <c r="BT244" s="232"/>
      <c r="BU244" s="232"/>
      <c r="BV244" s="232"/>
      <c r="BW244" s="231"/>
      <c r="BX244" s="233">
        <f t="shared" ref="BX244" si="1644">SUM(BY244+CA244+CC244+CE244+CG244)</f>
        <v>0</v>
      </c>
      <c r="BY244" s="234"/>
      <c r="BZ244" s="142">
        <f t="shared" ref="BZ244:BZ246" si="1645">SUM(BY244)*BT244</f>
        <v>0</v>
      </c>
      <c r="CA244" s="234"/>
      <c r="CB244" s="235">
        <f t="shared" ref="CB244:CB245" si="1646">CA244*BU244</f>
        <v>0</v>
      </c>
      <c r="CC244" s="234"/>
      <c r="CD244" s="235">
        <f t="shared" ref="CD244" si="1647">SUM(CC244)*BU244</f>
        <v>0</v>
      </c>
      <c r="CE244" s="234"/>
      <c r="CF244" s="235">
        <f t="shared" ref="CF244" si="1648">SUM(CE244)*BV244</f>
        <v>0</v>
      </c>
      <c r="CG244" s="234"/>
      <c r="CH244" s="235">
        <f t="shared" ref="CH244:CH246" si="1649">SUM(CG244)*BU244*5</f>
        <v>0</v>
      </c>
      <c r="CI244" s="236">
        <f t="shared" ref="CI244" si="1650">SUM(BU244*DI244*2+BV244*DK244*2)</f>
        <v>0</v>
      </c>
      <c r="CJ244" s="236">
        <f t="shared" ref="CJ244" si="1651">SUM(BW244*5/100*BU244)</f>
        <v>0</v>
      </c>
      <c r="CK244" s="234"/>
      <c r="CL244" s="235"/>
      <c r="CM244" s="234"/>
      <c r="CN244" s="236">
        <f t="shared" ref="CN244" si="1652">SUM(CM244)*3*BS244/5</f>
        <v>0</v>
      </c>
      <c r="CO244" s="234"/>
      <c r="CP244" s="237">
        <f t="shared" ref="CP244" si="1653">SUM(CO244*BS244*(30+4))</f>
        <v>0</v>
      </c>
      <c r="CQ244" s="234"/>
      <c r="CR244" s="142">
        <f t="shared" ref="CR244:CR246" si="1654">SUM(CQ244*BS244*3)</f>
        <v>0</v>
      </c>
      <c r="CS244" s="235"/>
      <c r="CT244" s="236">
        <f t="shared" ref="CT244:CT246" si="1655">SUM(CS244*BS244/3)</f>
        <v>0</v>
      </c>
      <c r="CU244" s="234"/>
      <c r="CV244" s="236">
        <f t="shared" ref="CV244" si="1656">SUM(CU244*BS244*2/3)</f>
        <v>0</v>
      </c>
      <c r="CW244" s="234"/>
      <c r="CX244" s="142">
        <f>SUM(CW244*BS244)</f>
        <v>0</v>
      </c>
      <c r="CY244" s="234"/>
      <c r="CZ244" s="235">
        <f t="shared" ref="CZ244:CZ246" si="1657">SUM(CY244*BU244)</f>
        <v>0</v>
      </c>
      <c r="DA244" s="234"/>
      <c r="DB244" s="236">
        <v>0</v>
      </c>
      <c r="DC244" s="234"/>
      <c r="DD244" s="236">
        <f t="shared" ref="DD244" si="1658">SUM(DC244*BU244*2)</f>
        <v>0</v>
      </c>
      <c r="DE244" s="32"/>
      <c r="DF244" s="194">
        <f t="shared" ref="DF244:DF246" si="1659">DE244*BS244/3</f>
        <v>0</v>
      </c>
      <c r="DG244" s="235"/>
      <c r="DH244" s="235">
        <f t="shared" ref="DH244" si="1660">SUM(DG244*BS244/3)</f>
        <v>0</v>
      </c>
      <c r="DI244" s="235"/>
      <c r="DJ244" s="236">
        <f t="shared" ref="DJ244" si="1661">SUM(DI244*BS244/3)</f>
        <v>0</v>
      </c>
      <c r="DK244" s="235"/>
      <c r="DL244" s="236">
        <f t="shared" ref="DL244:DL245" si="1662">SUM(DK244*BV244*5*6)</f>
        <v>0</v>
      </c>
      <c r="DM244" s="234"/>
      <c r="DN244" s="236">
        <f>SUM(DM244*4*8)</f>
        <v>0</v>
      </c>
      <c r="DO244" s="234">
        <v>3</v>
      </c>
      <c r="DP244" s="238">
        <f>SUM(DO244*50)/2</f>
        <v>75</v>
      </c>
      <c r="DQ244" s="20">
        <f t="shared" si="1549"/>
        <v>75</v>
      </c>
      <c r="DR244" s="20">
        <f t="shared" si="1550"/>
        <v>0</v>
      </c>
      <c r="DS244" s="7"/>
      <c r="DT244" s="7"/>
      <c r="DU244" s="7"/>
      <c r="DV244" s="52"/>
      <c r="DW244" s="51"/>
      <c r="DX244" s="17"/>
      <c r="DY244" s="17"/>
      <c r="DZ244" s="7"/>
      <c r="EA244" s="7"/>
      <c r="EB244" s="7"/>
      <c r="EC244" s="7"/>
      <c r="ED244" s="7"/>
      <c r="EE244" s="7"/>
      <c r="EF244" s="7"/>
      <c r="EG244" s="7"/>
      <c r="EH244" s="7">
        <f t="shared" si="1621"/>
        <v>0</v>
      </c>
      <c r="EI244" s="7">
        <f t="shared" si="1621"/>
        <v>0</v>
      </c>
      <c r="EJ244" s="7">
        <f t="shared" si="1621"/>
        <v>0</v>
      </c>
      <c r="EK244" s="18">
        <f t="shared" si="1619"/>
        <v>0</v>
      </c>
      <c r="EL244" s="7">
        <f t="shared" si="1619"/>
        <v>0</v>
      </c>
      <c r="EM244" s="7">
        <f t="shared" si="1619"/>
        <v>0</v>
      </c>
      <c r="EN244" s="7">
        <f t="shared" si="1619"/>
        <v>0</v>
      </c>
      <c r="EO244" s="7">
        <f t="shared" si="1619"/>
        <v>0</v>
      </c>
      <c r="EP244" s="7">
        <f t="shared" si="1619"/>
        <v>0</v>
      </c>
      <c r="EQ244" s="7">
        <f t="shared" si="1619"/>
        <v>0</v>
      </c>
      <c r="ER244" s="7">
        <f t="shared" si="1619"/>
        <v>0</v>
      </c>
      <c r="ES244" s="7">
        <f t="shared" si="1619"/>
        <v>0</v>
      </c>
      <c r="ET244" s="7">
        <f t="shared" si="1619"/>
        <v>0</v>
      </c>
      <c r="EU244" s="18">
        <f t="shared" si="1619"/>
        <v>0</v>
      </c>
      <c r="EV244" s="7">
        <f t="shared" si="1619"/>
        <v>0</v>
      </c>
      <c r="EW244" s="7">
        <f t="shared" si="1619"/>
        <v>0</v>
      </c>
      <c r="EX244" s="7">
        <f t="shared" si="1619"/>
        <v>0</v>
      </c>
      <c r="EY244" s="7">
        <f t="shared" si="1619"/>
        <v>0</v>
      </c>
      <c r="EZ244" s="7">
        <f t="shared" si="1619"/>
        <v>0</v>
      </c>
      <c r="FA244" s="7">
        <f t="shared" si="1620"/>
        <v>0</v>
      </c>
      <c r="FB244" s="7">
        <f t="shared" si="1620"/>
        <v>0</v>
      </c>
      <c r="FC244" s="7">
        <f t="shared" si="1620"/>
        <v>0</v>
      </c>
      <c r="FD244" s="7">
        <f t="shared" si="1620"/>
        <v>0</v>
      </c>
      <c r="FE244" s="18">
        <f t="shared" si="1620"/>
        <v>0</v>
      </c>
      <c r="FF244" s="7">
        <f t="shared" si="1620"/>
        <v>0</v>
      </c>
      <c r="FG244" s="7">
        <f t="shared" si="1620"/>
        <v>0</v>
      </c>
      <c r="FH244" s="7">
        <f t="shared" si="1620"/>
        <v>0</v>
      </c>
      <c r="FI244" s="7">
        <f t="shared" si="1620"/>
        <v>0</v>
      </c>
      <c r="FJ244" s="7">
        <f t="shared" si="1620"/>
        <v>0</v>
      </c>
      <c r="FK244" s="7">
        <f t="shared" si="1620"/>
        <v>0</v>
      </c>
      <c r="FL244" s="7">
        <f t="shared" si="1620"/>
        <v>0</v>
      </c>
      <c r="FM244" s="7">
        <f t="shared" si="1620"/>
        <v>0</v>
      </c>
      <c r="FN244" s="7">
        <f t="shared" si="1620"/>
        <v>0</v>
      </c>
      <c r="FO244" s="7">
        <f t="shared" si="1620"/>
        <v>0</v>
      </c>
      <c r="FP244" s="7"/>
      <c r="FQ244" s="7">
        <f t="shared" si="1554"/>
        <v>0</v>
      </c>
      <c r="FR244" s="7">
        <f t="shared" si="1554"/>
        <v>0</v>
      </c>
      <c r="FS244" s="7">
        <f t="shared" si="1554"/>
        <v>0</v>
      </c>
      <c r="FT244" s="7">
        <f t="shared" si="1554"/>
        <v>0</v>
      </c>
      <c r="FU244" s="7">
        <f t="shared" si="1554"/>
        <v>0</v>
      </c>
      <c r="FV244" s="7">
        <f t="shared" si="1554"/>
        <v>0</v>
      </c>
      <c r="FW244" s="7">
        <f t="shared" si="1554"/>
        <v>0</v>
      </c>
      <c r="FX244" s="7">
        <f t="shared" si="1554"/>
        <v>0</v>
      </c>
      <c r="FY244" s="7">
        <f t="shared" si="1554"/>
        <v>0</v>
      </c>
      <c r="FZ244" s="7">
        <f t="shared" si="1554"/>
        <v>6</v>
      </c>
      <c r="GA244" s="7">
        <f t="shared" si="1554"/>
        <v>150</v>
      </c>
      <c r="GB244" s="116">
        <f t="shared" si="1554"/>
        <v>150</v>
      </c>
      <c r="GC244" s="117">
        <f t="shared" si="1554"/>
        <v>0</v>
      </c>
      <c r="GD244" s="7"/>
      <c r="GE244" s="7"/>
      <c r="GF244" s="7"/>
      <c r="GG244" s="52"/>
      <c r="GH244" s="3"/>
      <c r="GI244" s="18"/>
      <c r="GJ244" s="18"/>
      <c r="GK244" s="1"/>
      <c r="GL244" s="23"/>
      <c r="GM244" s="61"/>
      <c r="GN244" s="7"/>
      <c r="GO244" s="67"/>
    </row>
    <row r="245" spans="1:197" ht="24.95" customHeight="1" x14ac:dyDescent="0.35">
      <c r="A245" s="51"/>
      <c r="B245" s="17"/>
      <c r="C245" s="17"/>
      <c r="D245" s="7"/>
      <c r="E245" s="7"/>
      <c r="F245" s="7"/>
      <c r="G245" s="7"/>
      <c r="H245" s="7"/>
      <c r="I245" s="7"/>
      <c r="J245" s="7"/>
      <c r="K245" s="7"/>
      <c r="L245" s="7"/>
      <c r="M245" s="73">
        <f t="shared" si="1591"/>
        <v>0</v>
      </c>
      <c r="N245" s="32"/>
      <c r="O245" s="263"/>
      <c r="P245" s="32"/>
      <c r="Q245" s="20"/>
      <c r="R245" s="32"/>
      <c r="S245" s="20"/>
      <c r="T245" s="32"/>
      <c r="U245" s="20"/>
      <c r="V245" s="74"/>
      <c r="W245" s="20"/>
      <c r="X245" s="20"/>
      <c r="Y245" s="20"/>
      <c r="Z245" s="74"/>
      <c r="AA245" s="20"/>
      <c r="AB245" s="74"/>
      <c r="AC245" s="20"/>
      <c r="AD245" s="74"/>
      <c r="AE245" s="24"/>
      <c r="AF245" s="74"/>
      <c r="AG245" s="20"/>
      <c r="AH245" s="74"/>
      <c r="AI245" s="20"/>
      <c r="AJ245" s="74"/>
      <c r="AK245" s="20"/>
      <c r="AL245" s="74"/>
      <c r="AM245" s="263"/>
      <c r="AN245" s="74"/>
      <c r="AO245" s="20"/>
      <c r="AP245" s="74"/>
      <c r="AQ245" s="20"/>
      <c r="AR245" s="74"/>
      <c r="AS245" s="20"/>
      <c r="AT245" s="74"/>
      <c r="AU245" s="20"/>
      <c r="AV245" s="74"/>
      <c r="AW245" s="20"/>
      <c r="AX245" s="74"/>
      <c r="AY245" s="20"/>
      <c r="AZ245" s="74"/>
      <c r="BA245" s="20"/>
      <c r="BB245" s="74"/>
      <c r="BC245" s="20"/>
      <c r="BD245" s="74"/>
      <c r="BE245" s="20"/>
      <c r="BF245" s="20">
        <f t="shared" si="1592"/>
        <v>0</v>
      </c>
      <c r="BG245" s="20">
        <f t="shared" si="1593"/>
        <v>0</v>
      </c>
      <c r="BH245" s="7"/>
      <c r="BI245" s="7"/>
      <c r="BJ245" s="7"/>
      <c r="BK245" s="52"/>
      <c r="BL245" s="51"/>
      <c r="BM245" s="238" t="s">
        <v>218</v>
      </c>
      <c r="BN245" s="276" t="s">
        <v>137</v>
      </c>
      <c r="BO245" s="232" t="s">
        <v>143</v>
      </c>
      <c r="BP245" s="232" t="s">
        <v>139</v>
      </c>
      <c r="BQ245" s="278" t="s">
        <v>144</v>
      </c>
      <c r="BR245" s="295">
        <v>6</v>
      </c>
      <c r="BS245" s="295">
        <v>1</v>
      </c>
      <c r="BT245" s="295">
        <v>1</v>
      </c>
      <c r="BU245" s="295">
        <v>1</v>
      </c>
      <c r="BV245" s="295">
        <f>SUM(BU245)*2</f>
        <v>2</v>
      </c>
      <c r="BW245" s="296"/>
      <c r="BX245" s="233">
        <f>SUM(BY245+CA245+CC245+CE245+CG245)</f>
        <v>0</v>
      </c>
      <c r="BY245" s="281"/>
      <c r="BZ245" s="331">
        <f t="shared" si="1645"/>
        <v>0</v>
      </c>
      <c r="CA245" s="281"/>
      <c r="CB245" s="293">
        <f t="shared" si="1646"/>
        <v>0</v>
      </c>
      <c r="CC245" s="281"/>
      <c r="CD245" s="293">
        <f t="shared" ref="CD245" si="1663">SUM(CC245)*BU245</f>
        <v>0</v>
      </c>
      <c r="CE245" s="281"/>
      <c r="CF245" s="293">
        <f t="shared" ref="CF245" si="1664">SUM(CE245)*BV245</f>
        <v>0</v>
      </c>
      <c r="CG245" s="281"/>
      <c r="CH245" s="293">
        <f t="shared" si="1649"/>
        <v>0</v>
      </c>
      <c r="CI245" s="236">
        <f>SUM(BU245*DI245*2+BV245*DK245*2+BU245*DM245*2)</f>
        <v>0</v>
      </c>
      <c r="CJ245" s="236">
        <f>SUM(BW245*5/100*BU245)</f>
        <v>0</v>
      </c>
      <c r="CK245" s="281"/>
      <c r="CL245" s="293"/>
      <c r="CM245" s="281">
        <v>6</v>
      </c>
      <c r="CN245" s="236">
        <f>CM245*BS245*4</f>
        <v>24</v>
      </c>
      <c r="CO245" s="281"/>
      <c r="CP245" s="293">
        <f t="shared" ref="CP245" si="1665">SUM(CO245*BS245*(30+4))</f>
        <v>0</v>
      </c>
      <c r="CQ245" s="281"/>
      <c r="CR245" s="334">
        <f t="shared" si="1654"/>
        <v>0</v>
      </c>
      <c r="CS245" s="235"/>
      <c r="CT245" s="236">
        <f t="shared" si="1655"/>
        <v>0</v>
      </c>
      <c r="CU245" s="234"/>
      <c r="CV245" s="236">
        <f t="shared" ref="CV245" si="1666">SUM(CU245*BS245*2/3)</f>
        <v>0</v>
      </c>
      <c r="CW245" s="281"/>
      <c r="CX245" s="331">
        <f>SUM(CW245*BS245)</f>
        <v>0</v>
      </c>
      <c r="CY245" s="281"/>
      <c r="CZ245" s="293">
        <f t="shared" si="1657"/>
        <v>0</v>
      </c>
      <c r="DA245" s="281"/>
      <c r="DB245" s="236">
        <f>DA245*BS245/3</f>
        <v>0</v>
      </c>
      <c r="DC245" s="281"/>
      <c r="DD245" s="236">
        <f>SUM(BU245*DC245*6)</f>
        <v>0</v>
      </c>
      <c r="DE245" s="234"/>
      <c r="DF245" s="236">
        <f t="shared" si="1659"/>
        <v>0</v>
      </c>
      <c r="DG245" s="235"/>
      <c r="DH245" s="238">
        <f>SUM(BU245*DG245*6)</f>
        <v>0</v>
      </c>
      <c r="DI245" s="234"/>
      <c r="DJ245" s="236">
        <f>SUM(BU245*DI245*8)</f>
        <v>0</v>
      </c>
      <c r="DK245" s="235"/>
      <c r="DL245" s="236">
        <f t="shared" si="1662"/>
        <v>0</v>
      </c>
      <c r="DM245" s="281"/>
      <c r="DN245" s="297">
        <f>SUM(DM245*BV245*4*6)</f>
        <v>0</v>
      </c>
      <c r="DO245" s="281"/>
      <c r="DP245" s="238">
        <f>SUM(DO245*50)</f>
        <v>0</v>
      </c>
      <c r="DQ245" s="20">
        <f t="shared" si="1549"/>
        <v>24</v>
      </c>
      <c r="DR245" s="20">
        <f t="shared" si="1550"/>
        <v>0</v>
      </c>
      <c r="DS245" s="7"/>
      <c r="DT245" s="7"/>
      <c r="DU245" s="7"/>
      <c r="DV245" s="52"/>
      <c r="DW245" s="51"/>
      <c r="DX245" s="17"/>
      <c r="DY245" s="17"/>
      <c r="DZ245" s="7"/>
      <c r="EA245" s="7"/>
      <c r="EB245" s="7"/>
      <c r="EC245" s="7"/>
      <c r="ED245" s="7"/>
      <c r="EE245" s="7"/>
      <c r="EF245" s="7"/>
      <c r="EG245" s="7"/>
      <c r="EH245" s="7">
        <f t="shared" si="1621"/>
        <v>0</v>
      </c>
      <c r="EI245" s="7">
        <f t="shared" si="1621"/>
        <v>0</v>
      </c>
      <c r="EJ245" s="7">
        <f t="shared" si="1621"/>
        <v>0</v>
      </c>
      <c r="EK245" s="18">
        <f t="shared" si="1619"/>
        <v>0</v>
      </c>
      <c r="EL245" s="7">
        <f t="shared" si="1619"/>
        <v>0</v>
      </c>
      <c r="EM245" s="7">
        <f t="shared" si="1619"/>
        <v>0</v>
      </c>
      <c r="EN245" s="7">
        <f t="shared" si="1619"/>
        <v>0</v>
      </c>
      <c r="EO245" s="7">
        <f t="shared" si="1619"/>
        <v>0</v>
      </c>
      <c r="EP245" s="7">
        <f t="shared" si="1619"/>
        <v>0</v>
      </c>
      <c r="EQ245" s="7">
        <f t="shared" si="1619"/>
        <v>0</v>
      </c>
      <c r="ER245" s="7">
        <f t="shared" si="1619"/>
        <v>0</v>
      </c>
      <c r="ES245" s="7">
        <f t="shared" si="1619"/>
        <v>0</v>
      </c>
      <c r="ET245" s="7">
        <f t="shared" si="1619"/>
        <v>0</v>
      </c>
      <c r="EU245" s="18">
        <f t="shared" si="1619"/>
        <v>0</v>
      </c>
      <c r="EV245" s="7">
        <f t="shared" si="1619"/>
        <v>0</v>
      </c>
      <c r="EW245" s="7">
        <f t="shared" si="1619"/>
        <v>0</v>
      </c>
      <c r="EX245" s="7">
        <f t="shared" si="1619"/>
        <v>6</v>
      </c>
      <c r="EY245" s="7">
        <f t="shared" si="1619"/>
        <v>24</v>
      </c>
      <c r="EZ245" s="7">
        <f t="shared" si="1619"/>
        <v>0</v>
      </c>
      <c r="FA245" s="7">
        <f t="shared" si="1620"/>
        <v>0</v>
      </c>
      <c r="FB245" s="7">
        <f t="shared" si="1620"/>
        <v>0</v>
      </c>
      <c r="FC245" s="7">
        <f t="shared" si="1620"/>
        <v>0</v>
      </c>
      <c r="FD245" s="7">
        <f t="shared" si="1620"/>
        <v>0</v>
      </c>
      <c r="FE245" s="18">
        <f t="shared" si="1620"/>
        <v>0</v>
      </c>
      <c r="FF245" s="7">
        <f t="shared" si="1620"/>
        <v>0</v>
      </c>
      <c r="FG245" s="7">
        <f t="shared" si="1620"/>
        <v>0</v>
      </c>
      <c r="FH245" s="7">
        <f t="shared" si="1620"/>
        <v>0</v>
      </c>
      <c r="FI245" s="7">
        <f t="shared" si="1620"/>
        <v>0</v>
      </c>
      <c r="FJ245" s="7">
        <f t="shared" si="1620"/>
        <v>0</v>
      </c>
      <c r="FK245" s="7">
        <f t="shared" si="1620"/>
        <v>0</v>
      </c>
      <c r="FL245" s="7">
        <f t="shared" si="1620"/>
        <v>0</v>
      </c>
      <c r="FM245" s="7">
        <f t="shared" si="1620"/>
        <v>0</v>
      </c>
      <c r="FN245" s="7">
        <f t="shared" si="1620"/>
        <v>0</v>
      </c>
      <c r="FO245" s="7">
        <f t="shared" si="1620"/>
        <v>0</v>
      </c>
      <c r="FP245" s="7"/>
      <c r="FQ245" s="7">
        <f t="shared" si="1554"/>
        <v>0</v>
      </c>
      <c r="FR245" s="7">
        <f t="shared" si="1554"/>
        <v>0</v>
      </c>
      <c r="FS245" s="7">
        <f t="shared" si="1554"/>
        <v>0</v>
      </c>
      <c r="FT245" s="7">
        <f t="shared" si="1554"/>
        <v>0</v>
      </c>
      <c r="FU245" s="7">
        <f t="shared" si="1554"/>
        <v>0</v>
      </c>
      <c r="FV245" s="7">
        <f t="shared" si="1554"/>
        <v>0</v>
      </c>
      <c r="FW245" s="7">
        <f t="shared" si="1554"/>
        <v>0</v>
      </c>
      <c r="FX245" s="7">
        <f t="shared" si="1554"/>
        <v>0</v>
      </c>
      <c r="FY245" s="7">
        <f t="shared" si="1554"/>
        <v>0</v>
      </c>
      <c r="FZ245" s="7">
        <f t="shared" si="1554"/>
        <v>0</v>
      </c>
      <c r="GA245" s="7">
        <f t="shared" si="1554"/>
        <v>0</v>
      </c>
      <c r="GB245" s="116">
        <f t="shared" si="1554"/>
        <v>24</v>
      </c>
      <c r="GC245" s="117">
        <f t="shared" si="1554"/>
        <v>0</v>
      </c>
      <c r="GD245" s="7"/>
      <c r="GE245" s="7"/>
      <c r="GF245" s="7"/>
      <c r="GG245" s="52"/>
      <c r="GH245" s="3"/>
      <c r="GI245" s="18"/>
      <c r="GJ245" s="18"/>
      <c r="GK245" s="1"/>
      <c r="GL245" s="44"/>
      <c r="GM245" s="63"/>
      <c r="GN245" s="7"/>
      <c r="GO245" s="67"/>
    </row>
    <row r="246" spans="1:197" ht="24.95" customHeight="1" x14ac:dyDescent="0.35">
      <c r="A246" s="51"/>
      <c r="B246" s="17"/>
      <c r="C246" s="17"/>
      <c r="D246" s="7"/>
      <c r="E246" s="7"/>
      <c r="F246" s="7"/>
      <c r="G246" s="7"/>
      <c r="H246" s="7"/>
      <c r="I246" s="7"/>
      <c r="J246" s="7"/>
      <c r="K246" s="7"/>
      <c r="L246" s="7"/>
      <c r="M246" s="73">
        <f t="shared" si="1591"/>
        <v>0</v>
      </c>
      <c r="N246" s="32"/>
      <c r="O246" s="263"/>
      <c r="P246" s="32"/>
      <c r="Q246" s="20"/>
      <c r="R246" s="32"/>
      <c r="S246" s="20"/>
      <c r="T246" s="32"/>
      <c r="U246" s="20"/>
      <c r="V246" s="74"/>
      <c r="W246" s="20"/>
      <c r="X246" s="20"/>
      <c r="Y246" s="20"/>
      <c r="Z246" s="74"/>
      <c r="AA246" s="20"/>
      <c r="AB246" s="74"/>
      <c r="AC246" s="20"/>
      <c r="AD246" s="74"/>
      <c r="AE246" s="24"/>
      <c r="AF246" s="74"/>
      <c r="AG246" s="20"/>
      <c r="AH246" s="74"/>
      <c r="AI246" s="20"/>
      <c r="AJ246" s="74"/>
      <c r="AK246" s="20"/>
      <c r="AL246" s="74"/>
      <c r="AM246" s="263"/>
      <c r="AN246" s="74"/>
      <c r="AO246" s="20"/>
      <c r="AP246" s="74"/>
      <c r="AQ246" s="20"/>
      <c r="AR246" s="74"/>
      <c r="AS246" s="20"/>
      <c r="AT246" s="74"/>
      <c r="AU246" s="20"/>
      <c r="AV246" s="74"/>
      <c r="AW246" s="20"/>
      <c r="AX246" s="74"/>
      <c r="AY246" s="20"/>
      <c r="AZ246" s="74"/>
      <c r="BA246" s="20"/>
      <c r="BB246" s="74"/>
      <c r="BC246" s="20"/>
      <c r="BD246" s="74"/>
      <c r="BE246" s="20"/>
      <c r="BF246" s="20">
        <f t="shared" si="1592"/>
        <v>0</v>
      </c>
      <c r="BG246" s="20">
        <f t="shared" si="1593"/>
        <v>0</v>
      </c>
      <c r="BH246" s="7"/>
      <c r="BI246" s="7"/>
      <c r="BJ246" s="7"/>
      <c r="BK246" s="52"/>
      <c r="BL246" s="51"/>
      <c r="BM246" s="231" t="s">
        <v>219</v>
      </c>
      <c r="BN246" s="276" t="s">
        <v>137</v>
      </c>
      <c r="BO246" s="232" t="s">
        <v>143</v>
      </c>
      <c r="BP246" s="232" t="s">
        <v>139</v>
      </c>
      <c r="BQ246" s="232" t="s">
        <v>221</v>
      </c>
      <c r="BR246" s="232">
        <v>8</v>
      </c>
      <c r="BS246" s="232">
        <v>2</v>
      </c>
      <c r="BT246" s="232">
        <v>1</v>
      </c>
      <c r="BU246" s="232">
        <v>1</v>
      </c>
      <c r="BV246" s="232">
        <v>1</v>
      </c>
      <c r="BW246" s="232"/>
      <c r="BX246" s="233">
        <f>SUM(BY246+CA246+CC246+CE246+CG246)</f>
        <v>0</v>
      </c>
      <c r="BY246" s="234"/>
      <c r="BZ246" s="142">
        <f t="shared" si="1645"/>
        <v>0</v>
      </c>
      <c r="CA246" s="234"/>
      <c r="CB246" s="235">
        <f>CA246*BU246</f>
        <v>0</v>
      </c>
      <c r="CC246" s="234"/>
      <c r="CD246" s="235">
        <f t="shared" ref="CD246" si="1667">SUM(CC246)*BU246</f>
        <v>0</v>
      </c>
      <c r="CE246" s="234"/>
      <c r="CF246" s="235">
        <f t="shared" ref="CF246" si="1668">SUM(CE246)*BV246</f>
        <v>0</v>
      </c>
      <c r="CG246" s="234"/>
      <c r="CH246" s="235">
        <f t="shared" si="1649"/>
        <v>0</v>
      </c>
      <c r="CI246" s="236">
        <v>0</v>
      </c>
      <c r="CJ246" s="236">
        <f>SUM(BW246*5/100*BU246)</f>
        <v>0</v>
      </c>
      <c r="CK246" s="234"/>
      <c r="CL246" s="235"/>
      <c r="CM246" s="234">
        <v>2</v>
      </c>
      <c r="CN246" s="236">
        <f>CM246*BS246</f>
        <v>4</v>
      </c>
      <c r="CO246" s="234"/>
      <c r="CP246" s="237">
        <f t="shared" ref="CP246" si="1669">SUM(CO246*BS246*(30+4))</f>
        <v>0</v>
      </c>
      <c r="CQ246" s="234"/>
      <c r="CR246" s="142">
        <f t="shared" si="1654"/>
        <v>0</v>
      </c>
      <c r="CS246" s="234"/>
      <c r="CT246" s="236">
        <f t="shared" si="1655"/>
        <v>0</v>
      </c>
      <c r="CU246" s="234"/>
      <c r="CV246" s="236">
        <f t="shared" ref="CV246" si="1670">SUM(CU246*BS246*2/3)</f>
        <v>0</v>
      </c>
      <c r="CW246" s="234"/>
      <c r="CX246" s="142">
        <f>SUM(CW246*BS246)</f>
        <v>0</v>
      </c>
      <c r="CY246" s="234"/>
      <c r="CZ246" s="235">
        <f t="shared" si="1657"/>
        <v>0</v>
      </c>
      <c r="DA246" s="234">
        <v>1</v>
      </c>
      <c r="DB246" s="236">
        <v>0</v>
      </c>
      <c r="DC246" s="234"/>
      <c r="DD246" s="236">
        <f>SUM(DC246*BU246*2)</f>
        <v>0</v>
      </c>
      <c r="DE246" s="234"/>
      <c r="DF246" s="236">
        <f t="shared" si="1659"/>
        <v>0</v>
      </c>
      <c r="DG246" s="234"/>
      <c r="DH246" s="235">
        <f>SUM(DG246*BS246/3)</f>
        <v>0</v>
      </c>
      <c r="DI246" s="234"/>
      <c r="DJ246" s="236">
        <f>SUM(DI246*BS246/3)</f>
        <v>0</v>
      </c>
      <c r="DK246" s="234"/>
      <c r="DL246" s="236">
        <f t="shared" ref="DL246" si="1671">SUM(DK246*BV246*5*6)</f>
        <v>0</v>
      </c>
      <c r="DM246" s="234"/>
      <c r="DN246" s="236">
        <f>SUM(DM246*BV246*5*4)</f>
        <v>0</v>
      </c>
      <c r="DO246" s="234"/>
      <c r="DP246" s="238">
        <f>SUM(DO246*50)/2</f>
        <v>0</v>
      </c>
      <c r="DQ246" s="20">
        <f t="shared" si="1549"/>
        <v>4</v>
      </c>
      <c r="DR246" s="20">
        <f t="shared" si="1550"/>
        <v>0</v>
      </c>
      <c r="DS246" s="7"/>
      <c r="DT246" s="7"/>
      <c r="DU246" s="7"/>
      <c r="DV246" s="52"/>
      <c r="DW246" s="51"/>
      <c r="DX246" s="17"/>
      <c r="DY246" s="17"/>
      <c r="DZ246" s="7"/>
      <c r="EA246" s="7"/>
      <c r="EB246" s="7"/>
      <c r="EC246" s="7"/>
      <c r="ED246" s="7"/>
      <c r="EE246" s="7"/>
      <c r="EF246" s="7"/>
      <c r="EG246" s="7"/>
      <c r="EH246" s="7">
        <f t="shared" si="1621"/>
        <v>0</v>
      </c>
      <c r="EI246" s="7">
        <f t="shared" si="1621"/>
        <v>0</v>
      </c>
      <c r="EJ246" s="7">
        <f t="shared" si="1621"/>
        <v>0</v>
      </c>
      <c r="EK246" s="18">
        <f t="shared" si="1619"/>
        <v>0</v>
      </c>
      <c r="EL246" s="7">
        <f t="shared" si="1619"/>
        <v>0</v>
      </c>
      <c r="EM246" s="7">
        <f t="shared" si="1619"/>
        <v>0</v>
      </c>
      <c r="EN246" s="7">
        <f t="shared" si="1619"/>
        <v>0</v>
      </c>
      <c r="EO246" s="7">
        <f t="shared" si="1619"/>
        <v>0</v>
      </c>
      <c r="EP246" s="7">
        <f t="shared" si="1619"/>
        <v>0</v>
      </c>
      <c r="EQ246" s="7">
        <f t="shared" si="1619"/>
        <v>0</v>
      </c>
      <c r="ER246" s="7">
        <f t="shared" si="1619"/>
        <v>0</v>
      </c>
      <c r="ES246" s="7">
        <f t="shared" si="1619"/>
        <v>0</v>
      </c>
      <c r="ET246" s="7">
        <f t="shared" si="1619"/>
        <v>0</v>
      </c>
      <c r="EU246" s="18">
        <f t="shared" si="1619"/>
        <v>0</v>
      </c>
      <c r="EV246" s="7">
        <f t="shared" si="1619"/>
        <v>0</v>
      </c>
      <c r="EW246" s="7">
        <f t="shared" si="1619"/>
        <v>0</v>
      </c>
      <c r="EX246" s="7">
        <f t="shared" si="1619"/>
        <v>2</v>
      </c>
      <c r="EY246" s="7">
        <f t="shared" si="1619"/>
        <v>4</v>
      </c>
      <c r="EZ246" s="7">
        <f t="shared" si="1619"/>
        <v>0</v>
      </c>
      <c r="FA246" s="7">
        <f t="shared" si="1620"/>
        <v>0</v>
      </c>
      <c r="FB246" s="7">
        <f t="shared" si="1620"/>
        <v>0</v>
      </c>
      <c r="FC246" s="7">
        <f t="shared" si="1620"/>
        <v>0</v>
      </c>
      <c r="FD246" s="7">
        <f t="shared" si="1620"/>
        <v>0</v>
      </c>
      <c r="FE246" s="18">
        <f t="shared" si="1620"/>
        <v>0</v>
      </c>
      <c r="FF246" s="7">
        <f t="shared" si="1620"/>
        <v>0</v>
      </c>
      <c r="FG246" s="7">
        <f t="shared" si="1620"/>
        <v>0</v>
      </c>
      <c r="FH246" s="7">
        <f t="shared" si="1620"/>
        <v>0</v>
      </c>
      <c r="FI246" s="7">
        <f t="shared" si="1620"/>
        <v>0</v>
      </c>
      <c r="FJ246" s="7">
        <f t="shared" si="1620"/>
        <v>0</v>
      </c>
      <c r="FK246" s="7">
        <f t="shared" si="1620"/>
        <v>0</v>
      </c>
      <c r="FL246" s="7">
        <f t="shared" si="1620"/>
        <v>1</v>
      </c>
      <c r="FM246" s="7">
        <f t="shared" si="1620"/>
        <v>0</v>
      </c>
      <c r="FN246" s="7">
        <f t="shared" si="1620"/>
        <v>0</v>
      </c>
      <c r="FO246" s="7">
        <f t="shared" si="1620"/>
        <v>0</v>
      </c>
      <c r="FP246" s="7"/>
      <c r="FQ246" s="7">
        <f t="shared" si="1554"/>
        <v>0</v>
      </c>
      <c r="FR246" s="7">
        <f t="shared" si="1554"/>
        <v>0</v>
      </c>
      <c r="FS246" s="7">
        <f t="shared" si="1554"/>
        <v>0</v>
      </c>
      <c r="FT246" s="7">
        <f t="shared" si="1554"/>
        <v>0</v>
      </c>
      <c r="FU246" s="7">
        <f t="shared" si="1554"/>
        <v>0</v>
      </c>
      <c r="FV246" s="7">
        <f t="shared" si="1554"/>
        <v>0</v>
      </c>
      <c r="FW246" s="7">
        <f t="shared" si="1554"/>
        <v>0</v>
      </c>
      <c r="FX246" s="7">
        <f t="shared" si="1554"/>
        <v>0</v>
      </c>
      <c r="FY246" s="7">
        <f t="shared" si="1554"/>
        <v>0</v>
      </c>
      <c r="FZ246" s="7">
        <f t="shared" si="1554"/>
        <v>0</v>
      </c>
      <c r="GA246" s="7">
        <f t="shared" si="1554"/>
        <v>0</v>
      </c>
      <c r="GB246" s="116">
        <f t="shared" si="1554"/>
        <v>4</v>
      </c>
      <c r="GC246" s="117">
        <f t="shared" si="1554"/>
        <v>0</v>
      </c>
      <c r="GD246" s="7"/>
      <c r="GE246" s="7"/>
      <c r="GF246" s="7"/>
      <c r="GG246" s="52"/>
      <c r="GH246" s="3"/>
      <c r="GI246" s="18"/>
      <c r="GJ246" s="18"/>
      <c r="GK246" s="1"/>
      <c r="GL246" s="23"/>
      <c r="GM246" s="61"/>
      <c r="GN246" s="7"/>
      <c r="GO246" s="67"/>
    </row>
    <row r="247" spans="1:197" ht="24.95" customHeight="1" x14ac:dyDescent="0.35">
      <c r="A247" s="51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3">
        <f t="shared" si="1591"/>
        <v>0</v>
      </c>
      <c r="N247" s="32"/>
      <c r="O247" s="263"/>
      <c r="P247" s="32"/>
      <c r="Q247" s="20"/>
      <c r="R247" s="32"/>
      <c r="S247" s="20"/>
      <c r="T247" s="32"/>
      <c r="U247" s="20"/>
      <c r="V247" s="74"/>
      <c r="W247" s="20"/>
      <c r="X247" s="20"/>
      <c r="Y247" s="20"/>
      <c r="Z247" s="74"/>
      <c r="AA247" s="20"/>
      <c r="AB247" s="74"/>
      <c r="AC247" s="20"/>
      <c r="AD247" s="74"/>
      <c r="AE247" s="24"/>
      <c r="AF247" s="74"/>
      <c r="AG247" s="20"/>
      <c r="AH247" s="74"/>
      <c r="AI247" s="20"/>
      <c r="AJ247" s="74"/>
      <c r="AK247" s="20"/>
      <c r="AL247" s="74"/>
      <c r="AM247" s="263"/>
      <c r="AN247" s="74"/>
      <c r="AO247" s="20"/>
      <c r="AP247" s="74"/>
      <c r="AQ247" s="20"/>
      <c r="AR247" s="74"/>
      <c r="AS247" s="20"/>
      <c r="AT247" s="74"/>
      <c r="AU247" s="20"/>
      <c r="AV247" s="74"/>
      <c r="AW247" s="20"/>
      <c r="AX247" s="74"/>
      <c r="AY247" s="20"/>
      <c r="AZ247" s="74"/>
      <c r="BA247" s="20"/>
      <c r="BB247" s="74"/>
      <c r="BC247" s="20"/>
      <c r="BD247" s="74"/>
      <c r="BE247" s="20"/>
      <c r="BF247" s="20">
        <f t="shared" si="1592"/>
        <v>0</v>
      </c>
      <c r="BG247" s="20">
        <f t="shared" si="1593"/>
        <v>0</v>
      </c>
      <c r="BH247" s="7"/>
      <c r="BI247" s="7"/>
      <c r="BJ247" s="7"/>
      <c r="BK247" s="52"/>
      <c r="BL247" s="51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3">
        <f t="shared" si="1622"/>
        <v>0</v>
      </c>
      <c r="BY247" s="32"/>
      <c r="BZ247" s="334"/>
      <c r="CA247" s="32"/>
      <c r="CB247" s="20"/>
      <c r="CC247" s="32"/>
      <c r="CD247" s="20"/>
      <c r="CE247" s="32"/>
      <c r="CF247" s="20"/>
      <c r="CG247" s="74"/>
      <c r="CH247" s="20"/>
      <c r="CI247" s="20"/>
      <c r="CJ247" s="20"/>
      <c r="CK247" s="74"/>
      <c r="CL247" s="20"/>
      <c r="CM247" s="74"/>
      <c r="CN247" s="20"/>
      <c r="CO247" s="74"/>
      <c r="CP247" s="24"/>
      <c r="CQ247" s="74"/>
      <c r="CR247" s="334"/>
      <c r="CS247" s="74"/>
      <c r="CT247" s="20"/>
      <c r="CU247" s="74"/>
      <c r="CV247" s="20"/>
      <c r="CW247" s="74"/>
      <c r="CX247" s="334"/>
      <c r="CY247" s="74"/>
      <c r="CZ247" s="20"/>
      <c r="DA247" s="74"/>
      <c r="DB247" s="20"/>
      <c r="DC247" s="74"/>
      <c r="DD247" s="20"/>
      <c r="DE247" s="74"/>
      <c r="DF247" s="20"/>
      <c r="DG247" s="74"/>
      <c r="DH247" s="20"/>
      <c r="DI247" s="74"/>
      <c r="DJ247" s="20"/>
      <c r="DK247" s="74"/>
      <c r="DL247" s="20"/>
      <c r="DM247" s="74"/>
      <c r="DN247" s="20"/>
      <c r="DO247" s="74"/>
      <c r="DP247" s="20"/>
      <c r="DQ247" s="20">
        <f t="shared" si="1549"/>
        <v>0</v>
      </c>
      <c r="DR247" s="20">
        <f t="shared" si="1550"/>
        <v>0</v>
      </c>
      <c r="DS247" s="7"/>
      <c r="DT247" s="7"/>
      <c r="DU247" s="7"/>
      <c r="DV247" s="52"/>
      <c r="DW247" s="51"/>
      <c r="DX247" s="7"/>
      <c r="DY247" s="7"/>
      <c r="DZ247" s="7"/>
      <c r="EA247" s="8"/>
      <c r="EB247" s="8"/>
      <c r="EC247" s="8"/>
      <c r="ED247" s="8"/>
      <c r="EE247" s="8"/>
      <c r="EF247" s="8"/>
      <c r="EG247" s="8"/>
      <c r="EH247" s="7">
        <f t="shared" si="1621"/>
        <v>0</v>
      </c>
      <c r="EI247" s="7">
        <f t="shared" si="1621"/>
        <v>0</v>
      </c>
      <c r="EJ247" s="7">
        <f t="shared" si="1621"/>
        <v>0</v>
      </c>
      <c r="EK247" s="18">
        <f t="shared" si="1619"/>
        <v>0</v>
      </c>
      <c r="EL247" s="7">
        <f t="shared" si="1619"/>
        <v>0</v>
      </c>
      <c r="EM247" s="7">
        <f t="shared" si="1619"/>
        <v>0</v>
      </c>
      <c r="EN247" s="7">
        <f t="shared" si="1619"/>
        <v>0</v>
      </c>
      <c r="EO247" s="7">
        <f t="shared" si="1619"/>
        <v>0</v>
      </c>
      <c r="EP247" s="7">
        <f t="shared" si="1619"/>
        <v>0</v>
      </c>
      <c r="EQ247" s="7">
        <f t="shared" si="1619"/>
        <v>0</v>
      </c>
      <c r="ER247" s="7">
        <f t="shared" si="1619"/>
        <v>0</v>
      </c>
      <c r="ES247" s="7">
        <f t="shared" si="1619"/>
        <v>0</v>
      </c>
      <c r="ET247" s="7">
        <f t="shared" si="1619"/>
        <v>0</v>
      </c>
      <c r="EU247" s="18">
        <f t="shared" si="1619"/>
        <v>0</v>
      </c>
      <c r="EV247" s="7">
        <f t="shared" si="1619"/>
        <v>0</v>
      </c>
      <c r="EW247" s="7">
        <f t="shared" si="1619"/>
        <v>0</v>
      </c>
      <c r="EX247" s="7">
        <f t="shared" si="1619"/>
        <v>0</v>
      </c>
      <c r="EY247" s="7">
        <f t="shared" si="1619"/>
        <v>0</v>
      </c>
      <c r="EZ247" s="7">
        <f t="shared" si="1619"/>
        <v>0</v>
      </c>
      <c r="FA247" s="7">
        <f t="shared" si="1620"/>
        <v>0</v>
      </c>
      <c r="FB247" s="7">
        <f t="shared" si="1620"/>
        <v>0</v>
      </c>
      <c r="FC247" s="7">
        <f t="shared" si="1620"/>
        <v>0</v>
      </c>
      <c r="FD247" s="7">
        <f t="shared" si="1620"/>
        <v>0</v>
      </c>
      <c r="FE247" s="18">
        <f t="shared" si="1620"/>
        <v>0</v>
      </c>
      <c r="FF247" s="7">
        <f t="shared" si="1620"/>
        <v>0</v>
      </c>
      <c r="FG247" s="7">
        <f t="shared" si="1620"/>
        <v>0</v>
      </c>
      <c r="FH247" s="7">
        <f t="shared" si="1620"/>
        <v>0</v>
      </c>
      <c r="FI247" s="7">
        <f t="shared" si="1620"/>
        <v>0</v>
      </c>
      <c r="FJ247" s="7">
        <f t="shared" si="1620"/>
        <v>0</v>
      </c>
      <c r="FK247" s="7">
        <f t="shared" si="1620"/>
        <v>0</v>
      </c>
      <c r="FL247" s="7">
        <f t="shared" si="1620"/>
        <v>0</v>
      </c>
      <c r="FM247" s="7">
        <f t="shared" si="1620"/>
        <v>0</v>
      </c>
      <c r="FN247" s="7">
        <f t="shared" si="1620"/>
        <v>0</v>
      </c>
      <c r="FO247" s="7">
        <f t="shared" si="1620"/>
        <v>0</v>
      </c>
      <c r="FP247" s="7"/>
      <c r="FQ247" s="7">
        <f t="shared" si="1554"/>
        <v>0</v>
      </c>
      <c r="FR247" s="7">
        <f t="shared" si="1554"/>
        <v>0</v>
      </c>
      <c r="FS247" s="7">
        <f t="shared" si="1554"/>
        <v>0</v>
      </c>
      <c r="FT247" s="7">
        <f t="shared" si="1554"/>
        <v>0</v>
      </c>
      <c r="FU247" s="7">
        <f t="shared" si="1554"/>
        <v>0</v>
      </c>
      <c r="FV247" s="7">
        <f t="shared" si="1554"/>
        <v>0</v>
      </c>
      <c r="FW247" s="7">
        <f t="shared" si="1554"/>
        <v>0</v>
      </c>
      <c r="FX247" s="7">
        <f t="shared" si="1554"/>
        <v>0</v>
      </c>
      <c r="FY247" s="7">
        <f t="shared" si="1554"/>
        <v>0</v>
      </c>
      <c r="FZ247" s="7">
        <f t="shared" si="1554"/>
        <v>0</v>
      </c>
      <c r="GA247" s="7">
        <f t="shared" si="1554"/>
        <v>0</v>
      </c>
      <c r="GB247" s="116">
        <f t="shared" si="1554"/>
        <v>0</v>
      </c>
      <c r="GC247" s="117">
        <f t="shared" si="1554"/>
        <v>0</v>
      </c>
      <c r="GD247" s="7"/>
      <c r="GE247" s="7"/>
      <c r="GF247" s="7"/>
      <c r="GG247" s="97"/>
      <c r="GH247" s="3"/>
      <c r="GI247" s="18"/>
      <c r="GJ247" s="18"/>
      <c r="GK247" s="1"/>
      <c r="GL247" s="23"/>
      <c r="GM247" s="61"/>
      <c r="GN247" s="7"/>
      <c r="GO247" s="67"/>
    </row>
    <row r="248" spans="1:197" ht="24.95" customHeight="1" x14ac:dyDescent="0.35">
      <c r="A248" s="51"/>
      <c r="B248" s="20" t="s">
        <v>224</v>
      </c>
      <c r="C248" s="71"/>
      <c r="D248" s="71" t="s">
        <v>225</v>
      </c>
      <c r="E248" s="71"/>
      <c r="F248" s="71"/>
      <c r="G248" s="72"/>
      <c r="H248" s="72">
        <v>2</v>
      </c>
      <c r="I248" s="7"/>
      <c r="J248" s="7"/>
      <c r="K248" s="7"/>
      <c r="L248" s="187"/>
      <c r="M248" s="188">
        <f t="shared" ref="M248" si="1672">SUM(N248+P248+R248+T248+V248)</f>
        <v>0</v>
      </c>
      <c r="N248" s="189"/>
      <c r="O248" s="262">
        <f t="shared" ref="O248" si="1673">SUM(N248)*I248</f>
        <v>0</v>
      </c>
      <c r="P248" s="189"/>
      <c r="Q248" s="190">
        <f t="shared" ref="Q248" si="1674">P248*J248</f>
        <v>0</v>
      </c>
      <c r="R248" s="189"/>
      <c r="S248" s="190">
        <f t="shared" ref="S248" si="1675">SUM(R248)*J248</f>
        <v>0</v>
      </c>
      <c r="T248" s="189"/>
      <c r="U248" s="190">
        <f t="shared" ref="U248" si="1676">SUM(T248)*K248</f>
        <v>0</v>
      </c>
      <c r="V248" s="189"/>
      <c r="W248" s="190">
        <f t="shared" ref="W248" si="1677">SUM(V248)*J248*5</f>
        <v>0</v>
      </c>
      <c r="X248" s="191"/>
      <c r="Y248" s="191">
        <f t="shared" ref="Y248" si="1678">L248*J248*0.05</f>
        <v>0</v>
      </c>
      <c r="Z248" s="189"/>
      <c r="AA248" s="190"/>
      <c r="AB248" s="189"/>
      <c r="AC248" s="191">
        <f t="shared" ref="AC248" si="1679">SUM(AB248)*3*H248/5</f>
        <v>0</v>
      </c>
      <c r="AD248" s="189">
        <v>1</v>
      </c>
      <c r="AE248" s="193">
        <f t="shared" ref="AE248" si="1680">SUM(AD248*H248*(15))</f>
        <v>30</v>
      </c>
      <c r="AF248" s="189"/>
      <c r="AG248" s="190">
        <f t="shared" ref="AG248" si="1681">SUM(AF248*H248*3)</f>
        <v>0</v>
      </c>
      <c r="AH248" s="190"/>
      <c r="AI248" s="191">
        <f t="shared" ref="AI248" si="1682">SUM(AH248*H248/3)</f>
        <v>0</v>
      </c>
      <c r="AJ248" s="189"/>
      <c r="AK248" s="191">
        <f t="shared" ref="AK248" si="1683">SUM(AJ248*H248*2/3)</f>
        <v>0</v>
      </c>
      <c r="AL248" s="189"/>
      <c r="AM248" s="262">
        <f>SUM(AL248*H248)</f>
        <v>0</v>
      </c>
      <c r="AN248" s="189"/>
      <c r="AO248" s="190">
        <f>SUM(AN248*J248)</f>
        <v>0</v>
      </c>
      <c r="AP248" s="189"/>
      <c r="AQ248" s="191">
        <f t="shared" ref="AQ248" si="1684">SUM(AP248*H248*2)</f>
        <v>0</v>
      </c>
      <c r="AR248" s="189"/>
      <c r="AS248" s="191">
        <f t="shared" ref="AS248" si="1685">SUM(J248*AR248*6)</f>
        <v>0</v>
      </c>
      <c r="AT248" s="32"/>
      <c r="AU248" s="194">
        <f t="shared" ref="AU248" si="1686">AT248*H248/3</f>
        <v>0</v>
      </c>
      <c r="AV248" s="189"/>
      <c r="AW248" s="190">
        <f>SUM(AV248*H248/3)</f>
        <v>0</v>
      </c>
      <c r="AX248" s="189"/>
      <c r="AY248" s="191">
        <f t="shared" ref="AY248" si="1687">SUM(J248*AX248*8)</f>
        <v>0</v>
      </c>
      <c r="AZ248" s="190"/>
      <c r="BA248" s="191">
        <f>SUM(AZ248*K248*3*8)</f>
        <v>0</v>
      </c>
      <c r="BB248" s="189"/>
      <c r="BC248" s="191">
        <f t="shared" ref="BC248" si="1688">SUM(BB248*K248*4*6)</f>
        <v>0</v>
      </c>
      <c r="BD248" s="189"/>
      <c r="BE248" s="195">
        <f t="shared" ref="BE248" si="1689">SUM(BD248*50)</f>
        <v>0</v>
      </c>
      <c r="BF248" s="194">
        <f t="shared" ref="BF248" si="1690">O248+Q248+S248+U248+W248+X248+Y248+AA248+AC248+AE248+AG248+AI248+AK248+AM248+AO248+AQ248+AS248+AU248+AW248+AY248+BA248+BC248+BE248</f>
        <v>30</v>
      </c>
      <c r="BG248" s="194">
        <f t="shared" ref="BG248" si="1691">BC248+BA248+AY248+AW248+AS248+AQ248+X248+W248+U248+S248+Q248+O248</f>
        <v>0</v>
      </c>
      <c r="BH248" s="7"/>
      <c r="BI248" s="7"/>
      <c r="BJ248" s="7"/>
      <c r="BK248" s="52"/>
      <c r="BL248" s="51"/>
      <c r="BM248" s="20" t="s">
        <v>224</v>
      </c>
      <c r="BN248" s="71"/>
      <c r="BO248" s="71" t="s">
        <v>225</v>
      </c>
      <c r="BP248" s="71"/>
      <c r="BQ248" s="71"/>
      <c r="BR248" s="72"/>
      <c r="BS248" s="325">
        <v>2</v>
      </c>
      <c r="BT248" s="7"/>
      <c r="BU248" s="7"/>
      <c r="BV248" s="7"/>
      <c r="BW248" s="187"/>
      <c r="BX248" s="188">
        <f t="shared" ref="BX248" si="1692">SUM(BY248+CA248+CC248+CE248+CG248)</f>
        <v>0</v>
      </c>
      <c r="BY248" s="189"/>
      <c r="BZ248" s="142">
        <f t="shared" ref="BZ248" si="1693">SUM(BY248)*BT248</f>
        <v>0</v>
      </c>
      <c r="CA248" s="189"/>
      <c r="CB248" s="190">
        <f t="shared" ref="CB248" si="1694">CA248*BU248</f>
        <v>0</v>
      </c>
      <c r="CC248" s="189"/>
      <c r="CD248" s="190">
        <f t="shared" ref="CD248" si="1695">SUM(CC248)*BU248</f>
        <v>0</v>
      </c>
      <c r="CE248" s="189"/>
      <c r="CF248" s="190">
        <f t="shared" ref="CF248" si="1696">SUM(CE248)*BV248</f>
        <v>0</v>
      </c>
      <c r="CG248" s="189"/>
      <c r="CH248" s="190">
        <f t="shared" ref="CH248" si="1697">SUM(CG248)*BU248*5</f>
        <v>0</v>
      </c>
      <c r="CI248" s="191"/>
      <c r="CJ248" s="191">
        <f t="shared" ref="CJ248" si="1698">BW248*BU248*0.05</f>
        <v>0</v>
      </c>
      <c r="CK248" s="189"/>
      <c r="CL248" s="190"/>
      <c r="CM248" s="189"/>
      <c r="CN248" s="191">
        <f t="shared" ref="CN248" si="1699">SUM(CM248)*3*BS248/5</f>
        <v>0</v>
      </c>
      <c r="CO248" s="189">
        <v>1</v>
      </c>
      <c r="CP248" s="193">
        <f t="shared" ref="CP248" si="1700">SUM(CO248*BS248*(15))</f>
        <v>30</v>
      </c>
      <c r="CQ248" s="189"/>
      <c r="CR248" s="142">
        <f t="shared" ref="CR248" si="1701">SUM(CQ248*BS248*3)</f>
        <v>0</v>
      </c>
      <c r="CS248" s="190"/>
      <c r="CT248" s="191">
        <f t="shared" ref="CT248" si="1702">SUM(CS248*BS248/3)</f>
        <v>0</v>
      </c>
      <c r="CU248" s="189"/>
      <c r="CV248" s="191">
        <f t="shared" ref="CV248" si="1703">SUM(CU248*BS248*2/3)</f>
        <v>0</v>
      </c>
      <c r="CW248" s="189"/>
      <c r="CX248" s="142">
        <f>SUM(CW248*BS248)</f>
        <v>0</v>
      </c>
      <c r="CY248" s="189"/>
      <c r="CZ248" s="190">
        <f>SUM(CY248*BU248)</f>
        <v>0</v>
      </c>
      <c r="DA248" s="189"/>
      <c r="DB248" s="191">
        <f t="shared" ref="DB248" si="1704">SUM(DA248*BS248*2)</f>
        <v>0</v>
      </c>
      <c r="DC248" s="189"/>
      <c r="DD248" s="191">
        <f t="shared" ref="DD248" si="1705">SUM(BU248*DC248*6)</f>
        <v>0</v>
      </c>
      <c r="DE248" s="32"/>
      <c r="DF248" s="194">
        <f t="shared" ref="DF248" si="1706">DE248*BS248/3</f>
        <v>0</v>
      </c>
      <c r="DG248" s="189"/>
      <c r="DH248" s="190">
        <f>SUM(DG248*BS248/3)</f>
        <v>0</v>
      </c>
      <c r="DI248" s="189"/>
      <c r="DJ248" s="191">
        <f t="shared" ref="DJ248" si="1707">SUM(BU248*DI248*8)</f>
        <v>0</v>
      </c>
      <c r="DK248" s="190"/>
      <c r="DL248" s="191">
        <f>SUM(DK248*BV248*3*8)</f>
        <v>0</v>
      </c>
      <c r="DM248" s="189"/>
      <c r="DN248" s="191">
        <f t="shared" ref="DN248" si="1708">SUM(DM248*BV248*4*6)</f>
        <v>0</v>
      </c>
      <c r="DO248" s="189"/>
      <c r="DP248" s="195">
        <f t="shared" ref="DP248" si="1709">SUM(DO248*50)</f>
        <v>0</v>
      </c>
      <c r="DQ248" s="20">
        <f t="shared" si="1549"/>
        <v>30</v>
      </c>
      <c r="DR248" s="20">
        <f t="shared" si="1550"/>
        <v>0</v>
      </c>
      <c r="DS248" s="7"/>
      <c r="DT248" s="7"/>
      <c r="DU248" s="7"/>
      <c r="DV248" s="52"/>
      <c r="DW248" s="51"/>
      <c r="DX248" s="7"/>
      <c r="DY248" s="7"/>
      <c r="DZ248" s="7"/>
      <c r="EA248" s="8"/>
      <c r="EB248" s="8"/>
      <c r="EC248" s="8"/>
      <c r="ED248" s="8"/>
      <c r="EE248" s="8"/>
      <c r="EF248" s="8"/>
      <c r="EG248" s="8"/>
      <c r="EH248" s="7">
        <f t="shared" si="1621"/>
        <v>0</v>
      </c>
      <c r="EI248" s="7">
        <f t="shared" si="1621"/>
        <v>0</v>
      </c>
      <c r="EJ248" s="7">
        <f t="shared" si="1621"/>
        <v>0</v>
      </c>
      <c r="EK248" s="18">
        <f t="shared" si="1619"/>
        <v>0</v>
      </c>
      <c r="EL248" s="7">
        <f t="shared" si="1619"/>
        <v>0</v>
      </c>
      <c r="EM248" s="7">
        <f t="shared" si="1619"/>
        <v>0</v>
      </c>
      <c r="EN248" s="7">
        <f t="shared" si="1619"/>
        <v>0</v>
      </c>
      <c r="EO248" s="7">
        <f t="shared" si="1619"/>
        <v>0</v>
      </c>
      <c r="EP248" s="7">
        <f t="shared" si="1619"/>
        <v>0</v>
      </c>
      <c r="EQ248" s="7">
        <f t="shared" si="1619"/>
        <v>0</v>
      </c>
      <c r="ER248" s="7">
        <f t="shared" si="1619"/>
        <v>0</v>
      </c>
      <c r="ES248" s="7">
        <f t="shared" si="1619"/>
        <v>0</v>
      </c>
      <c r="ET248" s="7">
        <f t="shared" si="1619"/>
        <v>0</v>
      </c>
      <c r="EU248" s="18">
        <f t="shared" si="1619"/>
        <v>0</v>
      </c>
      <c r="EV248" s="7">
        <f t="shared" si="1619"/>
        <v>0</v>
      </c>
      <c r="EW248" s="7">
        <f t="shared" si="1619"/>
        <v>0</v>
      </c>
      <c r="EX248" s="7">
        <f t="shared" si="1619"/>
        <v>0</v>
      </c>
      <c r="EY248" s="7">
        <f t="shared" si="1619"/>
        <v>0</v>
      </c>
      <c r="EZ248" s="7">
        <f t="shared" si="1619"/>
        <v>2</v>
      </c>
      <c r="FA248" s="7">
        <f t="shared" si="1620"/>
        <v>60</v>
      </c>
      <c r="FB248" s="7">
        <f t="shared" si="1620"/>
        <v>0</v>
      </c>
      <c r="FC248" s="7">
        <f t="shared" si="1620"/>
        <v>0</v>
      </c>
      <c r="FD248" s="7">
        <f t="shared" si="1620"/>
        <v>0</v>
      </c>
      <c r="FE248" s="18">
        <f t="shared" si="1620"/>
        <v>0</v>
      </c>
      <c r="FF248" s="7">
        <f t="shared" si="1620"/>
        <v>0</v>
      </c>
      <c r="FG248" s="7">
        <f t="shared" si="1620"/>
        <v>0</v>
      </c>
      <c r="FH248" s="7">
        <f t="shared" si="1620"/>
        <v>0</v>
      </c>
      <c r="FI248" s="7">
        <f t="shared" si="1620"/>
        <v>0</v>
      </c>
      <c r="FJ248" s="7">
        <f t="shared" si="1620"/>
        <v>0</v>
      </c>
      <c r="FK248" s="7">
        <f t="shared" si="1620"/>
        <v>0</v>
      </c>
      <c r="FL248" s="7">
        <f t="shared" si="1620"/>
        <v>0</v>
      </c>
      <c r="FM248" s="7">
        <f t="shared" si="1620"/>
        <v>0</v>
      </c>
      <c r="FN248" s="7">
        <f t="shared" si="1620"/>
        <v>0</v>
      </c>
      <c r="FO248" s="7">
        <f t="shared" si="1620"/>
        <v>0</v>
      </c>
      <c r="FP248" s="7"/>
      <c r="FQ248" s="7">
        <f t="shared" si="1554"/>
        <v>0</v>
      </c>
      <c r="FR248" s="7">
        <f t="shared" si="1554"/>
        <v>0</v>
      </c>
      <c r="FS248" s="7">
        <f t="shared" si="1554"/>
        <v>0</v>
      </c>
      <c r="FT248" s="7">
        <f t="shared" si="1554"/>
        <v>0</v>
      </c>
      <c r="FU248" s="7">
        <f t="shared" si="1554"/>
        <v>0</v>
      </c>
      <c r="FV248" s="7">
        <f t="shared" si="1554"/>
        <v>0</v>
      </c>
      <c r="FW248" s="7">
        <f t="shared" si="1554"/>
        <v>0</v>
      </c>
      <c r="FX248" s="7">
        <f t="shared" si="1554"/>
        <v>0</v>
      </c>
      <c r="FY248" s="7">
        <f t="shared" si="1554"/>
        <v>0</v>
      </c>
      <c r="FZ248" s="7">
        <f t="shared" si="1554"/>
        <v>0</v>
      </c>
      <c r="GA248" s="7">
        <f t="shared" si="1554"/>
        <v>0</v>
      </c>
      <c r="GB248" s="116">
        <f t="shared" si="1554"/>
        <v>60</v>
      </c>
      <c r="GC248" s="117">
        <f t="shared" si="1554"/>
        <v>0</v>
      </c>
      <c r="GD248" s="7"/>
      <c r="GE248" s="7"/>
      <c r="GF248" s="7"/>
      <c r="GG248" s="97"/>
      <c r="GH248" s="3"/>
      <c r="GI248" s="18"/>
      <c r="GJ248" s="18"/>
      <c r="GK248" s="1"/>
      <c r="GL248" s="23"/>
      <c r="GM248" s="61"/>
      <c r="GN248" s="7"/>
      <c r="GO248" s="67"/>
    </row>
    <row r="249" spans="1:197" ht="24.95" customHeight="1" x14ac:dyDescent="0.35">
      <c r="A249" s="51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3">
        <f t="shared" si="1591"/>
        <v>0</v>
      </c>
      <c r="N249" s="32"/>
      <c r="O249" s="263"/>
      <c r="P249" s="32"/>
      <c r="Q249" s="20"/>
      <c r="R249" s="32"/>
      <c r="S249" s="20"/>
      <c r="T249" s="32"/>
      <c r="U249" s="20"/>
      <c r="V249" s="74"/>
      <c r="W249" s="20"/>
      <c r="X249" s="20"/>
      <c r="Y249" s="20"/>
      <c r="Z249" s="74"/>
      <c r="AA249" s="20"/>
      <c r="AB249" s="74"/>
      <c r="AC249" s="20"/>
      <c r="AD249" s="74"/>
      <c r="AE249" s="24"/>
      <c r="AF249" s="74"/>
      <c r="AG249" s="20"/>
      <c r="AH249" s="74"/>
      <c r="AI249" s="20"/>
      <c r="AJ249" s="74"/>
      <c r="AK249" s="20"/>
      <c r="AL249" s="74"/>
      <c r="AM249" s="263"/>
      <c r="AN249" s="74"/>
      <c r="AO249" s="20"/>
      <c r="AP249" s="74"/>
      <c r="AQ249" s="20"/>
      <c r="AR249" s="74"/>
      <c r="AS249" s="20"/>
      <c r="AT249" s="74"/>
      <c r="AU249" s="20"/>
      <c r="AV249" s="74"/>
      <c r="AW249" s="20"/>
      <c r="AX249" s="74"/>
      <c r="AY249" s="20"/>
      <c r="AZ249" s="74"/>
      <c r="BA249" s="20"/>
      <c r="BB249" s="74"/>
      <c r="BC249" s="20"/>
      <c r="BD249" s="74"/>
      <c r="BE249" s="20"/>
      <c r="BF249" s="20">
        <f t="shared" si="1592"/>
        <v>0</v>
      </c>
      <c r="BG249" s="20">
        <f t="shared" si="1593"/>
        <v>0</v>
      </c>
      <c r="BH249" s="7"/>
      <c r="BI249" s="7"/>
      <c r="BJ249" s="7"/>
      <c r="BK249" s="52"/>
      <c r="BL249" s="51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3">
        <f t="shared" si="1622"/>
        <v>0</v>
      </c>
      <c r="BY249" s="32"/>
      <c r="BZ249" s="334"/>
      <c r="CA249" s="32"/>
      <c r="CB249" s="20"/>
      <c r="CC249" s="32"/>
      <c r="CD249" s="20"/>
      <c r="CE249" s="32"/>
      <c r="CF249" s="20"/>
      <c r="CG249" s="74"/>
      <c r="CH249" s="20"/>
      <c r="CI249" s="20"/>
      <c r="CJ249" s="20"/>
      <c r="CK249" s="74"/>
      <c r="CL249" s="20"/>
      <c r="CM249" s="74"/>
      <c r="CN249" s="20"/>
      <c r="CO249" s="74"/>
      <c r="CP249" s="24"/>
      <c r="CQ249" s="74"/>
      <c r="CR249" s="334"/>
      <c r="CS249" s="74"/>
      <c r="CT249" s="20"/>
      <c r="CU249" s="74"/>
      <c r="CV249" s="20"/>
      <c r="CW249" s="74"/>
      <c r="CX249" s="334"/>
      <c r="CY249" s="74"/>
      <c r="CZ249" s="20"/>
      <c r="DA249" s="74"/>
      <c r="DB249" s="20"/>
      <c r="DC249" s="74"/>
      <c r="DD249" s="20"/>
      <c r="DE249" s="74"/>
      <c r="DF249" s="20"/>
      <c r="DG249" s="74"/>
      <c r="DH249" s="20"/>
      <c r="DI249" s="74"/>
      <c r="DJ249" s="20"/>
      <c r="DK249" s="74"/>
      <c r="DL249" s="20"/>
      <c r="DM249" s="74"/>
      <c r="DN249" s="20"/>
      <c r="DO249" s="74"/>
      <c r="DP249" s="20"/>
      <c r="DQ249" s="20">
        <f t="shared" si="1549"/>
        <v>0</v>
      </c>
      <c r="DR249" s="20">
        <f t="shared" si="1550"/>
        <v>0</v>
      </c>
      <c r="DS249" s="7"/>
      <c r="DT249" s="7"/>
      <c r="DU249" s="7"/>
      <c r="DV249" s="52"/>
      <c r="DW249" s="51"/>
      <c r="DX249" s="7"/>
      <c r="DY249" s="7"/>
      <c r="DZ249" s="7"/>
      <c r="EA249" s="8"/>
      <c r="EB249" s="8"/>
      <c r="EC249" s="8"/>
      <c r="ED249" s="8"/>
      <c r="EE249" s="8"/>
      <c r="EF249" s="8"/>
      <c r="EG249" s="8"/>
      <c r="EH249" s="7">
        <f t="shared" si="1621"/>
        <v>0</v>
      </c>
      <c r="EI249" s="7">
        <f t="shared" si="1621"/>
        <v>0</v>
      </c>
      <c r="EJ249" s="7">
        <f t="shared" si="1621"/>
        <v>0</v>
      </c>
      <c r="EK249" s="18">
        <f t="shared" si="1619"/>
        <v>0</v>
      </c>
      <c r="EL249" s="7">
        <f t="shared" si="1619"/>
        <v>0</v>
      </c>
      <c r="EM249" s="7">
        <f t="shared" si="1619"/>
        <v>0</v>
      </c>
      <c r="EN249" s="7">
        <f t="shared" si="1619"/>
        <v>0</v>
      </c>
      <c r="EO249" s="7">
        <f t="shared" si="1619"/>
        <v>0</v>
      </c>
      <c r="EP249" s="7">
        <f t="shared" si="1619"/>
        <v>0</v>
      </c>
      <c r="EQ249" s="7">
        <f t="shared" si="1619"/>
        <v>0</v>
      </c>
      <c r="ER249" s="7">
        <f t="shared" si="1619"/>
        <v>0</v>
      </c>
      <c r="ES249" s="7">
        <f t="shared" si="1619"/>
        <v>0</v>
      </c>
      <c r="ET249" s="7">
        <f t="shared" si="1619"/>
        <v>0</v>
      </c>
      <c r="EU249" s="18">
        <f t="shared" si="1619"/>
        <v>0</v>
      </c>
      <c r="EV249" s="7">
        <f t="shared" si="1619"/>
        <v>0</v>
      </c>
      <c r="EW249" s="7">
        <f t="shared" si="1619"/>
        <v>0</v>
      </c>
      <c r="EX249" s="7">
        <f t="shared" si="1619"/>
        <v>0</v>
      </c>
      <c r="EY249" s="7">
        <f t="shared" si="1619"/>
        <v>0</v>
      </c>
      <c r="EZ249" s="7">
        <f t="shared" si="1619"/>
        <v>0</v>
      </c>
      <c r="FA249" s="7">
        <f t="shared" si="1620"/>
        <v>0</v>
      </c>
      <c r="FB249" s="7">
        <f t="shared" si="1620"/>
        <v>0</v>
      </c>
      <c r="FC249" s="7">
        <f t="shared" si="1620"/>
        <v>0</v>
      </c>
      <c r="FD249" s="7">
        <f t="shared" si="1620"/>
        <v>0</v>
      </c>
      <c r="FE249" s="18">
        <f t="shared" si="1620"/>
        <v>0</v>
      </c>
      <c r="FF249" s="7">
        <f t="shared" si="1620"/>
        <v>0</v>
      </c>
      <c r="FG249" s="7">
        <f t="shared" si="1620"/>
        <v>0</v>
      </c>
      <c r="FH249" s="7">
        <f t="shared" si="1620"/>
        <v>0</v>
      </c>
      <c r="FI249" s="7">
        <f t="shared" si="1620"/>
        <v>0</v>
      </c>
      <c r="FJ249" s="7">
        <f t="shared" si="1620"/>
        <v>0</v>
      </c>
      <c r="FK249" s="7">
        <f t="shared" si="1620"/>
        <v>0</v>
      </c>
      <c r="FL249" s="7">
        <f t="shared" si="1620"/>
        <v>0</v>
      </c>
      <c r="FM249" s="7">
        <f t="shared" si="1620"/>
        <v>0</v>
      </c>
      <c r="FN249" s="7">
        <f t="shared" si="1620"/>
        <v>0</v>
      </c>
      <c r="FO249" s="7">
        <f t="shared" si="1620"/>
        <v>0</v>
      </c>
      <c r="FP249" s="7"/>
      <c r="FQ249" s="7">
        <f t="shared" si="1554"/>
        <v>0</v>
      </c>
      <c r="FR249" s="7">
        <f t="shared" si="1554"/>
        <v>0</v>
      </c>
      <c r="FS249" s="7">
        <f t="shared" si="1554"/>
        <v>0</v>
      </c>
      <c r="FT249" s="7">
        <f t="shared" si="1554"/>
        <v>0</v>
      </c>
      <c r="FU249" s="7">
        <f t="shared" si="1554"/>
        <v>0</v>
      </c>
      <c r="FV249" s="7">
        <f t="shared" si="1554"/>
        <v>0</v>
      </c>
      <c r="FW249" s="7">
        <f t="shared" si="1554"/>
        <v>0</v>
      </c>
      <c r="FX249" s="7">
        <f t="shared" si="1554"/>
        <v>0</v>
      </c>
      <c r="FY249" s="7">
        <f t="shared" si="1554"/>
        <v>0</v>
      </c>
      <c r="FZ249" s="7">
        <f t="shared" si="1554"/>
        <v>0</v>
      </c>
      <c r="GA249" s="7">
        <f t="shared" si="1554"/>
        <v>0</v>
      </c>
      <c r="GB249" s="116">
        <f t="shared" si="1554"/>
        <v>0</v>
      </c>
      <c r="GC249" s="117">
        <f t="shared" si="1554"/>
        <v>0</v>
      </c>
      <c r="GD249" s="7"/>
      <c r="GE249" s="7"/>
      <c r="GF249" s="7"/>
      <c r="GG249" s="97"/>
      <c r="GH249" s="3"/>
      <c r="GI249" s="18"/>
      <c r="GJ249" s="18"/>
      <c r="GK249" s="1"/>
      <c r="GL249" s="23"/>
      <c r="GM249" s="61"/>
      <c r="GN249" s="7"/>
      <c r="GO249" s="67"/>
    </row>
    <row r="250" spans="1:197" ht="24.95" customHeight="1" thickBot="1" x14ac:dyDescent="0.4">
      <c r="A250" s="51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3">
        <f t="shared" si="1591"/>
        <v>0</v>
      </c>
      <c r="N250" s="32"/>
      <c r="O250" s="263"/>
      <c r="P250" s="32"/>
      <c r="Q250" s="20"/>
      <c r="R250" s="32"/>
      <c r="S250" s="20"/>
      <c r="T250" s="32"/>
      <c r="U250" s="20"/>
      <c r="V250" s="74"/>
      <c r="W250" s="20"/>
      <c r="X250" s="20"/>
      <c r="Y250" s="20"/>
      <c r="Z250" s="74"/>
      <c r="AA250" s="20"/>
      <c r="AB250" s="74"/>
      <c r="AC250" s="20"/>
      <c r="AD250" s="74"/>
      <c r="AE250" s="24"/>
      <c r="AF250" s="74"/>
      <c r="AG250" s="20"/>
      <c r="AH250" s="74"/>
      <c r="AI250" s="20"/>
      <c r="AJ250" s="74"/>
      <c r="AK250" s="20"/>
      <c r="AL250" s="74"/>
      <c r="AM250" s="263"/>
      <c r="AN250" s="74"/>
      <c r="AO250" s="20"/>
      <c r="AP250" s="74"/>
      <c r="AQ250" s="20"/>
      <c r="AR250" s="74"/>
      <c r="AS250" s="20"/>
      <c r="AT250" s="74"/>
      <c r="AU250" s="20"/>
      <c r="AV250" s="74"/>
      <c r="AW250" s="20"/>
      <c r="AX250" s="74"/>
      <c r="AY250" s="20"/>
      <c r="AZ250" s="74"/>
      <c r="BA250" s="20"/>
      <c r="BB250" s="74"/>
      <c r="BC250" s="20"/>
      <c r="BD250" s="74"/>
      <c r="BE250" s="20"/>
      <c r="BF250" s="20">
        <f t="shared" si="1592"/>
        <v>0</v>
      </c>
      <c r="BG250" s="20">
        <f t="shared" si="1593"/>
        <v>0</v>
      </c>
      <c r="BH250" s="7"/>
      <c r="BI250" s="7"/>
      <c r="BJ250" s="7"/>
      <c r="BK250" s="52"/>
      <c r="BL250" s="51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3">
        <f t="shared" si="1622"/>
        <v>0</v>
      </c>
      <c r="BY250" s="32"/>
      <c r="BZ250" s="334"/>
      <c r="CA250" s="32"/>
      <c r="CB250" s="20"/>
      <c r="CC250" s="32"/>
      <c r="CD250" s="20"/>
      <c r="CE250" s="32"/>
      <c r="CF250" s="20"/>
      <c r="CG250" s="74"/>
      <c r="CH250" s="20"/>
      <c r="CI250" s="20"/>
      <c r="CJ250" s="20"/>
      <c r="CK250" s="74"/>
      <c r="CL250" s="20"/>
      <c r="CM250" s="74"/>
      <c r="CN250" s="20"/>
      <c r="CO250" s="74"/>
      <c r="CP250" s="24"/>
      <c r="CQ250" s="74"/>
      <c r="CR250" s="334"/>
      <c r="CS250" s="74"/>
      <c r="CT250" s="20"/>
      <c r="CU250" s="74"/>
      <c r="CV250" s="20"/>
      <c r="CW250" s="74"/>
      <c r="CX250" s="334"/>
      <c r="CY250" s="74"/>
      <c r="CZ250" s="20"/>
      <c r="DA250" s="74"/>
      <c r="DB250" s="20"/>
      <c r="DC250" s="74"/>
      <c r="DD250" s="20"/>
      <c r="DE250" s="74"/>
      <c r="DF250" s="20"/>
      <c r="DG250" s="74"/>
      <c r="DH250" s="20"/>
      <c r="DI250" s="74"/>
      <c r="DJ250" s="20"/>
      <c r="DK250" s="74"/>
      <c r="DL250" s="20"/>
      <c r="DM250" s="74"/>
      <c r="DN250" s="20"/>
      <c r="DO250" s="74"/>
      <c r="DP250" s="20"/>
      <c r="DQ250" s="20">
        <f t="shared" si="1549"/>
        <v>0</v>
      </c>
      <c r="DR250" s="20">
        <f t="shared" si="1550"/>
        <v>0</v>
      </c>
      <c r="DS250" s="7"/>
      <c r="DT250" s="7"/>
      <c r="DU250" s="7"/>
      <c r="DV250" s="52"/>
      <c r="DW250" s="51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>
        <f t="shared" si="1621"/>
        <v>0</v>
      </c>
      <c r="EI250" s="7">
        <f t="shared" si="1621"/>
        <v>0</v>
      </c>
      <c r="EJ250" s="7">
        <f t="shared" si="1621"/>
        <v>0</v>
      </c>
      <c r="EK250" s="18">
        <f t="shared" si="1619"/>
        <v>0</v>
      </c>
      <c r="EL250" s="7">
        <f t="shared" si="1619"/>
        <v>0</v>
      </c>
      <c r="EM250" s="7">
        <f t="shared" si="1619"/>
        <v>0</v>
      </c>
      <c r="EN250" s="7">
        <f t="shared" si="1619"/>
        <v>0</v>
      </c>
      <c r="EO250" s="7">
        <f t="shared" si="1619"/>
        <v>0</v>
      </c>
      <c r="EP250" s="7">
        <f t="shared" si="1619"/>
        <v>0</v>
      </c>
      <c r="EQ250" s="7">
        <f t="shared" si="1619"/>
        <v>0</v>
      </c>
      <c r="ER250" s="7">
        <f t="shared" si="1619"/>
        <v>0</v>
      </c>
      <c r="ES250" s="7">
        <f t="shared" si="1619"/>
        <v>0</v>
      </c>
      <c r="ET250" s="7">
        <f t="shared" si="1619"/>
        <v>0</v>
      </c>
      <c r="EU250" s="18">
        <f t="shared" si="1619"/>
        <v>0</v>
      </c>
      <c r="EV250" s="7">
        <f t="shared" si="1619"/>
        <v>0</v>
      </c>
      <c r="EW250" s="7">
        <f t="shared" si="1619"/>
        <v>0</v>
      </c>
      <c r="EX250" s="7">
        <f t="shared" si="1619"/>
        <v>0</v>
      </c>
      <c r="EY250" s="7">
        <f t="shared" si="1619"/>
        <v>0</v>
      </c>
      <c r="EZ250" s="7">
        <f t="shared" si="1619"/>
        <v>0</v>
      </c>
      <c r="FA250" s="7">
        <f t="shared" si="1620"/>
        <v>0</v>
      </c>
      <c r="FB250" s="7">
        <f t="shared" si="1620"/>
        <v>0</v>
      </c>
      <c r="FC250" s="7">
        <f t="shared" si="1620"/>
        <v>0</v>
      </c>
      <c r="FD250" s="7">
        <f t="shared" si="1620"/>
        <v>0</v>
      </c>
      <c r="FE250" s="18">
        <f t="shared" si="1620"/>
        <v>0</v>
      </c>
      <c r="FF250" s="7">
        <f t="shared" si="1620"/>
        <v>0</v>
      </c>
      <c r="FG250" s="7">
        <f t="shared" si="1620"/>
        <v>0</v>
      </c>
      <c r="FH250" s="7">
        <f t="shared" si="1620"/>
        <v>0</v>
      </c>
      <c r="FI250" s="7">
        <f t="shared" si="1620"/>
        <v>0</v>
      </c>
      <c r="FJ250" s="7">
        <f t="shared" si="1620"/>
        <v>0</v>
      </c>
      <c r="FK250" s="7">
        <f t="shared" si="1620"/>
        <v>0</v>
      </c>
      <c r="FL250" s="7">
        <f t="shared" si="1620"/>
        <v>0</v>
      </c>
      <c r="FM250" s="7">
        <f t="shared" si="1620"/>
        <v>0</v>
      </c>
      <c r="FN250" s="7">
        <f t="shared" si="1620"/>
        <v>0</v>
      </c>
      <c r="FO250" s="7">
        <f t="shared" si="1620"/>
        <v>0</v>
      </c>
      <c r="FP250" s="7"/>
      <c r="FQ250" s="7">
        <f t="shared" si="1554"/>
        <v>0</v>
      </c>
      <c r="FR250" s="7">
        <f t="shared" si="1554"/>
        <v>0</v>
      </c>
      <c r="FS250" s="7">
        <f t="shared" si="1554"/>
        <v>0</v>
      </c>
      <c r="FT250" s="7">
        <f t="shared" si="1554"/>
        <v>0</v>
      </c>
      <c r="FU250" s="7">
        <f t="shared" si="1554"/>
        <v>0</v>
      </c>
      <c r="FV250" s="7">
        <f t="shared" si="1554"/>
        <v>0</v>
      </c>
      <c r="FW250" s="7">
        <f t="shared" si="1554"/>
        <v>0</v>
      </c>
      <c r="FX250" s="7">
        <f t="shared" si="1554"/>
        <v>0</v>
      </c>
      <c r="FY250" s="7">
        <f t="shared" si="1554"/>
        <v>0</v>
      </c>
      <c r="FZ250" s="7">
        <f t="shared" si="1554"/>
        <v>0</v>
      </c>
      <c r="GA250" s="7">
        <f t="shared" si="1554"/>
        <v>0</v>
      </c>
      <c r="GB250" s="116">
        <f t="shared" si="1554"/>
        <v>0</v>
      </c>
      <c r="GC250" s="117">
        <f t="shared" si="1554"/>
        <v>0</v>
      </c>
      <c r="GD250" s="7"/>
      <c r="GE250" s="7"/>
      <c r="GF250" s="7"/>
      <c r="GG250" s="52"/>
      <c r="GH250" s="3"/>
      <c r="GI250" s="18"/>
      <c r="GJ250" s="18"/>
      <c r="GK250" s="1"/>
      <c r="GL250" s="23"/>
      <c r="GM250" s="61"/>
      <c r="GN250" s="7"/>
      <c r="GO250" s="67"/>
    </row>
    <row r="251" spans="1:197" s="346" customFormat="1" ht="24.95" customHeight="1" x14ac:dyDescent="0.35">
      <c r="A251" s="131">
        <v>17</v>
      </c>
      <c r="B251" s="131" t="s">
        <v>76</v>
      </c>
      <c r="C251" s="130" t="s">
        <v>53</v>
      </c>
      <c r="D251" s="131">
        <v>1</v>
      </c>
      <c r="E251" s="131"/>
      <c r="F251" s="131"/>
      <c r="G251" s="131"/>
      <c r="H251" s="131"/>
      <c r="I251" s="131"/>
      <c r="J251" s="131"/>
      <c r="K251" s="131"/>
      <c r="L251" s="131">
        <f t="shared" ref="L251:BE251" si="1710">SUM(L252:L259)</f>
        <v>110</v>
      </c>
      <c r="M251" s="131">
        <f t="shared" si="1710"/>
        <v>110</v>
      </c>
      <c r="N251" s="131">
        <f t="shared" si="1710"/>
        <v>56</v>
      </c>
      <c r="O251" s="131">
        <f t="shared" si="1710"/>
        <v>56</v>
      </c>
      <c r="P251" s="2">
        <f t="shared" si="1710"/>
        <v>20</v>
      </c>
      <c r="Q251" s="131">
        <f t="shared" si="1710"/>
        <v>20</v>
      </c>
      <c r="R251" s="2">
        <f t="shared" ref="R251:S251" si="1711">SUM(R252:R259)</f>
        <v>34</v>
      </c>
      <c r="S251" s="131">
        <f t="shared" si="1711"/>
        <v>34</v>
      </c>
      <c r="T251" s="2">
        <f t="shared" si="1710"/>
        <v>0</v>
      </c>
      <c r="U251" s="131">
        <f t="shared" si="1710"/>
        <v>0</v>
      </c>
      <c r="V251" s="2">
        <f t="shared" si="1710"/>
        <v>0</v>
      </c>
      <c r="W251" s="131">
        <f t="shared" si="1710"/>
        <v>0</v>
      </c>
      <c r="X251" s="131">
        <f t="shared" si="1710"/>
        <v>0</v>
      </c>
      <c r="Y251" s="433">
        <f t="shared" si="1710"/>
        <v>5.5</v>
      </c>
      <c r="Z251" s="2">
        <f t="shared" si="1710"/>
        <v>0</v>
      </c>
      <c r="AA251" s="131">
        <f t="shared" si="1710"/>
        <v>0</v>
      </c>
      <c r="AB251" s="2">
        <f t="shared" si="1710"/>
        <v>0</v>
      </c>
      <c r="AC251" s="131">
        <f t="shared" si="1710"/>
        <v>0</v>
      </c>
      <c r="AD251" s="2">
        <f t="shared" si="1710"/>
        <v>1</v>
      </c>
      <c r="AE251" s="131">
        <f t="shared" si="1710"/>
        <v>90</v>
      </c>
      <c r="AF251" s="2">
        <f t="shared" si="1710"/>
        <v>1</v>
      </c>
      <c r="AG251" s="131">
        <f t="shared" si="1710"/>
        <v>66</v>
      </c>
      <c r="AH251" s="2">
        <f t="shared" si="1710"/>
        <v>0</v>
      </c>
      <c r="AI251" s="353">
        <f t="shared" si="1710"/>
        <v>0</v>
      </c>
      <c r="AJ251" s="2">
        <f t="shared" si="1710"/>
        <v>0</v>
      </c>
      <c r="AK251" s="433">
        <f t="shared" si="1710"/>
        <v>0</v>
      </c>
      <c r="AL251" s="2">
        <f t="shared" si="1710"/>
        <v>0</v>
      </c>
      <c r="AM251" s="131">
        <f t="shared" si="1710"/>
        <v>0</v>
      </c>
      <c r="AN251" s="2">
        <f>SUM(AN252:AN259)</f>
        <v>0</v>
      </c>
      <c r="AO251" s="131">
        <f t="shared" si="1710"/>
        <v>0</v>
      </c>
      <c r="AP251" s="2">
        <f t="shared" si="1710"/>
        <v>0</v>
      </c>
      <c r="AQ251" s="131">
        <f t="shared" si="1710"/>
        <v>0</v>
      </c>
      <c r="AR251" s="131">
        <f t="shared" si="1710"/>
        <v>1</v>
      </c>
      <c r="AS251" s="433">
        <f t="shared" si="1710"/>
        <v>6</v>
      </c>
      <c r="AT251" s="2">
        <f t="shared" ref="AT251:AU251" si="1712">SUM(AT252:AT259)</f>
        <v>1</v>
      </c>
      <c r="AU251" s="433">
        <f t="shared" si="1712"/>
        <v>7.333333333333333</v>
      </c>
      <c r="AV251" s="2">
        <f t="shared" si="1710"/>
        <v>0</v>
      </c>
      <c r="AW251" s="131">
        <f t="shared" si="1710"/>
        <v>0</v>
      </c>
      <c r="AX251" s="2">
        <f t="shared" si="1710"/>
        <v>0</v>
      </c>
      <c r="AY251" s="433">
        <f t="shared" si="1710"/>
        <v>0</v>
      </c>
      <c r="AZ251" s="2">
        <f t="shared" si="1710"/>
        <v>0</v>
      </c>
      <c r="BA251" s="433">
        <f t="shared" si="1710"/>
        <v>0</v>
      </c>
      <c r="BB251" s="131">
        <f t="shared" si="1710"/>
        <v>0</v>
      </c>
      <c r="BC251" s="433">
        <f t="shared" si="1710"/>
        <v>0</v>
      </c>
      <c r="BD251" s="131">
        <f t="shared" si="1710"/>
        <v>0</v>
      </c>
      <c r="BE251" s="131">
        <f t="shared" si="1710"/>
        <v>0</v>
      </c>
      <c r="BF251" s="433">
        <f>SUM(BF252:BF263)</f>
        <v>284.83333333333337</v>
      </c>
      <c r="BG251" s="433">
        <f>SUM(BG252:BG263)</f>
        <v>116</v>
      </c>
      <c r="BH251" s="43"/>
      <c r="BI251" s="43"/>
      <c r="BJ251" s="43"/>
      <c r="BK251" s="366"/>
      <c r="BL251" s="371">
        <v>17</v>
      </c>
      <c r="BM251" s="131" t="s">
        <v>76</v>
      </c>
      <c r="BN251" s="130" t="s">
        <v>53</v>
      </c>
      <c r="BO251" s="131">
        <v>1</v>
      </c>
      <c r="BP251" s="340"/>
      <c r="BQ251" s="340"/>
      <c r="BR251" s="340"/>
      <c r="BS251" s="340"/>
      <c r="BT251" s="340"/>
      <c r="BU251" s="340"/>
      <c r="BV251" s="340"/>
      <c r="BW251" s="340">
        <f t="shared" ref="BW251:CX251" si="1713">SUM(BW252:BW259)</f>
        <v>162</v>
      </c>
      <c r="BX251" s="340">
        <f t="shared" si="1713"/>
        <v>162</v>
      </c>
      <c r="BY251" s="340">
        <f t="shared" si="1713"/>
        <v>52</v>
      </c>
      <c r="BZ251" s="340">
        <f t="shared" si="1713"/>
        <v>46</v>
      </c>
      <c r="CA251" s="43">
        <f t="shared" si="1713"/>
        <v>8</v>
      </c>
      <c r="CB251" s="340">
        <f t="shared" si="1713"/>
        <v>16</v>
      </c>
      <c r="CC251" s="43">
        <f t="shared" si="1713"/>
        <v>102</v>
      </c>
      <c r="CD251" s="340">
        <f t="shared" si="1713"/>
        <v>174</v>
      </c>
      <c r="CE251" s="43">
        <f t="shared" si="1713"/>
        <v>0</v>
      </c>
      <c r="CF251" s="340">
        <f t="shared" si="1713"/>
        <v>0</v>
      </c>
      <c r="CG251" s="43">
        <f t="shared" si="1713"/>
        <v>0</v>
      </c>
      <c r="CH251" s="340">
        <f t="shared" si="1713"/>
        <v>0</v>
      </c>
      <c r="CI251" s="340">
        <f t="shared" si="1713"/>
        <v>4</v>
      </c>
      <c r="CJ251" s="342">
        <f t="shared" si="1713"/>
        <v>12.600000000000001</v>
      </c>
      <c r="CK251" s="43">
        <f t="shared" si="1713"/>
        <v>0</v>
      </c>
      <c r="CL251" s="340">
        <f t="shared" si="1713"/>
        <v>0</v>
      </c>
      <c r="CM251" s="340">
        <f t="shared" si="1713"/>
        <v>0</v>
      </c>
      <c r="CN251" s="340">
        <f t="shared" si="1713"/>
        <v>0</v>
      </c>
      <c r="CO251" s="43">
        <f t="shared" si="1713"/>
        <v>1</v>
      </c>
      <c r="CP251" s="340">
        <f t="shared" si="1713"/>
        <v>90</v>
      </c>
      <c r="CQ251" s="340">
        <f t="shared" si="1713"/>
        <v>0</v>
      </c>
      <c r="CR251" s="340">
        <f t="shared" si="1713"/>
        <v>0</v>
      </c>
      <c r="CS251" s="43">
        <f t="shared" si="1713"/>
        <v>0</v>
      </c>
      <c r="CT251" s="342">
        <f t="shared" si="1713"/>
        <v>0</v>
      </c>
      <c r="CU251" s="43">
        <f t="shared" si="1713"/>
        <v>0</v>
      </c>
      <c r="CV251" s="340">
        <f t="shared" si="1713"/>
        <v>0</v>
      </c>
      <c r="CW251" s="340">
        <f t="shared" si="1713"/>
        <v>2</v>
      </c>
      <c r="CX251" s="340">
        <f t="shared" si="1713"/>
        <v>134</v>
      </c>
      <c r="CY251" s="43">
        <f>SUM(CY252:CY259)</f>
        <v>0</v>
      </c>
      <c r="CZ251" s="340">
        <f t="shared" ref="CZ251:DR251" si="1714">SUM(CZ252:CZ259)</f>
        <v>0</v>
      </c>
      <c r="DA251" s="43">
        <f t="shared" si="1714"/>
        <v>0</v>
      </c>
      <c r="DB251" s="340">
        <f t="shared" si="1714"/>
        <v>0</v>
      </c>
      <c r="DC251" s="43">
        <f t="shared" si="1714"/>
        <v>1</v>
      </c>
      <c r="DD251" s="434">
        <f t="shared" si="1714"/>
        <v>12</v>
      </c>
      <c r="DE251" s="43">
        <f t="shared" si="1714"/>
        <v>0</v>
      </c>
      <c r="DF251" s="340">
        <f t="shared" si="1714"/>
        <v>0</v>
      </c>
      <c r="DG251" s="43">
        <f t="shared" si="1714"/>
        <v>0</v>
      </c>
      <c r="DH251" s="340">
        <f t="shared" si="1714"/>
        <v>0</v>
      </c>
      <c r="DI251" s="340">
        <f t="shared" si="1714"/>
        <v>1</v>
      </c>
      <c r="DJ251" s="434">
        <f t="shared" si="1714"/>
        <v>8</v>
      </c>
      <c r="DK251" s="43">
        <f t="shared" si="1714"/>
        <v>2</v>
      </c>
      <c r="DL251" s="340">
        <f t="shared" si="1714"/>
        <v>64</v>
      </c>
      <c r="DM251" s="43">
        <f t="shared" si="1714"/>
        <v>0</v>
      </c>
      <c r="DN251" s="340">
        <f t="shared" si="1714"/>
        <v>0</v>
      </c>
      <c r="DO251" s="340">
        <f t="shared" si="1714"/>
        <v>0</v>
      </c>
      <c r="DP251" s="340">
        <f t="shared" si="1714"/>
        <v>0</v>
      </c>
      <c r="DQ251" s="434">
        <f t="shared" si="1714"/>
        <v>560.6</v>
      </c>
      <c r="DR251" s="434">
        <f t="shared" si="1714"/>
        <v>324</v>
      </c>
      <c r="DS251" s="43"/>
      <c r="DT251" s="43"/>
      <c r="DU251" s="43"/>
      <c r="DV251" s="344"/>
      <c r="DW251" s="372">
        <v>17</v>
      </c>
      <c r="DX251" s="131" t="s">
        <v>76</v>
      </c>
      <c r="DY251" s="130" t="s">
        <v>53</v>
      </c>
      <c r="DZ251" s="131">
        <v>1</v>
      </c>
      <c r="EA251" s="43"/>
      <c r="EB251" s="43"/>
      <c r="EC251" s="43"/>
      <c r="ED251" s="43"/>
      <c r="EE251" s="43"/>
      <c r="EF251" s="43"/>
      <c r="EG251" s="43"/>
      <c r="EH251" s="43">
        <f t="shared" ref="EH251:GC251" si="1715">SUM(EH252:EH263)</f>
        <v>272</v>
      </c>
      <c r="EI251" s="43">
        <f t="shared" si="1715"/>
        <v>272</v>
      </c>
      <c r="EJ251" s="43">
        <f t="shared" si="1715"/>
        <v>108</v>
      </c>
      <c r="EK251" s="340">
        <f t="shared" si="1715"/>
        <v>102</v>
      </c>
      <c r="EL251" s="43">
        <f t="shared" si="1715"/>
        <v>28</v>
      </c>
      <c r="EM251" s="340">
        <f t="shared" si="1715"/>
        <v>36</v>
      </c>
      <c r="EN251" s="43">
        <f t="shared" si="1715"/>
        <v>136</v>
      </c>
      <c r="EO251" s="340">
        <f t="shared" si="1715"/>
        <v>208</v>
      </c>
      <c r="EP251" s="43">
        <f t="shared" si="1715"/>
        <v>0</v>
      </c>
      <c r="EQ251" s="340">
        <f t="shared" si="1715"/>
        <v>0</v>
      </c>
      <c r="ER251" s="43">
        <f t="shared" si="1715"/>
        <v>0</v>
      </c>
      <c r="ES251" s="340">
        <f t="shared" si="1715"/>
        <v>0</v>
      </c>
      <c r="ET251" s="340">
        <f t="shared" si="1715"/>
        <v>4</v>
      </c>
      <c r="EU251" s="342">
        <f t="shared" si="1715"/>
        <v>18.100000000000001</v>
      </c>
      <c r="EV251" s="43">
        <f t="shared" si="1715"/>
        <v>0</v>
      </c>
      <c r="EW251" s="340">
        <f t="shared" si="1715"/>
        <v>0</v>
      </c>
      <c r="EX251" s="43">
        <f t="shared" si="1715"/>
        <v>0</v>
      </c>
      <c r="EY251" s="340">
        <f t="shared" si="1715"/>
        <v>0</v>
      </c>
      <c r="EZ251" s="43">
        <f t="shared" si="1715"/>
        <v>2</v>
      </c>
      <c r="FA251" s="340">
        <f t="shared" si="1715"/>
        <v>180</v>
      </c>
      <c r="FB251" s="43">
        <f t="shared" si="1715"/>
        <v>1</v>
      </c>
      <c r="FC251" s="340">
        <f t="shared" si="1715"/>
        <v>66</v>
      </c>
      <c r="FD251" s="43">
        <f t="shared" si="1715"/>
        <v>0</v>
      </c>
      <c r="FE251" s="342">
        <f t="shared" si="1715"/>
        <v>0</v>
      </c>
      <c r="FF251" s="43">
        <f t="shared" si="1715"/>
        <v>0</v>
      </c>
      <c r="FG251" s="434">
        <f t="shared" si="1715"/>
        <v>0</v>
      </c>
      <c r="FH251" s="43">
        <f t="shared" si="1715"/>
        <v>2</v>
      </c>
      <c r="FI251" s="340">
        <f t="shared" si="1715"/>
        <v>134</v>
      </c>
      <c r="FJ251" s="43">
        <f t="shared" si="1715"/>
        <v>0</v>
      </c>
      <c r="FK251" s="340">
        <f t="shared" si="1715"/>
        <v>0</v>
      </c>
      <c r="FL251" s="43">
        <f t="shared" si="1715"/>
        <v>0</v>
      </c>
      <c r="FM251" s="340">
        <f t="shared" si="1715"/>
        <v>0</v>
      </c>
      <c r="FN251" s="43">
        <f t="shared" si="1715"/>
        <v>2</v>
      </c>
      <c r="FO251" s="340">
        <f t="shared" si="1715"/>
        <v>18</v>
      </c>
      <c r="FP251" s="43"/>
      <c r="FQ251" s="434">
        <f t="shared" ref="FQ251" si="1716">SUM(FQ252:FQ263)</f>
        <v>7.333333333333333</v>
      </c>
      <c r="FR251" s="340">
        <f t="shared" si="1715"/>
        <v>0</v>
      </c>
      <c r="FS251" s="340">
        <f t="shared" si="1715"/>
        <v>0</v>
      </c>
      <c r="FT251" s="43">
        <f t="shared" si="1715"/>
        <v>1</v>
      </c>
      <c r="FU251" s="434">
        <f t="shared" si="1715"/>
        <v>8</v>
      </c>
      <c r="FV251" s="43">
        <f t="shared" si="1715"/>
        <v>2</v>
      </c>
      <c r="FW251" s="434">
        <f t="shared" si="1715"/>
        <v>64</v>
      </c>
      <c r="FX251" s="43">
        <f t="shared" si="1715"/>
        <v>0</v>
      </c>
      <c r="FY251" s="340">
        <f t="shared" si="1715"/>
        <v>0</v>
      </c>
      <c r="FZ251" s="43">
        <f t="shared" si="1715"/>
        <v>0</v>
      </c>
      <c r="GA251" s="340">
        <f t="shared" si="1715"/>
        <v>0</v>
      </c>
      <c r="GB251" s="438">
        <f t="shared" si="1715"/>
        <v>845.43333333333339</v>
      </c>
      <c r="GC251" s="439">
        <f t="shared" si="1715"/>
        <v>440</v>
      </c>
      <c r="GD251" s="43"/>
      <c r="GE251" s="43"/>
      <c r="GF251" s="43"/>
      <c r="GG251" s="366"/>
      <c r="GI251" s="347"/>
      <c r="GJ251" s="347"/>
      <c r="GK251" s="357"/>
      <c r="GL251" s="357"/>
      <c r="GM251" s="358"/>
      <c r="GN251" s="348"/>
      <c r="GO251" s="350"/>
    </row>
    <row r="252" spans="1:197" ht="31.5" customHeight="1" x14ac:dyDescent="0.35">
      <c r="A252" s="51"/>
      <c r="B252" s="187" t="s">
        <v>100</v>
      </c>
      <c r="C252" s="185" t="s">
        <v>114</v>
      </c>
      <c r="D252" s="184" t="s">
        <v>102</v>
      </c>
      <c r="E252" s="184" t="s">
        <v>158</v>
      </c>
      <c r="F252" s="184" t="s">
        <v>193</v>
      </c>
      <c r="G252" s="184">
        <v>5</v>
      </c>
      <c r="H252" s="184">
        <v>22</v>
      </c>
      <c r="I252" s="184">
        <v>1</v>
      </c>
      <c r="J252" s="184">
        <v>1</v>
      </c>
      <c r="K252" s="184">
        <f>SUM(J252)*2</f>
        <v>2</v>
      </c>
      <c r="L252" s="187">
        <v>60</v>
      </c>
      <c r="M252" s="188">
        <f t="shared" ref="M252:M253" si="1717">SUM(N252+P252+R252+T252+V252)</f>
        <v>60</v>
      </c>
      <c r="N252" s="189">
        <v>30</v>
      </c>
      <c r="O252" s="262">
        <f t="shared" ref="O252:O253" si="1718">SUM(N252)*I252</f>
        <v>30</v>
      </c>
      <c r="P252" s="189">
        <v>4</v>
      </c>
      <c r="Q252" s="190">
        <f t="shared" ref="Q252" si="1719">P252*J252</f>
        <v>4</v>
      </c>
      <c r="R252" s="189">
        <v>26</v>
      </c>
      <c r="S252" s="190">
        <f t="shared" ref="S252:S253" si="1720">SUM(R252)*J252</f>
        <v>26</v>
      </c>
      <c r="T252" s="189"/>
      <c r="U252" s="190">
        <f t="shared" ref="U252:U253" si="1721">SUM(T252)*K252</f>
        <v>0</v>
      </c>
      <c r="V252" s="189"/>
      <c r="W252" s="190">
        <f t="shared" ref="W252" si="1722">SUM(V252)*J252*5</f>
        <v>0</v>
      </c>
      <c r="X252" s="191">
        <f t="shared" ref="X252" si="1723">SUM(J252*AX252*2+K252*AZ252*2)</f>
        <v>0</v>
      </c>
      <c r="Y252" s="191">
        <f t="shared" ref="Y252" si="1724">L252*J252*0.05</f>
        <v>3</v>
      </c>
      <c r="Z252" s="189"/>
      <c r="AA252" s="190"/>
      <c r="AB252" s="189"/>
      <c r="AC252" s="191">
        <f t="shared" ref="AC252" si="1725">SUM(AB252)*3*H252/5</f>
        <v>0</v>
      </c>
      <c r="AD252" s="189"/>
      <c r="AE252" s="193">
        <f t="shared" ref="AE252" si="1726">SUM(AD252*H252*(30+4))</f>
        <v>0</v>
      </c>
      <c r="AF252" s="189">
        <v>1</v>
      </c>
      <c r="AG252" s="190">
        <f t="shared" ref="AG252:AG253" si="1727">SUM(AF252*H252*3)</f>
        <v>66</v>
      </c>
      <c r="AH252" s="190"/>
      <c r="AI252" s="191">
        <f t="shared" ref="AI252:AI253" si="1728">SUM(AH252*H252/3)</f>
        <v>0</v>
      </c>
      <c r="AJ252" s="189"/>
      <c r="AK252" s="191">
        <f t="shared" ref="AK252" si="1729">SUM(AJ252*H252*2/3)</f>
        <v>0</v>
      </c>
      <c r="AL252" s="189"/>
      <c r="AM252" s="262">
        <f t="shared" ref="AM252" si="1730">SUM(AL252*H252*2)</f>
        <v>0</v>
      </c>
      <c r="AN252" s="189"/>
      <c r="AO252" s="190">
        <f t="shared" ref="AO252" si="1731">SUM(AN252*J252*2)</f>
        <v>0</v>
      </c>
      <c r="AP252" s="189"/>
      <c r="AQ252" s="191">
        <f t="shared" ref="AQ252" si="1732">SUM(AP252*H252*2)</f>
        <v>0</v>
      </c>
      <c r="AR252" s="189"/>
      <c r="AS252" s="191">
        <f>SUM(J252*AR252*6)</f>
        <v>0</v>
      </c>
      <c r="AT252" s="32">
        <v>1</v>
      </c>
      <c r="AU252" s="194">
        <f t="shared" ref="AU252:AU253" si="1733">AT252*H252/3</f>
        <v>7.333333333333333</v>
      </c>
      <c r="AV252" s="189"/>
      <c r="AW252" s="190">
        <f t="shared" ref="AW252" si="1734">SUM(J252*AV252*6)</f>
        <v>0</v>
      </c>
      <c r="AX252" s="189"/>
      <c r="AY252" s="191">
        <f t="shared" ref="AY252" si="1735">SUM(J252*AX252*8)</f>
        <v>0</v>
      </c>
      <c r="AZ252" s="190"/>
      <c r="BA252" s="191">
        <f t="shared" ref="BA252" si="1736">SUM(AZ252*K252*5*6)</f>
        <v>0</v>
      </c>
      <c r="BB252" s="189"/>
      <c r="BC252" s="191">
        <f t="shared" ref="BC252" si="1737">SUM(BB252*K252*4*6)</f>
        <v>0</v>
      </c>
      <c r="BD252" s="189"/>
      <c r="BE252" s="195">
        <f t="shared" ref="BE252:BE253" si="1738">SUM(BD252*50)</f>
        <v>0</v>
      </c>
      <c r="BF252" s="194">
        <f t="shared" ref="BF252:BF253" si="1739">O252+Q252+S252+U252+W252+X252+Y252+AA252+AC252+AE252+AG252+AI252+AK252+AM252+AO252+AQ252+AS252+AU252+AW252+AY252+BA252+BC252+BE252</f>
        <v>136.33333333333334</v>
      </c>
      <c r="BG252" s="194">
        <f t="shared" ref="BG252:BG253" si="1740">BC252+BA252+AY252+AW252+AS252+AQ252+X252+W252+U252+S252+Q252+O252</f>
        <v>60</v>
      </c>
      <c r="BH252" s="1"/>
      <c r="BI252" s="1"/>
      <c r="BJ252" s="1"/>
      <c r="BK252" s="55"/>
      <c r="BL252" s="51"/>
      <c r="BM252" s="187" t="s">
        <v>100</v>
      </c>
      <c r="BN252" s="185" t="s">
        <v>114</v>
      </c>
      <c r="BO252" s="184" t="s">
        <v>102</v>
      </c>
      <c r="BP252" s="184" t="s">
        <v>158</v>
      </c>
      <c r="BQ252" s="184" t="s">
        <v>193</v>
      </c>
      <c r="BR252" s="184">
        <v>6</v>
      </c>
      <c r="BS252" s="184">
        <v>22</v>
      </c>
      <c r="BT252" s="185">
        <v>1</v>
      </c>
      <c r="BU252" s="185">
        <v>1</v>
      </c>
      <c r="BV252" s="185">
        <f>SUM(BU252)*2</f>
        <v>2</v>
      </c>
      <c r="BW252" s="187">
        <v>82</v>
      </c>
      <c r="BX252" s="188">
        <f t="shared" ref="BX252:BX256" si="1741">SUM(BY252+CA252+CC252+CE252+CG252)</f>
        <v>82</v>
      </c>
      <c r="BY252" s="189">
        <v>44</v>
      </c>
      <c r="BZ252" s="142">
        <f t="shared" ref="BZ252:BZ256" si="1742">SUM(BY252)*BT252</f>
        <v>44</v>
      </c>
      <c r="CA252" s="189">
        <v>4</v>
      </c>
      <c r="CB252" s="190">
        <f t="shared" ref="CB252:CB255" si="1743">CA252*BU252</f>
        <v>4</v>
      </c>
      <c r="CC252" s="189">
        <v>34</v>
      </c>
      <c r="CD252" s="190">
        <f t="shared" ref="CD252:CD256" si="1744">SUM(CC252)*BU252</f>
        <v>34</v>
      </c>
      <c r="CE252" s="189"/>
      <c r="CF252" s="190">
        <f t="shared" ref="CF252:CF256" si="1745">SUM(CE252)*BV252</f>
        <v>0</v>
      </c>
      <c r="CG252" s="189"/>
      <c r="CH252" s="190">
        <f t="shared" ref="CH252" si="1746">SUM(CG252)*BU252*5</f>
        <v>0</v>
      </c>
      <c r="CI252" s="191">
        <f t="shared" ref="CI252" si="1747">SUM(BU252*DI252*2+BV252*DK252*2)</f>
        <v>2</v>
      </c>
      <c r="CJ252" s="191">
        <f t="shared" ref="CJ252:CJ255" si="1748">BW252*BU252*0.05</f>
        <v>4.1000000000000005</v>
      </c>
      <c r="CK252" s="189"/>
      <c r="CL252" s="190"/>
      <c r="CM252" s="189"/>
      <c r="CN252" s="191">
        <f t="shared" ref="CN252:CN253" si="1749">SUM(CM252)*3*BS252/5</f>
        <v>0</v>
      </c>
      <c r="CO252" s="189"/>
      <c r="CP252" s="193">
        <f t="shared" ref="CP252:CP253" si="1750">SUM(CO252*BS252*(30+4))</f>
        <v>0</v>
      </c>
      <c r="CQ252" s="189"/>
      <c r="CR252" s="334">
        <f t="shared" ref="CR252:CR254" si="1751">SUM(CQ252*BS252*3)</f>
        <v>0</v>
      </c>
      <c r="CS252" s="190"/>
      <c r="CT252" s="191">
        <f t="shared" ref="CT252" si="1752">SUM(CS252*BS252/3)</f>
        <v>0</v>
      </c>
      <c r="CU252" s="189"/>
      <c r="CV252" s="191">
        <f t="shared" ref="CV252:CV253" si="1753">SUM(CU252*BS252*2/3)</f>
        <v>0</v>
      </c>
      <c r="CW252" s="189">
        <v>1</v>
      </c>
      <c r="CX252" s="142">
        <f t="shared" ref="CX252" si="1754">SUM(CW252*BS252)*2</f>
        <v>44</v>
      </c>
      <c r="CY252" s="189"/>
      <c r="CZ252" s="190">
        <f t="shared" ref="CZ252" si="1755">SUM(CY252*BU252*2)</f>
        <v>0</v>
      </c>
      <c r="DA252" s="189"/>
      <c r="DB252" s="191">
        <f t="shared" ref="DB252" si="1756">SUM(DA252*BS252*2)</f>
        <v>0</v>
      </c>
      <c r="DC252" s="189"/>
      <c r="DD252" s="191">
        <f>SUM(BU252*DC252*6)</f>
        <v>0</v>
      </c>
      <c r="DE252" s="32"/>
      <c r="DF252" s="194">
        <f t="shared" ref="DF252:DF256" si="1757">DE252*BS252/3</f>
        <v>0</v>
      </c>
      <c r="DG252" s="189"/>
      <c r="DH252" s="190">
        <f t="shared" ref="DH252" si="1758">SUM(BU252*DG252*6)</f>
        <v>0</v>
      </c>
      <c r="DI252" s="189">
        <v>1</v>
      </c>
      <c r="DJ252" s="191">
        <f t="shared" ref="DJ252" si="1759">SUM(BU252*DI252*8)</f>
        <v>8</v>
      </c>
      <c r="DK252" s="190"/>
      <c r="DL252" s="191">
        <f t="shared" ref="DL252:DL253" si="1760">SUM(DK252*BV252*5*6)</f>
        <v>0</v>
      </c>
      <c r="DM252" s="189"/>
      <c r="DN252" s="191">
        <f t="shared" ref="DN252:DN253" si="1761">SUM(DM252*BV252*4*6)</f>
        <v>0</v>
      </c>
      <c r="DO252" s="189"/>
      <c r="DP252" s="195">
        <f t="shared" ref="DP252:DP256" si="1762">SUM(DO252*50)</f>
        <v>0</v>
      </c>
      <c r="DQ252" s="20">
        <f t="shared" ref="DQ252:DQ263" si="1763">SUM(CZ252+DP252+DN252+DL252+DJ252+DH252+DD252+DB252+CV252+CX252+CT252+CR252+CP252+CN252+CL252+CJ252+CI252+CH252+CF252+CB252+BZ252+CD252+DF252)</f>
        <v>140.1</v>
      </c>
      <c r="DR252" s="20">
        <f t="shared" ref="DR252:DR263" si="1764">SUM(BZ252+CB252+CF252+CH252+CI252+DD252+DH252+DJ252+DL252+DN252+CD252+DB252)</f>
        <v>92</v>
      </c>
      <c r="DS252" s="30"/>
      <c r="DT252" s="7"/>
      <c r="DU252" s="7"/>
      <c r="DV252" s="52"/>
      <c r="DW252" s="51"/>
      <c r="DX252" s="20"/>
      <c r="DY252" s="71"/>
      <c r="DZ252" s="71"/>
      <c r="EA252" s="1"/>
      <c r="EB252" s="1"/>
      <c r="EC252" s="20"/>
      <c r="ED252" s="20"/>
      <c r="EE252" s="1"/>
      <c r="EF252" s="1"/>
      <c r="EG252" s="1"/>
      <c r="EH252" s="7">
        <f t="shared" ref="EH252:EW263" si="1765">SUM(L252+BW252)</f>
        <v>142</v>
      </c>
      <c r="EI252" s="7">
        <f t="shared" si="1765"/>
        <v>142</v>
      </c>
      <c r="EJ252" s="7">
        <f t="shared" si="1765"/>
        <v>74</v>
      </c>
      <c r="EK252" s="18">
        <f t="shared" si="1765"/>
        <v>74</v>
      </c>
      <c r="EL252" s="7">
        <f t="shared" si="1765"/>
        <v>8</v>
      </c>
      <c r="EM252" s="7">
        <f t="shared" si="1765"/>
        <v>8</v>
      </c>
      <c r="EN252" s="7">
        <f t="shared" si="1765"/>
        <v>60</v>
      </c>
      <c r="EO252" s="7">
        <f t="shared" si="1765"/>
        <v>60</v>
      </c>
      <c r="EP252" s="7">
        <f t="shared" si="1765"/>
        <v>0</v>
      </c>
      <c r="EQ252" s="7">
        <f t="shared" si="1765"/>
        <v>0</v>
      </c>
      <c r="ER252" s="7">
        <f t="shared" si="1765"/>
        <v>0</v>
      </c>
      <c r="ES252" s="7">
        <f t="shared" si="1765"/>
        <v>0</v>
      </c>
      <c r="ET252" s="7">
        <f t="shared" si="1765"/>
        <v>2</v>
      </c>
      <c r="EU252" s="18">
        <f t="shared" si="1765"/>
        <v>7.1000000000000005</v>
      </c>
      <c r="EV252" s="7">
        <f t="shared" si="1765"/>
        <v>0</v>
      </c>
      <c r="EW252" s="7">
        <f t="shared" si="1765"/>
        <v>0</v>
      </c>
      <c r="EX252" s="7">
        <f t="shared" ref="EX252:FM263" si="1766">SUM(AB252+CM252)</f>
        <v>0</v>
      </c>
      <c r="EY252" s="7">
        <f t="shared" si="1766"/>
        <v>0</v>
      </c>
      <c r="EZ252" s="7">
        <f t="shared" si="1766"/>
        <v>0</v>
      </c>
      <c r="FA252" s="7">
        <f t="shared" si="1766"/>
        <v>0</v>
      </c>
      <c r="FB252" s="7">
        <f t="shared" si="1766"/>
        <v>1</v>
      </c>
      <c r="FC252" s="7">
        <f t="shared" si="1766"/>
        <v>66</v>
      </c>
      <c r="FD252" s="7">
        <f t="shared" si="1766"/>
        <v>0</v>
      </c>
      <c r="FE252" s="18">
        <f t="shared" si="1766"/>
        <v>0</v>
      </c>
      <c r="FF252" s="7">
        <f t="shared" si="1766"/>
        <v>0</v>
      </c>
      <c r="FG252" s="7">
        <f t="shared" si="1766"/>
        <v>0</v>
      </c>
      <c r="FH252" s="7">
        <f t="shared" si="1766"/>
        <v>1</v>
      </c>
      <c r="FI252" s="7">
        <f t="shared" si="1766"/>
        <v>44</v>
      </c>
      <c r="FJ252" s="7">
        <f t="shared" si="1766"/>
        <v>0</v>
      </c>
      <c r="FK252" s="7">
        <f t="shared" si="1766"/>
        <v>0</v>
      </c>
      <c r="FL252" s="7">
        <f t="shared" si="1766"/>
        <v>0</v>
      </c>
      <c r="FM252" s="7">
        <f t="shared" si="1766"/>
        <v>0</v>
      </c>
      <c r="FN252" s="7">
        <f t="shared" ref="FN252:FO263" si="1767">SUM(AR252+DC252)</f>
        <v>0</v>
      </c>
      <c r="FO252" s="7">
        <f t="shared" si="1767"/>
        <v>0</v>
      </c>
      <c r="FP252" s="7"/>
      <c r="FQ252" s="7">
        <f t="shared" ref="FQ252:GC263" si="1768">SUM(AU252+DF252)</f>
        <v>7.333333333333333</v>
      </c>
      <c r="FR252" s="7">
        <f t="shared" si="1768"/>
        <v>0</v>
      </c>
      <c r="FS252" s="7">
        <f t="shared" si="1768"/>
        <v>0</v>
      </c>
      <c r="FT252" s="7">
        <f t="shared" si="1768"/>
        <v>1</v>
      </c>
      <c r="FU252" s="7">
        <f t="shared" si="1768"/>
        <v>8</v>
      </c>
      <c r="FV252" s="7">
        <f t="shared" si="1768"/>
        <v>0</v>
      </c>
      <c r="FW252" s="7">
        <f t="shared" si="1768"/>
        <v>0</v>
      </c>
      <c r="FX252" s="7">
        <f t="shared" si="1768"/>
        <v>0</v>
      </c>
      <c r="FY252" s="7">
        <f t="shared" si="1768"/>
        <v>0</v>
      </c>
      <c r="FZ252" s="7">
        <f t="shared" si="1768"/>
        <v>0</v>
      </c>
      <c r="GA252" s="7">
        <f t="shared" si="1768"/>
        <v>0</v>
      </c>
      <c r="GB252" s="116">
        <f t="shared" si="1768"/>
        <v>276.43333333333334</v>
      </c>
      <c r="GC252" s="117">
        <f t="shared" si="1768"/>
        <v>152</v>
      </c>
      <c r="GD252" s="7"/>
      <c r="GE252" s="7"/>
      <c r="GF252" s="7"/>
      <c r="GG252" s="52"/>
      <c r="GH252" s="3"/>
      <c r="GI252" s="18"/>
      <c r="GJ252" s="18"/>
      <c r="GK252" s="1"/>
      <c r="GL252" s="23"/>
      <c r="GM252" s="61"/>
      <c r="GN252" s="7"/>
      <c r="GO252" s="67"/>
    </row>
    <row r="253" spans="1:197" ht="24.95" customHeight="1" x14ac:dyDescent="0.35">
      <c r="A253" s="51"/>
      <c r="B253" s="175" t="s">
        <v>104</v>
      </c>
      <c r="C253" s="182" t="s">
        <v>114</v>
      </c>
      <c r="D253" s="176" t="s">
        <v>102</v>
      </c>
      <c r="E253" s="182" t="s">
        <v>158</v>
      </c>
      <c r="F253" s="198" t="s">
        <v>194</v>
      </c>
      <c r="G253" s="176">
        <v>1</v>
      </c>
      <c r="H253" s="182">
        <v>29</v>
      </c>
      <c r="I253" s="182">
        <v>1</v>
      </c>
      <c r="J253" s="182">
        <v>1</v>
      </c>
      <c r="K253" s="176">
        <f t="shared" ref="K253" si="1769">SUM(J253)*2</f>
        <v>2</v>
      </c>
      <c r="L253" s="178">
        <v>50</v>
      </c>
      <c r="M253" s="153">
        <f t="shared" si="1717"/>
        <v>50</v>
      </c>
      <c r="N253" s="178">
        <v>26</v>
      </c>
      <c r="O253" s="255">
        <f t="shared" si="1718"/>
        <v>26</v>
      </c>
      <c r="P253" s="178">
        <v>16</v>
      </c>
      <c r="Q253" s="179">
        <f t="shared" ref="Q253" si="1770">J253*P253</f>
        <v>16</v>
      </c>
      <c r="R253" s="178">
        <v>8</v>
      </c>
      <c r="S253" s="179">
        <f t="shared" si="1720"/>
        <v>8</v>
      </c>
      <c r="T253" s="172"/>
      <c r="U253" s="180">
        <f t="shared" si="1721"/>
        <v>0</v>
      </c>
      <c r="V253" s="172"/>
      <c r="W253" s="180">
        <f>SUM(V253)*J253*3</f>
        <v>0</v>
      </c>
      <c r="X253" s="146">
        <f>2/8*J253*AX253</f>
        <v>0</v>
      </c>
      <c r="Y253" s="146">
        <f>SUM(L253*5/100*J253)</f>
        <v>2.5</v>
      </c>
      <c r="Z253" s="172"/>
      <c r="AA253" s="180"/>
      <c r="AB253" s="172"/>
      <c r="AC253" s="181">
        <f t="shared" ref="AC253" si="1771">SUM(AB253)*3*H253/5</f>
        <v>0</v>
      </c>
      <c r="AD253" s="172"/>
      <c r="AE253" s="180">
        <f t="shared" ref="AE253" si="1772">SUM(AD253*H253*(30+4))</f>
        <v>0</v>
      </c>
      <c r="AF253" s="172"/>
      <c r="AG253" s="180">
        <f t="shared" si="1727"/>
        <v>0</v>
      </c>
      <c r="AH253" s="172"/>
      <c r="AI253" s="146">
        <f t="shared" si="1728"/>
        <v>0</v>
      </c>
      <c r="AJ253" s="172"/>
      <c r="AK253" s="146">
        <f t="shared" ref="AK253" si="1773">SUM(AJ253*H253*2/3)</f>
        <v>0</v>
      </c>
      <c r="AL253" s="172"/>
      <c r="AM253" s="258">
        <f t="shared" ref="AM253" si="1774">SUM(AL253*H253)</f>
        <v>0</v>
      </c>
      <c r="AN253" s="172"/>
      <c r="AO253" s="180">
        <f t="shared" ref="AO253" si="1775">SUM(AN253*J253)</f>
        <v>0</v>
      </c>
      <c r="AP253" s="172"/>
      <c r="AQ253" s="181">
        <f t="shared" ref="AQ253" si="1776">SUM(AP253*H253*2)</f>
        <v>0</v>
      </c>
      <c r="AR253" s="172">
        <v>1</v>
      </c>
      <c r="AS253" s="146">
        <f t="shared" ref="AS253" si="1777">SUM(J253*AR253*6)</f>
        <v>6</v>
      </c>
      <c r="AT253" s="144"/>
      <c r="AU253" s="146">
        <f t="shared" si="1733"/>
        <v>0</v>
      </c>
      <c r="AV253" s="172"/>
      <c r="AW253" s="145">
        <f>SUM(AV253*H253/3)</f>
        <v>0</v>
      </c>
      <c r="AX253" s="144"/>
      <c r="AY253" s="146">
        <f>AX253*J253*8/2</f>
        <v>0</v>
      </c>
      <c r="AZ253" s="172"/>
      <c r="BA253" s="146">
        <f t="shared" ref="BA253" si="1778">SUM(AZ253*K253*5*6)</f>
        <v>0</v>
      </c>
      <c r="BB253" s="172"/>
      <c r="BC253" s="181">
        <f t="shared" ref="BC253" si="1779">SUM(BB253*K253*4*6)</f>
        <v>0</v>
      </c>
      <c r="BD253" s="172"/>
      <c r="BE253" s="148">
        <f t="shared" si="1738"/>
        <v>0</v>
      </c>
      <c r="BF253" s="146">
        <f t="shared" si="1739"/>
        <v>58.5</v>
      </c>
      <c r="BG253" s="146">
        <f t="shared" si="1740"/>
        <v>56</v>
      </c>
      <c r="BH253" s="1"/>
      <c r="BI253" s="1"/>
      <c r="BJ253" s="1"/>
      <c r="BK253" s="55"/>
      <c r="BL253" s="51"/>
      <c r="BM253" s="183" t="s">
        <v>165</v>
      </c>
      <c r="BN253" s="185" t="s">
        <v>114</v>
      </c>
      <c r="BO253" s="185" t="s">
        <v>102</v>
      </c>
      <c r="BP253" s="184" t="s">
        <v>158</v>
      </c>
      <c r="BQ253" s="184" t="s">
        <v>177</v>
      </c>
      <c r="BR253" s="185">
        <v>10</v>
      </c>
      <c r="BS253" s="185">
        <v>45</v>
      </c>
      <c r="BT253" s="185"/>
      <c r="BU253" s="185">
        <v>2</v>
      </c>
      <c r="BV253" s="185">
        <f t="shared" ref="BV253" si="1780">SUM(BU253)*2</f>
        <v>4</v>
      </c>
      <c r="BW253" s="187">
        <v>70</v>
      </c>
      <c r="BX253" s="188">
        <f t="shared" si="1741"/>
        <v>70</v>
      </c>
      <c r="BY253" s="189">
        <v>6</v>
      </c>
      <c r="BZ253" s="142">
        <f t="shared" si="1742"/>
        <v>0</v>
      </c>
      <c r="CA253" s="189"/>
      <c r="CB253" s="190">
        <f t="shared" si="1743"/>
        <v>0</v>
      </c>
      <c r="CC253" s="189">
        <v>64</v>
      </c>
      <c r="CD253" s="190">
        <f t="shared" si="1744"/>
        <v>128</v>
      </c>
      <c r="CE253" s="189"/>
      <c r="CF253" s="190">
        <f t="shared" si="1745"/>
        <v>0</v>
      </c>
      <c r="CG253" s="189"/>
      <c r="CH253" s="190">
        <f>SUM(CG253)*BU253*5</f>
        <v>0</v>
      </c>
      <c r="CI253" s="191">
        <f>SUM(BU253*DI253*2+BV253*DK253*2)</f>
        <v>0</v>
      </c>
      <c r="CJ253" s="191">
        <f t="shared" si="1748"/>
        <v>7</v>
      </c>
      <c r="CK253" s="189"/>
      <c r="CL253" s="190"/>
      <c r="CM253" s="189"/>
      <c r="CN253" s="191">
        <f t="shared" si="1749"/>
        <v>0</v>
      </c>
      <c r="CO253" s="189"/>
      <c r="CP253" s="193">
        <f t="shared" si="1750"/>
        <v>0</v>
      </c>
      <c r="CQ253" s="189"/>
      <c r="CR253" s="142">
        <f t="shared" si="1751"/>
        <v>0</v>
      </c>
      <c r="CS253" s="190"/>
      <c r="CT253" s="191">
        <f>SUM(CS253*BS253/3)</f>
        <v>0</v>
      </c>
      <c r="CU253" s="189"/>
      <c r="CV253" s="191">
        <f t="shared" si="1753"/>
        <v>0</v>
      </c>
      <c r="CW253" s="189">
        <v>1</v>
      </c>
      <c r="CX253" s="142">
        <f t="shared" ref="CX253" si="1781">SUM(CW253*BS253*2)</f>
        <v>90</v>
      </c>
      <c r="CY253" s="189"/>
      <c r="CZ253" s="190">
        <f t="shared" ref="CZ253" si="1782">SUM(CY253*BU253*2)</f>
        <v>0</v>
      </c>
      <c r="DA253" s="189"/>
      <c r="DB253" s="191">
        <f t="shared" ref="DB253" si="1783">SUM(DA253*BS253*2)</f>
        <v>0</v>
      </c>
      <c r="DC253" s="189">
        <v>1</v>
      </c>
      <c r="DD253" s="191">
        <f t="shared" ref="DD253" si="1784">DC253*BU253*6</f>
        <v>12</v>
      </c>
      <c r="DE253" s="32"/>
      <c r="DF253" s="194">
        <f t="shared" si="1757"/>
        <v>0</v>
      </c>
      <c r="DG253" s="190"/>
      <c r="DH253" s="190">
        <f t="shared" ref="DH253" si="1785">SUM(BU253*DG253*6)</f>
        <v>0</v>
      </c>
      <c r="DI253" s="190"/>
      <c r="DJ253" s="191">
        <f t="shared" ref="DJ253" si="1786">SUM(BU253*DI253*8)</f>
        <v>0</v>
      </c>
      <c r="DK253" s="190"/>
      <c r="DL253" s="191">
        <f t="shared" si="1760"/>
        <v>0</v>
      </c>
      <c r="DM253" s="189"/>
      <c r="DN253" s="191">
        <f t="shared" si="1761"/>
        <v>0</v>
      </c>
      <c r="DO253" s="189"/>
      <c r="DP253" s="195">
        <f t="shared" si="1762"/>
        <v>0</v>
      </c>
      <c r="DQ253" s="20">
        <f t="shared" si="1763"/>
        <v>237</v>
      </c>
      <c r="DR253" s="20">
        <f t="shared" si="1764"/>
        <v>140</v>
      </c>
      <c r="DS253" s="29"/>
      <c r="DT253" s="1"/>
      <c r="DU253" s="1"/>
      <c r="DV253" s="55"/>
      <c r="DW253" s="51"/>
      <c r="DX253" s="20"/>
      <c r="DY253" s="71"/>
      <c r="DZ253" s="71"/>
      <c r="EA253" s="7"/>
      <c r="EB253" s="7"/>
      <c r="EC253" s="7"/>
      <c r="ED253" s="7"/>
      <c r="EE253" s="7"/>
      <c r="EF253" s="7"/>
      <c r="EG253" s="7"/>
      <c r="EH253" s="7">
        <f t="shared" si="1765"/>
        <v>120</v>
      </c>
      <c r="EI253" s="7">
        <f t="shared" si="1765"/>
        <v>120</v>
      </c>
      <c r="EJ253" s="7">
        <f t="shared" si="1765"/>
        <v>32</v>
      </c>
      <c r="EK253" s="18">
        <f t="shared" si="1765"/>
        <v>26</v>
      </c>
      <c r="EL253" s="7">
        <f t="shared" si="1765"/>
        <v>16</v>
      </c>
      <c r="EM253" s="7">
        <f t="shared" si="1765"/>
        <v>16</v>
      </c>
      <c r="EN253" s="7">
        <f t="shared" si="1765"/>
        <v>72</v>
      </c>
      <c r="EO253" s="7">
        <f t="shared" si="1765"/>
        <v>136</v>
      </c>
      <c r="EP253" s="7">
        <f t="shared" si="1765"/>
        <v>0</v>
      </c>
      <c r="EQ253" s="7">
        <f t="shared" si="1765"/>
        <v>0</v>
      </c>
      <c r="ER253" s="7">
        <f t="shared" si="1765"/>
        <v>0</v>
      </c>
      <c r="ES253" s="7">
        <f t="shared" si="1765"/>
        <v>0</v>
      </c>
      <c r="ET253" s="7">
        <f t="shared" si="1765"/>
        <v>0</v>
      </c>
      <c r="EU253" s="18">
        <f t="shared" si="1765"/>
        <v>9.5</v>
      </c>
      <c r="EV253" s="7">
        <f t="shared" si="1765"/>
        <v>0</v>
      </c>
      <c r="EW253" s="7">
        <f t="shared" si="1765"/>
        <v>0</v>
      </c>
      <c r="EX253" s="7">
        <f t="shared" si="1766"/>
        <v>0</v>
      </c>
      <c r="EY253" s="7">
        <f t="shared" si="1766"/>
        <v>0</v>
      </c>
      <c r="EZ253" s="7">
        <f t="shared" si="1766"/>
        <v>0</v>
      </c>
      <c r="FA253" s="7">
        <f t="shared" si="1766"/>
        <v>0</v>
      </c>
      <c r="FB253" s="7">
        <f t="shared" si="1766"/>
        <v>0</v>
      </c>
      <c r="FC253" s="7">
        <f t="shared" si="1766"/>
        <v>0</v>
      </c>
      <c r="FD253" s="7">
        <f t="shared" si="1766"/>
        <v>0</v>
      </c>
      <c r="FE253" s="18">
        <f t="shared" si="1766"/>
        <v>0</v>
      </c>
      <c r="FF253" s="7">
        <f t="shared" si="1766"/>
        <v>0</v>
      </c>
      <c r="FG253" s="7">
        <f t="shared" si="1766"/>
        <v>0</v>
      </c>
      <c r="FH253" s="7">
        <f t="shared" si="1766"/>
        <v>1</v>
      </c>
      <c r="FI253" s="7">
        <f t="shared" si="1766"/>
        <v>90</v>
      </c>
      <c r="FJ253" s="7">
        <f t="shared" si="1766"/>
        <v>0</v>
      </c>
      <c r="FK253" s="7">
        <f t="shared" si="1766"/>
        <v>0</v>
      </c>
      <c r="FL253" s="7">
        <f t="shared" si="1766"/>
        <v>0</v>
      </c>
      <c r="FM253" s="7">
        <f t="shared" si="1766"/>
        <v>0</v>
      </c>
      <c r="FN253" s="7">
        <f t="shared" si="1767"/>
        <v>2</v>
      </c>
      <c r="FO253" s="7">
        <f t="shared" si="1767"/>
        <v>18</v>
      </c>
      <c r="FP253" s="7"/>
      <c r="FQ253" s="7">
        <f t="shared" si="1768"/>
        <v>0</v>
      </c>
      <c r="FR253" s="7">
        <f t="shared" si="1768"/>
        <v>0</v>
      </c>
      <c r="FS253" s="7">
        <f t="shared" si="1768"/>
        <v>0</v>
      </c>
      <c r="FT253" s="7">
        <f t="shared" si="1768"/>
        <v>0</v>
      </c>
      <c r="FU253" s="7">
        <f t="shared" si="1768"/>
        <v>0</v>
      </c>
      <c r="FV253" s="7">
        <f t="shared" si="1768"/>
        <v>0</v>
      </c>
      <c r="FW253" s="7">
        <f t="shared" si="1768"/>
        <v>0</v>
      </c>
      <c r="FX253" s="7">
        <f t="shared" si="1768"/>
        <v>0</v>
      </c>
      <c r="FY253" s="7">
        <f t="shared" si="1768"/>
        <v>0</v>
      </c>
      <c r="FZ253" s="7">
        <f t="shared" si="1768"/>
        <v>0</v>
      </c>
      <c r="GA253" s="7">
        <f t="shared" si="1768"/>
        <v>0</v>
      </c>
      <c r="GB253" s="116">
        <f t="shared" si="1768"/>
        <v>295.5</v>
      </c>
      <c r="GC253" s="117">
        <f t="shared" si="1768"/>
        <v>196</v>
      </c>
      <c r="GD253" s="7"/>
      <c r="GE253" s="7"/>
      <c r="GF253" s="7"/>
      <c r="GG253" s="52"/>
      <c r="GH253" s="3"/>
      <c r="GI253" s="18"/>
      <c r="GJ253" s="18"/>
      <c r="GK253" s="1"/>
      <c r="GL253" s="23"/>
      <c r="GM253" s="61"/>
      <c r="GN253" s="7"/>
      <c r="GO253" s="67"/>
    </row>
    <row r="254" spans="1:197" ht="24.95" customHeight="1" x14ac:dyDescent="0.35">
      <c r="A254" s="51"/>
      <c r="B254" s="20"/>
      <c r="C254" s="71"/>
      <c r="D254" s="71"/>
      <c r="E254" s="71"/>
      <c r="F254" s="71"/>
      <c r="G254" s="72"/>
      <c r="H254" s="79"/>
      <c r="I254" s="79"/>
      <c r="J254" s="79"/>
      <c r="K254" s="79"/>
      <c r="L254" s="48"/>
      <c r="M254" s="73">
        <f t="shared" ref="M254:M263" si="1787">SUM(N254+P254+T254+V254+AR254*2)</f>
        <v>0</v>
      </c>
      <c r="N254" s="32"/>
      <c r="O254" s="263"/>
      <c r="P254" s="32"/>
      <c r="Q254" s="20"/>
      <c r="R254" s="32"/>
      <c r="S254" s="20"/>
      <c r="T254" s="32"/>
      <c r="U254" s="20"/>
      <c r="V254" s="74"/>
      <c r="W254" s="20"/>
      <c r="X254" s="20"/>
      <c r="Y254" s="20"/>
      <c r="Z254" s="74"/>
      <c r="AA254" s="20"/>
      <c r="AB254" s="74"/>
      <c r="AC254" s="20"/>
      <c r="AD254" s="74"/>
      <c r="AE254" s="24"/>
      <c r="AF254" s="74"/>
      <c r="AG254" s="20"/>
      <c r="AH254" s="74"/>
      <c r="AI254" s="20"/>
      <c r="AJ254" s="74"/>
      <c r="AK254" s="20"/>
      <c r="AL254" s="74"/>
      <c r="AM254" s="263"/>
      <c r="AN254" s="74"/>
      <c r="AO254" s="20"/>
      <c r="AP254" s="74"/>
      <c r="AQ254" s="20"/>
      <c r="AR254" s="74"/>
      <c r="AS254" s="20"/>
      <c r="AT254" s="74"/>
      <c r="AU254" s="20"/>
      <c r="AV254" s="74"/>
      <c r="AW254" s="20"/>
      <c r="AX254" s="74"/>
      <c r="AY254" s="20"/>
      <c r="AZ254" s="74"/>
      <c r="BA254" s="20"/>
      <c r="BB254" s="74"/>
      <c r="BC254" s="20"/>
      <c r="BD254" s="74"/>
      <c r="BE254" s="20"/>
      <c r="BF254" s="20">
        <f t="shared" ref="BF254:BF263" si="1788">SUM(AO254+BE254+BC254+BA254+AY254+AW254+AS254+AQ254+AK254+AM254+AI254+AG254+AE254+AC254+AA254+Y254+X254+W254+U254+Q254+O254+S254+AU254)</f>
        <v>0</v>
      </c>
      <c r="BG254" s="20">
        <f t="shared" ref="BG254:BG263" si="1789">SUM(O254+Q254+U254+W254+X254+AS254+AW254+AY254+BA254+BC254+S254+AQ254)</f>
        <v>0</v>
      </c>
      <c r="BH254" s="7"/>
      <c r="BI254" s="7"/>
      <c r="BJ254" s="7"/>
      <c r="BK254" s="52"/>
      <c r="BL254" s="51"/>
      <c r="BM254" s="300" t="s">
        <v>234</v>
      </c>
      <c r="BN254" s="185" t="s">
        <v>114</v>
      </c>
      <c r="BO254" s="185" t="s">
        <v>102</v>
      </c>
      <c r="BP254" s="184" t="s">
        <v>158</v>
      </c>
      <c r="BQ254" s="185" t="s">
        <v>236</v>
      </c>
      <c r="BR254" s="185">
        <v>10</v>
      </c>
      <c r="BS254" s="184">
        <v>97</v>
      </c>
      <c r="BT254" s="184">
        <v>1</v>
      </c>
      <c r="BU254" s="184">
        <v>4</v>
      </c>
      <c r="BV254" s="185">
        <f>SUM(BU254)*1</f>
        <v>4</v>
      </c>
      <c r="BW254" s="187"/>
      <c r="BX254" s="188">
        <f t="shared" si="1741"/>
        <v>0</v>
      </c>
      <c r="BY254" s="189"/>
      <c r="BZ254" s="142">
        <f t="shared" si="1742"/>
        <v>0</v>
      </c>
      <c r="CA254" s="189"/>
      <c r="CB254" s="190">
        <f t="shared" si="1743"/>
        <v>0</v>
      </c>
      <c r="CC254" s="189"/>
      <c r="CD254" s="190">
        <f t="shared" si="1744"/>
        <v>0</v>
      </c>
      <c r="CE254" s="189"/>
      <c r="CF254" s="190">
        <f t="shared" si="1745"/>
        <v>0</v>
      </c>
      <c r="CG254" s="189"/>
      <c r="CH254" s="190">
        <f t="shared" ref="CH254" si="1790">SUM(CG254)*BU254*5</f>
        <v>0</v>
      </c>
      <c r="CI254" s="191">
        <f>BU254*2/4</f>
        <v>2</v>
      </c>
      <c r="CJ254" s="191">
        <f t="shared" si="1748"/>
        <v>0</v>
      </c>
      <c r="CK254" s="189"/>
      <c r="CL254" s="190"/>
      <c r="CM254" s="189"/>
      <c r="CN254" s="191">
        <f t="shared" ref="CN254" si="1791">SUM(CM254)*3*BS254/5</f>
        <v>0</v>
      </c>
      <c r="CO254" s="189"/>
      <c r="CP254" s="193">
        <f>SUM(CO254*BS254*(30))</f>
        <v>0</v>
      </c>
      <c r="CQ254" s="189"/>
      <c r="CR254" s="142">
        <f t="shared" si="1751"/>
        <v>0</v>
      </c>
      <c r="CS254" s="190"/>
      <c r="CT254" s="191">
        <f t="shared" ref="CT254" si="1792">SUM(CS254*BS254/3)</f>
        <v>0</v>
      </c>
      <c r="CU254" s="189"/>
      <c r="CV254" s="191">
        <f t="shared" ref="CV254:CV255" si="1793">SUM(CU254*BS254*2/3)</f>
        <v>0</v>
      </c>
      <c r="CW254" s="189"/>
      <c r="CX254" s="142">
        <f t="shared" ref="CX254" si="1794">SUM(CW254*BS254*2)</f>
        <v>0</v>
      </c>
      <c r="CY254" s="189"/>
      <c r="CZ254" s="190">
        <f t="shared" ref="CZ254" si="1795">SUM(CY254*BU254*2)</f>
        <v>0</v>
      </c>
      <c r="DA254" s="189"/>
      <c r="DB254" s="191">
        <f t="shared" ref="DB254" si="1796">SUM(DA254*BS254*2)</f>
        <v>0</v>
      </c>
      <c r="DC254" s="189"/>
      <c r="DD254" s="191">
        <f t="shared" ref="DD254:DD256" si="1797">SUM(BU254*DC254*6)</f>
        <v>0</v>
      </c>
      <c r="DE254" s="32"/>
      <c r="DF254" s="194">
        <f t="shared" si="1757"/>
        <v>0</v>
      </c>
      <c r="DG254" s="189"/>
      <c r="DH254" s="190">
        <f t="shared" ref="DH254" si="1798">SUM(BU254*DG254*6)</f>
        <v>0</v>
      </c>
      <c r="DI254" s="189"/>
      <c r="DJ254" s="191">
        <f>SUM(BU254*DI254*8)</f>
        <v>0</v>
      </c>
      <c r="DK254" s="189">
        <v>2</v>
      </c>
      <c r="DL254" s="191">
        <f>SUM(DK254*BU254*1*8)</f>
        <v>64</v>
      </c>
      <c r="DM254" s="189"/>
      <c r="DN254" s="191">
        <f t="shared" ref="DN254:DN255" si="1799">SUM(DM254*BV254*4*6)</f>
        <v>0</v>
      </c>
      <c r="DO254" s="189"/>
      <c r="DP254" s="195">
        <f t="shared" si="1762"/>
        <v>0</v>
      </c>
      <c r="DQ254" s="20">
        <f t="shared" si="1763"/>
        <v>66</v>
      </c>
      <c r="DR254" s="20">
        <f t="shared" si="1764"/>
        <v>66</v>
      </c>
      <c r="DS254" s="7"/>
      <c r="DT254" s="7"/>
      <c r="DU254" s="7"/>
      <c r="DV254" s="52"/>
      <c r="DW254" s="51"/>
      <c r="DX254" s="20"/>
      <c r="DY254" s="71"/>
      <c r="DZ254" s="71"/>
      <c r="EA254" s="7"/>
      <c r="EB254" s="7"/>
      <c r="EC254" s="7"/>
      <c r="ED254" s="7"/>
      <c r="EE254" s="7"/>
      <c r="EF254" s="7"/>
      <c r="EG254" s="7"/>
      <c r="EH254" s="7">
        <f t="shared" ref="EH254:EQ255" si="1800">SUM(L254+BW254)</f>
        <v>0</v>
      </c>
      <c r="EI254" s="7">
        <f t="shared" si="1800"/>
        <v>0</v>
      </c>
      <c r="EJ254" s="7">
        <f t="shared" si="1800"/>
        <v>0</v>
      </c>
      <c r="EK254" s="18">
        <f t="shared" si="1800"/>
        <v>0</v>
      </c>
      <c r="EL254" s="7">
        <f t="shared" si="1800"/>
        <v>0</v>
      </c>
      <c r="EM254" s="7">
        <f t="shared" si="1800"/>
        <v>0</v>
      </c>
      <c r="EN254" s="7">
        <f t="shared" si="1800"/>
        <v>0</v>
      </c>
      <c r="EO254" s="7">
        <f t="shared" si="1800"/>
        <v>0</v>
      </c>
      <c r="EP254" s="7">
        <f t="shared" si="1800"/>
        <v>0</v>
      </c>
      <c r="EQ254" s="7">
        <f t="shared" si="1800"/>
        <v>0</v>
      </c>
      <c r="ER254" s="7">
        <f t="shared" si="1765"/>
        <v>0</v>
      </c>
      <c r="ES254" s="7">
        <f t="shared" si="1765"/>
        <v>0</v>
      </c>
      <c r="ET254" s="7">
        <f t="shared" si="1765"/>
        <v>2</v>
      </c>
      <c r="EU254" s="18">
        <f t="shared" si="1765"/>
        <v>0</v>
      </c>
      <c r="EV254" s="7">
        <f t="shared" si="1765"/>
        <v>0</v>
      </c>
      <c r="EW254" s="7">
        <f t="shared" si="1765"/>
        <v>0</v>
      </c>
      <c r="EX254" s="7">
        <f t="shared" si="1766"/>
        <v>0</v>
      </c>
      <c r="EY254" s="7">
        <f t="shared" si="1766"/>
        <v>0</v>
      </c>
      <c r="EZ254" s="7">
        <f t="shared" si="1766"/>
        <v>0</v>
      </c>
      <c r="FA254" s="7">
        <f t="shared" si="1766"/>
        <v>0</v>
      </c>
      <c r="FB254" s="7">
        <f t="shared" si="1766"/>
        <v>0</v>
      </c>
      <c r="FC254" s="7">
        <f t="shared" si="1766"/>
        <v>0</v>
      </c>
      <c r="FD254" s="7">
        <f t="shared" si="1766"/>
        <v>0</v>
      </c>
      <c r="FE254" s="18">
        <f t="shared" si="1766"/>
        <v>0</v>
      </c>
      <c r="FF254" s="7">
        <f t="shared" si="1766"/>
        <v>0</v>
      </c>
      <c r="FG254" s="7">
        <f t="shared" si="1766"/>
        <v>0</v>
      </c>
      <c r="FH254" s="7">
        <f t="shared" si="1766"/>
        <v>0</v>
      </c>
      <c r="FI254" s="7">
        <f t="shared" si="1766"/>
        <v>0</v>
      </c>
      <c r="FJ254" s="7">
        <f t="shared" si="1766"/>
        <v>0</v>
      </c>
      <c r="FK254" s="7">
        <f t="shared" si="1766"/>
        <v>0</v>
      </c>
      <c r="FL254" s="7">
        <f t="shared" si="1766"/>
        <v>0</v>
      </c>
      <c r="FM254" s="7">
        <f t="shared" si="1766"/>
        <v>0</v>
      </c>
      <c r="FN254" s="7">
        <f t="shared" si="1767"/>
        <v>0</v>
      </c>
      <c r="FO254" s="7">
        <f t="shared" si="1767"/>
        <v>0</v>
      </c>
      <c r="FP254" s="7"/>
      <c r="FQ254" s="7">
        <f t="shared" ref="FQ254:GC255" si="1801">SUM(AU254+DF254)</f>
        <v>0</v>
      </c>
      <c r="FR254" s="7">
        <f t="shared" si="1801"/>
        <v>0</v>
      </c>
      <c r="FS254" s="7">
        <f t="shared" si="1801"/>
        <v>0</v>
      </c>
      <c r="FT254" s="7">
        <f t="shared" si="1801"/>
        <v>0</v>
      </c>
      <c r="FU254" s="7">
        <f t="shared" si="1801"/>
        <v>0</v>
      </c>
      <c r="FV254" s="7">
        <f t="shared" si="1801"/>
        <v>2</v>
      </c>
      <c r="FW254" s="7">
        <f t="shared" si="1801"/>
        <v>64</v>
      </c>
      <c r="FX254" s="7">
        <f t="shared" si="1801"/>
        <v>0</v>
      </c>
      <c r="FY254" s="7">
        <f t="shared" si="1801"/>
        <v>0</v>
      </c>
      <c r="FZ254" s="7">
        <f t="shared" si="1801"/>
        <v>0</v>
      </c>
      <c r="GA254" s="7">
        <f t="shared" si="1801"/>
        <v>0</v>
      </c>
      <c r="GB254" s="116">
        <f t="shared" si="1801"/>
        <v>66</v>
      </c>
      <c r="GC254" s="117">
        <f t="shared" si="1801"/>
        <v>66</v>
      </c>
      <c r="GD254" s="7"/>
      <c r="GE254" s="7"/>
      <c r="GF254" s="7"/>
      <c r="GG254" s="52"/>
      <c r="GH254" s="3"/>
      <c r="GI254" s="18"/>
      <c r="GJ254" s="18"/>
      <c r="GK254" s="1"/>
      <c r="GL254" s="23"/>
      <c r="GM254" s="61"/>
      <c r="GN254" s="7"/>
      <c r="GO254" s="67"/>
    </row>
    <row r="255" spans="1:197" ht="24.95" customHeight="1" x14ac:dyDescent="0.35">
      <c r="A255" s="51"/>
      <c r="B255" s="20" t="s">
        <v>224</v>
      </c>
      <c r="C255" s="71"/>
      <c r="D255" s="71" t="s">
        <v>225</v>
      </c>
      <c r="E255" s="71"/>
      <c r="F255" s="71"/>
      <c r="G255" s="72"/>
      <c r="H255" s="79">
        <v>6</v>
      </c>
      <c r="I255" s="79"/>
      <c r="J255" s="79"/>
      <c r="K255" s="79"/>
      <c r="L255" s="187"/>
      <c r="M255" s="188">
        <f t="shared" ref="M255" si="1802">SUM(N255+P255+R255+T255+V255)</f>
        <v>0</v>
      </c>
      <c r="N255" s="189"/>
      <c r="O255" s="262">
        <f t="shared" ref="O255" si="1803">SUM(N255)*I255</f>
        <v>0</v>
      </c>
      <c r="P255" s="189"/>
      <c r="Q255" s="190">
        <f t="shared" ref="Q255" si="1804">P255*J255</f>
        <v>0</v>
      </c>
      <c r="R255" s="189"/>
      <c r="S255" s="190">
        <f t="shared" ref="S255" si="1805">SUM(R255)*J255</f>
        <v>0</v>
      </c>
      <c r="T255" s="189"/>
      <c r="U255" s="190">
        <f t="shared" ref="U255" si="1806">SUM(T255)*K255</f>
        <v>0</v>
      </c>
      <c r="V255" s="189"/>
      <c r="W255" s="190">
        <f t="shared" ref="W255" si="1807">SUM(V255)*J255*5</f>
        <v>0</v>
      </c>
      <c r="X255" s="191"/>
      <c r="Y255" s="191">
        <f t="shared" ref="Y255" si="1808">L255*J255*0.05</f>
        <v>0</v>
      </c>
      <c r="Z255" s="189"/>
      <c r="AA255" s="190"/>
      <c r="AB255" s="189"/>
      <c r="AC255" s="191">
        <f t="shared" ref="AC255" si="1809">SUM(AB255)*3*H255/5</f>
        <v>0</v>
      </c>
      <c r="AD255" s="189">
        <v>1</v>
      </c>
      <c r="AE255" s="193">
        <f t="shared" ref="AE255" si="1810">SUM(AD255*H255*(15))</f>
        <v>90</v>
      </c>
      <c r="AF255" s="189"/>
      <c r="AG255" s="190">
        <f t="shared" ref="AG255" si="1811">SUM(AF255*H255*3)</f>
        <v>0</v>
      </c>
      <c r="AH255" s="190"/>
      <c r="AI255" s="191">
        <f t="shared" ref="AI255" si="1812">SUM(AH255*H255/3)</f>
        <v>0</v>
      </c>
      <c r="AJ255" s="189"/>
      <c r="AK255" s="191">
        <f t="shared" ref="AK255" si="1813">SUM(AJ255*H255*2/3)</f>
        <v>0</v>
      </c>
      <c r="AL255" s="189"/>
      <c r="AM255" s="262">
        <f>SUM(AL255*H255)</f>
        <v>0</v>
      </c>
      <c r="AN255" s="189"/>
      <c r="AO255" s="190">
        <f>SUM(AN255*J255)</f>
        <v>0</v>
      </c>
      <c r="AP255" s="189"/>
      <c r="AQ255" s="191">
        <f t="shared" ref="AQ255" si="1814">SUM(AP255*H255*2)</f>
        <v>0</v>
      </c>
      <c r="AR255" s="189"/>
      <c r="AS255" s="191">
        <f t="shared" ref="AS255" si="1815">SUM(J255*AR255*6)</f>
        <v>0</v>
      </c>
      <c r="AT255" s="32"/>
      <c r="AU255" s="194">
        <f t="shared" ref="AU255" si="1816">AT255*H255/3</f>
        <v>0</v>
      </c>
      <c r="AV255" s="189"/>
      <c r="AW255" s="190">
        <f>SUM(AV255*H255/3)</f>
        <v>0</v>
      </c>
      <c r="AX255" s="189"/>
      <c r="AY255" s="191">
        <f t="shared" ref="AY255" si="1817">SUM(J255*AX255*8)</f>
        <v>0</v>
      </c>
      <c r="AZ255" s="190"/>
      <c r="BA255" s="191">
        <f>SUM(AZ255*K255*3*8)</f>
        <v>0</v>
      </c>
      <c r="BB255" s="189"/>
      <c r="BC255" s="191">
        <f t="shared" ref="BC255" si="1818">SUM(BB255*K255*4*6)</f>
        <v>0</v>
      </c>
      <c r="BD255" s="189"/>
      <c r="BE255" s="195">
        <f t="shared" ref="BE255" si="1819">SUM(BD255*50)</f>
        <v>0</v>
      </c>
      <c r="BF255" s="194">
        <f t="shared" ref="BF255" si="1820">O255+Q255+S255+U255+W255+X255+Y255+AA255+AC255+AE255+AG255+AI255+AK255+AM255+AO255+AQ255+AS255+AU255+AW255+AY255+BA255+BC255+BE255</f>
        <v>90</v>
      </c>
      <c r="BG255" s="194">
        <f t="shared" ref="BG255" si="1821">BC255+BA255+AY255+AW255+AS255+AQ255+X255+W255+U255+S255+Q255+O255</f>
        <v>0</v>
      </c>
      <c r="BH255" s="7"/>
      <c r="BI255" s="7"/>
      <c r="BJ255" s="7"/>
      <c r="BK255" s="52"/>
      <c r="BL255" s="51"/>
      <c r="BM255" s="298" t="s">
        <v>224</v>
      </c>
      <c r="BN255" s="226"/>
      <c r="BO255" s="161" t="s">
        <v>225</v>
      </c>
      <c r="BP255" s="161"/>
      <c r="BQ255" s="162"/>
      <c r="BR255" s="161"/>
      <c r="BS255" s="327">
        <v>6</v>
      </c>
      <c r="BT255" s="162"/>
      <c r="BU255" s="162"/>
      <c r="BV255" s="226"/>
      <c r="BW255" s="187"/>
      <c r="BX255" s="188">
        <f t="shared" si="1741"/>
        <v>0</v>
      </c>
      <c r="BY255" s="189"/>
      <c r="BZ255" s="142">
        <f t="shared" si="1742"/>
        <v>0</v>
      </c>
      <c r="CA255" s="189"/>
      <c r="CB255" s="190">
        <f t="shared" si="1743"/>
        <v>0</v>
      </c>
      <c r="CC255" s="189"/>
      <c r="CD255" s="190">
        <f t="shared" si="1744"/>
        <v>0</v>
      </c>
      <c r="CE255" s="189"/>
      <c r="CF255" s="190">
        <f t="shared" si="1745"/>
        <v>0</v>
      </c>
      <c r="CG255" s="189"/>
      <c r="CH255" s="190">
        <f t="shared" ref="CH255" si="1822">SUM(CG255)*BU255*5</f>
        <v>0</v>
      </c>
      <c r="CI255" s="191"/>
      <c r="CJ255" s="191">
        <f t="shared" si="1748"/>
        <v>0</v>
      </c>
      <c r="CK255" s="189"/>
      <c r="CL255" s="190"/>
      <c r="CM255" s="189"/>
      <c r="CN255" s="191">
        <f t="shared" ref="CN255" si="1823">SUM(CM255)*3*BS255/5</f>
        <v>0</v>
      </c>
      <c r="CO255" s="189">
        <v>1</v>
      </c>
      <c r="CP255" s="193">
        <f t="shared" ref="CP255" si="1824">SUM(CO255*BS255*(15))</f>
        <v>90</v>
      </c>
      <c r="CQ255" s="189"/>
      <c r="CR255" s="142">
        <f t="shared" ref="CR255" si="1825">SUM(CQ255*BS255*3)</f>
        <v>0</v>
      </c>
      <c r="CS255" s="190"/>
      <c r="CT255" s="191">
        <f t="shared" ref="CT255:CT256" si="1826">SUM(CS255*BS255/3)</f>
        <v>0</v>
      </c>
      <c r="CU255" s="189"/>
      <c r="CV255" s="191">
        <f t="shared" si="1793"/>
        <v>0</v>
      </c>
      <c r="CW255" s="189"/>
      <c r="CX255" s="142">
        <f>SUM(CW255*BS255)</f>
        <v>0</v>
      </c>
      <c r="CY255" s="189"/>
      <c r="CZ255" s="190">
        <f>SUM(CY255*BU255)</f>
        <v>0</v>
      </c>
      <c r="DA255" s="189"/>
      <c r="DB255" s="191">
        <f t="shared" ref="DB255:DB256" si="1827">SUM(DA255*BS255*2)</f>
        <v>0</v>
      </c>
      <c r="DC255" s="189"/>
      <c r="DD255" s="191">
        <f t="shared" si="1797"/>
        <v>0</v>
      </c>
      <c r="DE255" s="32"/>
      <c r="DF255" s="194">
        <f t="shared" si="1757"/>
        <v>0</v>
      </c>
      <c r="DG255" s="189"/>
      <c r="DH255" s="190">
        <f>SUM(DG255*BS255/3)</f>
        <v>0</v>
      </c>
      <c r="DI255" s="189"/>
      <c r="DJ255" s="191">
        <f t="shared" ref="DJ255" si="1828">SUM(BU255*DI255*8)</f>
        <v>0</v>
      </c>
      <c r="DK255" s="190"/>
      <c r="DL255" s="191">
        <f>SUM(DK255*BV255*3*8)</f>
        <v>0</v>
      </c>
      <c r="DM255" s="189"/>
      <c r="DN255" s="191">
        <f t="shared" si="1799"/>
        <v>0</v>
      </c>
      <c r="DO255" s="189"/>
      <c r="DP255" s="195">
        <f t="shared" si="1762"/>
        <v>0</v>
      </c>
      <c r="DQ255" s="20">
        <f t="shared" si="1763"/>
        <v>90</v>
      </c>
      <c r="DR255" s="20">
        <f t="shared" si="1764"/>
        <v>0</v>
      </c>
      <c r="DS255" s="7"/>
      <c r="DT255" s="7"/>
      <c r="DU255" s="7"/>
      <c r="DV255" s="52"/>
      <c r="DW255" s="51"/>
      <c r="DX255" s="20"/>
      <c r="DY255" s="71"/>
      <c r="DZ255" s="71"/>
      <c r="EA255" s="7"/>
      <c r="EB255" s="7"/>
      <c r="EC255" s="7"/>
      <c r="ED255" s="7"/>
      <c r="EE255" s="7"/>
      <c r="EF255" s="7"/>
      <c r="EG255" s="7"/>
      <c r="EH255" s="7">
        <f t="shared" si="1800"/>
        <v>0</v>
      </c>
      <c r="EI255" s="7">
        <f t="shared" si="1800"/>
        <v>0</v>
      </c>
      <c r="EJ255" s="7">
        <f t="shared" si="1800"/>
        <v>0</v>
      </c>
      <c r="EK255" s="18">
        <f t="shared" si="1800"/>
        <v>0</v>
      </c>
      <c r="EL255" s="7">
        <f t="shared" si="1800"/>
        <v>0</v>
      </c>
      <c r="EM255" s="7">
        <f t="shared" si="1800"/>
        <v>0</v>
      </c>
      <c r="EN255" s="7">
        <f t="shared" si="1800"/>
        <v>0</v>
      </c>
      <c r="EO255" s="7">
        <f t="shared" si="1800"/>
        <v>0</v>
      </c>
      <c r="EP255" s="7">
        <f t="shared" si="1800"/>
        <v>0</v>
      </c>
      <c r="EQ255" s="7">
        <f t="shared" si="1800"/>
        <v>0</v>
      </c>
      <c r="ER255" s="7">
        <f t="shared" si="1765"/>
        <v>0</v>
      </c>
      <c r="ES255" s="7">
        <f t="shared" si="1765"/>
        <v>0</v>
      </c>
      <c r="ET255" s="7">
        <f t="shared" si="1765"/>
        <v>0</v>
      </c>
      <c r="EU255" s="18">
        <f t="shared" si="1765"/>
        <v>0</v>
      </c>
      <c r="EV255" s="7">
        <f t="shared" si="1765"/>
        <v>0</v>
      </c>
      <c r="EW255" s="7">
        <f t="shared" si="1765"/>
        <v>0</v>
      </c>
      <c r="EX255" s="7">
        <f t="shared" si="1766"/>
        <v>0</v>
      </c>
      <c r="EY255" s="7">
        <f t="shared" si="1766"/>
        <v>0</v>
      </c>
      <c r="EZ255" s="7">
        <f t="shared" si="1766"/>
        <v>2</v>
      </c>
      <c r="FA255" s="7">
        <f t="shared" si="1766"/>
        <v>180</v>
      </c>
      <c r="FB255" s="7">
        <f t="shared" si="1766"/>
        <v>0</v>
      </c>
      <c r="FC255" s="7">
        <f t="shared" si="1766"/>
        <v>0</v>
      </c>
      <c r="FD255" s="7">
        <f t="shared" si="1766"/>
        <v>0</v>
      </c>
      <c r="FE255" s="18">
        <f t="shared" si="1766"/>
        <v>0</v>
      </c>
      <c r="FF255" s="7">
        <f t="shared" si="1766"/>
        <v>0</v>
      </c>
      <c r="FG255" s="7">
        <f t="shared" si="1766"/>
        <v>0</v>
      </c>
      <c r="FH255" s="7">
        <f t="shared" si="1766"/>
        <v>0</v>
      </c>
      <c r="FI255" s="7">
        <f t="shared" si="1766"/>
        <v>0</v>
      </c>
      <c r="FJ255" s="7">
        <f t="shared" si="1766"/>
        <v>0</v>
      </c>
      <c r="FK255" s="7">
        <f t="shared" si="1766"/>
        <v>0</v>
      </c>
      <c r="FL255" s="7">
        <f t="shared" si="1766"/>
        <v>0</v>
      </c>
      <c r="FM255" s="7">
        <f t="shared" si="1766"/>
        <v>0</v>
      </c>
      <c r="FN255" s="7">
        <f t="shared" si="1767"/>
        <v>0</v>
      </c>
      <c r="FO255" s="7">
        <f t="shared" si="1767"/>
        <v>0</v>
      </c>
      <c r="FP255" s="7"/>
      <c r="FQ255" s="7">
        <f t="shared" si="1801"/>
        <v>0</v>
      </c>
      <c r="FR255" s="7">
        <f t="shared" si="1801"/>
        <v>0</v>
      </c>
      <c r="FS255" s="7">
        <f t="shared" si="1801"/>
        <v>0</v>
      </c>
      <c r="FT255" s="7">
        <f t="shared" si="1801"/>
        <v>0</v>
      </c>
      <c r="FU255" s="7">
        <f t="shared" si="1801"/>
        <v>0</v>
      </c>
      <c r="FV255" s="7">
        <f t="shared" si="1801"/>
        <v>0</v>
      </c>
      <c r="FW255" s="7">
        <f t="shared" si="1801"/>
        <v>0</v>
      </c>
      <c r="FX255" s="7">
        <f t="shared" si="1801"/>
        <v>0</v>
      </c>
      <c r="FY255" s="7">
        <f t="shared" si="1801"/>
        <v>0</v>
      </c>
      <c r="FZ255" s="7">
        <f t="shared" si="1801"/>
        <v>0</v>
      </c>
      <c r="GA255" s="7">
        <f t="shared" si="1801"/>
        <v>0</v>
      </c>
      <c r="GB255" s="116">
        <f t="shared" si="1801"/>
        <v>180</v>
      </c>
      <c r="GC255" s="117">
        <f t="shared" si="1801"/>
        <v>0</v>
      </c>
      <c r="GD255" s="7"/>
      <c r="GE255" s="7"/>
      <c r="GF255" s="7"/>
      <c r="GG255" s="52"/>
      <c r="GH255" s="3"/>
      <c r="GI255" s="18"/>
      <c r="GJ255" s="18"/>
      <c r="GK255" s="1"/>
      <c r="GL255" s="23"/>
      <c r="GM255" s="61"/>
      <c r="GN255" s="7"/>
      <c r="GO255" s="67"/>
    </row>
    <row r="256" spans="1:197" ht="24.95" customHeight="1" x14ac:dyDescent="0.35">
      <c r="A256" s="51"/>
      <c r="B256" s="47"/>
      <c r="C256" s="17"/>
      <c r="D256" s="44"/>
      <c r="E256" s="44"/>
      <c r="F256" s="44"/>
      <c r="G256" s="44"/>
      <c r="H256" s="44"/>
      <c r="I256" s="44"/>
      <c r="J256" s="44"/>
      <c r="K256" s="44"/>
      <c r="L256" s="47"/>
      <c r="M256" s="73">
        <f t="shared" si="1787"/>
        <v>0</v>
      </c>
      <c r="N256" s="32"/>
      <c r="O256" s="263"/>
      <c r="P256" s="32"/>
      <c r="Q256" s="20"/>
      <c r="R256" s="32"/>
      <c r="S256" s="20"/>
      <c r="T256" s="32"/>
      <c r="U256" s="20"/>
      <c r="V256" s="74"/>
      <c r="W256" s="20"/>
      <c r="X256" s="20"/>
      <c r="Y256" s="20"/>
      <c r="Z256" s="74"/>
      <c r="AA256" s="20"/>
      <c r="AB256" s="74"/>
      <c r="AC256" s="20"/>
      <c r="AD256" s="74"/>
      <c r="AE256" s="24"/>
      <c r="AF256" s="74"/>
      <c r="AG256" s="20"/>
      <c r="AH256" s="74"/>
      <c r="AI256" s="20"/>
      <c r="AJ256" s="74"/>
      <c r="AK256" s="20"/>
      <c r="AL256" s="74"/>
      <c r="AM256" s="263"/>
      <c r="AN256" s="74"/>
      <c r="AO256" s="20"/>
      <c r="AP256" s="74"/>
      <c r="AQ256" s="20"/>
      <c r="AR256" s="74"/>
      <c r="AS256" s="20"/>
      <c r="AT256" s="74"/>
      <c r="AU256" s="20"/>
      <c r="AV256" s="74"/>
      <c r="AW256" s="20"/>
      <c r="AX256" s="74"/>
      <c r="AY256" s="20"/>
      <c r="AZ256" s="74"/>
      <c r="BA256" s="20"/>
      <c r="BB256" s="74"/>
      <c r="BC256" s="20"/>
      <c r="BD256" s="74"/>
      <c r="BE256" s="20"/>
      <c r="BF256" s="20">
        <f t="shared" si="1788"/>
        <v>0</v>
      </c>
      <c r="BG256" s="20">
        <f t="shared" si="1789"/>
        <v>0</v>
      </c>
      <c r="BH256" s="7"/>
      <c r="BI256" s="7"/>
      <c r="BJ256" s="7"/>
      <c r="BK256" s="52"/>
      <c r="BL256" s="51"/>
      <c r="BM256" s="175" t="s">
        <v>104</v>
      </c>
      <c r="BN256" s="182" t="s">
        <v>114</v>
      </c>
      <c r="BO256" s="176" t="s">
        <v>102</v>
      </c>
      <c r="BP256" s="182" t="s">
        <v>158</v>
      </c>
      <c r="BQ256" s="162" t="s">
        <v>255</v>
      </c>
      <c r="BR256" s="176">
        <v>2</v>
      </c>
      <c r="BS256" s="182">
        <v>80</v>
      </c>
      <c r="BT256" s="182">
        <v>1</v>
      </c>
      <c r="BU256" s="182">
        <v>3</v>
      </c>
      <c r="BV256" s="176">
        <f>SUM(BU256)*2</f>
        <v>6</v>
      </c>
      <c r="BW256" s="178">
        <v>10</v>
      </c>
      <c r="BX256" s="153">
        <f t="shared" si="1741"/>
        <v>10</v>
      </c>
      <c r="BY256" s="178">
        <v>2</v>
      </c>
      <c r="BZ256" s="222">
        <f t="shared" si="1742"/>
        <v>2</v>
      </c>
      <c r="CA256" s="178">
        <v>4</v>
      </c>
      <c r="CB256" s="179">
        <f t="shared" ref="CB256" si="1829">BU256*CA256</f>
        <v>12</v>
      </c>
      <c r="CC256" s="178">
        <v>4</v>
      </c>
      <c r="CD256" s="179">
        <f t="shared" si="1744"/>
        <v>12</v>
      </c>
      <c r="CE256" s="172"/>
      <c r="CF256" s="180">
        <f t="shared" si="1745"/>
        <v>0</v>
      </c>
      <c r="CG256" s="172"/>
      <c r="CH256" s="180">
        <f>SUM(CG256)*BU256*3</f>
        <v>0</v>
      </c>
      <c r="CI256" s="146">
        <f>2/8*BU256*DI256</f>
        <v>0</v>
      </c>
      <c r="CJ256" s="146">
        <f>SUM(BW256*5/100*BU256)</f>
        <v>1.5</v>
      </c>
      <c r="CK256" s="172"/>
      <c r="CL256" s="180"/>
      <c r="CM256" s="172"/>
      <c r="CN256" s="181">
        <f t="shared" ref="CN256" si="1830">SUM(CM256)*3*BS256/5</f>
        <v>0</v>
      </c>
      <c r="CO256" s="172"/>
      <c r="CP256" s="180">
        <f t="shared" ref="CP256" si="1831">SUM(CO256*BS256*(30+4))</f>
        <v>0</v>
      </c>
      <c r="CQ256" s="172"/>
      <c r="CR256" s="333">
        <f t="shared" ref="CR256" si="1832">SUM(CQ256*BS256*3)</f>
        <v>0</v>
      </c>
      <c r="CS256" s="172"/>
      <c r="CT256" s="146">
        <f t="shared" si="1826"/>
        <v>0</v>
      </c>
      <c r="CU256" s="172"/>
      <c r="CV256" s="146">
        <f t="shared" ref="CV256" si="1833">SUM(CU256*BS256*2/3)</f>
        <v>0</v>
      </c>
      <c r="CW256" s="172"/>
      <c r="CX256" s="331">
        <f t="shared" ref="CX256" si="1834">SUM(CW256*BS256)</f>
        <v>0</v>
      </c>
      <c r="CY256" s="172"/>
      <c r="CZ256" s="180">
        <f t="shared" ref="CZ256" si="1835">SUM(CY256*BU256)</f>
        <v>0</v>
      </c>
      <c r="DA256" s="172"/>
      <c r="DB256" s="181">
        <f t="shared" si="1827"/>
        <v>0</v>
      </c>
      <c r="DC256" s="172"/>
      <c r="DD256" s="146">
        <f t="shared" si="1797"/>
        <v>0</v>
      </c>
      <c r="DE256" s="144"/>
      <c r="DF256" s="146">
        <f t="shared" si="1757"/>
        <v>0</v>
      </c>
      <c r="DG256" s="172"/>
      <c r="DH256" s="148">
        <f>SUM(DG256*BS256/3)</f>
        <v>0</v>
      </c>
      <c r="DI256" s="144"/>
      <c r="DJ256" s="146">
        <f>DI256*BU256*8/2</f>
        <v>0</v>
      </c>
      <c r="DK256" s="172"/>
      <c r="DL256" s="146">
        <f t="shared" ref="DL256" si="1836">SUM(DK256*BV256*5*6)</f>
        <v>0</v>
      </c>
      <c r="DM256" s="172"/>
      <c r="DN256" s="181">
        <f t="shared" ref="DN256" si="1837">SUM(DM256*BV256*4*6)</f>
        <v>0</v>
      </c>
      <c r="DO256" s="172"/>
      <c r="DP256" s="148">
        <f t="shared" si="1762"/>
        <v>0</v>
      </c>
      <c r="DQ256" s="20">
        <f t="shared" si="1763"/>
        <v>27.5</v>
      </c>
      <c r="DR256" s="20">
        <f t="shared" si="1764"/>
        <v>26</v>
      </c>
      <c r="DS256" s="7"/>
      <c r="DT256" s="7"/>
      <c r="DU256" s="7"/>
      <c r="DV256" s="52"/>
      <c r="DW256" s="51"/>
      <c r="DX256" s="47"/>
      <c r="DY256" s="17"/>
      <c r="DZ256" s="44"/>
      <c r="EA256" s="7"/>
      <c r="EB256" s="7"/>
      <c r="EC256" s="7"/>
      <c r="ED256" s="7"/>
      <c r="EE256" s="7"/>
      <c r="EF256" s="7"/>
      <c r="EG256" s="7"/>
      <c r="EH256" s="7">
        <f t="shared" si="1765"/>
        <v>10</v>
      </c>
      <c r="EI256" s="7">
        <f t="shared" si="1765"/>
        <v>10</v>
      </c>
      <c r="EJ256" s="7">
        <f t="shared" si="1765"/>
        <v>2</v>
      </c>
      <c r="EK256" s="18">
        <f t="shared" si="1765"/>
        <v>2</v>
      </c>
      <c r="EL256" s="7">
        <f t="shared" si="1765"/>
        <v>4</v>
      </c>
      <c r="EM256" s="7">
        <f t="shared" si="1765"/>
        <v>12</v>
      </c>
      <c r="EN256" s="7">
        <f t="shared" si="1765"/>
        <v>4</v>
      </c>
      <c r="EO256" s="7">
        <f t="shared" si="1765"/>
        <v>12</v>
      </c>
      <c r="EP256" s="7">
        <f t="shared" si="1765"/>
        <v>0</v>
      </c>
      <c r="EQ256" s="7">
        <f t="shared" si="1765"/>
        <v>0</v>
      </c>
      <c r="ER256" s="7">
        <f t="shared" si="1765"/>
        <v>0</v>
      </c>
      <c r="ES256" s="7">
        <f t="shared" si="1765"/>
        <v>0</v>
      </c>
      <c r="ET256" s="7">
        <f t="shared" si="1765"/>
        <v>0</v>
      </c>
      <c r="EU256" s="18">
        <f t="shared" si="1765"/>
        <v>1.5</v>
      </c>
      <c r="EV256" s="7">
        <f t="shared" si="1765"/>
        <v>0</v>
      </c>
      <c r="EW256" s="7">
        <f t="shared" si="1765"/>
        <v>0</v>
      </c>
      <c r="EX256" s="7">
        <f t="shared" si="1766"/>
        <v>0</v>
      </c>
      <c r="EY256" s="7">
        <f t="shared" si="1766"/>
        <v>0</v>
      </c>
      <c r="EZ256" s="7">
        <f t="shared" si="1766"/>
        <v>0</v>
      </c>
      <c r="FA256" s="7">
        <f t="shared" si="1766"/>
        <v>0</v>
      </c>
      <c r="FB256" s="7">
        <f t="shared" si="1766"/>
        <v>0</v>
      </c>
      <c r="FC256" s="7">
        <f t="shared" si="1766"/>
        <v>0</v>
      </c>
      <c r="FD256" s="7">
        <f t="shared" si="1766"/>
        <v>0</v>
      </c>
      <c r="FE256" s="18">
        <f t="shared" si="1766"/>
        <v>0</v>
      </c>
      <c r="FF256" s="7">
        <f t="shared" si="1766"/>
        <v>0</v>
      </c>
      <c r="FG256" s="7">
        <f t="shared" si="1766"/>
        <v>0</v>
      </c>
      <c r="FH256" s="7">
        <f t="shared" si="1766"/>
        <v>0</v>
      </c>
      <c r="FI256" s="7">
        <f t="shared" si="1766"/>
        <v>0</v>
      </c>
      <c r="FJ256" s="7">
        <f t="shared" si="1766"/>
        <v>0</v>
      </c>
      <c r="FK256" s="7">
        <f t="shared" si="1766"/>
        <v>0</v>
      </c>
      <c r="FL256" s="7">
        <f t="shared" si="1766"/>
        <v>0</v>
      </c>
      <c r="FM256" s="7">
        <f t="shared" si="1766"/>
        <v>0</v>
      </c>
      <c r="FN256" s="7">
        <f t="shared" si="1767"/>
        <v>0</v>
      </c>
      <c r="FO256" s="7">
        <f t="shared" si="1767"/>
        <v>0</v>
      </c>
      <c r="FP256" s="7"/>
      <c r="FQ256" s="7">
        <f t="shared" si="1768"/>
        <v>0</v>
      </c>
      <c r="FR256" s="7">
        <f t="shared" si="1768"/>
        <v>0</v>
      </c>
      <c r="FS256" s="7">
        <f t="shared" si="1768"/>
        <v>0</v>
      </c>
      <c r="FT256" s="7">
        <f t="shared" si="1768"/>
        <v>0</v>
      </c>
      <c r="FU256" s="7">
        <f t="shared" si="1768"/>
        <v>0</v>
      </c>
      <c r="FV256" s="7">
        <f t="shared" si="1768"/>
        <v>0</v>
      </c>
      <c r="FW256" s="7">
        <f t="shared" si="1768"/>
        <v>0</v>
      </c>
      <c r="FX256" s="7">
        <f t="shared" si="1768"/>
        <v>0</v>
      </c>
      <c r="FY256" s="7">
        <f t="shared" si="1768"/>
        <v>0</v>
      </c>
      <c r="FZ256" s="7">
        <f t="shared" si="1768"/>
        <v>0</v>
      </c>
      <c r="GA256" s="7">
        <f t="shared" si="1768"/>
        <v>0</v>
      </c>
      <c r="GB256" s="116">
        <f t="shared" si="1768"/>
        <v>27.5</v>
      </c>
      <c r="GC256" s="117">
        <f t="shared" si="1768"/>
        <v>26</v>
      </c>
      <c r="GD256" s="7"/>
      <c r="GE256" s="7"/>
      <c r="GF256" s="7"/>
      <c r="GG256" s="52"/>
      <c r="GH256" s="3"/>
      <c r="GI256" s="18"/>
      <c r="GJ256" s="18"/>
      <c r="GK256" s="1"/>
      <c r="GL256" s="23"/>
      <c r="GM256" s="61"/>
      <c r="GN256" s="7"/>
      <c r="GO256" s="67"/>
    </row>
    <row r="257" spans="1:197" ht="24.95" customHeight="1" x14ac:dyDescent="0.35">
      <c r="A257" s="51"/>
      <c r="B257" s="1"/>
      <c r="C257" s="17"/>
      <c r="D257" s="23"/>
      <c r="E257" s="23"/>
      <c r="F257" s="23"/>
      <c r="G257" s="23"/>
      <c r="H257" s="23"/>
      <c r="I257" s="23"/>
      <c r="J257" s="23"/>
      <c r="K257" s="23"/>
      <c r="L257" s="1"/>
      <c r="M257" s="73">
        <f t="shared" si="1787"/>
        <v>0</v>
      </c>
      <c r="N257" s="32"/>
      <c r="O257" s="263"/>
      <c r="P257" s="32"/>
      <c r="Q257" s="20"/>
      <c r="R257" s="32"/>
      <c r="S257" s="20"/>
      <c r="T257" s="32"/>
      <c r="U257" s="20"/>
      <c r="V257" s="74"/>
      <c r="W257" s="20"/>
      <c r="X257" s="20"/>
      <c r="Y257" s="20"/>
      <c r="Z257" s="74"/>
      <c r="AA257" s="20"/>
      <c r="AB257" s="74"/>
      <c r="AC257" s="20"/>
      <c r="AD257" s="74"/>
      <c r="AE257" s="24"/>
      <c r="AF257" s="74"/>
      <c r="AG257" s="20"/>
      <c r="AH257" s="74"/>
      <c r="AI257" s="20"/>
      <c r="AJ257" s="74"/>
      <c r="AK257" s="20"/>
      <c r="AL257" s="74"/>
      <c r="AM257" s="263"/>
      <c r="AN257" s="74"/>
      <c r="AO257" s="20"/>
      <c r="AP257" s="74"/>
      <c r="AQ257" s="20"/>
      <c r="AR257" s="74"/>
      <c r="AS257" s="20"/>
      <c r="AT257" s="74"/>
      <c r="AU257" s="20"/>
      <c r="AV257" s="74"/>
      <c r="AW257" s="20"/>
      <c r="AX257" s="74"/>
      <c r="AY257" s="20"/>
      <c r="AZ257" s="74"/>
      <c r="BA257" s="20"/>
      <c r="BB257" s="74"/>
      <c r="BC257" s="20"/>
      <c r="BD257" s="74"/>
      <c r="BE257" s="20"/>
      <c r="BF257" s="20">
        <f t="shared" si="1788"/>
        <v>0</v>
      </c>
      <c r="BG257" s="20">
        <f t="shared" si="1789"/>
        <v>0</v>
      </c>
      <c r="BH257" s="7"/>
      <c r="BI257" s="7"/>
      <c r="BJ257" s="7"/>
      <c r="BK257" s="52"/>
      <c r="BL257" s="51"/>
      <c r="BM257" s="1"/>
      <c r="BN257" s="17"/>
      <c r="BO257" s="23"/>
      <c r="BP257" s="23"/>
      <c r="BQ257" s="23"/>
      <c r="BR257" s="23"/>
      <c r="BS257" s="23"/>
      <c r="BT257" s="23"/>
      <c r="BU257" s="23"/>
      <c r="BV257" s="23"/>
      <c r="BW257" s="1"/>
      <c r="BX257" s="73">
        <f t="shared" ref="BX257:BX263" si="1838">SUM(BY257+CA257+CE257+CG257+DC257*2)</f>
        <v>0</v>
      </c>
      <c r="BY257" s="32"/>
      <c r="BZ257" s="334"/>
      <c r="CA257" s="32"/>
      <c r="CB257" s="20"/>
      <c r="CC257" s="32"/>
      <c r="CD257" s="20"/>
      <c r="CE257" s="32"/>
      <c r="CF257" s="20"/>
      <c r="CG257" s="74"/>
      <c r="CH257" s="20"/>
      <c r="CI257" s="20"/>
      <c r="CJ257" s="20"/>
      <c r="CK257" s="74"/>
      <c r="CL257" s="20"/>
      <c r="CM257" s="74"/>
      <c r="CN257" s="20"/>
      <c r="CO257" s="74"/>
      <c r="CP257" s="24"/>
      <c r="CQ257" s="74"/>
      <c r="CR257" s="334"/>
      <c r="CS257" s="74"/>
      <c r="CT257" s="20"/>
      <c r="CU257" s="74"/>
      <c r="CV257" s="20"/>
      <c r="CW257" s="74"/>
      <c r="CX257" s="334"/>
      <c r="CY257" s="74"/>
      <c r="CZ257" s="20"/>
      <c r="DA257" s="74"/>
      <c r="DB257" s="20"/>
      <c r="DC257" s="74"/>
      <c r="DD257" s="20"/>
      <c r="DE257" s="74"/>
      <c r="DF257" s="20"/>
      <c r="DG257" s="74"/>
      <c r="DH257" s="20"/>
      <c r="DI257" s="74"/>
      <c r="DJ257" s="20"/>
      <c r="DK257" s="74"/>
      <c r="DL257" s="20"/>
      <c r="DM257" s="74"/>
      <c r="DN257" s="20"/>
      <c r="DO257" s="74"/>
      <c r="DP257" s="20"/>
      <c r="DQ257" s="20">
        <f t="shared" si="1763"/>
        <v>0</v>
      </c>
      <c r="DR257" s="20">
        <f t="shared" si="1764"/>
        <v>0</v>
      </c>
      <c r="DS257" s="7"/>
      <c r="DT257" s="7"/>
      <c r="DU257" s="7"/>
      <c r="DV257" s="52"/>
      <c r="DW257" s="51"/>
      <c r="DX257" s="1"/>
      <c r="DY257" s="17"/>
      <c r="DZ257" s="23"/>
      <c r="EA257" s="7"/>
      <c r="EB257" s="7"/>
      <c r="EC257" s="7"/>
      <c r="ED257" s="7"/>
      <c r="EE257" s="7"/>
      <c r="EF257" s="7"/>
      <c r="EG257" s="7"/>
      <c r="EH257" s="7">
        <f t="shared" si="1765"/>
        <v>0</v>
      </c>
      <c r="EI257" s="7">
        <f t="shared" si="1765"/>
        <v>0</v>
      </c>
      <c r="EJ257" s="7">
        <f t="shared" si="1765"/>
        <v>0</v>
      </c>
      <c r="EK257" s="18">
        <f t="shared" si="1765"/>
        <v>0</v>
      </c>
      <c r="EL257" s="7">
        <f t="shared" si="1765"/>
        <v>0</v>
      </c>
      <c r="EM257" s="7">
        <f t="shared" si="1765"/>
        <v>0</v>
      </c>
      <c r="EN257" s="7">
        <f t="shared" si="1765"/>
        <v>0</v>
      </c>
      <c r="EO257" s="7">
        <f t="shared" si="1765"/>
        <v>0</v>
      </c>
      <c r="EP257" s="7">
        <f t="shared" si="1765"/>
        <v>0</v>
      </c>
      <c r="EQ257" s="7">
        <f t="shared" si="1765"/>
        <v>0</v>
      </c>
      <c r="ER257" s="7">
        <f t="shared" si="1765"/>
        <v>0</v>
      </c>
      <c r="ES257" s="7">
        <f t="shared" si="1765"/>
        <v>0</v>
      </c>
      <c r="ET257" s="7">
        <f t="shared" si="1765"/>
        <v>0</v>
      </c>
      <c r="EU257" s="18">
        <f t="shared" si="1765"/>
        <v>0</v>
      </c>
      <c r="EV257" s="7">
        <f t="shared" si="1765"/>
        <v>0</v>
      </c>
      <c r="EW257" s="7">
        <f t="shared" si="1765"/>
        <v>0</v>
      </c>
      <c r="EX257" s="7">
        <f t="shared" si="1766"/>
        <v>0</v>
      </c>
      <c r="EY257" s="7">
        <f t="shared" si="1766"/>
        <v>0</v>
      </c>
      <c r="EZ257" s="7">
        <f t="shared" si="1766"/>
        <v>0</v>
      </c>
      <c r="FA257" s="7">
        <f t="shared" si="1766"/>
        <v>0</v>
      </c>
      <c r="FB257" s="7">
        <f t="shared" si="1766"/>
        <v>0</v>
      </c>
      <c r="FC257" s="7">
        <f t="shared" si="1766"/>
        <v>0</v>
      </c>
      <c r="FD257" s="7">
        <f t="shared" si="1766"/>
        <v>0</v>
      </c>
      <c r="FE257" s="18">
        <f t="shared" si="1766"/>
        <v>0</v>
      </c>
      <c r="FF257" s="7">
        <f t="shared" si="1766"/>
        <v>0</v>
      </c>
      <c r="FG257" s="7">
        <f t="shared" si="1766"/>
        <v>0</v>
      </c>
      <c r="FH257" s="7">
        <f t="shared" si="1766"/>
        <v>0</v>
      </c>
      <c r="FI257" s="7">
        <f t="shared" si="1766"/>
        <v>0</v>
      </c>
      <c r="FJ257" s="7">
        <f t="shared" si="1766"/>
        <v>0</v>
      </c>
      <c r="FK257" s="7">
        <f t="shared" si="1766"/>
        <v>0</v>
      </c>
      <c r="FL257" s="7">
        <f t="shared" si="1766"/>
        <v>0</v>
      </c>
      <c r="FM257" s="7">
        <f t="shared" si="1766"/>
        <v>0</v>
      </c>
      <c r="FN257" s="7">
        <f t="shared" si="1767"/>
        <v>0</v>
      </c>
      <c r="FO257" s="7">
        <f t="shared" si="1767"/>
        <v>0</v>
      </c>
      <c r="FP257" s="7"/>
      <c r="FQ257" s="7">
        <f t="shared" si="1768"/>
        <v>0</v>
      </c>
      <c r="FR257" s="7">
        <f t="shared" si="1768"/>
        <v>0</v>
      </c>
      <c r="FS257" s="7">
        <f t="shared" si="1768"/>
        <v>0</v>
      </c>
      <c r="FT257" s="7">
        <f t="shared" si="1768"/>
        <v>0</v>
      </c>
      <c r="FU257" s="7">
        <f t="shared" si="1768"/>
        <v>0</v>
      </c>
      <c r="FV257" s="7">
        <f t="shared" si="1768"/>
        <v>0</v>
      </c>
      <c r="FW257" s="7">
        <f t="shared" si="1768"/>
        <v>0</v>
      </c>
      <c r="FX257" s="7">
        <f t="shared" si="1768"/>
        <v>0</v>
      </c>
      <c r="FY257" s="7">
        <f t="shared" si="1768"/>
        <v>0</v>
      </c>
      <c r="FZ257" s="7">
        <f t="shared" si="1768"/>
        <v>0</v>
      </c>
      <c r="GA257" s="7">
        <f t="shared" si="1768"/>
        <v>0</v>
      </c>
      <c r="GB257" s="116">
        <f t="shared" si="1768"/>
        <v>0</v>
      </c>
      <c r="GC257" s="117">
        <f t="shared" si="1768"/>
        <v>0</v>
      </c>
      <c r="GD257" s="7"/>
      <c r="GE257" s="7"/>
      <c r="GF257" s="7"/>
      <c r="GG257" s="52"/>
      <c r="GH257" s="3"/>
      <c r="GI257" s="18"/>
      <c r="GJ257" s="18"/>
      <c r="GK257" s="1"/>
      <c r="GL257" s="23"/>
      <c r="GM257" s="61"/>
      <c r="GN257" s="7"/>
      <c r="GO257" s="67"/>
    </row>
    <row r="258" spans="1:197" ht="24.95" customHeight="1" x14ac:dyDescent="0.35">
      <c r="A258" s="51"/>
      <c r="B258" s="17"/>
      <c r="C258" s="17"/>
      <c r="D258" s="7"/>
      <c r="E258" s="7"/>
      <c r="F258" s="7"/>
      <c r="G258" s="7"/>
      <c r="H258" s="7"/>
      <c r="I258" s="7"/>
      <c r="J258" s="7"/>
      <c r="K258" s="7"/>
      <c r="L258" s="7"/>
      <c r="M258" s="73">
        <f t="shared" si="1787"/>
        <v>0</v>
      </c>
      <c r="N258" s="32"/>
      <c r="O258" s="263"/>
      <c r="P258" s="32"/>
      <c r="Q258" s="20"/>
      <c r="R258" s="32"/>
      <c r="S258" s="20"/>
      <c r="T258" s="32"/>
      <c r="U258" s="20"/>
      <c r="V258" s="74"/>
      <c r="W258" s="20"/>
      <c r="X258" s="20"/>
      <c r="Y258" s="20"/>
      <c r="Z258" s="74"/>
      <c r="AA258" s="20"/>
      <c r="AB258" s="74"/>
      <c r="AC258" s="20"/>
      <c r="AD258" s="74"/>
      <c r="AE258" s="24"/>
      <c r="AF258" s="74"/>
      <c r="AG258" s="20"/>
      <c r="AH258" s="74"/>
      <c r="AI258" s="20"/>
      <c r="AJ258" s="74"/>
      <c r="AK258" s="20"/>
      <c r="AL258" s="74"/>
      <c r="AM258" s="263"/>
      <c r="AN258" s="74"/>
      <c r="AO258" s="20"/>
      <c r="AP258" s="74"/>
      <c r="AQ258" s="20"/>
      <c r="AR258" s="74"/>
      <c r="AS258" s="20"/>
      <c r="AT258" s="74"/>
      <c r="AU258" s="20"/>
      <c r="AV258" s="74"/>
      <c r="AW258" s="20"/>
      <c r="AX258" s="74"/>
      <c r="AY258" s="20"/>
      <c r="AZ258" s="74"/>
      <c r="BA258" s="20"/>
      <c r="BB258" s="74"/>
      <c r="BC258" s="20"/>
      <c r="BD258" s="74"/>
      <c r="BE258" s="20"/>
      <c r="BF258" s="20">
        <f t="shared" si="1788"/>
        <v>0</v>
      </c>
      <c r="BG258" s="20">
        <f t="shared" si="1789"/>
        <v>0</v>
      </c>
      <c r="BH258" s="7"/>
      <c r="BI258" s="7"/>
      <c r="BJ258" s="7"/>
      <c r="BK258" s="52"/>
      <c r="BL258" s="51"/>
      <c r="BM258" s="17"/>
      <c r="BN258" s="17"/>
      <c r="BO258" s="7"/>
      <c r="BP258" s="7"/>
      <c r="BQ258" s="7"/>
      <c r="BR258" s="7"/>
      <c r="BS258" s="7"/>
      <c r="BT258" s="7"/>
      <c r="BU258" s="7"/>
      <c r="BV258" s="7"/>
      <c r="BW258" s="7"/>
      <c r="BX258" s="73">
        <f t="shared" si="1838"/>
        <v>0</v>
      </c>
      <c r="BY258" s="32"/>
      <c r="BZ258" s="334"/>
      <c r="CA258" s="32"/>
      <c r="CB258" s="20"/>
      <c r="CC258" s="32"/>
      <c r="CD258" s="20"/>
      <c r="CE258" s="32"/>
      <c r="CF258" s="20"/>
      <c r="CG258" s="74"/>
      <c r="CH258" s="20"/>
      <c r="CI258" s="20"/>
      <c r="CJ258" s="20"/>
      <c r="CK258" s="74"/>
      <c r="CL258" s="20"/>
      <c r="CM258" s="74"/>
      <c r="CN258" s="20"/>
      <c r="CO258" s="74"/>
      <c r="CP258" s="24"/>
      <c r="CQ258" s="74"/>
      <c r="CR258" s="334"/>
      <c r="CS258" s="74"/>
      <c r="CT258" s="20"/>
      <c r="CU258" s="74"/>
      <c r="CV258" s="20"/>
      <c r="CW258" s="74"/>
      <c r="CX258" s="334"/>
      <c r="CY258" s="74"/>
      <c r="CZ258" s="20"/>
      <c r="DA258" s="74"/>
      <c r="DB258" s="20"/>
      <c r="DC258" s="74"/>
      <c r="DD258" s="20"/>
      <c r="DE258" s="74"/>
      <c r="DF258" s="20"/>
      <c r="DG258" s="74"/>
      <c r="DH258" s="20"/>
      <c r="DI258" s="74"/>
      <c r="DJ258" s="20"/>
      <c r="DK258" s="74"/>
      <c r="DL258" s="20"/>
      <c r="DM258" s="74"/>
      <c r="DN258" s="20"/>
      <c r="DO258" s="74"/>
      <c r="DP258" s="20"/>
      <c r="DQ258" s="20">
        <f t="shared" si="1763"/>
        <v>0</v>
      </c>
      <c r="DR258" s="20">
        <f t="shared" si="1764"/>
        <v>0</v>
      </c>
      <c r="DS258" s="7"/>
      <c r="DT258" s="7"/>
      <c r="DU258" s="7"/>
      <c r="DV258" s="52"/>
      <c r="DW258" s="51"/>
      <c r="DX258" s="17"/>
      <c r="DY258" s="17"/>
      <c r="DZ258" s="7"/>
      <c r="EA258" s="7"/>
      <c r="EB258" s="7"/>
      <c r="EC258" s="7"/>
      <c r="ED258" s="7"/>
      <c r="EE258" s="7"/>
      <c r="EF258" s="7"/>
      <c r="EG258" s="7"/>
      <c r="EH258" s="7">
        <f t="shared" si="1765"/>
        <v>0</v>
      </c>
      <c r="EI258" s="7">
        <f t="shared" si="1765"/>
        <v>0</v>
      </c>
      <c r="EJ258" s="7">
        <f t="shared" si="1765"/>
        <v>0</v>
      </c>
      <c r="EK258" s="18">
        <f t="shared" si="1765"/>
        <v>0</v>
      </c>
      <c r="EL258" s="7">
        <f t="shared" si="1765"/>
        <v>0</v>
      </c>
      <c r="EM258" s="7">
        <f t="shared" si="1765"/>
        <v>0</v>
      </c>
      <c r="EN258" s="7">
        <f t="shared" si="1765"/>
        <v>0</v>
      </c>
      <c r="EO258" s="7">
        <f t="shared" si="1765"/>
        <v>0</v>
      </c>
      <c r="EP258" s="7">
        <f t="shared" si="1765"/>
        <v>0</v>
      </c>
      <c r="EQ258" s="7">
        <f t="shared" si="1765"/>
        <v>0</v>
      </c>
      <c r="ER258" s="7">
        <f t="shared" si="1765"/>
        <v>0</v>
      </c>
      <c r="ES258" s="7">
        <f t="shared" si="1765"/>
        <v>0</v>
      </c>
      <c r="ET258" s="7">
        <f t="shared" si="1765"/>
        <v>0</v>
      </c>
      <c r="EU258" s="18">
        <f t="shared" si="1765"/>
        <v>0</v>
      </c>
      <c r="EV258" s="7">
        <f t="shared" si="1765"/>
        <v>0</v>
      </c>
      <c r="EW258" s="7">
        <f t="shared" si="1765"/>
        <v>0</v>
      </c>
      <c r="EX258" s="7">
        <f t="shared" si="1766"/>
        <v>0</v>
      </c>
      <c r="EY258" s="7">
        <f t="shared" si="1766"/>
        <v>0</v>
      </c>
      <c r="EZ258" s="7">
        <f t="shared" si="1766"/>
        <v>0</v>
      </c>
      <c r="FA258" s="7">
        <f t="shared" si="1766"/>
        <v>0</v>
      </c>
      <c r="FB258" s="7">
        <f t="shared" si="1766"/>
        <v>0</v>
      </c>
      <c r="FC258" s="7">
        <f t="shared" si="1766"/>
        <v>0</v>
      </c>
      <c r="FD258" s="7">
        <f t="shared" si="1766"/>
        <v>0</v>
      </c>
      <c r="FE258" s="18">
        <f t="shared" si="1766"/>
        <v>0</v>
      </c>
      <c r="FF258" s="7">
        <f t="shared" si="1766"/>
        <v>0</v>
      </c>
      <c r="FG258" s="7">
        <f t="shared" si="1766"/>
        <v>0</v>
      </c>
      <c r="FH258" s="7">
        <f t="shared" si="1766"/>
        <v>0</v>
      </c>
      <c r="FI258" s="7">
        <f t="shared" si="1766"/>
        <v>0</v>
      </c>
      <c r="FJ258" s="7">
        <f t="shared" si="1766"/>
        <v>0</v>
      </c>
      <c r="FK258" s="7">
        <f t="shared" si="1766"/>
        <v>0</v>
      </c>
      <c r="FL258" s="7">
        <f t="shared" si="1766"/>
        <v>0</v>
      </c>
      <c r="FM258" s="7">
        <f t="shared" si="1766"/>
        <v>0</v>
      </c>
      <c r="FN258" s="7">
        <f t="shared" si="1767"/>
        <v>0</v>
      </c>
      <c r="FO258" s="7">
        <f t="shared" si="1767"/>
        <v>0</v>
      </c>
      <c r="FP258" s="7"/>
      <c r="FQ258" s="7">
        <f t="shared" si="1768"/>
        <v>0</v>
      </c>
      <c r="FR258" s="7">
        <f t="shared" si="1768"/>
        <v>0</v>
      </c>
      <c r="FS258" s="7">
        <f t="shared" si="1768"/>
        <v>0</v>
      </c>
      <c r="FT258" s="7">
        <f t="shared" si="1768"/>
        <v>0</v>
      </c>
      <c r="FU258" s="7">
        <f t="shared" si="1768"/>
        <v>0</v>
      </c>
      <c r="FV258" s="7">
        <f t="shared" si="1768"/>
        <v>0</v>
      </c>
      <c r="FW258" s="7">
        <f t="shared" si="1768"/>
        <v>0</v>
      </c>
      <c r="FX258" s="7">
        <f t="shared" si="1768"/>
        <v>0</v>
      </c>
      <c r="FY258" s="7">
        <f t="shared" si="1768"/>
        <v>0</v>
      </c>
      <c r="FZ258" s="7">
        <f t="shared" si="1768"/>
        <v>0</v>
      </c>
      <c r="GA258" s="7">
        <f t="shared" si="1768"/>
        <v>0</v>
      </c>
      <c r="GB258" s="116">
        <f t="shared" si="1768"/>
        <v>0</v>
      </c>
      <c r="GC258" s="117">
        <f t="shared" si="1768"/>
        <v>0</v>
      </c>
      <c r="GD258" s="7"/>
      <c r="GE258" s="7"/>
      <c r="GF258" s="7"/>
      <c r="GG258" s="52"/>
      <c r="GH258" s="3"/>
      <c r="GI258" s="18"/>
      <c r="GJ258" s="18"/>
      <c r="GK258" s="1"/>
      <c r="GL258" s="23"/>
      <c r="GM258" s="61"/>
      <c r="GN258" s="7"/>
      <c r="GO258" s="67"/>
    </row>
    <row r="259" spans="1:197" ht="24.95" customHeight="1" x14ac:dyDescent="0.35">
      <c r="A259" s="51"/>
      <c r="B259" s="7"/>
      <c r="C259" s="17"/>
      <c r="D259" s="7"/>
      <c r="E259" s="7"/>
      <c r="F259" s="7"/>
      <c r="G259" s="7"/>
      <c r="H259" s="7"/>
      <c r="I259" s="7"/>
      <c r="J259" s="7"/>
      <c r="K259" s="7"/>
      <c r="L259" s="7"/>
      <c r="M259" s="73">
        <f t="shared" si="1787"/>
        <v>0</v>
      </c>
      <c r="N259" s="32"/>
      <c r="O259" s="263"/>
      <c r="P259" s="32"/>
      <c r="Q259" s="20"/>
      <c r="R259" s="32"/>
      <c r="S259" s="20"/>
      <c r="T259" s="32"/>
      <c r="U259" s="20"/>
      <c r="V259" s="74"/>
      <c r="W259" s="20"/>
      <c r="X259" s="20"/>
      <c r="Y259" s="20"/>
      <c r="Z259" s="74"/>
      <c r="AA259" s="20"/>
      <c r="AB259" s="74"/>
      <c r="AC259" s="20"/>
      <c r="AD259" s="74"/>
      <c r="AE259" s="24"/>
      <c r="AF259" s="74"/>
      <c r="AG259" s="20"/>
      <c r="AH259" s="74"/>
      <c r="AI259" s="20"/>
      <c r="AJ259" s="74"/>
      <c r="AK259" s="20"/>
      <c r="AL259" s="74"/>
      <c r="AM259" s="263"/>
      <c r="AN259" s="74"/>
      <c r="AO259" s="20"/>
      <c r="AP259" s="74"/>
      <c r="AQ259" s="20"/>
      <c r="AR259" s="74"/>
      <c r="AS259" s="20"/>
      <c r="AT259" s="74"/>
      <c r="AU259" s="20"/>
      <c r="AV259" s="74"/>
      <c r="AW259" s="20"/>
      <c r="AX259" s="74"/>
      <c r="AY259" s="20"/>
      <c r="AZ259" s="74"/>
      <c r="BA259" s="20"/>
      <c r="BB259" s="74"/>
      <c r="BC259" s="20"/>
      <c r="BD259" s="74"/>
      <c r="BE259" s="20"/>
      <c r="BF259" s="20">
        <f t="shared" si="1788"/>
        <v>0</v>
      </c>
      <c r="BG259" s="20">
        <f t="shared" si="1789"/>
        <v>0</v>
      </c>
      <c r="BH259" s="7"/>
      <c r="BI259" s="7"/>
      <c r="BJ259" s="7"/>
      <c r="BK259" s="52"/>
      <c r="BL259" s="51"/>
      <c r="BM259" s="7"/>
      <c r="BN259" s="17"/>
      <c r="BO259" s="7"/>
      <c r="BP259" s="7"/>
      <c r="BQ259" s="7"/>
      <c r="BR259" s="7"/>
      <c r="BS259" s="7"/>
      <c r="BT259" s="7"/>
      <c r="BU259" s="7"/>
      <c r="BV259" s="7"/>
      <c r="BW259" s="7"/>
      <c r="BX259" s="73">
        <f t="shared" si="1838"/>
        <v>0</v>
      </c>
      <c r="BY259" s="32"/>
      <c r="BZ259" s="334"/>
      <c r="CA259" s="32"/>
      <c r="CB259" s="20"/>
      <c r="CC259" s="32"/>
      <c r="CD259" s="20"/>
      <c r="CE259" s="32"/>
      <c r="CF259" s="20"/>
      <c r="CG259" s="74"/>
      <c r="CH259" s="20"/>
      <c r="CI259" s="20"/>
      <c r="CJ259" s="20"/>
      <c r="CK259" s="74"/>
      <c r="CL259" s="20"/>
      <c r="CM259" s="74"/>
      <c r="CN259" s="20"/>
      <c r="CO259" s="74"/>
      <c r="CP259" s="24"/>
      <c r="CQ259" s="74"/>
      <c r="CR259" s="334"/>
      <c r="CS259" s="74"/>
      <c r="CT259" s="20"/>
      <c r="CU259" s="74"/>
      <c r="CV259" s="20"/>
      <c r="CW259" s="74"/>
      <c r="CX259" s="334"/>
      <c r="CY259" s="74"/>
      <c r="CZ259" s="20"/>
      <c r="DA259" s="74"/>
      <c r="DB259" s="20"/>
      <c r="DC259" s="74"/>
      <c r="DD259" s="20"/>
      <c r="DE259" s="74"/>
      <c r="DF259" s="20"/>
      <c r="DG259" s="74"/>
      <c r="DH259" s="20"/>
      <c r="DI259" s="74"/>
      <c r="DJ259" s="20"/>
      <c r="DK259" s="74"/>
      <c r="DL259" s="20"/>
      <c r="DM259" s="74"/>
      <c r="DN259" s="20"/>
      <c r="DO259" s="74"/>
      <c r="DP259" s="20"/>
      <c r="DQ259" s="20">
        <f t="shared" si="1763"/>
        <v>0</v>
      </c>
      <c r="DR259" s="20">
        <f t="shared" si="1764"/>
        <v>0</v>
      </c>
      <c r="DS259" s="7"/>
      <c r="DT259" s="7"/>
      <c r="DU259" s="7"/>
      <c r="DV259" s="52"/>
      <c r="DW259" s="51"/>
      <c r="DX259" s="7"/>
      <c r="DY259" s="17"/>
      <c r="DZ259" s="7"/>
      <c r="EA259" s="8"/>
      <c r="EB259" s="8"/>
      <c r="EC259" s="8"/>
      <c r="ED259" s="8"/>
      <c r="EE259" s="8"/>
      <c r="EF259" s="8"/>
      <c r="EG259" s="8"/>
      <c r="EH259" s="7">
        <f t="shared" si="1765"/>
        <v>0</v>
      </c>
      <c r="EI259" s="7">
        <f t="shared" si="1765"/>
        <v>0</v>
      </c>
      <c r="EJ259" s="7">
        <f t="shared" si="1765"/>
        <v>0</v>
      </c>
      <c r="EK259" s="18">
        <f t="shared" si="1765"/>
        <v>0</v>
      </c>
      <c r="EL259" s="7">
        <f t="shared" si="1765"/>
        <v>0</v>
      </c>
      <c r="EM259" s="7">
        <f t="shared" si="1765"/>
        <v>0</v>
      </c>
      <c r="EN259" s="7">
        <f t="shared" si="1765"/>
        <v>0</v>
      </c>
      <c r="EO259" s="7">
        <f t="shared" si="1765"/>
        <v>0</v>
      </c>
      <c r="EP259" s="7">
        <f t="shared" si="1765"/>
        <v>0</v>
      </c>
      <c r="EQ259" s="7">
        <f t="shared" si="1765"/>
        <v>0</v>
      </c>
      <c r="ER259" s="7">
        <f t="shared" si="1765"/>
        <v>0</v>
      </c>
      <c r="ES259" s="7">
        <f t="shared" si="1765"/>
        <v>0</v>
      </c>
      <c r="ET259" s="7">
        <f t="shared" si="1765"/>
        <v>0</v>
      </c>
      <c r="EU259" s="18">
        <f t="shared" si="1765"/>
        <v>0</v>
      </c>
      <c r="EV259" s="7">
        <f t="shared" si="1765"/>
        <v>0</v>
      </c>
      <c r="EW259" s="7">
        <f t="shared" si="1765"/>
        <v>0</v>
      </c>
      <c r="EX259" s="7">
        <f t="shared" si="1766"/>
        <v>0</v>
      </c>
      <c r="EY259" s="7">
        <f t="shared" si="1766"/>
        <v>0</v>
      </c>
      <c r="EZ259" s="7">
        <f t="shared" si="1766"/>
        <v>0</v>
      </c>
      <c r="FA259" s="7">
        <f t="shared" si="1766"/>
        <v>0</v>
      </c>
      <c r="FB259" s="7">
        <f t="shared" si="1766"/>
        <v>0</v>
      </c>
      <c r="FC259" s="7">
        <f t="shared" si="1766"/>
        <v>0</v>
      </c>
      <c r="FD259" s="7">
        <f t="shared" si="1766"/>
        <v>0</v>
      </c>
      <c r="FE259" s="18">
        <f t="shared" si="1766"/>
        <v>0</v>
      </c>
      <c r="FF259" s="7">
        <f t="shared" si="1766"/>
        <v>0</v>
      </c>
      <c r="FG259" s="7">
        <f t="shared" si="1766"/>
        <v>0</v>
      </c>
      <c r="FH259" s="7">
        <f t="shared" si="1766"/>
        <v>0</v>
      </c>
      <c r="FI259" s="7">
        <f t="shared" si="1766"/>
        <v>0</v>
      </c>
      <c r="FJ259" s="7">
        <f t="shared" si="1766"/>
        <v>0</v>
      </c>
      <c r="FK259" s="7">
        <f t="shared" si="1766"/>
        <v>0</v>
      </c>
      <c r="FL259" s="7">
        <f t="shared" si="1766"/>
        <v>0</v>
      </c>
      <c r="FM259" s="7">
        <f t="shared" si="1766"/>
        <v>0</v>
      </c>
      <c r="FN259" s="7">
        <f t="shared" si="1767"/>
        <v>0</v>
      </c>
      <c r="FO259" s="7">
        <f t="shared" si="1767"/>
        <v>0</v>
      </c>
      <c r="FP259" s="7"/>
      <c r="FQ259" s="7">
        <f t="shared" si="1768"/>
        <v>0</v>
      </c>
      <c r="FR259" s="7">
        <f t="shared" si="1768"/>
        <v>0</v>
      </c>
      <c r="FS259" s="7">
        <f t="shared" si="1768"/>
        <v>0</v>
      </c>
      <c r="FT259" s="7">
        <f t="shared" si="1768"/>
        <v>0</v>
      </c>
      <c r="FU259" s="7">
        <f t="shared" si="1768"/>
        <v>0</v>
      </c>
      <c r="FV259" s="7">
        <f t="shared" si="1768"/>
        <v>0</v>
      </c>
      <c r="FW259" s="7">
        <f t="shared" si="1768"/>
        <v>0</v>
      </c>
      <c r="FX259" s="7">
        <f t="shared" si="1768"/>
        <v>0</v>
      </c>
      <c r="FY259" s="7">
        <f t="shared" si="1768"/>
        <v>0</v>
      </c>
      <c r="FZ259" s="7">
        <f t="shared" si="1768"/>
        <v>0</v>
      </c>
      <c r="GA259" s="7">
        <f t="shared" si="1768"/>
        <v>0</v>
      </c>
      <c r="GB259" s="116">
        <f t="shared" si="1768"/>
        <v>0</v>
      </c>
      <c r="GC259" s="117">
        <f t="shared" si="1768"/>
        <v>0</v>
      </c>
      <c r="GD259" s="8"/>
      <c r="GE259" s="8"/>
      <c r="GF259" s="8"/>
      <c r="GG259" s="97"/>
      <c r="GH259" s="3"/>
      <c r="GI259" s="18"/>
      <c r="GJ259" s="18"/>
      <c r="GK259" s="1"/>
      <c r="GL259" s="23"/>
      <c r="GM259" s="61"/>
      <c r="GN259" s="7"/>
      <c r="GO259" s="67"/>
    </row>
    <row r="260" spans="1:197" ht="24.95" customHeight="1" x14ac:dyDescent="0.35">
      <c r="A260" s="51"/>
      <c r="B260" s="7"/>
      <c r="C260" s="17"/>
      <c r="D260" s="7"/>
      <c r="E260" s="7"/>
      <c r="F260" s="7"/>
      <c r="G260" s="7"/>
      <c r="H260" s="7"/>
      <c r="I260" s="7"/>
      <c r="J260" s="7"/>
      <c r="K260" s="7"/>
      <c r="L260" s="7"/>
      <c r="M260" s="73">
        <f t="shared" si="1787"/>
        <v>0</v>
      </c>
      <c r="N260" s="32"/>
      <c r="O260" s="263"/>
      <c r="P260" s="32"/>
      <c r="Q260" s="20"/>
      <c r="R260" s="32"/>
      <c r="S260" s="20"/>
      <c r="T260" s="32"/>
      <c r="U260" s="20"/>
      <c r="V260" s="74"/>
      <c r="W260" s="20"/>
      <c r="X260" s="20"/>
      <c r="Y260" s="20"/>
      <c r="Z260" s="74"/>
      <c r="AA260" s="20"/>
      <c r="AB260" s="74"/>
      <c r="AC260" s="20"/>
      <c r="AD260" s="74"/>
      <c r="AE260" s="24"/>
      <c r="AF260" s="74"/>
      <c r="AG260" s="20"/>
      <c r="AH260" s="74"/>
      <c r="AI260" s="20"/>
      <c r="AJ260" s="74"/>
      <c r="AK260" s="20"/>
      <c r="AL260" s="74"/>
      <c r="AM260" s="263"/>
      <c r="AN260" s="74"/>
      <c r="AO260" s="20"/>
      <c r="AP260" s="74"/>
      <c r="AQ260" s="20"/>
      <c r="AR260" s="74"/>
      <c r="AS260" s="20"/>
      <c r="AT260" s="74"/>
      <c r="AU260" s="20"/>
      <c r="AV260" s="74"/>
      <c r="AW260" s="20"/>
      <c r="AX260" s="74"/>
      <c r="AY260" s="20"/>
      <c r="AZ260" s="74"/>
      <c r="BA260" s="20"/>
      <c r="BB260" s="74"/>
      <c r="BC260" s="20"/>
      <c r="BD260" s="74"/>
      <c r="BE260" s="20"/>
      <c r="BF260" s="20">
        <f t="shared" si="1788"/>
        <v>0</v>
      </c>
      <c r="BG260" s="20">
        <f t="shared" si="1789"/>
        <v>0</v>
      </c>
      <c r="BH260" s="7"/>
      <c r="BI260" s="7"/>
      <c r="BJ260" s="7"/>
      <c r="BK260" s="52"/>
      <c r="BL260" s="51"/>
      <c r="BM260" s="7"/>
      <c r="BN260" s="17"/>
      <c r="BO260" s="7"/>
      <c r="BP260" s="7"/>
      <c r="BQ260" s="7"/>
      <c r="BR260" s="7"/>
      <c r="BS260" s="7"/>
      <c r="BT260" s="7"/>
      <c r="BU260" s="7"/>
      <c r="BV260" s="7"/>
      <c r="BW260" s="7"/>
      <c r="BX260" s="73">
        <f t="shared" si="1838"/>
        <v>0</v>
      </c>
      <c r="BY260" s="32"/>
      <c r="BZ260" s="334"/>
      <c r="CA260" s="32"/>
      <c r="CB260" s="20"/>
      <c r="CC260" s="32"/>
      <c r="CD260" s="20"/>
      <c r="CE260" s="32"/>
      <c r="CF260" s="20"/>
      <c r="CG260" s="74"/>
      <c r="CH260" s="20"/>
      <c r="CI260" s="20"/>
      <c r="CJ260" s="20"/>
      <c r="CK260" s="74"/>
      <c r="CL260" s="20"/>
      <c r="CM260" s="74"/>
      <c r="CN260" s="20"/>
      <c r="CO260" s="74"/>
      <c r="CP260" s="24"/>
      <c r="CQ260" s="74"/>
      <c r="CR260" s="334"/>
      <c r="CS260" s="74"/>
      <c r="CT260" s="20"/>
      <c r="CU260" s="74"/>
      <c r="CV260" s="20"/>
      <c r="CW260" s="74"/>
      <c r="CX260" s="334"/>
      <c r="CY260" s="74"/>
      <c r="CZ260" s="20"/>
      <c r="DA260" s="74"/>
      <c r="DB260" s="20"/>
      <c r="DC260" s="74"/>
      <c r="DD260" s="20"/>
      <c r="DE260" s="74"/>
      <c r="DF260" s="20"/>
      <c r="DG260" s="74"/>
      <c r="DH260" s="20"/>
      <c r="DI260" s="74"/>
      <c r="DJ260" s="20"/>
      <c r="DK260" s="74"/>
      <c r="DL260" s="20"/>
      <c r="DM260" s="74"/>
      <c r="DN260" s="20"/>
      <c r="DO260" s="74"/>
      <c r="DP260" s="20"/>
      <c r="DQ260" s="20">
        <f t="shared" si="1763"/>
        <v>0</v>
      </c>
      <c r="DR260" s="20">
        <f t="shared" si="1764"/>
        <v>0</v>
      </c>
      <c r="DS260" s="7"/>
      <c r="DT260" s="7"/>
      <c r="DU260" s="7"/>
      <c r="DV260" s="52"/>
      <c r="DW260" s="51"/>
      <c r="DX260" s="7"/>
      <c r="DY260" s="17"/>
      <c r="DZ260" s="7"/>
      <c r="EA260" s="8"/>
      <c r="EB260" s="8"/>
      <c r="EC260" s="8"/>
      <c r="ED260" s="8"/>
      <c r="EE260" s="8"/>
      <c r="EF260" s="8"/>
      <c r="EG260" s="8"/>
      <c r="EH260" s="7">
        <f t="shared" si="1765"/>
        <v>0</v>
      </c>
      <c r="EI260" s="7">
        <f t="shared" si="1765"/>
        <v>0</v>
      </c>
      <c r="EJ260" s="7">
        <f t="shared" si="1765"/>
        <v>0</v>
      </c>
      <c r="EK260" s="18">
        <f t="shared" si="1765"/>
        <v>0</v>
      </c>
      <c r="EL260" s="7">
        <f t="shared" si="1765"/>
        <v>0</v>
      </c>
      <c r="EM260" s="7">
        <f t="shared" si="1765"/>
        <v>0</v>
      </c>
      <c r="EN260" s="7">
        <f t="shared" si="1765"/>
        <v>0</v>
      </c>
      <c r="EO260" s="7">
        <f t="shared" si="1765"/>
        <v>0</v>
      </c>
      <c r="EP260" s="7">
        <f t="shared" si="1765"/>
        <v>0</v>
      </c>
      <c r="EQ260" s="7">
        <f t="shared" si="1765"/>
        <v>0</v>
      </c>
      <c r="ER260" s="7">
        <f t="shared" si="1765"/>
        <v>0</v>
      </c>
      <c r="ES260" s="7">
        <f t="shared" si="1765"/>
        <v>0</v>
      </c>
      <c r="ET260" s="7">
        <f t="shared" si="1765"/>
        <v>0</v>
      </c>
      <c r="EU260" s="18">
        <f t="shared" si="1765"/>
        <v>0</v>
      </c>
      <c r="EV260" s="7">
        <f t="shared" si="1765"/>
        <v>0</v>
      </c>
      <c r="EW260" s="7">
        <f t="shared" si="1765"/>
        <v>0</v>
      </c>
      <c r="EX260" s="7">
        <f t="shared" si="1766"/>
        <v>0</v>
      </c>
      <c r="EY260" s="7">
        <f t="shared" si="1766"/>
        <v>0</v>
      </c>
      <c r="EZ260" s="7">
        <f t="shared" si="1766"/>
        <v>0</v>
      </c>
      <c r="FA260" s="7">
        <f t="shared" si="1766"/>
        <v>0</v>
      </c>
      <c r="FB260" s="7">
        <f t="shared" si="1766"/>
        <v>0</v>
      </c>
      <c r="FC260" s="7">
        <f t="shared" si="1766"/>
        <v>0</v>
      </c>
      <c r="FD260" s="7">
        <f t="shared" si="1766"/>
        <v>0</v>
      </c>
      <c r="FE260" s="18">
        <f t="shared" si="1766"/>
        <v>0</v>
      </c>
      <c r="FF260" s="7">
        <f t="shared" si="1766"/>
        <v>0</v>
      </c>
      <c r="FG260" s="7">
        <f t="shared" si="1766"/>
        <v>0</v>
      </c>
      <c r="FH260" s="7">
        <f t="shared" si="1766"/>
        <v>0</v>
      </c>
      <c r="FI260" s="7">
        <f t="shared" si="1766"/>
        <v>0</v>
      </c>
      <c r="FJ260" s="7">
        <f t="shared" si="1766"/>
        <v>0</v>
      </c>
      <c r="FK260" s="7">
        <f t="shared" si="1766"/>
        <v>0</v>
      </c>
      <c r="FL260" s="7">
        <f t="shared" si="1766"/>
        <v>0</v>
      </c>
      <c r="FM260" s="7">
        <f t="shared" si="1766"/>
        <v>0</v>
      </c>
      <c r="FN260" s="7">
        <f t="shared" si="1767"/>
        <v>0</v>
      </c>
      <c r="FO260" s="7">
        <f t="shared" si="1767"/>
        <v>0</v>
      </c>
      <c r="FP260" s="7"/>
      <c r="FQ260" s="7">
        <f t="shared" si="1768"/>
        <v>0</v>
      </c>
      <c r="FR260" s="7">
        <f t="shared" si="1768"/>
        <v>0</v>
      </c>
      <c r="FS260" s="7">
        <f t="shared" si="1768"/>
        <v>0</v>
      </c>
      <c r="FT260" s="7">
        <f t="shared" si="1768"/>
        <v>0</v>
      </c>
      <c r="FU260" s="7">
        <f t="shared" si="1768"/>
        <v>0</v>
      </c>
      <c r="FV260" s="7">
        <f t="shared" si="1768"/>
        <v>0</v>
      </c>
      <c r="FW260" s="7">
        <f t="shared" si="1768"/>
        <v>0</v>
      </c>
      <c r="FX260" s="7">
        <f t="shared" si="1768"/>
        <v>0</v>
      </c>
      <c r="FY260" s="7">
        <f t="shared" si="1768"/>
        <v>0</v>
      </c>
      <c r="FZ260" s="7">
        <f t="shared" si="1768"/>
        <v>0</v>
      </c>
      <c r="GA260" s="7">
        <f t="shared" si="1768"/>
        <v>0</v>
      </c>
      <c r="GB260" s="116">
        <f t="shared" si="1768"/>
        <v>0</v>
      </c>
      <c r="GC260" s="117">
        <f t="shared" si="1768"/>
        <v>0</v>
      </c>
      <c r="GD260" s="8"/>
      <c r="GE260" s="8"/>
      <c r="GF260" s="8"/>
      <c r="GG260" s="97"/>
      <c r="GH260" s="3"/>
      <c r="GI260" s="18"/>
      <c r="GJ260" s="18"/>
      <c r="GK260" s="1"/>
      <c r="GL260" s="23"/>
      <c r="GM260" s="61"/>
      <c r="GN260" s="7"/>
      <c r="GO260" s="67"/>
    </row>
    <row r="261" spans="1:197" ht="24.95" customHeight="1" x14ac:dyDescent="0.35">
      <c r="A261" s="51"/>
      <c r="B261" s="7"/>
      <c r="C261" s="17"/>
      <c r="D261" s="7"/>
      <c r="E261" s="7"/>
      <c r="F261" s="7"/>
      <c r="G261" s="7"/>
      <c r="H261" s="7"/>
      <c r="I261" s="7"/>
      <c r="J261" s="7"/>
      <c r="K261" s="7"/>
      <c r="L261" s="7"/>
      <c r="M261" s="73">
        <f t="shared" si="1787"/>
        <v>0</v>
      </c>
      <c r="N261" s="32"/>
      <c r="O261" s="263"/>
      <c r="P261" s="32"/>
      <c r="Q261" s="20"/>
      <c r="R261" s="32"/>
      <c r="S261" s="20"/>
      <c r="T261" s="32"/>
      <c r="U261" s="20"/>
      <c r="V261" s="74"/>
      <c r="W261" s="20"/>
      <c r="X261" s="20"/>
      <c r="Y261" s="20"/>
      <c r="Z261" s="74"/>
      <c r="AA261" s="20"/>
      <c r="AB261" s="74"/>
      <c r="AC261" s="20"/>
      <c r="AD261" s="74"/>
      <c r="AE261" s="24"/>
      <c r="AF261" s="74"/>
      <c r="AG261" s="20"/>
      <c r="AH261" s="74"/>
      <c r="AI261" s="20"/>
      <c r="AJ261" s="74"/>
      <c r="AK261" s="20"/>
      <c r="AL261" s="74"/>
      <c r="AM261" s="263"/>
      <c r="AN261" s="74"/>
      <c r="AO261" s="20"/>
      <c r="AP261" s="74"/>
      <c r="AQ261" s="20"/>
      <c r="AR261" s="74"/>
      <c r="AS261" s="20"/>
      <c r="AT261" s="74"/>
      <c r="AU261" s="20"/>
      <c r="AV261" s="74"/>
      <c r="AW261" s="20"/>
      <c r="AX261" s="74"/>
      <c r="AY261" s="20"/>
      <c r="AZ261" s="74"/>
      <c r="BA261" s="20"/>
      <c r="BB261" s="74"/>
      <c r="BC261" s="20"/>
      <c r="BD261" s="74"/>
      <c r="BE261" s="20"/>
      <c r="BF261" s="20">
        <f t="shared" si="1788"/>
        <v>0</v>
      </c>
      <c r="BG261" s="20">
        <f t="shared" si="1789"/>
        <v>0</v>
      </c>
      <c r="BH261" s="7"/>
      <c r="BI261" s="7"/>
      <c r="BJ261" s="7"/>
      <c r="BK261" s="52"/>
      <c r="BL261" s="51"/>
      <c r="BM261" s="7"/>
      <c r="BN261" s="17"/>
      <c r="BO261" s="7"/>
      <c r="BP261" s="7"/>
      <c r="BQ261" s="7"/>
      <c r="BR261" s="7"/>
      <c r="BS261" s="7"/>
      <c r="BT261" s="7"/>
      <c r="BU261" s="7"/>
      <c r="BV261" s="7"/>
      <c r="BW261" s="7"/>
      <c r="BX261" s="73">
        <f t="shared" si="1838"/>
        <v>0</v>
      </c>
      <c r="BY261" s="32"/>
      <c r="BZ261" s="334"/>
      <c r="CA261" s="32"/>
      <c r="CB261" s="20"/>
      <c r="CC261" s="32"/>
      <c r="CD261" s="20"/>
      <c r="CE261" s="32"/>
      <c r="CF261" s="20"/>
      <c r="CG261" s="74"/>
      <c r="CH261" s="20"/>
      <c r="CI261" s="20"/>
      <c r="CJ261" s="20"/>
      <c r="CK261" s="74"/>
      <c r="CL261" s="20"/>
      <c r="CM261" s="74"/>
      <c r="CN261" s="20"/>
      <c r="CO261" s="74"/>
      <c r="CP261" s="24"/>
      <c r="CQ261" s="74"/>
      <c r="CR261" s="334"/>
      <c r="CS261" s="74"/>
      <c r="CT261" s="20"/>
      <c r="CU261" s="74"/>
      <c r="CV261" s="20"/>
      <c r="CW261" s="74"/>
      <c r="CX261" s="334"/>
      <c r="CY261" s="74"/>
      <c r="CZ261" s="20"/>
      <c r="DA261" s="74"/>
      <c r="DB261" s="20"/>
      <c r="DC261" s="74"/>
      <c r="DD261" s="20"/>
      <c r="DE261" s="74"/>
      <c r="DF261" s="20"/>
      <c r="DG261" s="74"/>
      <c r="DH261" s="20"/>
      <c r="DI261" s="74"/>
      <c r="DJ261" s="20"/>
      <c r="DK261" s="74"/>
      <c r="DL261" s="20"/>
      <c r="DM261" s="74"/>
      <c r="DN261" s="20"/>
      <c r="DO261" s="74"/>
      <c r="DP261" s="20"/>
      <c r="DQ261" s="20">
        <f t="shared" si="1763"/>
        <v>0</v>
      </c>
      <c r="DR261" s="20">
        <f t="shared" si="1764"/>
        <v>0</v>
      </c>
      <c r="DS261" s="7"/>
      <c r="DT261" s="7"/>
      <c r="DU261" s="7"/>
      <c r="DV261" s="52"/>
      <c r="DW261" s="51"/>
      <c r="DX261" s="7"/>
      <c r="DY261" s="17"/>
      <c r="DZ261" s="7"/>
      <c r="EA261" s="8"/>
      <c r="EB261" s="8"/>
      <c r="EC261" s="8"/>
      <c r="ED261" s="8"/>
      <c r="EE261" s="8"/>
      <c r="EF261" s="8"/>
      <c r="EG261" s="8"/>
      <c r="EH261" s="7">
        <f t="shared" si="1765"/>
        <v>0</v>
      </c>
      <c r="EI261" s="7">
        <f t="shared" si="1765"/>
        <v>0</v>
      </c>
      <c r="EJ261" s="7">
        <f t="shared" si="1765"/>
        <v>0</v>
      </c>
      <c r="EK261" s="18">
        <f t="shared" si="1765"/>
        <v>0</v>
      </c>
      <c r="EL261" s="7">
        <f t="shared" si="1765"/>
        <v>0</v>
      </c>
      <c r="EM261" s="7">
        <f t="shared" si="1765"/>
        <v>0</v>
      </c>
      <c r="EN261" s="7">
        <f t="shared" si="1765"/>
        <v>0</v>
      </c>
      <c r="EO261" s="7">
        <f t="shared" si="1765"/>
        <v>0</v>
      </c>
      <c r="EP261" s="7">
        <f t="shared" si="1765"/>
        <v>0</v>
      </c>
      <c r="EQ261" s="7">
        <f t="shared" si="1765"/>
        <v>0</v>
      </c>
      <c r="ER261" s="7">
        <f t="shared" si="1765"/>
        <v>0</v>
      </c>
      <c r="ES261" s="7">
        <f t="shared" si="1765"/>
        <v>0</v>
      </c>
      <c r="ET261" s="7">
        <f t="shared" si="1765"/>
        <v>0</v>
      </c>
      <c r="EU261" s="18">
        <f t="shared" si="1765"/>
        <v>0</v>
      </c>
      <c r="EV261" s="7">
        <f t="shared" si="1765"/>
        <v>0</v>
      </c>
      <c r="EW261" s="7">
        <f t="shared" si="1765"/>
        <v>0</v>
      </c>
      <c r="EX261" s="7">
        <f t="shared" si="1766"/>
        <v>0</v>
      </c>
      <c r="EY261" s="7">
        <f t="shared" si="1766"/>
        <v>0</v>
      </c>
      <c r="EZ261" s="7">
        <f t="shared" si="1766"/>
        <v>0</v>
      </c>
      <c r="FA261" s="7">
        <f t="shared" si="1766"/>
        <v>0</v>
      </c>
      <c r="FB261" s="7">
        <f t="shared" si="1766"/>
        <v>0</v>
      </c>
      <c r="FC261" s="7">
        <f t="shared" si="1766"/>
        <v>0</v>
      </c>
      <c r="FD261" s="7">
        <f t="shared" si="1766"/>
        <v>0</v>
      </c>
      <c r="FE261" s="18">
        <f t="shared" si="1766"/>
        <v>0</v>
      </c>
      <c r="FF261" s="7">
        <f t="shared" si="1766"/>
        <v>0</v>
      </c>
      <c r="FG261" s="7">
        <f t="shared" si="1766"/>
        <v>0</v>
      </c>
      <c r="FH261" s="7">
        <f t="shared" si="1766"/>
        <v>0</v>
      </c>
      <c r="FI261" s="7">
        <f t="shared" si="1766"/>
        <v>0</v>
      </c>
      <c r="FJ261" s="7">
        <f t="shared" si="1766"/>
        <v>0</v>
      </c>
      <c r="FK261" s="7">
        <f t="shared" si="1766"/>
        <v>0</v>
      </c>
      <c r="FL261" s="7">
        <f t="shared" si="1766"/>
        <v>0</v>
      </c>
      <c r="FM261" s="7">
        <f t="shared" si="1766"/>
        <v>0</v>
      </c>
      <c r="FN261" s="7">
        <f t="shared" si="1767"/>
        <v>0</v>
      </c>
      <c r="FO261" s="7">
        <f t="shared" si="1767"/>
        <v>0</v>
      </c>
      <c r="FP261" s="7"/>
      <c r="FQ261" s="7">
        <f t="shared" si="1768"/>
        <v>0</v>
      </c>
      <c r="FR261" s="7">
        <f t="shared" si="1768"/>
        <v>0</v>
      </c>
      <c r="FS261" s="7">
        <f t="shared" si="1768"/>
        <v>0</v>
      </c>
      <c r="FT261" s="7">
        <f t="shared" si="1768"/>
        <v>0</v>
      </c>
      <c r="FU261" s="7">
        <f t="shared" si="1768"/>
        <v>0</v>
      </c>
      <c r="FV261" s="7">
        <f t="shared" si="1768"/>
        <v>0</v>
      </c>
      <c r="FW261" s="7">
        <f t="shared" si="1768"/>
        <v>0</v>
      </c>
      <c r="FX261" s="7">
        <f t="shared" si="1768"/>
        <v>0</v>
      </c>
      <c r="FY261" s="7">
        <f t="shared" si="1768"/>
        <v>0</v>
      </c>
      <c r="FZ261" s="7">
        <f t="shared" si="1768"/>
        <v>0</v>
      </c>
      <c r="GA261" s="7">
        <f t="shared" si="1768"/>
        <v>0</v>
      </c>
      <c r="GB261" s="116">
        <f t="shared" si="1768"/>
        <v>0</v>
      </c>
      <c r="GC261" s="117">
        <f t="shared" si="1768"/>
        <v>0</v>
      </c>
      <c r="GD261" s="8"/>
      <c r="GE261" s="8"/>
      <c r="GF261" s="8"/>
      <c r="GG261" s="97"/>
      <c r="GH261" s="3"/>
      <c r="GI261" s="18"/>
      <c r="GJ261" s="18"/>
      <c r="GK261" s="1"/>
      <c r="GL261" s="23"/>
      <c r="GM261" s="61"/>
      <c r="GN261" s="7"/>
      <c r="GO261" s="67"/>
    </row>
    <row r="262" spans="1:197" ht="24.95" customHeight="1" x14ac:dyDescent="0.35">
      <c r="A262" s="51"/>
      <c r="B262" s="7"/>
      <c r="C262" s="17"/>
      <c r="D262" s="7"/>
      <c r="E262" s="7"/>
      <c r="F262" s="7"/>
      <c r="G262" s="7"/>
      <c r="H262" s="7"/>
      <c r="I262" s="7"/>
      <c r="J262" s="7"/>
      <c r="K262" s="7"/>
      <c r="L262" s="7"/>
      <c r="M262" s="73">
        <f t="shared" si="1787"/>
        <v>0</v>
      </c>
      <c r="N262" s="32"/>
      <c r="O262" s="263"/>
      <c r="P262" s="32"/>
      <c r="Q262" s="20"/>
      <c r="R262" s="32"/>
      <c r="S262" s="20"/>
      <c r="T262" s="32"/>
      <c r="U262" s="20"/>
      <c r="V262" s="74"/>
      <c r="W262" s="20"/>
      <c r="X262" s="20"/>
      <c r="Y262" s="20"/>
      <c r="Z262" s="74"/>
      <c r="AA262" s="20"/>
      <c r="AB262" s="74"/>
      <c r="AC262" s="20"/>
      <c r="AD262" s="74"/>
      <c r="AE262" s="24"/>
      <c r="AF262" s="74"/>
      <c r="AG262" s="20"/>
      <c r="AH262" s="74"/>
      <c r="AI262" s="20"/>
      <c r="AJ262" s="74"/>
      <c r="AK262" s="20"/>
      <c r="AL262" s="74"/>
      <c r="AM262" s="263"/>
      <c r="AN262" s="74"/>
      <c r="AO262" s="20"/>
      <c r="AP262" s="74"/>
      <c r="AQ262" s="20"/>
      <c r="AR262" s="74"/>
      <c r="AS262" s="20"/>
      <c r="AT262" s="74"/>
      <c r="AU262" s="20"/>
      <c r="AV262" s="74"/>
      <c r="AW262" s="20"/>
      <c r="AX262" s="74"/>
      <c r="AY262" s="20"/>
      <c r="AZ262" s="74"/>
      <c r="BA262" s="20"/>
      <c r="BB262" s="74"/>
      <c r="BC262" s="20"/>
      <c r="BD262" s="74"/>
      <c r="BE262" s="20"/>
      <c r="BF262" s="20">
        <f t="shared" si="1788"/>
        <v>0</v>
      </c>
      <c r="BG262" s="20">
        <f t="shared" si="1789"/>
        <v>0</v>
      </c>
      <c r="BH262" s="7"/>
      <c r="BI262" s="7"/>
      <c r="BJ262" s="7"/>
      <c r="BK262" s="52"/>
      <c r="BL262" s="51"/>
      <c r="BM262" s="7"/>
      <c r="BN262" s="17"/>
      <c r="BO262" s="7"/>
      <c r="BP262" s="7"/>
      <c r="BQ262" s="7"/>
      <c r="BR262" s="7"/>
      <c r="BS262" s="7"/>
      <c r="BT262" s="7"/>
      <c r="BU262" s="7"/>
      <c r="BV262" s="7"/>
      <c r="BW262" s="7"/>
      <c r="BX262" s="73">
        <f t="shared" si="1838"/>
        <v>0</v>
      </c>
      <c r="BY262" s="32"/>
      <c r="BZ262" s="334"/>
      <c r="CA262" s="32"/>
      <c r="CB262" s="20"/>
      <c r="CC262" s="32"/>
      <c r="CD262" s="20"/>
      <c r="CE262" s="32"/>
      <c r="CF262" s="20"/>
      <c r="CG262" s="74"/>
      <c r="CH262" s="20"/>
      <c r="CI262" s="20"/>
      <c r="CJ262" s="20"/>
      <c r="CK262" s="74"/>
      <c r="CL262" s="20"/>
      <c r="CM262" s="74"/>
      <c r="CN262" s="20"/>
      <c r="CO262" s="74"/>
      <c r="CP262" s="24"/>
      <c r="CQ262" s="74"/>
      <c r="CR262" s="334"/>
      <c r="CS262" s="74"/>
      <c r="CT262" s="20"/>
      <c r="CU262" s="74"/>
      <c r="CV262" s="20"/>
      <c r="CW262" s="74"/>
      <c r="CX262" s="334"/>
      <c r="CY262" s="74"/>
      <c r="CZ262" s="20"/>
      <c r="DA262" s="74"/>
      <c r="DB262" s="20"/>
      <c r="DC262" s="74"/>
      <c r="DD262" s="20"/>
      <c r="DE262" s="74"/>
      <c r="DF262" s="20"/>
      <c r="DG262" s="74"/>
      <c r="DH262" s="20"/>
      <c r="DI262" s="74"/>
      <c r="DJ262" s="20"/>
      <c r="DK262" s="74"/>
      <c r="DL262" s="20"/>
      <c r="DM262" s="74"/>
      <c r="DN262" s="20"/>
      <c r="DO262" s="74"/>
      <c r="DP262" s="20"/>
      <c r="DQ262" s="20">
        <f t="shared" si="1763"/>
        <v>0</v>
      </c>
      <c r="DR262" s="20">
        <f t="shared" si="1764"/>
        <v>0</v>
      </c>
      <c r="DS262" s="7"/>
      <c r="DT262" s="7"/>
      <c r="DU262" s="7"/>
      <c r="DV262" s="52"/>
      <c r="DW262" s="51"/>
      <c r="DX262" s="7"/>
      <c r="DY262" s="17"/>
      <c r="DZ262" s="7"/>
      <c r="EA262" s="8"/>
      <c r="EB262" s="8"/>
      <c r="EC262" s="8"/>
      <c r="ED262" s="8"/>
      <c r="EE262" s="8"/>
      <c r="EF262" s="8"/>
      <c r="EG262" s="8"/>
      <c r="EH262" s="7">
        <f t="shared" si="1765"/>
        <v>0</v>
      </c>
      <c r="EI262" s="7">
        <f t="shared" si="1765"/>
        <v>0</v>
      </c>
      <c r="EJ262" s="7">
        <f t="shared" si="1765"/>
        <v>0</v>
      </c>
      <c r="EK262" s="18">
        <f t="shared" si="1765"/>
        <v>0</v>
      </c>
      <c r="EL262" s="7">
        <f t="shared" si="1765"/>
        <v>0</v>
      </c>
      <c r="EM262" s="7">
        <f t="shared" si="1765"/>
        <v>0</v>
      </c>
      <c r="EN262" s="7">
        <f t="shared" si="1765"/>
        <v>0</v>
      </c>
      <c r="EO262" s="7">
        <f t="shared" si="1765"/>
        <v>0</v>
      </c>
      <c r="EP262" s="7">
        <f t="shared" si="1765"/>
        <v>0</v>
      </c>
      <c r="EQ262" s="7">
        <f t="shared" si="1765"/>
        <v>0</v>
      </c>
      <c r="ER262" s="7">
        <f t="shared" si="1765"/>
        <v>0</v>
      </c>
      <c r="ES262" s="7">
        <f t="shared" si="1765"/>
        <v>0</v>
      </c>
      <c r="ET262" s="7">
        <f t="shared" si="1765"/>
        <v>0</v>
      </c>
      <c r="EU262" s="18">
        <f t="shared" si="1765"/>
        <v>0</v>
      </c>
      <c r="EV262" s="7">
        <f t="shared" si="1765"/>
        <v>0</v>
      </c>
      <c r="EW262" s="7">
        <f t="shared" si="1765"/>
        <v>0</v>
      </c>
      <c r="EX262" s="7">
        <f t="shared" si="1766"/>
        <v>0</v>
      </c>
      <c r="EY262" s="7">
        <f t="shared" si="1766"/>
        <v>0</v>
      </c>
      <c r="EZ262" s="7">
        <f t="shared" si="1766"/>
        <v>0</v>
      </c>
      <c r="FA262" s="7">
        <f t="shared" si="1766"/>
        <v>0</v>
      </c>
      <c r="FB262" s="7">
        <f t="shared" si="1766"/>
        <v>0</v>
      </c>
      <c r="FC262" s="7">
        <f t="shared" si="1766"/>
        <v>0</v>
      </c>
      <c r="FD262" s="7">
        <f t="shared" si="1766"/>
        <v>0</v>
      </c>
      <c r="FE262" s="18">
        <f t="shared" si="1766"/>
        <v>0</v>
      </c>
      <c r="FF262" s="7">
        <f t="shared" si="1766"/>
        <v>0</v>
      </c>
      <c r="FG262" s="7">
        <f t="shared" si="1766"/>
        <v>0</v>
      </c>
      <c r="FH262" s="7">
        <f t="shared" si="1766"/>
        <v>0</v>
      </c>
      <c r="FI262" s="7">
        <f t="shared" si="1766"/>
        <v>0</v>
      </c>
      <c r="FJ262" s="7">
        <f t="shared" si="1766"/>
        <v>0</v>
      </c>
      <c r="FK262" s="7">
        <f t="shared" si="1766"/>
        <v>0</v>
      </c>
      <c r="FL262" s="7">
        <f t="shared" si="1766"/>
        <v>0</v>
      </c>
      <c r="FM262" s="7">
        <f t="shared" si="1766"/>
        <v>0</v>
      </c>
      <c r="FN262" s="7">
        <f t="shared" si="1767"/>
        <v>0</v>
      </c>
      <c r="FO262" s="7">
        <f t="shared" si="1767"/>
        <v>0</v>
      </c>
      <c r="FP262" s="7"/>
      <c r="FQ262" s="7">
        <f t="shared" si="1768"/>
        <v>0</v>
      </c>
      <c r="FR262" s="7">
        <f t="shared" si="1768"/>
        <v>0</v>
      </c>
      <c r="FS262" s="7">
        <f t="shared" si="1768"/>
        <v>0</v>
      </c>
      <c r="FT262" s="7">
        <f t="shared" si="1768"/>
        <v>0</v>
      </c>
      <c r="FU262" s="7">
        <f t="shared" si="1768"/>
        <v>0</v>
      </c>
      <c r="FV262" s="7">
        <f t="shared" si="1768"/>
        <v>0</v>
      </c>
      <c r="FW262" s="7">
        <f t="shared" si="1768"/>
        <v>0</v>
      </c>
      <c r="FX262" s="7">
        <f t="shared" si="1768"/>
        <v>0</v>
      </c>
      <c r="FY262" s="7">
        <f t="shared" si="1768"/>
        <v>0</v>
      </c>
      <c r="FZ262" s="7">
        <f t="shared" si="1768"/>
        <v>0</v>
      </c>
      <c r="GA262" s="7">
        <f t="shared" si="1768"/>
        <v>0</v>
      </c>
      <c r="GB262" s="116">
        <f t="shared" si="1768"/>
        <v>0</v>
      </c>
      <c r="GC262" s="117">
        <f t="shared" si="1768"/>
        <v>0</v>
      </c>
      <c r="GD262" s="8"/>
      <c r="GE262" s="8"/>
      <c r="GF262" s="8"/>
      <c r="GG262" s="97"/>
      <c r="GH262" s="3"/>
      <c r="GI262" s="18"/>
      <c r="GJ262" s="18"/>
      <c r="GK262" s="1"/>
      <c r="GL262" s="23"/>
      <c r="GM262" s="61"/>
      <c r="GN262" s="7"/>
      <c r="GO262" s="67"/>
    </row>
    <row r="263" spans="1:197" ht="24.95" customHeight="1" thickBot="1" x14ac:dyDescent="0.4">
      <c r="A263" s="51"/>
      <c r="B263" s="8"/>
      <c r="C263" s="81"/>
      <c r="D263" s="8"/>
      <c r="E263" s="7"/>
      <c r="F263" s="7"/>
      <c r="G263" s="7"/>
      <c r="H263" s="7"/>
      <c r="I263" s="7"/>
      <c r="J263" s="7"/>
      <c r="K263" s="7"/>
      <c r="L263" s="7"/>
      <c r="M263" s="73">
        <f t="shared" si="1787"/>
        <v>0</v>
      </c>
      <c r="N263" s="32"/>
      <c r="O263" s="263"/>
      <c r="P263" s="32"/>
      <c r="Q263" s="20"/>
      <c r="R263" s="32"/>
      <c r="S263" s="20"/>
      <c r="T263" s="32"/>
      <c r="U263" s="20"/>
      <c r="V263" s="74"/>
      <c r="W263" s="20"/>
      <c r="X263" s="20"/>
      <c r="Y263" s="20"/>
      <c r="Z263" s="74"/>
      <c r="AA263" s="20"/>
      <c r="AB263" s="74"/>
      <c r="AC263" s="20"/>
      <c r="AD263" s="74"/>
      <c r="AE263" s="24"/>
      <c r="AF263" s="74"/>
      <c r="AG263" s="20"/>
      <c r="AH263" s="74"/>
      <c r="AI263" s="20"/>
      <c r="AJ263" s="74"/>
      <c r="AK263" s="20"/>
      <c r="AL263" s="74"/>
      <c r="AM263" s="263"/>
      <c r="AN263" s="74"/>
      <c r="AO263" s="20"/>
      <c r="AP263" s="74"/>
      <c r="AQ263" s="20"/>
      <c r="AR263" s="74"/>
      <c r="AS263" s="20"/>
      <c r="AT263" s="74"/>
      <c r="AU263" s="20"/>
      <c r="AV263" s="74"/>
      <c r="AW263" s="20"/>
      <c r="AX263" s="74"/>
      <c r="AY263" s="20"/>
      <c r="AZ263" s="74"/>
      <c r="BA263" s="20"/>
      <c r="BB263" s="74"/>
      <c r="BC263" s="20"/>
      <c r="BD263" s="74"/>
      <c r="BE263" s="20"/>
      <c r="BF263" s="20">
        <f t="shared" si="1788"/>
        <v>0</v>
      </c>
      <c r="BG263" s="20">
        <f t="shared" si="1789"/>
        <v>0</v>
      </c>
      <c r="BH263" s="7"/>
      <c r="BI263" s="7"/>
      <c r="BJ263" s="7"/>
      <c r="BK263" s="52"/>
      <c r="BL263" s="51"/>
      <c r="BM263" s="8"/>
      <c r="BN263" s="81"/>
      <c r="BO263" s="8"/>
      <c r="BP263" s="7"/>
      <c r="BQ263" s="7"/>
      <c r="BR263" s="7"/>
      <c r="BS263" s="7"/>
      <c r="BT263" s="7"/>
      <c r="BU263" s="7"/>
      <c r="BV263" s="7"/>
      <c r="BW263" s="7"/>
      <c r="BX263" s="73">
        <f t="shared" si="1838"/>
        <v>0</v>
      </c>
      <c r="BY263" s="32"/>
      <c r="BZ263" s="334"/>
      <c r="CA263" s="32"/>
      <c r="CB263" s="20"/>
      <c r="CC263" s="32"/>
      <c r="CD263" s="20"/>
      <c r="CE263" s="32"/>
      <c r="CF263" s="20"/>
      <c r="CG263" s="74"/>
      <c r="CH263" s="20"/>
      <c r="CI263" s="20"/>
      <c r="CJ263" s="20"/>
      <c r="CK263" s="74"/>
      <c r="CL263" s="20"/>
      <c r="CM263" s="74"/>
      <c r="CN263" s="20"/>
      <c r="CO263" s="74"/>
      <c r="CP263" s="24"/>
      <c r="CQ263" s="74"/>
      <c r="CR263" s="334"/>
      <c r="CS263" s="74"/>
      <c r="CT263" s="20"/>
      <c r="CU263" s="74"/>
      <c r="CV263" s="20"/>
      <c r="CW263" s="74"/>
      <c r="CX263" s="334"/>
      <c r="CY263" s="74"/>
      <c r="CZ263" s="20"/>
      <c r="DA263" s="74"/>
      <c r="DB263" s="20"/>
      <c r="DC263" s="74"/>
      <c r="DD263" s="20"/>
      <c r="DE263" s="74"/>
      <c r="DF263" s="20"/>
      <c r="DG263" s="74"/>
      <c r="DH263" s="20"/>
      <c r="DI263" s="74"/>
      <c r="DJ263" s="20"/>
      <c r="DK263" s="74"/>
      <c r="DL263" s="20"/>
      <c r="DM263" s="74"/>
      <c r="DN263" s="20"/>
      <c r="DO263" s="74"/>
      <c r="DP263" s="20"/>
      <c r="DQ263" s="20">
        <f t="shared" si="1763"/>
        <v>0</v>
      </c>
      <c r="DR263" s="20">
        <f t="shared" si="1764"/>
        <v>0</v>
      </c>
      <c r="DS263" s="7"/>
      <c r="DT263" s="7"/>
      <c r="DU263" s="7"/>
      <c r="DV263" s="52"/>
      <c r="DW263" s="51"/>
      <c r="DX263" s="8"/>
      <c r="DY263" s="81"/>
      <c r="DZ263" s="8"/>
      <c r="EA263" s="7"/>
      <c r="EB263" s="7"/>
      <c r="EC263" s="7"/>
      <c r="ED263" s="7"/>
      <c r="EE263" s="7"/>
      <c r="EF263" s="7"/>
      <c r="EG263" s="7"/>
      <c r="EH263" s="7">
        <f t="shared" si="1765"/>
        <v>0</v>
      </c>
      <c r="EI263" s="7">
        <f t="shared" si="1765"/>
        <v>0</v>
      </c>
      <c r="EJ263" s="7">
        <f t="shared" si="1765"/>
        <v>0</v>
      </c>
      <c r="EK263" s="18">
        <f t="shared" si="1765"/>
        <v>0</v>
      </c>
      <c r="EL263" s="7">
        <f t="shared" si="1765"/>
        <v>0</v>
      </c>
      <c r="EM263" s="7">
        <f t="shared" si="1765"/>
        <v>0</v>
      </c>
      <c r="EN263" s="7">
        <f t="shared" si="1765"/>
        <v>0</v>
      </c>
      <c r="EO263" s="7">
        <f t="shared" si="1765"/>
        <v>0</v>
      </c>
      <c r="EP263" s="7">
        <f t="shared" si="1765"/>
        <v>0</v>
      </c>
      <c r="EQ263" s="7">
        <f t="shared" si="1765"/>
        <v>0</v>
      </c>
      <c r="ER263" s="7">
        <f t="shared" si="1765"/>
        <v>0</v>
      </c>
      <c r="ES263" s="7">
        <f t="shared" si="1765"/>
        <v>0</v>
      </c>
      <c r="ET263" s="7">
        <f t="shared" si="1765"/>
        <v>0</v>
      </c>
      <c r="EU263" s="18">
        <f t="shared" si="1765"/>
        <v>0</v>
      </c>
      <c r="EV263" s="7">
        <f t="shared" si="1765"/>
        <v>0</v>
      </c>
      <c r="EW263" s="7">
        <f t="shared" si="1765"/>
        <v>0</v>
      </c>
      <c r="EX263" s="7">
        <f t="shared" si="1766"/>
        <v>0</v>
      </c>
      <c r="EY263" s="7">
        <f t="shared" si="1766"/>
        <v>0</v>
      </c>
      <c r="EZ263" s="7">
        <f t="shared" si="1766"/>
        <v>0</v>
      </c>
      <c r="FA263" s="7">
        <f t="shared" si="1766"/>
        <v>0</v>
      </c>
      <c r="FB263" s="7">
        <f t="shared" si="1766"/>
        <v>0</v>
      </c>
      <c r="FC263" s="7">
        <f t="shared" si="1766"/>
        <v>0</v>
      </c>
      <c r="FD263" s="7">
        <f t="shared" si="1766"/>
        <v>0</v>
      </c>
      <c r="FE263" s="18">
        <f t="shared" si="1766"/>
        <v>0</v>
      </c>
      <c r="FF263" s="7">
        <f t="shared" si="1766"/>
        <v>0</v>
      </c>
      <c r="FG263" s="7">
        <f t="shared" si="1766"/>
        <v>0</v>
      </c>
      <c r="FH263" s="7">
        <f t="shared" si="1766"/>
        <v>0</v>
      </c>
      <c r="FI263" s="7">
        <f t="shared" si="1766"/>
        <v>0</v>
      </c>
      <c r="FJ263" s="7">
        <f t="shared" si="1766"/>
        <v>0</v>
      </c>
      <c r="FK263" s="7">
        <f t="shared" si="1766"/>
        <v>0</v>
      </c>
      <c r="FL263" s="7">
        <f t="shared" si="1766"/>
        <v>0</v>
      </c>
      <c r="FM263" s="7">
        <f t="shared" si="1766"/>
        <v>0</v>
      </c>
      <c r="FN263" s="7">
        <f t="shared" si="1767"/>
        <v>0</v>
      </c>
      <c r="FO263" s="7">
        <f t="shared" si="1767"/>
        <v>0</v>
      </c>
      <c r="FP263" s="7"/>
      <c r="FQ263" s="7">
        <f t="shared" si="1768"/>
        <v>0</v>
      </c>
      <c r="FR263" s="7">
        <f t="shared" si="1768"/>
        <v>0</v>
      </c>
      <c r="FS263" s="7">
        <f t="shared" si="1768"/>
        <v>0</v>
      </c>
      <c r="FT263" s="7">
        <f t="shared" si="1768"/>
        <v>0</v>
      </c>
      <c r="FU263" s="7">
        <f t="shared" si="1768"/>
        <v>0</v>
      </c>
      <c r="FV263" s="7">
        <f t="shared" si="1768"/>
        <v>0</v>
      </c>
      <c r="FW263" s="7">
        <f t="shared" si="1768"/>
        <v>0</v>
      </c>
      <c r="FX263" s="7">
        <f t="shared" si="1768"/>
        <v>0</v>
      </c>
      <c r="FY263" s="7">
        <f t="shared" si="1768"/>
        <v>0</v>
      </c>
      <c r="FZ263" s="7">
        <f t="shared" si="1768"/>
        <v>0</v>
      </c>
      <c r="GA263" s="7">
        <f t="shared" si="1768"/>
        <v>0</v>
      </c>
      <c r="GB263" s="116">
        <f t="shared" si="1768"/>
        <v>0</v>
      </c>
      <c r="GC263" s="117">
        <f t="shared" si="1768"/>
        <v>0</v>
      </c>
      <c r="GD263" s="7"/>
      <c r="GE263" s="7"/>
      <c r="GF263" s="7"/>
      <c r="GG263" s="52"/>
      <c r="GH263" s="3"/>
      <c r="GI263" s="18"/>
      <c r="GJ263" s="18"/>
      <c r="GK263" s="1"/>
      <c r="GL263" s="23"/>
      <c r="GM263" s="61"/>
      <c r="GN263" s="7"/>
      <c r="GO263" s="67"/>
    </row>
    <row r="264" spans="1:197" s="346" customFormat="1" ht="24.95" customHeight="1" x14ac:dyDescent="0.35">
      <c r="A264" s="371">
        <v>18</v>
      </c>
      <c r="B264" s="131" t="s">
        <v>77</v>
      </c>
      <c r="C264" s="130" t="s">
        <v>53</v>
      </c>
      <c r="D264" s="131">
        <v>1</v>
      </c>
      <c r="E264" s="131"/>
      <c r="F264" s="131"/>
      <c r="G264" s="131"/>
      <c r="H264" s="131"/>
      <c r="I264" s="131"/>
      <c r="J264" s="131"/>
      <c r="K264" s="131"/>
      <c r="L264" s="131">
        <f t="shared" ref="L264:BG264" si="1839">SUM(L265:L276)</f>
        <v>84</v>
      </c>
      <c r="M264" s="131">
        <f t="shared" si="1839"/>
        <v>84</v>
      </c>
      <c r="N264" s="131">
        <f t="shared" si="1839"/>
        <v>14</v>
      </c>
      <c r="O264" s="131">
        <f t="shared" si="1839"/>
        <v>4</v>
      </c>
      <c r="P264" s="2">
        <f t="shared" si="1839"/>
        <v>20</v>
      </c>
      <c r="Q264" s="131">
        <f t="shared" si="1839"/>
        <v>8</v>
      </c>
      <c r="R264" s="2">
        <f t="shared" si="1839"/>
        <v>32</v>
      </c>
      <c r="S264" s="131">
        <f t="shared" si="1839"/>
        <v>22</v>
      </c>
      <c r="T264" s="2">
        <f t="shared" si="1839"/>
        <v>0</v>
      </c>
      <c r="U264" s="131">
        <f t="shared" si="1839"/>
        <v>0</v>
      </c>
      <c r="V264" s="2">
        <f t="shared" si="1839"/>
        <v>0</v>
      </c>
      <c r="W264" s="131">
        <f t="shared" si="1839"/>
        <v>0</v>
      </c>
      <c r="X264" s="131">
        <f t="shared" si="1839"/>
        <v>4</v>
      </c>
      <c r="Y264" s="433">
        <f t="shared" si="1839"/>
        <v>5.2</v>
      </c>
      <c r="Z264" s="2">
        <f t="shared" si="1839"/>
        <v>0</v>
      </c>
      <c r="AA264" s="131">
        <f t="shared" si="1839"/>
        <v>0</v>
      </c>
      <c r="AB264" s="2">
        <f t="shared" si="1839"/>
        <v>0</v>
      </c>
      <c r="AC264" s="131">
        <f t="shared" si="1839"/>
        <v>0</v>
      </c>
      <c r="AD264" s="2">
        <f t="shared" si="1839"/>
        <v>2</v>
      </c>
      <c r="AE264" s="131">
        <f t="shared" si="1839"/>
        <v>60</v>
      </c>
      <c r="AF264" s="2">
        <f t="shared" si="1839"/>
        <v>0</v>
      </c>
      <c r="AG264" s="131">
        <f t="shared" si="1839"/>
        <v>0</v>
      </c>
      <c r="AH264" s="2">
        <f t="shared" si="1839"/>
        <v>0</v>
      </c>
      <c r="AI264" s="353">
        <f t="shared" si="1839"/>
        <v>0</v>
      </c>
      <c r="AJ264" s="2">
        <f t="shared" si="1839"/>
        <v>1</v>
      </c>
      <c r="AK264" s="433">
        <f t="shared" si="1839"/>
        <v>19.333333332999999</v>
      </c>
      <c r="AL264" s="2">
        <f t="shared" si="1839"/>
        <v>2</v>
      </c>
      <c r="AM264" s="131">
        <f t="shared" si="1839"/>
        <v>146</v>
      </c>
      <c r="AN264" s="2">
        <f>SUM(AN265:AN276)</f>
        <v>0</v>
      </c>
      <c r="AO264" s="131">
        <f t="shared" si="1839"/>
        <v>0</v>
      </c>
      <c r="AP264" s="2">
        <f t="shared" si="1839"/>
        <v>0</v>
      </c>
      <c r="AQ264" s="131">
        <f t="shared" si="1839"/>
        <v>0</v>
      </c>
      <c r="AR264" s="131">
        <f t="shared" si="1839"/>
        <v>3</v>
      </c>
      <c r="AS264" s="433">
        <f t="shared" si="1839"/>
        <v>12</v>
      </c>
      <c r="AT264" s="2">
        <f t="shared" si="1839"/>
        <v>0</v>
      </c>
      <c r="AU264" s="433">
        <f t="shared" si="1839"/>
        <v>0</v>
      </c>
      <c r="AV264" s="2">
        <f t="shared" si="1839"/>
        <v>0</v>
      </c>
      <c r="AW264" s="131">
        <f t="shared" si="1839"/>
        <v>0</v>
      </c>
      <c r="AX264" s="2">
        <f t="shared" si="1839"/>
        <v>1</v>
      </c>
      <c r="AY264" s="433">
        <f t="shared" si="1839"/>
        <v>6</v>
      </c>
      <c r="AZ264" s="2">
        <f t="shared" si="1839"/>
        <v>1</v>
      </c>
      <c r="BA264" s="433">
        <f t="shared" si="1839"/>
        <v>16</v>
      </c>
      <c r="BB264" s="131">
        <f t="shared" si="1839"/>
        <v>0</v>
      </c>
      <c r="BC264" s="433">
        <f t="shared" si="1839"/>
        <v>0</v>
      </c>
      <c r="BD264" s="131">
        <f t="shared" si="1839"/>
        <v>0</v>
      </c>
      <c r="BE264" s="131">
        <f t="shared" si="1839"/>
        <v>0</v>
      </c>
      <c r="BF264" s="433">
        <f t="shared" si="1839"/>
        <v>302.53333333299997</v>
      </c>
      <c r="BG264" s="433">
        <f t="shared" si="1839"/>
        <v>72</v>
      </c>
      <c r="BH264" s="2"/>
      <c r="BI264" s="2"/>
      <c r="BJ264" s="2"/>
      <c r="BK264" s="356"/>
      <c r="BL264" s="371">
        <v>18</v>
      </c>
      <c r="BM264" s="131" t="s">
        <v>77</v>
      </c>
      <c r="BN264" s="130" t="s">
        <v>53</v>
      </c>
      <c r="BO264" s="131">
        <v>1</v>
      </c>
      <c r="BP264" s="131"/>
      <c r="BQ264" s="131"/>
      <c r="BR264" s="131"/>
      <c r="BS264" s="131"/>
      <c r="BT264" s="131"/>
      <c r="BU264" s="131"/>
      <c r="BV264" s="131"/>
      <c r="BW264" s="131">
        <f t="shared" ref="BW264:DR264" si="1840">SUM(BW265:BW276)</f>
        <v>132</v>
      </c>
      <c r="BX264" s="131">
        <f t="shared" si="1840"/>
        <v>132</v>
      </c>
      <c r="BY264" s="131">
        <f t="shared" si="1840"/>
        <v>42</v>
      </c>
      <c r="BZ264" s="131">
        <f t="shared" si="1840"/>
        <v>14</v>
      </c>
      <c r="CA264" s="131">
        <f t="shared" si="1840"/>
        <v>36</v>
      </c>
      <c r="CB264" s="131">
        <f t="shared" si="1840"/>
        <v>46</v>
      </c>
      <c r="CC264" s="131">
        <f t="shared" si="1840"/>
        <v>24</v>
      </c>
      <c r="CD264" s="131">
        <f t="shared" si="1840"/>
        <v>12</v>
      </c>
      <c r="CE264" s="131">
        <f t="shared" si="1840"/>
        <v>0</v>
      </c>
      <c r="CF264" s="131">
        <f t="shared" si="1840"/>
        <v>0</v>
      </c>
      <c r="CG264" s="131">
        <f t="shared" si="1840"/>
        <v>0</v>
      </c>
      <c r="CH264" s="131">
        <f t="shared" si="1840"/>
        <v>0</v>
      </c>
      <c r="CI264" s="131">
        <f t="shared" si="1840"/>
        <v>0</v>
      </c>
      <c r="CJ264" s="353">
        <f t="shared" si="1840"/>
        <v>14.1</v>
      </c>
      <c r="CK264" s="131">
        <f t="shared" si="1840"/>
        <v>0</v>
      </c>
      <c r="CL264" s="131">
        <f t="shared" si="1840"/>
        <v>0</v>
      </c>
      <c r="CM264" s="131">
        <f t="shared" si="1840"/>
        <v>0</v>
      </c>
      <c r="CN264" s="131">
        <f t="shared" si="1840"/>
        <v>0</v>
      </c>
      <c r="CO264" s="131">
        <f t="shared" si="1840"/>
        <v>3</v>
      </c>
      <c r="CP264" s="131">
        <f t="shared" si="1840"/>
        <v>60</v>
      </c>
      <c r="CQ264" s="131">
        <f t="shared" si="1840"/>
        <v>2</v>
      </c>
      <c r="CR264" s="131">
        <f t="shared" si="1840"/>
        <v>153</v>
      </c>
      <c r="CS264" s="131">
        <f t="shared" si="1840"/>
        <v>0</v>
      </c>
      <c r="CT264" s="131">
        <f t="shared" si="1840"/>
        <v>0</v>
      </c>
      <c r="CU264" s="131">
        <f t="shared" si="1840"/>
        <v>1</v>
      </c>
      <c r="CV264" s="131">
        <f t="shared" si="1840"/>
        <v>26</v>
      </c>
      <c r="CW264" s="131">
        <f t="shared" si="1840"/>
        <v>0</v>
      </c>
      <c r="CX264" s="131">
        <f t="shared" si="1840"/>
        <v>72</v>
      </c>
      <c r="CY264" s="131">
        <f t="shared" si="1840"/>
        <v>0</v>
      </c>
      <c r="CZ264" s="131">
        <f t="shared" si="1840"/>
        <v>0</v>
      </c>
      <c r="DA264" s="131">
        <f t="shared" si="1840"/>
        <v>0</v>
      </c>
      <c r="DB264" s="131">
        <f t="shared" si="1840"/>
        <v>0</v>
      </c>
      <c r="DC264" s="131">
        <f t="shared" si="1840"/>
        <v>2</v>
      </c>
      <c r="DD264" s="433">
        <f t="shared" si="1840"/>
        <v>12</v>
      </c>
      <c r="DE264" s="131">
        <f t="shared" si="1840"/>
        <v>0</v>
      </c>
      <c r="DF264" s="131">
        <f t="shared" si="1840"/>
        <v>0</v>
      </c>
      <c r="DG264" s="131">
        <f t="shared" si="1840"/>
        <v>0</v>
      </c>
      <c r="DH264" s="131">
        <f t="shared" si="1840"/>
        <v>0</v>
      </c>
      <c r="DI264" s="131">
        <f t="shared" si="1840"/>
        <v>2</v>
      </c>
      <c r="DJ264" s="433">
        <f t="shared" si="1840"/>
        <v>19</v>
      </c>
      <c r="DK264" s="131">
        <f t="shared" si="1840"/>
        <v>2</v>
      </c>
      <c r="DL264" s="131">
        <f t="shared" si="1840"/>
        <v>22.666666666666668</v>
      </c>
      <c r="DM264" s="131">
        <f t="shared" si="1840"/>
        <v>0</v>
      </c>
      <c r="DN264" s="131">
        <f t="shared" si="1840"/>
        <v>0</v>
      </c>
      <c r="DO264" s="131">
        <f t="shared" si="1840"/>
        <v>0</v>
      </c>
      <c r="DP264" s="131">
        <f t="shared" si="1840"/>
        <v>0</v>
      </c>
      <c r="DQ264" s="433">
        <f t="shared" si="1840"/>
        <v>450.76666666666671</v>
      </c>
      <c r="DR264" s="433">
        <f t="shared" si="1840"/>
        <v>125.66666666666667</v>
      </c>
      <c r="DS264" s="2"/>
      <c r="DT264" s="2"/>
      <c r="DU264" s="2"/>
      <c r="DV264" s="344"/>
      <c r="DW264" s="371">
        <v>18</v>
      </c>
      <c r="DX264" s="131" t="s">
        <v>77</v>
      </c>
      <c r="DY264" s="130" t="s">
        <v>53</v>
      </c>
      <c r="DZ264" s="131">
        <v>1</v>
      </c>
      <c r="EA264" s="2"/>
      <c r="EB264" s="2"/>
      <c r="EC264" s="2"/>
      <c r="ED264" s="2"/>
      <c r="EE264" s="2"/>
      <c r="EF264" s="2"/>
      <c r="EG264" s="2"/>
      <c r="EH264" s="2">
        <f>SUM(EH265:EH276)</f>
        <v>216</v>
      </c>
      <c r="EI264" s="2">
        <f t="shared" ref="EI264:GC264" si="1841">SUM(EI265:EI276)</f>
        <v>216</v>
      </c>
      <c r="EJ264" s="2">
        <f t="shared" si="1841"/>
        <v>56</v>
      </c>
      <c r="EK264" s="131">
        <f t="shared" si="1841"/>
        <v>18</v>
      </c>
      <c r="EL264" s="2">
        <f t="shared" si="1841"/>
        <v>56</v>
      </c>
      <c r="EM264" s="131">
        <f t="shared" si="1841"/>
        <v>54</v>
      </c>
      <c r="EN264" s="2">
        <f t="shared" si="1841"/>
        <v>56</v>
      </c>
      <c r="EO264" s="131">
        <f t="shared" si="1841"/>
        <v>34</v>
      </c>
      <c r="EP264" s="2">
        <f t="shared" si="1841"/>
        <v>0</v>
      </c>
      <c r="EQ264" s="131">
        <f t="shared" si="1841"/>
        <v>0</v>
      </c>
      <c r="ER264" s="2">
        <f t="shared" si="1841"/>
        <v>0</v>
      </c>
      <c r="ES264" s="131">
        <f t="shared" si="1841"/>
        <v>0</v>
      </c>
      <c r="ET264" s="131">
        <f t="shared" si="1841"/>
        <v>4</v>
      </c>
      <c r="EU264" s="353">
        <f t="shared" si="1841"/>
        <v>19.299999999999997</v>
      </c>
      <c r="EV264" s="2">
        <f t="shared" si="1841"/>
        <v>0</v>
      </c>
      <c r="EW264" s="131">
        <f t="shared" si="1841"/>
        <v>0</v>
      </c>
      <c r="EX264" s="2">
        <f t="shared" si="1841"/>
        <v>0</v>
      </c>
      <c r="EY264" s="131">
        <f t="shared" si="1841"/>
        <v>0</v>
      </c>
      <c r="EZ264" s="2">
        <f t="shared" si="1841"/>
        <v>5</v>
      </c>
      <c r="FA264" s="131">
        <f t="shared" si="1841"/>
        <v>120</v>
      </c>
      <c r="FB264" s="2">
        <f t="shared" si="1841"/>
        <v>2</v>
      </c>
      <c r="FC264" s="131">
        <f t="shared" si="1841"/>
        <v>153</v>
      </c>
      <c r="FD264" s="2">
        <f t="shared" si="1841"/>
        <v>0</v>
      </c>
      <c r="FE264" s="353">
        <f t="shared" si="1841"/>
        <v>0</v>
      </c>
      <c r="FF264" s="2">
        <f t="shared" si="1841"/>
        <v>2</v>
      </c>
      <c r="FG264" s="433">
        <f t="shared" si="1841"/>
        <v>45.333333332999999</v>
      </c>
      <c r="FH264" s="2">
        <f t="shared" si="1841"/>
        <v>2</v>
      </c>
      <c r="FI264" s="131">
        <f t="shared" si="1841"/>
        <v>218</v>
      </c>
      <c r="FJ264" s="2">
        <f t="shared" si="1841"/>
        <v>0</v>
      </c>
      <c r="FK264" s="131">
        <f t="shared" si="1841"/>
        <v>0</v>
      </c>
      <c r="FL264" s="2">
        <f t="shared" si="1841"/>
        <v>0</v>
      </c>
      <c r="FM264" s="131">
        <f t="shared" si="1841"/>
        <v>0</v>
      </c>
      <c r="FN264" s="2">
        <f t="shared" si="1841"/>
        <v>5</v>
      </c>
      <c r="FO264" s="131">
        <f t="shared" si="1841"/>
        <v>24</v>
      </c>
      <c r="FP264" s="2"/>
      <c r="FQ264" s="433">
        <f t="shared" ref="FQ264" si="1842">SUM(FQ265:FQ276)</f>
        <v>0</v>
      </c>
      <c r="FR264" s="131">
        <f t="shared" si="1841"/>
        <v>0</v>
      </c>
      <c r="FS264" s="131">
        <f t="shared" si="1841"/>
        <v>0</v>
      </c>
      <c r="FT264" s="2">
        <f t="shared" si="1841"/>
        <v>3</v>
      </c>
      <c r="FU264" s="433">
        <f t="shared" si="1841"/>
        <v>25</v>
      </c>
      <c r="FV264" s="2">
        <f t="shared" si="1841"/>
        <v>3</v>
      </c>
      <c r="FW264" s="433">
        <f t="shared" si="1841"/>
        <v>38.666666666666664</v>
      </c>
      <c r="FX264" s="2">
        <f t="shared" si="1841"/>
        <v>0</v>
      </c>
      <c r="FY264" s="131">
        <f t="shared" si="1841"/>
        <v>0</v>
      </c>
      <c r="FZ264" s="2">
        <f t="shared" si="1841"/>
        <v>0</v>
      </c>
      <c r="GA264" s="131">
        <f t="shared" si="1841"/>
        <v>0</v>
      </c>
      <c r="GB264" s="440">
        <f t="shared" si="1841"/>
        <v>753.29999999966651</v>
      </c>
      <c r="GC264" s="441">
        <f t="shared" si="1841"/>
        <v>197.66666666666666</v>
      </c>
      <c r="GD264" s="2"/>
      <c r="GE264" s="2"/>
      <c r="GF264" s="2"/>
      <c r="GG264" s="356"/>
      <c r="GI264" s="347"/>
      <c r="GJ264" s="347"/>
      <c r="GK264" s="357"/>
      <c r="GL264" s="357"/>
      <c r="GM264" s="358"/>
      <c r="GN264" s="348"/>
      <c r="GO264" s="350"/>
    </row>
    <row r="265" spans="1:197" ht="29.25" customHeight="1" x14ac:dyDescent="0.35">
      <c r="A265" s="51"/>
      <c r="B265" s="20" t="s">
        <v>100</v>
      </c>
      <c r="C265" s="78" t="s">
        <v>290</v>
      </c>
      <c r="D265" s="78" t="s">
        <v>291</v>
      </c>
      <c r="E265" s="78" t="s">
        <v>268</v>
      </c>
      <c r="F265" s="72" t="s">
        <v>306</v>
      </c>
      <c r="G265" s="79">
        <v>1</v>
      </c>
      <c r="H265" s="79">
        <v>21</v>
      </c>
      <c r="I265" s="79">
        <v>1</v>
      </c>
      <c r="J265" s="393">
        <v>1</v>
      </c>
      <c r="K265" s="79">
        <v>2</v>
      </c>
      <c r="L265" s="26">
        <v>8</v>
      </c>
      <c r="M265" s="73">
        <v>8</v>
      </c>
      <c r="N265" s="32">
        <v>4</v>
      </c>
      <c r="O265" s="263">
        <v>4</v>
      </c>
      <c r="P265" s="32">
        <v>4</v>
      </c>
      <c r="Q265" s="20">
        <v>4</v>
      </c>
      <c r="R265" s="32"/>
      <c r="S265" s="20">
        <v>0</v>
      </c>
      <c r="T265" s="32"/>
      <c r="U265" s="20">
        <v>0</v>
      </c>
      <c r="V265" s="74"/>
      <c r="W265" s="20">
        <v>0</v>
      </c>
      <c r="X265" s="20">
        <v>0</v>
      </c>
      <c r="Y265" s="20">
        <v>1.2</v>
      </c>
      <c r="Z265" s="74"/>
      <c r="AA265" s="20"/>
      <c r="AB265" s="74"/>
      <c r="AC265" s="20">
        <v>0</v>
      </c>
      <c r="AD265" s="74"/>
      <c r="AE265" s="24">
        <v>0</v>
      </c>
      <c r="AF265" s="74"/>
      <c r="AG265" s="20">
        <v>0</v>
      </c>
      <c r="AH265" s="74"/>
      <c r="AI265" s="20">
        <v>0</v>
      </c>
      <c r="AJ265" s="74"/>
      <c r="AK265" s="20">
        <v>0</v>
      </c>
      <c r="AL265" s="74"/>
      <c r="AM265" s="263">
        <v>0</v>
      </c>
      <c r="AN265" s="74"/>
      <c r="AO265" s="20">
        <v>0</v>
      </c>
      <c r="AP265" s="74"/>
      <c r="AQ265" s="20">
        <v>0</v>
      </c>
      <c r="AR265" s="74">
        <v>1</v>
      </c>
      <c r="AS265" s="20">
        <v>6</v>
      </c>
      <c r="AT265" s="74"/>
      <c r="AU265" s="20">
        <v>0</v>
      </c>
      <c r="AV265" s="74"/>
      <c r="AW265" s="20">
        <v>0</v>
      </c>
      <c r="AX265" s="74"/>
      <c r="AY265" s="20">
        <v>0</v>
      </c>
      <c r="AZ265" s="74"/>
      <c r="BA265" s="20">
        <v>0</v>
      </c>
      <c r="BB265" s="74"/>
      <c r="BC265" s="20">
        <v>0</v>
      </c>
      <c r="BD265" s="74"/>
      <c r="BE265" s="20">
        <v>0</v>
      </c>
      <c r="BF265" s="20">
        <f t="shared" ref="BF265:BF271" si="1843">SUM(AO265+BE265+BC265+BA265+AY265+AW265+AS265+AQ265+AK265+AM265+AI265+AG265+AE265+AC265+AA265+Y265+X265+W265+U265+Q265+O265+S265+AU265)</f>
        <v>15.2</v>
      </c>
      <c r="BG265" s="20">
        <f t="shared" ref="BG265:BG271" si="1844">SUM(O265+Q265+U265+W265+X265+AS265+AW265+AY265+BA265+BC265+S265+AQ265)</f>
        <v>14</v>
      </c>
      <c r="BH265" s="1"/>
      <c r="BI265" s="1"/>
      <c r="BJ265" s="1"/>
      <c r="BK265" s="55"/>
      <c r="BL265" s="51"/>
      <c r="BM265" s="34" t="s">
        <v>100</v>
      </c>
      <c r="BN265" s="68" t="s">
        <v>312</v>
      </c>
      <c r="BO265" s="68" t="s">
        <v>279</v>
      </c>
      <c r="BP265" s="68" t="s">
        <v>268</v>
      </c>
      <c r="BQ265" s="68" t="s">
        <v>313</v>
      </c>
      <c r="BR265" s="69" t="s">
        <v>296</v>
      </c>
      <c r="BS265" s="69">
        <v>45</v>
      </c>
      <c r="BT265" s="84">
        <v>1</v>
      </c>
      <c r="BU265" s="395">
        <v>2</v>
      </c>
      <c r="BV265" s="84">
        <v>4</v>
      </c>
      <c r="BW265" s="70">
        <v>10</v>
      </c>
      <c r="BX265" s="73">
        <v>10</v>
      </c>
      <c r="BY265" s="32">
        <v>10</v>
      </c>
      <c r="BZ265" s="334">
        <v>10</v>
      </c>
      <c r="CA265" s="32"/>
      <c r="CB265" s="20">
        <v>0</v>
      </c>
      <c r="CC265" s="32"/>
      <c r="CD265" s="20">
        <v>0</v>
      </c>
      <c r="CE265" s="32"/>
      <c r="CF265" s="20">
        <v>0</v>
      </c>
      <c r="CG265" s="74"/>
      <c r="CH265" s="20">
        <v>0</v>
      </c>
      <c r="CI265" s="20">
        <v>0</v>
      </c>
      <c r="CJ265" s="20">
        <v>3</v>
      </c>
      <c r="CK265" s="74"/>
      <c r="CL265" s="20"/>
      <c r="CM265" s="74"/>
      <c r="CN265" s="20">
        <v>0</v>
      </c>
      <c r="CO265" s="74"/>
      <c r="CP265" s="24">
        <v>0</v>
      </c>
      <c r="CQ265" s="74"/>
      <c r="CR265" s="334">
        <v>0</v>
      </c>
      <c r="CS265" s="74"/>
      <c r="CT265" s="20">
        <v>0</v>
      </c>
      <c r="CU265" s="74"/>
      <c r="CV265" s="20">
        <v>0</v>
      </c>
      <c r="CW265" s="74"/>
      <c r="CX265" s="334">
        <v>0</v>
      </c>
      <c r="CY265" s="74"/>
      <c r="CZ265" s="20">
        <v>0</v>
      </c>
      <c r="DA265" s="74"/>
      <c r="DB265" s="20">
        <v>0</v>
      </c>
      <c r="DC265" s="74"/>
      <c r="DD265" s="20">
        <v>0</v>
      </c>
      <c r="DE265" s="74"/>
      <c r="DF265" s="20">
        <v>0</v>
      </c>
      <c r="DG265" s="74"/>
      <c r="DH265" s="20">
        <v>0</v>
      </c>
      <c r="DI265" s="74"/>
      <c r="DJ265" s="20">
        <v>0</v>
      </c>
      <c r="DK265" s="74"/>
      <c r="DL265" s="20">
        <v>0</v>
      </c>
      <c r="DM265" s="74"/>
      <c r="DN265" s="20">
        <v>0</v>
      </c>
      <c r="DO265" s="74"/>
      <c r="DP265" s="20">
        <v>0</v>
      </c>
      <c r="DQ265" s="20">
        <f t="shared" ref="DQ265:DQ276" si="1845">SUM(CZ265+DP265+DN265+DL265+DJ265+DH265+DD265+DB265+CV265+CX265+CT265+CR265+CP265+CN265+CL265+CJ265+CI265+CH265+CF265+CB265+BZ265+CD265+DF265)</f>
        <v>13</v>
      </c>
      <c r="DR265" s="20">
        <f t="shared" ref="DR265:DR276" si="1846">SUM(BZ265+CB265+CF265+CH265+CI265+DD265+DH265+DJ265+DL265+DN265+CD265+DB265)</f>
        <v>10</v>
      </c>
      <c r="DS265" s="30"/>
      <c r="DT265" s="7"/>
      <c r="DU265" s="7"/>
      <c r="DV265" s="52"/>
      <c r="DW265" s="51"/>
      <c r="DX265" s="20"/>
      <c r="DY265" s="71"/>
      <c r="DZ265" s="71"/>
      <c r="EA265" s="7"/>
      <c r="EB265" s="7"/>
      <c r="EC265" s="7"/>
      <c r="ED265" s="7"/>
      <c r="EE265" s="7"/>
      <c r="EF265" s="7"/>
      <c r="EG265" s="7"/>
      <c r="EH265" s="7">
        <f t="shared" ref="EH265:EW276" si="1847">SUM(L265+BW265)</f>
        <v>18</v>
      </c>
      <c r="EI265" s="7">
        <f t="shared" si="1847"/>
        <v>18</v>
      </c>
      <c r="EJ265" s="7">
        <f t="shared" si="1847"/>
        <v>14</v>
      </c>
      <c r="EK265" s="18">
        <f t="shared" si="1847"/>
        <v>14</v>
      </c>
      <c r="EL265" s="7">
        <f t="shared" si="1847"/>
        <v>4</v>
      </c>
      <c r="EM265" s="7">
        <f t="shared" si="1847"/>
        <v>4</v>
      </c>
      <c r="EN265" s="7">
        <f t="shared" si="1847"/>
        <v>0</v>
      </c>
      <c r="EO265" s="7">
        <f t="shared" si="1847"/>
        <v>0</v>
      </c>
      <c r="EP265" s="7">
        <f t="shared" si="1847"/>
        <v>0</v>
      </c>
      <c r="EQ265" s="7">
        <f t="shared" si="1847"/>
        <v>0</v>
      </c>
      <c r="ER265" s="7">
        <f t="shared" si="1847"/>
        <v>0</v>
      </c>
      <c r="ES265" s="7">
        <f t="shared" si="1847"/>
        <v>0</v>
      </c>
      <c r="ET265" s="7">
        <f t="shared" si="1847"/>
        <v>0</v>
      </c>
      <c r="EU265" s="18">
        <f t="shared" si="1847"/>
        <v>4.2</v>
      </c>
      <c r="EV265" s="7">
        <f t="shared" si="1847"/>
        <v>0</v>
      </c>
      <c r="EW265" s="7">
        <f t="shared" si="1847"/>
        <v>0</v>
      </c>
      <c r="EX265" s="7">
        <f t="shared" ref="EX265:FM276" si="1848">SUM(AB265+CM265)</f>
        <v>0</v>
      </c>
      <c r="EY265" s="7">
        <f t="shared" si="1848"/>
        <v>0</v>
      </c>
      <c r="EZ265" s="7">
        <f t="shared" si="1848"/>
        <v>0</v>
      </c>
      <c r="FA265" s="7">
        <f t="shared" si="1848"/>
        <v>0</v>
      </c>
      <c r="FB265" s="7">
        <f t="shared" si="1848"/>
        <v>0</v>
      </c>
      <c r="FC265" s="7">
        <f t="shared" si="1848"/>
        <v>0</v>
      </c>
      <c r="FD265" s="7">
        <f t="shared" si="1848"/>
        <v>0</v>
      </c>
      <c r="FE265" s="18">
        <f t="shared" si="1848"/>
        <v>0</v>
      </c>
      <c r="FF265" s="7">
        <f t="shared" si="1848"/>
        <v>0</v>
      </c>
      <c r="FG265" s="7">
        <f t="shared" si="1848"/>
        <v>0</v>
      </c>
      <c r="FH265" s="7">
        <f t="shared" si="1848"/>
        <v>0</v>
      </c>
      <c r="FI265" s="7">
        <f t="shared" si="1848"/>
        <v>0</v>
      </c>
      <c r="FJ265" s="7">
        <f t="shared" si="1848"/>
        <v>0</v>
      </c>
      <c r="FK265" s="7">
        <f t="shared" si="1848"/>
        <v>0</v>
      </c>
      <c r="FL265" s="7">
        <f t="shared" si="1848"/>
        <v>0</v>
      </c>
      <c r="FM265" s="7">
        <f t="shared" si="1848"/>
        <v>0</v>
      </c>
      <c r="FN265" s="7">
        <f t="shared" ref="FN265:FO276" si="1849">SUM(AR265+DC265)</f>
        <v>1</v>
      </c>
      <c r="FO265" s="7">
        <f t="shared" si="1849"/>
        <v>6</v>
      </c>
      <c r="FP265" s="7"/>
      <c r="FQ265" s="7">
        <f t="shared" ref="FQ265:GC276" si="1850">SUM(AU265+DF265)</f>
        <v>0</v>
      </c>
      <c r="FR265" s="7">
        <f t="shared" si="1850"/>
        <v>0</v>
      </c>
      <c r="FS265" s="7">
        <f t="shared" si="1850"/>
        <v>0</v>
      </c>
      <c r="FT265" s="7">
        <f t="shared" si="1850"/>
        <v>0</v>
      </c>
      <c r="FU265" s="7">
        <f t="shared" si="1850"/>
        <v>0</v>
      </c>
      <c r="FV265" s="7">
        <f t="shared" si="1850"/>
        <v>0</v>
      </c>
      <c r="FW265" s="7">
        <f t="shared" si="1850"/>
        <v>0</v>
      </c>
      <c r="FX265" s="7">
        <f t="shared" si="1850"/>
        <v>0</v>
      </c>
      <c r="FY265" s="7">
        <f t="shared" si="1850"/>
        <v>0</v>
      </c>
      <c r="FZ265" s="7">
        <f t="shared" si="1850"/>
        <v>0</v>
      </c>
      <c r="GA265" s="7">
        <f t="shared" si="1850"/>
        <v>0</v>
      </c>
      <c r="GB265" s="116">
        <f t="shared" si="1850"/>
        <v>28.2</v>
      </c>
      <c r="GC265" s="117">
        <f t="shared" si="1850"/>
        <v>24</v>
      </c>
      <c r="GD265" s="7"/>
      <c r="GE265" s="7"/>
      <c r="GF265" s="7"/>
      <c r="GG265" s="52"/>
      <c r="GH265" s="3"/>
      <c r="GI265" s="18"/>
      <c r="GJ265" s="18"/>
      <c r="GK265" s="1"/>
      <c r="GL265" s="23"/>
      <c r="GM265" s="61"/>
      <c r="GN265" s="7"/>
      <c r="GO265" s="7"/>
    </row>
    <row r="266" spans="1:197" ht="24.95" customHeight="1" x14ac:dyDescent="0.35">
      <c r="A266" s="51"/>
      <c r="B266" s="34" t="s">
        <v>100</v>
      </c>
      <c r="C266" s="71" t="s">
        <v>281</v>
      </c>
      <c r="D266" s="68" t="s">
        <v>267</v>
      </c>
      <c r="E266" s="68" t="s">
        <v>268</v>
      </c>
      <c r="F266" s="69" t="s">
        <v>298</v>
      </c>
      <c r="G266" s="69">
        <v>5</v>
      </c>
      <c r="H266" s="69">
        <v>31</v>
      </c>
      <c r="I266" s="84">
        <v>1</v>
      </c>
      <c r="J266" s="395">
        <v>2</v>
      </c>
      <c r="K266" s="84">
        <v>4</v>
      </c>
      <c r="L266" s="70">
        <v>16</v>
      </c>
      <c r="M266" s="73">
        <v>16</v>
      </c>
      <c r="N266" s="32">
        <v>6</v>
      </c>
      <c r="O266" s="263"/>
      <c r="P266" s="32">
        <v>4</v>
      </c>
      <c r="Q266" s="20">
        <v>4</v>
      </c>
      <c r="R266" s="32">
        <v>6</v>
      </c>
      <c r="S266" s="20">
        <v>6</v>
      </c>
      <c r="T266" s="32"/>
      <c r="U266" s="20">
        <v>0</v>
      </c>
      <c r="V266" s="74"/>
      <c r="W266" s="20">
        <v>0</v>
      </c>
      <c r="X266" s="20">
        <v>0</v>
      </c>
      <c r="Y266" s="20">
        <v>2</v>
      </c>
      <c r="Z266" s="74"/>
      <c r="AA266" s="20"/>
      <c r="AB266" s="74"/>
      <c r="AC266" s="20">
        <v>0</v>
      </c>
      <c r="AD266" s="74"/>
      <c r="AE266" s="24">
        <v>0</v>
      </c>
      <c r="AF266" s="74"/>
      <c r="AG266" s="20">
        <v>0</v>
      </c>
      <c r="AH266" s="74"/>
      <c r="AI266" s="20">
        <v>0</v>
      </c>
      <c r="AJ266" s="74"/>
      <c r="AK266" s="20">
        <v>0</v>
      </c>
      <c r="AL266" s="74">
        <v>1</v>
      </c>
      <c r="AM266" s="263">
        <v>62</v>
      </c>
      <c r="AN266" s="74"/>
      <c r="AO266" s="20">
        <v>0</v>
      </c>
      <c r="AP266" s="74"/>
      <c r="AQ266" s="20">
        <v>0</v>
      </c>
      <c r="AR266" s="74"/>
      <c r="AS266" s="20">
        <v>0</v>
      </c>
      <c r="AT266" s="74"/>
      <c r="AU266" s="20">
        <v>0</v>
      </c>
      <c r="AV266" s="74"/>
      <c r="AW266" s="20">
        <v>0</v>
      </c>
      <c r="AX266" s="74">
        <v>1</v>
      </c>
      <c r="AY266" s="20">
        <v>6</v>
      </c>
      <c r="AZ266" s="74"/>
      <c r="BA266" s="20">
        <v>0</v>
      </c>
      <c r="BB266" s="74"/>
      <c r="BC266" s="20">
        <v>0</v>
      </c>
      <c r="BD266" s="74"/>
      <c r="BE266" s="20">
        <v>0</v>
      </c>
      <c r="BF266" s="20">
        <f t="shared" si="1843"/>
        <v>80</v>
      </c>
      <c r="BG266" s="20">
        <f t="shared" si="1844"/>
        <v>16</v>
      </c>
      <c r="BH266" s="1"/>
      <c r="BI266" s="1"/>
      <c r="BJ266" s="1"/>
      <c r="BK266" s="55"/>
      <c r="BL266" s="51"/>
      <c r="BM266" s="20" t="s">
        <v>100</v>
      </c>
      <c r="BN266" s="71" t="s">
        <v>312</v>
      </c>
      <c r="BO266" s="71" t="s">
        <v>279</v>
      </c>
      <c r="BP266" s="71" t="s">
        <v>268</v>
      </c>
      <c r="BQ266" s="71" t="s">
        <v>314</v>
      </c>
      <c r="BR266" s="72">
        <v>4</v>
      </c>
      <c r="BS266" s="72">
        <v>39</v>
      </c>
      <c r="BT266" s="72">
        <v>1</v>
      </c>
      <c r="BU266" s="396">
        <v>2</v>
      </c>
      <c r="BV266" s="72">
        <v>4</v>
      </c>
      <c r="BW266" s="26">
        <v>20</v>
      </c>
      <c r="BX266" s="73">
        <v>20</v>
      </c>
      <c r="BY266" s="32">
        <v>6</v>
      </c>
      <c r="BZ266" s="334"/>
      <c r="CA266" s="32">
        <v>10</v>
      </c>
      <c r="CB266" s="20">
        <v>20</v>
      </c>
      <c r="CC266" s="32">
        <v>4</v>
      </c>
      <c r="CD266" s="20">
        <v>8</v>
      </c>
      <c r="CE266" s="32"/>
      <c r="CF266" s="20">
        <v>0</v>
      </c>
      <c r="CG266" s="74"/>
      <c r="CH266" s="20">
        <v>0</v>
      </c>
      <c r="CI266" s="20"/>
      <c r="CJ266" s="20">
        <v>6</v>
      </c>
      <c r="CK266" s="74"/>
      <c r="CL266" s="20"/>
      <c r="CM266" s="74"/>
      <c r="CN266" s="20">
        <v>0</v>
      </c>
      <c r="CO266" s="74"/>
      <c r="CP266" s="24">
        <v>0</v>
      </c>
      <c r="CQ266" s="74"/>
      <c r="CR266" s="334">
        <v>0</v>
      </c>
      <c r="CS266" s="74"/>
      <c r="CT266" s="20">
        <v>0</v>
      </c>
      <c r="CU266" s="74">
        <v>1</v>
      </c>
      <c r="CV266" s="20">
        <v>26</v>
      </c>
      <c r="CW266" s="74"/>
      <c r="CX266" s="334">
        <v>0</v>
      </c>
      <c r="CY266" s="74"/>
      <c r="CZ266" s="20">
        <v>0</v>
      </c>
      <c r="DA266" s="74"/>
      <c r="DB266" s="20">
        <v>0</v>
      </c>
      <c r="DC266" s="74"/>
      <c r="DD266" s="20">
        <v>0</v>
      </c>
      <c r="DE266" s="74"/>
      <c r="DF266" s="20">
        <v>0</v>
      </c>
      <c r="DG266" s="74"/>
      <c r="DH266" s="20">
        <v>0</v>
      </c>
      <c r="DI266" s="74">
        <v>1</v>
      </c>
      <c r="DJ266" s="20">
        <v>13</v>
      </c>
      <c r="DK266" s="74"/>
      <c r="DL266" s="20">
        <v>0</v>
      </c>
      <c r="DM266" s="74"/>
      <c r="DN266" s="20">
        <v>0</v>
      </c>
      <c r="DO266" s="74"/>
      <c r="DP266" s="20">
        <v>0</v>
      </c>
      <c r="DQ266" s="20">
        <f t="shared" si="1845"/>
        <v>73</v>
      </c>
      <c r="DR266" s="20">
        <f t="shared" si="1846"/>
        <v>41</v>
      </c>
      <c r="DS266" s="7"/>
      <c r="DT266" s="7"/>
      <c r="DU266" s="7"/>
      <c r="DV266" s="52"/>
      <c r="DW266" s="51"/>
      <c r="DX266" s="20"/>
      <c r="DY266" s="71"/>
      <c r="DZ266" s="71"/>
      <c r="EA266" s="7"/>
      <c r="EB266" s="7"/>
      <c r="EC266" s="7"/>
      <c r="ED266" s="7"/>
      <c r="EE266" s="7"/>
      <c r="EF266" s="7"/>
      <c r="EG266" s="7"/>
      <c r="EH266" s="6">
        <f t="shared" si="1847"/>
        <v>36</v>
      </c>
      <c r="EI266" s="6">
        <f t="shared" si="1847"/>
        <v>36</v>
      </c>
      <c r="EJ266" s="7">
        <f t="shared" si="1847"/>
        <v>12</v>
      </c>
      <c r="EK266" s="18">
        <f t="shared" si="1847"/>
        <v>0</v>
      </c>
      <c r="EL266" s="7">
        <f t="shared" si="1847"/>
        <v>14</v>
      </c>
      <c r="EM266" s="7">
        <f t="shared" si="1847"/>
        <v>24</v>
      </c>
      <c r="EN266" s="7">
        <f t="shared" si="1847"/>
        <v>10</v>
      </c>
      <c r="EO266" s="7">
        <f t="shared" si="1847"/>
        <v>14</v>
      </c>
      <c r="EP266" s="7">
        <f t="shared" si="1847"/>
        <v>0</v>
      </c>
      <c r="EQ266" s="7">
        <f t="shared" si="1847"/>
        <v>0</v>
      </c>
      <c r="ER266" s="7">
        <f t="shared" si="1847"/>
        <v>0</v>
      </c>
      <c r="ES266" s="7">
        <f t="shared" si="1847"/>
        <v>0</v>
      </c>
      <c r="ET266" s="7">
        <f t="shared" si="1847"/>
        <v>0</v>
      </c>
      <c r="EU266" s="18">
        <f t="shared" si="1847"/>
        <v>8</v>
      </c>
      <c r="EV266" s="7">
        <f t="shared" si="1847"/>
        <v>0</v>
      </c>
      <c r="EW266" s="7">
        <f t="shared" si="1847"/>
        <v>0</v>
      </c>
      <c r="EX266" s="7">
        <f t="shared" si="1848"/>
        <v>0</v>
      </c>
      <c r="EY266" s="7">
        <f t="shared" si="1848"/>
        <v>0</v>
      </c>
      <c r="EZ266" s="7">
        <f t="shared" si="1848"/>
        <v>0</v>
      </c>
      <c r="FA266" s="7">
        <f t="shared" si="1848"/>
        <v>0</v>
      </c>
      <c r="FB266" s="7">
        <f t="shared" si="1848"/>
        <v>0</v>
      </c>
      <c r="FC266" s="7">
        <f t="shared" si="1848"/>
        <v>0</v>
      </c>
      <c r="FD266" s="7">
        <f t="shared" si="1848"/>
        <v>0</v>
      </c>
      <c r="FE266" s="18">
        <f t="shared" si="1848"/>
        <v>0</v>
      </c>
      <c r="FF266" s="7">
        <f t="shared" si="1848"/>
        <v>1</v>
      </c>
      <c r="FG266" s="7">
        <f t="shared" si="1848"/>
        <v>26</v>
      </c>
      <c r="FH266" s="7">
        <f t="shared" si="1848"/>
        <v>1</v>
      </c>
      <c r="FI266" s="7">
        <f t="shared" si="1848"/>
        <v>62</v>
      </c>
      <c r="FJ266" s="7">
        <f t="shared" si="1848"/>
        <v>0</v>
      </c>
      <c r="FK266" s="7">
        <f t="shared" si="1848"/>
        <v>0</v>
      </c>
      <c r="FL266" s="7">
        <f t="shared" si="1848"/>
        <v>0</v>
      </c>
      <c r="FM266" s="7">
        <f t="shared" si="1848"/>
        <v>0</v>
      </c>
      <c r="FN266" s="7">
        <f t="shared" si="1849"/>
        <v>0</v>
      </c>
      <c r="FO266" s="7">
        <f t="shared" si="1849"/>
        <v>0</v>
      </c>
      <c r="FP266" s="7"/>
      <c r="FQ266" s="7">
        <f t="shared" si="1850"/>
        <v>0</v>
      </c>
      <c r="FR266" s="7">
        <f t="shared" si="1850"/>
        <v>0</v>
      </c>
      <c r="FS266" s="7">
        <f t="shared" si="1850"/>
        <v>0</v>
      </c>
      <c r="FT266" s="7">
        <f t="shared" si="1850"/>
        <v>2</v>
      </c>
      <c r="FU266" s="7">
        <f t="shared" si="1850"/>
        <v>19</v>
      </c>
      <c r="FV266" s="7">
        <f t="shared" si="1850"/>
        <v>0</v>
      </c>
      <c r="FW266" s="7">
        <f t="shared" si="1850"/>
        <v>0</v>
      </c>
      <c r="FX266" s="7">
        <f t="shared" si="1850"/>
        <v>0</v>
      </c>
      <c r="FY266" s="7">
        <f t="shared" si="1850"/>
        <v>0</v>
      </c>
      <c r="FZ266" s="7">
        <f t="shared" si="1850"/>
        <v>0</v>
      </c>
      <c r="GA266" s="7">
        <f t="shared" si="1850"/>
        <v>0</v>
      </c>
      <c r="GB266" s="116">
        <f t="shared" si="1850"/>
        <v>153</v>
      </c>
      <c r="GC266" s="117">
        <f t="shared" si="1850"/>
        <v>57</v>
      </c>
      <c r="GD266" s="7"/>
      <c r="GE266" s="7"/>
      <c r="GF266" s="7"/>
      <c r="GG266" s="52"/>
      <c r="GH266" s="3"/>
      <c r="GI266" s="18"/>
      <c r="GJ266" s="18"/>
      <c r="GK266" s="1"/>
      <c r="GL266" s="23"/>
      <c r="GM266" s="61"/>
      <c r="GN266" s="7"/>
      <c r="GO266" s="7"/>
    </row>
    <row r="267" spans="1:197" ht="24.75" customHeight="1" x14ac:dyDescent="0.35">
      <c r="A267" s="51"/>
      <c r="B267" s="20" t="s">
        <v>270</v>
      </c>
      <c r="C267" s="78" t="s">
        <v>114</v>
      </c>
      <c r="D267" s="78" t="s">
        <v>279</v>
      </c>
      <c r="E267" s="78" t="s">
        <v>268</v>
      </c>
      <c r="F267" s="71" t="s">
        <v>288</v>
      </c>
      <c r="G267" s="79">
        <v>11</v>
      </c>
      <c r="H267" s="79">
        <v>42</v>
      </c>
      <c r="I267" s="79">
        <v>1</v>
      </c>
      <c r="J267" s="393">
        <v>2</v>
      </c>
      <c r="K267" s="79">
        <v>14</v>
      </c>
      <c r="L267" s="26">
        <v>28</v>
      </c>
      <c r="M267" s="73">
        <v>28</v>
      </c>
      <c r="N267" s="32">
        <v>2</v>
      </c>
      <c r="O267" s="263"/>
      <c r="P267" s="32"/>
      <c r="Q267" s="20">
        <v>0</v>
      </c>
      <c r="R267" s="32">
        <v>26</v>
      </c>
      <c r="S267" s="20">
        <v>16</v>
      </c>
      <c r="T267" s="32"/>
      <c r="U267" s="20">
        <v>0</v>
      </c>
      <c r="V267" s="74"/>
      <c r="W267" s="20">
        <v>0</v>
      </c>
      <c r="X267" s="20">
        <v>0</v>
      </c>
      <c r="Y267" s="20">
        <v>2</v>
      </c>
      <c r="Z267" s="74"/>
      <c r="AA267" s="20"/>
      <c r="AB267" s="74"/>
      <c r="AC267" s="20">
        <v>0</v>
      </c>
      <c r="AD267" s="74"/>
      <c r="AE267" s="24">
        <v>0</v>
      </c>
      <c r="AF267" s="74"/>
      <c r="AG267" s="20">
        <v>0</v>
      </c>
      <c r="AH267" s="74"/>
      <c r="AI267" s="20">
        <v>0</v>
      </c>
      <c r="AJ267" s="74"/>
      <c r="AK267" s="20">
        <v>0</v>
      </c>
      <c r="AL267" s="74">
        <v>1</v>
      </c>
      <c r="AM267" s="263">
        <v>42</v>
      </c>
      <c r="AN267" s="74"/>
      <c r="AO267" s="20">
        <v>0</v>
      </c>
      <c r="AP267" s="74"/>
      <c r="AQ267" s="20">
        <v>0</v>
      </c>
      <c r="AR267" s="74">
        <v>1</v>
      </c>
      <c r="AS267" s="20">
        <v>6</v>
      </c>
      <c r="AT267" s="74"/>
      <c r="AU267" s="20">
        <v>0</v>
      </c>
      <c r="AV267" s="74"/>
      <c r="AW267" s="20">
        <v>0</v>
      </c>
      <c r="AX267" s="74"/>
      <c r="AY267" s="20">
        <v>0</v>
      </c>
      <c r="AZ267" s="74"/>
      <c r="BA267" s="20">
        <v>0</v>
      </c>
      <c r="BB267" s="74"/>
      <c r="BC267" s="20">
        <v>0</v>
      </c>
      <c r="BD267" s="74"/>
      <c r="BE267" s="20">
        <v>0</v>
      </c>
      <c r="BF267" s="20">
        <f t="shared" si="1843"/>
        <v>66</v>
      </c>
      <c r="BG267" s="20">
        <f t="shared" si="1844"/>
        <v>22</v>
      </c>
      <c r="BH267" s="7"/>
      <c r="BI267" s="7"/>
      <c r="BJ267" s="7"/>
      <c r="BK267" s="52"/>
      <c r="BL267" s="51"/>
      <c r="BM267" s="33" t="s">
        <v>100</v>
      </c>
      <c r="BN267" s="78" t="s">
        <v>290</v>
      </c>
      <c r="BO267" s="78" t="s">
        <v>291</v>
      </c>
      <c r="BP267" s="71" t="s">
        <v>268</v>
      </c>
      <c r="BQ267" s="71" t="s">
        <v>315</v>
      </c>
      <c r="BR267" s="79">
        <v>4</v>
      </c>
      <c r="BS267" s="79">
        <v>18</v>
      </c>
      <c r="BT267" s="79">
        <v>1</v>
      </c>
      <c r="BU267" s="393">
        <v>1</v>
      </c>
      <c r="BV267" s="79">
        <v>2</v>
      </c>
      <c r="BW267" s="72">
        <v>14</v>
      </c>
      <c r="BX267" s="73">
        <v>14</v>
      </c>
      <c r="BY267" s="32">
        <v>4</v>
      </c>
      <c r="BZ267" s="334">
        <v>4</v>
      </c>
      <c r="CA267" s="32">
        <v>10</v>
      </c>
      <c r="CB267" s="20">
        <v>10</v>
      </c>
      <c r="CC267" s="32"/>
      <c r="CD267" s="20">
        <v>0</v>
      </c>
      <c r="CE267" s="32"/>
      <c r="CF267" s="20">
        <v>0</v>
      </c>
      <c r="CG267" s="74"/>
      <c r="CH267" s="20">
        <v>0</v>
      </c>
      <c r="CI267" s="20">
        <v>0</v>
      </c>
      <c r="CJ267" s="20">
        <v>2.1</v>
      </c>
      <c r="CK267" s="74"/>
      <c r="CL267" s="20"/>
      <c r="CM267" s="74"/>
      <c r="CN267" s="20">
        <v>0</v>
      </c>
      <c r="CO267" s="74"/>
      <c r="CP267" s="24">
        <v>0</v>
      </c>
      <c r="CQ267" s="74"/>
      <c r="CR267" s="334">
        <v>0</v>
      </c>
      <c r="CS267" s="74"/>
      <c r="CT267" s="20">
        <v>0</v>
      </c>
      <c r="CU267" s="74"/>
      <c r="CV267" s="20">
        <v>0</v>
      </c>
      <c r="CW267" s="74"/>
      <c r="CX267" s="334">
        <v>0</v>
      </c>
      <c r="CY267" s="74"/>
      <c r="CZ267" s="20">
        <v>0</v>
      </c>
      <c r="DA267" s="74"/>
      <c r="DB267" s="20">
        <v>0</v>
      </c>
      <c r="DC267" s="74"/>
      <c r="DD267" s="20">
        <v>0</v>
      </c>
      <c r="DE267" s="74"/>
      <c r="DF267" s="20">
        <v>0</v>
      </c>
      <c r="DG267" s="74"/>
      <c r="DH267" s="20">
        <v>0</v>
      </c>
      <c r="DI267" s="74">
        <v>1</v>
      </c>
      <c r="DJ267" s="20">
        <v>6</v>
      </c>
      <c r="DK267" s="74"/>
      <c r="DL267" s="20">
        <v>0</v>
      </c>
      <c r="DM267" s="74"/>
      <c r="DN267" s="20">
        <v>0</v>
      </c>
      <c r="DO267" s="74"/>
      <c r="DP267" s="20">
        <v>0</v>
      </c>
      <c r="DQ267" s="20">
        <f t="shared" si="1845"/>
        <v>22.1</v>
      </c>
      <c r="DR267" s="20">
        <f t="shared" si="1846"/>
        <v>20</v>
      </c>
      <c r="DS267" s="7"/>
      <c r="DT267" s="7"/>
      <c r="DU267" s="7"/>
      <c r="DV267" s="52"/>
      <c r="DW267" s="51"/>
      <c r="DX267" s="20"/>
      <c r="DY267" s="71"/>
      <c r="DZ267" s="71"/>
      <c r="EA267" s="7"/>
      <c r="EB267" s="7"/>
      <c r="EC267" s="7"/>
      <c r="ED267" s="7"/>
      <c r="EE267" s="7"/>
      <c r="EF267" s="7"/>
      <c r="EG267" s="7"/>
      <c r="EH267" s="7">
        <f t="shared" si="1847"/>
        <v>42</v>
      </c>
      <c r="EI267" s="7">
        <f t="shared" si="1847"/>
        <v>42</v>
      </c>
      <c r="EJ267" s="7">
        <f t="shared" si="1847"/>
        <v>6</v>
      </c>
      <c r="EK267" s="18">
        <f t="shared" si="1847"/>
        <v>4</v>
      </c>
      <c r="EL267" s="7">
        <f t="shared" si="1847"/>
        <v>10</v>
      </c>
      <c r="EM267" s="7">
        <f t="shared" si="1847"/>
        <v>10</v>
      </c>
      <c r="EN267" s="7">
        <f t="shared" si="1847"/>
        <v>26</v>
      </c>
      <c r="EO267" s="7">
        <f t="shared" si="1847"/>
        <v>16</v>
      </c>
      <c r="EP267" s="7">
        <f t="shared" si="1847"/>
        <v>0</v>
      </c>
      <c r="EQ267" s="7">
        <f t="shared" si="1847"/>
        <v>0</v>
      </c>
      <c r="ER267" s="7">
        <f t="shared" si="1847"/>
        <v>0</v>
      </c>
      <c r="ES267" s="7">
        <f t="shared" si="1847"/>
        <v>0</v>
      </c>
      <c r="ET267" s="7">
        <f t="shared" si="1847"/>
        <v>0</v>
      </c>
      <c r="EU267" s="18">
        <f t="shared" si="1847"/>
        <v>4.0999999999999996</v>
      </c>
      <c r="EV267" s="7">
        <f t="shared" si="1847"/>
        <v>0</v>
      </c>
      <c r="EW267" s="7">
        <f t="shared" si="1847"/>
        <v>0</v>
      </c>
      <c r="EX267" s="7">
        <f t="shared" si="1848"/>
        <v>0</v>
      </c>
      <c r="EY267" s="7">
        <f t="shared" si="1848"/>
        <v>0</v>
      </c>
      <c r="EZ267" s="7">
        <f t="shared" si="1848"/>
        <v>0</v>
      </c>
      <c r="FA267" s="7">
        <f t="shared" si="1848"/>
        <v>0</v>
      </c>
      <c r="FB267" s="7">
        <f t="shared" si="1848"/>
        <v>0</v>
      </c>
      <c r="FC267" s="7">
        <f t="shared" si="1848"/>
        <v>0</v>
      </c>
      <c r="FD267" s="7">
        <f t="shared" si="1848"/>
        <v>0</v>
      </c>
      <c r="FE267" s="18">
        <f t="shared" si="1848"/>
        <v>0</v>
      </c>
      <c r="FF267" s="7">
        <f t="shared" si="1848"/>
        <v>0</v>
      </c>
      <c r="FG267" s="7">
        <f t="shared" si="1848"/>
        <v>0</v>
      </c>
      <c r="FH267" s="7">
        <f t="shared" si="1848"/>
        <v>1</v>
      </c>
      <c r="FI267" s="7">
        <f t="shared" si="1848"/>
        <v>42</v>
      </c>
      <c r="FJ267" s="7">
        <f t="shared" si="1848"/>
        <v>0</v>
      </c>
      <c r="FK267" s="7">
        <f t="shared" si="1848"/>
        <v>0</v>
      </c>
      <c r="FL267" s="7">
        <f t="shared" si="1848"/>
        <v>0</v>
      </c>
      <c r="FM267" s="7">
        <f t="shared" si="1848"/>
        <v>0</v>
      </c>
      <c r="FN267" s="7">
        <f t="shared" si="1849"/>
        <v>1</v>
      </c>
      <c r="FO267" s="7">
        <f t="shared" si="1849"/>
        <v>6</v>
      </c>
      <c r="FP267" s="7"/>
      <c r="FQ267" s="7">
        <f t="shared" si="1850"/>
        <v>0</v>
      </c>
      <c r="FR267" s="7">
        <f t="shared" si="1850"/>
        <v>0</v>
      </c>
      <c r="FS267" s="7">
        <f t="shared" si="1850"/>
        <v>0</v>
      </c>
      <c r="FT267" s="7">
        <f t="shared" si="1850"/>
        <v>1</v>
      </c>
      <c r="FU267" s="7">
        <f t="shared" si="1850"/>
        <v>6</v>
      </c>
      <c r="FV267" s="7">
        <f t="shared" si="1850"/>
        <v>0</v>
      </c>
      <c r="FW267" s="7">
        <f t="shared" si="1850"/>
        <v>0</v>
      </c>
      <c r="FX267" s="7">
        <f t="shared" si="1850"/>
        <v>0</v>
      </c>
      <c r="FY267" s="7">
        <f t="shared" si="1850"/>
        <v>0</v>
      </c>
      <c r="FZ267" s="7">
        <f t="shared" si="1850"/>
        <v>0</v>
      </c>
      <c r="GA267" s="7">
        <f t="shared" si="1850"/>
        <v>0</v>
      </c>
      <c r="GB267" s="116">
        <f t="shared" si="1850"/>
        <v>88.1</v>
      </c>
      <c r="GC267" s="117">
        <f t="shared" si="1850"/>
        <v>42</v>
      </c>
      <c r="GD267" s="7"/>
      <c r="GE267" s="7"/>
      <c r="GF267" s="7"/>
      <c r="GG267" s="52"/>
      <c r="GH267" s="3"/>
      <c r="GI267" s="18"/>
      <c r="GJ267" s="18"/>
      <c r="GK267" s="1"/>
      <c r="GL267" s="23"/>
      <c r="GM267" s="61"/>
      <c r="GN267" s="7"/>
      <c r="GO267" s="7"/>
    </row>
    <row r="268" spans="1:197" ht="24.95" customHeight="1" x14ac:dyDescent="0.35">
      <c r="A268" s="51"/>
      <c r="B268" s="17" t="s">
        <v>270</v>
      </c>
      <c r="C268" s="17" t="s">
        <v>281</v>
      </c>
      <c r="D268" s="7" t="s">
        <v>267</v>
      </c>
      <c r="E268" s="21" t="s">
        <v>268</v>
      </c>
      <c r="F268" s="7" t="s">
        <v>282</v>
      </c>
      <c r="G268" s="7">
        <v>7</v>
      </c>
      <c r="H268" s="7">
        <v>221</v>
      </c>
      <c r="I268" s="7">
        <v>1</v>
      </c>
      <c r="J268" s="394">
        <v>9</v>
      </c>
      <c r="K268" s="7">
        <v>18</v>
      </c>
      <c r="L268" s="7">
        <v>14</v>
      </c>
      <c r="M268" s="389">
        <v>14</v>
      </c>
      <c r="N268" s="390">
        <v>2</v>
      </c>
      <c r="O268" s="423"/>
      <c r="P268" s="390">
        <v>12</v>
      </c>
      <c r="Q268" s="10"/>
      <c r="R268" s="390"/>
      <c r="S268" s="10">
        <v>0</v>
      </c>
      <c r="T268" s="390"/>
      <c r="U268" s="10">
        <v>0</v>
      </c>
      <c r="V268" s="391"/>
      <c r="W268" s="10">
        <v>0</v>
      </c>
      <c r="X268" s="10">
        <v>0</v>
      </c>
      <c r="Y268" s="10"/>
      <c r="Z268" s="391"/>
      <c r="AA268" s="10"/>
      <c r="AB268" s="391"/>
      <c r="AC268" s="10">
        <v>0</v>
      </c>
      <c r="AD268" s="391"/>
      <c r="AE268" s="392">
        <v>0</v>
      </c>
      <c r="AF268" s="391"/>
      <c r="AG268" s="10">
        <v>0</v>
      </c>
      <c r="AH268" s="391"/>
      <c r="AI268" s="10">
        <v>0</v>
      </c>
      <c r="AJ268" s="391">
        <v>1</v>
      </c>
      <c r="AK268" s="540">
        <v>19.333333332999999</v>
      </c>
      <c r="AL268" s="391"/>
      <c r="AM268" s="423">
        <v>0</v>
      </c>
      <c r="AN268" s="391"/>
      <c r="AO268" s="10">
        <v>0</v>
      </c>
      <c r="AP268" s="391"/>
      <c r="AQ268" s="10">
        <v>0</v>
      </c>
      <c r="AR268" s="391">
        <v>1</v>
      </c>
      <c r="AS268" s="10"/>
      <c r="AT268" s="391"/>
      <c r="AU268" s="10">
        <v>0</v>
      </c>
      <c r="AV268" s="391"/>
      <c r="AW268" s="10">
        <v>0</v>
      </c>
      <c r="AX268" s="391"/>
      <c r="AY268" s="10">
        <v>0</v>
      </c>
      <c r="AZ268" s="391"/>
      <c r="BA268" s="10">
        <v>0</v>
      </c>
      <c r="BB268" s="391"/>
      <c r="BC268" s="10">
        <v>0</v>
      </c>
      <c r="BD268" s="391"/>
      <c r="BE268" s="10">
        <v>0</v>
      </c>
      <c r="BF268" s="20">
        <f t="shared" si="1843"/>
        <v>19.333333332999999</v>
      </c>
      <c r="BG268" s="20">
        <f t="shared" si="1844"/>
        <v>0</v>
      </c>
      <c r="BH268" s="7"/>
      <c r="BI268" s="7"/>
      <c r="BJ268" s="7"/>
      <c r="BK268" s="52"/>
      <c r="BL268" s="51"/>
      <c r="BM268" s="20" t="s">
        <v>100</v>
      </c>
      <c r="BN268" s="78" t="s">
        <v>281</v>
      </c>
      <c r="BO268" s="78" t="s">
        <v>267</v>
      </c>
      <c r="BP268" s="71" t="s">
        <v>268</v>
      </c>
      <c r="BQ268" s="86" t="s">
        <v>311</v>
      </c>
      <c r="BR268" s="72">
        <v>4</v>
      </c>
      <c r="BS268" s="79">
        <v>83</v>
      </c>
      <c r="BT268" s="79">
        <v>1</v>
      </c>
      <c r="BU268" s="393">
        <v>1</v>
      </c>
      <c r="BV268" s="79">
        <v>6</v>
      </c>
      <c r="BW268" s="48">
        <v>20</v>
      </c>
      <c r="BX268" s="73">
        <v>20</v>
      </c>
      <c r="BY268" s="32">
        <v>10</v>
      </c>
      <c r="BZ268" s="334"/>
      <c r="CA268" s="32">
        <v>6</v>
      </c>
      <c r="CB268" s="20">
        <v>6</v>
      </c>
      <c r="CC268" s="32">
        <v>4</v>
      </c>
      <c r="CD268" s="20">
        <v>4</v>
      </c>
      <c r="CE268" s="32"/>
      <c r="CF268" s="20">
        <v>0</v>
      </c>
      <c r="CG268" s="74"/>
      <c r="CH268" s="20">
        <v>0</v>
      </c>
      <c r="CI268" s="20">
        <v>0</v>
      </c>
      <c r="CJ268" s="20">
        <v>3</v>
      </c>
      <c r="CK268" s="74"/>
      <c r="CL268" s="20"/>
      <c r="CM268" s="74"/>
      <c r="CN268" s="20">
        <v>0</v>
      </c>
      <c r="CO268" s="74"/>
      <c r="CP268" s="24">
        <v>0</v>
      </c>
      <c r="CQ268" s="74">
        <v>1</v>
      </c>
      <c r="CR268" s="334">
        <v>87</v>
      </c>
      <c r="CS268" s="74"/>
      <c r="CT268" s="20">
        <v>0</v>
      </c>
      <c r="CU268" s="74"/>
      <c r="CV268" s="20">
        <v>0</v>
      </c>
      <c r="CW268" s="74"/>
      <c r="CX268" s="334">
        <v>0</v>
      </c>
      <c r="CY268" s="74"/>
      <c r="CZ268" s="20">
        <v>0</v>
      </c>
      <c r="DA268" s="74"/>
      <c r="DB268" s="20">
        <v>0</v>
      </c>
      <c r="DC268" s="74">
        <v>1</v>
      </c>
      <c r="DD268" s="20">
        <v>6</v>
      </c>
      <c r="DE268" s="74"/>
      <c r="DF268" s="20">
        <v>0</v>
      </c>
      <c r="DG268" s="74"/>
      <c r="DH268" s="20">
        <v>0</v>
      </c>
      <c r="DI268" s="74"/>
      <c r="DJ268" s="20">
        <v>0</v>
      </c>
      <c r="DK268" s="74"/>
      <c r="DL268" s="20">
        <v>0</v>
      </c>
      <c r="DM268" s="74"/>
      <c r="DN268" s="20">
        <v>0</v>
      </c>
      <c r="DO268" s="74"/>
      <c r="DP268" s="20">
        <v>0</v>
      </c>
      <c r="DQ268" s="20">
        <f t="shared" si="1845"/>
        <v>106</v>
      </c>
      <c r="DR268" s="20">
        <f t="shared" si="1846"/>
        <v>16</v>
      </c>
      <c r="DS268" s="7"/>
      <c r="DT268" s="7"/>
      <c r="DU268" s="7"/>
      <c r="DV268" s="52"/>
      <c r="DW268" s="51"/>
      <c r="DX268" s="20"/>
      <c r="DY268" s="71"/>
      <c r="DZ268" s="71"/>
      <c r="EA268" s="7"/>
      <c r="EB268" s="7"/>
      <c r="EC268" s="7"/>
      <c r="ED268" s="7"/>
      <c r="EE268" s="7"/>
      <c r="EF268" s="7"/>
      <c r="EG268" s="7"/>
      <c r="EH268" s="7">
        <f t="shared" si="1847"/>
        <v>34</v>
      </c>
      <c r="EI268" s="7">
        <f t="shared" si="1847"/>
        <v>34</v>
      </c>
      <c r="EJ268" s="7">
        <f t="shared" si="1847"/>
        <v>12</v>
      </c>
      <c r="EK268" s="18">
        <f t="shared" si="1847"/>
        <v>0</v>
      </c>
      <c r="EL268" s="7">
        <f t="shared" si="1847"/>
        <v>18</v>
      </c>
      <c r="EM268" s="7">
        <f t="shared" si="1847"/>
        <v>6</v>
      </c>
      <c r="EN268" s="7">
        <f t="shared" si="1847"/>
        <v>4</v>
      </c>
      <c r="EO268" s="7">
        <f t="shared" si="1847"/>
        <v>4</v>
      </c>
      <c r="EP268" s="7">
        <f t="shared" si="1847"/>
        <v>0</v>
      </c>
      <c r="EQ268" s="7">
        <f t="shared" si="1847"/>
        <v>0</v>
      </c>
      <c r="ER268" s="7">
        <f t="shared" si="1847"/>
        <v>0</v>
      </c>
      <c r="ES268" s="7">
        <f t="shared" si="1847"/>
        <v>0</v>
      </c>
      <c r="ET268" s="7">
        <f t="shared" si="1847"/>
        <v>0</v>
      </c>
      <c r="EU268" s="18">
        <f t="shared" si="1847"/>
        <v>3</v>
      </c>
      <c r="EV268" s="7">
        <f t="shared" si="1847"/>
        <v>0</v>
      </c>
      <c r="EW268" s="7">
        <f t="shared" si="1847"/>
        <v>0</v>
      </c>
      <c r="EX268" s="7">
        <f t="shared" si="1848"/>
        <v>0</v>
      </c>
      <c r="EY268" s="7">
        <f t="shared" si="1848"/>
        <v>0</v>
      </c>
      <c r="EZ268" s="7">
        <f t="shared" si="1848"/>
        <v>0</v>
      </c>
      <c r="FA268" s="7">
        <f t="shared" si="1848"/>
        <v>0</v>
      </c>
      <c r="FB268" s="7">
        <f t="shared" si="1848"/>
        <v>1</v>
      </c>
      <c r="FC268" s="7">
        <f t="shared" si="1848"/>
        <v>87</v>
      </c>
      <c r="FD268" s="7">
        <f t="shared" si="1848"/>
        <v>0</v>
      </c>
      <c r="FE268" s="18">
        <f t="shared" si="1848"/>
        <v>0</v>
      </c>
      <c r="FF268" s="7">
        <f t="shared" si="1848"/>
        <v>1</v>
      </c>
      <c r="FG268" s="7">
        <f t="shared" si="1848"/>
        <v>19.333333332999999</v>
      </c>
      <c r="FH268" s="7">
        <f t="shared" si="1848"/>
        <v>0</v>
      </c>
      <c r="FI268" s="7">
        <f t="shared" si="1848"/>
        <v>0</v>
      </c>
      <c r="FJ268" s="7">
        <f t="shared" si="1848"/>
        <v>0</v>
      </c>
      <c r="FK268" s="7">
        <f t="shared" si="1848"/>
        <v>0</v>
      </c>
      <c r="FL268" s="7">
        <f t="shared" si="1848"/>
        <v>0</v>
      </c>
      <c r="FM268" s="7">
        <f t="shared" si="1848"/>
        <v>0</v>
      </c>
      <c r="FN268" s="7">
        <f t="shared" si="1849"/>
        <v>2</v>
      </c>
      <c r="FO268" s="7">
        <f t="shared" si="1849"/>
        <v>6</v>
      </c>
      <c r="FP268" s="7"/>
      <c r="FQ268" s="7">
        <f t="shared" si="1850"/>
        <v>0</v>
      </c>
      <c r="FR268" s="7">
        <f t="shared" si="1850"/>
        <v>0</v>
      </c>
      <c r="FS268" s="7">
        <f t="shared" si="1850"/>
        <v>0</v>
      </c>
      <c r="FT268" s="7">
        <f t="shared" si="1850"/>
        <v>0</v>
      </c>
      <c r="FU268" s="7">
        <f t="shared" si="1850"/>
        <v>0</v>
      </c>
      <c r="FV268" s="7">
        <f t="shared" si="1850"/>
        <v>0</v>
      </c>
      <c r="FW268" s="7">
        <f t="shared" si="1850"/>
        <v>0</v>
      </c>
      <c r="FX268" s="7">
        <f t="shared" si="1850"/>
        <v>0</v>
      </c>
      <c r="FY268" s="7">
        <f t="shared" si="1850"/>
        <v>0</v>
      </c>
      <c r="FZ268" s="7">
        <f t="shared" si="1850"/>
        <v>0</v>
      </c>
      <c r="GA268" s="7">
        <f t="shared" si="1850"/>
        <v>0</v>
      </c>
      <c r="GB268" s="116">
        <f t="shared" si="1850"/>
        <v>125.333333333</v>
      </c>
      <c r="GC268" s="117">
        <f t="shared" si="1850"/>
        <v>16</v>
      </c>
      <c r="GD268" s="7"/>
      <c r="GE268" s="7"/>
      <c r="GF268" s="7"/>
      <c r="GG268" s="52"/>
      <c r="GH268" s="3"/>
      <c r="GI268" s="18"/>
      <c r="GJ268" s="18"/>
      <c r="GK268" s="1"/>
      <c r="GL268" s="23"/>
      <c r="GM268" s="61"/>
      <c r="GN268" s="7"/>
      <c r="GO268" s="7"/>
    </row>
    <row r="269" spans="1:197" ht="24.95" customHeight="1" x14ac:dyDescent="0.35">
      <c r="A269" s="51"/>
      <c r="B269" s="1" t="s">
        <v>289</v>
      </c>
      <c r="C269" s="23" t="s">
        <v>281</v>
      </c>
      <c r="D269" s="23" t="s">
        <v>299</v>
      </c>
      <c r="E269" s="23" t="s">
        <v>268</v>
      </c>
      <c r="F269" s="23" t="s">
        <v>300</v>
      </c>
      <c r="G269" s="23">
        <v>7</v>
      </c>
      <c r="H269" s="23">
        <v>39</v>
      </c>
      <c r="I269" s="23">
        <v>1</v>
      </c>
      <c r="J269" s="138">
        <v>2</v>
      </c>
      <c r="K269" s="23">
        <v>2</v>
      </c>
      <c r="L269" s="1"/>
      <c r="M269" s="73">
        <v>0</v>
      </c>
      <c r="N269" s="32"/>
      <c r="O269" s="263">
        <v>0</v>
      </c>
      <c r="P269" s="32"/>
      <c r="Q269" s="20">
        <v>0</v>
      </c>
      <c r="R269" s="32"/>
      <c r="S269" s="20">
        <v>0</v>
      </c>
      <c r="T269" s="32"/>
      <c r="U269" s="20">
        <v>0</v>
      </c>
      <c r="V269" s="74"/>
      <c r="W269" s="20">
        <v>0</v>
      </c>
      <c r="X269" s="20">
        <v>4</v>
      </c>
      <c r="Y269" s="20">
        <v>0</v>
      </c>
      <c r="Z269" s="74"/>
      <c r="AA269" s="20"/>
      <c r="AB269" s="74"/>
      <c r="AC269" s="20">
        <v>0</v>
      </c>
      <c r="AD269" s="74"/>
      <c r="AE269" s="24">
        <v>0</v>
      </c>
      <c r="AF269" s="74"/>
      <c r="AG269" s="20">
        <v>0</v>
      </c>
      <c r="AH269" s="74"/>
      <c r="AI269" s="20">
        <v>0</v>
      </c>
      <c r="AJ269" s="74"/>
      <c r="AK269" s="20">
        <v>0</v>
      </c>
      <c r="AL269" s="74"/>
      <c r="AM269" s="263">
        <v>0</v>
      </c>
      <c r="AN269" s="74"/>
      <c r="AO269" s="20">
        <v>0</v>
      </c>
      <c r="AP269" s="74"/>
      <c r="AQ269" s="20">
        <v>0</v>
      </c>
      <c r="AR269" s="74"/>
      <c r="AS269" s="20">
        <v>0</v>
      </c>
      <c r="AT269" s="74"/>
      <c r="AU269" s="20">
        <v>0</v>
      </c>
      <c r="AV269" s="74"/>
      <c r="AW269" s="20">
        <v>0</v>
      </c>
      <c r="AX269" s="74"/>
      <c r="AY269" s="20">
        <v>0</v>
      </c>
      <c r="AZ269" s="74">
        <v>1</v>
      </c>
      <c r="BA269" s="20">
        <v>16</v>
      </c>
      <c r="BB269" s="74"/>
      <c r="BC269" s="20">
        <v>0</v>
      </c>
      <c r="BD269" s="74"/>
      <c r="BE269" s="20">
        <v>0</v>
      </c>
      <c r="BF269" s="20">
        <f t="shared" si="1843"/>
        <v>20</v>
      </c>
      <c r="BG269" s="20">
        <f t="shared" si="1844"/>
        <v>20</v>
      </c>
      <c r="BH269" s="7"/>
      <c r="BI269" s="7"/>
      <c r="BJ269" s="7"/>
      <c r="BK269" s="52"/>
      <c r="BL269" s="51"/>
      <c r="BM269" s="20" t="s">
        <v>100</v>
      </c>
      <c r="BN269" s="71" t="s">
        <v>114</v>
      </c>
      <c r="BO269" s="71" t="s">
        <v>279</v>
      </c>
      <c r="BP269" s="71" t="s">
        <v>268</v>
      </c>
      <c r="BQ269" s="71" t="s">
        <v>308</v>
      </c>
      <c r="BR269" s="72">
        <v>4</v>
      </c>
      <c r="BS269" s="79">
        <v>45</v>
      </c>
      <c r="BT269" s="79">
        <v>1</v>
      </c>
      <c r="BU269" s="393">
        <v>1</v>
      </c>
      <c r="BV269" s="79">
        <v>4</v>
      </c>
      <c r="BW269" s="77">
        <v>38</v>
      </c>
      <c r="BX269" s="73">
        <v>38</v>
      </c>
      <c r="BY269" s="32">
        <v>12</v>
      </c>
      <c r="BZ269" s="334"/>
      <c r="CA269" s="32">
        <v>10</v>
      </c>
      <c r="CB269" s="20">
        <v>10</v>
      </c>
      <c r="CC269" s="32">
        <v>16</v>
      </c>
      <c r="CD269" s="20"/>
      <c r="CE269" s="32"/>
      <c r="CF269" s="20">
        <v>0</v>
      </c>
      <c r="CG269" s="74"/>
      <c r="CH269" s="20">
        <v>0</v>
      </c>
      <c r="CI269" s="20">
        <v>0</v>
      </c>
      <c r="CJ269" s="20"/>
      <c r="CK269" s="74"/>
      <c r="CL269" s="20"/>
      <c r="CM269" s="74"/>
      <c r="CN269" s="20">
        <v>0</v>
      </c>
      <c r="CO269" s="74"/>
      <c r="CP269" s="24">
        <v>0</v>
      </c>
      <c r="CQ269" s="74">
        <v>1</v>
      </c>
      <c r="CR269" s="334">
        <v>66</v>
      </c>
      <c r="CS269" s="74"/>
      <c r="CT269" s="20">
        <v>0</v>
      </c>
      <c r="CU269" s="74"/>
      <c r="CV269" s="20">
        <v>0</v>
      </c>
      <c r="CW269" s="74"/>
      <c r="CX269" s="334">
        <v>0</v>
      </c>
      <c r="CY269" s="74"/>
      <c r="CZ269" s="20">
        <v>0</v>
      </c>
      <c r="DA269" s="74"/>
      <c r="DB269" s="20">
        <v>0</v>
      </c>
      <c r="DC269" s="74">
        <v>1</v>
      </c>
      <c r="DD269" s="20">
        <v>6</v>
      </c>
      <c r="DE269" s="74"/>
      <c r="DF269" s="20">
        <v>0</v>
      </c>
      <c r="DG269" s="74"/>
      <c r="DH269" s="20">
        <v>0</v>
      </c>
      <c r="DI269" s="74"/>
      <c r="DJ269" s="20">
        <v>0</v>
      </c>
      <c r="DK269" s="74"/>
      <c r="DL269" s="20">
        <v>0</v>
      </c>
      <c r="DM269" s="74"/>
      <c r="DN269" s="20">
        <v>0</v>
      </c>
      <c r="DO269" s="74"/>
      <c r="DP269" s="20">
        <v>0</v>
      </c>
      <c r="DQ269" s="20">
        <f t="shared" si="1845"/>
        <v>82</v>
      </c>
      <c r="DR269" s="20">
        <f t="shared" si="1846"/>
        <v>16</v>
      </c>
      <c r="DS269" s="7"/>
      <c r="DT269" s="7"/>
      <c r="DU269" s="7"/>
      <c r="DV269" s="52"/>
      <c r="DW269" s="51"/>
      <c r="DX269" s="20"/>
      <c r="DY269" s="71"/>
      <c r="DZ269" s="71"/>
      <c r="EA269" s="7"/>
      <c r="EB269" s="7"/>
      <c r="EC269" s="7"/>
      <c r="ED269" s="7"/>
      <c r="EE269" s="7"/>
      <c r="EF269" s="7"/>
      <c r="EG269" s="7"/>
      <c r="EH269" s="7">
        <f t="shared" si="1847"/>
        <v>38</v>
      </c>
      <c r="EI269" s="7">
        <f t="shared" si="1847"/>
        <v>38</v>
      </c>
      <c r="EJ269" s="7">
        <f t="shared" si="1847"/>
        <v>12</v>
      </c>
      <c r="EK269" s="18">
        <f t="shared" si="1847"/>
        <v>0</v>
      </c>
      <c r="EL269" s="7">
        <f t="shared" si="1847"/>
        <v>10</v>
      </c>
      <c r="EM269" s="7">
        <f t="shared" si="1847"/>
        <v>10</v>
      </c>
      <c r="EN269" s="7">
        <f t="shared" si="1847"/>
        <v>16</v>
      </c>
      <c r="EO269" s="7">
        <f t="shared" si="1847"/>
        <v>0</v>
      </c>
      <c r="EP269" s="7">
        <f t="shared" si="1847"/>
        <v>0</v>
      </c>
      <c r="EQ269" s="7">
        <f t="shared" si="1847"/>
        <v>0</v>
      </c>
      <c r="ER269" s="7">
        <f t="shared" si="1847"/>
        <v>0</v>
      </c>
      <c r="ES269" s="7">
        <f t="shared" si="1847"/>
        <v>0</v>
      </c>
      <c r="ET269" s="7">
        <f t="shared" si="1847"/>
        <v>4</v>
      </c>
      <c r="EU269" s="18">
        <f t="shared" si="1847"/>
        <v>0</v>
      </c>
      <c r="EV269" s="7">
        <f t="shared" si="1847"/>
        <v>0</v>
      </c>
      <c r="EW269" s="7">
        <f t="shared" si="1847"/>
        <v>0</v>
      </c>
      <c r="EX269" s="7">
        <f t="shared" si="1848"/>
        <v>0</v>
      </c>
      <c r="EY269" s="7">
        <f t="shared" si="1848"/>
        <v>0</v>
      </c>
      <c r="EZ269" s="7">
        <f t="shared" si="1848"/>
        <v>0</v>
      </c>
      <c r="FA269" s="7">
        <f t="shared" si="1848"/>
        <v>0</v>
      </c>
      <c r="FB269" s="7">
        <f t="shared" si="1848"/>
        <v>1</v>
      </c>
      <c r="FC269" s="7">
        <f t="shared" si="1848"/>
        <v>66</v>
      </c>
      <c r="FD269" s="7">
        <f t="shared" si="1848"/>
        <v>0</v>
      </c>
      <c r="FE269" s="18">
        <f t="shared" si="1848"/>
        <v>0</v>
      </c>
      <c r="FF269" s="7">
        <f t="shared" si="1848"/>
        <v>0</v>
      </c>
      <c r="FG269" s="7">
        <f t="shared" si="1848"/>
        <v>0</v>
      </c>
      <c r="FH269" s="7">
        <f t="shared" si="1848"/>
        <v>0</v>
      </c>
      <c r="FI269" s="7">
        <f t="shared" si="1848"/>
        <v>0</v>
      </c>
      <c r="FJ269" s="7">
        <f t="shared" si="1848"/>
        <v>0</v>
      </c>
      <c r="FK269" s="7">
        <f t="shared" si="1848"/>
        <v>0</v>
      </c>
      <c r="FL269" s="7">
        <f t="shared" si="1848"/>
        <v>0</v>
      </c>
      <c r="FM269" s="7">
        <f t="shared" si="1848"/>
        <v>0</v>
      </c>
      <c r="FN269" s="7">
        <f t="shared" si="1849"/>
        <v>1</v>
      </c>
      <c r="FO269" s="7">
        <f t="shared" si="1849"/>
        <v>6</v>
      </c>
      <c r="FP269" s="7"/>
      <c r="FQ269" s="7">
        <f t="shared" si="1850"/>
        <v>0</v>
      </c>
      <c r="FR269" s="7">
        <f t="shared" si="1850"/>
        <v>0</v>
      </c>
      <c r="FS269" s="7">
        <f t="shared" si="1850"/>
        <v>0</v>
      </c>
      <c r="FT269" s="7">
        <f t="shared" si="1850"/>
        <v>0</v>
      </c>
      <c r="FU269" s="7">
        <f t="shared" si="1850"/>
        <v>0</v>
      </c>
      <c r="FV269" s="7">
        <f t="shared" si="1850"/>
        <v>1</v>
      </c>
      <c r="FW269" s="7">
        <f t="shared" si="1850"/>
        <v>16</v>
      </c>
      <c r="FX269" s="7">
        <f t="shared" si="1850"/>
        <v>0</v>
      </c>
      <c r="FY269" s="7">
        <f t="shared" si="1850"/>
        <v>0</v>
      </c>
      <c r="FZ269" s="7">
        <f t="shared" si="1850"/>
        <v>0</v>
      </c>
      <c r="GA269" s="7">
        <f t="shared" si="1850"/>
        <v>0</v>
      </c>
      <c r="GB269" s="116">
        <f t="shared" si="1850"/>
        <v>102</v>
      </c>
      <c r="GC269" s="117">
        <f t="shared" si="1850"/>
        <v>36</v>
      </c>
      <c r="GD269" s="7"/>
      <c r="GE269" s="7"/>
      <c r="GF269" s="7"/>
      <c r="GG269" s="52"/>
      <c r="GH269" s="3"/>
      <c r="GI269" s="18"/>
      <c r="GJ269" s="18"/>
      <c r="GK269" s="1"/>
      <c r="GL269" s="23"/>
      <c r="GM269" s="61"/>
      <c r="GN269" s="7"/>
      <c r="GO269" s="7"/>
    </row>
    <row r="270" spans="1:197" ht="24.95" customHeight="1" x14ac:dyDescent="0.35">
      <c r="A270" s="51"/>
      <c r="B270" s="1" t="s">
        <v>277</v>
      </c>
      <c r="C270" s="23" t="s">
        <v>114</v>
      </c>
      <c r="D270" s="23" t="s">
        <v>279</v>
      </c>
      <c r="E270" s="23" t="s">
        <v>268</v>
      </c>
      <c r="F270" s="23" t="s">
        <v>288</v>
      </c>
      <c r="G270" s="23"/>
      <c r="H270" s="23">
        <v>2</v>
      </c>
      <c r="I270" s="23"/>
      <c r="J270" s="138"/>
      <c r="K270" s="23"/>
      <c r="L270" s="1"/>
      <c r="M270" s="73">
        <v>0</v>
      </c>
      <c r="N270" s="32"/>
      <c r="O270" s="263">
        <v>0</v>
      </c>
      <c r="P270" s="32"/>
      <c r="Q270" s="20">
        <v>0</v>
      </c>
      <c r="R270" s="32"/>
      <c r="S270" s="20">
        <v>0</v>
      </c>
      <c r="T270" s="32"/>
      <c r="U270" s="20">
        <v>0</v>
      </c>
      <c r="V270" s="74"/>
      <c r="W270" s="20">
        <v>0</v>
      </c>
      <c r="X270" s="20"/>
      <c r="Y270" s="20">
        <v>0</v>
      </c>
      <c r="Z270" s="74"/>
      <c r="AA270" s="20"/>
      <c r="AB270" s="74"/>
      <c r="AC270" s="20">
        <v>0</v>
      </c>
      <c r="AD270" s="74">
        <v>1</v>
      </c>
      <c r="AE270" s="24">
        <v>30</v>
      </c>
      <c r="AF270" s="74"/>
      <c r="AG270" s="20">
        <v>0</v>
      </c>
      <c r="AH270" s="74"/>
      <c r="AI270" s="20">
        <v>0</v>
      </c>
      <c r="AJ270" s="74"/>
      <c r="AK270" s="20">
        <v>0</v>
      </c>
      <c r="AL270" s="74"/>
      <c r="AM270" s="263">
        <v>0</v>
      </c>
      <c r="AN270" s="74"/>
      <c r="AO270" s="20">
        <v>0</v>
      </c>
      <c r="AP270" s="74"/>
      <c r="AQ270" s="20">
        <v>0</v>
      </c>
      <c r="AR270" s="74"/>
      <c r="AS270" s="20">
        <v>0</v>
      </c>
      <c r="AT270" s="74"/>
      <c r="AU270" s="20">
        <v>0</v>
      </c>
      <c r="AV270" s="74"/>
      <c r="AW270" s="20">
        <v>0</v>
      </c>
      <c r="AX270" s="74"/>
      <c r="AY270" s="20">
        <v>0</v>
      </c>
      <c r="AZ270" s="74"/>
      <c r="BA270" s="20">
        <v>0</v>
      </c>
      <c r="BB270" s="74"/>
      <c r="BC270" s="20">
        <v>0</v>
      </c>
      <c r="BD270" s="74"/>
      <c r="BE270" s="20">
        <v>0</v>
      </c>
      <c r="BF270" s="20">
        <f t="shared" si="1843"/>
        <v>30</v>
      </c>
      <c r="BG270" s="20">
        <f t="shared" si="1844"/>
        <v>0</v>
      </c>
      <c r="BH270" s="7"/>
      <c r="BI270" s="7"/>
      <c r="BJ270" s="7"/>
      <c r="BK270" s="52"/>
      <c r="BL270" s="51"/>
      <c r="BM270" s="1" t="s">
        <v>277</v>
      </c>
      <c r="BN270" s="23" t="s">
        <v>114</v>
      </c>
      <c r="BO270" s="23" t="s">
        <v>279</v>
      </c>
      <c r="BP270" s="23" t="s">
        <v>268</v>
      </c>
      <c r="BQ270" s="23" t="s">
        <v>288</v>
      </c>
      <c r="BR270" s="23">
        <v>11</v>
      </c>
      <c r="BS270" s="23">
        <v>10</v>
      </c>
      <c r="BT270" s="23">
        <v>1</v>
      </c>
      <c r="BU270" s="138">
        <v>1</v>
      </c>
      <c r="BV270" s="23">
        <v>1</v>
      </c>
      <c r="BW270" s="1"/>
      <c r="BX270" s="73">
        <v>0</v>
      </c>
      <c r="BY270" s="32"/>
      <c r="BZ270" s="334">
        <v>0</v>
      </c>
      <c r="CA270" s="32"/>
      <c r="CB270" s="20">
        <v>0</v>
      </c>
      <c r="CC270" s="32"/>
      <c r="CD270" s="20">
        <v>0</v>
      </c>
      <c r="CE270" s="32"/>
      <c r="CF270" s="20">
        <v>0</v>
      </c>
      <c r="CG270" s="74"/>
      <c r="CH270" s="20">
        <v>0</v>
      </c>
      <c r="CI270" s="20"/>
      <c r="CJ270" s="20">
        <v>0</v>
      </c>
      <c r="CK270" s="74"/>
      <c r="CL270" s="20"/>
      <c r="CM270" s="74"/>
      <c r="CN270" s="20">
        <v>0</v>
      </c>
      <c r="CO270" s="74">
        <v>1</v>
      </c>
      <c r="CP270" s="24">
        <v>30</v>
      </c>
      <c r="CQ270" s="74"/>
      <c r="CR270" s="334">
        <v>0</v>
      </c>
      <c r="CS270" s="74"/>
      <c r="CT270" s="20">
        <v>0</v>
      </c>
      <c r="CU270" s="74"/>
      <c r="CV270" s="20">
        <v>0</v>
      </c>
      <c r="CW270" s="74"/>
      <c r="CX270" s="334">
        <v>0</v>
      </c>
      <c r="CY270" s="74"/>
      <c r="CZ270" s="20">
        <v>0</v>
      </c>
      <c r="DA270" s="74"/>
      <c r="DB270" s="20">
        <v>0</v>
      </c>
      <c r="DC270" s="74"/>
      <c r="DD270" s="20">
        <v>0</v>
      </c>
      <c r="DE270" s="74"/>
      <c r="DF270" s="20">
        <v>0</v>
      </c>
      <c r="DG270" s="74"/>
      <c r="DH270" s="20">
        <v>0</v>
      </c>
      <c r="DI270" s="74"/>
      <c r="DJ270" s="20">
        <v>0</v>
      </c>
      <c r="DK270" s="74"/>
      <c r="DL270" s="20">
        <v>0</v>
      </c>
      <c r="DM270" s="74"/>
      <c r="DN270" s="20">
        <v>0</v>
      </c>
      <c r="DO270" s="74"/>
      <c r="DP270" s="20">
        <v>0</v>
      </c>
      <c r="DQ270" s="20">
        <f t="shared" si="1845"/>
        <v>30</v>
      </c>
      <c r="DR270" s="20">
        <f t="shared" si="1846"/>
        <v>0</v>
      </c>
      <c r="DS270" s="7"/>
      <c r="DT270" s="7"/>
      <c r="DU270" s="7"/>
      <c r="DV270" s="52"/>
      <c r="DW270" s="51"/>
      <c r="DX270" s="20"/>
      <c r="DY270" s="71"/>
      <c r="DZ270" s="71"/>
      <c r="EA270" s="7"/>
      <c r="EB270" s="7"/>
      <c r="EC270" s="7"/>
      <c r="ED270" s="7"/>
      <c r="EE270" s="7"/>
      <c r="EF270" s="7"/>
      <c r="EG270" s="7"/>
      <c r="EH270" s="7">
        <f t="shared" si="1847"/>
        <v>0</v>
      </c>
      <c r="EI270" s="7">
        <f t="shared" si="1847"/>
        <v>0</v>
      </c>
      <c r="EJ270" s="7">
        <f t="shared" si="1847"/>
        <v>0</v>
      </c>
      <c r="EK270" s="18">
        <f t="shared" si="1847"/>
        <v>0</v>
      </c>
      <c r="EL270" s="7">
        <f t="shared" si="1847"/>
        <v>0</v>
      </c>
      <c r="EM270" s="7">
        <f t="shared" si="1847"/>
        <v>0</v>
      </c>
      <c r="EN270" s="7">
        <f t="shared" si="1847"/>
        <v>0</v>
      </c>
      <c r="EO270" s="7">
        <f t="shared" si="1847"/>
        <v>0</v>
      </c>
      <c r="EP270" s="7">
        <f t="shared" si="1847"/>
        <v>0</v>
      </c>
      <c r="EQ270" s="7">
        <f t="shared" si="1847"/>
        <v>0</v>
      </c>
      <c r="ER270" s="7">
        <f t="shared" si="1847"/>
        <v>0</v>
      </c>
      <c r="ES270" s="7">
        <f t="shared" si="1847"/>
        <v>0</v>
      </c>
      <c r="ET270" s="7">
        <f t="shared" si="1847"/>
        <v>0</v>
      </c>
      <c r="EU270" s="18">
        <f t="shared" si="1847"/>
        <v>0</v>
      </c>
      <c r="EV270" s="7">
        <f t="shared" si="1847"/>
        <v>0</v>
      </c>
      <c r="EW270" s="7">
        <f t="shared" si="1847"/>
        <v>0</v>
      </c>
      <c r="EX270" s="7">
        <f t="shared" si="1848"/>
        <v>0</v>
      </c>
      <c r="EY270" s="7">
        <f t="shared" si="1848"/>
        <v>0</v>
      </c>
      <c r="EZ270" s="7">
        <f t="shared" si="1848"/>
        <v>2</v>
      </c>
      <c r="FA270" s="7">
        <f t="shared" si="1848"/>
        <v>60</v>
      </c>
      <c r="FB270" s="7">
        <f t="shared" si="1848"/>
        <v>0</v>
      </c>
      <c r="FC270" s="7">
        <f t="shared" si="1848"/>
        <v>0</v>
      </c>
      <c r="FD270" s="7">
        <f t="shared" si="1848"/>
        <v>0</v>
      </c>
      <c r="FE270" s="18">
        <f t="shared" si="1848"/>
        <v>0</v>
      </c>
      <c r="FF270" s="7">
        <f t="shared" si="1848"/>
        <v>0</v>
      </c>
      <c r="FG270" s="7">
        <f t="shared" si="1848"/>
        <v>0</v>
      </c>
      <c r="FH270" s="7">
        <f t="shared" si="1848"/>
        <v>0</v>
      </c>
      <c r="FI270" s="7">
        <f t="shared" si="1848"/>
        <v>0</v>
      </c>
      <c r="FJ270" s="7">
        <f t="shared" si="1848"/>
        <v>0</v>
      </c>
      <c r="FK270" s="7">
        <f t="shared" si="1848"/>
        <v>0</v>
      </c>
      <c r="FL270" s="7">
        <f t="shared" si="1848"/>
        <v>0</v>
      </c>
      <c r="FM270" s="7">
        <f t="shared" si="1848"/>
        <v>0</v>
      </c>
      <c r="FN270" s="7">
        <f t="shared" si="1849"/>
        <v>0</v>
      </c>
      <c r="FO270" s="7">
        <f t="shared" si="1849"/>
        <v>0</v>
      </c>
      <c r="FP270" s="7"/>
      <c r="FQ270" s="7">
        <f t="shared" si="1850"/>
        <v>0</v>
      </c>
      <c r="FR270" s="7">
        <f t="shared" si="1850"/>
        <v>0</v>
      </c>
      <c r="FS270" s="7">
        <f t="shared" si="1850"/>
        <v>0</v>
      </c>
      <c r="FT270" s="7">
        <f t="shared" si="1850"/>
        <v>0</v>
      </c>
      <c r="FU270" s="7">
        <f t="shared" si="1850"/>
        <v>0</v>
      </c>
      <c r="FV270" s="7">
        <f t="shared" si="1850"/>
        <v>0</v>
      </c>
      <c r="FW270" s="7">
        <f t="shared" si="1850"/>
        <v>0</v>
      </c>
      <c r="FX270" s="7">
        <f t="shared" si="1850"/>
        <v>0</v>
      </c>
      <c r="FY270" s="7">
        <f t="shared" si="1850"/>
        <v>0</v>
      </c>
      <c r="FZ270" s="7">
        <f t="shared" si="1850"/>
        <v>0</v>
      </c>
      <c r="GA270" s="7">
        <f t="shared" si="1850"/>
        <v>0</v>
      </c>
      <c r="GB270" s="116">
        <f t="shared" si="1850"/>
        <v>60</v>
      </c>
      <c r="GC270" s="117">
        <f t="shared" si="1850"/>
        <v>0</v>
      </c>
      <c r="GD270" s="7"/>
      <c r="GE270" s="7"/>
      <c r="GF270" s="7"/>
      <c r="GG270" s="52"/>
      <c r="GH270" s="3"/>
      <c r="GI270" s="18"/>
      <c r="GJ270" s="18"/>
      <c r="GK270" s="1"/>
      <c r="GL270" s="23"/>
      <c r="GM270" s="61"/>
      <c r="GN270" s="7"/>
      <c r="GO270" s="7"/>
    </row>
    <row r="271" spans="1:197" ht="24.95" customHeight="1" x14ac:dyDescent="0.35">
      <c r="A271" s="51"/>
      <c r="B271" s="7" t="s">
        <v>270</v>
      </c>
      <c r="C271" s="7" t="s">
        <v>110</v>
      </c>
      <c r="D271" s="7" t="s">
        <v>279</v>
      </c>
      <c r="E271" s="7" t="s">
        <v>268</v>
      </c>
      <c r="F271" s="7" t="s">
        <v>280</v>
      </c>
      <c r="G271" s="7">
        <v>11</v>
      </c>
      <c r="H271" s="7">
        <v>108</v>
      </c>
      <c r="I271" s="7">
        <v>1</v>
      </c>
      <c r="J271" s="394">
        <v>5</v>
      </c>
      <c r="K271" s="7">
        <v>10</v>
      </c>
      <c r="L271" s="7">
        <v>18</v>
      </c>
      <c r="M271" s="389">
        <v>18</v>
      </c>
      <c r="N271" s="32"/>
      <c r="O271" s="263"/>
      <c r="P271" s="32"/>
      <c r="Q271" s="20"/>
      <c r="R271" s="32"/>
      <c r="S271" s="20"/>
      <c r="T271" s="32"/>
      <c r="U271" s="20"/>
      <c r="V271" s="74"/>
      <c r="W271" s="20"/>
      <c r="X271" s="20"/>
      <c r="Y271" s="20"/>
      <c r="Z271" s="74"/>
      <c r="AA271" s="20"/>
      <c r="AB271" s="74"/>
      <c r="AC271" s="20"/>
      <c r="AD271" s="74"/>
      <c r="AE271" s="24"/>
      <c r="AF271" s="74"/>
      <c r="AG271" s="20"/>
      <c r="AH271" s="74"/>
      <c r="AI271" s="20"/>
      <c r="AJ271" s="74"/>
      <c r="AK271" s="20"/>
      <c r="AL271" s="74"/>
      <c r="AM271" s="263">
        <v>42</v>
      </c>
      <c r="AN271" s="74"/>
      <c r="AO271" s="20"/>
      <c r="AP271" s="74"/>
      <c r="AQ271" s="20"/>
      <c r="AR271" s="74"/>
      <c r="AS271" s="20"/>
      <c r="AT271" s="74"/>
      <c r="AU271" s="20"/>
      <c r="AV271" s="74"/>
      <c r="AW271" s="20"/>
      <c r="AX271" s="74"/>
      <c r="AY271" s="20"/>
      <c r="AZ271" s="74"/>
      <c r="BA271" s="20"/>
      <c r="BB271" s="74"/>
      <c r="BC271" s="20"/>
      <c r="BD271" s="74"/>
      <c r="BE271" s="20"/>
      <c r="BF271" s="20">
        <f t="shared" si="1843"/>
        <v>42</v>
      </c>
      <c r="BG271" s="20">
        <f t="shared" si="1844"/>
        <v>0</v>
      </c>
      <c r="BH271" s="7"/>
      <c r="BI271" s="7"/>
      <c r="BJ271" s="7"/>
      <c r="BK271" s="52"/>
      <c r="BL271" s="51"/>
      <c r="BM271" s="17" t="s">
        <v>316</v>
      </c>
      <c r="BN271" s="17" t="s">
        <v>114</v>
      </c>
      <c r="BO271" s="7" t="s">
        <v>279</v>
      </c>
      <c r="BP271" s="7" t="s">
        <v>268</v>
      </c>
      <c r="BQ271" s="7" t="s">
        <v>288</v>
      </c>
      <c r="BR271" s="7">
        <v>12</v>
      </c>
      <c r="BS271" s="7">
        <v>42</v>
      </c>
      <c r="BT271" s="7">
        <v>1</v>
      </c>
      <c r="BU271" s="394">
        <v>2</v>
      </c>
      <c r="BV271" s="7">
        <v>2</v>
      </c>
      <c r="BW271" s="7"/>
      <c r="BX271" s="73">
        <v>0</v>
      </c>
      <c r="BY271" s="32"/>
      <c r="BZ271" s="334">
        <v>0</v>
      </c>
      <c r="CA271" s="32"/>
      <c r="CB271" s="20">
        <v>0</v>
      </c>
      <c r="CC271" s="32"/>
      <c r="CD271" s="20">
        <v>0</v>
      </c>
      <c r="CE271" s="32"/>
      <c r="CF271" s="20">
        <v>0</v>
      </c>
      <c r="CG271" s="74"/>
      <c r="CH271" s="20">
        <v>0</v>
      </c>
      <c r="CI271" s="20">
        <v>0</v>
      </c>
      <c r="CJ271" s="20">
        <v>0</v>
      </c>
      <c r="CK271" s="74"/>
      <c r="CL271" s="20"/>
      <c r="CM271" s="74"/>
      <c r="CN271" s="20">
        <v>0</v>
      </c>
      <c r="CO271" s="74"/>
      <c r="CP271" s="24">
        <v>0</v>
      </c>
      <c r="CQ271" s="74"/>
      <c r="CR271" s="334">
        <v>0</v>
      </c>
      <c r="CS271" s="74"/>
      <c r="CT271" s="20">
        <v>0</v>
      </c>
      <c r="CU271" s="74"/>
      <c r="CV271" s="20">
        <v>0</v>
      </c>
      <c r="CW271" s="74"/>
      <c r="CX271" s="334">
        <v>0</v>
      </c>
      <c r="CY271" s="74"/>
      <c r="CZ271" s="20">
        <v>0</v>
      </c>
      <c r="DA271" s="74"/>
      <c r="DB271" s="20">
        <v>0</v>
      </c>
      <c r="DC271" s="74"/>
      <c r="DD271" s="20">
        <v>0</v>
      </c>
      <c r="DE271" s="74"/>
      <c r="DF271" s="20">
        <v>0</v>
      </c>
      <c r="DG271" s="74"/>
      <c r="DH271" s="20">
        <v>0</v>
      </c>
      <c r="DI271" s="74"/>
      <c r="DJ271" s="20">
        <v>0</v>
      </c>
      <c r="DK271" s="74">
        <v>1</v>
      </c>
      <c r="DL271" s="20">
        <v>16</v>
      </c>
      <c r="DM271" s="74"/>
      <c r="DN271" s="20">
        <v>0</v>
      </c>
      <c r="DO271" s="74"/>
      <c r="DP271" s="20">
        <v>0</v>
      </c>
      <c r="DQ271" s="20">
        <f t="shared" si="1845"/>
        <v>16</v>
      </c>
      <c r="DR271" s="20">
        <f t="shared" si="1846"/>
        <v>16</v>
      </c>
      <c r="DS271" s="7"/>
      <c r="DT271" s="7"/>
      <c r="DU271" s="7"/>
      <c r="DV271" s="52"/>
      <c r="DW271" s="51"/>
      <c r="DX271" s="20"/>
      <c r="DY271" s="71"/>
      <c r="DZ271" s="71"/>
      <c r="EA271" s="7"/>
      <c r="EB271" s="7"/>
      <c r="EC271" s="7"/>
      <c r="ED271" s="7"/>
      <c r="EE271" s="7"/>
      <c r="EF271" s="7"/>
      <c r="EG271" s="7"/>
      <c r="EH271" s="7">
        <f t="shared" si="1847"/>
        <v>18</v>
      </c>
      <c r="EI271" s="7">
        <f t="shared" si="1847"/>
        <v>18</v>
      </c>
      <c r="EJ271" s="7">
        <f t="shared" si="1847"/>
        <v>0</v>
      </c>
      <c r="EK271" s="18">
        <f t="shared" si="1847"/>
        <v>0</v>
      </c>
      <c r="EL271" s="7">
        <f t="shared" si="1847"/>
        <v>0</v>
      </c>
      <c r="EM271" s="7">
        <f t="shared" si="1847"/>
        <v>0</v>
      </c>
      <c r="EN271" s="7">
        <f t="shared" si="1847"/>
        <v>0</v>
      </c>
      <c r="EO271" s="7">
        <f t="shared" si="1847"/>
        <v>0</v>
      </c>
      <c r="EP271" s="7">
        <f t="shared" si="1847"/>
        <v>0</v>
      </c>
      <c r="EQ271" s="7">
        <f t="shared" si="1847"/>
        <v>0</v>
      </c>
      <c r="ER271" s="7">
        <f t="shared" si="1847"/>
        <v>0</v>
      </c>
      <c r="ES271" s="7">
        <f t="shared" si="1847"/>
        <v>0</v>
      </c>
      <c r="ET271" s="7">
        <f t="shared" si="1847"/>
        <v>0</v>
      </c>
      <c r="EU271" s="18">
        <f t="shared" si="1847"/>
        <v>0</v>
      </c>
      <c r="EV271" s="7">
        <f t="shared" si="1847"/>
        <v>0</v>
      </c>
      <c r="EW271" s="7">
        <f t="shared" si="1847"/>
        <v>0</v>
      </c>
      <c r="EX271" s="7">
        <f t="shared" si="1848"/>
        <v>0</v>
      </c>
      <c r="EY271" s="7">
        <f t="shared" si="1848"/>
        <v>0</v>
      </c>
      <c r="EZ271" s="7">
        <f t="shared" si="1848"/>
        <v>0</v>
      </c>
      <c r="FA271" s="7">
        <f t="shared" si="1848"/>
        <v>0</v>
      </c>
      <c r="FB271" s="7">
        <f t="shared" si="1848"/>
        <v>0</v>
      </c>
      <c r="FC271" s="7">
        <f t="shared" si="1848"/>
        <v>0</v>
      </c>
      <c r="FD271" s="7">
        <f t="shared" si="1848"/>
        <v>0</v>
      </c>
      <c r="FE271" s="18">
        <f t="shared" si="1848"/>
        <v>0</v>
      </c>
      <c r="FF271" s="7">
        <f t="shared" si="1848"/>
        <v>0</v>
      </c>
      <c r="FG271" s="7">
        <f t="shared" si="1848"/>
        <v>0</v>
      </c>
      <c r="FH271" s="7">
        <f t="shared" si="1848"/>
        <v>0</v>
      </c>
      <c r="FI271" s="7">
        <f t="shared" si="1848"/>
        <v>42</v>
      </c>
      <c r="FJ271" s="7">
        <f t="shared" si="1848"/>
        <v>0</v>
      </c>
      <c r="FK271" s="7">
        <f t="shared" si="1848"/>
        <v>0</v>
      </c>
      <c r="FL271" s="7">
        <f t="shared" si="1848"/>
        <v>0</v>
      </c>
      <c r="FM271" s="7">
        <f t="shared" si="1848"/>
        <v>0</v>
      </c>
      <c r="FN271" s="7">
        <f t="shared" si="1849"/>
        <v>0</v>
      </c>
      <c r="FO271" s="7">
        <f t="shared" si="1849"/>
        <v>0</v>
      </c>
      <c r="FP271" s="7"/>
      <c r="FQ271" s="7">
        <f t="shared" si="1850"/>
        <v>0</v>
      </c>
      <c r="FR271" s="7">
        <f t="shared" si="1850"/>
        <v>0</v>
      </c>
      <c r="FS271" s="7">
        <f t="shared" si="1850"/>
        <v>0</v>
      </c>
      <c r="FT271" s="7">
        <f t="shared" si="1850"/>
        <v>0</v>
      </c>
      <c r="FU271" s="7">
        <f t="shared" si="1850"/>
        <v>0</v>
      </c>
      <c r="FV271" s="7">
        <f t="shared" si="1850"/>
        <v>1</v>
      </c>
      <c r="FW271" s="7">
        <f t="shared" si="1850"/>
        <v>16</v>
      </c>
      <c r="FX271" s="7">
        <f t="shared" si="1850"/>
        <v>0</v>
      </c>
      <c r="FY271" s="7">
        <f t="shared" si="1850"/>
        <v>0</v>
      </c>
      <c r="FZ271" s="7">
        <f t="shared" si="1850"/>
        <v>0</v>
      </c>
      <c r="GA271" s="7">
        <f t="shared" si="1850"/>
        <v>0</v>
      </c>
      <c r="GB271" s="116">
        <f t="shared" si="1850"/>
        <v>58</v>
      </c>
      <c r="GC271" s="117">
        <f t="shared" si="1850"/>
        <v>16</v>
      </c>
      <c r="GD271" s="7"/>
      <c r="GE271" s="7"/>
      <c r="GF271" s="7"/>
      <c r="GG271" s="52"/>
      <c r="GH271" s="3"/>
      <c r="GI271" s="18"/>
      <c r="GJ271" s="18"/>
      <c r="GK271" s="1"/>
      <c r="GL271" s="23"/>
      <c r="GM271" s="61"/>
      <c r="GN271" s="7"/>
      <c r="GO271" s="7"/>
    </row>
    <row r="272" spans="1:197" ht="24.95" customHeight="1" x14ac:dyDescent="0.35">
      <c r="A272" s="51"/>
      <c r="B272" s="17" t="s">
        <v>224</v>
      </c>
      <c r="C272" s="17"/>
      <c r="D272" s="7" t="s">
        <v>294</v>
      </c>
      <c r="E272" s="7"/>
      <c r="F272" s="7"/>
      <c r="G272" s="7"/>
      <c r="H272" s="525">
        <v>2</v>
      </c>
      <c r="I272" s="7"/>
      <c r="J272" s="7"/>
      <c r="K272" s="7"/>
      <c r="L272" s="187"/>
      <c r="M272" s="188">
        <f t="shared" ref="M272" si="1851">SUM(N272+P272+R272+T272+V272)</f>
        <v>0</v>
      </c>
      <c r="N272" s="189"/>
      <c r="O272" s="262">
        <f t="shared" ref="O272" si="1852">SUM(N272)*I272</f>
        <v>0</v>
      </c>
      <c r="P272" s="189"/>
      <c r="Q272" s="190">
        <f t="shared" ref="Q272" si="1853">P272*J272</f>
        <v>0</v>
      </c>
      <c r="R272" s="189"/>
      <c r="S272" s="190">
        <f t="shared" ref="S272" si="1854">SUM(R272)*J272</f>
        <v>0</v>
      </c>
      <c r="T272" s="189"/>
      <c r="U272" s="190">
        <f t="shared" ref="U272" si="1855">SUM(T272)*K272</f>
        <v>0</v>
      </c>
      <c r="V272" s="189"/>
      <c r="W272" s="190">
        <f t="shared" ref="W272" si="1856">SUM(V272)*J272*5</f>
        <v>0</v>
      </c>
      <c r="X272" s="191"/>
      <c r="Y272" s="191">
        <f t="shared" ref="Y272" si="1857">L272*J272*0.05</f>
        <v>0</v>
      </c>
      <c r="Z272" s="189"/>
      <c r="AA272" s="190"/>
      <c r="AB272" s="189"/>
      <c r="AC272" s="191">
        <f t="shared" ref="AC272" si="1858">SUM(AB272)*3*H272/5</f>
        <v>0</v>
      </c>
      <c r="AD272" s="189">
        <v>1</v>
      </c>
      <c r="AE272" s="193">
        <f t="shared" ref="AE272" si="1859">SUM(AD272*H272*(15))</f>
        <v>30</v>
      </c>
      <c r="AF272" s="189"/>
      <c r="AG272" s="190">
        <f t="shared" ref="AG272" si="1860">SUM(AF272*H272*3)</f>
        <v>0</v>
      </c>
      <c r="AH272" s="190"/>
      <c r="AI272" s="191">
        <f t="shared" ref="AI272" si="1861">SUM(AH272*H272/3)</f>
        <v>0</v>
      </c>
      <c r="AJ272" s="189"/>
      <c r="AK272" s="191">
        <f t="shared" ref="AK272" si="1862">SUM(AJ272*H272*2/3)</f>
        <v>0</v>
      </c>
      <c r="AL272" s="189"/>
      <c r="AM272" s="262">
        <f>SUM(AL272*H272)</f>
        <v>0</v>
      </c>
      <c r="AN272" s="189"/>
      <c r="AO272" s="190">
        <f>SUM(AN272*J272)</f>
        <v>0</v>
      </c>
      <c r="AP272" s="189"/>
      <c r="AQ272" s="191">
        <f t="shared" ref="AQ272" si="1863">SUM(AP272*H272*2)</f>
        <v>0</v>
      </c>
      <c r="AR272" s="189"/>
      <c r="AS272" s="191">
        <f t="shared" ref="AS272" si="1864">SUM(J272*AR272*6)</f>
        <v>0</v>
      </c>
      <c r="AT272" s="32"/>
      <c r="AU272" s="194">
        <f t="shared" ref="AU272" si="1865">AT272*H272/3</f>
        <v>0</v>
      </c>
      <c r="AV272" s="189"/>
      <c r="AW272" s="190">
        <f>SUM(AV272*H272/3)</f>
        <v>0</v>
      </c>
      <c r="AX272" s="189"/>
      <c r="AY272" s="191">
        <f t="shared" ref="AY272" si="1866">SUM(J272*AX272*8)</f>
        <v>0</v>
      </c>
      <c r="AZ272" s="190"/>
      <c r="BA272" s="191">
        <f>SUM(AZ272*K272*3*8)</f>
        <v>0</v>
      </c>
      <c r="BB272" s="189"/>
      <c r="BC272" s="191">
        <f t="shared" ref="BC272" si="1867">SUM(BB272*K272*4*6)</f>
        <v>0</v>
      </c>
      <c r="BD272" s="189"/>
      <c r="BE272" s="195">
        <f t="shared" ref="BE272" si="1868">SUM(BD272*50)</f>
        <v>0</v>
      </c>
      <c r="BF272" s="194">
        <f t="shared" ref="BF272" si="1869">O272+Q272+S272+U272+W272+X272+Y272+AA272+AC272+AE272+AG272+AI272+AK272+AM272+AO272+AQ272+AS272+AU272+AW272+AY272+BA272+BC272+BE272</f>
        <v>30</v>
      </c>
      <c r="BG272" s="194">
        <f t="shared" ref="BG272" si="1870">BC272+BA272+AY272+AW272+AS272+AQ272+X272+W272+U272+S272+Q272+O272</f>
        <v>0</v>
      </c>
      <c r="BH272" s="7"/>
      <c r="BI272" s="7"/>
      <c r="BJ272" s="7"/>
      <c r="BK272" s="52"/>
      <c r="BL272" s="51"/>
      <c r="BM272" s="47" t="s">
        <v>317</v>
      </c>
      <c r="BN272" s="17" t="s">
        <v>110</v>
      </c>
      <c r="BO272" s="44" t="s">
        <v>279</v>
      </c>
      <c r="BP272" s="44" t="s">
        <v>268</v>
      </c>
      <c r="BQ272" s="44" t="s">
        <v>318</v>
      </c>
      <c r="BR272" s="44">
        <v>6</v>
      </c>
      <c r="BS272" s="44">
        <v>56</v>
      </c>
      <c r="BT272" s="44">
        <v>1</v>
      </c>
      <c r="BU272" s="217">
        <v>1</v>
      </c>
      <c r="BV272" s="44">
        <v>4</v>
      </c>
      <c r="BW272" s="47">
        <v>30</v>
      </c>
      <c r="BX272" s="73">
        <v>30</v>
      </c>
      <c r="BY272" s="32"/>
      <c r="BZ272" s="334"/>
      <c r="CA272" s="32"/>
      <c r="CB272" s="20"/>
      <c r="CC272" s="32"/>
      <c r="CD272" s="20"/>
      <c r="CE272" s="32"/>
      <c r="CF272" s="20"/>
      <c r="CG272" s="74"/>
      <c r="CH272" s="20"/>
      <c r="CI272" s="20"/>
      <c r="CJ272" s="20"/>
      <c r="CK272" s="74"/>
      <c r="CL272" s="20"/>
      <c r="CM272" s="74"/>
      <c r="CN272" s="20"/>
      <c r="CO272" s="74"/>
      <c r="CP272" s="24"/>
      <c r="CQ272" s="74"/>
      <c r="CR272" s="334"/>
      <c r="CS272" s="74"/>
      <c r="CT272" s="20"/>
      <c r="CU272" s="74"/>
      <c r="CV272" s="20"/>
      <c r="CW272" s="74"/>
      <c r="CX272" s="334">
        <v>72</v>
      </c>
      <c r="CY272" s="74"/>
      <c r="CZ272" s="20"/>
      <c r="DA272" s="74"/>
      <c r="DB272" s="20"/>
      <c r="DC272" s="74"/>
      <c r="DD272" s="20"/>
      <c r="DE272" s="74"/>
      <c r="DF272" s="20"/>
      <c r="DG272" s="74"/>
      <c r="DH272" s="20"/>
      <c r="DI272" s="74"/>
      <c r="DJ272" s="20"/>
      <c r="DK272" s="74"/>
      <c r="DL272" s="20"/>
      <c r="DM272" s="74"/>
      <c r="DN272" s="20"/>
      <c r="DO272" s="74"/>
      <c r="DP272" s="20"/>
      <c r="DQ272" s="20">
        <f t="shared" si="1845"/>
        <v>72</v>
      </c>
      <c r="DR272" s="20">
        <f t="shared" si="1846"/>
        <v>0</v>
      </c>
      <c r="DS272" s="7"/>
      <c r="DT272" s="7"/>
      <c r="DU272" s="7"/>
      <c r="DV272" s="52"/>
      <c r="DW272" s="51"/>
      <c r="DX272" s="17"/>
      <c r="DY272" s="17"/>
      <c r="DZ272" s="7"/>
      <c r="EA272" s="7"/>
      <c r="EB272" s="7"/>
      <c r="EC272" s="7"/>
      <c r="ED272" s="7"/>
      <c r="EE272" s="7"/>
      <c r="EF272" s="7"/>
      <c r="EG272" s="7"/>
      <c r="EH272" s="7">
        <f t="shared" si="1847"/>
        <v>30</v>
      </c>
      <c r="EI272" s="7">
        <f t="shared" si="1847"/>
        <v>30</v>
      </c>
      <c r="EJ272" s="7">
        <f t="shared" si="1847"/>
        <v>0</v>
      </c>
      <c r="EK272" s="18">
        <f t="shared" si="1847"/>
        <v>0</v>
      </c>
      <c r="EL272" s="7">
        <f t="shared" si="1847"/>
        <v>0</v>
      </c>
      <c r="EM272" s="7">
        <f t="shared" si="1847"/>
        <v>0</v>
      </c>
      <c r="EN272" s="7">
        <f t="shared" si="1847"/>
        <v>0</v>
      </c>
      <c r="EO272" s="7">
        <f t="shared" si="1847"/>
        <v>0</v>
      </c>
      <c r="EP272" s="7">
        <f t="shared" si="1847"/>
        <v>0</v>
      </c>
      <c r="EQ272" s="7">
        <f t="shared" si="1847"/>
        <v>0</v>
      </c>
      <c r="ER272" s="7">
        <f t="shared" si="1847"/>
        <v>0</v>
      </c>
      <c r="ES272" s="7">
        <f t="shared" si="1847"/>
        <v>0</v>
      </c>
      <c r="ET272" s="7">
        <f t="shared" si="1847"/>
        <v>0</v>
      </c>
      <c r="EU272" s="18">
        <f t="shared" si="1847"/>
        <v>0</v>
      </c>
      <c r="EV272" s="7">
        <f t="shared" si="1847"/>
        <v>0</v>
      </c>
      <c r="EW272" s="7">
        <f t="shared" si="1847"/>
        <v>0</v>
      </c>
      <c r="EX272" s="7">
        <f t="shared" si="1848"/>
        <v>0</v>
      </c>
      <c r="EY272" s="7">
        <f t="shared" si="1848"/>
        <v>0</v>
      </c>
      <c r="EZ272" s="7">
        <f t="shared" si="1848"/>
        <v>1</v>
      </c>
      <c r="FA272" s="7">
        <f t="shared" si="1848"/>
        <v>30</v>
      </c>
      <c r="FB272" s="7">
        <f t="shared" si="1848"/>
        <v>0</v>
      </c>
      <c r="FC272" s="7">
        <f t="shared" si="1848"/>
        <v>0</v>
      </c>
      <c r="FD272" s="7">
        <f t="shared" si="1848"/>
        <v>0</v>
      </c>
      <c r="FE272" s="18">
        <f t="shared" si="1848"/>
        <v>0</v>
      </c>
      <c r="FF272" s="7">
        <f t="shared" si="1848"/>
        <v>0</v>
      </c>
      <c r="FG272" s="7">
        <f t="shared" si="1848"/>
        <v>0</v>
      </c>
      <c r="FH272" s="7">
        <f t="shared" si="1848"/>
        <v>0</v>
      </c>
      <c r="FI272" s="7">
        <f t="shared" si="1848"/>
        <v>72</v>
      </c>
      <c r="FJ272" s="7">
        <f t="shared" si="1848"/>
        <v>0</v>
      </c>
      <c r="FK272" s="7">
        <f t="shared" si="1848"/>
        <v>0</v>
      </c>
      <c r="FL272" s="7">
        <f t="shared" si="1848"/>
        <v>0</v>
      </c>
      <c r="FM272" s="7">
        <f t="shared" si="1848"/>
        <v>0</v>
      </c>
      <c r="FN272" s="7">
        <f t="shared" si="1849"/>
        <v>0</v>
      </c>
      <c r="FO272" s="7">
        <f t="shared" si="1849"/>
        <v>0</v>
      </c>
      <c r="FP272" s="7"/>
      <c r="FQ272" s="7">
        <f t="shared" si="1850"/>
        <v>0</v>
      </c>
      <c r="FR272" s="7">
        <f t="shared" si="1850"/>
        <v>0</v>
      </c>
      <c r="FS272" s="7">
        <f t="shared" si="1850"/>
        <v>0</v>
      </c>
      <c r="FT272" s="7">
        <f t="shared" si="1850"/>
        <v>0</v>
      </c>
      <c r="FU272" s="7">
        <f t="shared" si="1850"/>
        <v>0</v>
      </c>
      <c r="FV272" s="7">
        <f t="shared" si="1850"/>
        <v>0</v>
      </c>
      <c r="FW272" s="7">
        <f t="shared" si="1850"/>
        <v>0</v>
      </c>
      <c r="FX272" s="7">
        <f t="shared" si="1850"/>
        <v>0</v>
      </c>
      <c r="FY272" s="7">
        <f t="shared" si="1850"/>
        <v>0</v>
      </c>
      <c r="FZ272" s="7">
        <f t="shared" si="1850"/>
        <v>0</v>
      </c>
      <c r="GA272" s="7">
        <f t="shared" si="1850"/>
        <v>0</v>
      </c>
      <c r="GB272" s="116">
        <f t="shared" si="1850"/>
        <v>102</v>
      </c>
      <c r="GC272" s="117">
        <f t="shared" si="1850"/>
        <v>0</v>
      </c>
      <c r="GD272" s="7"/>
      <c r="GE272" s="7"/>
      <c r="GF272" s="7"/>
      <c r="GG272" s="52"/>
      <c r="GH272" s="3"/>
      <c r="GI272" s="18"/>
      <c r="GJ272" s="18"/>
      <c r="GK272" s="1"/>
      <c r="GL272" s="23"/>
      <c r="GM272" s="61"/>
      <c r="GN272" s="7"/>
      <c r="GO272" s="7"/>
    </row>
    <row r="273" spans="1:199" ht="24.95" customHeight="1" x14ac:dyDescent="0.35">
      <c r="A273" s="51"/>
      <c r="B273" s="17"/>
      <c r="C273" s="17"/>
      <c r="D273" s="7"/>
      <c r="E273" s="7"/>
      <c r="F273" s="7"/>
      <c r="G273" s="7"/>
      <c r="H273" s="7"/>
      <c r="I273" s="7"/>
      <c r="J273" s="7"/>
      <c r="K273" s="7"/>
      <c r="L273" s="7"/>
      <c r="M273" s="73">
        <f t="shared" ref="M273:M276" si="1871">SUM(N273+P273+T273+V273+AR273*2)</f>
        <v>0</v>
      </c>
      <c r="N273" s="32"/>
      <c r="O273" s="263"/>
      <c r="P273" s="32"/>
      <c r="Q273" s="20"/>
      <c r="R273" s="32"/>
      <c r="S273" s="20"/>
      <c r="T273" s="32"/>
      <c r="U273" s="20"/>
      <c r="V273" s="74"/>
      <c r="W273" s="20"/>
      <c r="X273" s="20"/>
      <c r="Y273" s="20"/>
      <c r="Z273" s="74"/>
      <c r="AA273" s="20"/>
      <c r="AB273" s="74"/>
      <c r="AC273" s="20"/>
      <c r="AD273" s="74"/>
      <c r="AE273" s="24"/>
      <c r="AF273" s="74"/>
      <c r="AG273" s="20"/>
      <c r="AH273" s="74"/>
      <c r="AI273" s="20"/>
      <c r="AJ273" s="74"/>
      <c r="AK273" s="20"/>
      <c r="AL273" s="74"/>
      <c r="AM273" s="263"/>
      <c r="AN273" s="74"/>
      <c r="AO273" s="20"/>
      <c r="AP273" s="74"/>
      <c r="AQ273" s="20"/>
      <c r="AR273" s="74"/>
      <c r="AS273" s="20"/>
      <c r="AT273" s="74"/>
      <c r="AU273" s="20"/>
      <c r="AV273" s="74"/>
      <c r="AW273" s="20"/>
      <c r="AX273" s="74"/>
      <c r="AY273" s="20"/>
      <c r="AZ273" s="74"/>
      <c r="BA273" s="20"/>
      <c r="BB273" s="74"/>
      <c r="BC273" s="20"/>
      <c r="BD273" s="74"/>
      <c r="BE273" s="20"/>
      <c r="BF273" s="20">
        <f t="shared" ref="BF273:BF276" si="1872">SUM(AO273+BE273+BC273+BA273+AY273+AW273+AS273+AQ273+AK273+AM273+AI273+AG273+AE273+AC273+AA273+Y273+X273+W273+U273+Q273+O273+S273+AU273)</f>
        <v>0</v>
      </c>
      <c r="BG273" s="20">
        <f t="shared" ref="BG273:BG276" si="1873">SUM(O273+Q273+U273+W273+X273+AS273+AW273+AY273+BA273+BC273+S273+AQ273)</f>
        <v>0</v>
      </c>
      <c r="BH273" s="7"/>
      <c r="BI273" s="7"/>
      <c r="BJ273" s="7"/>
      <c r="BK273" s="52"/>
      <c r="BL273" s="51"/>
      <c r="BM273" s="17" t="s">
        <v>224</v>
      </c>
      <c r="BN273" s="17"/>
      <c r="BO273" s="7" t="s">
        <v>294</v>
      </c>
      <c r="BP273" s="7"/>
      <c r="BQ273" s="7"/>
      <c r="BR273" s="7"/>
      <c r="BS273" s="7">
        <v>2</v>
      </c>
      <c r="BT273" s="7"/>
      <c r="BU273" s="7"/>
      <c r="BV273" s="7"/>
      <c r="BW273" s="187"/>
      <c r="BX273" s="188">
        <f t="shared" ref="BX273:BX274" si="1874">SUM(BY273+CA273+CC273+CE273+CG273)</f>
        <v>0</v>
      </c>
      <c r="BY273" s="189"/>
      <c r="BZ273" s="142">
        <f t="shared" ref="BZ273:BZ274" si="1875">SUM(BY273)*BT273</f>
        <v>0</v>
      </c>
      <c r="CA273" s="189"/>
      <c r="CB273" s="190">
        <f t="shared" ref="CB273:CB274" si="1876">CA273*BU273</f>
        <v>0</v>
      </c>
      <c r="CC273" s="189"/>
      <c r="CD273" s="190">
        <f t="shared" ref="CD273:CD274" si="1877">SUM(CC273)*BU273</f>
        <v>0</v>
      </c>
      <c r="CE273" s="189"/>
      <c r="CF273" s="190">
        <f t="shared" ref="CF273:CF274" si="1878">SUM(CE273)*BV273</f>
        <v>0</v>
      </c>
      <c r="CG273" s="189"/>
      <c r="CH273" s="190">
        <f t="shared" ref="CH273:CH274" si="1879">SUM(CG273)*BU273*5</f>
        <v>0</v>
      </c>
      <c r="CI273" s="191"/>
      <c r="CJ273" s="191">
        <f t="shared" ref="CJ273" si="1880">BW273*BU273*0.05</f>
        <v>0</v>
      </c>
      <c r="CK273" s="189"/>
      <c r="CL273" s="190"/>
      <c r="CM273" s="189"/>
      <c r="CN273" s="191">
        <f t="shared" ref="CN273" si="1881">SUM(CM273)*3*BS273/5</f>
        <v>0</v>
      </c>
      <c r="CO273" s="189">
        <v>1</v>
      </c>
      <c r="CP273" s="193">
        <f t="shared" ref="CP273" si="1882">SUM(CO273*BS273*(15))</f>
        <v>30</v>
      </c>
      <c r="CQ273" s="189"/>
      <c r="CR273" s="142">
        <f t="shared" ref="CR273" si="1883">SUM(CQ273*BS273*3)</f>
        <v>0</v>
      </c>
      <c r="CS273" s="190"/>
      <c r="CT273" s="191">
        <f t="shared" ref="CT273:CT274" si="1884">SUM(CS273*BS273/3)</f>
        <v>0</v>
      </c>
      <c r="CU273" s="189"/>
      <c r="CV273" s="191">
        <f t="shared" ref="CV273:CV274" si="1885">SUM(CU273*BS273*2/3)</f>
        <v>0</v>
      </c>
      <c r="CW273" s="189"/>
      <c r="CX273" s="142">
        <f>SUM(CW273*BS273)</f>
        <v>0</v>
      </c>
      <c r="CY273" s="189"/>
      <c r="CZ273" s="190">
        <f>SUM(CY273*BU273)</f>
        <v>0</v>
      </c>
      <c r="DA273" s="189"/>
      <c r="DB273" s="191">
        <f t="shared" ref="DB273:DB274" si="1886">SUM(DA273*BS273*2)</f>
        <v>0</v>
      </c>
      <c r="DC273" s="189"/>
      <c r="DD273" s="191">
        <f t="shared" ref="DD273" si="1887">SUM(BU273*DC273*6)</f>
        <v>0</v>
      </c>
      <c r="DE273" s="32"/>
      <c r="DF273" s="194">
        <f t="shared" ref="DF273:DF274" si="1888">DE273*BS273/3</f>
        <v>0</v>
      </c>
      <c r="DG273" s="189"/>
      <c r="DH273" s="190">
        <f>SUM(DG273*BS273/3)</f>
        <v>0</v>
      </c>
      <c r="DI273" s="189"/>
      <c r="DJ273" s="191">
        <f t="shared" ref="DJ273:DJ274" si="1889">SUM(BU273*DI273*8)</f>
        <v>0</v>
      </c>
      <c r="DK273" s="190"/>
      <c r="DL273" s="191">
        <f>SUM(DK273*BV273*3*8)</f>
        <v>0</v>
      </c>
      <c r="DM273" s="189"/>
      <c r="DN273" s="191">
        <f t="shared" ref="DN273:DN274" si="1890">SUM(DM273*BV273*4*6)</f>
        <v>0</v>
      </c>
      <c r="DO273" s="189"/>
      <c r="DP273" s="195">
        <f t="shared" ref="DP273:DP274" si="1891">SUM(DO273*50)</f>
        <v>0</v>
      </c>
      <c r="DQ273" s="20">
        <f t="shared" si="1845"/>
        <v>30</v>
      </c>
      <c r="DR273" s="20">
        <f t="shared" si="1846"/>
        <v>0</v>
      </c>
      <c r="DS273" s="7"/>
      <c r="DT273" s="7"/>
      <c r="DU273" s="7"/>
      <c r="DV273" s="52"/>
      <c r="DW273" s="51"/>
      <c r="DX273" s="17"/>
      <c r="DY273" s="17"/>
      <c r="DZ273" s="7"/>
      <c r="EA273" s="7"/>
      <c r="EB273" s="7"/>
      <c r="EC273" s="7"/>
      <c r="ED273" s="7"/>
      <c r="EE273" s="7"/>
      <c r="EF273" s="7"/>
      <c r="EG273" s="7"/>
      <c r="EH273" s="7">
        <f t="shared" si="1847"/>
        <v>0</v>
      </c>
      <c r="EI273" s="7">
        <f t="shared" si="1847"/>
        <v>0</v>
      </c>
      <c r="EJ273" s="7">
        <f t="shared" si="1847"/>
        <v>0</v>
      </c>
      <c r="EK273" s="18">
        <f t="shared" si="1847"/>
        <v>0</v>
      </c>
      <c r="EL273" s="7">
        <f t="shared" si="1847"/>
        <v>0</v>
      </c>
      <c r="EM273" s="7">
        <f t="shared" si="1847"/>
        <v>0</v>
      </c>
      <c r="EN273" s="7">
        <f t="shared" si="1847"/>
        <v>0</v>
      </c>
      <c r="EO273" s="7">
        <f t="shared" si="1847"/>
        <v>0</v>
      </c>
      <c r="EP273" s="7">
        <f t="shared" si="1847"/>
        <v>0</v>
      </c>
      <c r="EQ273" s="7">
        <f t="shared" si="1847"/>
        <v>0</v>
      </c>
      <c r="ER273" s="7">
        <f t="shared" si="1847"/>
        <v>0</v>
      </c>
      <c r="ES273" s="7">
        <f t="shared" si="1847"/>
        <v>0</v>
      </c>
      <c r="ET273" s="7">
        <f t="shared" si="1847"/>
        <v>0</v>
      </c>
      <c r="EU273" s="18">
        <f t="shared" si="1847"/>
        <v>0</v>
      </c>
      <c r="EV273" s="7">
        <f t="shared" si="1847"/>
        <v>0</v>
      </c>
      <c r="EW273" s="7">
        <f t="shared" si="1847"/>
        <v>0</v>
      </c>
      <c r="EX273" s="7">
        <f t="shared" si="1848"/>
        <v>0</v>
      </c>
      <c r="EY273" s="7">
        <f t="shared" si="1848"/>
        <v>0</v>
      </c>
      <c r="EZ273" s="7">
        <f t="shared" si="1848"/>
        <v>1</v>
      </c>
      <c r="FA273" s="7">
        <f t="shared" si="1848"/>
        <v>30</v>
      </c>
      <c r="FB273" s="7">
        <f t="shared" si="1848"/>
        <v>0</v>
      </c>
      <c r="FC273" s="7">
        <f t="shared" si="1848"/>
        <v>0</v>
      </c>
      <c r="FD273" s="7">
        <f t="shared" si="1848"/>
        <v>0</v>
      </c>
      <c r="FE273" s="18">
        <f t="shared" si="1848"/>
        <v>0</v>
      </c>
      <c r="FF273" s="7">
        <f t="shared" si="1848"/>
        <v>0</v>
      </c>
      <c r="FG273" s="7">
        <f t="shared" si="1848"/>
        <v>0</v>
      </c>
      <c r="FH273" s="7">
        <f t="shared" si="1848"/>
        <v>0</v>
      </c>
      <c r="FI273" s="7">
        <f t="shared" si="1848"/>
        <v>0</v>
      </c>
      <c r="FJ273" s="7">
        <f t="shared" si="1848"/>
        <v>0</v>
      </c>
      <c r="FK273" s="7">
        <f t="shared" si="1848"/>
        <v>0</v>
      </c>
      <c r="FL273" s="7">
        <f t="shared" si="1848"/>
        <v>0</v>
      </c>
      <c r="FM273" s="7">
        <f t="shared" si="1848"/>
        <v>0</v>
      </c>
      <c r="FN273" s="7">
        <f t="shared" si="1849"/>
        <v>0</v>
      </c>
      <c r="FO273" s="7">
        <f t="shared" si="1849"/>
        <v>0</v>
      </c>
      <c r="FP273" s="7"/>
      <c r="FQ273" s="7">
        <f t="shared" si="1850"/>
        <v>0</v>
      </c>
      <c r="FR273" s="7">
        <f t="shared" si="1850"/>
        <v>0</v>
      </c>
      <c r="FS273" s="7">
        <f t="shared" si="1850"/>
        <v>0</v>
      </c>
      <c r="FT273" s="7">
        <f t="shared" si="1850"/>
        <v>0</v>
      </c>
      <c r="FU273" s="7">
        <f t="shared" si="1850"/>
        <v>0</v>
      </c>
      <c r="FV273" s="7">
        <f t="shared" si="1850"/>
        <v>0</v>
      </c>
      <c r="FW273" s="7">
        <f t="shared" si="1850"/>
        <v>0</v>
      </c>
      <c r="FX273" s="7">
        <f t="shared" si="1850"/>
        <v>0</v>
      </c>
      <c r="FY273" s="7">
        <f t="shared" si="1850"/>
        <v>0</v>
      </c>
      <c r="FZ273" s="7">
        <f t="shared" si="1850"/>
        <v>0</v>
      </c>
      <c r="GA273" s="7">
        <f t="shared" si="1850"/>
        <v>0</v>
      </c>
      <c r="GB273" s="116">
        <f t="shared" si="1850"/>
        <v>30</v>
      </c>
      <c r="GC273" s="117">
        <f t="shared" si="1850"/>
        <v>0</v>
      </c>
      <c r="GD273" s="7"/>
      <c r="GE273" s="7"/>
      <c r="GF273" s="7"/>
      <c r="GG273" s="52"/>
      <c r="GH273" s="3"/>
      <c r="GI273" s="18"/>
      <c r="GJ273" s="18"/>
      <c r="GK273" s="1"/>
      <c r="GL273" s="44"/>
      <c r="GM273" s="63"/>
      <c r="GN273" s="7"/>
      <c r="GO273" s="7"/>
      <c r="GP273" s="3"/>
      <c r="GQ273" s="3"/>
    </row>
    <row r="274" spans="1:199" ht="24.95" customHeight="1" x14ac:dyDescent="0.35">
      <c r="A274" s="51"/>
      <c r="B274" s="17"/>
      <c r="C274" s="17"/>
      <c r="D274" s="7"/>
      <c r="E274" s="7"/>
      <c r="F274" s="7"/>
      <c r="G274" s="7"/>
      <c r="H274" s="7"/>
      <c r="I274" s="7"/>
      <c r="J274" s="7"/>
      <c r="K274" s="7"/>
      <c r="L274" s="7"/>
      <c r="M274" s="73">
        <f t="shared" si="1871"/>
        <v>0</v>
      </c>
      <c r="N274" s="32"/>
      <c r="O274" s="263"/>
      <c r="P274" s="32"/>
      <c r="Q274" s="20"/>
      <c r="R274" s="32"/>
      <c r="S274" s="20"/>
      <c r="T274" s="32"/>
      <c r="U274" s="20"/>
      <c r="V274" s="74"/>
      <c r="W274" s="20"/>
      <c r="X274" s="20"/>
      <c r="Y274" s="20"/>
      <c r="Z274" s="74"/>
      <c r="AA274" s="20"/>
      <c r="AB274" s="74"/>
      <c r="AC274" s="20"/>
      <c r="AD274" s="74"/>
      <c r="AE274" s="24"/>
      <c r="AF274" s="74"/>
      <c r="AG274" s="20"/>
      <c r="AH274" s="74"/>
      <c r="AI274" s="20"/>
      <c r="AJ274" s="74"/>
      <c r="AK274" s="20"/>
      <c r="AL274" s="74"/>
      <c r="AM274" s="263"/>
      <c r="AN274" s="74"/>
      <c r="AO274" s="20"/>
      <c r="AP274" s="74"/>
      <c r="AQ274" s="20"/>
      <c r="AR274" s="74"/>
      <c r="AS274" s="20"/>
      <c r="AT274" s="74"/>
      <c r="AU274" s="20"/>
      <c r="AV274" s="74"/>
      <c r="AW274" s="20"/>
      <c r="AX274" s="74"/>
      <c r="AY274" s="20"/>
      <c r="AZ274" s="74"/>
      <c r="BA274" s="20"/>
      <c r="BB274" s="74"/>
      <c r="BC274" s="20"/>
      <c r="BD274" s="74"/>
      <c r="BE274" s="20"/>
      <c r="BF274" s="20">
        <f t="shared" si="1872"/>
        <v>0</v>
      </c>
      <c r="BG274" s="20">
        <f t="shared" si="1873"/>
        <v>0</v>
      </c>
      <c r="BH274" s="7"/>
      <c r="BI274" s="7"/>
      <c r="BJ274" s="7"/>
      <c r="BK274" s="52"/>
      <c r="BL274" s="51"/>
      <c r="BM274" s="213" t="s">
        <v>309</v>
      </c>
      <c r="BN274" s="200" t="s">
        <v>110</v>
      </c>
      <c r="BO274" s="214" t="s">
        <v>279</v>
      </c>
      <c r="BP274" s="200" t="s">
        <v>268</v>
      </c>
      <c r="BQ274" s="200" t="s">
        <v>302</v>
      </c>
      <c r="BR274" s="214">
        <v>12</v>
      </c>
      <c r="BS274" s="214">
        <v>10</v>
      </c>
      <c r="BT274" s="214">
        <v>1</v>
      </c>
      <c r="BU274" s="214">
        <v>1</v>
      </c>
      <c r="BV274" s="214">
        <v>1</v>
      </c>
      <c r="BW274" s="213"/>
      <c r="BX274" s="219">
        <f t="shared" si="1874"/>
        <v>0</v>
      </c>
      <c r="BY274" s="208"/>
      <c r="BZ274" s="210">
        <f t="shared" si="1875"/>
        <v>0</v>
      </c>
      <c r="CA274" s="208"/>
      <c r="CB274" s="210">
        <f t="shared" si="1876"/>
        <v>0</v>
      </c>
      <c r="CC274" s="208"/>
      <c r="CD274" s="210">
        <f t="shared" si="1877"/>
        <v>0</v>
      </c>
      <c r="CE274" s="208"/>
      <c r="CF274" s="210">
        <f t="shared" si="1878"/>
        <v>0</v>
      </c>
      <c r="CG274" s="208"/>
      <c r="CH274" s="210">
        <f t="shared" si="1879"/>
        <v>0</v>
      </c>
      <c r="CI274" s="206"/>
      <c r="CJ274" s="207">
        <f t="shared" ref="CJ274" si="1892">SUM(BW274*15/100*BU274)</f>
        <v>0</v>
      </c>
      <c r="CK274" s="208"/>
      <c r="CL274" s="210"/>
      <c r="CM274" s="208"/>
      <c r="CN274" s="206">
        <f t="shared" ref="CN274" si="1893">SUM(CM274)*3*BS274/5</f>
        <v>0</v>
      </c>
      <c r="CO274" s="208">
        <v>1</v>
      </c>
      <c r="CP274" s="209">
        <v>0</v>
      </c>
      <c r="CQ274" s="208"/>
      <c r="CR274" s="334">
        <f t="shared" ref="CR274" si="1894">SUM(CQ274*BS274*3)</f>
        <v>0</v>
      </c>
      <c r="CS274" s="210"/>
      <c r="CT274" s="206">
        <f t="shared" si="1884"/>
        <v>0</v>
      </c>
      <c r="CU274" s="208"/>
      <c r="CV274" s="206">
        <f t="shared" si="1885"/>
        <v>0</v>
      </c>
      <c r="CW274" s="208"/>
      <c r="CX274" s="210">
        <f>SUM(CW274*BS274)</f>
        <v>0</v>
      </c>
      <c r="CY274" s="208"/>
      <c r="CZ274" s="210">
        <f t="shared" ref="CZ274" si="1895">SUM(CY274*BU274)</f>
        <v>0</v>
      </c>
      <c r="DA274" s="208"/>
      <c r="DB274" s="206">
        <f t="shared" si="1886"/>
        <v>0</v>
      </c>
      <c r="DC274" s="208"/>
      <c r="DD274" s="206">
        <f>DC274*BS274/3</f>
        <v>0</v>
      </c>
      <c r="DE274" s="32"/>
      <c r="DF274" s="194">
        <f t="shared" si="1888"/>
        <v>0</v>
      </c>
      <c r="DG274" s="208"/>
      <c r="DH274" s="212">
        <f t="shared" ref="DH274" si="1896">SUM(DG274*BS274/3)</f>
        <v>0</v>
      </c>
      <c r="DI274" s="208"/>
      <c r="DJ274" s="206">
        <f t="shared" si="1889"/>
        <v>0</v>
      </c>
      <c r="DK274" s="210">
        <v>1</v>
      </c>
      <c r="DL274" s="206">
        <f>DK274*BS274*2/3</f>
        <v>6.666666666666667</v>
      </c>
      <c r="DM274" s="208"/>
      <c r="DN274" s="206">
        <f t="shared" si="1890"/>
        <v>0</v>
      </c>
      <c r="DO274" s="208"/>
      <c r="DP274" s="212">
        <f t="shared" si="1891"/>
        <v>0</v>
      </c>
      <c r="DQ274" s="20">
        <f t="shared" si="1845"/>
        <v>6.666666666666667</v>
      </c>
      <c r="DR274" s="20">
        <f t="shared" si="1846"/>
        <v>6.666666666666667</v>
      </c>
      <c r="DS274" s="7"/>
      <c r="DT274" s="7"/>
      <c r="DU274" s="7"/>
      <c r="DV274" s="52"/>
      <c r="DW274" s="51"/>
      <c r="DX274" s="17"/>
      <c r="DY274" s="17"/>
      <c r="DZ274" s="7"/>
      <c r="EA274" s="7"/>
      <c r="EB274" s="7"/>
      <c r="EC274" s="7"/>
      <c r="ED274" s="7"/>
      <c r="EE274" s="7"/>
      <c r="EF274" s="7"/>
      <c r="EG274" s="7"/>
      <c r="EH274" s="7">
        <f t="shared" si="1847"/>
        <v>0</v>
      </c>
      <c r="EI274" s="7">
        <f t="shared" si="1847"/>
        <v>0</v>
      </c>
      <c r="EJ274" s="7">
        <f t="shared" si="1847"/>
        <v>0</v>
      </c>
      <c r="EK274" s="18">
        <f t="shared" si="1847"/>
        <v>0</v>
      </c>
      <c r="EL274" s="7">
        <f t="shared" si="1847"/>
        <v>0</v>
      </c>
      <c r="EM274" s="7">
        <f t="shared" si="1847"/>
        <v>0</v>
      </c>
      <c r="EN274" s="7">
        <f t="shared" si="1847"/>
        <v>0</v>
      </c>
      <c r="EO274" s="7">
        <f t="shared" si="1847"/>
        <v>0</v>
      </c>
      <c r="EP274" s="7">
        <f t="shared" si="1847"/>
        <v>0</v>
      </c>
      <c r="EQ274" s="7">
        <f t="shared" si="1847"/>
        <v>0</v>
      </c>
      <c r="ER274" s="7">
        <f t="shared" si="1847"/>
        <v>0</v>
      </c>
      <c r="ES274" s="7">
        <f t="shared" si="1847"/>
        <v>0</v>
      </c>
      <c r="ET274" s="7">
        <f t="shared" si="1847"/>
        <v>0</v>
      </c>
      <c r="EU274" s="18">
        <f t="shared" si="1847"/>
        <v>0</v>
      </c>
      <c r="EV274" s="7">
        <f t="shared" si="1847"/>
        <v>0</v>
      </c>
      <c r="EW274" s="7">
        <f t="shared" si="1847"/>
        <v>0</v>
      </c>
      <c r="EX274" s="7">
        <f t="shared" si="1848"/>
        <v>0</v>
      </c>
      <c r="EY274" s="7">
        <f t="shared" si="1848"/>
        <v>0</v>
      </c>
      <c r="EZ274" s="7">
        <f t="shared" si="1848"/>
        <v>1</v>
      </c>
      <c r="FA274" s="7">
        <f t="shared" si="1848"/>
        <v>0</v>
      </c>
      <c r="FB274" s="7">
        <f t="shared" si="1848"/>
        <v>0</v>
      </c>
      <c r="FC274" s="7">
        <f t="shared" si="1848"/>
        <v>0</v>
      </c>
      <c r="FD274" s="7">
        <f t="shared" si="1848"/>
        <v>0</v>
      </c>
      <c r="FE274" s="18">
        <f t="shared" si="1848"/>
        <v>0</v>
      </c>
      <c r="FF274" s="7">
        <f t="shared" si="1848"/>
        <v>0</v>
      </c>
      <c r="FG274" s="7">
        <f t="shared" si="1848"/>
        <v>0</v>
      </c>
      <c r="FH274" s="7">
        <f t="shared" si="1848"/>
        <v>0</v>
      </c>
      <c r="FI274" s="7">
        <f t="shared" si="1848"/>
        <v>0</v>
      </c>
      <c r="FJ274" s="7">
        <f t="shared" si="1848"/>
        <v>0</v>
      </c>
      <c r="FK274" s="7">
        <f t="shared" si="1848"/>
        <v>0</v>
      </c>
      <c r="FL274" s="7">
        <f t="shared" si="1848"/>
        <v>0</v>
      </c>
      <c r="FM274" s="7">
        <f t="shared" si="1848"/>
        <v>0</v>
      </c>
      <c r="FN274" s="7">
        <f t="shared" si="1849"/>
        <v>0</v>
      </c>
      <c r="FO274" s="7">
        <f t="shared" si="1849"/>
        <v>0</v>
      </c>
      <c r="FP274" s="7"/>
      <c r="FQ274" s="7">
        <f t="shared" si="1850"/>
        <v>0</v>
      </c>
      <c r="FR274" s="7">
        <f t="shared" si="1850"/>
        <v>0</v>
      </c>
      <c r="FS274" s="7">
        <f t="shared" si="1850"/>
        <v>0</v>
      </c>
      <c r="FT274" s="7">
        <f t="shared" si="1850"/>
        <v>0</v>
      </c>
      <c r="FU274" s="7">
        <f t="shared" si="1850"/>
        <v>0</v>
      </c>
      <c r="FV274" s="7">
        <f t="shared" si="1850"/>
        <v>1</v>
      </c>
      <c r="FW274" s="7">
        <f t="shared" si="1850"/>
        <v>6.666666666666667</v>
      </c>
      <c r="FX274" s="7">
        <f t="shared" si="1850"/>
        <v>0</v>
      </c>
      <c r="FY274" s="7">
        <f t="shared" si="1850"/>
        <v>0</v>
      </c>
      <c r="FZ274" s="7">
        <f t="shared" si="1850"/>
        <v>0</v>
      </c>
      <c r="GA274" s="7">
        <f t="shared" si="1850"/>
        <v>0</v>
      </c>
      <c r="GB274" s="116">
        <f t="shared" si="1850"/>
        <v>6.666666666666667</v>
      </c>
      <c r="GC274" s="117">
        <f t="shared" si="1850"/>
        <v>6.666666666666667</v>
      </c>
      <c r="GD274" s="7"/>
      <c r="GE274" s="7"/>
      <c r="GF274" s="7"/>
      <c r="GG274" s="52"/>
      <c r="GH274" s="3"/>
      <c r="GI274" s="18"/>
      <c r="GJ274" s="18"/>
      <c r="GK274" s="1"/>
      <c r="GL274" s="23"/>
      <c r="GM274" s="61"/>
      <c r="GN274" s="7"/>
      <c r="GO274" s="7"/>
      <c r="GP274" s="3"/>
      <c r="GQ274" s="3"/>
    </row>
    <row r="275" spans="1:199" ht="24.95" customHeight="1" x14ac:dyDescent="0.35">
      <c r="A275" s="51"/>
      <c r="B275" s="17"/>
      <c r="C275" s="17"/>
      <c r="D275" s="7"/>
      <c r="E275" s="7"/>
      <c r="F275" s="7"/>
      <c r="G275" s="7"/>
      <c r="H275" s="7"/>
      <c r="I275" s="7"/>
      <c r="J275" s="7"/>
      <c r="K275" s="7"/>
      <c r="L275" s="7"/>
      <c r="M275" s="73">
        <f t="shared" si="1871"/>
        <v>0</v>
      </c>
      <c r="N275" s="32"/>
      <c r="O275" s="263"/>
      <c r="P275" s="32"/>
      <c r="Q275" s="20"/>
      <c r="R275" s="32"/>
      <c r="S275" s="20"/>
      <c r="T275" s="32"/>
      <c r="U275" s="20"/>
      <c r="V275" s="74"/>
      <c r="W275" s="20"/>
      <c r="X275" s="20"/>
      <c r="Y275" s="20"/>
      <c r="Z275" s="74"/>
      <c r="AA275" s="20"/>
      <c r="AB275" s="74"/>
      <c r="AC275" s="20"/>
      <c r="AD275" s="74"/>
      <c r="AE275" s="24"/>
      <c r="AF275" s="74"/>
      <c r="AG275" s="20"/>
      <c r="AH275" s="74"/>
      <c r="AI275" s="20"/>
      <c r="AJ275" s="74"/>
      <c r="AK275" s="20"/>
      <c r="AL275" s="74"/>
      <c r="AM275" s="263"/>
      <c r="AN275" s="74"/>
      <c r="AO275" s="20"/>
      <c r="AP275" s="74"/>
      <c r="AQ275" s="20"/>
      <c r="AR275" s="74"/>
      <c r="AS275" s="20"/>
      <c r="AT275" s="74"/>
      <c r="AU275" s="20"/>
      <c r="AV275" s="74"/>
      <c r="AW275" s="20"/>
      <c r="AX275" s="74"/>
      <c r="AY275" s="20"/>
      <c r="AZ275" s="74"/>
      <c r="BA275" s="20"/>
      <c r="BB275" s="74"/>
      <c r="BC275" s="20"/>
      <c r="BD275" s="74"/>
      <c r="BE275" s="20"/>
      <c r="BF275" s="20">
        <f t="shared" si="1872"/>
        <v>0</v>
      </c>
      <c r="BG275" s="20">
        <f t="shared" si="1873"/>
        <v>0</v>
      </c>
      <c r="BH275" s="7"/>
      <c r="BI275" s="7"/>
      <c r="BJ275" s="7"/>
      <c r="BK275" s="52"/>
      <c r="BL275" s="51"/>
      <c r="BM275" s="17"/>
      <c r="BN275" s="17"/>
      <c r="BO275" s="7"/>
      <c r="BP275" s="7"/>
      <c r="BQ275" s="7"/>
      <c r="BR275" s="7"/>
      <c r="BS275" s="7"/>
      <c r="BT275" s="7"/>
      <c r="BU275" s="7"/>
      <c r="BV275" s="7"/>
      <c r="BW275" s="7"/>
      <c r="BX275" s="73">
        <f t="shared" ref="BX275:BX276" si="1897">SUM(BY275+CA275+CE275+CG275+DC275*2)</f>
        <v>0</v>
      </c>
      <c r="BY275" s="32"/>
      <c r="BZ275" s="334"/>
      <c r="CA275" s="32"/>
      <c r="CB275" s="20"/>
      <c r="CC275" s="32"/>
      <c r="CD275" s="20"/>
      <c r="CE275" s="32"/>
      <c r="CF275" s="20"/>
      <c r="CG275" s="74"/>
      <c r="CH275" s="20"/>
      <c r="CI275" s="20"/>
      <c r="CJ275" s="20"/>
      <c r="CK275" s="74"/>
      <c r="CL275" s="20"/>
      <c r="CM275" s="74"/>
      <c r="CN275" s="20"/>
      <c r="CO275" s="74"/>
      <c r="CP275" s="24"/>
      <c r="CQ275" s="74"/>
      <c r="CR275" s="334"/>
      <c r="CS275" s="74"/>
      <c r="CT275" s="20"/>
      <c r="CU275" s="74"/>
      <c r="CV275" s="20"/>
      <c r="CW275" s="74"/>
      <c r="CX275" s="334"/>
      <c r="CY275" s="74"/>
      <c r="CZ275" s="20"/>
      <c r="DA275" s="74"/>
      <c r="DB275" s="20"/>
      <c r="DC275" s="74"/>
      <c r="DD275" s="20"/>
      <c r="DE275" s="74"/>
      <c r="DF275" s="20"/>
      <c r="DG275" s="74"/>
      <c r="DH275" s="20"/>
      <c r="DI275" s="74"/>
      <c r="DJ275" s="20"/>
      <c r="DK275" s="74"/>
      <c r="DL275" s="20"/>
      <c r="DM275" s="74"/>
      <c r="DN275" s="20"/>
      <c r="DO275" s="74"/>
      <c r="DP275" s="20"/>
      <c r="DQ275" s="20">
        <f t="shared" si="1845"/>
        <v>0</v>
      </c>
      <c r="DR275" s="20">
        <f t="shared" si="1846"/>
        <v>0</v>
      </c>
      <c r="DS275" s="7"/>
      <c r="DT275" s="7"/>
      <c r="DU275" s="7"/>
      <c r="DV275" s="52"/>
      <c r="DW275" s="51"/>
      <c r="DX275" s="17"/>
      <c r="DY275" s="17"/>
      <c r="DZ275" s="7"/>
      <c r="EA275" s="7"/>
      <c r="EB275" s="7"/>
      <c r="EC275" s="7"/>
      <c r="ED275" s="7"/>
      <c r="EE275" s="7"/>
      <c r="EF275" s="7"/>
      <c r="EG275" s="7"/>
      <c r="EH275" s="7">
        <f t="shared" si="1847"/>
        <v>0</v>
      </c>
      <c r="EI275" s="7">
        <f t="shared" si="1847"/>
        <v>0</v>
      </c>
      <c r="EJ275" s="7">
        <f t="shared" si="1847"/>
        <v>0</v>
      </c>
      <c r="EK275" s="18">
        <f t="shared" si="1847"/>
        <v>0</v>
      </c>
      <c r="EL275" s="7">
        <f t="shared" si="1847"/>
        <v>0</v>
      </c>
      <c r="EM275" s="7">
        <f t="shared" si="1847"/>
        <v>0</v>
      </c>
      <c r="EN275" s="7">
        <f t="shared" si="1847"/>
        <v>0</v>
      </c>
      <c r="EO275" s="7">
        <f t="shared" si="1847"/>
        <v>0</v>
      </c>
      <c r="EP275" s="7">
        <f t="shared" si="1847"/>
        <v>0</v>
      </c>
      <c r="EQ275" s="7">
        <f t="shared" si="1847"/>
        <v>0</v>
      </c>
      <c r="ER275" s="7">
        <f t="shared" si="1847"/>
        <v>0</v>
      </c>
      <c r="ES275" s="7">
        <f t="shared" si="1847"/>
        <v>0</v>
      </c>
      <c r="ET275" s="7">
        <f t="shared" si="1847"/>
        <v>0</v>
      </c>
      <c r="EU275" s="18">
        <f t="shared" si="1847"/>
        <v>0</v>
      </c>
      <c r="EV275" s="7">
        <f t="shared" si="1847"/>
        <v>0</v>
      </c>
      <c r="EW275" s="7">
        <f t="shared" si="1847"/>
        <v>0</v>
      </c>
      <c r="EX275" s="7">
        <f t="shared" si="1848"/>
        <v>0</v>
      </c>
      <c r="EY275" s="7">
        <f t="shared" si="1848"/>
        <v>0</v>
      </c>
      <c r="EZ275" s="7">
        <f t="shared" si="1848"/>
        <v>0</v>
      </c>
      <c r="FA275" s="7">
        <f t="shared" si="1848"/>
        <v>0</v>
      </c>
      <c r="FB275" s="7">
        <f t="shared" si="1848"/>
        <v>0</v>
      </c>
      <c r="FC275" s="7">
        <f t="shared" si="1848"/>
        <v>0</v>
      </c>
      <c r="FD275" s="7">
        <f t="shared" si="1848"/>
        <v>0</v>
      </c>
      <c r="FE275" s="18">
        <f t="shared" si="1848"/>
        <v>0</v>
      </c>
      <c r="FF275" s="7">
        <f t="shared" si="1848"/>
        <v>0</v>
      </c>
      <c r="FG275" s="7">
        <f t="shared" si="1848"/>
        <v>0</v>
      </c>
      <c r="FH275" s="7">
        <f t="shared" si="1848"/>
        <v>0</v>
      </c>
      <c r="FI275" s="7">
        <f t="shared" si="1848"/>
        <v>0</v>
      </c>
      <c r="FJ275" s="7">
        <f t="shared" si="1848"/>
        <v>0</v>
      </c>
      <c r="FK275" s="7">
        <f t="shared" si="1848"/>
        <v>0</v>
      </c>
      <c r="FL275" s="7">
        <f t="shared" si="1848"/>
        <v>0</v>
      </c>
      <c r="FM275" s="7">
        <f t="shared" si="1848"/>
        <v>0</v>
      </c>
      <c r="FN275" s="7">
        <f t="shared" si="1849"/>
        <v>0</v>
      </c>
      <c r="FO275" s="7">
        <f t="shared" si="1849"/>
        <v>0</v>
      </c>
      <c r="FP275" s="7"/>
      <c r="FQ275" s="7">
        <f t="shared" si="1850"/>
        <v>0</v>
      </c>
      <c r="FR275" s="7">
        <f t="shared" si="1850"/>
        <v>0</v>
      </c>
      <c r="FS275" s="7">
        <f t="shared" si="1850"/>
        <v>0</v>
      </c>
      <c r="FT275" s="7">
        <f t="shared" si="1850"/>
        <v>0</v>
      </c>
      <c r="FU275" s="7">
        <f t="shared" si="1850"/>
        <v>0</v>
      </c>
      <c r="FV275" s="7">
        <f t="shared" si="1850"/>
        <v>0</v>
      </c>
      <c r="FW275" s="7">
        <f t="shared" si="1850"/>
        <v>0</v>
      </c>
      <c r="FX275" s="7">
        <f t="shared" si="1850"/>
        <v>0</v>
      </c>
      <c r="FY275" s="7">
        <f t="shared" si="1850"/>
        <v>0</v>
      </c>
      <c r="FZ275" s="7">
        <f t="shared" si="1850"/>
        <v>0</v>
      </c>
      <c r="GA275" s="7">
        <f t="shared" si="1850"/>
        <v>0</v>
      </c>
      <c r="GB275" s="116">
        <f t="shared" si="1850"/>
        <v>0</v>
      </c>
      <c r="GC275" s="117">
        <f t="shared" si="1850"/>
        <v>0</v>
      </c>
      <c r="GD275" s="7"/>
      <c r="GE275" s="7"/>
      <c r="GF275" s="7"/>
      <c r="GG275" s="52"/>
      <c r="GH275" s="3"/>
      <c r="GI275" s="18"/>
      <c r="GJ275" s="18"/>
      <c r="GK275" s="1"/>
      <c r="GL275" s="23"/>
      <c r="GM275" s="61"/>
      <c r="GN275" s="7"/>
      <c r="GO275" s="7"/>
      <c r="GP275" s="3"/>
      <c r="GQ275" s="3"/>
    </row>
    <row r="276" spans="1:199" ht="24.95" customHeight="1" thickBot="1" x14ac:dyDescent="0.4">
      <c r="A276" s="51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3">
        <f t="shared" si="1871"/>
        <v>0</v>
      </c>
      <c r="N276" s="32"/>
      <c r="O276" s="263"/>
      <c r="P276" s="32"/>
      <c r="Q276" s="20"/>
      <c r="R276" s="32"/>
      <c r="S276" s="20"/>
      <c r="T276" s="32"/>
      <c r="U276" s="20"/>
      <c r="V276" s="74"/>
      <c r="W276" s="20"/>
      <c r="X276" s="20"/>
      <c r="Y276" s="20"/>
      <c r="Z276" s="74"/>
      <c r="AA276" s="20"/>
      <c r="AB276" s="74"/>
      <c r="AC276" s="20"/>
      <c r="AD276" s="74"/>
      <c r="AE276" s="24"/>
      <c r="AF276" s="74"/>
      <c r="AG276" s="20"/>
      <c r="AH276" s="74"/>
      <c r="AI276" s="20"/>
      <c r="AJ276" s="74"/>
      <c r="AK276" s="20"/>
      <c r="AL276" s="74"/>
      <c r="AM276" s="263"/>
      <c r="AN276" s="74"/>
      <c r="AO276" s="20"/>
      <c r="AP276" s="74"/>
      <c r="AQ276" s="20"/>
      <c r="AR276" s="74"/>
      <c r="AS276" s="20"/>
      <c r="AT276" s="74"/>
      <c r="AU276" s="20"/>
      <c r="AV276" s="74"/>
      <c r="AW276" s="20"/>
      <c r="AX276" s="74"/>
      <c r="AY276" s="20"/>
      <c r="AZ276" s="74"/>
      <c r="BA276" s="20"/>
      <c r="BB276" s="74"/>
      <c r="BC276" s="20"/>
      <c r="BD276" s="74"/>
      <c r="BE276" s="20"/>
      <c r="BF276" s="20">
        <f t="shared" si="1872"/>
        <v>0</v>
      </c>
      <c r="BG276" s="20">
        <f t="shared" si="1873"/>
        <v>0</v>
      </c>
      <c r="BH276" s="7"/>
      <c r="BI276" s="7"/>
      <c r="BJ276" s="7"/>
      <c r="BK276" s="52"/>
      <c r="BL276" s="51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3">
        <f t="shared" si="1897"/>
        <v>0</v>
      </c>
      <c r="BY276" s="32"/>
      <c r="BZ276" s="334"/>
      <c r="CA276" s="32"/>
      <c r="CB276" s="20"/>
      <c r="CC276" s="32"/>
      <c r="CD276" s="20"/>
      <c r="CE276" s="32"/>
      <c r="CF276" s="20"/>
      <c r="CG276" s="74"/>
      <c r="CH276" s="20"/>
      <c r="CI276" s="20"/>
      <c r="CJ276" s="20"/>
      <c r="CK276" s="74"/>
      <c r="CL276" s="20"/>
      <c r="CM276" s="74"/>
      <c r="CN276" s="20"/>
      <c r="CO276" s="74"/>
      <c r="CP276" s="24"/>
      <c r="CQ276" s="74"/>
      <c r="CR276" s="334"/>
      <c r="CS276" s="74"/>
      <c r="CT276" s="20"/>
      <c r="CU276" s="74"/>
      <c r="CV276" s="20"/>
      <c r="CW276" s="74"/>
      <c r="CX276" s="334"/>
      <c r="CY276" s="74"/>
      <c r="CZ276" s="20"/>
      <c r="DA276" s="74"/>
      <c r="DB276" s="20"/>
      <c r="DC276" s="74"/>
      <c r="DD276" s="20"/>
      <c r="DE276" s="74"/>
      <c r="DF276" s="20"/>
      <c r="DG276" s="74"/>
      <c r="DH276" s="20"/>
      <c r="DI276" s="74"/>
      <c r="DJ276" s="20"/>
      <c r="DK276" s="74"/>
      <c r="DL276" s="20"/>
      <c r="DM276" s="74"/>
      <c r="DN276" s="20"/>
      <c r="DO276" s="74"/>
      <c r="DP276" s="20"/>
      <c r="DQ276" s="20">
        <f t="shared" si="1845"/>
        <v>0</v>
      </c>
      <c r="DR276" s="20">
        <f t="shared" si="1846"/>
        <v>0</v>
      </c>
      <c r="DS276" s="7"/>
      <c r="DT276" s="7"/>
      <c r="DU276" s="7"/>
      <c r="DV276" s="52"/>
      <c r="DW276" s="51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>
        <f t="shared" si="1847"/>
        <v>0</v>
      </c>
      <c r="EI276" s="7">
        <f t="shared" si="1847"/>
        <v>0</v>
      </c>
      <c r="EJ276" s="7">
        <f t="shared" si="1847"/>
        <v>0</v>
      </c>
      <c r="EK276" s="18">
        <f t="shared" si="1847"/>
        <v>0</v>
      </c>
      <c r="EL276" s="7">
        <f t="shared" si="1847"/>
        <v>0</v>
      </c>
      <c r="EM276" s="7">
        <f t="shared" si="1847"/>
        <v>0</v>
      </c>
      <c r="EN276" s="7">
        <f t="shared" si="1847"/>
        <v>0</v>
      </c>
      <c r="EO276" s="7">
        <f t="shared" si="1847"/>
        <v>0</v>
      </c>
      <c r="EP276" s="7">
        <f t="shared" si="1847"/>
        <v>0</v>
      </c>
      <c r="EQ276" s="7">
        <f t="shared" si="1847"/>
        <v>0</v>
      </c>
      <c r="ER276" s="7">
        <f t="shared" si="1847"/>
        <v>0</v>
      </c>
      <c r="ES276" s="7">
        <f t="shared" si="1847"/>
        <v>0</v>
      </c>
      <c r="ET276" s="7">
        <f t="shared" si="1847"/>
        <v>0</v>
      </c>
      <c r="EU276" s="18">
        <f t="shared" si="1847"/>
        <v>0</v>
      </c>
      <c r="EV276" s="7">
        <f t="shared" si="1847"/>
        <v>0</v>
      </c>
      <c r="EW276" s="7">
        <f t="shared" si="1847"/>
        <v>0</v>
      </c>
      <c r="EX276" s="7">
        <f t="shared" si="1848"/>
        <v>0</v>
      </c>
      <c r="EY276" s="7">
        <f t="shared" si="1848"/>
        <v>0</v>
      </c>
      <c r="EZ276" s="7">
        <f t="shared" si="1848"/>
        <v>0</v>
      </c>
      <c r="FA276" s="7">
        <f t="shared" si="1848"/>
        <v>0</v>
      </c>
      <c r="FB276" s="7">
        <f t="shared" si="1848"/>
        <v>0</v>
      </c>
      <c r="FC276" s="7">
        <f t="shared" si="1848"/>
        <v>0</v>
      </c>
      <c r="FD276" s="7">
        <f t="shared" si="1848"/>
        <v>0</v>
      </c>
      <c r="FE276" s="18">
        <f t="shared" si="1848"/>
        <v>0</v>
      </c>
      <c r="FF276" s="7">
        <f t="shared" si="1848"/>
        <v>0</v>
      </c>
      <c r="FG276" s="7">
        <f t="shared" si="1848"/>
        <v>0</v>
      </c>
      <c r="FH276" s="7">
        <f t="shared" si="1848"/>
        <v>0</v>
      </c>
      <c r="FI276" s="7">
        <f t="shared" si="1848"/>
        <v>0</v>
      </c>
      <c r="FJ276" s="7">
        <f t="shared" si="1848"/>
        <v>0</v>
      </c>
      <c r="FK276" s="7">
        <f t="shared" si="1848"/>
        <v>0</v>
      </c>
      <c r="FL276" s="7">
        <f t="shared" si="1848"/>
        <v>0</v>
      </c>
      <c r="FM276" s="7">
        <f t="shared" si="1848"/>
        <v>0</v>
      </c>
      <c r="FN276" s="7">
        <f t="shared" si="1849"/>
        <v>0</v>
      </c>
      <c r="FO276" s="7">
        <f t="shared" si="1849"/>
        <v>0</v>
      </c>
      <c r="FP276" s="7"/>
      <c r="FQ276" s="7">
        <f t="shared" si="1850"/>
        <v>0</v>
      </c>
      <c r="FR276" s="7">
        <f t="shared" si="1850"/>
        <v>0</v>
      </c>
      <c r="FS276" s="7">
        <f t="shared" si="1850"/>
        <v>0</v>
      </c>
      <c r="FT276" s="7">
        <f t="shared" si="1850"/>
        <v>0</v>
      </c>
      <c r="FU276" s="7">
        <f t="shared" si="1850"/>
        <v>0</v>
      </c>
      <c r="FV276" s="7">
        <f t="shared" si="1850"/>
        <v>0</v>
      </c>
      <c r="FW276" s="7">
        <f t="shared" si="1850"/>
        <v>0</v>
      </c>
      <c r="FX276" s="7">
        <f t="shared" si="1850"/>
        <v>0</v>
      </c>
      <c r="FY276" s="7">
        <f t="shared" si="1850"/>
        <v>0</v>
      </c>
      <c r="FZ276" s="7">
        <f t="shared" si="1850"/>
        <v>0</v>
      </c>
      <c r="GA276" s="7">
        <f t="shared" si="1850"/>
        <v>0</v>
      </c>
      <c r="GB276" s="116">
        <f t="shared" si="1850"/>
        <v>0</v>
      </c>
      <c r="GC276" s="117">
        <f t="shared" si="1850"/>
        <v>0</v>
      </c>
      <c r="GD276" s="7"/>
      <c r="GE276" s="7"/>
      <c r="GF276" s="7"/>
      <c r="GG276" s="52"/>
      <c r="GH276" s="3"/>
      <c r="GI276" s="18"/>
      <c r="GJ276" s="18"/>
      <c r="GK276" s="27"/>
      <c r="GL276" s="27"/>
      <c r="GM276" s="64"/>
      <c r="GN276" s="7"/>
      <c r="GO276" s="7"/>
      <c r="GP276" s="3"/>
      <c r="GQ276" s="3"/>
    </row>
    <row r="277" spans="1:199" s="346" customFormat="1" ht="24.75" customHeight="1" thickBot="1" x14ac:dyDescent="0.4">
      <c r="A277" s="365">
        <v>19</v>
      </c>
      <c r="B277" s="131" t="s">
        <v>78</v>
      </c>
      <c r="C277" s="130" t="s">
        <v>79</v>
      </c>
      <c r="D277" s="131">
        <v>1</v>
      </c>
      <c r="E277" s="363"/>
      <c r="F277" s="363"/>
      <c r="G277" s="363"/>
      <c r="H277" s="363"/>
      <c r="I277" s="363"/>
      <c r="J277" s="363"/>
      <c r="K277" s="363"/>
      <c r="L277" s="363">
        <f>SUM(L278:L294)</f>
        <v>42</v>
      </c>
      <c r="M277" s="363">
        <f t="shared" ref="M277:BG277" si="1898">SUM(M278:M294)</f>
        <v>42</v>
      </c>
      <c r="N277" s="363">
        <f t="shared" si="1898"/>
        <v>14</v>
      </c>
      <c r="O277" s="363">
        <f t="shared" si="1898"/>
        <v>10</v>
      </c>
      <c r="P277" s="363">
        <f t="shared" si="1898"/>
        <v>12</v>
      </c>
      <c r="Q277" s="363">
        <f t="shared" si="1898"/>
        <v>12</v>
      </c>
      <c r="R277" s="363">
        <f t="shared" si="1898"/>
        <v>16</v>
      </c>
      <c r="S277" s="363">
        <f t="shared" si="1898"/>
        <v>16</v>
      </c>
      <c r="T277" s="363">
        <f t="shared" si="1898"/>
        <v>0</v>
      </c>
      <c r="U277" s="363">
        <f t="shared" si="1898"/>
        <v>0</v>
      </c>
      <c r="V277" s="363">
        <f t="shared" si="1898"/>
        <v>0</v>
      </c>
      <c r="W277" s="363">
        <f t="shared" si="1898"/>
        <v>0</v>
      </c>
      <c r="X277" s="363">
        <f t="shared" si="1898"/>
        <v>1</v>
      </c>
      <c r="Y277" s="432">
        <f t="shared" si="1898"/>
        <v>8.6</v>
      </c>
      <c r="Z277" s="363">
        <f t="shared" si="1898"/>
        <v>0</v>
      </c>
      <c r="AA277" s="363">
        <f t="shared" si="1898"/>
        <v>0</v>
      </c>
      <c r="AB277" s="363">
        <f t="shared" si="1898"/>
        <v>0</v>
      </c>
      <c r="AC277" s="363">
        <f t="shared" si="1898"/>
        <v>0</v>
      </c>
      <c r="AD277" s="363">
        <f t="shared" si="1898"/>
        <v>1</v>
      </c>
      <c r="AE277" s="363">
        <f t="shared" si="1898"/>
        <v>40</v>
      </c>
      <c r="AF277" s="363">
        <f t="shared" si="1898"/>
        <v>0</v>
      </c>
      <c r="AG277" s="363">
        <f t="shared" si="1898"/>
        <v>0</v>
      </c>
      <c r="AH277" s="363">
        <f t="shared" si="1898"/>
        <v>0</v>
      </c>
      <c r="AI277" s="363">
        <f t="shared" si="1898"/>
        <v>0</v>
      </c>
      <c r="AJ277" s="363">
        <f t="shared" si="1898"/>
        <v>1</v>
      </c>
      <c r="AK277" s="432">
        <f t="shared" si="1898"/>
        <v>16</v>
      </c>
      <c r="AL277" s="363">
        <f t="shared" si="1898"/>
        <v>1</v>
      </c>
      <c r="AM277" s="363">
        <f t="shared" si="1898"/>
        <v>52</v>
      </c>
      <c r="AN277" s="363">
        <f t="shared" si="1898"/>
        <v>0</v>
      </c>
      <c r="AO277" s="363">
        <f t="shared" si="1898"/>
        <v>0</v>
      </c>
      <c r="AP277" s="363">
        <f t="shared" si="1898"/>
        <v>1</v>
      </c>
      <c r="AQ277" s="363">
        <f t="shared" si="1898"/>
        <v>4.3333333332999997</v>
      </c>
      <c r="AR277" s="363">
        <f t="shared" si="1898"/>
        <v>2</v>
      </c>
      <c r="AS277" s="432">
        <f t="shared" si="1898"/>
        <v>12</v>
      </c>
      <c r="AT277" s="363">
        <f t="shared" si="1898"/>
        <v>0</v>
      </c>
      <c r="AU277" s="432">
        <f t="shared" si="1898"/>
        <v>0</v>
      </c>
      <c r="AV277" s="363">
        <f t="shared" si="1898"/>
        <v>0</v>
      </c>
      <c r="AW277" s="363">
        <f t="shared" si="1898"/>
        <v>0</v>
      </c>
      <c r="AX277" s="363">
        <f t="shared" si="1898"/>
        <v>0</v>
      </c>
      <c r="AY277" s="432">
        <f t="shared" si="1898"/>
        <v>0</v>
      </c>
      <c r="AZ277" s="363">
        <f t="shared" si="1898"/>
        <v>2</v>
      </c>
      <c r="BA277" s="432">
        <f t="shared" si="1898"/>
        <v>32</v>
      </c>
      <c r="BB277" s="363">
        <f t="shared" si="1898"/>
        <v>1</v>
      </c>
      <c r="BC277" s="432">
        <f t="shared" si="1898"/>
        <v>2</v>
      </c>
      <c r="BD277" s="363">
        <f t="shared" si="1898"/>
        <v>0</v>
      </c>
      <c r="BE277" s="363">
        <f t="shared" si="1898"/>
        <v>75</v>
      </c>
      <c r="BF277" s="432">
        <f t="shared" si="1898"/>
        <v>280.93333333329997</v>
      </c>
      <c r="BG277" s="432">
        <f t="shared" si="1898"/>
        <v>89.333333333300004</v>
      </c>
      <c r="BH277" s="45"/>
      <c r="BI277" s="45"/>
      <c r="BJ277" s="45"/>
      <c r="BK277" s="362"/>
      <c r="BL277" s="365">
        <v>19</v>
      </c>
      <c r="BM277" s="131" t="s">
        <v>78</v>
      </c>
      <c r="BN277" s="130" t="s">
        <v>79</v>
      </c>
      <c r="BO277" s="131">
        <v>1</v>
      </c>
      <c r="BP277" s="363"/>
      <c r="BQ277" s="363"/>
      <c r="BR277" s="363"/>
      <c r="BS277" s="363"/>
      <c r="BT277" s="363"/>
      <c r="BU277" s="363"/>
      <c r="BV277" s="363"/>
      <c r="BW277" s="363">
        <f>SUM(BW278:BW294)</f>
        <v>148</v>
      </c>
      <c r="BX277" s="363">
        <f t="shared" ref="BX277:BY277" si="1899">SUM(BX278:BX294)</f>
        <v>148</v>
      </c>
      <c r="BY277" s="363">
        <f t="shared" si="1899"/>
        <v>38</v>
      </c>
      <c r="BZ277" s="364">
        <f>SUM(BZ278:BZ294)</f>
        <v>30</v>
      </c>
      <c r="CA277" s="364">
        <f t="shared" ref="CA277:DR277" si="1900">SUM(CA278:CA294)</f>
        <v>32</v>
      </c>
      <c r="CB277" s="364">
        <f t="shared" si="1900"/>
        <v>26</v>
      </c>
      <c r="CC277" s="364">
        <f t="shared" si="1900"/>
        <v>28</v>
      </c>
      <c r="CD277" s="364">
        <f t="shared" si="1900"/>
        <v>24</v>
      </c>
      <c r="CE277" s="364">
        <f t="shared" si="1900"/>
        <v>0</v>
      </c>
      <c r="CF277" s="364">
        <f t="shared" si="1900"/>
        <v>0</v>
      </c>
      <c r="CG277" s="364">
        <f t="shared" si="1900"/>
        <v>0</v>
      </c>
      <c r="CH277" s="364">
        <f t="shared" si="1900"/>
        <v>0</v>
      </c>
      <c r="CI277" s="364">
        <f t="shared" si="1900"/>
        <v>3</v>
      </c>
      <c r="CJ277" s="364">
        <f t="shared" si="1900"/>
        <v>16</v>
      </c>
      <c r="CK277" s="364">
        <f t="shared" si="1900"/>
        <v>0</v>
      </c>
      <c r="CL277" s="364">
        <f t="shared" si="1900"/>
        <v>0</v>
      </c>
      <c r="CM277" s="364">
        <f t="shared" si="1900"/>
        <v>8</v>
      </c>
      <c r="CN277" s="364">
        <f t="shared" si="1900"/>
        <v>50</v>
      </c>
      <c r="CO277" s="364">
        <f t="shared" si="1900"/>
        <v>1</v>
      </c>
      <c r="CP277" s="364">
        <f t="shared" si="1900"/>
        <v>0</v>
      </c>
      <c r="CQ277" s="364">
        <f t="shared" si="1900"/>
        <v>2</v>
      </c>
      <c r="CR277" s="364">
        <f t="shared" si="1900"/>
        <v>159</v>
      </c>
      <c r="CS277" s="364">
        <f t="shared" si="1900"/>
        <v>0</v>
      </c>
      <c r="CT277" s="364">
        <f t="shared" si="1900"/>
        <v>0</v>
      </c>
      <c r="CU277" s="364">
        <f t="shared" si="1900"/>
        <v>0</v>
      </c>
      <c r="CV277" s="364">
        <f t="shared" si="1900"/>
        <v>0</v>
      </c>
      <c r="CW277" s="364">
        <f t="shared" si="1900"/>
        <v>1</v>
      </c>
      <c r="CX277" s="364">
        <f t="shared" si="1900"/>
        <v>0</v>
      </c>
      <c r="CY277" s="364">
        <f t="shared" si="1900"/>
        <v>0</v>
      </c>
      <c r="CZ277" s="364">
        <f t="shared" si="1900"/>
        <v>0</v>
      </c>
      <c r="DA277" s="364">
        <f t="shared" si="1900"/>
        <v>2</v>
      </c>
      <c r="DB277" s="364">
        <f t="shared" si="1900"/>
        <v>7.67</v>
      </c>
      <c r="DC277" s="364">
        <f t="shared" si="1900"/>
        <v>2</v>
      </c>
      <c r="DD277" s="432">
        <f t="shared" si="1900"/>
        <v>6</v>
      </c>
      <c r="DE277" s="364">
        <f t="shared" si="1900"/>
        <v>0</v>
      </c>
      <c r="DF277" s="364">
        <f t="shared" si="1900"/>
        <v>0</v>
      </c>
      <c r="DG277" s="364">
        <f t="shared" si="1900"/>
        <v>0</v>
      </c>
      <c r="DH277" s="364">
        <f t="shared" si="1900"/>
        <v>0</v>
      </c>
      <c r="DI277" s="364">
        <f t="shared" si="1900"/>
        <v>1</v>
      </c>
      <c r="DJ277" s="432">
        <f t="shared" si="1900"/>
        <v>8</v>
      </c>
      <c r="DK277" s="364">
        <f t="shared" si="1900"/>
        <v>6</v>
      </c>
      <c r="DL277" s="364">
        <f t="shared" si="1900"/>
        <v>48</v>
      </c>
      <c r="DM277" s="364">
        <f t="shared" si="1900"/>
        <v>1</v>
      </c>
      <c r="DN277" s="364">
        <f t="shared" si="1900"/>
        <v>4</v>
      </c>
      <c r="DO277" s="364">
        <f t="shared" si="1900"/>
        <v>0</v>
      </c>
      <c r="DP277" s="364">
        <f t="shared" si="1900"/>
        <v>75</v>
      </c>
      <c r="DQ277" s="432">
        <f t="shared" si="1900"/>
        <v>456.67</v>
      </c>
      <c r="DR277" s="432">
        <f t="shared" si="1900"/>
        <v>156.66999999999999</v>
      </c>
      <c r="DS277" s="45"/>
      <c r="DT277" s="45"/>
      <c r="DU277" s="45"/>
      <c r="DV277" s="344"/>
      <c r="DW277" s="365">
        <v>19</v>
      </c>
      <c r="DX277" s="131" t="s">
        <v>78</v>
      </c>
      <c r="DY277" s="130" t="s">
        <v>79</v>
      </c>
      <c r="DZ277" s="131">
        <v>1</v>
      </c>
      <c r="EA277" s="45"/>
      <c r="EB277" s="45"/>
      <c r="EC277" s="45"/>
      <c r="ED277" s="45"/>
      <c r="EE277" s="45"/>
      <c r="EF277" s="45"/>
      <c r="EG277" s="45"/>
      <c r="EH277" s="45">
        <f>SUM(EH278:EH294)</f>
        <v>170</v>
      </c>
      <c r="EI277" s="45">
        <f t="shared" ref="EI277:GC277" si="1901">SUM(EI278:EI294)</f>
        <v>170</v>
      </c>
      <c r="EJ277" s="45">
        <f t="shared" si="1901"/>
        <v>52</v>
      </c>
      <c r="EK277" s="363">
        <f t="shared" si="1901"/>
        <v>40</v>
      </c>
      <c r="EL277" s="45">
        <f t="shared" si="1901"/>
        <v>44</v>
      </c>
      <c r="EM277" s="363">
        <f t="shared" si="1901"/>
        <v>38</v>
      </c>
      <c r="EN277" s="45">
        <f t="shared" si="1901"/>
        <v>44</v>
      </c>
      <c r="EO277" s="363">
        <f t="shared" si="1901"/>
        <v>40</v>
      </c>
      <c r="EP277" s="45">
        <f t="shared" si="1901"/>
        <v>0</v>
      </c>
      <c r="EQ277" s="363">
        <f t="shared" si="1901"/>
        <v>0</v>
      </c>
      <c r="ER277" s="45">
        <f t="shared" si="1901"/>
        <v>0</v>
      </c>
      <c r="ES277" s="363">
        <f t="shared" si="1901"/>
        <v>0</v>
      </c>
      <c r="ET277" s="363">
        <f t="shared" si="1901"/>
        <v>4</v>
      </c>
      <c r="EU277" s="364">
        <f t="shared" si="1901"/>
        <v>24.599999999999998</v>
      </c>
      <c r="EV277" s="45">
        <f t="shared" si="1901"/>
        <v>0</v>
      </c>
      <c r="EW277" s="363">
        <f t="shared" si="1901"/>
        <v>0</v>
      </c>
      <c r="EX277" s="45">
        <f t="shared" si="1901"/>
        <v>8</v>
      </c>
      <c r="EY277" s="363">
        <f t="shared" si="1901"/>
        <v>50</v>
      </c>
      <c r="EZ277" s="45">
        <f t="shared" si="1901"/>
        <v>2</v>
      </c>
      <c r="FA277" s="363">
        <f t="shared" si="1901"/>
        <v>40</v>
      </c>
      <c r="FB277" s="45">
        <f t="shared" si="1901"/>
        <v>2</v>
      </c>
      <c r="FC277" s="363">
        <f t="shared" si="1901"/>
        <v>159</v>
      </c>
      <c r="FD277" s="45">
        <f t="shared" si="1901"/>
        <v>0</v>
      </c>
      <c r="FE277" s="364">
        <f>SUM(FE278:FE294)</f>
        <v>0</v>
      </c>
      <c r="FF277" s="45">
        <f t="shared" si="1901"/>
        <v>1</v>
      </c>
      <c r="FG277" s="432">
        <f t="shared" si="1901"/>
        <v>16</v>
      </c>
      <c r="FH277" s="45">
        <f t="shared" si="1901"/>
        <v>2</v>
      </c>
      <c r="FI277" s="363">
        <f t="shared" si="1901"/>
        <v>52</v>
      </c>
      <c r="FJ277" s="45">
        <f t="shared" si="1901"/>
        <v>0</v>
      </c>
      <c r="FK277" s="363">
        <f t="shared" si="1901"/>
        <v>0</v>
      </c>
      <c r="FL277" s="45">
        <f t="shared" si="1901"/>
        <v>3</v>
      </c>
      <c r="FM277" s="363">
        <f t="shared" si="1901"/>
        <v>12.003333333299999</v>
      </c>
      <c r="FN277" s="45">
        <f t="shared" si="1901"/>
        <v>4</v>
      </c>
      <c r="FO277" s="363">
        <f t="shared" si="1901"/>
        <v>18</v>
      </c>
      <c r="FP277" s="45"/>
      <c r="FQ277" s="432">
        <f t="shared" ref="FQ277" si="1902">SUM(FQ278:FQ294)</f>
        <v>0</v>
      </c>
      <c r="FR277" s="363">
        <f t="shared" si="1901"/>
        <v>0</v>
      </c>
      <c r="FS277" s="363">
        <f t="shared" si="1901"/>
        <v>0</v>
      </c>
      <c r="FT277" s="45">
        <f t="shared" si="1901"/>
        <v>1</v>
      </c>
      <c r="FU277" s="432">
        <f t="shared" si="1901"/>
        <v>8</v>
      </c>
      <c r="FV277" s="45">
        <f t="shared" si="1901"/>
        <v>8</v>
      </c>
      <c r="FW277" s="432">
        <f t="shared" si="1901"/>
        <v>80</v>
      </c>
      <c r="FX277" s="45">
        <f t="shared" si="1901"/>
        <v>2</v>
      </c>
      <c r="FY277" s="363">
        <f t="shared" si="1901"/>
        <v>6</v>
      </c>
      <c r="FZ277" s="45">
        <f t="shared" si="1901"/>
        <v>0</v>
      </c>
      <c r="GA277" s="363">
        <f t="shared" si="1901"/>
        <v>150</v>
      </c>
      <c r="GB277" s="444">
        <f t="shared" si="1901"/>
        <v>737.60333333330004</v>
      </c>
      <c r="GC277" s="445">
        <f t="shared" si="1901"/>
        <v>246.00333333329999</v>
      </c>
      <c r="GD277" s="45"/>
      <c r="GE277" s="45"/>
      <c r="GF277" s="45"/>
      <c r="GG277" s="362"/>
      <c r="GH277" s="348"/>
      <c r="GI277" s="347"/>
      <c r="GJ277" s="347"/>
      <c r="GK277" s="357"/>
      <c r="GL277" s="357"/>
      <c r="GM277" s="358"/>
      <c r="GN277" s="348"/>
      <c r="GO277" s="350"/>
      <c r="GP277" s="348"/>
      <c r="GQ277" s="348"/>
    </row>
    <row r="278" spans="1:199" ht="24.95" customHeight="1" x14ac:dyDescent="0.35">
      <c r="A278" s="51"/>
      <c r="B278" s="541" t="s">
        <v>270</v>
      </c>
      <c r="C278" s="542" t="s">
        <v>114</v>
      </c>
      <c r="D278" s="543" t="s">
        <v>279</v>
      </c>
      <c r="E278" s="542" t="s">
        <v>268</v>
      </c>
      <c r="F278" s="542" t="s">
        <v>319</v>
      </c>
      <c r="G278" s="542" t="s">
        <v>320</v>
      </c>
      <c r="H278" s="542">
        <f>21+21</f>
        <v>42</v>
      </c>
      <c r="I278" s="543">
        <v>1</v>
      </c>
      <c r="J278" s="217">
        <v>2</v>
      </c>
      <c r="K278" s="543">
        <f>SUM(J278)*2</f>
        <v>4</v>
      </c>
      <c r="L278" s="544">
        <v>2</v>
      </c>
      <c r="M278" s="545">
        <f>SUM(N278+P278+R278+T278+V278)</f>
        <v>2</v>
      </c>
      <c r="N278" s="546">
        <v>2</v>
      </c>
      <c r="O278" s="262">
        <f>SUM(N278)*I278</f>
        <v>2</v>
      </c>
      <c r="P278" s="546"/>
      <c r="Q278" s="547">
        <f>P278*J278</f>
        <v>0</v>
      </c>
      <c r="R278" s="546"/>
      <c r="S278" s="547">
        <f>SUM(R278)*J278</f>
        <v>0</v>
      </c>
      <c r="T278" s="546"/>
      <c r="U278" s="547">
        <f>SUM(T278)*K278</f>
        <v>0</v>
      </c>
      <c r="V278" s="546"/>
      <c r="W278" s="547">
        <f>SUM(V278)*J278*5</f>
        <v>0</v>
      </c>
      <c r="X278" s="548">
        <f>SUM(J278*AX278*2+K278*AZ278*2)</f>
        <v>0</v>
      </c>
      <c r="Y278" s="549">
        <f>SUM(L278*15/100*J278)</f>
        <v>0.6</v>
      </c>
      <c r="Z278" s="546"/>
      <c r="AA278" s="547"/>
      <c r="AB278" s="546"/>
      <c r="AC278" s="548">
        <f>SUM(AB278)*3*H278/5</f>
        <v>0</v>
      </c>
      <c r="AD278" s="546"/>
      <c r="AE278" s="550">
        <f>SUM(AD278*H278*(30+4))</f>
        <v>0</v>
      </c>
      <c r="AF278" s="546"/>
      <c r="AG278" s="551">
        <f>SUM(AF278*H278*3)</f>
        <v>0</v>
      </c>
      <c r="AH278" s="547"/>
      <c r="AI278" s="548">
        <f>SUM(AH278*H278/3)</f>
        <v>0</v>
      </c>
      <c r="AJ278" s="546"/>
      <c r="AK278" s="548">
        <f>SUM(AJ278*H278*2/3)</f>
        <v>0</v>
      </c>
      <c r="AL278" s="546"/>
      <c r="AM278" s="262">
        <f>SUM(AL278*H278*2)</f>
        <v>0</v>
      </c>
      <c r="AN278" s="546"/>
      <c r="AO278" s="547">
        <f>SUM(AN278*J278*2)</f>
        <v>0</v>
      </c>
      <c r="AP278" s="546"/>
      <c r="AQ278" s="548">
        <f>SUM(AP278*H278*2)</f>
        <v>0</v>
      </c>
      <c r="AR278" s="546"/>
      <c r="AS278" s="548">
        <f>SUM(J278*AR278*6)</f>
        <v>0</v>
      </c>
      <c r="AT278" s="546"/>
      <c r="AU278" s="548">
        <f>AT278*H278/3</f>
        <v>0</v>
      </c>
      <c r="AV278" s="547"/>
      <c r="AW278" s="551">
        <f>SUM(J278*AV278*6)</f>
        <v>0</v>
      </c>
      <c r="AX278" s="547"/>
      <c r="AY278" s="548">
        <f>SUM(J278*AX278*8)</f>
        <v>0</v>
      </c>
      <c r="AZ278" s="547"/>
      <c r="BA278" s="548">
        <f>SUM(AZ278*K278*5*6)</f>
        <v>0</v>
      </c>
      <c r="BB278" s="546"/>
      <c r="BC278" s="548">
        <f>SUM(BB278*K278*4*6)</f>
        <v>0</v>
      </c>
      <c r="BD278" s="546"/>
      <c r="BE278" s="551">
        <f>SUM(BD278*50)</f>
        <v>0</v>
      </c>
      <c r="BF278" s="20">
        <f t="shared" ref="BF278:BF294" si="1903">SUM(AO278+BE278+BC278+BA278+AY278+AW278+AS278+AQ278+AK278+AM278+AI278+AG278+AE278+AC278+AA278+Y278+X278+W278+U278+Q278+O278+S278+AU278)</f>
        <v>2.6</v>
      </c>
      <c r="BG278" s="20">
        <f t="shared" ref="BG278:BG294" si="1904">SUM(O278+Q278+U278+W278+X278+AS278+AW278+AY278+BA278+BC278+S278+AQ278)</f>
        <v>2</v>
      </c>
      <c r="BH278" s="1"/>
      <c r="BI278" s="1"/>
      <c r="BJ278" s="1"/>
      <c r="BK278" s="55"/>
      <c r="BL278" s="51"/>
      <c r="BM278" s="20" t="s">
        <v>270</v>
      </c>
      <c r="BN278" s="71" t="s">
        <v>110</v>
      </c>
      <c r="BO278" s="71" t="s">
        <v>279</v>
      </c>
      <c r="BP278" s="71" t="s">
        <v>268</v>
      </c>
      <c r="BQ278" s="71" t="s">
        <v>324</v>
      </c>
      <c r="BR278" s="72" t="s">
        <v>325</v>
      </c>
      <c r="BS278" s="79">
        <v>127</v>
      </c>
      <c r="BT278" s="79">
        <v>1</v>
      </c>
      <c r="BU278" s="393">
        <v>5</v>
      </c>
      <c r="BV278" s="79">
        <v>10</v>
      </c>
      <c r="BW278" s="26">
        <v>2</v>
      </c>
      <c r="BX278" s="73">
        <v>2</v>
      </c>
      <c r="BY278" s="32"/>
      <c r="BZ278" s="334">
        <v>2</v>
      </c>
      <c r="CA278" s="32"/>
      <c r="CB278" s="20">
        <v>0</v>
      </c>
      <c r="CC278" s="32"/>
      <c r="CD278" s="20">
        <v>0</v>
      </c>
      <c r="CE278" s="32"/>
      <c r="CF278" s="20">
        <v>0</v>
      </c>
      <c r="CG278" s="74"/>
      <c r="CH278" s="20">
        <v>0</v>
      </c>
      <c r="CI278" s="20">
        <v>0</v>
      </c>
      <c r="CJ278" s="20">
        <v>1.5</v>
      </c>
      <c r="CK278" s="74"/>
      <c r="CL278" s="20"/>
      <c r="CM278" s="74"/>
      <c r="CN278" s="20">
        <v>0</v>
      </c>
      <c r="CO278" s="74"/>
      <c r="CP278" s="24">
        <v>0</v>
      </c>
      <c r="CQ278" s="74"/>
      <c r="CR278" s="334">
        <v>0</v>
      </c>
      <c r="CS278" s="74"/>
      <c r="CT278" s="20">
        <v>0</v>
      </c>
      <c r="CU278" s="74"/>
      <c r="CV278" s="20">
        <v>0</v>
      </c>
      <c r="CW278" s="74"/>
      <c r="CX278" s="334">
        <v>0</v>
      </c>
      <c r="CY278" s="74"/>
      <c r="CZ278" s="20">
        <v>0</v>
      </c>
      <c r="DA278" s="74"/>
      <c r="DB278" s="20">
        <v>0</v>
      </c>
      <c r="DC278" s="74"/>
      <c r="DD278" s="20">
        <v>0</v>
      </c>
      <c r="DE278" s="74"/>
      <c r="DF278" s="20">
        <v>0</v>
      </c>
      <c r="DG278" s="74"/>
      <c r="DH278" s="20">
        <v>0</v>
      </c>
      <c r="DI278" s="74"/>
      <c r="DJ278" s="20">
        <v>0</v>
      </c>
      <c r="DK278" s="74"/>
      <c r="DL278" s="20">
        <v>0</v>
      </c>
      <c r="DM278" s="74"/>
      <c r="DN278" s="20">
        <v>0</v>
      </c>
      <c r="DO278" s="74"/>
      <c r="DP278" s="20">
        <v>0</v>
      </c>
      <c r="DQ278" s="20">
        <f t="shared" ref="DQ278:DQ294" si="1905">SUM(CZ278+DP278+DN278+DL278+DJ278+DH278+DD278+DB278+CV278+CX278+CT278+CR278+CP278+CN278+CL278+CJ278+CI278+CH278+CF278+CB278+BZ278+CD278+DF278)</f>
        <v>3.5</v>
      </c>
      <c r="DR278" s="20">
        <f t="shared" ref="DR278:DR294" si="1906">SUM(BZ278+CB278+CF278+CH278+CI278+DD278+DH278+DJ278+DL278+DN278+CD278+DB278)</f>
        <v>2</v>
      </c>
      <c r="DS278" s="7"/>
      <c r="DT278" s="7"/>
      <c r="DU278" s="7"/>
      <c r="DV278" s="52"/>
      <c r="DW278" s="51"/>
      <c r="DX278" s="34"/>
      <c r="DY278" s="68"/>
      <c r="DZ278" s="68"/>
      <c r="EA278" s="7"/>
      <c r="EB278" s="7"/>
      <c r="EC278" s="7"/>
      <c r="ED278" s="7"/>
      <c r="EE278" s="7"/>
      <c r="EF278" s="7"/>
      <c r="EG278" s="7"/>
      <c r="EH278" s="7">
        <f t="shared" ref="EH278:EW285" si="1907">SUM(L278+BW278)</f>
        <v>4</v>
      </c>
      <c r="EI278" s="7">
        <f t="shared" si="1907"/>
        <v>4</v>
      </c>
      <c r="EJ278" s="7">
        <f t="shared" si="1907"/>
        <v>2</v>
      </c>
      <c r="EK278" s="18">
        <f t="shared" si="1907"/>
        <v>4</v>
      </c>
      <c r="EL278" s="7">
        <f t="shared" si="1907"/>
        <v>0</v>
      </c>
      <c r="EM278" s="7">
        <f t="shared" si="1907"/>
        <v>0</v>
      </c>
      <c r="EN278" s="7">
        <f t="shared" si="1907"/>
        <v>0</v>
      </c>
      <c r="EO278" s="7">
        <f t="shared" si="1907"/>
        <v>0</v>
      </c>
      <c r="EP278" s="7">
        <f t="shared" si="1907"/>
        <v>0</v>
      </c>
      <c r="EQ278" s="7">
        <f t="shared" si="1907"/>
        <v>0</v>
      </c>
      <c r="ER278" s="7">
        <f t="shared" si="1907"/>
        <v>0</v>
      </c>
      <c r="ES278" s="7">
        <f t="shared" si="1907"/>
        <v>0</v>
      </c>
      <c r="ET278" s="7">
        <f t="shared" si="1907"/>
        <v>0</v>
      </c>
      <c r="EU278" s="18">
        <f t="shared" si="1907"/>
        <v>2.1</v>
      </c>
      <c r="EV278" s="7">
        <f t="shared" si="1907"/>
        <v>0</v>
      </c>
      <c r="EW278" s="7">
        <f t="shared" si="1907"/>
        <v>0</v>
      </c>
      <c r="EX278" s="7">
        <f t="shared" ref="EX278:FM285" si="1908">SUM(AB278+CM278)</f>
        <v>0</v>
      </c>
      <c r="EY278" s="7">
        <f t="shared" si="1908"/>
        <v>0</v>
      </c>
      <c r="EZ278" s="7">
        <f t="shared" si="1908"/>
        <v>0</v>
      </c>
      <c r="FA278" s="7">
        <f t="shared" si="1908"/>
        <v>0</v>
      </c>
      <c r="FB278" s="7">
        <f t="shared" si="1908"/>
        <v>0</v>
      </c>
      <c r="FC278" s="7">
        <f t="shared" si="1908"/>
        <v>0</v>
      </c>
      <c r="FD278" s="7">
        <f t="shared" si="1908"/>
        <v>0</v>
      </c>
      <c r="FE278" s="18">
        <f t="shared" si="1908"/>
        <v>0</v>
      </c>
      <c r="FF278" s="7">
        <f t="shared" si="1908"/>
        <v>0</v>
      </c>
      <c r="FG278" s="7">
        <f t="shared" si="1908"/>
        <v>0</v>
      </c>
      <c r="FH278" s="7">
        <f t="shared" si="1908"/>
        <v>0</v>
      </c>
      <c r="FI278" s="7">
        <f t="shared" si="1908"/>
        <v>0</v>
      </c>
      <c r="FJ278" s="7">
        <f t="shared" si="1908"/>
        <v>0</v>
      </c>
      <c r="FK278" s="7">
        <f t="shared" si="1908"/>
        <v>0</v>
      </c>
      <c r="FL278" s="7">
        <f t="shared" si="1908"/>
        <v>0</v>
      </c>
      <c r="FM278" s="7">
        <f t="shared" si="1908"/>
        <v>0</v>
      </c>
      <c r="FN278" s="7">
        <f t="shared" ref="FL278:FO285" si="1909">SUM(AR278+DC278)</f>
        <v>0</v>
      </c>
      <c r="FO278" s="7">
        <f t="shared" si="1909"/>
        <v>0</v>
      </c>
      <c r="FP278" s="7"/>
      <c r="FQ278" s="7">
        <f t="shared" ref="FQ278:GC294" si="1910">SUM(AU278+DF278)</f>
        <v>0</v>
      </c>
      <c r="FR278" s="7">
        <f t="shared" si="1910"/>
        <v>0</v>
      </c>
      <c r="FS278" s="7">
        <f t="shared" si="1910"/>
        <v>0</v>
      </c>
      <c r="FT278" s="7">
        <f t="shared" si="1910"/>
        <v>0</v>
      </c>
      <c r="FU278" s="7">
        <f t="shared" si="1910"/>
        <v>0</v>
      </c>
      <c r="FV278" s="7">
        <f t="shared" si="1910"/>
        <v>0</v>
      </c>
      <c r="FW278" s="7">
        <f t="shared" si="1910"/>
        <v>0</v>
      </c>
      <c r="FX278" s="7">
        <f t="shared" si="1910"/>
        <v>0</v>
      </c>
      <c r="FY278" s="7">
        <f t="shared" si="1910"/>
        <v>0</v>
      </c>
      <c r="FZ278" s="7">
        <f t="shared" si="1910"/>
        <v>0</v>
      </c>
      <c r="GA278" s="7">
        <f t="shared" si="1910"/>
        <v>0</v>
      </c>
      <c r="GB278" s="116">
        <f t="shared" si="1910"/>
        <v>6.1</v>
      </c>
      <c r="GC278" s="117">
        <f t="shared" si="1910"/>
        <v>4</v>
      </c>
      <c r="GD278" s="7"/>
      <c r="GE278" s="7"/>
      <c r="GF278" s="7"/>
      <c r="GG278" s="52"/>
      <c r="GH278" s="3"/>
      <c r="GI278" s="18"/>
      <c r="GJ278" s="18"/>
      <c r="GK278" s="1"/>
      <c r="GL278" s="23"/>
      <c r="GM278" s="61"/>
      <c r="GN278" s="7"/>
      <c r="GO278" s="67"/>
      <c r="GP278" s="3"/>
      <c r="GQ278" s="3"/>
    </row>
    <row r="279" spans="1:199" ht="24.95" customHeight="1" x14ac:dyDescent="0.35">
      <c r="A279" s="51"/>
      <c r="B279" s="544" t="s">
        <v>100</v>
      </c>
      <c r="C279" s="542" t="s">
        <v>114</v>
      </c>
      <c r="D279" s="543" t="s">
        <v>279</v>
      </c>
      <c r="E279" s="542" t="s">
        <v>268</v>
      </c>
      <c r="F279" s="543" t="s">
        <v>321</v>
      </c>
      <c r="G279" s="542" t="s">
        <v>276</v>
      </c>
      <c r="H279" s="542">
        <v>54</v>
      </c>
      <c r="I279" s="542">
        <v>1</v>
      </c>
      <c r="J279" s="138">
        <v>2</v>
      </c>
      <c r="K279" s="542">
        <f>SUM(J279)*2</f>
        <v>4</v>
      </c>
      <c r="L279" s="544">
        <v>8</v>
      </c>
      <c r="M279" s="545">
        <f>SUM(N279+P279+R279+T279+V279)</f>
        <v>8</v>
      </c>
      <c r="N279" s="546">
        <v>8</v>
      </c>
      <c r="O279" s="262">
        <f>SUM(N279)*I279</f>
        <v>8</v>
      </c>
      <c r="P279" s="546"/>
      <c r="Q279" s="547">
        <f>P279*J279</f>
        <v>0</v>
      </c>
      <c r="R279" s="546"/>
      <c r="S279" s="547">
        <f>SUM(R279)*J279</f>
        <v>0</v>
      </c>
      <c r="T279" s="546"/>
      <c r="U279" s="547">
        <f>SUM(T279)*K279</f>
        <v>0</v>
      </c>
      <c r="V279" s="546"/>
      <c r="W279" s="547">
        <f>SUM(V279)*J279*5</f>
        <v>0</v>
      </c>
      <c r="X279" s="548">
        <f>SUM(J279*AX279*2+K279*AZ279*2)</f>
        <v>0</v>
      </c>
      <c r="Y279" s="548">
        <f>SUM(L279*15/100*J279)</f>
        <v>2.4</v>
      </c>
      <c r="Z279" s="546"/>
      <c r="AA279" s="547"/>
      <c r="AB279" s="546"/>
      <c r="AC279" s="548">
        <f>SUM(AB279)*3*H279/5</f>
        <v>0</v>
      </c>
      <c r="AD279" s="546"/>
      <c r="AE279" s="550">
        <f>SUM(AD279*H279*(30+4))</f>
        <v>0</v>
      </c>
      <c r="AF279" s="546"/>
      <c r="AG279" s="551">
        <f>SUM(AF279*H279*3)</f>
        <v>0</v>
      </c>
      <c r="AH279" s="547"/>
      <c r="AI279" s="548">
        <f>SUM(AH279*H279/3)</f>
        <v>0</v>
      </c>
      <c r="AJ279" s="546"/>
      <c r="AK279" s="548">
        <f>SUM(AJ279*H279*2/3)</f>
        <v>0</v>
      </c>
      <c r="AL279" s="546"/>
      <c r="AM279" s="262">
        <f>SUM(AL279*H279*2)</f>
        <v>0</v>
      </c>
      <c r="AN279" s="546"/>
      <c r="AO279" s="547">
        <f>SUM(AN279*J279*2)</f>
        <v>0</v>
      </c>
      <c r="AP279" s="546"/>
      <c r="AQ279" s="548">
        <f>SUM(AP279*H279*2)</f>
        <v>0</v>
      </c>
      <c r="AR279" s="546"/>
      <c r="AS279" s="548">
        <f>SUM(J279*AR279*6)</f>
        <v>0</v>
      </c>
      <c r="AT279" s="546"/>
      <c r="AU279" s="548">
        <f>AT279*H279/3</f>
        <v>0</v>
      </c>
      <c r="AV279" s="546"/>
      <c r="AW279" s="551">
        <f>SUM(J279*AV279*6)</f>
        <v>0</v>
      </c>
      <c r="AX279" s="546"/>
      <c r="AY279" s="548">
        <f>SUM(J279*AX279*8)</f>
        <v>0</v>
      </c>
      <c r="AZ279" s="547"/>
      <c r="BA279" s="548">
        <f>SUM(AZ279*K279*5*6)</f>
        <v>0</v>
      </c>
      <c r="BB279" s="546"/>
      <c r="BC279" s="548">
        <f>SUM(BB279*K279*4*6)</f>
        <v>0</v>
      </c>
      <c r="BD279" s="546"/>
      <c r="BE279" s="551">
        <f>SUM(BD279*50)</f>
        <v>0</v>
      </c>
      <c r="BF279" s="20">
        <f t="shared" si="1903"/>
        <v>10.4</v>
      </c>
      <c r="BG279" s="20">
        <f t="shared" si="1904"/>
        <v>8</v>
      </c>
      <c r="BH279" s="11"/>
      <c r="BI279" s="11"/>
      <c r="BJ279" s="11"/>
      <c r="BK279" s="93"/>
      <c r="BL279" s="51"/>
      <c r="BM279" s="34" t="s">
        <v>272</v>
      </c>
      <c r="BN279" s="68" t="s">
        <v>273</v>
      </c>
      <c r="BO279" s="68" t="s">
        <v>274</v>
      </c>
      <c r="BP279" s="68" t="s">
        <v>268</v>
      </c>
      <c r="BQ279" s="68" t="s">
        <v>275</v>
      </c>
      <c r="BR279" s="69">
        <v>2</v>
      </c>
      <c r="BS279" s="69">
        <v>23</v>
      </c>
      <c r="BT279" s="84">
        <v>1</v>
      </c>
      <c r="BU279" s="395">
        <v>1</v>
      </c>
      <c r="BV279" s="84">
        <v>2</v>
      </c>
      <c r="BW279" s="70">
        <v>46</v>
      </c>
      <c r="BX279" s="73">
        <v>46</v>
      </c>
      <c r="BY279" s="32">
        <v>8</v>
      </c>
      <c r="BZ279" s="334">
        <v>8</v>
      </c>
      <c r="CA279" s="32"/>
      <c r="CB279" s="20"/>
      <c r="CC279" s="32"/>
      <c r="CD279" s="20"/>
      <c r="CE279" s="32"/>
      <c r="CF279" s="20"/>
      <c r="CG279" s="74"/>
      <c r="CH279" s="20"/>
      <c r="CI279" s="20"/>
      <c r="CJ279" s="20"/>
      <c r="CK279" s="74"/>
      <c r="CL279" s="20"/>
      <c r="CM279" s="74"/>
      <c r="CN279" s="20"/>
      <c r="CO279" s="74"/>
      <c r="CP279" s="24"/>
      <c r="CQ279" s="74"/>
      <c r="CR279" s="334"/>
      <c r="CS279" s="74"/>
      <c r="CT279" s="20"/>
      <c r="CU279" s="74"/>
      <c r="CV279" s="20"/>
      <c r="CW279" s="74"/>
      <c r="CX279" s="334"/>
      <c r="CY279" s="74"/>
      <c r="CZ279" s="20"/>
      <c r="DA279" s="74"/>
      <c r="DB279" s="20"/>
      <c r="DC279" s="74"/>
      <c r="DD279" s="20"/>
      <c r="DE279" s="74"/>
      <c r="DF279" s="20"/>
      <c r="DG279" s="74"/>
      <c r="DH279" s="20"/>
      <c r="DI279" s="74"/>
      <c r="DJ279" s="20"/>
      <c r="DK279" s="74"/>
      <c r="DL279" s="20"/>
      <c r="DM279" s="74"/>
      <c r="DN279" s="20"/>
      <c r="DO279" s="74"/>
      <c r="DP279" s="20"/>
      <c r="DQ279" s="20">
        <f t="shared" si="1905"/>
        <v>8</v>
      </c>
      <c r="DR279" s="20">
        <f t="shared" si="1906"/>
        <v>8</v>
      </c>
      <c r="DS279" s="7"/>
      <c r="DT279" s="7"/>
      <c r="DU279" s="7"/>
      <c r="DV279" s="52"/>
      <c r="DW279" s="51"/>
      <c r="DX279" s="20"/>
      <c r="DY279" s="71"/>
      <c r="DZ279" s="71"/>
      <c r="EA279" s="7"/>
      <c r="EB279" s="7"/>
      <c r="EC279" s="7"/>
      <c r="ED279" s="7"/>
      <c r="EE279" s="7"/>
      <c r="EF279" s="7"/>
      <c r="EG279" s="7"/>
      <c r="EH279" s="7">
        <f t="shared" si="1907"/>
        <v>54</v>
      </c>
      <c r="EI279" s="7">
        <f t="shared" si="1907"/>
        <v>54</v>
      </c>
      <c r="EJ279" s="7">
        <f t="shared" si="1907"/>
        <v>16</v>
      </c>
      <c r="EK279" s="18">
        <f t="shared" si="1907"/>
        <v>16</v>
      </c>
      <c r="EL279" s="7">
        <f t="shared" si="1907"/>
        <v>0</v>
      </c>
      <c r="EM279" s="7">
        <f t="shared" si="1907"/>
        <v>0</v>
      </c>
      <c r="EN279" s="7">
        <f t="shared" si="1907"/>
        <v>0</v>
      </c>
      <c r="EO279" s="7">
        <f t="shared" si="1907"/>
        <v>0</v>
      </c>
      <c r="EP279" s="7">
        <f t="shared" si="1907"/>
        <v>0</v>
      </c>
      <c r="EQ279" s="7">
        <f t="shared" si="1907"/>
        <v>0</v>
      </c>
      <c r="ER279" s="7">
        <f t="shared" si="1907"/>
        <v>0</v>
      </c>
      <c r="ES279" s="7">
        <f t="shared" si="1907"/>
        <v>0</v>
      </c>
      <c r="ET279" s="7">
        <f t="shared" si="1907"/>
        <v>0</v>
      </c>
      <c r="EU279" s="18">
        <f t="shared" si="1907"/>
        <v>2.4</v>
      </c>
      <c r="EV279" s="7">
        <f t="shared" si="1907"/>
        <v>0</v>
      </c>
      <c r="EW279" s="7">
        <f t="shared" si="1907"/>
        <v>0</v>
      </c>
      <c r="EX279" s="7">
        <f t="shared" si="1908"/>
        <v>0</v>
      </c>
      <c r="EY279" s="7">
        <f t="shared" si="1908"/>
        <v>0</v>
      </c>
      <c r="EZ279" s="7">
        <f t="shared" si="1908"/>
        <v>0</v>
      </c>
      <c r="FA279" s="7">
        <f t="shared" si="1908"/>
        <v>0</v>
      </c>
      <c r="FB279" s="7">
        <f t="shared" si="1908"/>
        <v>0</v>
      </c>
      <c r="FC279" s="7">
        <f t="shared" si="1908"/>
        <v>0</v>
      </c>
      <c r="FD279" s="7">
        <f t="shared" si="1908"/>
        <v>0</v>
      </c>
      <c r="FE279" s="18">
        <f t="shared" si="1908"/>
        <v>0</v>
      </c>
      <c r="FF279" s="7">
        <f t="shared" si="1908"/>
        <v>0</v>
      </c>
      <c r="FG279" s="7">
        <f t="shared" si="1908"/>
        <v>0</v>
      </c>
      <c r="FH279" s="7">
        <f t="shared" si="1908"/>
        <v>0</v>
      </c>
      <c r="FI279" s="7">
        <f t="shared" si="1908"/>
        <v>0</v>
      </c>
      <c r="FJ279" s="7">
        <f t="shared" si="1908"/>
        <v>0</v>
      </c>
      <c r="FK279" s="7">
        <f t="shared" si="1908"/>
        <v>0</v>
      </c>
      <c r="FL279" s="7">
        <f t="shared" si="1909"/>
        <v>0</v>
      </c>
      <c r="FM279" s="7">
        <f t="shared" si="1909"/>
        <v>0</v>
      </c>
      <c r="FN279" s="7">
        <f t="shared" si="1909"/>
        <v>0</v>
      </c>
      <c r="FO279" s="7">
        <f t="shared" si="1909"/>
        <v>0</v>
      </c>
      <c r="FP279" s="7"/>
      <c r="FQ279" s="7">
        <f t="shared" si="1910"/>
        <v>0</v>
      </c>
      <c r="FR279" s="7">
        <f t="shared" si="1910"/>
        <v>0</v>
      </c>
      <c r="FS279" s="7">
        <f t="shared" si="1910"/>
        <v>0</v>
      </c>
      <c r="FT279" s="7">
        <f t="shared" si="1910"/>
        <v>0</v>
      </c>
      <c r="FU279" s="7">
        <f t="shared" si="1910"/>
        <v>0</v>
      </c>
      <c r="FV279" s="7">
        <f t="shared" si="1910"/>
        <v>0</v>
      </c>
      <c r="FW279" s="7">
        <f t="shared" si="1910"/>
        <v>0</v>
      </c>
      <c r="FX279" s="7">
        <f t="shared" si="1910"/>
        <v>0</v>
      </c>
      <c r="FY279" s="7">
        <f t="shared" si="1910"/>
        <v>0</v>
      </c>
      <c r="FZ279" s="7">
        <f t="shared" si="1910"/>
        <v>0</v>
      </c>
      <c r="GA279" s="7">
        <f t="shared" si="1910"/>
        <v>0</v>
      </c>
      <c r="GB279" s="116">
        <f t="shared" si="1910"/>
        <v>18.399999999999999</v>
      </c>
      <c r="GC279" s="117">
        <f t="shared" si="1910"/>
        <v>16</v>
      </c>
      <c r="GD279" s="7"/>
      <c r="GE279" s="7"/>
      <c r="GF279" s="7"/>
      <c r="GG279" s="52"/>
      <c r="GH279" s="3"/>
      <c r="GI279" s="18"/>
      <c r="GJ279" s="18"/>
      <c r="GK279" s="1"/>
      <c r="GL279" s="23"/>
      <c r="GM279" s="61"/>
      <c r="GN279" s="7"/>
      <c r="GO279" s="67"/>
      <c r="GP279" s="3"/>
      <c r="GQ279" s="3"/>
    </row>
    <row r="280" spans="1:199" ht="24.95" customHeight="1" x14ac:dyDescent="0.35">
      <c r="A280" s="51"/>
      <c r="B280" s="10" t="s">
        <v>167</v>
      </c>
      <c r="C280" s="385" t="s">
        <v>168</v>
      </c>
      <c r="D280" s="385"/>
      <c r="E280" s="385" t="s">
        <v>139</v>
      </c>
      <c r="F280" s="385"/>
      <c r="G280" s="386">
        <v>2</v>
      </c>
      <c r="H280" s="386"/>
      <c r="I280" s="386"/>
      <c r="J280" s="387"/>
      <c r="K280" s="386"/>
      <c r="L280" s="388"/>
      <c r="M280" s="389">
        <v>0</v>
      </c>
      <c r="N280" s="390"/>
      <c r="O280" s="423">
        <v>0</v>
      </c>
      <c r="P280" s="390"/>
      <c r="Q280" s="10">
        <v>0</v>
      </c>
      <c r="R280" s="390"/>
      <c r="S280" s="10">
        <v>0</v>
      </c>
      <c r="T280" s="390"/>
      <c r="U280" s="10">
        <v>0</v>
      </c>
      <c r="V280" s="391"/>
      <c r="W280" s="10">
        <v>0</v>
      </c>
      <c r="X280" s="10">
        <v>0</v>
      </c>
      <c r="Y280" s="10">
        <v>0</v>
      </c>
      <c r="Z280" s="391"/>
      <c r="AA280" s="10"/>
      <c r="AB280" s="391"/>
      <c r="AC280" s="10">
        <v>0</v>
      </c>
      <c r="AD280" s="391"/>
      <c r="AE280" s="392">
        <v>0</v>
      </c>
      <c r="AF280" s="391"/>
      <c r="AG280" s="10">
        <v>0</v>
      </c>
      <c r="AH280" s="391"/>
      <c r="AI280" s="10">
        <v>0</v>
      </c>
      <c r="AJ280" s="391"/>
      <c r="AK280" s="10">
        <v>0</v>
      </c>
      <c r="AL280" s="391"/>
      <c r="AM280" s="423">
        <v>0</v>
      </c>
      <c r="AN280" s="391"/>
      <c r="AO280" s="10">
        <v>0</v>
      </c>
      <c r="AP280" s="391"/>
      <c r="AQ280" s="10">
        <v>0</v>
      </c>
      <c r="AR280" s="391"/>
      <c r="AS280" s="10">
        <v>0</v>
      </c>
      <c r="AT280" s="391"/>
      <c r="AU280" s="10">
        <v>0</v>
      </c>
      <c r="AV280" s="391"/>
      <c r="AW280" s="10">
        <v>0</v>
      </c>
      <c r="AX280" s="391"/>
      <c r="AY280" s="10">
        <v>0</v>
      </c>
      <c r="AZ280" s="391"/>
      <c r="BA280" s="10">
        <v>0</v>
      </c>
      <c r="BB280" s="391"/>
      <c r="BC280" s="10">
        <v>0</v>
      </c>
      <c r="BD280" s="391"/>
      <c r="BE280" s="10">
        <v>75</v>
      </c>
      <c r="BF280" s="20">
        <f t="shared" si="1903"/>
        <v>75</v>
      </c>
      <c r="BG280" s="20">
        <f t="shared" si="1904"/>
        <v>0</v>
      </c>
      <c r="BH280" s="1"/>
      <c r="BI280" s="1"/>
      <c r="BJ280" s="1"/>
      <c r="BK280" s="55"/>
      <c r="BL280" s="51"/>
      <c r="BM280" s="20" t="s">
        <v>100</v>
      </c>
      <c r="BN280" s="71" t="s">
        <v>281</v>
      </c>
      <c r="BO280" s="71" t="s">
        <v>267</v>
      </c>
      <c r="BP280" s="71" t="s">
        <v>268</v>
      </c>
      <c r="BQ280" s="71" t="s">
        <v>326</v>
      </c>
      <c r="BR280" s="72" t="s">
        <v>296</v>
      </c>
      <c r="BS280" s="79">
        <v>82</v>
      </c>
      <c r="BT280" s="79">
        <v>1</v>
      </c>
      <c r="BU280" s="393">
        <v>3</v>
      </c>
      <c r="BV280" s="79">
        <v>6</v>
      </c>
      <c r="BW280" s="26">
        <v>10</v>
      </c>
      <c r="BX280" s="73">
        <v>10</v>
      </c>
      <c r="BY280" s="32">
        <v>10</v>
      </c>
      <c r="BZ280" s="334">
        <v>10</v>
      </c>
      <c r="CA280" s="32"/>
      <c r="CB280" s="20">
        <v>0</v>
      </c>
      <c r="CC280" s="32"/>
      <c r="CD280" s="20">
        <v>0</v>
      </c>
      <c r="CE280" s="32"/>
      <c r="CF280" s="20">
        <v>0</v>
      </c>
      <c r="CG280" s="74"/>
      <c r="CH280" s="20">
        <v>0</v>
      </c>
      <c r="CI280" s="20">
        <v>0</v>
      </c>
      <c r="CJ280" s="20">
        <v>4.5</v>
      </c>
      <c r="CK280" s="74"/>
      <c r="CL280" s="20"/>
      <c r="CM280" s="74"/>
      <c r="CN280" s="20">
        <v>0</v>
      </c>
      <c r="CO280" s="74"/>
      <c r="CP280" s="24">
        <v>0</v>
      </c>
      <c r="CQ280" s="74"/>
      <c r="CR280" s="334">
        <v>0</v>
      </c>
      <c r="CS280" s="74"/>
      <c r="CT280" s="20">
        <v>0</v>
      </c>
      <c r="CU280" s="74"/>
      <c r="CV280" s="20">
        <v>0</v>
      </c>
      <c r="CW280" s="74"/>
      <c r="CX280" s="334">
        <v>0</v>
      </c>
      <c r="CY280" s="74"/>
      <c r="CZ280" s="20">
        <v>0</v>
      </c>
      <c r="DA280" s="74"/>
      <c r="DB280" s="20">
        <v>0</v>
      </c>
      <c r="DC280" s="74"/>
      <c r="DD280" s="20">
        <v>0</v>
      </c>
      <c r="DE280" s="74"/>
      <c r="DF280" s="20">
        <v>0</v>
      </c>
      <c r="DG280" s="74"/>
      <c r="DH280" s="20">
        <v>0</v>
      </c>
      <c r="DI280" s="74"/>
      <c r="DJ280" s="20">
        <v>0</v>
      </c>
      <c r="DK280" s="74"/>
      <c r="DL280" s="20">
        <v>0</v>
      </c>
      <c r="DM280" s="74"/>
      <c r="DN280" s="20">
        <v>0</v>
      </c>
      <c r="DO280" s="74"/>
      <c r="DP280" s="20">
        <v>0</v>
      </c>
      <c r="DQ280" s="20">
        <f t="shared" si="1905"/>
        <v>14.5</v>
      </c>
      <c r="DR280" s="20">
        <f t="shared" si="1906"/>
        <v>10</v>
      </c>
      <c r="DS280" s="7"/>
      <c r="DT280" s="7"/>
      <c r="DU280" s="7"/>
      <c r="DV280" s="52"/>
      <c r="DW280" s="51"/>
      <c r="DX280" s="20"/>
      <c r="DY280" s="71"/>
      <c r="DZ280" s="71"/>
      <c r="EA280" s="7"/>
      <c r="EB280" s="7"/>
      <c r="EC280" s="7"/>
      <c r="ED280" s="7"/>
      <c r="EE280" s="7"/>
      <c r="EF280" s="7"/>
      <c r="EG280" s="7"/>
      <c r="EH280" s="7">
        <f t="shared" si="1907"/>
        <v>10</v>
      </c>
      <c r="EI280" s="7">
        <f t="shared" si="1907"/>
        <v>10</v>
      </c>
      <c r="EJ280" s="7">
        <f t="shared" si="1907"/>
        <v>10</v>
      </c>
      <c r="EK280" s="18">
        <f t="shared" si="1907"/>
        <v>10</v>
      </c>
      <c r="EL280" s="7">
        <f t="shared" si="1907"/>
        <v>0</v>
      </c>
      <c r="EM280" s="7">
        <f t="shared" si="1907"/>
        <v>0</v>
      </c>
      <c r="EN280" s="7">
        <f t="shared" si="1907"/>
        <v>0</v>
      </c>
      <c r="EO280" s="7">
        <f t="shared" si="1907"/>
        <v>0</v>
      </c>
      <c r="EP280" s="7">
        <f t="shared" si="1907"/>
        <v>0</v>
      </c>
      <c r="EQ280" s="7">
        <f t="shared" si="1907"/>
        <v>0</v>
      </c>
      <c r="ER280" s="7">
        <f t="shared" si="1907"/>
        <v>0</v>
      </c>
      <c r="ES280" s="7">
        <f t="shared" si="1907"/>
        <v>0</v>
      </c>
      <c r="ET280" s="7">
        <f t="shared" si="1907"/>
        <v>0</v>
      </c>
      <c r="EU280" s="18">
        <f t="shared" si="1907"/>
        <v>4.5</v>
      </c>
      <c r="EV280" s="7">
        <f t="shared" si="1907"/>
        <v>0</v>
      </c>
      <c r="EW280" s="7">
        <f t="shared" si="1907"/>
        <v>0</v>
      </c>
      <c r="EX280" s="7">
        <f t="shared" si="1908"/>
        <v>0</v>
      </c>
      <c r="EY280" s="7">
        <f t="shared" si="1908"/>
        <v>0</v>
      </c>
      <c r="EZ280" s="7">
        <f t="shared" si="1908"/>
        <v>0</v>
      </c>
      <c r="FA280" s="7">
        <f t="shared" si="1908"/>
        <v>0</v>
      </c>
      <c r="FB280" s="7">
        <f t="shared" si="1908"/>
        <v>0</v>
      </c>
      <c r="FC280" s="7">
        <f t="shared" si="1908"/>
        <v>0</v>
      </c>
      <c r="FD280" s="7">
        <f t="shared" si="1908"/>
        <v>0</v>
      </c>
      <c r="FE280" s="18">
        <f t="shared" si="1908"/>
        <v>0</v>
      </c>
      <c r="FF280" s="7">
        <f t="shared" si="1908"/>
        <v>0</v>
      </c>
      <c r="FG280" s="7">
        <f t="shared" si="1908"/>
        <v>0</v>
      </c>
      <c r="FH280" s="7">
        <f t="shared" si="1908"/>
        <v>0</v>
      </c>
      <c r="FI280" s="7">
        <f t="shared" si="1908"/>
        <v>0</v>
      </c>
      <c r="FJ280" s="7">
        <f t="shared" si="1908"/>
        <v>0</v>
      </c>
      <c r="FK280" s="7">
        <f t="shared" si="1908"/>
        <v>0</v>
      </c>
      <c r="FL280" s="7">
        <f t="shared" si="1909"/>
        <v>0</v>
      </c>
      <c r="FM280" s="7">
        <f t="shared" si="1909"/>
        <v>0</v>
      </c>
      <c r="FN280" s="7">
        <f t="shared" si="1909"/>
        <v>0</v>
      </c>
      <c r="FO280" s="7">
        <f t="shared" si="1909"/>
        <v>0</v>
      </c>
      <c r="FP280" s="7"/>
      <c r="FQ280" s="7">
        <f t="shared" si="1910"/>
        <v>0</v>
      </c>
      <c r="FR280" s="7">
        <f t="shared" si="1910"/>
        <v>0</v>
      </c>
      <c r="FS280" s="7">
        <f t="shared" si="1910"/>
        <v>0</v>
      </c>
      <c r="FT280" s="7">
        <f t="shared" si="1910"/>
        <v>0</v>
      </c>
      <c r="FU280" s="7">
        <f t="shared" si="1910"/>
        <v>0</v>
      </c>
      <c r="FV280" s="7">
        <f t="shared" si="1910"/>
        <v>0</v>
      </c>
      <c r="FW280" s="7">
        <f t="shared" si="1910"/>
        <v>0</v>
      </c>
      <c r="FX280" s="7">
        <f t="shared" si="1910"/>
        <v>0</v>
      </c>
      <c r="FY280" s="7">
        <f t="shared" si="1910"/>
        <v>0</v>
      </c>
      <c r="FZ280" s="7">
        <f t="shared" si="1910"/>
        <v>0</v>
      </c>
      <c r="GA280" s="7">
        <f t="shared" si="1910"/>
        <v>75</v>
      </c>
      <c r="GB280" s="116">
        <f t="shared" si="1910"/>
        <v>89.5</v>
      </c>
      <c r="GC280" s="117">
        <f t="shared" si="1910"/>
        <v>10</v>
      </c>
      <c r="GD280" s="7"/>
      <c r="GE280" s="7"/>
      <c r="GF280" s="7"/>
      <c r="GG280" s="52"/>
      <c r="GH280" s="3"/>
      <c r="GI280" s="18"/>
      <c r="GJ280" s="18"/>
      <c r="GK280" s="1"/>
      <c r="GL280" s="23"/>
      <c r="GM280" s="61"/>
      <c r="GN280" s="7"/>
      <c r="GO280" s="67"/>
      <c r="GP280" s="3"/>
      <c r="GQ280" s="3"/>
    </row>
    <row r="281" spans="1:199" ht="24.95" customHeight="1" x14ac:dyDescent="0.35">
      <c r="A281" s="51"/>
      <c r="B281" s="20" t="s">
        <v>277</v>
      </c>
      <c r="C281" s="78" t="s">
        <v>273</v>
      </c>
      <c r="D281" s="78" t="s">
        <v>274</v>
      </c>
      <c r="E281" s="78" t="s">
        <v>268</v>
      </c>
      <c r="F281" s="72" t="s">
        <v>278</v>
      </c>
      <c r="G281" s="79"/>
      <c r="H281" s="79">
        <v>1</v>
      </c>
      <c r="I281" s="79"/>
      <c r="J281" s="393"/>
      <c r="K281" s="79"/>
      <c r="L281" s="26"/>
      <c r="M281" s="73">
        <v>0</v>
      </c>
      <c r="N281" s="32"/>
      <c r="O281" s="263">
        <v>0</v>
      </c>
      <c r="P281" s="32"/>
      <c r="Q281" s="20">
        <v>0</v>
      </c>
      <c r="R281" s="32"/>
      <c r="S281" s="20">
        <v>0</v>
      </c>
      <c r="T281" s="32"/>
      <c r="U281" s="20">
        <v>0</v>
      </c>
      <c r="V281" s="74"/>
      <c r="W281" s="20">
        <v>0</v>
      </c>
      <c r="X281" s="20"/>
      <c r="Y281" s="20">
        <v>0</v>
      </c>
      <c r="Z281" s="74"/>
      <c r="AA281" s="20"/>
      <c r="AB281" s="74"/>
      <c r="AC281" s="20">
        <v>0</v>
      </c>
      <c r="AD281" s="74">
        <v>1</v>
      </c>
      <c r="AE281" s="24">
        <v>40</v>
      </c>
      <c r="AF281" s="74"/>
      <c r="AG281" s="20">
        <v>0</v>
      </c>
      <c r="AH281" s="74"/>
      <c r="AI281" s="20">
        <v>0</v>
      </c>
      <c r="AJ281" s="74"/>
      <c r="AK281" s="20">
        <v>0</v>
      </c>
      <c r="AL281" s="74"/>
      <c r="AM281" s="263">
        <v>0</v>
      </c>
      <c r="AN281" s="74"/>
      <c r="AO281" s="20">
        <v>0</v>
      </c>
      <c r="AP281" s="74"/>
      <c r="AQ281" s="20">
        <v>0</v>
      </c>
      <c r="AR281" s="74"/>
      <c r="AS281" s="20">
        <v>0</v>
      </c>
      <c r="AT281" s="74"/>
      <c r="AU281" s="20">
        <v>0</v>
      </c>
      <c r="AV281" s="74"/>
      <c r="AW281" s="20">
        <v>0</v>
      </c>
      <c r="AX281" s="74"/>
      <c r="AY281" s="20">
        <v>0</v>
      </c>
      <c r="AZ281" s="74"/>
      <c r="BA281" s="20">
        <v>0</v>
      </c>
      <c r="BB281" s="74"/>
      <c r="BC281" s="20">
        <v>0</v>
      </c>
      <c r="BD281" s="74"/>
      <c r="BE281" s="20">
        <v>0</v>
      </c>
      <c r="BF281" s="20">
        <f t="shared" si="1903"/>
        <v>40</v>
      </c>
      <c r="BG281" s="20">
        <f t="shared" si="1904"/>
        <v>0</v>
      </c>
      <c r="BH281" s="1"/>
      <c r="BI281" s="1"/>
      <c r="BJ281" s="1"/>
      <c r="BK281" s="55"/>
      <c r="BL281" s="51"/>
      <c r="BM281" s="47" t="s">
        <v>100</v>
      </c>
      <c r="BN281" s="17" t="s">
        <v>110</v>
      </c>
      <c r="BO281" s="44" t="s">
        <v>279</v>
      </c>
      <c r="BP281" s="44" t="s">
        <v>268</v>
      </c>
      <c r="BQ281" s="44" t="s">
        <v>318</v>
      </c>
      <c r="BR281" s="44">
        <v>6</v>
      </c>
      <c r="BS281" s="44">
        <v>56</v>
      </c>
      <c r="BT281" s="44">
        <v>1</v>
      </c>
      <c r="BU281" s="217">
        <v>1</v>
      </c>
      <c r="BV281" s="44">
        <v>4</v>
      </c>
      <c r="BW281" s="47">
        <v>30</v>
      </c>
      <c r="BX281" s="73">
        <v>30</v>
      </c>
      <c r="BY281" s="32">
        <v>10</v>
      </c>
      <c r="BZ281" s="334">
        <v>10</v>
      </c>
      <c r="CA281" s="32">
        <v>6</v>
      </c>
      <c r="CB281" s="20">
        <v>6</v>
      </c>
      <c r="CC281" s="32">
        <v>14</v>
      </c>
      <c r="CD281" s="20">
        <v>14</v>
      </c>
      <c r="CE281" s="32"/>
      <c r="CF281" s="20">
        <v>0</v>
      </c>
      <c r="CG281" s="74"/>
      <c r="CH281" s="20">
        <v>0</v>
      </c>
      <c r="CI281" s="20">
        <v>0</v>
      </c>
      <c r="CJ281" s="20">
        <v>4</v>
      </c>
      <c r="CK281" s="74"/>
      <c r="CL281" s="20"/>
      <c r="CM281" s="74"/>
      <c r="CN281" s="20">
        <v>0</v>
      </c>
      <c r="CO281" s="74"/>
      <c r="CP281" s="24">
        <v>0</v>
      </c>
      <c r="CQ281" s="74"/>
      <c r="CR281" s="334">
        <v>0</v>
      </c>
      <c r="CS281" s="74"/>
      <c r="CT281" s="20">
        <v>0</v>
      </c>
      <c r="CU281" s="74"/>
      <c r="CV281" s="20">
        <v>0</v>
      </c>
      <c r="CW281" s="74">
        <v>1</v>
      </c>
      <c r="CX281" s="334">
        <v>0</v>
      </c>
      <c r="CY281" s="74"/>
      <c r="CZ281" s="20">
        <v>0</v>
      </c>
      <c r="DA281" s="74"/>
      <c r="DB281" s="20">
        <v>0</v>
      </c>
      <c r="DC281" s="74"/>
      <c r="DD281" s="20">
        <v>0</v>
      </c>
      <c r="DE281" s="74"/>
      <c r="DF281" s="20">
        <v>0</v>
      </c>
      <c r="DG281" s="74"/>
      <c r="DH281" s="20">
        <v>0</v>
      </c>
      <c r="DI281" s="74">
        <v>1</v>
      </c>
      <c r="DJ281" s="20">
        <v>8</v>
      </c>
      <c r="DK281" s="74"/>
      <c r="DL281" s="20">
        <v>0</v>
      </c>
      <c r="DM281" s="74"/>
      <c r="DN281" s="20">
        <v>0</v>
      </c>
      <c r="DO281" s="74"/>
      <c r="DP281" s="20">
        <v>0</v>
      </c>
      <c r="DQ281" s="20">
        <f t="shared" si="1905"/>
        <v>42</v>
      </c>
      <c r="DR281" s="20">
        <f t="shared" si="1906"/>
        <v>38</v>
      </c>
      <c r="DS281" s="7"/>
      <c r="DT281" s="7"/>
      <c r="DU281" s="7"/>
      <c r="DV281" s="52"/>
      <c r="DW281" s="51"/>
      <c r="DX281" s="20"/>
      <c r="DY281" s="71"/>
      <c r="DZ281" s="71"/>
      <c r="EA281" s="7"/>
      <c r="EB281" s="7"/>
      <c r="EC281" s="7"/>
      <c r="ED281" s="7"/>
      <c r="EE281" s="7"/>
      <c r="EF281" s="7"/>
      <c r="EG281" s="7"/>
      <c r="EH281" s="7">
        <f t="shared" si="1907"/>
        <v>30</v>
      </c>
      <c r="EI281" s="7">
        <f t="shared" si="1907"/>
        <v>30</v>
      </c>
      <c r="EJ281" s="7">
        <f t="shared" si="1907"/>
        <v>10</v>
      </c>
      <c r="EK281" s="18">
        <f t="shared" si="1907"/>
        <v>10</v>
      </c>
      <c r="EL281" s="7">
        <f t="shared" si="1907"/>
        <v>6</v>
      </c>
      <c r="EM281" s="7">
        <f t="shared" si="1907"/>
        <v>6</v>
      </c>
      <c r="EN281" s="7">
        <f t="shared" si="1907"/>
        <v>14</v>
      </c>
      <c r="EO281" s="7">
        <f t="shared" si="1907"/>
        <v>14</v>
      </c>
      <c r="EP281" s="7">
        <f t="shared" si="1907"/>
        <v>0</v>
      </c>
      <c r="EQ281" s="7">
        <f t="shared" si="1907"/>
        <v>0</v>
      </c>
      <c r="ER281" s="7">
        <f t="shared" si="1907"/>
        <v>0</v>
      </c>
      <c r="ES281" s="7">
        <f t="shared" si="1907"/>
        <v>0</v>
      </c>
      <c r="ET281" s="7">
        <f t="shared" si="1907"/>
        <v>0</v>
      </c>
      <c r="EU281" s="18">
        <f t="shared" si="1907"/>
        <v>4</v>
      </c>
      <c r="EV281" s="7">
        <f t="shared" si="1907"/>
        <v>0</v>
      </c>
      <c r="EW281" s="7">
        <f t="shared" si="1907"/>
        <v>0</v>
      </c>
      <c r="EX281" s="7">
        <f t="shared" si="1908"/>
        <v>0</v>
      </c>
      <c r="EY281" s="7">
        <f t="shared" si="1908"/>
        <v>0</v>
      </c>
      <c r="EZ281" s="7">
        <f t="shared" si="1908"/>
        <v>1</v>
      </c>
      <c r="FA281" s="7">
        <f t="shared" si="1908"/>
        <v>40</v>
      </c>
      <c r="FB281" s="7">
        <f t="shared" si="1908"/>
        <v>0</v>
      </c>
      <c r="FC281" s="7">
        <f t="shared" si="1908"/>
        <v>0</v>
      </c>
      <c r="FD281" s="7">
        <f t="shared" si="1908"/>
        <v>0</v>
      </c>
      <c r="FE281" s="18">
        <f t="shared" si="1908"/>
        <v>0</v>
      </c>
      <c r="FF281" s="7">
        <f t="shared" si="1908"/>
        <v>0</v>
      </c>
      <c r="FG281" s="7">
        <f t="shared" si="1908"/>
        <v>0</v>
      </c>
      <c r="FH281" s="7">
        <f t="shared" si="1908"/>
        <v>1</v>
      </c>
      <c r="FI281" s="7">
        <f t="shared" si="1908"/>
        <v>0</v>
      </c>
      <c r="FJ281" s="7">
        <f t="shared" si="1908"/>
        <v>0</v>
      </c>
      <c r="FK281" s="7">
        <f t="shared" si="1908"/>
        <v>0</v>
      </c>
      <c r="FL281" s="7">
        <f t="shared" si="1909"/>
        <v>0</v>
      </c>
      <c r="FM281" s="7">
        <f t="shared" si="1909"/>
        <v>0</v>
      </c>
      <c r="FN281" s="7">
        <f t="shared" si="1909"/>
        <v>0</v>
      </c>
      <c r="FO281" s="7">
        <f t="shared" si="1909"/>
        <v>0</v>
      </c>
      <c r="FP281" s="7"/>
      <c r="FQ281" s="7">
        <f t="shared" si="1910"/>
        <v>0</v>
      </c>
      <c r="FR281" s="7">
        <f t="shared" si="1910"/>
        <v>0</v>
      </c>
      <c r="FS281" s="7">
        <f t="shared" si="1910"/>
        <v>0</v>
      </c>
      <c r="FT281" s="7">
        <f t="shared" si="1910"/>
        <v>1</v>
      </c>
      <c r="FU281" s="7">
        <f t="shared" si="1910"/>
        <v>8</v>
      </c>
      <c r="FV281" s="7">
        <f t="shared" si="1910"/>
        <v>0</v>
      </c>
      <c r="FW281" s="7">
        <f t="shared" si="1910"/>
        <v>0</v>
      </c>
      <c r="FX281" s="7">
        <f t="shared" si="1910"/>
        <v>0</v>
      </c>
      <c r="FY281" s="7">
        <f t="shared" si="1910"/>
        <v>0</v>
      </c>
      <c r="FZ281" s="7">
        <f t="shared" si="1910"/>
        <v>0</v>
      </c>
      <c r="GA281" s="7">
        <f t="shared" si="1910"/>
        <v>0</v>
      </c>
      <c r="GB281" s="116">
        <f t="shared" si="1910"/>
        <v>82</v>
      </c>
      <c r="GC281" s="117">
        <f t="shared" si="1910"/>
        <v>38</v>
      </c>
      <c r="GD281" s="7"/>
      <c r="GE281" s="7"/>
      <c r="GF281" s="7"/>
      <c r="GG281" s="52"/>
      <c r="GH281" s="3"/>
      <c r="GI281" s="18"/>
      <c r="GJ281" s="18"/>
      <c r="GK281" s="1"/>
      <c r="GL281" s="23"/>
      <c r="GM281" s="61"/>
      <c r="GN281" s="7"/>
      <c r="GO281" s="67"/>
      <c r="GP281" s="3"/>
      <c r="GQ281" s="3"/>
    </row>
    <row r="282" spans="1:199" ht="24.95" customHeight="1" x14ac:dyDescent="0.35">
      <c r="A282" s="51"/>
      <c r="B282" s="7" t="s">
        <v>270</v>
      </c>
      <c r="C282" s="7" t="s">
        <v>110</v>
      </c>
      <c r="D282" s="7" t="s">
        <v>279</v>
      </c>
      <c r="E282" s="7" t="s">
        <v>268</v>
      </c>
      <c r="F282" s="7" t="s">
        <v>280</v>
      </c>
      <c r="G282" s="7">
        <v>11</v>
      </c>
      <c r="H282" s="7">
        <v>108</v>
      </c>
      <c r="I282" s="7">
        <v>1</v>
      </c>
      <c r="J282" s="394">
        <v>5</v>
      </c>
      <c r="K282" s="7">
        <v>10</v>
      </c>
      <c r="L282" s="7">
        <v>18</v>
      </c>
      <c r="M282" s="389">
        <v>18</v>
      </c>
      <c r="N282" s="390">
        <v>2</v>
      </c>
      <c r="O282" s="423"/>
      <c r="P282" s="390"/>
      <c r="Q282" s="10">
        <v>0</v>
      </c>
      <c r="R282" s="390">
        <v>16</v>
      </c>
      <c r="S282" s="10">
        <v>16</v>
      </c>
      <c r="T282" s="390"/>
      <c r="U282" s="10">
        <v>0</v>
      </c>
      <c r="V282" s="391"/>
      <c r="W282" s="10">
        <v>0</v>
      </c>
      <c r="X282" s="10">
        <v>0</v>
      </c>
      <c r="Y282" s="10">
        <v>2.7</v>
      </c>
      <c r="Z282" s="391"/>
      <c r="AA282" s="10"/>
      <c r="AB282" s="391"/>
      <c r="AC282" s="10">
        <v>0</v>
      </c>
      <c r="AD282" s="391"/>
      <c r="AE282" s="392">
        <v>0</v>
      </c>
      <c r="AF282" s="391"/>
      <c r="AG282" s="10">
        <v>0</v>
      </c>
      <c r="AH282" s="391"/>
      <c r="AI282" s="10">
        <v>0</v>
      </c>
      <c r="AJ282" s="391"/>
      <c r="AK282" s="10">
        <v>0</v>
      </c>
      <c r="AL282" s="391">
        <v>1</v>
      </c>
      <c r="AM282" s="423">
        <v>52</v>
      </c>
      <c r="AN282" s="391"/>
      <c r="AO282" s="10">
        <v>0</v>
      </c>
      <c r="AP282" s="391"/>
      <c r="AQ282" s="10">
        <v>0</v>
      </c>
      <c r="AR282" s="391">
        <v>1</v>
      </c>
      <c r="AS282" s="10">
        <v>6</v>
      </c>
      <c r="AT282" s="391"/>
      <c r="AU282" s="10">
        <v>0</v>
      </c>
      <c r="AV282" s="391"/>
      <c r="AW282" s="10">
        <v>0</v>
      </c>
      <c r="AX282" s="391"/>
      <c r="AY282" s="10">
        <v>0</v>
      </c>
      <c r="AZ282" s="391"/>
      <c r="BA282" s="10">
        <v>0</v>
      </c>
      <c r="BB282" s="391"/>
      <c r="BC282" s="10">
        <v>0</v>
      </c>
      <c r="BD282" s="391"/>
      <c r="BE282" s="10">
        <v>0</v>
      </c>
      <c r="BF282" s="20">
        <f t="shared" si="1903"/>
        <v>76.7</v>
      </c>
      <c r="BG282" s="20">
        <f t="shared" si="1904"/>
        <v>22</v>
      </c>
      <c r="BH282" s="7"/>
      <c r="BI282" s="1"/>
      <c r="BJ282" s="1"/>
      <c r="BK282" s="55"/>
      <c r="BL282" s="51"/>
      <c r="BM282" s="20" t="s">
        <v>100</v>
      </c>
      <c r="BN282" s="78" t="s">
        <v>110</v>
      </c>
      <c r="BO282" s="71" t="s">
        <v>279</v>
      </c>
      <c r="BP282" s="71" t="s">
        <v>268</v>
      </c>
      <c r="BQ282" s="86" t="s">
        <v>304</v>
      </c>
      <c r="BR282" s="72">
        <v>4</v>
      </c>
      <c r="BS282" s="82">
        <v>80</v>
      </c>
      <c r="BT282" s="72">
        <v>1</v>
      </c>
      <c r="BU282" s="396">
        <v>1</v>
      </c>
      <c r="BV282" s="72">
        <v>6</v>
      </c>
      <c r="BW282" s="79">
        <v>40</v>
      </c>
      <c r="BX282" s="73">
        <v>40</v>
      </c>
      <c r="BY282" s="32">
        <v>10</v>
      </c>
      <c r="BZ282" s="334"/>
      <c r="CA282" s="32">
        <v>20</v>
      </c>
      <c r="CB282" s="20">
        <v>20</v>
      </c>
      <c r="CC282" s="32">
        <v>10</v>
      </c>
      <c r="CD282" s="20">
        <v>10</v>
      </c>
      <c r="CE282" s="32"/>
      <c r="CF282" s="20">
        <v>0</v>
      </c>
      <c r="CG282" s="74"/>
      <c r="CH282" s="20">
        <v>0</v>
      </c>
      <c r="CI282" s="20">
        <v>0</v>
      </c>
      <c r="CJ282" s="20">
        <v>6</v>
      </c>
      <c r="CK282" s="74"/>
      <c r="CL282" s="20"/>
      <c r="CM282" s="74"/>
      <c r="CN282" s="20">
        <v>0</v>
      </c>
      <c r="CO282" s="74"/>
      <c r="CP282" s="24">
        <v>0</v>
      </c>
      <c r="CQ282" s="74">
        <v>1</v>
      </c>
      <c r="CR282" s="334">
        <v>78</v>
      </c>
      <c r="CS282" s="74"/>
      <c r="CT282" s="20">
        <v>0</v>
      </c>
      <c r="CU282" s="74"/>
      <c r="CV282" s="20">
        <v>0</v>
      </c>
      <c r="CW282" s="74"/>
      <c r="CX282" s="334">
        <v>0</v>
      </c>
      <c r="CY282" s="74"/>
      <c r="CZ282" s="20">
        <v>0</v>
      </c>
      <c r="DA282" s="74"/>
      <c r="DB282" s="20">
        <v>0</v>
      </c>
      <c r="DC282" s="74">
        <v>1</v>
      </c>
      <c r="DD282" s="20">
        <v>6</v>
      </c>
      <c r="DE282" s="74"/>
      <c r="DF282" s="20">
        <v>0</v>
      </c>
      <c r="DG282" s="74"/>
      <c r="DH282" s="20">
        <v>0</v>
      </c>
      <c r="DI282" s="74"/>
      <c r="DJ282" s="20">
        <v>0</v>
      </c>
      <c r="DK282" s="74"/>
      <c r="DL282" s="20">
        <v>0</v>
      </c>
      <c r="DM282" s="74"/>
      <c r="DN282" s="20">
        <v>0</v>
      </c>
      <c r="DO282" s="74"/>
      <c r="DP282" s="20">
        <v>0</v>
      </c>
      <c r="DQ282" s="20">
        <f t="shared" si="1905"/>
        <v>120</v>
      </c>
      <c r="DR282" s="20">
        <f t="shared" si="1906"/>
        <v>36</v>
      </c>
      <c r="DS282" s="7"/>
      <c r="DT282" s="7"/>
      <c r="DU282" s="7"/>
      <c r="DV282" s="52"/>
      <c r="DW282" s="51"/>
      <c r="DX282" s="20"/>
      <c r="DY282" s="71"/>
      <c r="DZ282" s="71"/>
      <c r="EA282" s="7"/>
      <c r="EB282" s="7"/>
      <c r="EC282" s="7"/>
      <c r="ED282" s="7"/>
      <c r="EE282" s="7"/>
      <c r="EF282" s="7"/>
      <c r="EG282" s="7"/>
      <c r="EH282" s="7">
        <f t="shared" si="1907"/>
        <v>58</v>
      </c>
      <c r="EI282" s="7">
        <f t="shared" si="1907"/>
        <v>58</v>
      </c>
      <c r="EJ282" s="7">
        <f t="shared" si="1907"/>
        <v>12</v>
      </c>
      <c r="EK282" s="18">
        <f t="shared" si="1907"/>
        <v>0</v>
      </c>
      <c r="EL282" s="7">
        <f t="shared" si="1907"/>
        <v>20</v>
      </c>
      <c r="EM282" s="7">
        <f t="shared" si="1907"/>
        <v>20</v>
      </c>
      <c r="EN282" s="7">
        <f t="shared" si="1907"/>
        <v>26</v>
      </c>
      <c r="EO282" s="7">
        <f t="shared" si="1907"/>
        <v>26</v>
      </c>
      <c r="EP282" s="7">
        <f t="shared" si="1907"/>
        <v>0</v>
      </c>
      <c r="EQ282" s="7">
        <f t="shared" si="1907"/>
        <v>0</v>
      </c>
      <c r="ER282" s="7">
        <f t="shared" si="1907"/>
        <v>0</v>
      </c>
      <c r="ES282" s="7">
        <f t="shared" si="1907"/>
        <v>0</v>
      </c>
      <c r="ET282" s="7">
        <f t="shared" si="1907"/>
        <v>0</v>
      </c>
      <c r="EU282" s="18">
        <f t="shared" si="1907"/>
        <v>8.6999999999999993</v>
      </c>
      <c r="EV282" s="7">
        <f t="shared" si="1907"/>
        <v>0</v>
      </c>
      <c r="EW282" s="7">
        <f t="shared" si="1907"/>
        <v>0</v>
      </c>
      <c r="EX282" s="7">
        <f t="shared" si="1908"/>
        <v>0</v>
      </c>
      <c r="EY282" s="7">
        <f t="shared" si="1908"/>
        <v>0</v>
      </c>
      <c r="EZ282" s="7">
        <f t="shared" si="1908"/>
        <v>0</v>
      </c>
      <c r="FA282" s="7">
        <f t="shared" si="1908"/>
        <v>0</v>
      </c>
      <c r="FB282" s="7">
        <f t="shared" si="1908"/>
        <v>1</v>
      </c>
      <c r="FC282" s="7">
        <f t="shared" si="1908"/>
        <v>78</v>
      </c>
      <c r="FD282" s="7">
        <f t="shared" si="1908"/>
        <v>0</v>
      </c>
      <c r="FE282" s="18">
        <f t="shared" si="1908"/>
        <v>0</v>
      </c>
      <c r="FF282" s="7">
        <f t="shared" si="1908"/>
        <v>0</v>
      </c>
      <c r="FG282" s="7">
        <f t="shared" si="1908"/>
        <v>0</v>
      </c>
      <c r="FH282" s="7">
        <f t="shared" si="1908"/>
        <v>1</v>
      </c>
      <c r="FI282" s="7">
        <f t="shared" si="1908"/>
        <v>52</v>
      </c>
      <c r="FJ282" s="7">
        <f t="shared" si="1908"/>
        <v>0</v>
      </c>
      <c r="FK282" s="7">
        <f t="shared" si="1908"/>
        <v>0</v>
      </c>
      <c r="FL282" s="7">
        <f t="shared" si="1909"/>
        <v>0</v>
      </c>
      <c r="FM282" s="7">
        <f t="shared" si="1909"/>
        <v>0</v>
      </c>
      <c r="FN282" s="7">
        <f t="shared" si="1909"/>
        <v>2</v>
      </c>
      <c r="FO282" s="7">
        <f t="shared" si="1909"/>
        <v>12</v>
      </c>
      <c r="FP282" s="7"/>
      <c r="FQ282" s="7">
        <f t="shared" si="1910"/>
        <v>0</v>
      </c>
      <c r="FR282" s="7">
        <f t="shared" si="1910"/>
        <v>0</v>
      </c>
      <c r="FS282" s="7">
        <f t="shared" si="1910"/>
        <v>0</v>
      </c>
      <c r="FT282" s="7">
        <f t="shared" si="1910"/>
        <v>0</v>
      </c>
      <c r="FU282" s="7">
        <f t="shared" si="1910"/>
        <v>0</v>
      </c>
      <c r="FV282" s="7">
        <f t="shared" si="1910"/>
        <v>0</v>
      </c>
      <c r="FW282" s="7">
        <f t="shared" si="1910"/>
        <v>0</v>
      </c>
      <c r="FX282" s="7">
        <f t="shared" si="1910"/>
        <v>0</v>
      </c>
      <c r="FY282" s="7">
        <f t="shared" si="1910"/>
        <v>0</v>
      </c>
      <c r="FZ282" s="7">
        <f t="shared" si="1910"/>
        <v>0</v>
      </c>
      <c r="GA282" s="7">
        <f t="shared" si="1910"/>
        <v>0</v>
      </c>
      <c r="GB282" s="116">
        <f t="shared" si="1910"/>
        <v>196.7</v>
      </c>
      <c r="GC282" s="117">
        <f t="shared" si="1910"/>
        <v>58</v>
      </c>
      <c r="GD282" s="7"/>
      <c r="GE282" s="7"/>
      <c r="GF282" s="7"/>
      <c r="GG282" s="52"/>
      <c r="GH282" s="3"/>
      <c r="GI282" s="18"/>
      <c r="GJ282" s="18"/>
      <c r="GK282" s="1"/>
      <c r="GL282" s="23"/>
      <c r="GM282" s="61"/>
      <c r="GN282" s="7"/>
      <c r="GO282" s="67"/>
      <c r="GP282" s="3"/>
      <c r="GQ282" s="3"/>
    </row>
    <row r="283" spans="1:199" ht="24.95" customHeight="1" x14ac:dyDescent="0.35">
      <c r="A283" s="51"/>
      <c r="B283" s="17" t="s">
        <v>270</v>
      </c>
      <c r="C283" s="17" t="s">
        <v>281</v>
      </c>
      <c r="D283" s="7" t="s">
        <v>267</v>
      </c>
      <c r="E283" s="21" t="s">
        <v>268</v>
      </c>
      <c r="F283" s="7" t="s">
        <v>282</v>
      </c>
      <c r="G283" s="7">
        <v>7</v>
      </c>
      <c r="H283" s="7">
        <v>221</v>
      </c>
      <c r="I283" s="7">
        <v>1</v>
      </c>
      <c r="J283" s="394">
        <v>9</v>
      </c>
      <c r="K283" s="7">
        <v>18</v>
      </c>
      <c r="L283" s="7">
        <v>14</v>
      </c>
      <c r="M283" s="389">
        <v>14</v>
      </c>
      <c r="N283" s="390">
        <v>2</v>
      </c>
      <c r="O283" s="423"/>
      <c r="P283" s="390">
        <v>12</v>
      </c>
      <c r="Q283" s="10">
        <v>12</v>
      </c>
      <c r="R283" s="390"/>
      <c r="S283" s="10">
        <v>0</v>
      </c>
      <c r="T283" s="390"/>
      <c r="U283" s="10">
        <v>0</v>
      </c>
      <c r="V283" s="391"/>
      <c r="W283" s="10">
        <v>0</v>
      </c>
      <c r="X283" s="10">
        <v>0</v>
      </c>
      <c r="Y283" s="10">
        <v>2.9</v>
      </c>
      <c r="Z283" s="391"/>
      <c r="AA283" s="10"/>
      <c r="AB283" s="391"/>
      <c r="AC283" s="10">
        <v>0</v>
      </c>
      <c r="AD283" s="391"/>
      <c r="AE283" s="392">
        <v>0</v>
      </c>
      <c r="AF283" s="391"/>
      <c r="AG283" s="10">
        <v>0</v>
      </c>
      <c r="AH283" s="391"/>
      <c r="AI283" s="10">
        <v>0</v>
      </c>
      <c r="AJ283" s="391">
        <v>1</v>
      </c>
      <c r="AK283" s="10">
        <v>16</v>
      </c>
      <c r="AL283" s="391"/>
      <c r="AM283" s="423">
        <v>0</v>
      </c>
      <c r="AN283" s="391"/>
      <c r="AO283" s="10">
        <v>0</v>
      </c>
      <c r="AP283" s="391"/>
      <c r="AQ283" s="10">
        <v>0</v>
      </c>
      <c r="AR283" s="391">
        <v>1</v>
      </c>
      <c r="AS283" s="10">
        <v>6</v>
      </c>
      <c r="AT283" s="391"/>
      <c r="AU283" s="10">
        <v>0</v>
      </c>
      <c r="AV283" s="391"/>
      <c r="AW283" s="10">
        <v>0</v>
      </c>
      <c r="AX283" s="391"/>
      <c r="AY283" s="10">
        <v>0</v>
      </c>
      <c r="AZ283" s="391"/>
      <c r="BA283" s="10">
        <v>0</v>
      </c>
      <c r="BB283" s="391"/>
      <c r="BC283" s="10">
        <v>0</v>
      </c>
      <c r="BD283" s="391"/>
      <c r="BE283" s="10">
        <v>0</v>
      </c>
      <c r="BF283" s="20">
        <f t="shared" si="1903"/>
        <v>36.9</v>
      </c>
      <c r="BG283" s="20">
        <f t="shared" si="1904"/>
        <v>18</v>
      </c>
      <c r="BH283" s="7"/>
      <c r="BI283" s="1"/>
      <c r="BJ283" s="1"/>
      <c r="BK283" s="55"/>
      <c r="BL283" s="51"/>
      <c r="BM283" s="10" t="s">
        <v>167</v>
      </c>
      <c r="BN283" s="385" t="s">
        <v>168</v>
      </c>
      <c r="BO283" s="385"/>
      <c r="BP283" s="385" t="s">
        <v>139</v>
      </c>
      <c r="BQ283" s="385"/>
      <c r="BR283" s="386">
        <v>2</v>
      </c>
      <c r="BS283" s="386"/>
      <c r="BT283" s="386"/>
      <c r="BU283" s="387"/>
      <c r="BV283" s="386"/>
      <c r="BW283" s="388"/>
      <c r="BX283" s="389">
        <v>0</v>
      </c>
      <c r="BY283" s="390"/>
      <c r="BZ283" s="405">
        <v>0</v>
      </c>
      <c r="CA283" s="390"/>
      <c r="CB283" s="10">
        <v>0</v>
      </c>
      <c r="CC283" s="390"/>
      <c r="CD283" s="10">
        <v>0</v>
      </c>
      <c r="CE283" s="390"/>
      <c r="CF283" s="10">
        <v>0</v>
      </c>
      <c r="CG283" s="391"/>
      <c r="CH283" s="10">
        <v>0</v>
      </c>
      <c r="CI283" s="10">
        <v>0</v>
      </c>
      <c r="CJ283" s="10">
        <v>0</v>
      </c>
      <c r="CK283" s="391"/>
      <c r="CL283" s="10"/>
      <c r="CM283" s="391"/>
      <c r="CN283" s="10">
        <v>0</v>
      </c>
      <c r="CO283" s="391"/>
      <c r="CP283" s="392">
        <v>0</v>
      </c>
      <c r="CQ283" s="391"/>
      <c r="CR283" s="405">
        <v>0</v>
      </c>
      <c r="CS283" s="391"/>
      <c r="CT283" s="10">
        <v>0</v>
      </c>
      <c r="CU283" s="391"/>
      <c r="CV283" s="10">
        <v>0</v>
      </c>
      <c r="CW283" s="391"/>
      <c r="CX283" s="405">
        <v>0</v>
      </c>
      <c r="CY283" s="391"/>
      <c r="CZ283" s="10">
        <v>0</v>
      </c>
      <c r="DA283" s="391"/>
      <c r="DB283" s="10">
        <v>0</v>
      </c>
      <c r="DC283" s="391"/>
      <c r="DD283" s="10">
        <v>0</v>
      </c>
      <c r="DE283" s="391"/>
      <c r="DF283" s="10">
        <v>0</v>
      </c>
      <c r="DG283" s="391"/>
      <c r="DH283" s="10">
        <v>0</v>
      </c>
      <c r="DI283" s="391"/>
      <c r="DJ283" s="10">
        <v>0</v>
      </c>
      <c r="DK283" s="391"/>
      <c r="DL283" s="10">
        <v>0</v>
      </c>
      <c r="DM283" s="391"/>
      <c r="DN283" s="10">
        <v>0</v>
      </c>
      <c r="DO283" s="391"/>
      <c r="DP283" s="10">
        <v>75</v>
      </c>
      <c r="DQ283" s="20">
        <f t="shared" si="1905"/>
        <v>75</v>
      </c>
      <c r="DR283" s="20">
        <f t="shared" si="1906"/>
        <v>0</v>
      </c>
      <c r="DS283" s="7"/>
      <c r="DT283" s="7"/>
      <c r="DU283" s="7"/>
      <c r="DV283" s="52"/>
      <c r="DW283" s="51"/>
      <c r="DX283" s="20"/>
      <c r="DY283" s="71"/>
      <c r="DZ283" s="71"/>
      <c r="EA283" s="7"/>
      <c r="EB283" s="7"/>
      <c r="EC283" s="7"/>
      <c r="ED283" s="7"/>
      <c r="EE283" s="7"/>
      <c r="EF283" s="7"/>
      <c r="EG283" s="7"/>
      <c r="EH283" s="7">
        <f t="shared" si="1907"/>
        <v>14</v>
      </c>
      <c r="EI283" s="7">
        <f t="shared" si="1907"/>
        <v>14</v>
      </c>
      <c r="EJ283" s="7">
        <f t="shared" si="1907"/>
        <v>2</v>
      </c>
      <c r="EK283" s="18">
        <f t="shared" si="1907"/>
        <v>0</v>
      </c>
      <c r="EL283" s="7">
        <f t="shared" si="1907"/>
        <v>12</v>
      </c>
      <c r="EM283" s="7">
        <f t="shared" si="1907"/>
        <v>12</v>
      </c>
      <c r="EN283" s="7">
        <f t="shared" si="1907"/>
        <v>0</v>
      </c>
      <c r="EO283" s="7">
        <f t="shared" si="1907"/>
        <v>0</v>
      </c>
      <c r="EP283" s="7">
        <f t="shared" si="1907"/>
        <v>0</v>
      </c>
      <c r="EQ283" s="7">
        <f t="shared" si="1907"/>
        <v>0</v>
      </c>
      <c r="ER283" s="7">
        <f t="shared" si="1907"/>
        <v>0</v>
      </c>
      <c r="ES283" s="7">
        <f t="shared" si="1907"/>
        <v>0</v>
      </c>
      <c r="ET283" s="7">
        <f t="shared" si="1907"/>
        <v>0</v>
      </c>
      <c r="EU283" s="18">
        <f t="shared" si="1907"/>
        <v>2.9</v>
      </c>
      <c r="EV283" s="7">
        <f t="shared" si="1907"/>
        <v>0</v>
      </c>
      <c r="EW283" s="7">
        <f t="shared" si="1907"/>
        <v>0</v>
      </c>
      <c r="EX283" s="7">
        <f t="shared" si="1908"/>
        <v>0</v>
      </c>
      <c r="EY283" s="7">
        <f t="shared" si="1908"/>
        <v>0</v>
      </c>
      <c r="EZ283" s="7">
        <f t="shared" si="1908"/>
        <v>0</v>
      </c>
      <c r="FA283" s="7">
        <f t="shared" si="1908"/>
        <v>0</v>
      </c>
      <c r="FB283" s="7">
        <f t="shared" si="1908"/>
        <v>0</v>
      </c>
      <c r="FC283" s="7">
        <f t="shared" si="1908"/>
        <v>0</v>
      </c>
      <c r="FD283" s="7">
        <f t="shared" si="1908"/>
        <v>0</v>
      </c>
      <c r="FE283" s="18">
        <f t="shared" si="1908"/>
        <v>0</v>
      </c>
      <c r="FF283" s="7">
        <f t="shared" si="1908"/>
        <v>1</v>
      </c>
      <c r="FG283" s="7">
        <f t="shared" si="1908"/>
        <v>16</v>
      </c>
      <c r="FH283" s="7">
        <f t="shared" si="1908"/>
        <v>0</v>
      </c>
      <c r="FI283" s="7">
        <f t="shared" si="1908"/>
        <v>0</v>
      </c>
      <c r="FJ283" s="7">
        <f t="shared" si="1908"/>
        <v>0</v>
      </c>
      <c r="FK283" s="7">
        <f t="shared" si="1908"/>
        <v>0</v>
      </c>
      <c r="FL283" s="7">
        <f t="shared" si="1909"/>
        <v>0</v>
      </c>
      <c r="FM283" s="7">
        <f t="shared" si="1909"/>
        <v>0</v>
      </c>
      <c r="FN283" s="7">
        <f t="shared" si="1909"/>
        <v>1</v>
      </c>
      <c r="FO283" s="7">
        <f t="shared" si="1909"/>
        <v>6</v>
      </c>
      <c r="FP283" s="7"/>
      <c r="FQ283" s="7">
        <f t="shared" si="1910"/>
        <v>0</v>
      </c>
      <c r="FR283" s="7">
        <f t="shared" si="1910"/>
        <v>0</v>
      </c>
      <c r="FS283" s="7">
        <f t="shared" si="1910"/>
        <v>0</v>
      </c>
      <c r="FT283" s="7">
        <f t="shared" si="1910"/>
        <v>0</v>
      </c>
      <c r="FU283" s="7">
        <f t="shared" si="1910"/>
        <v>0</v>
      </c>
      <c r="FV283" s="7">
        <f t="shared" si="1910"/>
        <v>0</v>
      </c>
      <c r="FW283" s="7">
        <f t="shared" si="1910"/>
        <v>0</v>
      </c>
      <c r="FX283" s="7">
        <f t="shared" si="1910"/>
        <v>0</v>
      </c>
      <c r="FY283" s="7">
        <f t="shared" si="1910"/>
        <v>0</v>
      </c>
      <c r="FZ283" s="7">
        <f t="shared" si="1910"/>
        <v>0</v>
      </c>
      <c r="GA283" s="7">
        <f t="shared" si="1910"/>
        <v>75</v>
      </c>
      <c r="GB283" s="116">
        <f t="shared" si="1910"/>
        <v>111.9</v>
      </c>
      <c r="GC283" s="117">
        <f t="shared" si="1910"/>
        <v>18</v>
      </c>
      <c r="GD283" s="7"/>
      <c r="GE283" s="7"/>
      <c r="GF283" s="7"/>
      <c r="GG283" s="52"/>
      <c r="GH283" s="3"/>
      <c r="GI283" s="18"/>
      <c r="GJ283" s="18"/>
      <c r="GK283" s="1"/>
      <c r="GL283" s="23"/>
      <c r="GM283" s="61"/>
      <c r="GN283" s="7"/>
      <c r="GO283" s="67"/>
      <c r="GP283" s="3"/>
      <c r="GQ283" s="3"/>
    </row>
    <row r="284" spans="1:199" ht="24.95" customHeight="1" x14ac:dyDescent="0.35">
      <c r="A284" s="51"/>
      <c r="B284" s="17" t="s">
        <v>322</v>
      </c>
      <c r="C284" s="17" t="s">
        <v>273</v>
      </c>
      <c r="D284" s="7" t="s">
        <v>274</v>
      </c>
      <c r="E284" s="7" t="s">
        <v>268</v>
      </c>
      <c r="F284" s="7" t="s">
        <v>278</v>
      </c>
      <c r="G284" s="7">
        <v>5</v>
      </c>
      <c r="H284" s="7">
        <v>13</v>
      </c>
      <c r="I284" s="7">
        <v>1</v>
      </c>
      <c r="J284" s="394">
        <v>1</v>
      </c>
      <c r="K284" s="7">
        <v>1</v>
      </c>
      <c r="L284" s="7"/>
      <c r="M284" s="73">
        <v>0</v>
      </c>
      <c r="N284" s="32"/>
      <c r="O284" s="263">
        <v>0</v>
      </c>
      <c r="P284" s="32"/>
      <c r="Q284" s="20">
        <v>0</v>
      </c>
      <c r="R284" s="32"/>
      <c r="S284" s="20">
        <v>0</v>
      </c>
      <c r="T284" s="32"/>
      <c r="U284" s="20">
        <v>0</v>
      </c>
      <c r="V284" s="74"/>
      <c r="W284" s="20">
        <v>0</v>
      </c>
      <c r="X284" s="20">
        <v>0</v>
      </c>
      <c r="Y284" s="20">
        <v>0</v>
      </c>
      <c r="Z284" s="74"/>
      <c r="AA284" s="20"/>
      <c r="AB284" s="74"/>
      <c r="AC284" s="20">
        <v>0</v>
      </c>
      <c r="AD284" s="74"/>
      <c r="AE284" s="24">
        <v>0</v>
      </c>
      <c r="AF284" s="74"/>
      <c r="AG284" s="20">
        <v>0</v>
      </c>
      <c r="AH284" s="74"/>
      <c r="AI284" s="20">
        <v>0</v>
      </c>
      <c r="AJ284" s="74"/>
      <c r="AK284" s="20">
        <v>0</v>
      </c>
      <c r="AL284" s="74"/>
      <c r="AM284" s="263">
        <v>0</v>
      </c>
      <c r="AN284" s="74"/>
      <c r="AO284" s="20">
        <v>0</v>
      </c>
      <c r="AP284" s="74">
        <v>1</v>
      </c>
      <c r="AQ284" s="20">
        <v>4.3333333332999997</v>
      </c>
      <c r="AR284" s="74"/>
      <c r="AS284" s="20">
        <v>0</v>
      </c>
      <c r="AT284" s="74"/>
      <c r="AU284" s="20">
        <v>0</v>
      </c>
      <c r="AV284" s="74"/>
      <c r="AW284" s="20">
        <v>0</v>
      </c>
      <c r="AX284" s="74"/>
      <c r="AY284" s="20">
        <v>0</v>
      </c>
      <c r="AZ284" s="74"/>
      <c r="BA284" s="20">
        <v>0</v>
      </c>
      <c r="BB284" s="74"/>
      <c r="BC284" s="20">
        <v>0</v>
      </c>
      <c r="BD284" s="74"/>
      <c r="BE284" s="20">
        <v>0</v>
      </c>
      <c r="BF284" s="20">
        <f t="shared" si="1903"/>
        <v>4.3333333332999997</v>
      </c>
      <c r="BG284" s="20">
        <f t="shared" si="1904"/>
        <v>4.3333333332999997</v>
      </c>
      <c r="BH284" s="7"/>
      <c r="BI284" s="1"/>
      <c r="BJ284" s="1"/>
      <c r="BK284" s="55"/>
      <c r="BL284" s="51"/>
      <c r="BM284" s="7" t="s">
        <v>322</v>
      </c>
      <c r="BN284" s="17" t="s">
        <v>273</v>
      </c>
      <c r="BO284" s="7" t="s">
        <v>274</v>
      </c>
      <c r="BP284" s="7" t="s">
        <v>268</v>
      </c>
      <c r="BQ284" s="7" t="s">
        <v>327</v>
      </c>
      <c r="BR284" s="7">
        <v>4</v>
      </c>
      <c r="BS284" s="7">
        <v>23</v>
      </c>
      <c r="BT284" s="7">
        <v>1</v>
      </c>
      <c r="BU284" s="394">
        <v>1</v>
      </c>
      <c r="BV284" s="7">
        <v>2</v>
      </c>
      <c r="BW284" s="7"/>
      <c r="BX284" s="73">
        <v>0</v>
      </c>
      <c r="BY284" s="32"/>
      <c r="BZ284" s="334">
        <v>0</v>
      </c>
      <c r="CA284" s="32"/>
      <c r="CB284" s="20">
        <v>0</v>
      </c>
      <c r="CC284" s="32"/>
      <c r="CD284" s="20">
        <v>0</v>
      </c>
      <c r="CE284" s="32"/>
      <c r="CF284" s="20">
        <v>0</v>
      </c>
      <c r="CG284" s="74"/>
      <c r="CH284" s="20">
        <v>0</v>
      </c>
      <c r="CI284" s="20"/>
      <c r="CJ284" s="20">
        <v>0</v>
      </c>
      <c r="CK284" s="74"/>
      <c r="CL284" s="20"/>
      <c r="CM284" s="74"/>
      <c r="CN284" s="20">
        <v>0</v>
      </c>
      <c r="CO284" s="74"/>
      <c r="CP284" s="24">
        <v>0</v>
      </c>
      <c r="CQ284" s="74"/>
      <c r="CR284" s="334">
        <v>0</v>
      </c>
      <c r="CS284" s="74"/>
      <c r="CT284" s="20">
        <v>0</v>
      </c>
      <c r="CU284" s="74"/>
      <c r="CV284" s="20">
        <v>0</v>
      </c>
      <c r="CW284" s="74"/>
      <c r="CX284" s="334">
        <v>0</v>
      </c>
      <c r="CY284" s="74"/>
      <c r="CZ284" s="20">
        <v>0</v>
      </c>
      <c r="DA284" s="74">
        <v>1</v>
      </c>
      <c r="DB284" s="20">
        <v>7.67</v>
      </c>
      <c r="DC284" s="74"/>
      <c r="DD284" s="20">
        <v>0</v>
      </c>
      <c r="DE284" s="74"/>
      <c r="DF284" s="20">
        <v>0</v>
      </c>
      <c r="DG284" s="74"/>
      <c r="DH284" s="20">
        <v>0</v>
      </c>
      <c r="DI284" s="74"/>
      <c r="DJ284" s="20">
        <v>0</v>
      </c>
      <c r="DK284" s="74"/>
      <c r="DL284" s="20">
        <v>0</v>
      </c>
      <c r="DM284" s="74"/>
      <c r="DN284" s="20">
        <v>0</v>
      </c>
      <c r="DO284" s="74"/>
      <c r="DP284" s="20">
        <v>0</v>
      </c>
      <c r="DQ284" s="20">
        <f t="shared" si="1905"/>
        <v>7.67</v>
      </c>
      <c r="DR284" s="20">
        <f t="shared" si="1906"/>
        <v>7.67</v>
      </c>
      <c r="DS284" s="7"/>
      <c r="DT284" s="7"/>
      <c r="DU284" s="7"/>
      <c r="DV284" s="52"/>
      <c r="DW284" s="51"/>
      <c r="DX284" s="20"/>
      <c r="DY284" s="71"/>
      <c r="DZ284" s="71"/>
      <c r="EA284" s="7"/>
      <c r="EB284" s="7"/>
      <c r="EC284" s="7"/>
      <c r="ED284" s="7"/>
      <c r="EE284" s="7"/>
      <c r="EF284" s="7"/>
      <c r="EG284" s="7"/>
      <c r="EH284" s="7">
        <f t="shared" si="1907"/>
        <v>0</v>
      </c>
      <c r="EI284" s="7">
        <f t="shared" si="1907"/>
        <v>0</v>
      </c>
      <c r="EJ284" s="7">
        <f t="shared" si="1907"/>
        <v>0</v>
      </c>
      <c r="EK284" s="18">
        <f t="shared" si="1907"/>
        <v>0</v>
      </c>
      <c r="EL284" s="7">
        <f t="shared" si="1907"/>
        <v>0</v>
      </c>
      <c r="EM284" s="7">
        <f t="shared" si="1907"/>
        <v>0</v>
      </c>
      <c r="EN284" s="7">
        <f t="shared" si="1907"/>
        <v>0</v>
      </c>
      <c r="EO284" s="7">
        <f t="shared" si="1907"/>
        <v>0</v>
      </c>
      <c r="EP284" s="7">
        <f t="shared" si="1907"/>
        <v>0</v>
      </c>
      <c r="EQ284" s="7">
        <f t="shared" si="1907"/>
        <v>0</v>
      </c>
      <c r="ER284" s="7">
        <f t="shared" si="1907"/>
        <v>0</v>
      </c>
      <c r="ES284" s="7">
        <f t="shared" si="1907"/>
        <v>0</v>
      </c>
      <c r="ET284" s="7">
        <f t="shared" si="1907"/>
        <v>0</v>
      </c>
      <c r="EU284" s="18">
        <f t="shared" si="1907"/>
        <v>0</v>
      </c>
      <c r="EV284" s="7">
        <f t="shared" si="1907"/>
        <v>0</v>
      </c>
      <c r="EW284" s="7">
        <f t="shared" si="1907"/>
        <v>0</v>
      </c>
      <c r="EX284" s="7">
        <f t="shared" si="1908"/>
        <v>0</v>
      </c>
      <c r="EY284" s="7">
        <f t="shared" si="1908"/>
        <v>0</v>
      </c>
      <c r="EZ284" s="7">
        <f t="shared" si="1908"/>
        <v>0</v>
      </c>
      <c r="FA284" s="7">
        <f t="shared" si="1908"/>
        <v>0</v>
      </c>
      <c r="FB284" s="7">
        <f t="shared" si="1908"/>
        <v>0</v>
      </c>
      <c r="FC284" s="7">
        <f t="shared" si="1908"/>
        <v>0</v>
      </c>
      <c r="FD284" s="7">
        <f t="shared" si="1908"/>
        <v>0</v>
      </c>
      <c r="FE284" s="18">
        <f t="shared" si="1908"/>
        <v>0</v>
      </c>
      <c r="FF284" s="7">
        <f t="shared" si="1908"/>
        <v>0</v>
      </c>
      <c r="FG284" s="7">
        <f t="shared" si="1908"/>
        <v>0</v>
      </c>
      <c r="FH284" s="7">
        <f t="shared" si="1908"/>
        <v>0</v>
      </c>
      <c r="FI284" s="7">
        <f t="shared" si="1908"/>
        <v>0</v>
      </c>
      <c r="FJ284" s="7">
        <f t="shared" si="1908"/>
        <v>0</v>
      </c>
      <c r="FK284" s="7">
        <f t="shared" si="1908"/>
        <v>0</v>
      </c>
      <c r="FL284" s="7">
        <f t="shared" si="1909"/>
        <v>2</v>
      </c>
      <c r="FM284" s="7">
        <f t="shared" si="1909"/>
        <v>12.003333333299999</v>
      </c>
      <c r="FN284" s="7">
        <f t="shared" si="1909"/>
        <v>0</v>
      </c>
      <c r="FO284" s="7">
        <f t="shared" si="1909"/>
        <v>0</v>
      </c>
      <c r="FP284" s="7"/>
      <c r="FQ284" s="7">
        <f t="shared" si="1910"/>
        <v>0</v>
      </c>
      <c r="FR284" s="7">
        <f t="shared" si="1910"/>
        <v>0</v>
      </c>
      <c r="FS284" s="7">
        <f t="shared" si="1910"/>
        <v>0</v>
      </c>
      <c r="FT284" s="7">
        <f t="shared" si="1910"/>
        <v>0</v>
      </c>
      <c r="FU284" s="7">
        <f t="shared" si="1910"/>
        <v>0</v>
      </c>
      <c r="FV284" s="7">
        <f t="shared" si="1910"/>
        <v>0</v>
      </c>
      <c r="FW284" s="7">
        <f t="shared" si="1910"/>
        <v>0</v>
      </c>
      <c r="FX284" s="7">
        <f t="shared" si="1910"/>
        <v>0</v>
      </c>
      <c r="FY284" s="7">
        <f t="shared" si="1910"/>
        <v>0</v>
      </c>
      <c r="FZ284" s="7">
        <f t="shared" si="1910"/>
        <v>0</v>
      </c>
      <c r="GA284" s="7">
        <f t="shared" si="1910"/>
        <v>0</v>
      </c>
      <c r="GB284" s="116">
        <f t="shared" si="1910"/>
        <v>12.003333333299999</v>
      </c>
      <c r="GC284" s="117">
        <f t="shared" si="1910"/>
        <v>12.003333333299999</v>
      </c>
      <c r="GD284" s="7"/>
      <c r="GE284" s="7"/>
      <c r="GF284" s="7"/>
      <c r="GG284" s="52"/>
      <c r="GH284" s="3"/>
      <c r="GI284" s="18"/>
      <c r="GJ284" s="18"/>
      <c r="GK284" s="1"/>
      <c r="GL284" s="23"/>
      <c r="GM284" s="61"/>
      <c r="GN284" s="7"/>
      <c r="GO284" s="67"/>
      <c r="GP284" s="3"/>
      <c r="GQ284" s="3"/>
    </row>
    <row r="285" spans="1:199" ht="24.95" customHeight="1" x14ac:dyDescent="0.35">
      <c r="A285" s="51"/>
      <c r="B285" s="17" t="s">
        <v>323</v>
      </c>
      <c r="C285" s="17" t="s">
        <v>273</v>
      </c>
      <c r="D285" s="7" t="s">
        <v>274</v>
      </c>
      <c r="E285" s="7" t="s">
        <v>268</v>
      </c>
      <c r="F285" s="7" t="s">
        <v>278</v>
      </c>
      <c r="G285" s="7">
        <v>5</v>
      </c>
      <c r="H285" s="7">
        <v>13</v>
      </c>
      <c r="I285" s="7">
        <v>1</v>
      </c>
      <c r="J285" s="394">
        <v>1</v>
      </c>
      <c r="K285" s="7">
        <v>1</v>
      </c>
      <c r="L285" s="7"/>
      <c r="M285" s="73">
        <v>0</v>
      </c>
      <c r="N285" s="32"/>
      <c r="O285" s="263">
        <v>0</v>
      </c>
      <c r="P285" s="32"/>
      <c r="Q285" s="20">
        <v>0</v>
      </c>
      <c r="R285" s="32"/>
      <c r="S285" s="20">
        <v>0</v>
      </c>
      <c r="T285" s="32"/>
      <c r="U285" s="20">
        <v>0</v>
      </c>
      <c r="V285" s="74"/>
      <c r="W285" s="20">
        <v>0</v>
      </c>
      <c r="X285" s="20">
        <v>0</v>
      </c>
      <c r="Y285" s="20">
        <v>0</v>
      </c>
      <c r="Z285" s="74"/>
      <c r="AA285" s="20"/>
      <c r="AB285" s="74"/>
      <c r="AC285" s="20">
        <v>0</v>
      </c>
      <c r="AD285" s="74"/>
      <c r="AE285" s="24">
        <v>0</v>
      </c>
      <c r="AF285" s="74"/>
      <c r="AG285" s="20">
        <v>0</v>
      </c>
      <c r="AH285" s="74"/>
      <c r="AI285" s="20">
        <v>0</v>
      </c>
      <c r="AJ285" s="74"/>
      <c r="AK285" s="20">
        <v>0</v>
      </c>
      <c r="AL285" s="74"/>
      <c r="AM285" s="263">
        <v>0</v>
      </c>
      <c r="AN285" s="74"/>
      <c r="AO285" s="20">
        <v>0</v>
      </c>
      <c r="AP285" s="74"/>
      <c r="AQ285" s="20">
        <v>0</v>
      </c>
      <c r="AR285" s="74"/>
      <c r="AS285" s="20">
        <v>0</v>
      </c>
      <c r="AT285" s="74"/>
      <c r="AU285" s="20">
        <v>0</v>
      </c>
      <c r="AV285" s="74"/>
      <c r="AW285" s="20">
        <v>0</v>
      </c>
      <c r="AX285" s="74"/>
      <c r="AY285" s="20">
        <v>0</v>
      </c>
      <c r="AZ285" s="74">
        <v>2</v>
      </c>
      <c r="BA285" s="20">
        <v>32</v>
      </c>
      <c r="BB285" s="74"/>
      <c r="BC285" s="20">
        <v>0</v>
      </c>
      <c r="BD285" s="74"/>
      <c r="BE285" s="20">
        <v>0</v>
      </c>
      <c r="BF285" s="20">
        <f t="shared" si="1903"/>
        <v>32</v>
      </c>
      <c r="BG285" s="20">
        <f t="shared" si="1904"/>
        <v>32</v>
      </c>
      <c r="BH285" s="7"/>
      <c r="BI285" s="1"/>
      <c r="BJ285" s="1"/>
      <c r="BK285" s="55"/>
      <c r="BL285" s="51"/>
      <c r="BM285" s="187" t="s">
        <v>287</v>
      </c>
      <c r="BN285" s="184" t="s">
        <v>114</v>
      </c>
      <c r="BO285" s="185" t="s">
        <v>279</v>
      </c>
      <c r="BP285" s="184" t="s">
        <v>268</v>
      </c>
      <c r="BQ285" s="184" t="s">
        <v>288</v>
      </c>
      <c r="BR285" s="185">
        <v>12</v>
      </c>
      <c r="BS285" s="185">
        <v>10</v>
      </c>
      <c r="BT285" s="185">
        <v>1</v>
      </c>
      <c r="BU285" s="185">
        <v>1</v>
      </c>
      <c r="BV285" s="185">
        <v>1</v>
      </c>
      <c r="BW285" s="216"/>
      <c r="BX285" s="188">
        <f t="shared" ref="BX285" si="1911">SUM(BY285+CA285+CC285+CE285+CG285)</f>
        <v>0</v>
      </c>
      <c r="BY285" s="189"/>
      <c r="BZ285" s="190">
        <f t="shared" ref="BZ285" si="1912">SUM(BY285)*BT285</f>
        <v>0</v>
      </c>
      <c r="CA285" s="189"/>
      <c r="CB285" s="190">
        <f t="shared" ref="CB285" si="1913">CA285*BU285</f>
        <v>0</v>
      </c>
      <c r="CC285" s="189"/>
      <c r="CD285" s="190">
        <f t="shared" ref="CD285" si="1914">SUM(CC285)*BU285</f>
        <v>0</v>
      </c>
      <c r="CE285" s="189"/>
      <c r="CF285" s="190">
        <f t="shared" ref="CF285" si="1915">SUM(CE285)*BV285</f>
        <v>0</v>
      </c>
      <c r="CG285" s="189"/>
      <c r="CH285" s="190">
        <f t="shared" ref="CH285" si="1916">SUM(CG285)*BU285*5</f>
        <v>0</v>
      </c>
      <c r="CI285" s="191"/>
      <c r="CJ285" s="192">
        <f>SUM(BW285*15/100*BU285)</f>
        <v>0</v>
      </c>
      <c r="CK285" s="189"/>
      <c r="CL285" s="190"/>
      <c r="CM285" s="189"/>
      <c r="CN285" s="191">
        <f t="shared" ref="CN285" si="1917">SUM(CM285)*3*BS285/5</f>
        <v>0</v>
      </c>
      <c r="CO285" s="189">
        <v>1</v>
      </c>
      <c r="CP285" s="193">
        <v>0</v>
      </c>
      <c r="CQ285" s="189"/>
      <c r="CR285" s="334">
        <f t="shared" ref="CR285" si="1918">SUM(CQ285*BS285*3)</f>
        <v>0</v>
      </c>
      <c r="CS285" s="189"/>
      <c r="CT285" s="191">
        <f t="shared" ref="CT285" si="1919">SUM(CS285*BS285/3)</f>
        <v>0</v>
      </c>
      <c r="CU285" s="189"/>
      <c r="CV285" s="191">
        <f t="shared" ref="CV285" si="1920">SUM(CU285*BS285*2/3)</f>
        <v>0</v>
      </c>
      <c r="CW285" s="189"/>
      <c r="CX285" s="190">
        <f>SUM(CW285*BS285*2)</f>
        <v>0</v>
      </c>
      <c r="CY285" s="189"/>
      <c r="CZ285" s="190">
        <f>SUM(CY285*BU285)</f>
        <v>0</v>
      </c>
      <c r="DA285" s="189"/>
      <c r="DB285" s="191">
        <f t="shared" ref="DB285" si="1921">SUM(DA285*BS285*2)</f>
        <v>0</v>
      </c>
      <c r="DC285" s="189"/>
      <c r="DD285" s="191">
        <f t="shared" ref="DD285" si="1922">SUM(BU285*DC285*6)</f>
        <v>0</v>
      </c>
      <c r="DE285" s="32"/>
      <c r="DF285" s="194">
        <f t="shared" ref="DF285" si="1923">DE285*BS285/3</f>
        <v>0</v>
      </c>
      <c r="DG285" s="189"/>
      <c r="DH285" s="195">
        <f>SUM(DG285*BS285/3)</f>
        <v>0</v>
      </c>
      <c r="DI285" s="189"/>
      <c r="DJ285" s="191">
        <f t="shared" ref="DJ285" si="1924">SUM(BU285*DI285*8)</f>
        <v>0</v>
      </c>
      <c r="DK285" s="189">
        <v>1</v>
      </c>
      <c r="DL285" s="191">
        <f>SUM(DK285*BU285*3*8)/3</f>
        <v>8</v>
      </c>
      <c r="DM285" s="189"/>
      <c r="DN285" s="191">
        <f t="shared" ref="DN285" si="1925">SUM(DM285*BV285*4*6)</f>
        <v>0</v>
      </c>
      <c r="DO285" s="189"/>
      <c r="DP285" s="195">
        <f t="shared" ref="DP285" si="1926">SUM(DO285*50)</f>
        <v>0</v>
      </c>
      <c r="DQ285" s="20">
        <f t="shared" si="1905"/>
        <v>8</v>
      </c>
      <c r="DR285" s="20">
        <f t="shared" si="1906"/>
        <v>8</v>
      </c>
      <c r="DS285" s="7"/>
      <c r="DT285" s="7"/>
      <c r="DU285" s="7"/>
      <c r="DV285" s="52"/>
      <c r="DW285" s="51"/>
      <c r="DX285" s="21"/>
      <c r="DY285" s="7"/>
      <c r="DZ285" s="7"/>
      <c r="EA285" s="7"/>
      <c r="EB285" s="7"/>
      <c r="EC285" s="7"/>
      <c r="ED285" s="7"/>
      <c r="EE285" s="7"/>
      <c r="EF285" s="7"/>
      <c r="EG285" s="7"/>
      <c r="EH285" s="7">
        <f t="shared" si="1907"/>
        <v>0</v>
      </c>
      <c r="EI285" s="7">
        <f t="shared" si="1907"/>
        <v>0</v>
      </c>
      <c r="EJ285" s="7">
        <f t="shared" si="1907"/>
        <v>0</v>
      </c>
      <c r="EK285" s="18">
        <f t="shared" si="1907"/>
        <v>0</v>
      </c>
      <c r="EL285" s="7">
        <f t="shared" si="1907"/>
        <v>0</v>
      </c>
      <c r="EM285" s="7">
        <f t="shared" si="1907"/>
        <v>0</v>
      </c>
      <c r="EN285" s="7">
        <f t="shared" si="1907"/>
        <v>0</v>
      </c>
      <c r="EO285" s="7">
        <f t="shared" si="1907"/>
        <v>0</v>
      </c>
      <c r="EP285" s="7">
        <f t="shared" si="1907"/>
        <v>0</v>
      </c>
      <c r="EQ285" s="7">
        <f t="shared" si="1907"/>
        <v>0</v>
      </c>
      <c r="ER285" s="7">
        <f t="shared" si="1907"/>
        <v>0</v>
      </c>
      <c r="ES285" s="7">
        <f t="shared" si="1907"/>
        <v>0</v>
      </c>
      <c r="ET285" s="7">
        <f t="shared" si="1907"/>
        <v>0</v>
      </c>
      <c r="EU285" s="18">
        <f t="shared" si="1907"/>
        <v>0</v>
      </c>
      <c r="EV285" s="7">
        <f t="shared" si="1907"/>
        <v>0</v>
      </c>
      <c r="EW285" s="7">
        <f t="shared" si="1907"/>
        <v>0</v>
      </c>
      <c r="EX285" s="7">
        <f t="shared" si="1908"/>
        <v>0</v>
      </c>
      <c r="EY285" s="7">
        <f t="shared" si="1908"/>
        <v>0</v>
      </c>
      <c r="EZ285" s="7">
        <f t="shared" si="1908"/>
        <v>1</v>
      </c>
      <c r="FA285" s="7">
        <f t="shared" si="1908"/>
        <v>0</v>
      </c>
      <c r="FB285" s="7">
        <f t="shared" si="1908"/>
        <v>0</v>
      </c>
      <c r="FC285" s="7">
        <f t="shared" si="1908"/>
        <v>0</v>
      </c>
      <c r="FD285" s="7">
        <f t="shared" si="1908"/>
        <v>0</v>
      </c>
      <c r="FE285" s="18">
        <f t="shared" si="1908"/>
        <v>0</v>
      </c>
      <c r="FF285" s="7">
        <f t="shared" si="1908"/>
        <v>0</v>
      </c>
      <c r="FG285" s="7">
        <f t="shared" si="1908"/>
        <v>0</v>
      </c>
      <c r="FH285" s="7">
        <f t="shared" si="1908"/>
        <v>0</v>
      </c>
      <c r="FI285" s="7">
        <f t="shared" si="1908"/>
        <v>0</v>
      </c>
      <c r="FJ285" s="7">
        <f t="shared" si="1908"/>
        <v>0</v>
      </c>
      <c r="FK285" s="7">
        <f t="shared" si="1908"/>
        <v>0</v>
      </c>
      <c r="FL285" s="7">
        <f t="shared" si="1909"/>
        <v>0</v>
      </c>
      <c r="FM285" s="7">
        <f t="shared" si="1909"/>
        <v>0</v>
      </c>
      <c r="FN285" s="7">
        <f t="shared" si="1909"/>
        <v>0</v>
      </c>
      <c r="FO285" s="7">
        <f t="shared" si="1909"/>
        <v>0</v>
      </c>
      <c r="FP285" s="7"/>
      <c r="FQ285" s="7">
        <f t="shared" si="1910"/>
        <v>0</v>
      </c>
      <c r="FR285" s="7">
        <f t="shared" si="1910"/>
        <v>0</v>
      </c>
      <c r="FS285" s="7">
        <f t="shared" si="1910"/>
        <v>0</v>
      </c>
      <c r="FT285" s="7">
        <f t="shared" si="1910"/>
        <v>0</v>
      </c>
      <c r="FU285" s="7">
        <f t="shared" si="1910"/>
        <v>0</v>
      </c>
      <c r="FV285" s="7">
        <f t="shared" si="1910"/>
        <v>3</v>
      </c>
      <c r="FW285" s="7">
        <f t="shared" si="1910"/>
        <v>40</v>
      </c>
      <c r="FX285" s="7">
        <f t="shared" si="1910"/>
        <v>0</v>
      </c>
      <c r="FY285" s="7">
        <f t="shared" si="1910"/>
        <v>0</v>
      </c>
      <c r="FZ285" s="7">
        <f t="shared" si="1910"/>
        <v>0</v>
      </c>
      <c r="GA285" s="7">
        <f t="shared" si="1910"/>
        <v>0</v>
      </c>
      <c r="GB285" s="116">
        <f t="shared" si="1910"/>
        <v>40</v>
      </c>
      <c r="GC285" s="117">
        <f t="shared" si="1910"/>
        <v>40</v>
      </c>
      <c r="GD285" s="7"/>
      <c r="GE285" s="7"/>
      <c r="GF285" s="7"/>
      <c r="GG285" s="52"/>
      <c r="GH285" s="3"/>
      <c r="GI285" s="18"/>
      <c r="GJ285" s="18"/>
      <c r="GK285" s="1"/>
      <c r="GL285" s="20"/>
      <c r="GM285" s="61"/>
      <c r="GN285" s="7"/>
      <c r="GO285" s="67"/>
      <c r="GP285" s="3"/>
      <c r="GQ285" s="3"/>
    </row>
    <row r="286" spans="1:199" ht="24.95" customHeight="1" x14ac:dyDescent="0.35">
      <c r="A286" s="51"/>
      <c r="B286" s="17" t="s">
        <v>248</v>
      </c>
      <c r="C286" s="17" t="s">
        <v>137</v>
      </c>
      <c r="D286" s="7" t="s">
        <v>220</v>
      </c>
      <c r="E286" s="7" t="s">
        <v>139</v>
      </c>
      <c r="F286" s="7" t="s">
        <v>144</v>
      </c>
      <c r="G286" s="7">
        <v>5</v>
      </c>
      <c r="H286" s="7">
        <v>2</v>
      </c>
      <c r="I286" s="7">
        <v>1</v>
      </c>
      <c r="J286" s="394">
        <v>1</v>
      </c>
      <c r="K286" s="7">
        <v>1</v>
      </c>
      <c r="L286" s="7"/>
      <c r="M286" s="73">
        <v>0</v>
      </c>
      <c r="N286" s="32"/>
      <c r="O286" s="263">
        <v>0</v>
      </c>
      <c r="P286" s="32"/>
      <c r="Q286" s="20">
        <v>0</v>
      </c>
      <c r="R286" s="32"/>
      <c r="S286" s="20">
        <v>0</v>
      </c>
      <c r="T286" s="32"/>
      <c r="U286" s="20">
        <v>0</v>
      </c>
      <c r="V286" s="74"/>
      <c r="W286" s="20">
        <v>0</v>
      </c>
      <c r="X286" s="20">
        <v>1</v>
      </c>
      <c r="Y286" s="20">
        <v>0</v>
      </c>
      <c r="Z286" s="74"/>
      <c r="AA286" s="20"/>
      <c r="AB286" s="74"/>
      <c r="AC286" s="20">
        <v>0</v>
      </c>
      <c r="AD286" s="74"/>
      <c r="AE286" s="24">
        <v>0</v>
      </c>
      <c r="AF286" s="74"/>
      <c r="AG286" s="20">
        <v>0</v>
      </c>
      <c r="AH286" s="74"/>
      <c r="AI286" s="20">
        <v>0</v>
      </c>
      <c r="AJ286" s="74"/>
      <c r="AK286" s="20">
        <v>0</v>
      </c>
      <c r="AL286" s="74"/>
      <c r="AM286" s="263">
        <v>0</v>
      </c>
      <c r="AN286" s="74"/>
      <c r="AO286" s="20">
        <v>0</v>
      </c>
      <c r="AP286" s="74"/>
      <c r="AQ286" s="20">
        <v>0</v>
      </c>
      <c r="AR286" s="74"/>
      <c r="AS286" s="20">
        <v>0</v>
      </c>
      <c r="AT286" s="74"/>
      <c r="AU286" s="20">
        <v>0</v>
      </c>
      <c r="AV286" s="74"/>
      <c r="AW286" s="20">
        <v>0</v>
      </c>
      <c r="AX286" s="74"/>
      <c r="AY286" s="20">
        <v>0</v>
      </c>
      <c r="AZ286" s="74"/>
      <c r="BA286" s="20">
        <v>0</v>
      </c>
      <c r="BB286" s="74">
        <v>1</v>
      </c>
      <c r="BC286" s="20">
        <v>2</v>
      </c>
      <c r="BD286" s="74"/>
      <c r="BE286" s="20">
        <v>0</v>
      </c>
      <c r="BF286" s="20">
        <f t="shared" si="1903"/>
        <v>3</v>
      </c>
      <c r="BG286" s="20">
        <f t="shared" si="1904"/>
        <v>3</v>
      </c>
      <c r="BH286" s="7"/>
      <c r="BI286" s="1"/>
      <c r="BJ286" s="1"/>
      <c r="BK286" s="55"/>
      <c r="BL286" s="51"/>
      <c r="BM286" s="20" t="s">
        <v>328</v>
      </c>
      <c r="BN286" s="78" t="s">
        <v>281</v>
      </c>
      <c r="BO286" s="78" t="s">
        <v>267</v>
      </c>
      <c r="BP286" s="71" t="s">
        <v>268</v>
      </c>
      <c r="BQ286" s="86" t="s">
        <v>311</v>
      </c>
      <c r="BR286" s="72">
        <v>4</v>
      </c>
      <c r="BS286" s="79">
        <v>83</v>
      </c>
      <c r="BT286" s="79">
        <v>1</v>
      </c>
      <c r="BU286" s="393">
        <v>1</v>
      </c>
      <c r="BV286" s="79">
        <v>6</v>
      </c>
      <c r="BW286" s="48">
        <v>20</v>
      </c>
      <c r="BX286" s="73">
        <v>20</v>
      </c>
      <c r="BY286" s="32"/>
      <c r="BZ286" s="334"/>
      <c r="CA286" s="32">
        <v>6</v>
      </c>
      <c r="CB286" s="20"/>
      <c r="CC286" s="32">
        <v>4</v>
      </c>
      <c r="CD286" s="20"/>
      <c r="CE286" s="32"/>
      <c r="CF286" s="20">
        <v>0</v>
      </c>
      <c r="CG286" s="74"/>
      <c r="CH286" s="20">
        <v>0</v>
      </c>
      <c r="CI286" s="20">
        <v>0</v>
      </c>
      <c r="CJ286" s="20"/>
      <c r="CK286" s="74"/>
      <c r="CL286" s="20"/>
      <c r="CM286" s="74"/>
      <c r="CN286" s="20">
        <v>0</v>
      </c>
      <c r="CO286" s="74"/>
      <c r="CP286" s="24">
        <v>0</v>
      </c>
      <c r="CQ286" s="74">
        <v>1</v>
      </c>
      <c r="CR286" s="334">
        <v>81</v>
      </c>
      <c r="CS286" s="74"/>
      <c r="CT286" s="20">
        <v>0</v>
      </c>
      <c r="CU286" s="74"/>
      <c r="CV286" s="20">
        <v>0</v>
      </c>
      <c r="CW286" s="74"/>
      <c r="CX286" s="334">
        <v>0</v>
      </c>
      <c r="CY286" s="74"/>
      <c r="CZ286" s="20">
        <v>0</v>
      </c>
      <c r="DA286" s="74"/>
      <c r="DB286" s="20">
        <v>0</v>
      </c>
      <c r="DC286" s="74">
        <v>1</v>
      </c>
      <c r="DD286" s="20">
        <v>0</v>
      </c>
      <c r="DE286" s="74"/>
      <c r="DF286" s="20">
        <v>0</v>
      </c>
      <c r="DG286" s="74"/>
      <c r="DH286" s="20">
        <v>0</v>
      </c>
      <c r="DI286" s="74"/>
      <c r="DJ286" s="20">
        <v>0</v>
      </c>
      <c r="DK286" s="74"/>
      <c r="DL286" s="20">
        <v>0</v>
      </c>
      <c r="DM286" s="74"/>
      <c r="DN286" s="20">
        <v>0</v>
      </c>
      <c r="DO286" s="74"/>
      <c r="DP286" s="20">
        <v>0</v>
      </c>
      <c r="DQ286" s="20">
        <f t="shared" si="1905"/>
        <v>81</v>
      </c>
      <c r="DR286" s="20">
        <f t="shared" si="1906"/>
        <v>0</v>
      </c>
      <c r="DS286" s="7"/>
      <c r="DT286" s="7"/>
      <c r="DU286" s="7"/>
      <c r="DV286" s="52"/>
      <c r="DW286" s="51"/>
      <c r="DX286" s="21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18">
        <f t="shared" ref="EK286:ET294" si="1927">SUM(O286+BZ286)</f>
        <v>0</v>
      </c>
      <c r="EL286" s="7">
        <f t="shared" si="1927"/>
        <v>6</v>
      </c>
      <c r="EM286" s="7">
        <f t="shared" si="1927"/>
        <v>0</v>
      </c>
      <c r="EN286" s="7">
        <f t="shared" si="1927"/>
        <v>4</v>
      </c>
      <c r="EO286" s="7">
        <f t="shared" si="1927"/>
        <v>0</v>
      </c>
      <c r="EP286" s="7">
        <f t="shared" si="1927"/>
        <v>0</v>
      </c>
      <c r="EQ286" s="7">
        <f t="shared" si="1927"/>
        <v>0</v>
      </c>
      <c r="ER286" s="7">
        <f t="shared" si="1927"/>
        <v>0</v>
      </c>
      <c r="ES286" s="7">
        <f t="shared" si="1927"/>
        <v>0</v>
      </c>
      <c r="ET286" s="7">
        <f t="shared" si="1927"/>
        <v>1</v>
      </c>
      <c r="EU286" s="18">
        <f t="shared" ref="EU286:FJ294" si="1928">SUM(Y286+CJ286)</f>
        <v>0</v>
      </c>
      <c r="EV286" s="7">
        <f t="shared" si="1928"/>
        <v>0</v>
      </c>
      <c r="EW286" s="7">
        <f t="shared" si="1928"/>
        <v>0</v>
      </c>
      <c r="EX286" s="7">
        <f t="shared" si="1928"/>
        <v>0</v>
      </c>
      <c r="EY286" s="7">
        <f t="shared" si="1928"/>
        <v>0</v>
      </c>
      <c r="EZ286" s="7">
        <f t="shared" si="1928"/>
        <v>0</v>
      </c>
      <c r="FA286" s="7">
        <f t="shared" si="1928"/>
        <v>0</v>
      </c>
      <c r="FB286" s="7">
        <f t="shared" si="1928"/>
        <v>1</v>
      </c>
      <c r="FC286" s="7">
        <f t="shared" si="1928"/>
        <v>81</v>
      </c>
      <c r="FD286" s="7">
        <f t="shared" si="1928"/>
        <v>0</v>
      </c>
      <c r="FE286" s="18">
        <f t="shared" si="1928"/>
        <v>0</v>
      </c>
      <c r="FF286" s="7">
        <f t="shared" si="1928"/>
        <v>0</v>
      </c>
      <c r="FG286" s="7">
        <f t="shared" si="1928"/>
        <v>0</v>
      </c>
      <c r="FH286" s="7">
        <f t="shared" si="1928"/>
        <v>0</v>
      </c>
      <c r="FI286" s="7">
        <f t="shared" si="1928"/>
        <v>0</v>
      </c>
      <c r="FJ286" s="7">
        <f t="shared" si="1928"/>
        <v>0</v>
      </c>
      <c r="FK286" s="7">
        <f t="shared" ref="FE286:FO294" si="1929">SUM(AO286+CZ286)</f>
        <v>0</v>
      </c>
      <c r="FL286" s="7">
        <f t="shared" si="1929"/>
        <v>0</v>
      </c>
      <c r="FM286" s="7">
        <f t="shared" si="1929"/>
        <v>0</v>
      </c>
      <c r="FN286" s="7">
        <f t="shared" si="1929"/>
        <v>1</v>
      </c>
      <c r="FO286" s="7">
        <f t="shared" si="1929"/>
        <v>0</v>
      </c>
      <c r="FP286" s="7"/>
      <c r="FQ286" s="7">
        <f t="shared" si="1910"/>
        <v>0</v>
      </c>
      <c r="FR286" s="7">
        <f t="shared" si="1910"/>
        <v>0</v>
      </c>
      <c r="FS286" s="7">
        <f t="shared" si="1910"/>
        <v>0</v>
      </c>
      <c r="FT286" s="7">
        <f t="shared" si="1910"/>
        <v>0</v>
      </c>
      <c r="FU286" s="7">
        <f t="shared" si="1910"/>
        <v>0</v>
      </c>
      <c r="FV286" s="7">
        <f t="shared" si="1910"/>
        <v>0</v>
      </c>
      <c r="FW286" s="7">
        <f t="shared" si="1910"/>
        <v>0</v>
      </c>
      <c r="FX286" s="7">
        <f t="shared" si="1910"/>
        <v>1</v>
      </c>
      <c r="FY286" s="7">
        <f t="shared" si="1910"/>
        <v>2</v>
      </c>
      <c r="FZ286" s="7">
        <f t="shared" si="1910"/>
        <v>0</v>
      </c>
      <c r="GA286" s="7">
        <f t="shared" si="1910"/>
        <v>0</v>
      </c>
      <c r="GB286" s="116">
        <f t="shared" si="1910"/>
        <v>84</v>
      </c>
      <c r="GC286" s="117">
        <f t="shared" si="1910"/>
        <v>3</v>
      </c>
      <c r="GD286" s="7"/>
      <c r="GE286" s="7"/>
      <c r="GF286" s="7"/>
      <c r="GG286" s="52"/>
      <c r="GH286" s="3"/>
      <c r="GI286" s="18"/>
      <c r="GJ286" s="18"/>
      <c r="GK286" s="1"/>
      <c r="GL286" s="20"/>
      <c r="GM286" s="61"/>
      <c r="GN286" s="7"/>
      <c r="GO286" s="67"/>
      <c r="GP286" s="3"/>
      <c r="GQ286" s="3"/>
    </row>
    <row r="287" spans="1:199" ht="24.95" customHeight="1" x14ac:dyDescent="0.35">
      <c r="A287" s="51"/>
      <c r="B287" s="17"/>
      <c r="C287" s="17"/>
      <c r="D287" s="7"/>
      <c r="E287" s="7"/>
      <c r="F287" s="7"/>
      <c r="G287" s="7"/>
      <c r="H287" s="7"/>
      <c r="I287" s="7"/>
      <c r="J287" s="394"/>
      <c r="K287" s="7"/>
      <c r="L287" s="7"/>
      <c r="M287" s="73"/>
      <c r="N287" s="32"/>
      <c r="O287" s="263"/>
      <c r="P287" s="32"/>
      <c r="Q287" s="20"/>
      <c r="R287" s="32"/>
      <c r="S287" s="20"/>
      <c r="T287" s="32"/>
      <c r="U287" s="20"/>
      <c r="V287" s="74"/>
      <c r="W287" s="20"/>
      <c r="X287" s="20"/>
      <c r="Y287" s="20"/>
      <c r="Z287" s="74"/>
      <c r="AA287" s="20"/>
      <c r="AB287" s="74"/>
      <c r="AC287" s="20"/>
      <c r="AD287" s="74"/>
      <c r="AE287" s="24"/>
      <c r="AF287" s="74"/>
      <c r="AG287" s="20"/>
      <c r="AH287" s="74"/>
      <c r="AI287" s="20"/>
      <c r="AJ287" s="74"/>
      <c r="AK287" s="20"/>
      <c r="AL287" s="74"/>
      <c r="AM287" s="263"/>
      <c r="AN287" s="74"/>
      <c r="AO287" s="20"/>
      <c r="AP287" s="74"/>
      <c r="AQ287" s="20"/>
      <c r="AR287" s="74"/>
      <c r="AS287" s="20"/>
      <c r="AT287" s="74"/>
      <c r="AU287" s="20"/>
      <c r="AV287" s="74"/>
      <c r="AW287" s="20"/>
      <c r="AX287" s="74"/>
      <c r="AY287" s="20"/>
      <c r="AZ287" s="74"/>
      <c r="BA287" s="20"/>
      <c r="BB287" s="74"/>
      <c r="BC287" s="20"/>
      <c r="BD287" s="74"/>
      <c r="BE287" s="20"/>
      <c r="BF287" s="20">
        <f t="shared" si="1903"/>
        <v>0</v>
      </c>
      <c r="BG287" s="20">
        <f t="shared" si="1904"/>
        <v>0</v>
      </c>
      <c r="BH287" s="7"/>
      <c r="BI287" s="1"/>
      <c r="BJ287" s="1"/>
      <c r="BK287" s="55"/>
      <c r="BL287" s="51"/>
      <c r="BM287" s="238" t="s">
        <v>218</v>
      </c>
      <c r="BN287" s="276" t="s">
        <v>137</v>
      </c>
      <c r="BO287" s="232" t="s">
        <v>102</v>
      </c>
      <c r="BP287" s="232" t="s">
        <v>139</v>
      </c>
      <c r="BQ287" s="278" t="s">
        <v>140</v>
      </c>
      <c r="BR287" s="295">
        <v>4</v>
      </c>
      <c r="BS287" s="295">
        <v>2</v>
      </c>
      <c r="BT287" s="295">
        <v>1</v>
      </c>
      <c r="BU287" s="295">
        <v>1</v>
      </c>
      <c r="BV287" s="295">
        <v>1</v>
      </c>
      <c r="BW287" s="296"/>
      <c r="BX287" s="233">
        <f t="shared" ref="BX287:BX294" si="1930">SUM(BY287+CA287+CC287+CE287+CG287)</f>
        <v>0</v>
      </c>
      <c r="BY287" s="281"/>
      <c r="BZ287" s="331">
        <f t="shared" ref="BZ287:BZ294" si="1931">SUM(BY287)*BT287</f>
        <v>0</v>
      </c>
      <c r="CA287" s="281"/>
      <c r="CB287" s="293">
        <f t="shared" ref="CB287:CB294" si="1932">CA287*BU287</f>
        <v>0</v>
      </c>
      <c r="CC287" s="281"/>
      <c r="CD287" s="293">
        <f t="shared" ref="CD287:CD294" si="1933">SUM(CC287)*BU287</f>
        <v>0</v>
      </c>
      <c r="CE287" s="281"/>
      <c r="CF287" s="293">
        <f t="shared" ref="CF287:CF294" si="1934">SUM(CE287)*BV287</f>
        <v>0</v>
      </c>
      <c r="CG287" s="281"/>
      <c r="CH287" s="293">
        <f t="shared" ref="CH287:CH294" si="1935">SUM(CG287)*BU287*5</f>
        <v>0</v>
      </c>
      <c r="CI287" s="236">
        <f>SUM(BU287*DI287*2+BV287*DK287*2+BU287*DM287*2)</f>
        <v>0</v>
      </c>
      <c r="CJ287" s="236">
        <f>SUM(BW287*5/100*BU287)</f>
        <v>0</v>
      </c>
      <c r="CK287" s="281"/>
      <c r="CL287" s="293"/>
      <c r="CM287" s="281">
        <v>6</v>
      </c>
      <c r="CN287" s="236">
        <f>CM287*BS287*4</f>
        <v>48</v>
      </c>
      <c r="CO287" s="281"/>
      <c r="CP287" s="293">
        <f t="shared" ref="CP287:CP292" si="1936">SUM(CO287*BS287*(30+4))</f>
        <v>0</v>
      </c>
      <c r="CQ287" s="281"/>
      <c r="CR287" s="142">
        <f t="shared" ref="CR287:CR294" si="1937">SUM(CQ287*BS287*3)</f>
        <v>0</v>
      </c>
      <c r="CS287" s="235"/>
      <c r="CT287" s="236">
        <f t="shared" ref="CT287:CT294" si="1938">SUM(CS287*BS287/3)</f>
        <v>0</v>
      </c>
      <c r="CU287" s="234"/>
      <c r="CV287" s="236">
        <f t="shared" ref="CV287:CV292" si="1939">SUM(CU287*BS287*2/3)</f>
        <v>0</v>
      </c>
      <c r="CW287" s="281"/>
      <c r="CX287" s="331">
        <f t="shared" ref="CX287:CX292" si="1940">SUM(CW287*BS287)</f>
        <v>0</v>
      </c>
      <c r="CY287" s="281"/>
      <c r="CZ287" s="293">
        <f t="shared" ref="CZ287:CZ292" si="1941">SUM(CY287*BU287)</f>
        <v>0</v>
      </c>
      <c r="DA287" s="281"/>
      <c r="DB287" s="236">
        <f>DA287*BS287/3</f>
        <v>0</v>
      </c>
      <c r="DC287" s="281"/>
      <c r="DD287" s="236">
        <f>SUM(BU287*DC287*6)</f>
        <v>0</v>
      </c>
      <c r="DE287" s="234"/>
      <c r="DF287" s="236">
        <f t="shared" ref="DF287:DF294" si="1942">DE287*BS287/3</f>
        <v>0</v>
      </c>
      <c r="DG287" s="235"/>
      <c r="DH287" s="235">
        <f>SUM(BU287*DG287*6)</f>
        <v>0</v>
      </c>
      <c r="DI287" s="234"/>
      <c r="DJ287" s="236">
        <f>SUM(BU287*DI287*8)</f>
        <v>0</v>
      </c>
      <c r="DK287" s="235"/>
      <c r="DL287" s="236">
        <f>SUM(DK287*BV287*5*6)</f>
        <v>0</v>
      </c>
      <c r="DM287" s="281"/>
      <c r="DN287" s="297">
        <f>SUM(DM287*BV287*4*6)</f>
        <v>0</v>
      </c>
      <c r="DO287" s="281"/>
      <c r="DP287" s="238">
        <f>SUM(DO287*50)</f>
        <v>0</v>
      </c>
      <c r="DQ287" s="20">
        <f t="shared" si="1905"/>
        <v>48</v>
      </c>
      <c r="DR287" s="20">
        <f t="shared" si="1906"/>
        <v>0</v>
      </c>
      <c r="DS287" s="7"/>
      <c r="DT287" s="7"/>
      <c r="DU287" s="7"/>
      <c r="DV287" s="52"/>
      <c r="DW287" s="51"/>
      <c r="DX287" s="21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18">
        <f t="shared" si="1927"/>
        <v>0</v>
      </c>
      <c r="EL287" s="7">
        <f t="shared" ref="EL287:ET291" si="1943">SUM(P287+CA287)</f>
        <v>0</v>
      </c>
      <c r="EM287" s="7">
        <f t="shared" si="1943"/>
        <v>0</v>
      </c>
      <c r="EN287" s="7">
        <f t="shared" si="1943"/>
        <v>0</v>
      </c>
      <c r="EO287" s="7">
        <f t="shared" si="1943"/>
        <v>0</v>
      </c>
      <c r="EP287" s="7">
        <f t="shared" si="1943"/>
        <v>0</v>
      </c>
      <c r="EQ287" s="7">
        <f t="shared" si="1943"/>
        <v>0</v>
      </c>
      <c r="ER287" s="7">
        <f t="shared" si="1943"/>
        <v>0</v>
      </c>
      <c r="ES287" s="7">
        <f t="shared" si="1943"/>
        <v>0</v>
      </c>
      <c r="ET287" s="7">
        <f t="shared" si="1943"/>
        <v>0</v>
      </c>
      <c r="EU287" s="18">
        <f t="shared" si="1928"/>
        <v>0</v>
      </c>
      <c r="EV287" s="7">
        <f t="shared" si="1928"/>
        <v>0</v>
      </c>
      <c r="EW287" s="7">
        <f t="shared" si="1928"/>
        <v>0</v>
      </c>
      <c r="EX287" s="7">
        <f t="shared" si="1928"/>
        <v>6</v>
      </c>
      <c r="EY287" s="7">
        <f t="shared" si="1928"/>
        <v>48</v>
      </c>
      <c r="EZ287" s="7">
        <f t="shared" si="1928"/>
        <v>0</v>
      </c>
      <c r="FA287" s="7">
        <f t="shared" si="1928"/>
        <v>0</v>
      </c>
      <c r="FB287" s="7">
        <f t="shared" si="1928"/>
        <v>0</v>
      </c>
      <c r="FC287" s="7">
        <f t="shared" si="1928"/>
        <v>0</v>
      </c>
      <c r="FD287" s="7">
        <f t="shared" si="1928"/>
        <v>0</v>
      </c>
      <c r="FE287" s="18">
        <f t="shared" si="1928"/>
        <v>0</v>
      </c>
      <c r="FF287" s="7">
        <f t="shared" si="1928"/>
        <v>0</v>
      </c>
      <c r="FG287" s="7">
        <f t="shared" si="1928"/>
        <v>0</v>
      </c>
      <c r="FH287" s="7">
        <f t="shared" si="1928"/>
        <v>0</v>
      </c>
      <c r="FI287" s="7">
        <f t="shared" si="1928"/>
        <v>0</v>
      </c>
      <c r="FJ287" s="7">
        <f t="shared" si="1928"/>
        <v>0</v>
      </c>
      <c r="FK287" s="7">
        <f t="shared" si="1929"/>
        <v>0</v>
      </c>
      <c r="FL287" s="7">
        <f t="shared" si="1929"/>
        <v>0</v>
      </c>
      <c r="FM287" s="7">
        <f t="shared" si="1929"/>
        <v>0</v>
      </c>
      <c r="FN287" s="7">
        <f t="shared" si="1929"/>
        <v>0</v>
      </c>
      <c r="FO287" s="7">
        <f t="shared" si="1929"/>
        <v>0</v>
      </c>
      <c r="FP287" s="7"/>
      <c r="FQ287" s="7">
        <f t="shared" ref="FQ287:GC291" si="1944">SUM(AU287+DF287)</f>
        <v>0</v>
      </c>
      <c r="FR287" s="7">
        <f t="shared" si="1944"/>
        <v>0</v>
      </c>
      <c r="FS287" s="7">
        <f t="shared" si="1944"/>
        <v>0</v>
      </c>
      <c r="FT287" s="7">
        <f t="shared" si="1944"/>
        <v>0</v>
      </c>
      <c r="FU287" s="7">
        <f t="shared" si="1944"/>
        <v>0</v>
      </c>
      <c r="FV287" s="7">
        <f t="shared" si="1944"/>
        <v>0</v>
      </c>
      <c r="FW287" s="7">
        <f t="shared" si="1944"/>
        <v>0</v>
      </c>
      <c r="FX287" s="7">
        <f t="shared" si="1944"/>
        <v>0</v>
      </c>
      <c r="FY287" s="7">
        <f t="shared" si="1944"/>
        <v>0</v>
      </c>
      <c r="FZ287" s="7">
        <f t="shared" si="1944"/>
        <v>0</v>
      </c>
      <c r="GA287" s="7">
        <f t="shared" si="1944"/>
        <v>0</v>
      </c>
      <c r="GB287" s="116">
        <f t="shared" si="1944"/>
        <v>48</v>
      </c>
      <c r="GC287" s="117">
        <f t="shared" si="1944"/>
        <v>0</v>
      </c>
      <c r="GD287" s="7"/>
      <c r="GE287" s="7"/>
      <c r="GF287" s="7"/>
      <c r="GG287" s="52"/>
      <c r="GH287" s="3"/>
      <c r="GI287" s="18"/>
      <c r="GJ287" s="18"/>
      <c r="GK287" s="1"/>
      <c r="GL287" s="20"/>
      <c r="GM287" s="61"/>
      <c r="GN287" s="7"/>
      <c r="GO287" s="67"/>
      <c r="GP287" s="3"/>
      <c r="GQ287" s="3"/>
    </row>
    <row r="288" spans="1:199" ht="24.95" customHeight="1" x14ac:dyDescent="0.35">
      <c r="A288" s="51"/>
      <c r="B288" s="17"/>
      <c r="C288" s="17"/>
      <c r="D288" s="7"/>
      <c r="E288" s="7"/>
      <c r="F288" s="7"/>
      <c r="G288" s="7"/>
      <c r="H288" s="7"/>
      <c r="I288" s="7"/>
      <c r="J288" s="394"/>
      <c r="K288" s="7"/>
      <c r="L288" s="7"/>
      <c r="M288" s="73"/>
      <c r="N288" s="32"/>
      <c r="O288" s="263"/>
      <c r="P288" s="32"/>
      <c r="Q288" s="20"/>
      <c r="R288" s="32"/>
      <c r="S288" s="20"/>
      <c r="T288" s="32"/>
      <c r="U288" s="20"/>
      <c r="V288" s="74"/>
      <c r="W288" s="20"/>
      <c r="X288" s="20"/>
      <c r="Y288" s="20"/>
      <c r="Z288" s="74"/>
      <c r="AA288" s="20"/>
      <c r="AB288" s="74"/>
      <c r="AC288" s="20"/>
      <c r="AD288" s="74"/>
      <c r="AE288" s="24"/>
      <c r="AF288" s="74"/>
      <c r="AG288" s="20"/>
      <c r="AH288" s="74"/>
      <c r="AI288" s="20"/>
      <c r="AJ288" s="74"/>
      <c r="AK288" s="20"/>
      <c r="AL288" s="74"/>
      <c r="AM288" s="263"/>
      <c r="AN288" s="74"/>
      <c r="AO288" s="20"/>
      <c r="AP288" s="74"/>
      <c r="AQ288" s="20"/>
      <c r="AR288" s="74"/>
      <c r="AS288" s="20"/>
      <c r="AT288" s="74"/>
      <c r="AU288" s="20"/>
      <c r="AV288" s="74"/>
      <c r="AW288" s="20"/>
      <c r="AX288" s="74"/>
      <c r="AY288" s="20"/>
      <c r="AZ288" s="74"/>
      <c r="BA288" s="20"/>
      <c r="BB288" s="74"/>
      <c r="BC288" s="20"/>
      <c r="BD288" s="74"/>
      <c r="BE288" s="20"/>
      <c r="BF288" s="20">
        <f t="shared" si="1903"/>
        <v>0</v>
      </c>
      <c r="BG288" s="20">
        <f t="shared" si="1904"/>
        <v>0</v>
      </c>
      <c r="BH288" s="7"/>
      <c r="BI288" s="1"/>
      <c r="BJ288" s="1"/>
      <c r="BK288" s="55"/>
      <c r="BL288" s="51"/>
      <c r="BM288" s="231" t="s">
        <v>219</v>
      </c>
      <c r="BN288" s="276" t="s">
        <v>137</v>
      </c>
      <c r="BO288" s="232" t="s">
        <v>143</v>
      </c>
      <c r="BP288" s="232" t="s">
        <v>139</v>
      </c>
      <c r="BQ288" s="232" t="s">
        <v>221</v>
      </c>
      <c r="BR288" s="232">
        <v>8</v>
      </c>
      <c r="BS288" s="232">
        <v>1</v>
      </c>
      <c r="BT288" s="232">
        <v>1</v>
      </c>
      <c r="BU288" s="232">
        <v>1</v>
      </c>
      <c r="BV288" s="232">
        <v>1</v>
      </c>
      <c r="BW288" s="232"/>
      <c r="BX288" s="233">
        <f t="shared" si="1930"/>
        <v>0</v>
      </c>
      <c r="BY288" s="234"/>
      <c r="BZ288" s="142">
        <f t="shared" si="1931"/>
        <v>0</v>
      </c>
      <c r="CA288" s="234"/>
      <c r="CB288" s="235">
        <f t="shared" si="1932"/>
        <v>0</v>
      </c>
      <c r="CC288" s="234"/>
      <c r="CD288" s="235">
        <f t="shared" si="1933"/>
        <v>0</v>
      </c>
      <c r="CE288" s="234"/>
      <c r="CF288" s="235">
        <f t="shared" si="1934"/>
        <v>0</v>
      </c>
      <c r="CG288" s="234"/>
      <c r="CH288" s="235">
        <f t="shared" si="1935"/>
        <v>0</v>
      </c>
      <c r="CI288" s="236">
        <v>0</v>
      </c>
      <c r="CJ288" s="236">
        <f>SUM(BW288*5/100*BU288)</f>
        <v>0</v>
      </c>
      <c r="CK288" s="234"/>
      <c r="CL288" s="235"/>
      <c r="CM288" s="234">
        <v>2</v>
      </c>
      <c r="CN288" s="236">
        <f>CM288*BS288</f>
        <v>2</v>
      </c>
      <c r="CO288" s="234"/>
      <c r="CP288" s="237">
        <f t="shared" si="1936"/>
        <v>0</v>
      </c>
      <c r="CQ288" s="234"/>
      <c r="CR288" s="142">
        <f t="shared" si="1937"/>
        <v>0</v>
      </c>
      <c r="CS288" s="234"/>
      <c r="CT288" s="236">
        <f t="shared" si="1938"/>
        <v>0</v>
      </c>
      <c r="CU288" s="234"/>
      <c r="CV288" s="236">
        <f t="shared" si="1939"/>
        <v>0</v>
      </c>
      <c r="CW288" s="234"/>
      <c r="CX288" s="142">
        <f t="shared" si="1940"/>
        <v>0</v>
      </c>
      <c r="CY288" s="234"/>
      <c r="CZ288" s="235">
        <f t="shared" si="1941"/>
        <v>0</v>
      </c>
      <c r="DA288" s="234">
        <v>1</v>
      </c>
      <c r="DB288" s="236">
        <v>0</v>
      </c>
      <c r="DC288" s="234"/>
      <c r="DD288" s="236">
        <f>SUM(DC288*BU288*2)</f>
        <v>0</v>
      </c>
      <c r="DE288" s="234"/>
      <c r="DF288" s="236">
        <f t="shared" si="1942"/>
        <v>0</v>
      </c>
      <c r="DG288" s="234"/>
      <c r="DH288" s="235">
        <f>SUM(DG288*BS288/3)</f>
        <v>0</v>
      </c>
      <c r="DI288" s="234"/>
      <c r="DJ288" s="236">
        <f>SUM(DI288*BS288/3)</f>
        <v>0</v>
      </c>
      <c r="DK288" s="234"/>
      <c r="DL288" s="236">
        <f>SUM(DK288*BV288*5*6)</f>
        <v>0</v>
      </c>
      <c r="DM288" s="234"/>
      <c r="DN288" s="236">
        <f>SUM(DM288*BV288*5*4)</f>
        <v>0</v>
      </c>
      <c r="DO288" s="234"/>
      <c r="DP288" s="238">
        <f>SUM(DO288*50)/2</f>
        <v>0</v>
      </c>
      <c r="DQ288" s="20">
        <f t="shared" si="1905"/>
        <v>2</v>
      </c>
      <c r="DR288" s="20">
        <f t="shared" si="1906"/>
        <v>0</v>
      </c>
      <c r="DS288" s="7"/>
      <c r="DT288" s="7"/>
      <c r="DU288" s="7"/>
      <c r="DV288" s="52"/>
      <c r="DW288" s="51"/>
      <c r="DX288" s="21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18">
        <f t="shared" si="1927"/>
        <v>0</v>
      </c>
      <c r="EL288" s="7">
        <f t="shared" si="1943"/>
        <v>0</v>
      </c>
      <c r="EM288" s="7">
        <f t="shared" si="1943"/>
        <v>0</v>
      </c>
      <c r="EN288" s="7">
        <f t="shared" si="1943"/>
        <v>0</v>
      </c>
      <c r="EO288" s="7">
        <f t="shared" si="1943"/>
        <v>0</v>
      </c>
      <c r="EP288" s="7">
        <f t="shared" si="1943"/>
        <v>0</v>
      </c>
      <c r="EQ288" s="7">
        <f t="shared" si="1943"/>
        <v>0</v>
      </c>
      <c r="ER288" s="7">
        <f t="shared" si="1943"/>
        <v>0</v>
      </c>
      <c r="ES288" s="7">
        <f t="shared" si="1943"/>
        <v>0</v>
      </c>
      <c r="ET288" s="7">
        <f t="shared" si="1943"/>
        <v>0</v>
      </c>
      <c r="EU288" s="18">
        <f t="shared" si="1928"/>
        <v>0</v>
      </c>
      <c r="EV288" s="7">
        <f t="shared" si="1928"/>
        <v>0</v>
      </c>
      <c r="EW288" s="7">
        <f t="shared" si="1928"/>
        <v>0</v>
      </c>
      <c r="EX288" s="7">
        <f t="shared" si="1928"/>
        <v>2</v>
      </c>
      <c r="EY288" s="7">
        <f t="shared" si="1928"/>
        <v>2</v>
      </c>
      <c r="EZ288" s="7">
        <f t="shared" si="1928"/>
        <v>0</v>
      </c>
      <c r="FA288" s="7">
        <f t="shared" si="1928"/>
        <v>0</v>
      </c>
      <c r="FB288" s="7">
        <f t="shared" si="1928"/>
        <v>0</v>
      </c>
      <c r="FC288" s="7">
        <f t="shared" si="1928"/>
        <v>0</v>
      </c>
      <c r="FD288" s="7">
        <f t="shared" si="1928"/>
        <v>0</v>
      </c>
      <c r="FE288" s="18">
        <f t="shared" si="1928"/>
        <v>0</v>
      </c>
      <c r="FF288" s="7">
        <f t="shared" si="1928"/>
        <v>0</v>
      </c>
      <c r="FG288" s="7">
        <f t="shared" si="1928"/>
        <v>0</v>
      </c>
      <c r="FH288" s="7">
        <f t="shared" si="1928"/>
        <v>0</v>
      </c>
      <c r="FI288" s="7">
        <f t="shared" si="1928"/>
        <v>0</v>
      </c>
      <c r="FJ288" s="7">
        <f t="shared" si="1928"/>
        <v>0</v>
      </c>
      <c r="FK288" s="7">
        <f t="shared" si="1929"/>
        <v>0</v>
      </c>
      <c r="FL288" s="7">
        <f t="shared" si="1929"/>
        <v>1</v>
      </c>
      <c r="FM288" s="7">
        <f t="shared" si="1929"/>
        <v>0</v>
      </c>
      <c r="FN288" s="7">
        <f t="shared" si="1929"/>
        <v>0</v>
      </c>
      <c r="FO288" s="7">
        <f t="shared" si="1929"/>
        <v>0</v>
      </c>
      <c r="FP288" s="7"/>
      <c r="FQ288" s="7">
        <f t="shared" si="1944"/>
        <v>0</v>
      </c>
      <c r="FR288" s="7">
        <f t="shared" si="1944"/>
        <v>0</v>
      </c>
      <c r="FS288" s="7">
        <f t="shared" si="1944"/>
        <v>0</v>
      </c>
      <c r="FT288" s="7">
        <f t="shared" si="1944"/>
        <v>0</v>
      </c>
      <c r="FU288" s="7">
        <f t="shared" si="1944"/>
        <v>0</v>
      </c>
      <c r="FV288" s="7">
        <f t="shared" si="1944"/>
        <v>0</v>
      </c>
      <c r="FW288" s="7">
        <f t="shared" si="1944"/>
        <v>0</v>
      </c>
      <c r="FX288" s="7">
        <f t="shared" si="1944"/>
        <v>0</v>
      </c>
      <c r="FY288" s="7">
        <f t="shared" si="1944"/>
        <v>0</v>
      </c>
      <c r="FZ288" s="7">
        <f t="shared" si="1944"/>
        <v>0</v>
      </c>
      <c r="GA288" s="7">
        <f t="shared" si="1944"/>
        <v>0</v>
      </c>
      <c r="GB288" s="116">
        <f t="shared" si="1944"/>
        <v>2</v>
      </c>
      <c r="GC288" s="117">
        <f t="shared" si="1944"/>
        <v>0</v>
      </c>
      <c r="GD288" s="7"/>
      <c r="GE288" s="7"/>
      <c r="GF288" s="7"/>
      <c r="GG288" s="52"/>
      <c r="GH288" s="3"/>
      <c r="GI288" s="18"/>
      <c r="GJ288" s="18"/>
      <c r="GK288" s="1"/>
      <c r="GL288" s="20"/>
      <c r="GM288" s="61"/>
      <c r="GN288" s="7"/>
      <c r="GO288" s="67"/>
      <c r="GP288" s="3"/>
      <c r="GQ288" s="3"/>
    </row>
    <row r="289" spans="1:197" ht="24.95" customHeight="1" x14ac:dyDescent="0.35">
      <c r="A289" s="51"/>
      <c r="B289" s="17"/>
      <c r="C289" s="17"/>
      <c r="D289" s="7"/>
      <c r="E289" s="7"/>
      <c r="F289" s="7"/>
      <c r="G289" s="7"/>
      <c r="H289" s="7"/>
      <c r="I289" s="7"/>
      <c r="J289" s="394"/>
      <c r="K289" s="7"/>
      <c r="L289" s="7"/>
      <c r="M289" s="73"/>
      <c r="N289" s="32"/>
      <c r="O289" s="263"/>
      <c r="P289" s="32"/>
      <c r="Q289" s="20"/>
      <c r="R289" s="32"/>
      <c r="S289" s="20"/>
      <c r="T289" s="32"/>
      <c r="U289" s="20"/>
      <c r="V289" s="74"/>
      <c r="W289" s="20"/>
      <c r="X289" s="20"/>
      <c r="Y289" s="20"/>
      <c r="Z289" s="74"/>
      <c r="AA289" s="20"/>
      <c r="AB289" s="74"/>
      <c r="AC289" s="20"/>
      <c r="AD289" s="74"/>
      <c r="AE289" s="24"/>
      <c r="AF289" s="74"/>
      <c r="AG289" s="20"/>
      <c r="AH289" s="74"/>
      <c r="AI289" s="20"/>
      <c r="AJ289" s="74"/>
      <c r="AK289" s="20"/>
      <c r="AL289" s="74"/>
      <c r="AM289" s="263"/>
      <c r="AN289" s="74"/>
      <c r="AO289" s="20"/>
      <c r="AP289" s="74"/>
      <c r="AQ289" s="20"/>
      <c r="AR289" s="74"/>
      <c r="AS289" s="20"/>
      <c r="AT289" s="74"/>
      <c r="AU289" s="20"/>
      <c r="AV289" s="74"/>
      <c r="AW289" s="20"/>
      <c r="AX289" s="74"/>
      <c r="AY289" s="20"/>
      <c r="AZ289" s="74"/>
      <c r="BA289" s="20"/>
      <c r="BB289" s="74"/>
      <c r="BC289" s="20"/>
      <c r="BD289" s="74"/>
      <c r="BE289" s="20"/>
      <c r="BF289" s="20">
        <f t="shared" si="1903"/>
        <v>0</v>
      </c>
      <c r="BG289" s="20">
        <f t="shared" si="1904"/>
        <v>0</v>
      </c>
      <c r="BH289" s="7"/>
      <c r="BI289" s="1"/>
      <c r="BJ289" s="1"/>
      <c r="BK289" s="55"/>
      <c r="BL289" s="51"/>
      <c r="BM289" s="316" t="s">
        <v>248</v>
      </c>
      <c r="BN289" s="317" t="s">
        <v>137</v>
      </c>
      <c r="BO289" s="317" t="s">
        <v>143</v>
      </c>
      <c r="BP289" s="317" t="s">
        <v>139</v>
      </c>
      <c r="BQ289" s="317" t="s">
        <v>144</v>
      </c>
      <c r="BR289" s="317">
        <v>6</v>
      </c>
      <c r="BS289" s="317">
        <v>4</v>
      </c>
      <c r="BT289" s="317">
        <v>1</v>
      </c>
      <c r="BU289" s="317">
        <v>1</v>
      </c>
      <c r="BV289" s="317">
        <v>1</v>
      </c>
      <c r="BW289" s="316"/>
      <c r="BX289" s="318">
        <f t="shared" si="1930"/>
        <v>0</v>
      </c>
      <c r="BY289" s="319"/>
      <c r="BZ289" s="409">
        <f t="shared" si="1931"/>
        <v>0</v>
      </c>
      <c r="CA289" s="319"/>
      <c r="CB289" s="320">
        <f t="shared" si="1932"/>
        <v>0</v>
      </c>
      <c r="CC289" s="319"/>
      <c r="CD289" s="320">
        <f t="shared" si="1933"/>
        <v>0</v>
      </c>
      <c r="CE289" s="319"/>
      <c r="CF289" s="320">
        <f t="shared" si="1934"/>
        <v>0</v>
      </c>
      <c r="CG289" s="319"/>
      <c r="CH289" s="320">
        <f t="shared" si="1935"/>
        <v>0</v>
      </c>
      <c r="CI289" s="321">
        <f>2/2</f>
        <v>1</v>
      </c>
      <c r="CJ289" s="321">
        <f>SUM(BW289*5/100*BU289)</f>
        <v>0</v>
      </c>
      <c r="CK289" s="319"/>
      <c r="CL289" s="320"/>
      <c r="CM289" s="319"/>
      <c r="CN289" s="321">
        <f>SUM(CM289)*3*BS289/5</f>
        <v>0</v>
      </c>
      <c r="CO289" s="319"/>
      <c r="CP289" s="322">
        <f t="shared" si="1936"/>
        <v>0</v>
      </c>
      <c r="CQ289" s="319"/>
      <c r="CR289" s="409">
        <f t="shared" si="1937"/>
        <v>0</v>
      </c>
      <c r="CS289" s="320"/>
      <c r="CT289" s="321">
        <f t="shared" si="1938"/>
        <v>0</v>
      </c>
      <c r="CU289" s="319"/>
      <c r="CV289" s="321">
        <f t="shared" si="1939"/>
        <v>0</v>
      </c>
      <c r="CW289" s="319"/>
      <c r="CX289" s="409">
        <f t="shared" si="1940"/>
        <v>0</v>
      </c>
      <c r="CY289" s="319"/>
      <c r="CZ289" s="320">
        <f t="shared" si="1941"/>
        <v>0</v>
      </c>
      <c r="DA289" s="319"/>
      <c r="DB289" s="321">
        <f>SUM(DA289*BS289*2)</f>
        <v>0</v>
      </c>
      <c r="DC289" s="319"/>
      <c r="DD289" s="321">
        <f>SUM(DC289*BU289*2)</f>
        <v>0</v>
      </c>
      <c r="DE289" s="319"/>
      <c r="DF289" s="321">
        <f t="shared" si="1942"/>
        <v>0</v>
      </c>
      <c r="DG289" s="320"/>
      <c r="DH289" s="320">
        <f>BS289*DG289*3*1</f>
        <v>0</v>
      </c>
      <c r="DI289" s="320"/>
      <c r="DJ289" s="321">
        <f>SUM(DI289*BS289/3)</f>
        <v>0</v>
      </c>
      <c r="DK289" s="320"/>
      <c r="DL289" s="321">
        <f>SUM(DK289*BV289*5*6)</f>
        <v>0</v>
      </c>
      <c r="DM289" s="319">
        <v>1</v>
      </c>
      <c r="DN289" s="321">
        <f>BS289*DM289*2*0.5</f>
        <v>4</v>
      </c>
      <c r="DO289" s="319"/>
      <c r="DP289" s="323">
        <f>SUM(DO289*25)/2</f>
        <v>0</v>
      </c>
      <c r="DQ289" s="20">
        <f t="shared" si="1905"/>
        <v>5</v>
      </c>
      <c r="DR289" s="20">
        <f t="shared" si="1906"/>
        <v>5</v>
      </c>
      <c r="DS289" s="7"/>
      <c r="DT289" s="7"/>
      <c r="DU289" s="7"/>
      <c r="DV289" s="52"/>
      <c r="DW289" s="51"/>
      <c r="DX289" s="21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18">
        <f t="shared" si="1927"/>
        <v>0</v>
      </c>
      <c r="EL289" s="7">
        <f t="shared" si="1943"/>
        <v>0</v>
      </c>
      <c r="EM289" s="7">
        <f t="shared" si="1943"/>
        <v>0</v>
      </c>
      <c r="EN289" s="7">
        <f t="shared" si="1943"/>
        <v>0</v>
      </c>
      <c r="EO289" s="7">
        <f t="shared" si="1943"/>
        <v>0</v>
      </c>
      <c r="EP289" s="7">
        <f t="shared" si="1943"/>
        <v>0</v>
      </c>
      <c r="EQ289" s="7">
        <f t="shared" si="1943"/>
        <v>0</v>
      </c>
      <c r="ER289" s="7">
        <f t="shared" si="1943"/>
        <v>0</v>
      </c>
      <c r="ES289" s="7">
        <f t="shared" si="1943"/>
        <v>0</v>
      </c>
      <c r="ET289" s="7">
        <f t="shared" si="1943"/>
        <v>1</v>
      </c>
      <c r="EU289" s="18">
        <f t="shared" si="1928"/>
        <v>0</v>
      </c>
      <c r="EV289" s="7">
        <f t="shared" si="1928"/>
        <v>0</v>
      </c>
      <c r="EW289" s="7">
        <f t="shared" si="1928"/>
        <v>0</v>
      </c>
      <c r="EX289" s="7">
        <f t="shared" si="1928"/>
        <v>0</v>
      </c>
      <c r="EY289" s="7">
        <f t="shared" si="1928"/>
        <v>0</v>
      </c>
      <c r="EZ289" s="7">
        <f t="shared" si="1928"/>
        <v>0</v>
      </c>
      <c r="FA289" s="7">
        <f t="shared" si="1928"/>
        <v>0</v>
      </c>
      <c r="FB289" s="7">
        <f t="shared" si="1928"/>
        <v>0</v>
      </c>
      <c r="FC289" s="7">
        <f t="shared" si="1928"/>
        <v>0</v>
      </c>
      <c r="FD289" s="7">
        <f t="shared" si="1928"/>
        <v>0</v>
      </c>
      <c r="FE289" s="18">
        <f t="shared" si="1928"/>
        <v>0</v>
      </c>
      <c r="FF289" s="7">
        <f t="shared" si="1928"/>
        <v>0</v>
      </c>
      <c r="FG289" s="7">
        <f t="shared" si="1928"/>
        <v>0</v>
      </c>
      <c r="FH289" s="7">
        <f t="shared" si="1928"/>
        <v>0</v>
      </c>
      <c r="FI289" s="7">
        <f t="shared" si="1928"/>
        <v>0</v>
      </c>
      <c r="FJ289" s="7">
        <f t="shared" si="1928"/>
        <v>0</v>
      </c>
      <c r="FK289" s="7">
        <f t="shared" si="1929"/>
        <v>0</v>
      </c>
      <c r="FL289" s="7">
        <f t="shared" si="1929"/>
        <v>0</v>
      </c>
      <c r="FM289" s="7">
        <f t="shared" si="1929"/>
        <v>0</v>
      </c>
      <c r="FN289" s="7">
        <f t="shared" si="1929"/>
        <v>0</v>
      </c>
      <c r="FO289" s="7">
        <f t="shared" si="1929"/>
        <v>0</v>
      </c>
      <c r="FP289" s="7"/>
      <c r="FQ289" s="7">
        <f t="shared" si="1944"/>
        <v>0</v>
      </c>
      <c r="FR289" s="7">
        <f t="shared" si="1944"/>
        <v>0</v>
      </c>
      <c r="FS289" s="7">
        <f t="shared" si="1944"/>
        <v>0</v>
      </c>
      <c r="FT289" s="7">
        <f t="shared" si="1944"/>
        <v>0</v>
      </c>
      <c r="FU289" s="7">
        <f t="shared" si="1944"/>
        <v>0</v>
      </c>
      <c r="FV289" s="7">
        <f t="shared" si="1944"/>
        <v>0</v>
      </c>
      <c r="FW289" s="7">
        <f t="shared" si="1944"/>
        <v>0</v>
      </c>
      <c r="FX289" s="7">
        <f t="shared" si="1944"/>
        <v>1</v>
      </c>
      <c r="FY289" s="7">
        <f t="shared" si="1944"/>
        <v>4</v>
      </c>
      <c r="FZ289" s="7">
        <f t="shared" si="1944"/>
        <v>0</v>
      </c>
      <c r="GA289" s="7">
        <f t="shared" si="1944"/>
        <v>0</v>
      </c>
      <c r="GB289" s="116">
        <f t="shared" si="1944"/>
        <v>5</v>
      </c>
      <c r="GC289" s="117">
        <f t="shared" si="1944"/>
        <v>5</v>
      </c>
      <c r="GD289" s="7"/>
      <c r="GE289" s="7"/>
      <c r="GF289" s="7"/>
      <c r="GG289" s="52"/>
      <c r="GH289" s="3"/>
      <c r="GI289" s="18"/>
      <c r="GJ289" s="18"/>
      <c r="GK289" s="1"/>
      <c r="GL289" s="20"/>
      <c r="GM289" s="61"/>
      <c r="GN289" s="7"/>
      <c r="GO289" s="67"/>
    </row>
    <row r="290" spans="1:197" ht="24.95" customHeight="1" x14ac:dyDescent="0.35">
      <c r="A290" s="51"/>
      <c r="B290" s="17"/>
      <c r="C290" s="17"/>
      <c r="D290" s="7"/>
      <c r="E290" s="7"/>
      <c r="F290" s="7"/>
      <c r="G290" s="7"/>
      <c r="H290" s="7"/>
      <c r="I290" s="7"/>
      <c r="J290" s="394"/>
      <c r="K290" s="7"/>
      <c r="L290" s="7"/>
      <c r="M290" s="73"/>
      <c r="N290" s="32"/>
      <c r="O290" s="263"/>
      <c r="P290" s="32"/>
      <c r="Q290" s="20"/>
      <c r="R290" s="32"/>
      <c r="S290" s="20"/>
      <c r="T290" s="32"/>
      <c r="U290" s="20"/>
      <c r="V290" s="74"/>
      <c r="W290" s="20"/>
      <c r="X290" s="20"/>
      <c r="Y290" s="20"/>
      <c r="Z290" s="74"/>
      <c r="AA290" s="20"/>
      <c r="AB290" s="74"/>
      <c r="AC290" s="20"/>
      <c r="AD290" s="74"/>
      <c r="AE290" s="24"/>
      <c r="AF290" s="74"/>
      <c r="AG290" s="20"/>
      <c r="AH290" s="74"/>
      <c r="AI290" s="20"/>
      <c r="AJ290" s="74"/>
      <c r="AK290" s="20"/>
      <c r="AL290" s="74"/>
      <c r="AM290" s="263"/>
      <c r="AN290" s="74"/>
      <c r="AO290" s="20"/>
      <c r="AP290" s="74"/>
      <c r="AQ290" s="20"/>
      <c r="AR290" s="74"/>
      <c r="AS290" s="20"/>
      <c r="AT290" s="74"/>
      <c r="AU290" s="20"/>
      <c r="AV290" s="74"/>
      <c r="AW290" s="20"/>
      <c r="AX290" s="74"/>
      <c r="AY290" s="20"/>
      <c r="AZ290" s="74"/>
      <c r="BA290" s="20"/>
      <c r="BB290" s="74"/>
      <c r="BC290" s="20"/>
      <c r="BD290" s="74"/>
      <c r="BE290" s="20"/>
      <c r="BF290" s="20">
        <f t="shared" si="1903"/>
        <v>0</v>
      </c>
      <c r="BG290" s="20">
        <f t="shared" si="1904"/>
        <v>0</v>
      </c>
      <c r="BH290" s="7"/>
      <c r="BI290" s="1"/>
      <c r="BJ290" s="1"/>
      <c r="BK290" s="55"/>
      <c r="BL290" s="51"/>
      <c r="BM290" s="148" t="s">
        <v>258</v>
      </c>
      <c r="BN290" s="335" t="s">
        <v>259</v>
      </c>
      <c r="BO290" s="336" t="s">
        <v>102</v>
      </c>
      <c r="BP290" s="137" t="s">
        <v>139</v>
      </c>
      <c r="BQ290" s="336" t="s">
        <v>144</v>
      </c>
      <c r="BR290" s="137">
        <v>6</v>
      </c>
      <c r="BS290" s="137">
        <v>7</v>
      </c>
      <c r="BT290" s="137">
        <v>1</v>
      </c>
      <c r="BU290" s="137">
        <v>1</v>
      </c>
      <c r="BV290" s="137">
        <v>1</v>
      </c>
      <c r="BW290" s="337"/>
      <c r="BX290" s="218">
        <f t="shared" si="1930"/>
        <v>0</v>
      </c>
      <c r="BY290" s="172"/>
      <c r="BZ290" s="331">
        <f t="shared" si="1931"/>
        <v>0</v>
      </c>
      <c r="CA290" s="172"/>
      <c r="CB290" s="180">
        <f t="shared" si="1932"/>
        <v>0</v>
      </c>
      <c r="CC290" s="172"/>
      <c r="CD290" s="180">
        <f t="shared" si="1933"/>
        <v>0</v>
      </c>
      <c r="CE290" s="172"/>
      <c r="CF290" s="180">
        <f t="shared" si="1934"/>
        <v>0</v>
      </c>
      <c r="CG290" s="172"/>
      <c r="CH290" s="180">
        <f t="shared" si="1935"/>
        <v>0</v>
      </c>
      <c r="CI290" s="146">
        <v>0</v>
      </c>
      <c r="CJ290" s="146">
        <f>SUM(BW290*15/100*BU290)</f>
        <v>0</v>
      </c>
      <c r="CK290" s="172"/>
      <c r="CL290" s="180"/>
      <c r="CM290" s="172"/>
      <c r="CN290" s="146">
        <f>CM290*4*BS290</f>
        <v>0</v>
      </c>
      <c r="CO290" s="172"/>
      <c r="CP290" s="180">
        <f t="shared" si="1936"/>
        <v>0</v>
      </c>
      <c r="CQ290" s="172"/>
      <c r="CR290" s="334">
        <f t="shared" si="1937"/>
        <v>0</v>
      </c>
      <c r="CS290" s="145"/>
      <c r="CT290" s="146">
        <f t="shared" si="1938"/>
        <v>0</v>
      </c>
      <c r="CU290" s="144"/>
      <c r="CV290" s="146">
        <f t="shared" si="1939"/>
        <v>0</v>
      </c>
      <c r="CW290" s="172"/>
      <c r="CX290" s="331">
        <f t="shared" si="1940"/>
        <v>0</v>
      </c>
      <c r="CY290" s="172"/>
      <c r="CZ290" s="180">
        <f t="shared" si="1941"/>
        <v>0</v>
      </c>
      <c r="DA290" s="172"/>
      <c r="DB290" s="181">
        <f>SUM(DA290*BS290*2)</f>
        <v>0</v>
      </c>
      <c r="DC290" s="172"/>
      <c r="DD290" s="146">
        <f>DC290*BU290*6</f>
        <v>0</v>
      </c>
      <c r="DE290" s="144"/>
      <c r="DF290" s="146">
        <f t="shared" si="1942"/>
        <v>0</v>
      </c>
      <c r="DG290" s="145"/>
      <c r="DH290" s="148">
        <f>SUM(BU290*DG290*6)</f>
        <v>0</v>
      </c>
      <c r="DI290" s="144"/>
      <c r="DJ290" s="146">
        <f>SUM(BU290*DI290*8)</f>
        <v>0</v>
      </c>
      <c r="DK290" s="145">
        <v>1</v>
      </c>
      <c r="DL290" s="146">
        <f>DK290*BS290*2/3*(1+1)</f>
        <v>9.3333333333333339</v>
      </c>
      <c r="DM290" s="172"/>
      <c r="DN290" s="181">
        <f>SUM(DM290*BU290*8)</f>
        <v>0</v>
      </c>
      <c r="DO290" s="172"/>
      <c r="DP290" s="148">
        <f>SUM(DO290*50)</f>
        <v>0</v>
      </c>
      <c r="DQ290" s="20">
        <f t="shared" si="1905"/>
        <v>9.3333333333333339</v>
      </c>
      <c r="DR290" s="20">
        <f t="shared" si="1906"/>
        <v>9.3333333333333339</v>
      </c>
      <c r="DS290" s="7"/>
      <c r="DT290" s="7"/>
      <c r="DU290" s="7"/>
      <c r="DV290" s="52"/>
      <c r="DW290" s="51"/>
      <c r="DX290" s="21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18">
        <f t="shared" si="1927"/>
        <v>0</v>
      </c>
      <c r="EL290" s="7">
        <f t="shared" si="1943"/>
        <v>0</v>
      </c>
      <c r="EM290" s="7">
        <f t="shared" si="1943"/>
        <v>0</v>
      </c>
      <c r="EN290" s="7">
        <f t="shared" si="1943"/>
        <v>0</v>
      </c>
      <c r="EO290" s="7">
        <f t="shared" si="1943"/>
        <v>0</v>
      </c>
      <c r="EP290" s="7">
        <f t="shared" si="1943"/>
        <v>0</v>
      </c>
      <c r="EQ290" s="7">
        <f t="shared" si="1943"/>
        <v>0</v>
      </c>
      <c r="ER290" s="7">
        <f t="shared" si="1943"/>
        <v>0</v>
      </c>
      <c r="ES290" s="7">
        <f t="shared" si="1943"/>
        <v>0</v>
      </c>
      <c r="ET290" s="7">
        <f t="shared" si="1943"/>
        <v>0</v>
      </c>
      <c r="EU290" s="18">
        <f t="shared" si="1928"/>
        <v>0</v>
      </c>
      <c r="EV290" s="7">
        <f t="shared" si="1928"/>
        <v>0</v>
      </c>
      <c r="EW290" s="7">
        <f t="shared" si="1928"/>
        <v>0</v>
      </c>
      <c r="EX290" s="7">
        <f t="shared" si="1928"/>
        <v>0</v>
      </c>
      <c r="EY290" s="7">
        <f t="shared" si="1928"/>
        <v>0</v>
      </c>
      <c r="EZ290" s="7">
        <f t="shared" si="1928"/>
        <v>0</v>
      </c>
      <c r="FA290" s="7">
        <f t="shared" si="1928"/>
        <v>0</v>
      </c>
      <c r="FB290" s="7">
        <f t="shared" si="1928"/>
        <v>0</v>
      </c>
      <c r="FC290" s="7">
        <f t="shared" si="1928"/>
        <v>0</v>
      </c>
      <c r="FD290" s="7">
        <f t="shared" si="1928"/>
        <v>0</v>
      </c>
      <c r="FE290" s="18">
        <f t="shared" si="1928"/>
        <v>0</v>
      </c>
      <c r="FF290" s="7">
        <f t="shared" si="1928"/>
        <v>0</v>
      </c>
      <c r="FG290" s="7">
        <f t="shared" si="1928"/>
        <v>0</v>
      </c>
      <c r="FH290" s="7">
        <f t="shared" si="1928"/>
        <v>0</v>
      </c>
      <c r="FI290" s="7">
        <f t="shared" si="1928"/>
        <v>0</v>
      </c>
      <c r="FJ290" s="7">
        <f t="shared" si="1928"/>
        <v>0</v>
      </c>
      <c r="FK290" s="7">
        <f t="shared" si="1929"/>
        <v>0</v>
      </c>
      <c r="FL290" s="7">
        <f t="shared" si="1929"/>
        <v>0</v>
      </c>
      <c r="FM290" s="7">
        <f t="shared" si="1929"/>
        <v>0</v>
      </c>
      <c r="FN290" s="7">
        <f t="shared" si="1929"/>
        <v>0</v>
      </c>
      <c r="FO290" s="7">
        <f t="shared" si="1929"/>
        <v>0</v>
      </c>
      <c r="FP290" s="7"/>
      <c r="FQ290" s="7">
        <f t="shared" si="1944"/>
        <v>0</v>
      </c>
      <c r="FR290" s="7">
        <f t="shared" si="1944"/>
        <v>0</v>
      </c>
      <c r="FS290" s="7">
        <f t="shared" si="1944"/>
        <v>0</v>
      </c>
      <c r="FT290" s="7">
        <f t="shared" si="1944"/>
        <v>0</v>
      </c>
      <c r="FU290" s="7">
        <f t="shared" si="1944"/>
        <v>0</v>
      </c>
      <c r="FV290" s="7">
        <f t="shared" si="1944"/>
        <v>1</v>
      </c>
      <c r="FW290" s="7">
        <f t="shared" si="1944"/>
        <v>9.3333333333333339</v>
      </c>
      <c r="FX290" s="7">
        <f t="shared" si="1944"/>
        <v>0</v>
      </c>
      <c r="FY290" s="7">
        <f t="shared" si="1944"/>
        <v>0</v>
      </c>
      <c r="FZ290" s="7">
        <f t="shared" si="1944"/>
        <v>0</v>
      </c>
      <c r="GA290" s="7">
        <f t="shared" si="1944"/>
        <v>0</v>
      </c>
      <c r="GB290" s="116">
        <f t="shared" si="1944"/>
        <v>9.3333333333333339</v>
      </c>
      <c r="GC290" s="117">
        <f t="shared" si="1944"/>
        <v>9.3333333333333339</v>
      </c>
      <c r="GD290" s="7"/>
      <c r="GE290" s="7"/>
      <c r="GF290" s="7"/>
      <c r="GG290" s="52"/>
      <c r="GH290" s="3"/>
      <c r="GI290" s="18"/>
      <c r="GJ290" s="18"/>
      <c r="GK290" s="1"/>
      <c r="GL290" s="20"/>
      <c r="GM290" s="61"/>
      <c r="GN290" s="7"/>
      <c r="GO290" s="67"/>
    </row>
    <row r="291" spans="1:197" ht="24.95" customHeight="1" x14ac:dyDescent="0.35">
      <c r="A291" s="51"/>
      <c r="B291" s="17"/>
      <c r="C291" s="17"/>
      <c r="D291" s="7"/>
      <c r="E291" s="7"/>
      <c r="F291" s="7"/>
      <c r="G291" s="7"/>
      <c r="H291" s="7"/>
      <c r="I291" s="7"/>
      <c r="J291" s="394"/>
      <c r="K291" s="7"/>
      <c r="L291" s="7"/>
      <c r="M291" s="73"/>
      <c r="N291" s="32"/>
      <c r="O291" s="263"/>
      <c r="P291" s="32"/>
      <c r="Q291" s="20"/>
      <c r="R291" s="32"/>
      <c r="S291" s="20"/>
      <c r="T291" s="32"/>
      <c r="U291" s="20"/>
      <c r="V291" s="74"/>
      <c r="W291" s="20"/>
      <c r="X291" s="20"/>
      <c r="Y291" s="20"/>
      <c r="Z291" s="74"/>
      <c r="AA291" s="20"/>
      <c r="AB291" s="74"/>
      <c r="AC291" s="20"/>
      <c r="AD291" s="74"/>
      <c r="AE291" s="24"/>
      <c r="AF291" s="74"/>
      <c r="AG291" s="20"/>
      <c r="AH291" s="74"/>
      <c r="AI291" s="20"/>
      <c r="AJ291" s="74"/>
      <c r="AK291" s="20"/>
      <c r="AL291" s="74"/>
      <c r="AM291" s="263"/>
      <c r="AN291" s="74"/>
      <c r="AO291" s="20"/>
      <c r="AP291" s="74"/>
      <c r="AQ291" s="20"/>
      <c r="AR291" s="74"/>
      <c r="AS291" s="20"/>
      <c r="AT291" s="74"/>
      <c r="AU291" s="20"/>
      <c r="AV291" s="74"/>
      <c r="AW291" s="20"/>
      <c r="AX291" s="74"/>
      <c r="AY291" s="20"/>
      <c r="AZ291" s="74"/>
      <c r="BA291" s="20"/>
      <c r="BB291" s="74"/>
      <c r="BC291" s="20"/>
      <c r="BD291" s="74"/>
      <c r="BE291" s="20"/>
      <c r="BF291" s="20">
        <f t="shared" si="1903"/>
        <v>0</v>
      </c>
      <c r="BG291" s="20">
        <f t="shared" si="1904"/>
        <v>0</v>
      </c>
      <c r="BH291" s="7"/>
      <c r="BI291" s="1"/>
      <c r="BJ291" s="1"/>
      <c r="BK291" s="55"/>
      <c r="BL291" s="51"/>
      <c r="BM291" s="148" t="s">
        <v>258</v>
      </c>
      <c r="BN291" s="276" t="s">
        <v>260</v>
      </c>
      <c r="BO291" s="336" t="s">
        <v>138</v>
      </c>
      <c r="BP291" s="137" t="s">
        <v>139</v>
      </c>
      <c r="BQ291" s="336" t="s">
        <v>144</v>
      </c>
      <c r="BR291" s="137">
        <v>6</v>
      </c>
      <c r="BS291" s="137">
        <v>5</v>
      </c>
      <c r="BT291" s="137">
        <v>1</v>
      </c>
      <c r="BU291" s="137">
        <v>1</v>
      </c>
      <c r="BV291" s="137">
        <v>1</v>
      </c>
      <c r="BW291" s="137"/>
      <c r="BX291" s="218">
        <f t="shared" si="1930"/>
        <v>0</v>
      </c>
      <c r="BY291" s="144"/>
      <c r="BZ291" s="142">
        <f t="shared" si="1931"/>
        <v>0</v>
      </c>
      <c r="CA291" s="144"/>
      <c r="CB291" s="145">
        <f t="shared" si="1932"/>
        <v>0</v>
      </c>
      <c r="CC291" s="144"/>
      <c r="CD291" s="145">
        <f t="shared" si="1933"/>
        <v>0</v>
      </c>
      <c r="CE291" s="144"/>
      <c r="CF291" s="145">
        <f t="shared" si="1934"/>
        <v>0</v>
      </c>
      <c r="CG291" s="144"/>
      <c r="CH291" s="145">
        <f t="shared" si="1935"/>
        <v>0</v>
      </c>
      <c r="CI291" s="146">
        <v>0</v>
      </c>
      <c r="CJ291" s="146">
        <f>SUM(BW291*5/100*BU291)</f>
        <v>0</v>
      </c>
      <c r="CK291" s="144"/>
      <c r="CL291" s="145"/>
      <c r="CM291" s="144"/>
      <c r="CN291" s="146">
        <f>CM291*BV291*8</f>
        <v>0</v>
      </c>
      <c r="CO291" s="144"/>
      <c r="CP291" s="147">
        <f t="shared" si="1936"/>
        <v>0</v>
      </c>
      <c r="CQ291" s="144"/>
      <c r="CR291" s="334">
        <f t="shared" si="1937"/>
        <v>0</v>
      </c>
      <c r="CS291" s="145"/>
      <c r="CT291" s="146">
        <f t="shared" si="1938"/>
        <v>0</v>
      </c>
      <c r="CU291" s="144"/>
      <c r="CV291" s="146">
        <f t="shared" si="1939"/>
        <v>0</v>
      </c>
      <c r="CW291" s="144"/>
      <c r="CX291" s="142">
        <f t="shared" si="1940"/>
        <v>0</v>
      </c>
      <c r="CY291" s="144"/>
      <c r="CZ291" s="145">
        <f t="shared" si="1941"/>
        <v>0</v>
      </c>
      <c r="DA291" s="144"/>
      <c r="DB291" s="181">
        <f>DA291*BS291/3</f>
        <v>0</v>
      </c>
      <c r="DC291" s="144"/>
      <c r="DD291" s="146">
        <f>SUM(BU291*DC291*6)</f>
        <v>0</v>
      </c>
      <c r="DE291" s="144"/>
      <c r="DF291" s="146">
        <f t="shared" si="1942"/>
        <v>0</v>
      </c>
      <c r="DG291" s="145"/>
      <c r="DH291" s="148">
        <f>SUM(DG291*BS291/3)</f>
        <v>0</v>
      </c>
      <c r="DI291" s="144"/>
      <c r="DJ291" s="146">
        <f>SUM(DI291*BS291/3)</f>
        <v>0</v>
      </c>
      <c r="DK291" s="145">
        <v>1</v>
      </c>
      <c r="DL291" s="146">
        <f>DK291*BS291*2/3*(1+1)</f>
        <v>6.666666666666667</v>
      </c>
      <c r="DM291" s="144"/>
      <c r="DN291" s="146">
        <f>SUM(DM291*BV291*4*6)</f>
        <v>0</v>
      </c>
      <c r="DO291" s="144"/>
      <c r="DP291" s="148">
        <f>SUM(DO291*25)/2</f>
        <v>0</v>
      </c>
      <c r="DQ291" s="20">
        <f t="shared" si="1905"/>
        <v>6.666666666666667</v>
      </c>
      <c r="DR291" s="20">
        <f t="shared" si="1906"/>
        <v>6.666666666666667</v>
      </c>
      <c r="DS291" s="7"/>
      <c r="DT291" s="7"/>
      <c r="DU291" s="7"/>
      <c r="DV291" s="52"/>
      <c r="DW291" s="51"/>
      <c r="DX291" s="21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18">
        <f t="shared" si="1927"/>
        <v>0</v>
      </c>
      <c r="EL291" s="7">
        <f t="shared" si="1943"/>
        <v>0</v>
      </c>
      <c r="EM291" s="7">
        <f t="shared" si="1943"/>
        <v>0</v>
      </c>
      <c r="EN291" s="7">
        <f t="shared" si="1943"/>
        <v>0</v>
      </c>
      <c r="EO291" s="7">
        <f t="shared" si="1943"/>
        <v>0</v>
      </c>
      <c r="EP291" s="7">
        <f t="shared" si="1943"/>
        <v>0</v>
      </c>
      <c r="EQ291" s="7">
        <f t="shared" si="1943"/>
        <v>0</v>
      </c>
      <c r="ER291" s="7">
        <f t="shared" si="1943"/>
        <v>0</v>
      </c>
      <c r="ES291" s="7">
        <f t="shared" si="1943"/>
        <v>0</v>
      </c>
      <c r="ET291" s="7">
        <f t="shared" si="1943"/>
        <v>0</v>
      </c>
      <c r="EU291" s="18">
        <f t="shared" si="1928"/>
        <v>0</v>
      </c>
      <c r="EV291" s="7">
        <f t="shared" si="1928"/>
        <v>0</v>
      </c>
      <c r="EW291" s="7">
        <f t="shared" si="1928"/>
        <v>0</v>
      </c>
      <c r="EX291" s="7">
        <f t="shared" si="1928"/>
        <v>0</v>
      </c>
      <c r="EY291" s="7">
        <f t="shared" si="1928"/>
        <v>0</v>
      </c>
      <c r="EZ291" s="7">
        <f t="shared" si="1928"/>
        <v>0</v>
      </c>
      <c r="FA291" s="7">
        <f t="shared" si="1928"/>
        <v>0</v>
      </c>
      <c r="FB291" s="7">
        <f t="shared" si="1928"/>
        <v>0</v>
      </c>
      <c r="FC291" s="7">
        <f t="shared" si="1928"/>
        <v>0</v>
      </c>
      <c r="FD291" s="7">
        <f t="shared" si="1928"/>
        <v>0</v>
      </c>
      <c r="FE291" s="18">
        <f t="shared" si="1928"/>
        <v>0</v>
      </c>
      <c r="FF291" s="7">
        <f t="shared" si="1928"/>
        <v>0</v>
      </c>
      <c r="FG291" s="7">
        <f t="shared" si="1928"/>
        <v>0</v>
      </c>
      <c r="FH291" s="7">
        <f t="shared" si="1928"/>
        <v>0</v>
      </c>
      <c r="FI291" s="7">
        <f t="shared" si="1928"/>
        <v>0</v>
      </c>
      <c r="FJ291" s="7">
        <f t="shared" si="1928"/>
        <v>0</v>
      </c>
      <c r="FK291" s="7">
        <f t="shared" si="1929"/>
        <v>0</v>
      </c>
      <c r="FL291" s="7">
        <f t="shared" si="1929"/>
        <v>0</v>
      </c>
      <c r="FM291" s="7">
        <f t="shared" si="1929"/>
        <v>0</v>
      </c>
      <c r="FN291" s="7">
        <f t="shared" si="1929"/>
        <v>0</v>
      </c>
      <c r="FO291" s="7">
        <f t="shared" si="1929"/>
        <v>0</v>
      </c>
      <c r="FP291" s="7"/>
      <c r="FQ291" s="7">
        <f t="shared" si="1944"/>
        <v>0</v>
      </c>
      <c r="FR291" s="7">
        <f t="shared" si="1944"/>
        <v>0</v>
      </c>
      <c r="FS291" s="7">
        <f t="shared" si="1944"/>
        <v>0</v>
      </c>
      <c r="FT291" s="7">
        <f t="shared" si="1944"/>
        <v>0</v>
      </c>
      <c r="FU291" s="7">
        <f t="shared" si="1944"/>
        <v>0</v>
      </c>
      <c r="FV291" s="7">
        <f t="shared" si="1944"/>
        <v>1</v>
      </c>
      <c r="FW291" s="7">
        <f t="shared" si="1944"/>
        <v>6.666666666666667</v>
      </c>
      <c r="FX291" s="7">
        <f t="shared" si="1944"/>
        <v>0</v>
      </c>
      <c r="FY291" s="7">
        <f t="shared" si="1944"/>
        <v>0</v>
      </c>
      <c r="FZ291" s="7">
        <f t="shared" si="1944"/>
        <v>0</v>
      </c>
      <c r="GA291" s="7">
        <f t="shared" si="1944"/>
        <v>0</v>
      </c>
      <c r="GB291" s="116">
        <f t="shared" si="1944"/>
        <v>6.666666666666667</v>
      </c>
      <c r="GC291" s="117">
        <f t="shared" si="1944"/>
        <v>6.666666666666667</v>
      </c>
      <c r="GD291" s="7"/>
      <c r="GE291" s="7"/>
      <c r="GF291" s="7"/>
      <c r="GG291" s="52"/>
      <c r="GH291" s="3"/>
      <c r="GI291" s="18"/>
      <c r="GJ291" s="18"/>
      <c r="GK291" s="1"/>
      <c r="GL291" s="20"/>
      <c r="GM291" s="61"/>
      <c r="GN291" s="7"/>
      <c r="GO291" s="67"/>
    </row>
    <row r="292" spans="1:197" ht="24.95" customHeight="1" x14ac:dyDescent="0.35">
      <c r="A292" s="51"/>
      <c r="B292" s="21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3">
        <f t="shared" ref="M292:M294" si="1945">SUM(N292+P292+T292+V292+AR292*2)</f>
        <v>0</v>
      </c>
      <c r="N292" s="32"/>
      <c r="O292" s="263"/>
      <c r="P292" s="32"/>
      <c r="Q292" s="20"/>
      <c r="R292" s="32"/>
      <c r="S292" s="20"/>
      <c r="T292" s="32"/>
      <c r="U292" s="20"/>
      <c r="V292" s="74"/>
      <c r="W292" s="20"/>
      <c r="X292" s="20"/>
      <c r="Y292" s="20"/>
      <c r="Z292" s="74"/>
      <c r="AA292" s="20"/>
      <c r="AB292" s="74"/>
      <c r="AC292" s="20"/>
      <c r="AD292" s="74"/>
      <c r="AE292" s="24"/>
      <c r="AF292" s="74"/>
      <c r="AG292" s="20"/>
      <c r="AH292" s="74"/>
      <c r="AI292" s="20"/>
      <c r="AJ292" s="74"/>
      <c r="AK292" s="20"/>
      <c r="AL292" s="74"/>
      <c r="AM292" s="263"/>
      <c r="AN292" s="74"/>
      <c r="AO292" s="20"/>
      <c r="AP292" s="74"/>
      <c r="AQ292" s="20"/>
      <c r="AR292" s="74"/>
      <c r="AS292" s="20"/>
      <c r="AT292" s="74"/>
      <c r="AU292" s="20"/>
      <c r="AV292" s="74"/>
      <c r="AW292" s="20"/>
      <c r="AX292" s="74"/>
      <c r="AY292" s="20"/>
      <c r="AZ292" s="74"/>
      <c r="BA292" s="20"/>
      <c r="BB292" s="74"/>
      <c r="BC292" s="20"/>
      <c r="BD292" s="74"/>
      <c r="BE292" s="20"/>
      <c r="BF292" s="20">
        <f t="shared" si="1903"/>
        <v>0</v>
      </c>
      <c r="BG292" s="20">
        <f t="shared" si="1904"/>
        <v>0</v>
      </c>
      <c r="BH292" s="7"/>
      <c r="BI292" s="1"/>
      <c r="BJ292" s="1"/>
      <c r="BK292" s="55"/>
      <c r="BL292" s="51"/>
      <c r="BM292" s="148" t="s">
        <v>258</v>
      </c>
      <c r="BN292" s="335" t="s">
        <v>261</v>
      </c>
      <c r="BO292" s="137" t="s">
        <v>143</v>
      </c>
      <c r="BP292" s="137" t="s">
        <v>139</v>
      </c>
      <c r="BQ292" s="336" t="s">
        <v>221</v>
      </c>
      <c r="BR292" s="137">
        <v>8</v>
      </c>
      <c r="BS292" s="137">
        <v>16</v>
      </c>
      <c r="BT292" s="137">
        <v>1</v>
      </c>
      <c r="BU292" s="137">
        <v>1</v>
      </c>
      <c r="BV292" s="137">
        <v>1</v>
      </c>
      <c r="BW292" s="337"/>
      <c r="BX292" s="218">
        <f t="shared" si="1930"/>
        <v>0</v>
      </c>
      <c r="BY292" s="172"/>
      <c r="BZ292" s="331">
        <f t="shared" si="1931"/>
        <v>0</v>
      </c>
      <c r="CA292" s="172"/>
      <c r="CB292" s="180">
        <f t="shared" si="1932"/>
        <v>0</v>
      </c>
      <c r="CC292" s="172"/>
      <c r="CD292" s="180">
        <f t="shared" si="1933"/>
        <v>0</v>
      </c>
      <c r="CE292" s="172"/>
      <c r="CF292" s="180">
        <f t="shared" si="1934"/>
        <v>0</v>
      </c>
      <c r="CG292" s="172"/>
      <c r="CH292" s="180">
        <f t="shared" si="1935"/>
        <v>0</v>
      </c>
      <c r="CI292" s="146">
        <v>0</v>
      </c>
      <c r="CJ292" s="146">
        <f>SUM(BW292*5/100*BU292)</f>
        <v>0</v>
      </c>
      <c r="CK292" s="172"/>
      <c r="CL292" s="180"/>
      <c r="CM292" s="172"/>
      <c r="CN292" s="146">
        <f>CM292*BV292*8</f>
        <v>0</v>
      </c>
      <c r="CO292" s="172"/>
      <c r="CP292" s="180">
        <f t="shared" si="1936"/>
        <v>0</v>
      </c>
      <c r="CQ292" s="172"/>
      <c r="CR292" s="334">
        <f t="shared" si="1937"/>
        <v>0</v>
      </c>
      <c r="CS292" s="145"/>
      <c r="CT292" s="146">
        <f t="shared" si="1938"/>
        <v>0</v>
      </c>
      <c r="CU292" s="144"/>
      <c r="CV292" s="146">
        <f t="shared" si="1939"/>
        <v>0</v>
      </c>
      <c r="CW292" s="172"/>
      <c r="CX292" s="331">
        <f t="shared" si="1940"/>
        <v>0</v>
      </c>
      <c r="CY292" s="172"/>
      <c r="CZ292" s="180">
        <f t="shared" si="1941"/>
        <v>0</v>
      </c>
      <c r="DA292" s="172"/>
      <c r="DB292" s="181">
        <f>DA292*BS292/3</f>
        <v>0</v>
      </c>
      <c r="DC292" s="172"/>
      <c r="DD292" s="146">
        <f>SUM(BU292*DC292*6)</f>
        <v>0</v>
      </c>
      <c r="DE292" s="144"/>
      <c r="DF292" s="146">
        <f t="shared" si="1942"/>
        <v>0</v>
      </c>
      <c r="DG292" s="145"/>
      <c r="DH292" s="148">
        <f>SUM(BU292*DG292*6)</f>
        <v>0</v>
      </c>
      <c r="DI292" s="144"/>
      <c r="DJ292" s="146">
        <f>SUM(BU292*DI292*8)</f>
        <v>0</v>
      </c>
      <c r="DK292" s="145">
        <v>1</v>
      </c>
      <c r="DL292" s="146">
        <f>DK292*BU292*8*(1+1)</f>
        <v>16</v>
      </c>
      <c r="DM292" s="172"/>
      <c r="DN292" s="181">
        <f>SUM(DM292*BV292*4*6)</f>
        <v>0</v>
      </c>
      <c r="DO292" s="172"/>
      <c r="DP292" s="148">
        <f>SUM(DO292*50)</f>
        <v>0</v>
      </c>
      <c r="DQ292" s="20">
        <f t="shared" si="1905"/>
        <v>16</v>
      </c>
      <c r="DR292" s="20">
        <f t="shared" si="1906"/>
        <v>16</v>
      </c>
      <c r="DS292" s="7"/>
      <c r="DT292" s="7"/>
      <c r="DU292" s="7"/>
      <c r="DV292" s="52"/>
      <c r="DW292" s="51"/>
      <c r="DX292" s="21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18">
        <f t="shared" si="1927"/>
        <v>0</v>
      </c>
      <c r="EL292" s="7">
        <f t="shared" si="1927"/>
        <v>0</v>
      </c>
      <c r="EM292" s="7">
        <f t="shared" si="1927"/>
        <v>0</v>
      </c>
      <c r="EN292" s="7">
        <f t="shared" si="1927"/>
        <v>0</v>
      </c>
      <c r="EO292" s="7">
        <f t="shared" si="1927"/>
        <v>0</v>
      </c>
      <c r="EP292" s="7">
        <f t="shared" si="1927"/>
        <v>0</v>
      </c>
      <c r="EQ292" s="7">
        <f t="shared" si="1927"/>
        <v>0</v>
      </c>
      <c r="ER292" s="7">
        <f t="shared" si="1927"/>
        <v>0</v>
      </c>
      <c r="ES292" s="7">
        <f t="shared" si="1927"/>
        <v>0</v>
      </c>
      <c r="ET292" s="7">
        <f t="shared" si="1927"/>
        <v>0</v>
      </c>
      <c r="EU292" s="18">
        <f t="shared" si="1928"/>
        <v>0</v>
      </c>
      <c r="EV292" s="7">
        <f t="shared" si="1928"/>
        <v>0</v>
      </c>
      <c r="EW292" s="7">
        <f t="shared" si="1928"/>
        <v>0</v>
      </c>
      <c r="EX292" s="7">
        <f t="shared" si="1928"/>
        <v>0</v>
      </c>
      <c r="EY292" s="7">
        <f t="shared" si="1928"/>
        <v>0</v>
      </c>
      <c r="EZ292" s="7">
        <f t="shared" si="1928"/>
        <v>0</v>
      </c>
      <c r="FA292" s="7">
        <f t="shared" si="1928"/>
        <v>0</v>
      </c>
      <c r="FB292" s="7">
        <f t="shared" si="1928"/>
        <v>0</v>
      </c>
      <c r="FC292" s="7">
        <f t="shared" si="1928"/>
        <v>0</v>
      </c>
      <c r="FD292" s="7">
        <f t="shared" si="1928"/>
        <v>0</v>
      </c>
      <c r="FE292" s="18">
        <f t="shared" si="1929"/>
        <v>0</v>
      </c>
      <c r="FF292" s="7">
        <f t="shared" si="1929"/>
        <v>0</v>
      </c>
      <c r="FG292" s="7">
        <f t="shared" si="1929"/>
        <v>0</v>
      </c>
      <c r="FH292" s="7">
        <f t="shared" si="1929"/>
        <v>0</v>
      </c>
      <c r="FI292" s="7">
        <f t="shared" si="1929"/>
        <v>0</v>
      </c>
      <c r="FJ292" s="7">
        <f t="shared" si="1929"/>
        <v>0</v>
      </c>
      <c r="FK292" s="7">
        <f t="shared" si="1929"/>
        <v>0</v>
      </c>
      <c r="FL292" s="7">
        <f t="shared" si="1929"/>
        <v>0</v>
      </c>
      <c r="FM292" s="7">
        <f t="shared" si="1929"/>
        <v>0</v>
      </c>
      <c r="FN292" s="7">
        <f t="shared" si="1929"/>
        <v>0</v>
      </c>
      <c r="FO292" s="7">
        <f t="shared" si="1929"/>
        <v>0</v>
      </c>
      <c r="FP292" s="7"/>
      <c r="FQ292" s="7">
        <f t="shared" si="1910"/>
        <v>0</v>
      </c>
      <c r="FR292" s="7">
        <f t="shared" si="1910"/>
        <v>0</v>
      </c>
      <c r="FS292" s="7">
        <f t="shared" si="1910"/>
        <v>0</v>
      </c>
      <c r="FT292" s="7">
        <f t="shared" si="1910"/>
        <v>0</v>
      </c>
      <c r="FU292" s="7">
        <f t="shared" si="1910"/>
        <v>0</v>
      </c>
      <c r="FV292" s="7">
        <f t="shared" si="1910"/>
        <v>1</v>
      </c>
      <c r="FW292" s="7">
        <f t="shared" si="1910"/>
        <v>16</v>
      </c>
      <c r="FX292" s="7">
        <f t="shared" si="1910"/>
        <v>0</v>
      </c>
      <c r="FY292" s="7">
        <f t="shared" si="1910"/>
        <v>0</v>
      </c>
      <c r="FZ292" s="7">
        <f t="shared" si="1910"/>
        <v>0</v>
      </c>
      <c r="GA292" s="7">
        <f t="shared" si="1910"/>
        <v>0</v>
      </c>
      <c r="GB292" s="116">
        <f t="shared" si="1910"/>
        <v>16</v>
      </c>
      <c r="GC292" s="117">
        <f t="shared" si="1910"/>
        <v>16</v>
      </c>
      <c r="GD292" s="7"/>
      <c r="GE292" s="7"/>
      <c r="GF292" s="7"/>
      <c r="GG292" s="52"/>
      <c r="GH292" s="3"/>
      <c r="GI292" s="18"/>
      <c r="GJ292" s="18"/>
      <c r="GK292" s="1"/>
      <c r="GL292" s="20"/>
      <c r="GM292" s="61"/>
      <c r="GN292" s="7"/>
      <c r="GO292" s="67"/>
    </row>
    <row r="293" spans="1:197" ht="24.95" customHeight="1" x14ac:dyDescent="0.35">
      <c r="A293" s="51"/>
      <c r="B293" s="21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3"/>
      <c r="N293" s="32"/>
      <c r="O293" s="263"/>
      <c r="P293" s="32"/>
      <c r="Q293" s="20"/>
      <c r="R293" s="32"/>
      <c r="S293" s="20"/>
      <c r="T293" s="32"/>
      <c r="U293" s="20"/>
      <c r="V293" s="74"/>
      <c r="W293" s="20"/>
      <c r="X293" s="20"/>
      <c r="Y293" s="20"/>
      <c r="Z293" s="74"/>
      <c r="AA293" s="20"/>
      <c r="AB293" s="74"/>
      <c r="AC293" s="20"/>
      <c r="AD293" s="74"/>
      <c r="AE293" s="24"/>
      <c r="AF293" s="74"/>
      <c r="AG293" s="20"/>
      <c r="AH293" s="74"/>
      <c r="AI293" s="20"/>
      <c r="AJ293" s="74"/>
      <c r="AK293" s="20"/>
      <c r="AL293" s="74"/>
      <c r="AM293" s="263"/>
      <c r="AN293" s="74"/>
      <c r="AO293" s="20"/>
      <c r="AP293" s="74"/>
      <c r="AQ293" s="20"/>
      <c r="AR293" s="74"/>
      <c r="AS293" s="20"/>
      <c r="AT293" s="74"/>
      <c r="AU293" s="20"/>
      <c r="AV293" s="74"/>
      <c r="AW293" s="20"/>
      <c r="AX293" s="74"/>
      <c r="AY293" s="20"/>
      <c r="AZ293" s="74"/>
      <c r="BA293" s="20"/>
      <c r="BB293" s="74"/>
      <c r="BC293" s="20"/>
      <c r="BD293" s="74"/>
      <c r="BE293" s="20"/>
      <c r="BF293" s="20">
        <f t="shared" si="1903"/>
        <v>0</v>
      </c>
      <c r="BG293" s="20">
        <f t="shared" si="1904"/>
        <v>0</v>
      </c>
      <c r="BH293" s="7"/>
      <c r="BI293" s="1"/>
      <c r="BJ293" s="1"/>
      <c r="BK293" s="55"/>
      <c r="BL293" s="51"/>
      <c r="BM293" s="20" t="s">
        <v>289</v>
      </c>
      <c r="BN293" s="71" t="s">
        <v>281</v>
      </c>
      <c r="BO293" s="71" t="s">
        <v>267</v>
      </c>
      <c r="BP293" s="71" t="s">
        <v>268</v>
      </c>
      <c r="BQ293" s="71" t="s">
        <v>329</v>
      </c>
      <c r="BR293" s="72">
        <v>8</v>
      </c>
      <c r="BS293" s="72">
        <v>39</v>
      </c>
      <c r="BT293" s="92">
        <v>1</v>
      </c>
      <c r="BU293" s="393">
        <v>2</v>
      </c>
      <c r="BV293" s="79">
        <v>2</v>
      </c>
      <c r="BW293" s="48"/>
      <c r="BX293" s="73">
        <v>0</v>
      </c>
      <c r="BY293" s="32"/>
      <c r="BZ293" s="334">
        <v>0</v>
      </c>
      <c r="CA293" s="32"/>
      <c r="CB293" s="20">
        <v>0</v>
      </c>
      <c r="CC293" s="32"/>
      <c r="CD293" s="20">
        <v>0</v>
      </c>
      <c r="CE293" s="32"/>
      <c r="CF293" s="20">
        <v>0</v>
      </c>
      <c r="CG293" s="74"/>
      <c r="CH293" s="20">
        <v>0</v>
      </c>
      <c r="CI293" s="20">
        <v>2</v>
      </c>
      <c r="CJ293" s="20">
        <v>0</v>
      </c>
      <c r="CK293" s="74"/>
      <c r="CL293" s="20"/>
      <c r="CM293" s="74"/>
      <c r="CN293" s="20">
        <v>0</v>
      </c>
      <c r="CO293" s="74"/>
      <c r="CP293" s="24">
        <v>0</v>
      </c>
      <c r="CQ293" s="74"/>
      <c r="CR293" s="334">
        <v>0</v>
      </c>
      <c r="CS293" s="74"/>
      <c r="CT293" s="20">
        <v>0</v>
      </c>
      <c r="CU293" s="74"/>
      <c r="CV293" s="20">
        <v>0</v>
      </c>
      <c r="CW293" s="74"/>
      <c r="CX293" s="334">
        <v>0</v>
      </c>
      <c r="CY293" s="74"/>
      <c r="CZ293" s="20">
        <v>0</v>
      </c>
      <c r="DA293" s="74"/>
      <c r="DB293" s="20">
        <v>0</v>
      </c>
      <c r="DC293" s="74"/>
      <c r="DD293" s="20">
        <v>0</v>
      </c>
      <c r="DE293" s="74"/>
      <c r="DF293" s="20">
        <v>0</v>
      </c>
      <c r="DG293" s="74"/>
      <c r="DH293" s="20">
        <v>0</v>
      </c>
      <c r="DI293" s="74"/>
      <c r="DJ293" s="20">
        <v>0</v>
      </c>
      <c r="DK293" s="74">
        <v>1</v>
      </c>
      <c r="DL293" s="20">
        <v>0</v>
      </c>
      <c r="DM293" s="74"/>
      <c r="DN293" s="20">
        <v>0</v>
      </c>
      <c r="DO293" s="74"/>
      <c r="DP293" s="20">
        <v>0</v>
      </c>
      <c r="DQ293" s="20">
        <f t="shared" si="1905"/>
        <v>2</v>
      </c>
      <c r="DR293" s="20">
        <f t="shared" si="1906"/>
        <v>2</v>
      </c>
      <c r="DS293" s="7"/>
      <c r="DT293" s="7"/>
      <c r="DU293" s="7"/>
      <c r="DV293" s="52"/>
      <c r="DW293" s="51"/>
      <c r="DX293" s="21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18">
        <f t="shared" ref="EK293:FO293" si="1946">SUM(O293+BZ293)</f>
        <v>0</v>
      </c>
      <c r="EL293" s="7">
        <f t="shared" si="1946"/>
        <v>0</v>
      </c>
      <c r="EM293" s="7">
        <f t="shared" si="1946"/>
        <v>0</v>
      </c>
      <c r="EN293" s="7">
        <f t="shared" si="1946"/>
        <v>0</v>
      </c>
      <c r="EO293" s="7">
        <f t="shared" si="1946"/>
        <v>0</v>
      </c>
      <c r="EP293" s="7">
        <f t="shared" si="1946"/>
        <v>0</v>
      </c>
      <c r="EQ293" s="7">
        <f t="shared" si="1946"/>
        <v>0</v>
      </c>
      <c r="ER293" s="7">
        <f t="shared" si="1946"/>
        <v>0</v>
      </c>
      <c r="ES293" s="7">
        <f t="shared" si="1946"/>
        <v>0</v>
      </c>
      <c r="ET293" s="7">
        <f t="shared" si="1946"/>
        <v>2</v>
      </c>
      <c r="EU293" s="18">
        <f t="shared" si="1946"/>
        <v>0</v>
      </c>
      <c r="EV293" s="7">
        <f t="shared" si="1946"/>
        <v>0</v>
      </c>
      <c r="EW293" s="7">
        <f t="shared" si="1946"/>
        <v>0</v>
      </c>
      <c r="EX293" s="7">
        <f t="shared" si="1946"/>
        <v>0</v>
      </c>
      <c r="EY293" s="7">
        <f t="shared" si="1946"/>
        <v>0</v>
      </c>
      <c r="EZ293" s="7">
        <f t="shared" si="1946"/>
        <v>0</v>
      </c>
      <c r="FA293" s="7">
        <f t="shared" si="1946"/>
        <v>0</v>
      </c>
      <c r="FB293" s="7">
        <f t="shared" si="1946"/>
        <v>0</v>
      </c>
      <c r="FC293" s="7">
        <f t="shared" si="1946"/>
        <v>0</v>
      </c>
      <c r="FD293" s="7">
        <f t="shared" si="1946"/>
        <v>0</v>
      </c>
      <c r="FE293" s="18">
        <f t="shared" si="1946"/>
        <v>0</v>
      </c>
      <c r="FF293" s="7">
        <f t="shared" si="1946"/>
        <v>0</v>
      </c>
      <c r="FG293" s="7">
        <f t="shared" si="1946"/>
        <v>0</v>
      </c>
      <c r="FH293" s="7">
        <f t="shared" si="1946"/>
        <v>0</v>
      </c>
      <c r="FI293" s="7">
        <f t="shared" si="1946"/>
        <v>0</v>
      </c>
      <c r="FJ293" s="7">
        <f t="shared" si="1946"/>
        <v>0</v>
      </c>
      <c r="FK293" s="7">
        <f t="shared" si="1946"/>
        <v>0</v>
      </c>
      <c r="FL293" s="7">
        <f t="shared" si="1946"/>
        <v>0</v>
      </c>
      <c r="FM293" s="7">
        <f t="shared" si="1946"/>
        <v>0</v>
      </c>
      <c r="FN293" s="7">
        <f t="shared" si="1946"/>
        <v>0</v>
      </c>
      <c r="FO293" s="7">
        <f t="shared" si="1946"/>
        <v>0</v>
      </c>
      <c r="FP293" s="7"/>
      <c r="FQ293" s="7">
        <f t="shared" si="1910"/>
        <v>0</v>
      </c>
      <c r="FR293" s="7">
        <f t="shared" si="1910"/>
        <v>0</v>
      </c>
      <c r="FS293" s="7">
        <f t="shared" si="1910"/>
        <v>0</v>
      </c>
      <c r="FT293" s="7">
        <f t="shared" si="1910"/>
        <v>0</v>
      </c>
      <c r="FU293" s="7">
        <f t="shared" si="1910"/>
        <v>0</v>
      </c>
      <c r="FV293" s="7">
        <f t="shared" si="1910"/>
        <v>1</v>
      </c>
      <c r="FW293" s="7">
        <f t="shared" si="1910"/>
        <v>0</v>
      </c>
      <c r="FX293" s="7">
        <f t="shared" si="1910"/>
        <v>0</v>
      </c>
      <c r="FY293" s="7">
        <f t="shared" si="1910"/>
        <v>0</v>
      </c>
      <c r="FZ293" s="7">
        <f t="shared" si="1910"/>
        <v>0</v>
      </c>
      <c r="GA293" s="7">
        <f t="shared" si="1910"/>
        <v>0</v>
      </c>
      <c r="GB293" s="116">
        <f t="shared" si="1910"/>
        <v>2</v>
      </c>
      <c r="GC293" s="117">
        <f t="shared" si="1910"/>
        <v>2</v>
      </c>
      <c r="GD293" s="7"/>
      <c r="GE293" s="7"/>
      <c r="GF293" s="7"/>
      <c r="GG293" s="52"/>
      <c r="GH293" s="3"/>
      <c r="GI293" s="18"/>
      <c r="GJ293" s="18"/>
      <c r="GK293" s="1"/>
      <c r="GL293" s="20"/>
      <c r="GM293" s="61"/>
      <c r="GN293" s="7"/>
      <c r="GO293" s="67"/>
    </row>
    <row r="294" spans="1:197" ht="24.95" customHeight="1" thickBot="1" x14ac:dyDescent="0.4">
      <c r="A294" s="51"/>
      <c r="B294" s="21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3">
        <f t="shared" si="1945"/>
        <v>0</v>
      </c>
      <c r="N294" s="32"/>
      <c r="O294" s="263"/>
      <c r="P294" s="32"/>
      <c r="Q294" s="20"/>
      <c r="R294" s="32"/>
      <c r="S294" s="20"/>
      <c r="T294" s="32"/>
      <c r="U294" s="20"/>
      <c r="V294" s="74"/>
      <c r="W294" s="20"/>
      <c r="X294" s="20"/>
      <c r="Y294" s="20"/>
      <c r="Z294" s="74"/>
      <c r="AA294" s="20"/>
      <c r="AB294" s="74"/>
      <c r="AC294" s="20"/>
      <c r="AD294" s="74"/>
      <c r="AE294" s="24"/>
      <c r="AF294" s="74"/>
      <c r="AG294" s="20"/>
      <c r="AH294" s="74"/>
      <c r="AI294" s="20"/>
      <c r="AJ294" s="74"/>
      <c r="AK294" s="20"/>
      <c r="AL294" s="74"/>
      <c r="AM294" s="263"/>
      <c r="AN294" s="74"/>
      <c r="AO294" s="20"/>
      <c r="AP294" s="74"/>
      <c r="AQ294" s="20"/>
      <c r="AR294" s="74"/>
      <c r="AS294" s="20"/>
      <c r="AT294" s="74"/>
      <c r="AU294" s="20"/>
      <c r="AV294" s="74"/>
      <c r="AW294" s="20"/>
      <c r="AX294" s="74"/>
      <c r="AY294" s="20"/>
      <c r="AZ294" s="74"/>
      <c r="BA294" s="20"/>
      <c r="BB294" s="74"/>
      <c r="BC294" s="20"/>
      <c r="BD294" s="74"/>
      <c r="BE294" s="20"/>
      <c r="BF294" s="20">
        <f t="shared" si="1903"/>
        <v>0</v>
      </c>
      <c r="BG294" s="20">
        <f t="shared" si="1904"/>
        <v>0</v>
      </c>
      <c r="BH294" s="7"/>
      <c r="BI294" s="1"/>
      <c r="BJ294" s="1"/>
      <c r="BK294" s="55"/>
      <c r="BL294" s="51"/>
      <c r="BM294" s="187" t="s">
        <v>289</v>
      </c>
      <c r="BN294" s="251" t="s">
        <v>290</v>
      </c>
      <c r="BO294" s="251" t="s">
        <v>291</v>
      </c>
      <c r="BP294" s="251" t="s">
        <v>268</v>
      </c>
      <c r="BQ294" s="251" t="s">
        <v>292</v>
      </c>
      <c r="BR294" s="186">
        <v>6</v>
      </c>
      <c r="BS294" s="186">
        <v>15</v>
      </c>
      <c r="BT294" s="186">
        <v>1</v>
      </c>
      <c r="BU294" s="186">
        <v>1</v>
      </c>
      <c r="BV294" s="186">
        <v>1</v>
      </c>
      <c r="BW294" s="187"/>
      <c r="BX294" s="188">
        <f t="shared" si="1930"/>
        <v>0</v>
      </c>
      <c r="BY294" s="189"/>
      <c r="BZ294" s="190">
        <f t="shared" si="1931"/>
        <v>0</v>
      </c>
      <c r="CA294" s="189"/>
      <c r="CB294" s="190">
        <f t="shared" si="1932"/>
        <v>0</v>
      </c>
      <c r="CC294" s="189"/>
      <c r="CD294" s="190">
        <f t="shared" si="1933"/>
        <v>0</v>
      </c>
      <c r="CE294" s="189"/>
      <c r="CF294" s="190">
        <f t="shared" si="1934"/>
        <v>0</v>
      </c>
      <c r="CG294" s="189"/>
      <c r="CH294" s="190">
        <f t="shared" si="1935"/>
        <v>0</v>
      </c>
      <c r="CI294" s="191">
        <v>0</v>
      </c>
      <c r="CJ294" s="192">
        <f t="shared" ref="CJ294" si="1947">SUM(BW294*15/100*BU294)</f>
        <v>0</v>
      </c>
      <c r="CK294" s="189"/>
      <c r="CL294" s="190"/>
      <c r="CM294" s="189"/>
      <c r="CN294" s="191">
        <f t="shared" ref="CN294" si="1948">SUM(CM294)*3*BS294/5</f>
        <v>0</v>
      </c>
      <c r="CO294" s="189"/>
      <c r="CP294" s="193">
        <f>SUM(CO294*BS294*(15+4))</f>
        <v>0</v>
      </c>
      <c r="CQ294" s="189"/>
      <c r="CR294" s="334">
        <f t="shared" si="1937"/>
        <v>0</v>
      </c>
      <c r="CS294" s="190"/>
      <c r="CT294" s="191">
        <f t="shared" si="1938"/>
        <v>0</v>
      </c>
      <c r="CU294" s="189"/>
      <c r="CV294" s="191">
        <f t="shared" ref="CV294" si="1949">SUM(CU294*BS294*2/3)</f>
        <v>0</v>
      </c>
      <c r="CW294" s="189"/>
      <c r="CX294" s="190">
        <f>SUM(CW294*BS294)</f>
        <v>0</v>
      </c>
      <c r="CY294" s="189"/>
      <c r="CZ294" s="190">
        <f t="shared" ref="CZ294" si="1950">SUM(CY294*BU294)</f>
        <v>0</v>
      </c>
      <c r="DA294" s="189"/>
      <c r="DB294" s="191">
        <f t="shared" ref="DB294" si="1951">SUM(DA294*BS294*2)</f>
        <v>0</v>
      </c>
      <c r="DC294" s="189"/>
      <c r="DD294" s="191">
        <f>DC294*BS294/3</f>
        <v>0</v>
      </c>
      <c r="DE294" s="32"/>
      <c r="DF294" s="194">
        <f t="shared" si="1942"/>
        <v>0</v>
      </c>
      <c r="DG294" s="189"/>
      <c r="DH294" s="195">
        <f t="shared" ref="DH294" si="1952">SUM(DG294*BS294/3)</f>
        <v>0</v>
      </c>
      <c r="DI294" s="189"/>
      <c r="DJ294" s="191">
        <f t="shared" ref="DJ294" si="1953">SUM(BU294*DI294*8)</f>
        <v>0</v>
      </c>
      <c r="DK294" s="190">
        <v>1</v>
      </c>
      <c r="DL294" s="191">
        <f>SUM(DK294*BU294*3*8)/3</f>
        <v>8</v>
      </c>
      <c r="DM294" s="189"/>
      <c r="DN294" s="191">
        <f t="shared" ref="DN294" si="1954">SUM(DM294*BV294*4*6)</f>
        <v>0</v>
      </c>
      <c r="DO294" s="189"/>
      <c r="DP294" s="195">
        <f t="shared" ref="DP294" si="1955">SUM(DO294*50)</f>
        <v>0</v>
      </c>
      <c r="DQ294" s="20">
        <f t="shared" si="1905"/>
        <v>8</v>
      </c>
      <c r="DR294" s="20">
        <f t="shared" si="1906"/>
        <v>8</v>
      </c>
      <c r="DS294" s="7"/>
      <c r="DT294" s="7"/>
      <c r="DU294" s="7"/>
      <c r="DV294" s="52"/>
      <c r="DW294" s="51"/>
      <c r="DX294" s="21"/>
      <c r="DY294" s="7"/>
      <c r="DZ294" s="7"/>
      <c r="EA294" s="7"/>
      <c r="EB294" s="7"/>
      <c r="EC294" s="7"/>
      <c r="ED294" s="7"/>
      <c r="EE294" s="7"/>
      <c r="EF294" s="7"/>
      <c r="EG294" s="7"/>
      <c r="EH294" s="7">
        <f>SUM(L294+BW294)</f>
        <v>0</v>
      </c>
      <c r="EI294" s="7">
        <f>SUM(M294+BX294)</f>
        <v>0</v>
      </c>
      <c r="EJ294" s="7">
        <f>SUM(N294+BY294)</f>
        <v>0</v>
      </c>
      <c r="EK294" s="18">
        <f t="shared" si="1927"/>
        <v>0</v>
      </c>
      <c r="EL294" s="7">
        <f t="shared" si="1927"/>
        <v>0</v>
      </c>
      <c r="EM294" s="7">
        <f t="shared" si="1927"/>
        <v>0</v>
      </c>
      <c r="EN294" s="7">
        <f t="shared" si="1927"/>
        <v>0</v>
      </c>
      <c r="EO294" s="7">
        <f t="shared" si="1927"/>
        <v>0</v>
      </c>
      <c r="EP294" s="7">
        <f t="shared" si="1927"/>
        <v>0</v>
      </c>
      <c r="EQ294" s="7">
        <f t="shared" si="1927"/>
        <v>0</v>
      </c>
      <c r="ER294" s="7">
        <f t="shared" si="1927"/>
        <v>0</v>
      </c>
      <c r="ES294" s="7">
        <f t="shared" si="1927"/>
        <v>0</v>
      </c>
      <c r="ET294" s="7">
        <f t="shared" si="1927"/>
        <v>0</v>
      </c>
      <c r="EU294" s="18">
        <f t="shared" si="1928"/>
        <v>0</v>
      </c>
      <c r="EV294" s="7">
        <f t="shared" si="1928"/>
        <v>0</v>
      </c>
      <c r="EW294" s="7">
        <f t="shared" si="1928"/>
        <v>0</v>
      </c>
      <c r="EX294" s="7">
        <f t="shared" si="1928"/>
        <v>0</v>
      </c>
      <c r="EY294" s="7">
        <f t="shared" si="1928"/>
        <v>0</v>
      </c>
      <c r="EZ294" s="7">
        <f t="shared" si="1928"/>
        <v>0</v>
      </c>
      <c r="FA294" s="7">
        <f t="shared" si="1928"/>
        <v>0</v>
      </c>
      <c r="FB294" s="7">
        <f t="shared" si="1928"/>
        <v>0</v>
      </c>
      <c r="FC294" s="7">
        <f t="shared" si="1928"/>
        <v>0</v>
      </c>
      <c r="FD294" s="7">
        <f t="shared" si="1928"/>
        <v>0</v>
      </c>
      <c r="FE294" s="18">
        <f t="shared" si="1929"/>
        <v>0</v>
      </c>
      <c r="FF294" s="7">
        <f t="shared" si="1929"/>
        <v>0</v>
      </c>
      <c r="FG294" s="7">
        <f t="shared" si="1929"/>
        <v>0</v>
      </c>
      <c r="FH294" s="7">
        <f t="shared" si="1929"/>
        <v>0</v>
      </c>
      <c r="FI294" s="7">
        <f t="shared" si="1929"/>
        <v>0</v>
      </c>
      <c r="FJ294" s="7">
        <f t="shared" si="1929"/>
        <v>0</v>
      </c>
      <c r="FK294" s="7">
        <f t="shared" si="1929"/>
        <v>0</v>
      </c>
      <c r="FL294" s="7">
        <f t="shared" si="1929"/>
        <v>0</v>
      </c>
      <c r="FM294" s="7">
        <f t="shared" si="1929"/>
        <v>0</v>
      </c>
      <c r="FN294" s="7">
        <f t="shared" si="1929"/>
        <v>0</v>
      </c>
      <c r="FO294" s="7">
        <f t="shared" si="1929"/>
        <v>0</v>
      </c>
      <c r="FP294" s="7"/>
      <c r="FQ294" s="7">
        <f t="shared" si="1910"/>
        <v>0</v>
      </c>
      <c r="FR294" s="7">
        <f t="shared" si="1910"/>
        <v>0</v>
      </c>
      <c r="FS294" s="7">
        <f t="shared" si="1910"/>
        <v>0</v>
      </c>
      <c r="FT294" s="7">
        <f t="shared" si="1910"/>
        <v>0</v>
      </c>
      <c r="FU294" s="7">
        <f t="shared" si="1910"/>
        <v>0</v>
      </c>
      <c r="FV294" s="7">
        <f t="shared" si="1910"/>
        <v>1</v>
      </c>
      <c r="FW294" s="7">
        <f t="shared" si="1910"/>
        <v>8</v>
      </c>
      <c r="FX294" s="7">
        <f t="shared" si="1910"/>
        <v>0</v>
      </c>
      <c r="FY294" s="7">
        <f t="shared" si="1910"/>
        <v>0</v>
      </c>
      <c r="FZ294" s="7">
        <f t="shared" si="1910"/>
        <v>0</v>
      </c>
      <c r="GA294" s="7">
        <f t="shared" si="1910"/>
        <v>0</v>
      </c>
      <c r="GB294" s="116">
        <f t="shared" si="1910"/>
        <v>8</v>
      </c>
      <c r="GC294" s="117">
        <f t="shared" si="1910"/>
        <v>8</v>
      </c>
      <c r="GD294" s="7"/>
      <c r="GE294" s="7"/>
      <c r="GF294" s="7"/>
      <c r="GG294" s="52"/>
      <c r="GH294" s="3"/>
      <c r="GI294" s="18"/>
      <c r="GJ294" s="18"/>
      <c r="GK294" s="1"/>
      <c r="GL294" s="20"/>
      <c r="GM294" s="61"/>
      <c r="GN294" s="7"/>
      <c r="GO294" s="67"/>
    </row>
    <row r="295" spans="1:197" s="346" customFormat="1" ht="24.75" customHeight="1" x14ac:dyDescent="0.35">
      <c r="A295" s="351">
        <v>20</v>
      </c>
      <c r="B295" s="133" t="s">
        <v>80</v>
      </c>
      <c r="C295" s="130" t="s">
        <v>53</v>
      </c>
      <c r="D295" s="131">
        <v>1</v>
      </c>
      <c r="E295" s="131"/>
      <c r="F295" s="131"/>
      <c r="G295" s="131"/>
      <c r="H295" s="131"/>
      <c r="I295" s="131"/>
      <c r="J295" s="131"/>
      <c r="K295" s="131"/>
      <c r="L295" s="353">
        <f t="shared" ref="L295:N295" si="1956">SUM(L296:L305)</f>
        <v>118</v>
      </c>
      <c r="M295" s="353">
        <f t="shared" si="1956"/>
        <v>118</v>
      </c>
      <c r="N295" s="353">
        <f t="shared" si="1956"/>
        <v>52</v>
      </c>
      <c r="O295" s="131">
        <f t="shared" ref="O295:BG295" si="1957">SUM(O296:O311)</f>
        <v>26</v>
      </c>
      <c r="P295" s="2">
        <f t="shared" si="1957"/>
        <v>36</v>
      </c>
      <c r="Q295" s="131">
        <f t="shared" si="1957"/>
        <v>56</v>
      </c>
      <c r="R295" s="2">
        <f t="shared" si="1957"/>
        <v>30</v>
      </c>
      <c r="S295" s="131">
        <f t="shared" si="1957"/>
        <v>52</v>
      </c>
      <c r="T295" s="2">
        <f t="shared" si="1957"/>
        <v>0</v>
      </c>
      <c r="U295" s="131">
        <f t="shared" si="1957"/>
        <v>0</v>
      </c>
      <c r="V295" s="2">
        <f t="shared" si="1957"/>
        <v>0</v>
      </c>
      <c r="W295" s="131">
        <f t="shared" si="1957"/>
        <v>0</v>
      </c>
      <c r="X295" s="131">
        <f t="shared" si="1957"/>
        <v>0</v>
      </c>
      <c r="Y295" s="433">
        <f t="shared" si="1957"/>
        <v>9.3000000000000007</v>
      </c>
      <c r="Z295" s="2">
        <f t="shared" si="1957"/>
        <v>0</v>
      </c>
      <c r="AA295" s="131">
        <f t="shared" si="1957"/>
        <v>0</v>
      </c>
      <c r="AB295" s="2">
        <f t="shared" si="1957"/>
        <v>0</v>
      </c>
      <c r="AC295" s="131">
        <f t="shared" si="1957"/>
        <v>0</v>
      </c>
      <c r="AD295" s="2">
        <f t="shared" si="1957"/>
        <v>1</v>
      </c>
      <c r="AE295" s="131">
        <f t="shared" si="1957"/>
        <v>60</v>
      </c>
      <c r="AF295" s="2">
        <f t="shared" si="1957"/>
        <v>0</v>
      </c>
      <c r="AG295" s="131">
        <f t="shared" si="1957"/>
        <v>0</v>
      </c>
      <c r="AH295" s="2">
        <f t="shared" si="1957"/>
        <v>0</v>
      </c>
      <c r="AI295" s="131">
        <f t="shared" si="1957"/>
        <v>0</v>
      </c>
      <c r="AJ295" s="2">
        <f t="shared" si="1957"/>
        <v>0</v>
      </c>
      <c r="AK295" s="433">
        <f t="shared" si="1957"/>
        <v>0</v>
      </c>
      <c r="AL295" s="2">
        <f t="shared" si="1957"/>
        <v>0</v>
      </c>
      <c r="AM295" s="131">
        <f t="shared" si="1957"/>
        <v>0</v>
      </c>
      <c r="AN295" s="2">
        <f t="shared" si="1957"/>
        <v>0</v>
      </c>
      <c r="AO295" s="131">
        <f t="shared" si="1957"/>
        <v>0</v>
      </c>
      <c r="AP295" s="2">
        <f t="shared" si="1957"/>
        <v>0</v>
      </c>
      <c r="AQ295" s="131">
        <f t="shared" si="1957"/>
        <v>0</v>
      </c>
      <c r="AR295" s="131">
        <f t="shared" si="1957"/>
        <v>1</v>
      </c>
      <c r="AS295" s="433">
        <f t="shared" si="1957"/>
        <v>6</v>
      </c>
      <c r="AT295" s="2">
        <f t="shared" si="1957"/>
        <v>1</v>
      </c>
      <c r="AU295" s="433">
        <f t="shared" si="1957"/>
        <v>19.333333333333332</v>
      </c>
      <c r="AV295" s="2">
        <f t="shared" si="1957"/>
        <v>0</v>
      </c>
      <c r="AW295" s="131">
        <f t="shared" si="1957"/>
        <v>0</v>
      </c>
      <c r="AX295" s="2">
        <f t="shared" si="1957"/>
        <v>0</v>
      </c>
      <c r="AY295" s="433">
        <f t="shared" si="1957"/>
        <v>0</v>
      </c>
      <c r="AZ295" s="2">
        <f t="shared" si="1957"/>
        <v>0</v>
      </c>
      <c r="BA295" s="433">
        <f t="shared" si="1957"/>
        <v>0</v>
      </c>
      <c r="BB295" s="131">
        <f t="shared" si="1957"/>
        <v>0</v>
      </c>
      <c r="BC295" s="433">
        <f t="shared" si="1957"/>
        <v>0</v>
      </c>
      <c r="BD295" s="131">
        <f t="shared" si="1957"/>
        <v>0</v>
      </c>
      <c r="BE295" s="131">
        <f t="shared" si="1957"/>
        <v>0</v>
      </c>
      <c r="BF295" s="433">
        <f t="shared" si="1957"/>
        <v>228.63333333333333</v>
      </c>
      <c r="BG295" s="433">
        <f t="shared" si="1957"/>
        <v>140</v>
      </c>
      <c r="BH295" s="2"/>
      <c r="BI295" s="25"/>
      <c r="BJ295" s="25"/>
      <c r="BK295" s="373"/>
      <c r="BL295" s="351">
        <v>20</v>
      </c>
      <c r="BM295" s="133" t="s">
        <v>80</v>
      </c>
      <c r="BN295" s="130" t="s">
        <v>53</v>
      </c>
      <c r="BO295" s="131">
        <v>1</v>
      </c>
      <c r="BP295" s="131"/>
      <c r="BQ295" s="131"/>
      <c r="BR295" s="131"/>
      <c r="BS295" s="131"/>
      <c r="BT295" s="131"/>
      <c r="BU295" s="131"/>
      <c r="BV295" s="131"/>
      <c r="BW295" s="353">
        <f t="shared" ref="BW295:BY295" si="1958">SUM(BW296:BW305)</f>
        <v>190</v>
      </c>
      <c r="BX295" s="353">
        <f t="shared" si="1958"/>
        <v>190</v>
      </c>
      <c r="BY295" s="353">
        <f t="shared" si="1958"/>
        <v>62</v>
      </c>
      <c r="BZ295" s="131">
        <f t="shared" ref="BZ295:DR295" si="1959">SUM(BZ296:BZ311)</f>
        <v>32</v>
      </c>
      <c r="CA295" s="131">
        <f t="shared" si="1959"/>
        <v>44</v>
      </c>
      <c r="CB295" s="131">
        <f t="shared" si="1959"/>
        <v>48</v>
      </c>
      <c r="CC295" s="131">
        <f t="shared" si="1959"/>
        <v>84</v>
      </c>
      <c r="CD295" s="131">
        <f t="shared" si="1959"/>
        <v>128</v>
      </c>
      <c r="CE295" s="131">
        <f t="shared" si="1959"/>
        <v>0</v>
      </c>
      <c r="CF295" s="131">
        <f t="shared" si="1959"/>
        <v>0</v>
      </c>
      <c r="CG295" s="131">
        <f t="shared" si="1959"/>
        <v>0</v>
      </c>
      <c r="CH295" s="131">
        <f t="shared" si="1959"/>
        <v>0</v>
      </c>
      <c r="CI295" s="131">
        <f t="shared" si="1959"/>
        <v>4</v>
      </c>
      <c r="CJ295" s="353">
        <f t="shared" si="1959"/>
        <v>12</v>
      </c>
      <c r="CK295" s="131">
        <f t="shared" si="1959"/>
        <v>0</v>
      </c>
      <c r="CL295" s="131">
        <f t="shared" si="1959"/>
        <v>0</v>
      </c>
      <c r="CM295" s="131">
        <f t="shared" si="1959"/>
        <v>0</v>
      </c>
      <c r="CN295" s="131">
        <f t="shared" si="1959"/>
        <v>0</v>
      </c>
      <c r="CO295" s="131">
        <f t="shared" si="1959"/>
        <v>1</v>
      </c>
      <c r="CP295" s="131">
        <f t="shared" si="1959"/>
        <v>60</v>
      </c>
      <c r="CQ295" s="131">
        <f t="shared" si="1959"/>
        <v>0</v>
      </c>
      <c r="CR295" s="131">
        <f t="shared" si="1959"/>
        <v>0</v>
      </c>
      <c r="CS295" s="131">
        <f t="shared" si="1959"/>
        <v>0</v>
      </c>
      <c r="CT295" s="131">
        <f t="shared" si="1959"/>
        <v>0</v>
      </c>
      <c r="CU295" s="131">
        <f t="shared" si="1959"/>
        <v>0</v>
      </c>
      <c r="CV295" s="131">
        <f t="shared" si="1959"/>
        <v>0</v>
      </c>
      <c r="CW295" s="131">
        <f t="shared" si="1959"/>
        <v>3</v>
      </c>
      <c r="CX295" s="131">
        <f t="shared" si="1959"/>
        <v>260</v>
      </c>
      <c r="CY295" s="131">
        <f t="shared" si="1959"/>
        <v>0</v>
      </c>
      <c r="CZ295" s="131">
        <f t="shared" si="1959"/>
        <v>0</v>
      </c>
      <c r="DA295" s="131">
        <f t="shared" si="1959"/>
        <v>0</v>
      </c>
      <c r="DB295" s="131">
        <f t="shared" si="1959"/>
        <v>0</v>
      </c>
      <c r="DC295" s="131">
        <f t="shared" si="1959"/>
        <v>1</v>
      </c>
      <c r="DD295" s="433">
        <f t="shared" si="1959"/>
        <v>12</v>
      </c>
      <c r="DE295" s="131">
        <f t="shared" si="1959"/>
        <v>0</v>
      </c>
      <c r="DF295" s="131">
        <f t="shared" si="1959"/>
        <v>0</v>
      </c>
      <c r="DG295" s="131">
        <f t="shared" si="1959"/>
        <v>0</v>
      </c>
      <c r="DH295" s="131">
        <f t="shared" si="1959"/>
        <v>0</v>
      </c>
      <c r="DI295" s="131">
        <f t="shared" si="1959"/>
        <v>2</v>
      </c>
      <c r="DJ295" s="433">
        <f t="shared" si="1959"/>
        <v>16</v>
      </c>
      <c r="DK295" s="131">
        <f t="shared" si="1959"/>
        <v>0</v>
      </c>
      <c r="DL295" s="131">
        <f t="shared" si="1959"/>
        <v>0</v>
      </c>
      <c r="DM295" s="131">
        <f t="shared" si="1959"/>
        <v>0</v>
      </c>
      <c r="DN295" s="131">
        <f t="shared" si="1959"/>
        <v>0</v>
      </c>
      <c r="DO295" s="131">
        <f t="shared" si="1959"/>
        <v>0</v>
      </c>
      <c r="DP295" s="131">
        <f t="shared" si="1959"/>
        <v>0</v>
      </c>
      <c r="DQ295" s="433">
        <f t="shared" si="1959"/>
        <v>572</v>
      </c>
      <c r="DR295" s="433">
        <f t="shared" si="1959"/>
        <v>240</v>
      </c>
      <c r="DS295" s="2"/>
      <c r="DT295" s="2"/>
      <c r="DU295" s="2"/>
      <c r="DV295" s="344"/>
      <c r="DW295" s="351">
        <v>20</v>
      </c>
      <c r="DX295" s="133" t="s">
        <v>80</v>
      </c>
      <c r="DY295" s="130" t="s">
        <v>53</v>
      </c>
      <c r="DZ295" s="131">
        <v>1</v>
      </c>
      <c r="EA295" s="43"/>
      <c r="EB295" s="43"/>
      <c r="EC295" s="43"/>
      <c r="ED295" s="43"/>
      <c r="EE295" s="43"/>
      <c r="EF295" s="43"/>
      <c r="EG295" s="43"/>
      <c r="EH295" s="43">
        <f t="shared" ref="EH295:EJ295" si="1960">SUM(EH296:EH311)</f>
        <v>308</v>
      </c>
      <c r="EI295" s="43">
        <f t="shared" si="1960"/>
        <v>308</v>
      </c>
      <c r="EJ295" s="43">
        <f t="shared" si="1960"/>
        <v>114</v>
      </c>
      <c r="EK295" s="340">
        <f>SUM(EK296:EK311)</f>
        <v>58</v>
      </c>
      <c r="EL295" s="43">
        <f t="shared" ref="EL295:GC295" si="1961">SUM(EL296:EL311)</f>
        <v>80</v>
      </c>
      <c r="EM295" s="340">
        <f t="shared" si="1961"/>
        <v>104</v>
      </c>
      <c r="EN295" s="43">
        <f t="shared" si="1961"/>
        <v>114</v>
      </c>
      <c r="EO295" s="340">
        <f t="shared" si="1961"/>
        <v>180</v>
      </c>
      <c r="EP295" s="43">
        <f t="shared" si="1961"/>
        <v>0</v>
      </c>
      <c r="EQ295" s="340">
        <f t="shared" si="1961"/>
        <v>0</v>
      </c>
      <c r="ER295" s="43">
        <f t="shared" si="1961"/>
        <v>0</v>
      </c>
      <c r="ES295" s="340">
        <f t="shared" si="1961"/>
        <v>0</v>
      </c>
      <c r="ET295" s="340">
        <f t="shared" si="1961"/>
        <v>4</v>
      </c>
      <c r="EU295" s="342">
        <f t="shared" si="1961"/>
        <v>21.3</v>
      </c>
      <c r="EV295" s="43">
        <f t="shared" si="1961"/>
        <v>0</v>
      </c>
      <c r="EW295" s="340">
        <f t="shared" si="1961"/>
        <v>0</v>
      </c>
      <c r="EX295" s="43">
        <f t="shared" si="1961"/>
        <v>0</v>
      </c>
      <c r="EY295" s="340">
        <f t="shared" si="1961"/>
        <v>0</v>
      </c>
      <c r="EZ295" s="43">
        <f t="shared" si="1961"/>
        <v>2</v>
      </c>
      <c r="FA295" s="340">
        <f t="shared" si="1961"/>
        <v>120</v>
      </c>
      <c r="FB295" s="43">
        <f t="shared" si="1961"/>
        <v>0</v>
      </c>
      <c r="FC295" s="340">
        <f t="shared" si="1961"/>
        <v>0</v>
      </c>
      <c r="FD295" s="43">
        <f t="shared" si="1961"/>
        <v>0</v>
      </c>
      <c r="FE295" s="342">
        <f t="shared" si="1961"/>
        <v>0</v>
      </c>
      <c r="FF295" s="43">
        <f t="shared" si="1961"/>
        <v>0</v>
      </c>
      <c r="FG295" s="434">
        <f t="shared" si="1961"/>
        <v>0</v>
      </c>
      <c r="FH295" s="43">
        <f t="shared" si="1961"/>
        <v>3</v>
      </c>
      <c r="FI295" s="340">
        <f t="shared" si="1961"/>
        <v>260</v>
      </c>
      <c r="FJ295" s="43">
        <f t="shared" si="1961"/>
        <v>0</v>
      </c>
      <c r="FK295" s="340">
        <f t="shared" si="1961"/>
        <v>0</v>
      </c>
      <c r="FL295" s="43">
        <f t="shared" si="1961"/>
        <v>0</v>
      </c>
      <c r="FM295" s="340">
        <f t="shared" si="1961"/>
        <v>0</v>
      </c>
      <c r="FN295" s="43">
        <f t="shared" si="1961"/>
        <v>2</v>
      </c>
      <c r="FO295" s="340">
        <f t="shared" si="1961"/>
        <v>18</v>
      </c>
      <c r="FP295" s="43"/>
      <c r="FQ295" s="434">
        <f t="shared" ref="FQ295" si="1962">SUM(FQ296:FQ311)</f>
        <v>19.333333333333332</v>
      </c>
      <c r="FR295" s="340">
        <f t="shared" si="1961"/>
        <v>0</v>
      </c>
      <c r="FS295" s="340">
        <f t="shared" si="1961"/>
        <v>0</v>
      </c>
      <c r="FT295" s="43">
        <f t="shared" si="1961"/>
        <v>2</v>
      </c>
      <c r="FU295" s="434">
        <f t="shared" si="1961"/>
        <v>16</v>
      </c>
      <c r="FV295" s="43">
        <f t="shared" si="1961"/>
        <v>0</v>
      </c>
      <c r="FW295" s="434">
        <f t="shared" si="1961"/>
        <v>0</v>
      </c>
      <c r="FX295" s="43">
        <f t="shared" si="1961"/>
        <v>0</v>
      </c>
      <c r="FY295" s="340">
        <f t="shared" si="1961"/>
        <v>0</v>
      </c>
      <c r="FZ295" s="43">
        <f t="shared" si="1961"/>
        <v>0</v>
      </c>
      <c r="GA295" s="340">
        <f t="shared" si="1961"/>
        <v>0</v>
      </c>
      <c r="GB295" s="438">
        <f t="shared" si="1961"/>
        <v>800.63333333333333</v>
      </c>
      <c r="GC295" s="439">
        <f t="shared" si="1961"/>
        <v>380</v>
      </c>
      <c r="GD295" s="43"/>
      <c r="GE295" s="43"/>
      <c r="GF295" s="43"/>
      <c r="GG295" s="366"/>
      <c r="GI295" s="347"/>
      <c r="GJ295" s="347"/>
      <c r="GK295" s="348"/>
      <c r="GL295" s="357"/>
      <c r="GM295" s="358"/>
      <c r="GN295" s="348"/>
      <c r="GO295" s="350"/>
    </row>
    <row r="296" spans="1:197" ht="24.75" customHeight="1" x14ac:dyDescent="0.35">
      <c r="A296" s="51"/>
      <c r="B296" s="213" t="s">
        <v>100</v>
      </c>
      <c r="C296" s="214" t="s">
        <v>110</v>
      </c>
      <c r="D296" s="214" t="s">
        <v>102</v>
      </c>
      <c r="E296" s="200" t="s">
        <v>150</v>
      </c>
      <c r="F296" s="138" t="s">
        <v>151</v>
      </c>
      <c r="G296" s="214">
        <v>3</v>
      </c>
      <c r="H296" s="200">
        <v>58</v>
      </c>
      <c r="I296" s="200">
        <v>1</v>
      </c>
      <c r="J296" s="200">
        <v>2</v>
      </c>
      <c r="K296" s="200">
        <f>SUM(J296)*2</f>
        <v>4</v>
      </c>
      <c r="L296" s="222">
        <v>68</v>
      </c>
      <c r="M296" s="140">
        <f t="shared" ref="M296:M297" si="1963">SUM(N296+P296+R296+T296+V296)</f>
        <v>68</v>
      </c>
      <c r="N296" s="141">
        <v>26</v>
      </c>
      <c r="O296" s="262">
        <f t="shared" ref="O296:O297" si="1964">SUM(N296)*I296</f>
        <v>26</v>
      </c>
      <c r="P296" s="141">
        <v>20</v>
      </c>
      <c r="Q296" s="142">
        <f t="shared" ref="Q296" si="1965">P296*J296</f>
        <v>40</v>
      </c>
      <c r="R296" s="141">
        <v>22</v>
      </c>
      <c r="S296" s="142">
        <f t="shared" ref="S296:S297" si="1966">SUM(R296)*J296</f>
        <v>44</v>
      </c>
      <c r="T296" s="208"/>
      <c r="U296" s="210">
        <f t="shared" ref="U296:U297" si="1967">SUM(T296)*K296</f>
        <v>0</v>
      </c>
      <c r="V296" s="208"/>
      <c r="W296" s="210">
        <f t="shared" ref="W296" si="1968">SUM(V296)*J296*5</f>
        <v>0</v>
      </c>
      <c r="X296" s="206">
        <f t="shared" ref="X296" si="1969">SUM(J296*AX296*2+K296*AZ296*2)</f>
        <v>0</v>
      </c>
      <c r="Y296" s="206">
        <f t="shared" ref="Y296" si="1970">SUM(L296*5/100*J296)</f>
        <v>6.8</v>
      </c>
      <c r="Z296" s="208"/>
      <c r="AA296" s="210"/>
      <c r="AB296" s="208"/>
      <c r="AC296" s="206">
        <f t="shared" ref="AC296:AC297" si="1971">SUM(AB296)*3*H296/5</f>
        <v>0</v>
      </c>
      <c r="AD296" s="208"/>
      <c r="AE296" s="209">
        <f t="shared" ref="AE296" si="1972">SUM(AD296*H296*(30+4))</f>
        <v>0</v>
      </c>
      <c r="AF296" s="208"/>
      <c r="AG296" s="210">
        <f t="shared" ref="AG296:AG297" si="1973">SUM(AF296*H296*3)</f>
        <v>0</v>
      </c>
      <c r="AH296" s="208"/>
      <c r="AI296" s="206">
        <f t="shared" ref="AI296:AI297" si="1974">SUM(AH296*H296/3)</f>
        <v>0</v>
      </c>
      <c r="AJ296" s="208"/>
      <c r="AK296" s="206">
        <f t="shared" ref="AK296" si="1975">SUM(AJ296*H296*2/3)</f>
        <v>0</v>
      </c>
      <c r="AL296" s="208"/>
      <c r="AM296" s="262">
        <f t="shared" ref="AM296:AM297" si="1976">SUM(AL296*H296)</f>
        <v>0</v>
      </c>
      <c r="AN296" s="208"/>
      <c r="AO296" s="210">
        <f t="shared" ref="AO296:AO297" si="1977">SUM(AN296*J296)</f>
        <v>0</v>
      </c>
      <c r="AP296" s="208"/>
      <c r="AQ296" s="206">
        <f t="shared" ref="AQ296:AQ297" si="1978">SUM(AP296*H296*2)</f>
        <v>0</v>
      </c>
      <c r="AR296" s="208"/>
      <c r="AS296" s="206">
        <f>SUM(J296*AR296*8)</f>
        <v>0</v>
      </c>
      <c r="AT296" s="32">
        <v>1</v>
      </c>
      <c r="AU296" s="194">
        <f t="shared" ref="AU296:AU297" si="1979">AT296*H296/3</f>
        <v>19.333333333333332</v>
      </c>
      <c r="AV296" s="190"/>
      <c r="AW296" s="190">
        <f t="shared" ref="AW296" si="1980">SUM(J296*AV296*6)</f>
        <v>0</v>
      </c>
      <c r="AX296" s="189"/>
      <c r="AY296" s="191">
        <f t="shared" ref="AY296" si="1981">AX296*H296/3</f>
        <v>0</v>
      </c>
      <c r="AZ296" s="190"/>
      <c r="BA296" s="191">
        <f t="shared" ref="BA296" si="1982">SUM(AZ296*K296*5*6)</f>
        <v>0</v>
      </c>
      <c r="BB296" s="189"/>
      <c r="BC296" s="191">
        <f t="shared" ref="BC296" si="1983">SUM(BB296*K296*4*6)</f>
        <v>0</v>
      </c>
      <c r="BD296" s="189"/>
      <c r="BE296" s="195">
        <f t="shared" ref="BE296:BE297" si="1984">SUM(BD296*50)</f>
        <v>0</v>
      </c>
      <c r="BF296" s="194">
        <f t="shared" ref="BF296:BF297" si="1985">O296+Q296+S296+U296+W296+X296+Y296+AA296+AC296+AE296+AG296+AI296+AK296+AM296+AO296+AQ296+AS296+AU296+AW296+AY296+BA296+BC296+BE296</f>
        <v>136.13333333333333</v>
      </c>
      <c r="BG296" s="194">
        <f t="shared" ref="BG296:BG297" si="1986">BC296+BA296+AY296+AW296+AS296+AQ296+X296+W296+U296+S296+Q296+O296</f>
        <v>110</v>
      </c>
      <c r="BH296" s="7"/>
      <c r="BI296" s="7"/>
      <c r="BJ296" s="7"/>
      <c r="BK296" s="52"/>
      <c r="BL296" s="51"/>
      <c r="BM296" s="213" t="s">
        <v>100</v>
      </c>
      <c r="BN296" s="214" t="s">
        <v>110</v>
      </c>
      <c r="BO296" s="214" t="s">
        <v>102</v>
      </c>
      <c r="BP296" s="200" t="s">
        <v>150</v>
      </c>
      <c r="BQ296" s="138" t="s">
        <v>151</v>
      </c>
      <c r="BR296" s="214">
        <v>4</v>
      </c>
      <c r="BS296" s="200">
        <v>58</v>
      </c>
      <c r="BT296" s="200">
        <v>1</v>
      </c>
      <c r="BU296" s="200">
        <v>2</v>
      </c>
      <c r="BV296" s="200">
        <f>SUM(BU296)*2</f>
        <v>4</v>
      </c>
      <c r="BW296" s="222">
        <v>70</v>
      </c>
      <c r="BX296" s="140">
        <f t="shared" ref="BX296:BX300" si="1987">SUM(BY296+CA296+CC296+CE296+CG296)</f>
        <v>70</v>
      </c>
      <c r="BY296" s="141">
        <v>30</v>
      </c>
      <c r="BZ296" s="142">
        <f t="shared" ref="BZ296:BZ300" si="1988">SUM(BY296)*BT296</f>
        <v>30</v>
      </c>
      <c r="CA296" s="141">
        <v>20</v>
      </c>
      <c r="CB296" s="142">
        <f t="shared" ref="CB296" si="1989">CA296*BU296</f>
        <v>40</v>
      </c>
      <c r="CC296" s="141">
        <v>20</v>
      </c>
      <c r="CD296" s="142">
        <f t="shared" ref="CD296:CD300" si="1990">SUM(CC296)*BU296</f>
        <v>40</v>
      </c>
      <c r="CE296" s="208"/>
      <c r="CF296" s="210">
        <f t="shared" ref="CF296:CF300" si="1991">SUM(CE296)*BV296</f>
        <v>0</v>
      </c>
      <c r="CG296" s="208"/>
      <c r="CH296" s="210">
        <f t="shared" ref="CH296" si="1992">SUM(CG296)*BU296*5</f>
        <v>0</v>
      </c>
      <c r="CI296" s="206">
        <f t="shared" ref="CI296" si="1993">SUM(BU296*DI296*2+BV296*DK296*2)</f>
        <v>4</v>
      </c>
      <c r="CJ296" s="206">
        <f t="shared" ref="CJ296" si="1994">SUM(BW296*5/100*BU296)</f>
        <v>7</v>
      </c>
      <c r="CK296" s="208"/>
      <c r="CL296" s="210"/>
      <c r="CM296" s="208"/>
      <c r="CN296" s="206">
        <f t="shared" ref="CN296:CN300" si="1995">SUM(CM296)*3*BS296/5</f>
        <v>0</v>
      </c>
      <c r="CO296" s="208"/>
      <c r="CP296" s="209">
        <f t="shared" ref="CP296" si="1996">SUM(CO296*BS296*(30+4))</f>
        <v>0</v>
      </c>
      <c r="CQ296" s="208"/>
      <c r="CR296" s="334">
        <f t="shared" ref="CR296:CR300" si="1997">SUM(CQ296*BS296*3)</f>
        <v>0</v>
      </c>
      <c r="CS296" s="208"/>
      <c r="CT296" s="206">
        <f t="shared" ref="CT296:CT297" si="1998">SUM(CS296*BS296/3)</f>
        <v>0</v>
      </c>
      <c r="CU296" s="208"/>
      <c r="CV296" s="206">
        <f t="shared" ref="CV296" si="1999">SUM(CU296*BS296*2/3)</f>
        <v>0</v>
      </c>
      <c r="CW296" s="208">
        <v>1</v>
      </c>
      <c r="CX296" s="142">
        <f>SUM(CW296*BS296)*2</f>
        <v>116</v>
      </c>
      <c r="CY296" s="208"/>
      <c r="CZ296" s="210">
        <f t="shared" ref="CZ296:CZ297" si="2000">SUM(CY296*BU296)</f>
        <v>0</v>
      </c>
      <c r="DA296" s="208"/>
      <c r="DB296" s="206">
        <f t="shared" ref="DB296" si="2001">SUM(DA296*BS296*2)</f>
        <v>0</v>
      </c>
      <c r="DC296" s="208"/>
      <c r="DD296" s="206">
        <f>SUM(BU296*DC296*8)</f>
        <v>0</v>
      </c>
      <c r="DE296" s="32"/>
      <c r="DF296" s="194">
        <f t="shared" ref="DF296:DF300" si="2002">DE296*BS296/3</f>
        <v>0</v>
      </c>
      <c r="DG296" s="208"/>
      <c r="DH296" s="210">
        <f t="shared" ref="DH296" si="2003">SUM(DG296*BS296/3)</f>
        <v>0</v>
      </c>
      <c r="DI296" s="208">
        <v>1</v>
      </c>
      <c r="DJ296" s="206">
        <f t="shared" ref="DJ296" si="2004">SUM(BU296*DI296*8)</f>
        <v>16</v>
      </c>
      <c r="DK296" s="208"/>
      <c r="DL296" s="206">
        <f t="shared" ref="DL296" si="2005">SUM(DK296*BV296*5*6)</f>
        <v>0</v>
      </c>
      <c r="DM296" s="208"/>
      <c r="DN296" s="206">
        <f t="shared" ref="DN296" si="2006">SUM(DM296*BV296*4*6)</f>
        <v>0</v>
      </c>
      <c r="DO296" s="208"/>
      <c r="DP296" s="212">
        <f t="shared" ref="DP296:DP300" si="2007">SUM(DO296*50)</f>
        <v>0</v>
      </c>
      <c r="DQ296" s="20">
        <f t="shared" ref="DQ296:DQ311" si="2008">SUM(CZ296+DP296+DN296+DL296+DJ296+DH296+DD296+DB296+CV296+CX296+CT296+CR296+CP296+CN296+CL296+CJ296+CI296+CH296+CF296+CB296+BZ296+CD296+DF296)</f>
        <v>253</v>
      </c>
      <c r="DR296" s="20">
        <f t="shared" ref="DR296:DR311" si="2009">SUM(BZ296+CB296+CF296+CH296+CI296+DD296+DH296+DJ296+DL296+DN296+CD296+DB296)</f>
        <v>130</v>
      </c>
      <c r="DS296" s="7"/>
      <c r="DT296" s="7"/>
      <c r="DU296" s="7"/>
      <c r="DV296" s="52"/>
      <c r="DW296" s="51"/>
      <c r="DX296" s="20"/>
      <c r="DY296" s="71"/>
      <c r="DZ296" s="71"/>
      <c r="EA296" s="7"/>
      <c r="EB296" s="7"/>
      <c r="EC296" s="7"/>
      <c r="ED296" s="7"/>
      <c r="EE296" s="7"/>
      <c r="EF296" s="7"/>
      <c r="EG296" s="7"/>
      <c r="EH296" s="7">
        <f t="shared" ref="EH296:EW311" si="2010">SUM(L296+BW296)</f>
        <v>138</v>
      </c>
      <c r="EI296" s="7">
        <f t="shared" si="2010"/>
        <v>138</v>
      </c>
      <c r="EJ296" s="7">
        <f t="shared" si="2010"/>
        <v>56</v>
      </c>
      <c r="EK296" s="18">
        <f t="shared" si="2010"/>
        <v>56</v>
      </c>
      <c r="EL296" s="7">
        <f t="shared" si="2010"/>
        <v>40</v>
      </c>
      <c r="EM296" s="7">
        <f t="shared" si="2010"/>
        <v>80</v>
      </c>
      <c r="EN296" s="7">
        <f t="shared" si="2010"/>
        <v>42</v>
      </c>
      <c r="EO296" s="7">
        <f t="shared" si="2010"/>
        <v>84</v>
      </c>
      <c r="EP296" s="7">
        <f t="shared" si="2010"/>
        <v>0</v>
      </c>
      <c r="EQ296" s="7">
        <f t="shared" si="2010"/>
        <v>0</v>
      </c>
      <c r="ER296" s="7">
        <f t="shared" si="2010"/>
        <v>0</v>
      </c>
      <c r="ES296" s="7">
        <f t="shared" si="2010"/>
        <v>0</v>
      </c>
      <c r="ET296" s="7">
        <f t="shared" si="2010"/>
        <v>4</v>
      </c>
      <c r="EU296" s="18">
        <f t="shared" si="2010"/>
        <v>13.8</v>
      </c>
      <c r="EV296" s="7">
        <f t="shared" si="2010"/>
        <v>0</v>
      </c>
      <c r="EW296" s="7">
        <f t="shared" si="2010"/>
        <v>0</v>
      </c>
      <c r="EX296" s="7">
        <f t="shared" ref="EX296:FM311" si="2011">SUM(AB296+CM296)</f>
        <v>0</v>
      </c>
      <c r="EY296" s="7">
        <f t="shared" si="2011"/>
        <v>0</v>
      </c>
      <c r="EZ296" s="7">
        <f t="shared" si="2011"/>
        <v>0</v>
      </c>
      <c r="FA296" s="7">
        <f t="shared" si="2011"/>
        <v>0</v>
      </c>
      <c r="FB296" s="7">
        <f t="shared" si="2011"/>
        <v>0</v>
      </c>
      <c r="FC296" s="7">
        <f t="shared" si="2011"/>
        <v>0</v>
      </c>
      <c r="FD296" s="7">
        <f t="shared" si="2011"/>
        <v>0</v>
      </c>
      <c r="FE296" s="18">
        <f t="shared" si="2011"/>
        <v>0</v>
      </c>
      <c r="FF296" s="7">
        <f t="shared" si="2011"/>
        <v>0</v>
      </c>
      <c r="FG296" s="7">
        <f t="shared" si="2011"/>
        <v>0</v>
      </c>
      <c r="FH296" s="7">
        <f t="shared" si="2011"/>
        <v>1</v>
      </c>
      <c r="FI296" s="7">
        <f t="shared" si="2011"/>
        <v>116</v>
      </c>
      <c r="FJ296" s="7">
        <f t="shared" si="2011"/>
        <v>0</v>
      </c>
      <c r="FK296" s="7">
        <f t="shared" si="2011"/>
        <v>0</v>
      </c>
      <c r="FL296" s="7">
        <f t="shared" si="2011"/>
        <v>0</v>
      </c>
      <c r="FM296" s="7">
        <f t="shared" si="2011"/>
        <v>0</v>
      </c>
      <c r="FN296" s="7">
        <f t="shared" ref="FN296:FO311" si="2012">SUM(AR296+DC296)</f>
        <v>0</v>
      </c>
      <c r="FO296" s="7">
        <f t="shared" si="2012"/>
        <v>0</v>
      </c>
      <c r="FP296" s="7"/>
      <c r="FQ296" s="7">
        <f t="shared" ref="FQ296:GC311" si="2013">SUM(AU296+DF296)</f>
        <v>19.333333333333332</v>
      </c>
      <c r="FR296" s="7">
        <f t="shared" si="2013"/>
        <v>0</v>
      </c>
      <c r="FS296" s="7">
        <f t="shared" si="2013"/>
        <v>0</v>
      </c>
      <c r="FT296" s="7">
        <f t="shared" si="2013"/>
        <v>1</v>
      </c>
      <c r="FU296" s="7">
        <f t="shared" si="2013"/>
        <v>16</v>
      </c>
      <c r="FV296" s="7">
        <f t="shared" si="2013"/>
        <v>0</v>
      </c>
      <c r="FW296" s="7">
        <f t="shared" si="2013"/>
        <v>0</v>
      </c>
      <c r="FX296" s="7">
        <f t="shared" si="2013"/>
        <v>0</v>
      </c>
      <c r="FY296" s="7">
        <f t="shared" si="2013"/>
        <v>0</v>
      </c>
      <c r="FZ296" s="7">
        <f t="shared" si="2013"/>
        <v>0</v>
      </c>
      <c r="GA296" s="7">
        <f t="shared" si="2013"/>
        <v>0</v>
      </c>
      <c r="GB296" s="116">
        <f t="shared" si="2013"/>
        <v>389.13333333333333</v>
      </c>
      <c r="GC296" s="117">
        <f t="shared" si="2013"/>
        <v>240</v>
      </c>
      <c r="GD296" s="7"/>
      <c r="GE296" s="7"/>
      <c r="GF296" s="7"/>
      <c r="GG296" s="52"/>
      <c r="GH296" s="3"/>
      <c r="GI296" s="18"/>
      <c r="GJ296" s="18"/>
      <c r="GK296" s="1"/>
      <c r="GL296" s="23"/>
      <c r="GM296" s="61"/>
      <c r="GN296" s="7"/>
      <c r="GO296" s="7"/>
    </row>
    <row r="297" spans="1:197" ht="24.95" customHeight="1" x14ac:dyDescent="0.35">
      <c r="A297" s="51"/>
      <c r="B297" s="175" t="s">
        <v>104</v>
      </c>
      <c r="C297" s="182" t="s">
        <v>110</v>
      </c>
      <c r="D297" s="176" t="s">
        <v>102</v>
      </c>
      <c r="E297" s="176" t="s">
        <v>150</v>
      </c>
      <c r="F297" s="198" t="s">
        <v>195</v>
      </c>
      <c r="G297" s="176">
        <v>1</v>
      </c>
      <c r="H297" s="182">
        <v>23</v>
      </c>
      <c r="I297" s="182"/>
      <c r="J297" s="182">
        <v>1</v>
      </c>
      <c r="K297" s="176">
        <f t="shared" ref="K297" si="2014">SUM(J297)*2</f>
        <v>2</v>
      </c>
      <c r="L297" s="178">
        <v>50</v>
      </c>
      <c r="M297" s="153">
        <f t="shared" si="1963"/>
        <v>50</v>
      </c>
      <c r="N297" s="178">
        <v>26</v>
      </c>
      <c r="O297" s="255">
        <f t="shared" si="1964"/>
        <v>0</v>
      </c>
      <c r="P297" s="178">
        <v>16</v>
      </c>
      <c r="Q297" s="179">
        <f t="shared" ref="Q297" si="2015">J297*P297</f>
        <v>16</v>
      </c>
      <c r="R297" s="178">
        <v>8</v>
      </c>
      <c r="S297" s="179">
        <f t="shared" si="1966"/>
        <v>8</v>
      </c>
      <c r="T297" s="172"/>
      <c r="U297" s="180">
        <f t="shared" si="1967"/>
        <v>0</v>
      </c>
      <c r="V297" s="172"/>
      <c r="W297" s="180">
        <f>SUM(V297)*J297*3</f>
        <v>0</v>
      </c>
      <c r="X297" s="146">
        <f>2/8*J297*AX297</f>
        <v>0</v>
      </c>
      <c r="Y297" s="146">
        <f>SUM(L297*5/100*J297)</f>
        <v>2.5</v>
      </c>
      <c r="Z297" s="172"/>
      <c r="AA297" s="180"/>
      <c r="AB297" s="172"/>
      <c r="AC297" s="181">
        <f t="shared" si="1971"/>
        <v>0</v>
      </c>
      <c r="AD297" s="172"/>
      <c r="AE297" s="180">
        <f t="shared" ref="AE297" si="2016">SUM(AD297*H297*(30+4))</f>
        <v>0</v>
      </c>
      <c r="AF297" s="172"/>
      <c r="AG297" s="180">
        <f t="shared" si="1973"/>
        <v>0</v>
      </c>
      <c r="AH297" s="172"/>
      <c r="AI297" s="146">
        <f t="shared" si="1974"/>
        <v>0</v>
      </c>
      <c r="AJ297" s="172"/>
      <c r="AK297" s="146">
        <f t="shared" ref="AK297" si="2017">SUM(AJ297*H297*2/3)</f>
        <v>0</v>
      </c>
      <c r="AL297" s="172"/>
      <c r="AM297" s="258">
        <f t="shared" si="1976"/>
        <v>0</v>
      </c>
      <c r="AN297" s="172"/>
      <c r="AO297" s="180">
        <f t="shared" si="1977"/>
        <v>0</v>
      </c>
      <c r="AP297" s="172"/>
      <c r="AQ297" s="181">
        <f t="shared" si="1978"/>
        <v>0</v>
      </c>
      <c r="AR297" s="172">
        <v>1</v>
      </c>
      <c r="AS297" s="146">
        <f t="shared" ref="AS297" si="2018">SUM(J297*AR297*6)</f>
        <v>6</v>
      </c>
      <c r="AT297" s="144"/>
      <c r="AU297" s="146">
        <f t="shared" si="1979"/>
        <v>0</v>
      </c>
      <c r="AV297" s="172"/>
      <c r="AW297" s="145">
        <f>SUM(AV297*H297/3)</f>
        <v>0</v>
      </c>
      <c r="AX297" s="144"/>
      <c r="AY297" s="146">
        <f>AX297*J297*8/2</f>
        <v>0</v>
      </c>
      <c r="AZ297" s="172"/>
      <c r="BA297" s="146">
        <f t="shared" ref="BA297" si="2019">SUM(AZ297*K297*5*6)</f>
        <v>0</v>
      </c>
      <c r="BB297" s="172"/>
      <c r="BC297" s="181">
        <f t="shared" ref="BC297" si="2020">SUM(BB297*K297*4*6)</f>
        <v>0</v>
      </c>
      <c r="BD297" s="172"/>
      <c r="BE297" s="148">
        <f t="shared" si="1984"/>
        <v>0</v>
      </c>
      <c r="BF297" s="146">
        <f t="shared" si="1985"/>
        <v>32.5</v>
      </c>
      <c r="BG297" s="146">
        <f t="shared" si="1986"/>
        <v>30</v>
      </c>
      <c r="BH297" s="7"/>
      <c r="BI297" s="7"/>
      <c r="BJ297" s="7"/>
      <c r="BK297" s="52"/>
      <c r="BL297" s="51"/>
      <c r="BM297" s="175" t="s">
        <v>104</v>
      </c>
      <c r="BN297" s="182" t="s">
        <v>110</v>
      </c>
      <c r="BO297" s="176" t="s">
        <v>102</v>
      </c>
      <c r="BP297" s="176" t="s">
        <v>150</v>
      </c>
      <c r="BQ297" s="182" t="s">
        <v>249</v>
      </c>
      <c r="BR297" s="176">
        <v>2</v>
      </c>
      <c r="BS297" s="182">
        <v>91</v>
      </c>
      <c r="BT297" s="182">
        <v>1</v>
      </c>
      <c r="BU297" s="182">
        <v>2</v>
      </c>
      <c r="BV297" s="176">
        <f t="shared" ref="BV297:BV298" si="2021">SUM(BU297)*2</f>
        <v>4</v>
      </c>
      <c r="BW297" s="178">
        <v>10</v>
      </c>
      <c r="BX297" s="153">
        <f t="shared" si="1987"/>
        <v>10</v>
      </c>
      <c r="BY297" s="178">
        <v>2</v>
      </c>
      <c r="BZ297" s="222">
        <f t="shared" si="1988"/>
        <v>2</v>
      </c>
      <c r="CA297" s="178">
        <v>4</v>
      </c>
      <c r="CB297" s="179">
        <f t="shared" ref="CB297" si="2022">BU297*CA297</f>
        <v>8</v>
      </c>
      <c r="CC297" s="178">
        <v>4</v>
      </c>
      <c r="CD297" s="179">
        <f t="shared" si="1990"/>
        <v>8</v>
      </c>
      <c r="CE297" s="172"/>
      <c r="CF297" s="180">
        <f t="shared" si="1991"/>
        <v>0</v>
      </c>
      <c r="CG297" s="172"/>
      <c r="CH297" s="180">
        <f>SUM(CG297)*BU297*3</f>
        <v>0</v>
      </c>
      <c r="CI297" s="146">
        <f>2/8*BU297*DI297</f>
        <v>0</v>
      </c>
      <c r="CJ297" s="146">
        <f>SUM(BW297*5/100*BU297)</f>
        <v>1</v>
      </c>
      <c r="CK297" s="172"/>
      <c r="CL297" s="180"/>
      <c r="CM297" s="172"/>
      <c r="CN297" s="181">
        <f t="shared" si="1995"/>
        <v>0</v>
      </c>
      <c r="CO297" s="172"/>
      <c r="CP297" s="180">
        <f t="shared" ref="CP297" si="2023">SUM(CO297*BS297*(30+4))</f>
        <v>0</v>
      </c>
      <c r="CQ297" s="172"/>
      <c r="CR297" s="333">
        <f t="shared" si="1997"/>
        <v>0</v>
      </c>
      <c r="CS297" s="172"/>
      <c r="CT297" s="146">
        <f t="shared" si="1998"/>
        <v>0</v>
      </c>
      <c r="CU297" s="172"/>
      <c r="CV297" s="146">
        <f t="shared" ref="CV297" si="2024">SUM(CU297*BS297*2/3)</f>
        <v>0</v>
      </c>
      <c r="CW297" s="172"/>
      <c r="CX297" s="331">
        <f t="shared" ref="CX297" si="2025">SUM(CW297*BS297)</f>
        <v>0</v>
      </c>
      <c r="CY297" s="172"/>
      <c r="CZ297" s="180">
        <f t="shared" si="2000"/>
        <v>0</v>
      </c>
      <c r="DA297" s="172"/>
      <c r="DB297" s="181">
        <f t="shared" ref="DB297" si="2026">SUM(DA297*BS297*2)</f>
        <v>0</v>
      </c>
      <c r="DC297" s="172"/>
      <c r="DD297" s="146">
        <f t="shared" ref="DD297" si="2027">SUM(BU297*DC297*6)</f>
        <v>0</v>
      </c>
      <c r="DE297" s="144"/>
      <c r="DF297" s="146">
        <f t="shared" si="2002"/>
        <v>0</v>
      </c>
      <c r="DG297" s="172"/>
      <c r="DH297" s="148">
        <f>SUM(DG297*BS297/3)</f>
        <v>0</v>
      </c>
      <c r="DI297" s="144"/>
      <c r="DJ297" s="146">
        <f>DI297*BU297*8/2</f>
        <v>0</v>
      </c>
      <c r="DK297" s="172"/>
      <c r="DL297" s="146">
        <f t="shared" ref="DL297" si="2028">SUM(DK297*BV297*5*6)</f>
        <v>0</v>
      </c>
      <c r="DM297" s="172"/>
      <c r="DN297" s="181">
        <f t="shared" ref="DN297" si="2029">SUM(DM297*BV297*4*6)</f>
        <v>0</v>
      </c>
      <c r="DO297" s="172"/>
      <c r="DP297" s="148">
        <f t="shared" si="2007"/>
        <v>0</v>
      </c>
      <c r="DQ297" s="20">
        <f t="shared" si="2008"/>
        <v>19</v>
      </c>
      <c r="DR297" s="20">
        <f t="shared" si="2009"/>
        <v>18</v>
      </c>
      <c r="DS297" s="7"/>
      <c r="DT297" s="7"/>
      <c r="DU297" s="7"/>
      <c r="DV297" s="52"/>
      <c r="DW297" s="51"/>
      <c r="DX297" s="20"/>
      <c r="DY297" s="71"/>
      <c r="DZ297" s="71"/>
      <c r="EA297" s="7"/>
      <c r="EB297" s="7"/>
      <c r="EC297" s="7"/>
      <c r="ED297" s="7"/>
      <c r="EE297" s="7"/>
      <c r="EF297" s="7"/>
      <c r="EG297" s="7"/>
      <c r="EH297" s="7">
        <f t="shared" si="2010"/>
        <v>60</v>
      </c>
      <c r="EI297" s="7">
        <f t="shared" si="2010"/>
        <v>60</v>
      </c>
      <c r="EJ297" s="7">
        <f t="shared" si="2010"/>
        <v>28</v>
      </c>
      <c r="EK297" s="18">
        <f t="shared" si="2010"/>
        <v>2</v>
      </c>
      <c r="EL297" s="7">
        <f t="shared" si="2010"/>
        <v>20</v>
      </c>
      <c r="EM297" s="7">
        <f t="shared" si="2010"/>
        <v>24</v>
      </c>
      <c r="EN297" s="7">
        <f t="shared" si="2010"/>
        <v>12</v>
      </c>
      <c r="EO297" s="7">
        <f t="shared" si="2010"/>
        <v>16</v>
      </c>
      <c r="EP297" s="7">
        <f t="shared" si="2010"/>
        <v>0</v>
      </c>
      <c r="EQ297" s="7">
        <f t="shared" si="2010"/>
        <v>0</v>
      </c>
      <c r="ER297" s="7">
        <f t="shared" si="2010"/>
        <v>0</v>
      </c>
      <c r="ES297" s="7">
        <f t="shared" si="2010"/>
        <v>0</v>
      </c>
      <c r="ET297" s="7">
        <f t="shared" si="2010"/>
        <v>0</v>
      </c>
      <c r="EU297" s="18">
        <f t="shared" si="2010"/>
        <v>3.5</v>
      </c>
      <c r="EV297" s="7">
        <f t="shared" si="2010"/>
        <v>0</v>
      </c>
      <c r="EW297" s="7">
        <f t="shared" si="2010"/>
        <v>0</v>
      </c>
      <c r="EX297" s="7">
        <f t="shared" si="2011"/>
        <v>0</v>
      </c>
      <c r="EY297" s="7">
        <f t="shared" si="2011"/>
        <v>0</v>
      </c>
      <c r="EZ297" s="7">
        <f t="shared" si="2011"/>
        <v>0</v>
      </c>
      <c r="FA297" s="7">
        <f t="shared" si="2011"/>
        <v>0</v>
      </c>
      <c r="FB297" s="7">
        <f t="shared" si="2011"/>
        <v>0</v>
      </c>
      <c r="FC297" s="7">
        <f t="shared" si="2011"/>
        <v>0</v>
      </c>
      <c r="FD297" s="7">
        <f t="shared" si="2011"/>
        <v>0</v>
      </c>
      <c r="FE297" s="18">
        <f t="shared" si="2011"/>
        <v>0</v>
      </c>
      <c r="FF297" s="7">
        <f t="shared" si="2011"/>
        <v>0</v>
      </c>
      <c r="FG297" s="7">
        <f t="shared" si="2011"/>
        <v>0</v>
      </c>
      <c r="FH297" s="7">
        <f t="shared" si="2011"/>
        <v>0</v>
      </c>
      <c r="FI297" s="7">
        <f t="shared" si="2011"/>
        <v>0</v>
      </c>
      <c r="FJ297" s="7">
        <f t="shared" si="2011"/>
        <v>0</v>
      </c>
      <c r="FK297" s="7">
        <f t="shared" si="2011"/>
        <v>0</v>
      </c>
      <c r="FL297" s="7">
        <f t="shared" si="2011"/>
        <v>0</v>
      </c>
      <c r="FM297" s="7">
        <f t="shared" si="2011"/>
        <v>0</v>
      </c>
      <c r="FN297" s="7">
        <f t="shared" si="2012"/>
        <v>1</v>
      </c>
      <c r="FO297" s="7">
        <f t="shared" si="2012"/>
        <v>6</v>
      </c>
      <c r="FP297" s="7"/>
      <c r="FQ297" s="7">
        <f t="shared" si="2013"/>
        <v>0</v>
      </c>
      <c r="FR297" s="7">
        <f t="shared" si="2013"/>
        <v>0</v>
      </c>
      <c r="FS297" s="7">
        <f t="shared" si="2013"/>
        <v>0</v>
      </c>
      <c r="FT297" s="7">
        <f t="shared" si="2013"/>
        <v>0</v>
      </c>
      <c r="FU297" s="7">
        <f t="shared" si="2013"/>
        <v>0</v>
      </c>
      <c r="FV297" s="7">
        <f t="shared" si="2013"/>
        <v>0</v>
      </c>
      <c r="FW297" s="7">
        <f t="shared" si="2013"/>
        <v>0</v>
      </c>
      <c r="FX297" s="7">
        <f t="shared" si="2013"/>
        <v>0</v>
      </c>
      <c r="FY297" s="7">
        <f t="shared" si="2013"/>
        <v>0</v>
      </c>
      <c r="FZ297" s="7">
        <f t="shared" si="2013"/>
        <v>0</v>
      </c>
      <c r="GA297" s="7">
        <f t="shared" si="2013"/>
        <v>0</v>
      </c>
      <c r="GB297" s="116">
        <f t="shared" si="2013"/>
        <v>51.5</v>
      </c>
      <c r="GC297" s="117">
        <f t="shared" si="2013"/>
        <v>48</v>
      </c>
      <c r="GD297" s="7"/>
      <c r="GE297" s="7"/>
      <c r="GF297" s="7"/>
      <c r="GG297" s="52"/>
      <c r="GH297" s="3"/>
      <c r="GI297" s="18"/>
      <c r="GJ297" s="18"/>
      <c r="GK297" s="1"/>
      <c r="GL297" s="23"/>
      <c r="GM297" s="61"/>
      <c r="GN297" s="7"/>
      <c r="GO297" s="7"/>
    </row>
    <row r="298" spans="1:197" ht="24.95" customHeight="1" x14ac:dyDescent="0.35">
      <c r="A298" s="51"/>
      <c r="B298" s="20"/>
      <c r="C298" s="71"/>
      <c r="D298" s="71"/>
      <c r="E298" s="71"/>
      <c r="F298" s="71"/>
      <c r="G298" s="72"/>
      <c r="H298" s="79"/>
      <c r="I298" s="92"/>
      <c r="J298" s="72"/>
      <c r="K298" s="72"/>
      <c r="L298" s="72"/>
      <c r="M298" s="73">
        <f t="shared" ref="M298:M311" si="2030">SUM(N298+P298+T298+V298+AR298*2)</f>
        <v>0</v>
      </c>
      <c r="N298" s="32"/>
      <c r="O298" s="263"/>
      <c r="P298" s="32"/>
      <c r="Q298" s="20"/>
      <c r="R298" s="32"/>
      <c r="S298" s="20"/>
      <c r="T298" s="32"/>
      <c r="U298" s="20"/>
      <c r="V298" s="74"/>
      <c r="W298" s="20"/>
      <c r="X298" s="20"/>
      <c r="Y298" s="20"/>
      <c r="Z298" s="74"/>
      <c r="AA298" s="20"/>
      <c r="AB298" s="74"/>
      <c r="AC298" s="20"/>
      <c r="AD298" s="74"/>
      <c r="AE298" s="24"/>
      <c r="AF298" s="74"/>
      <c r="AG298" s="20"/>
      <c r="AH298" s="74"/>
      <c r="AI298" s="20"/>
      <c r="AJ298" s="74"/>
      <c r="AK298" s="20"/>
      <c r="AL298" s="74"/>
      <c r="AM298" s="263"/>
      <c r="AN298" s="74"/>
      <c r="AO298" s="20"/>
      <c r="AP298" s="74"/>
      <c r="AQ298" s="20"/>
      <c r="AR298" s="74"/>
      <c r="AS298" s="20"/>
      <c r="AT298" s="74"/>
      <c r="AU298" s="20"/>
      <c r="AV298" s="74"/>
      <c r="AW298" s="20"/>
      <c r="AX298" s="74"/>
      <c r="AY298" s="20"/>
      <c r="AZ298" s="74"/>
      <c r="BA298" s="20"/>
      <c r="BB298" s="74"/>
      <c r="BC298" s="20"/>
      <c r="BD298" s="74"/>
      <c r="BE298" s="20"/>
      <c r="BF298" s="20">
        <f t="shared" ref="BF298:BF311" si="2031">SUM(AO298+BE298+BC298+BA298+AY298+AW298+AS298+AQ298+AK298+AM298+AI298+AG298+AE298+AC298+AA298+Y298+X298+W298+U298+Q298+O298+S298+AU298)</f>
        <v>0</v>
      </c>
      <c r="BG298" s="20">
        <f t="shared" ref="BG298:BG311" si="2032">SUM(O298+Q298+U298+W298+X298+AS298+AW298+AY298+BA298+BC298+S298+AQ298)</f>
        <v>0</v>
      </c>
      <c r="BH298" s="1"/>
      <c r="BI298" s="7"/>
      <c r="BJ298" s="7"/>
      <c r="BK298" s="52"/>
      <c r="BL298" s="51"/>
      <c r="BM298" s="225" t="s">
        <v>165</v>
      </c>
      <c r="BN298" s="161" t="s">
        <v>110</v>
      </c>
      <c r="BO298" s="161" t="s">
        <v>102</v>
      </c>
      <c r="BP298" s="162" t="s">
        <v>150</v>
      </c>
      <c r="BQ298" s="227" t="s">
        <v>170</v>
      </c>
      <c r="BR298" s="161">
        <v>10</v>
      </c>
      <c r="BS298" s="162">
        <v>44</v>
      </c>
      <c r="BT298" s="162"/>
      <c r="BU298" s="162">
        <v>2</v>
      </c>
      <c r="BV298" s="161">
        <f t="shared" si="2021"/>
        <v>4</v>
      </c>
      <c r="BW298" s="227">
        <v>40</v>
      </c>
      <c r="BX298" s="228">
        <f t="shared" si="1987"/>
        <v>40</v>
      </c>
      <c r="BY298" s="166"/>
      <c r="BZ298" s="142">
        <f t="shared" si="1988"/>
        <v>0</v>
      </c>
      <c r="CA298" s="166"/>
      <c r="CB298" s="167">
        <f t="shared" ref="CB298:CB300" si="2033">CA298*BU298</f>
        <v>0</v>
      </c>
      <c r="CC298" s="166">
        <v>40</v>
      </c>
      <c r="CD298" s="167">
        <f t="shared" si="1990"/>
        <v>80</v>
      </c>
      <c r="CE298" s="166"/>
      <c r="CF298" s="167">
        <f t="shared" si="1991"/>
        <v>0</v>
      </c>
      <c r="CG298" s="166"/>
      <c r="CH298" s="167">
        <f t="shared" ref="CH298:CH300" si="2034">SUM(CG298)*BU298*5</f>
        <v>0</v>
      </c>
      <c r="CI298" s="165">
        <f t="shared" ref="CI298" si="2035">SUM(BU298*DI298*2+BV298*DK298*2)</f>
        <v>0</v>
      </c>
      <c r="CJ298" s="229">
        <f t="shared" ref="CJ298" si="2036">SUM(BW298*5/100*BU298)</f>
        <v>4</v>
      </c>
      <c r="CK298" s="166"/>
      <c r="CL298" s="167"/>
      <c r="CM298" s="166"/>
      <c r="CN298" s="165">
        <f t="shared" si="1995"/>
        <v>0</v>
      </c>
      <c r="CO298" s="166"/>
      <c r="CP298" s="230">
        <f t="shared" ref="CP298" si="2037">SUM(CO298*BS298*(30+4))</f>
        <v>0</v>
      </c>
      <c r="CQ298" s="166"/>
      <c r="CR298" s="142">
        <f t="shared" si="1997"/>
        <v>0</v>
      </c>
      <c r="CS298" s="167"/>
      <c r="CT298" s="165">
        <f t="shared" ref="CT298" si="2038">SUM(CS298*BS298/3)</f>
        <v>0</v>
      </c>
      <c r="CU298" s="166"/>
      <c r="CV298" s="165">
        <f t="shared" ref="CV298:CV300" si="2039">SUM(CU298*BS298*2/3)</f>
        <v>0</v>
      </c>
      <c r="CW298" s="166">
        <v>1</v>
      </c>
      <c r="CX298" s="142">
        <f t="shared" ref="CX298" si="2040">SUM(CW298*BS298*2)</f>
        <v>88</v>
      </c>
      <c r="CY298" s="166"/>
      <c r="CZ298" s="167">
        <f t="shared" ref="CZ298" si="2041">SUM(CY298*BU298*2)</f>
        <v>0</v>
      </c>
      <c r="DA298" s="166"/>
      <c r="DB298" s="165">
        <f t="shared" ref="DB298" si="2042">SUM(DA298*BS298*2)</f>
        <v>0</v>
      </c>
      <c r="DC298" s="166">
        <v>1</v>
      </c>
      <c r="DD298" s="165">
        <f t="shared" ref="DD298" si="2043">DC298*BU298*6</f>
        <v>12</v>
      </c>
      <c r="DE298" s="166"/>
      <c r="DF298" s="165">
        <f t="shared" si="2002"/>
        <v>0</v>
      </c>
      <c r="DG298" s="167"/>
      <c r="DH298" s="167">
        <f t="shared" ref="DH298" si="2044">SUM(BU298*DG298*6)</f>
        <v>0</v>
      </c>
      <c r="DI298" s="167"/>
      <c r="DJ298" s="165">
        <f t="shared" ref="DJ298:DJ299" si="2045">SUM(BU298*DI298*8)</f>
        <v>0</v>
      </c>
      <c r="DK298" s="167"/>
      <c r="DL298" s="165">
        <f t="shared" ref="DL298" si="2046">SUM(DK298*BV298*5*6)</f>
        <v>0</v>
      </c>
      <c r="DM298" s="166"/>
      <c r="DN298" s="165">
        <f t="shared" ref="DN298:DN300" si="2047">SUM(DM298*BV298*4*6)</f>
        <v>0</v>
      </c>
      <c r="DO298" s="166"/>
      <c r="DP298" s="168">
        <f t="shared" si="2007"/>
        <v>0</v>
      </c>
      <c r="DQ298" s="20">
        <f t="shared" si="2008"/>
        <v>184</v>
      </c>
      <c r="DR298" s="20">
        <f t="shared" si="2009"/>
        <v>92</v>
      </c>
      <c r="DS298" s="7"/>
      <c r="DT298" s="7"/>
      <c r="DU298" s="7"/>
      <c r="DV298" s="52"/>
      <c r="DW298" s="51"/>
      <c r="DX298" s="20"/>
      <c r="DY298" s="71"/>
      <c r="DZ298" s="71"/>
      <c r="EA298" s="7"/>
      <c r="EB298" s="7"/>
      <c r="EC298" s="7"/>
      <c r="ED298" s="7"/>
      <c r="EE298" s="7"/>
      <c r="EF298" s="7"/>
      <c r="EG298" s="7"/>
      <c r="EH298" s="7">
        <f t="shared" si="2010"/>
        <v>40</v>
      </c>
      <c r="EI298" s="7">
        <f t="shared" si="2010"/>
        <v>40</v>
      </c>
      <c r="EJ298" s="7">
        <f t="shared" si="2010"/>
        <v>0</v>
      </c>
      <c r="EK298" s="18">
        <f t="shared" si="2010"/>
        <v>0</v>
      </c>
      <c r="EL298" s="7">
        <f t="shared" si="2010"/>
        <v>0</v>
      </c>
      <c r="EM298" s="7">
        <f t="shared" si="2010"/>
        <v>0</v>
      </c>
      <c r="EN298" s="7">
        <f t="shared" si="2010"/>
        <v>40</v>
      </c>
      <c r="EO298" s="7">
        <f t="shared" si="2010"/>
        <v>80</v>
      </c>
      <c r="EP298" s="7">
        <f t="shared" si="2010"/>
        <v>0</v>
      </c>
      <c r="EQ298" s="7">
        <f t="shared" si="2010"/>
        <v>0</v>
      </c>
      <c r="ER298" s="7">
        <f t="shared" si="2010"/>
        <v>0</v>
      </c>
      <c r="ES298" s="7">
        <f t="shared" si="2010"/>
        <v>0</v>
      </c>
      <c r="ET298" s="7">
        <f t="shared" si="2010"/>
        <v>0</v>
      </c>
      <c r="EU298" s="18">
        <f t="shared" si="2010"/>
        <v>4</v>
      </c>
      <c r="EV298" s="7">
        <f t="shared" si="2010"/>
        <v>0</v>
      </c>
      <c r="EW298" s="7">
        <f t="shared" si="2010"/>
        <v>0</v>
      </c>
      <c r="EX298" s="7">
        <f t="shared" si="2011"/>
        <v>0</v>
      </c>
      <c r="EY298" s="7">
        <f t="shared" si="2011"/>
        <v>0</v>
      </c>
      <c r="EZ298" s="7">
        <f t="shared" si="2011"/>
        <v>0</v>
      </c>
      <c r="FA298" s="7">
        <f t="shared" si="2011"/>
        <v>0</v>
      </c>
      <c r="FB298" s="7">
        <f t="shared" si="2011"/>
        <v>0</v>
      </c>
      <c r="FC298" s="7">
        <f t="shared" si="2011"/>
        <v>0</v>
      </c>
      <c r="FD298" s="7">
        <f t="shared" si="2011"/>
        <v>0</v>
      </c>
      <c r="FE298" s="18">
        <f t="shared" si="2011"/>
        <v>0</v>
      </c>
      <c r="FF298" s="7">
        <f t="shared" si="2011"/>
        <v>0</v>
      </c>
      <c r="FG298" s="7">
        <f t="shared" si="2011"/>
        <v>0</v>
      </c>
      <c r="FH298" s="7">
        <f t="shared" si="2011"/>
        <v>1</v>
      </c>
      <c r="FI298" s="7">
        <f t="shared" si="2011"/>
        <v>88</v>
      </c>
      <c r="FJ298" s="7">
        <f t="shared" si="2011"/>
        <v>0</v>
      </c>
      <c r="FK298" s="7">
        <f t="shared" si="2011"/>
        <v>0</v>
      </c>
      <c r="FL298" s="7">
        <f t="shared" si="2011"/>
        <v>0</v>
      </c>
      <c r="FM298" s="7">
        <f t="shared" si="2011"/>
        <v>0</v>
      </c>
      <c r="FN298" s="7">
        <f t="shared" si="2012"/>
        <v>1</v>
      </c>
      <c r="FO298" s="7">
        <f t="shared" si="2012"/>
        <v>12</v>
      </c>
      <c r="FP298" s="7"/>
      <c r="FQ298" s="7">
        <f t="shared" si="2013"/>
        <v>0</v>
      </c>
      <c r="FR298" s="7">
        <f t="shared" si="2013"/>
        <v>0</v>
      </c>
      <c r="FS298" s="7">
        <f t="shared" si="2013"/>
        <v>0</v>
      </c>
      <c r="FT298" s="7">
        <f t="shared" si="2013"/>
        <v>0</v>
      </c>
      <c r="FU298" s="7">
        <f t="shared" si="2013"/>
        <v>0</v>
      </c>
      <c r="FV298" s="7">
        <f t="shared" si="2013"/>
        <v>0</v>
      </c>
      <c r="FW298" s="7">
        <f t="shared" si="2013"/>
        <v>0</v>
      </c>
      <c r="FX298" s="7">
        <f t="shared" si="2013"/>
        <v>0</v>
      </c>
      <c r="FY298" s="7">
        <f t="shared" si="2013"/>
        <v>0</v>
      </c>
      <c r="FZ298" s="7">
        <f t="shared" si="2013"/>
        <v>0</v>
      </c>
      <c r="GA298" s="7">
        <f t="shared" si="2013"/>
        <v>0</v>
      </c>
      <c r="GB298" s="116">
        <f t="shared" si="2013"/>
        <v>184</v>
      </c>
      <c r="GC298" s="117">
        <f t="shared" si="2013"/>
        <v>92</v>
      </c>
      <c r="GD298" s="7"/>
      <c r="GE298" s="7"/>
      <c r="GF298" s="7"/>
      <c r="GG298" s="52"/>
      <c r="GH298" s="3"/>
      <c r="GI298" s="18"/>
      <c r="GJ298" s="18"/>
      <c r="GK298" s="1"/>
      <c r="GL298" s="23"/>
      <c r="GM298" s="61"/>
      <c r="GN298" s="7"/>
      <c r="GO298" s="7"/>
    </row>
    <row r="299" spans="1:197" ht="24.95" customHeight="1" x14ac:dyDescent="0.35">
      <c r="A299" s="51"/>
      <c r="B299" s="20" t="s">
        <v>224</v>
      </c>
      <c r="C299" s="71"/>
      <c r="D299" s="71" t="s">
        <v>225</v>
      </c>
      <c r="E299" s="71"/>
      <c r="F299" s="71"/>
      <c r="G299" s="79"/>
      <c r="H299" s="79">
        <v>4</v>
      </c>
      <c r="I299" s="92"/>
      <c r="J299" s="72"/>
      <c r="K299" s="79"/>
      <c r="L299" s="187"/>
      <c r="M299" s="188">
        <f t="shared" ref="M299" si="2048">SUM(N299+P299+R299+T299+V299)</f>
        <v>0</v>
      </c>
      <c r="N299" s="189"/>
      <c r="O299" s="262">
        <f t="shared" ref="O299" si="2049">SUM(N299)*I299</f>
        <v>0</v>
      </c>
      <c r="P299" s="189"/>
      <c r="Q299" s="190">
        <f t="shared" ref="Q299" si="2050">P299*J299</f>
        <v>0</v>
      </c>
      <c r="R299" s="189"/>
      <c r="S299" s="190">
        <f t="shared" ref="S299" si="2051">SUM(R299)*J299</f>
        <v>0</v>
      </c>
      <c r="T299" s="189"/>
      <c r="U299" s="190">
        <f t="shared" ref="U299" si="2052">SUM(T299)*K299</f>
        <v>0</v>
      </c>
      <c r="V299" s="189"/>
      <c r="W299" s="190">
        <f t="shared" ref="W299" si="2053">SUM(V299)*J299*5</f>
        <v>0</v>
      </c>
      <c r="X299" s="191"/>
      <c r="Y299" s="191">
        <f t="shared" ref="Y299" si="2054">L299*J299*0.05</f>
        <v>0</v>
      </c>
      <c r="Z299" s="189"/>
      <c r="AA299" s="190"/>
      <c r="AB299" s="189"/>
      <c r="AC299" s="191">
        <f t="shared" ref="AC299" si="2055">SUM(AB299)*3*H299/5</f>
        <v>0</v>
      </c>
      <c r="AD299" s="189">
        <v>1</v>
      </c>
      <c r="AE299" s="193">
        <f t="shared" ref="AE299" si="2056">SUM(AD299*H299*(15))</f>
        <v>60</v>
      </c>
      <c r="AF299" s="189"/>
      <c r="AG299" s="190">
        <f t="shared" ref="AG299" si="2057">SUM(AF299*H299*3)</f>
        <v>0</v>
      </c>
      <c r="AH299" s="190"/>
      <c r="AI299" s="191">
        <f t="shared" ref="AI299" si="2058">SUM(AH299*H299/3)</f>
        <v>0</v>
      </c>
      <c r="AJ299" s="189"/>
      <c r="AK299" s="191">
        <f t="shared" ref="AK299" si="2059">SUM(AJ299*H299*2/3)</f>
        <v>0</v>
      </c>
      <c r="AL299" s="189"/>
      <c r="AM299" s="262">
        <f>SUM(AL299*H299)</f>
        <v>0</v>
      </c>
      <c r="AN299" s="189"/>
      <c r="AO299" s="190">
        <f>SUM(AN299*J299)</f>
        <v>0</v>
      </c>
      <c r="AP299" s="189"/>
      <c r="AQ299" s="191">
        <f t="shared" ref="AQ299" si="2060">SUM(AP299*H299*2)</f>
        <v>0</v>
      </c>
      <c r="AR299" s="189"/>
      <c r="AS299" s="191">
        <f t="shared" ref="AS299" si="2061">SUM(J299*AR299*6)</f>
        <v>0</v>
      </c>
      <c r="AT299" s="32"/>
      <c r="AU299" s="194">
        <f t="shared" ref="AU299" si="2062">AT299*H299/3</f>
        <v>0</v>
      </c>
      <c r="AV299" s="189"/>
      <c r="AW299" s="190">
        <f>SUM(AV299*H299/3)</f>
        <v>0</v>
      </c>
      <c r="AX299" s="189"/>
      <c r="AY299" s="191">
        <f t="shared" ref="AY299" si="2063">SUM(J299*AX299*8)</f>
        <v>0</v>
      </c>
      <c r="AZ299" s="190"/>
      <c r="BA299" s="191">
        <f>SUM(AZ299*K299*3*8)</f>
        <v>0</v>
      </c>
      <c r="BB299" s="189"/>
      <c r="BC299" s="191">
        <f t="shared" ref="BC299" si="2064">SUM(BB299*K299*4*6)</f>
        <v>0</v>
      </c>
      <c r="BD299" s="189"/>
      <c r="BE299" s="195">
        <f t="shared" ref="BE299" si="2065">SUM(BD299*50)</f>
        <v>0</v>
      </c>
      <c r="BF299" s="194">
        <f t="shared" ref="BF299" si="2066">O299+Q299+S299+U299+W299+X299+Y299+AA299+AC299+AE299+AG299+AI299+AK299+AM299+AO299+AQ299+AS299+AU299+AW299+AY299+BA299+BC299+BE299</f>
        <v>60</v>
      </c>
      <c r="BG299" s="194">
        <f t="shared" ref="BG299" si="2067">BC299+BA299+AY299+AW299+AS299+AQ299+X299+W299+U299+S299+Q299+O299</f>
        <v>0</v>
      </c>
      <c r="BH299" s="1"/>
      <c r="BI299" s="1"/>
      <c r="BJ299" s="1"/>
      <c r="BK299" s="55"/>
      <c r="BL299" s="51"/>
      <c r="BM299" s="20" t="s">
        <v>224</v>
      </c>
      <c r="BN299" s="71"/>
      <c r="BO299" s="71" t="s">
        <v>225</v>
      </c>
      <c r="BP299" s="71"/>
      <c r="BQ299" s="71"/>
      <c r="BR299" s="79"/>
      <c r="BS299" s="326">
        <v>4</v>
      </c>
      <c r="BT299" s="92"/>
      <c r="BU299" s="72"/>
      <c r="BV299" s="79"/>
      <c r="BW299" s="187"/>
      <c r="BX299" s="188">
        <f t="shared" si="1987"/>
        <v>0</v>
      </c>
      <c r="BY299" s="189"/>
      <c r="BZ299" s="142">
        <f t="shared" si="1988"/>
        <v>0</v>
      </c>
      <c r="CA299" s="189"/>
      <c r="CB299" s="190">
        <f t="shared" si="2033"/>
        <v>0</v>
      </c>
      <c r="CC299" s="189"/>
      <c r="CD299" s="190">
        <f t="shared" si="1990"/>
        <v>0</v>
      </c>
      <c r="CE299" s="189"/>
      <c r="CF299" s="190">
        <f t="shared" si="1991"/>
        <v>0</v>
      </c>
      <c r="CG299" s="189"/>
      <c r="CH299" s="190">
        <f t="shared" si="2034"/>
        <v>0</v>
      </c>
      <c r="CI299" s="191"/>
      <c r="CJ299" s="191">
        <f t="shared" ref="CJ299" si="2068">BW299*BU299*0.05</f>
        <v>0</v>
      </c>
      <c r="CK299" s="189"/>
      <c r="CL299" s="190"/>
      <c r="CM299" s="189"/>
      <c r="CN299" s="191">
        <f t="shared" si="1995"/>
        <v>0</v>
      </c>
      <c r="CO299" s="189">
        <v>1</v>
      </c>
      <c r="CP299" s="193">
        <f t="shared" ref="CP299" si="2069">SUM(CO299*BS299*(15))</f>
        <v>60</v>
      </c>
      <c r="CQ299" s="189"/>
      <c r="CR299" s="142">
        <f t="shared" si="1997"/>
        <v>0</v>
      </c>
      <c r="CS299" s="190"/>
      <c r="CT299" s="191">
        <f t="shared" ref="CT299" si="2070">SUM(CS299*BS299/3)</f>
        <v>0</v>
      </c>
      <c r="CU299" s="189"/>
      <c r="CV299" s="191">
        <f t="shared" si="2039"/>
        <v>0</v>
      </c>
      <c r="CW299" s="189"/>
      <c r="CX299" s="142">
        <f>SUM(CW299*BS299)</f>
        <v>0</v>
      </c>
      <c r="CY299" s="189"/>
      <c r="CZ299" s="190">
        <f>SUM(CY299*BU299)</f>
        <v>0</v>
      </c>
      <c r="DA299" s="189"/>
      <c r="DB299" s="191">
        <f t="shared" ref="DB299" si="2071">SUM(DA299*BS299*2)</f>
        <v>0</v>
      </c>
      <c r="DC299" s="189"/>
      <c r="DD299" s="191">
        <f t="shared" ref="DD299" si="2072">SUM(BU299*DC299*6)</f>
        <v>0</v>
      </c>
      <c r="DE299" s="32"/>
      <c r="DF299" s="194">
        <f t="shared" si="2002"/>
        <v>0</v>
      </c>
      <c r="DG299" s="189"/>
      <c r="DH299" s="190">
        <f>SUM(DG299*BS299/3)</f>
        <v>0</v>
      </c>
      <c r="DI299" s="189"/>
      <c r="DJ299" s="191">
        <f t="shared" si="2045"/>
        <v>0</v>
      </c>
      <c r="DK299" s="190"/>
      <c r="DL299" s="191">
        <f>SUM(DK299*BV299*3*8)</f>
        <v>0</v>
      </c>
      <c r="DM299" s="189"/>
      <c r="DN299" s="191">
        <f t="shared" si="2047"/>
        <v>0</v>
      </c>
      <c r="DO299" s="189"/>
      <c r="DP299" s="195">
        <f t="shared" si="2007"/>
        <v>0</v>
      </c>
      <c r="DQ299" s="20">
        <f t="shared" si="2008"/>
        <v>60</v>
      </c>
      <c r="DR299" s="20">
        <f t="shared" si="2009"/>
        <v>0</v>
      </c>
      <c r="DS299" s="7"/>
      <c r="DT299" s="7"/>
      <c r="DU299" s="7"/>
      <c r="DV299" s="52"/>
      <c r="DW299" s="51"/>
      <c r="DX299" s="20"/>
      <c r="DY299" s="71"/>
      <c r="DZ299" s="71"/>
      <c r="EA299" s="7"/>
      <c r="EB299" s="7"/>
      <c r="EC299" s="7"/>
      <c r="ED299" s="7"/>
      <c r="EE299" s="7"/>
      <c r="EF299" s="7"/>
      <c r="EG299" s="7"/>
      <c r="EH299" s="7">
        <f t="shared" si="2010"/>
        <v>0</v>
      </c>
      <c r="EI299" s="7">
        <f t="shared" si="2010"/>
        <v>0</v>
      </c>
      <c r="EJ299" s="7">
        <f t="shared" si="2010"/>
        <v>0</v>
      </c>
      <c r="EK299" s="18">
        <f t="shared" si="2010"/>
        <v>0</v>
      </c>
      <c r="EL299" s="7">
        <f t="shared" si="2010"/>
        <v>0</v>
      </c>
      <c r="EM299" s="7">
        <f t="shared" si="2010"/>
        <v>0</v>
      </c>
      <c r="EN299" s="7">
        <f t="shared" si="2010"/>
        <v>0</v>
      </c>
      <c r="EO299" s="7">
        <f t="shared" si="2010"/>
        <v>0</v>
      </c>
      <c r="EP299" s="7">
        <f t="shared" si="2010"/>
        <v>0</v>
      </c>
      <c r="EQ299" s="7">
        <f t="shared" si="2010"/>
        <v>0</v>
      </c>
      <c r="ER299" s="7">
        <f t="shared" si="2010"/>
        <v>0</v>
      </c>
      <c r="ES299" s="7">
        <f t="shared" si="2010"/>
        <v>0</v>
      </c>
      <c r="ET299" s="7">
        <f t="shared" si="2010"/>
        <v>0</v>
      </c>
      <c r="EU299" s="18">
        <f t="shared" si="2010"/>
        <v>0</v>
      </c>
      <c r="EV299" s="7">
        <f t="shared" si="2010"/>
        <v>0</v>
      </c>
      <c r="EW299" s="7">
        <f t="shared" si="2010"/>
        <v>0</v>
      </c>
      <c r="EX299" s="7">
        <f t="shared" si="2011"/>
        <v>0</v>
      </c>
      <c r="EY299" s="7">
        <f t="shared" si="2011"/>
        <v>0</v>
      </c>
      <c r="EZ299" s="7">
        <f t="shared" si="2011"/>
        <v>2</v>
      </c>
      <c r="FA299" s="7">
        <f t="shared" si="2011"/>
        <v>120</v>
      </c>
      <c r="FB299" s="7">
        <f t="shared" si="2011"/>
        <v>0</v>
      </c>
      <c r="FC299" s="7">
        <f t="shared" si="2011"/>
        <v>0</v>
      </c>
      <c r="FD299" s="7">
        <f t="shared" si="2011"/>
        <v>0</v>
      </c>
      <c r="FE299" s="18">
        <f t="shared" si="2011"/>
        <v>0</v>
      </c>
      <c r="FF299" s="7">
        <f t="shared" si="2011"/>
        <v>0</v>
      </c>
      <c r="FG299" s="7">
        <f t="shared" si="2011"/>
        <v>0</v>
      </c>
      <c r="FH299" s="7">
        <f t="shared" si="2011"/>
        <v>0</v>
      </c>
      <c r="FI299" s="7">
        <f t="shared" si="2011"/>
        <v>0</v>
      </c>
      <c r="FJ299" s="7">
        <f t="shared" si="2011"/>
        <v>0</v>
      </c>
      <c r="FK299" s="7">
        <f t="shared" si="2011"/>
        <v>0</v>
      </c>
      <c r="FL299" s="7">
        <f t="shared" si="2011"/>
        <v>0</v>
      </c>
      <c r="FM299" s="7">
        <f t="shared" si="2011"/>
        <v>0</v>
      </c>
      <c r="FN299" s="7">
        <f t="shared" si="2012"/>
        <v>0</v>
      </c>
      <c r="FO299" s="7">
        <f t="shared" si="2012"/>
        <v>0</v>
      </c>
      <c r="FP299" s="7"/>
      <c r="FQ299" s="7">
        <f t="shared" si="2013"/>
        <v>0</v>
      </c>
      <c r="FR299" s="7">
        <f t="shared" si="2013"/>
        <v>0</v>
      </c>
      <c r="FS299" s="7">
        <f t="shared" si="2013"/>
        <v>0</v>
      </c>
      <c r="FT299" s="7">
        <f t="shared" si="2013"/>
        <v>0</v>
      </c>
      <c r="FU299" s="7">
        <f t="shared" si="2013"/>
        <v>0</v>
      </c>
      <c r="FV299" s="7">
        <f t="shared" si="2013"/>
        <v>0</v>
      </c>
      <c r="FW299" s="7">
        <f t="shared" si="2013"/>
        <v>0</v>
      </c>
      <c r="FX299" s="7">
        <f t="shared" si="2013"/>
        <v>0</v>
      </c>
      <c r="FY299" s="7">
        <f t="shared" si="2013"/>
        <v>0</v>
      </c>
      <c r="FZ299" s="7">
        <f t="shared" si="2013"/>
        <v>0</v>
      </c>
      <c r="GA299" s="7">
        <f t="shared" si="2013"/>
        <v>0</v>
      </c>
      <c r="GB299" s="116">
        <f t="shared" si="2013"/>
        <v>120</v>
      </c>
      <c r="GC299" s="117">
        <f t="shared" si="2013"/>
        <v>0</v>
      </c>
      <c r="GD299" s="7"/>
      <c r="GE299" s="7"/>
      <c r="GF299" s="7"/>
      <c r="GG299" s="52"/>
      <c r="GH299" s="3"/>
      <c r="GI299" s="18"/>
      <c r="GJ299" s="18"/>
      <c r="GK299" s="1"/>
      <c r="GL299" s="23"/>
      <c r="GM299" s="61"/>
      <c r="GN299" s="7"/>
      <c r="GO299" s="7"/>
    </row>
    <row r="300" spans="1:197" ht="24.95" customHeight="1" x14ac:dyDescent="0.35">
      <c r="A300" s="51"/>
      <c r="B300" s="33"/>
      <c r="C300" s="78"/>
      <c r="D300" s="71"/>
      <c r="E300" s="78"/>
      <c r="F300" s="78"/>
      <c r="G300" s="79"/>
      <c r="H300" s="79"/>
      <c r="I300" s="79"/>
      <c r="J300" s="79"/>
      <c r="K300" s="79"/>
      <c r="L300" s="72"/>
      <c r="M300" s="73">
        <f t="shared" si="2030"/>
        <v>0</v>
      </c>
      <c r="N300" s="32"/>
      <c r="O300" s="263"/>
      <c r="P300" s="32"/>
      <c r="Q300" s="20"/>
      <c r="R300" s="32"/>
      <c r="S300" s="20"/>
      <c r="T300" s="32"/>
      <c r="U300" s="20"/>
      <c r="V300" s="74"/>
      <c r="W300" s="20"/>
      <c r="X300" s="20"/>
      <c r="Y300" s="20"/>
      <c r="Z300" s="74"/>
      <c r="AA300" s="20"/>
      <c r="AB300" s="74"/>
      <c r="AC300" s="20"/>
      <c r="AD300" s="74"/>
      <c r="AE300" s="24"/>
      <c r="AF300" s="74"/>
      <c r="AG300" s="20"/>
      <c r="AH300" s="74"/>
      <c r="AI300" s="20"/>
      <c r="AJ300" s="74"/>
      <c r="AK300" s="20"/>
      <c r="AL300" s="74"/>
      <c r="AM300" s="263"/>
      <c r="AN300" s="74"/>
      <c r="AO300" s="20"/>
      <c r="AP300" s="74"/>
      <c r="AQ300" s="20"/>
      <c r="AR300" s="74"/>
      <c r="AS300" s="20"/>
      <c r="AT300" s="74"/>
      <c r="AU300" s="20"/>
      <c r="AV300" s="74"/>
      <c r="AW300" s="20"/>
      <c r="AX300" s="74"/>
      <c r="AY300" s="20"/>
      <c r="AZ300" s="74"/>
      <c r="BA300" s="20"/>
      <c r="BB300" s="74"/>
      <c r="BC300" s="20"/>
      <c r="BD300" s="74"/>
      <c r="BE300" s="20"/>
      <c r="BF300" s="20">
        <f t="shared" si="2031"/>
        <v>0</v>
      </c>
      <c r="BG300" s="20">
        <f t="shared" si="2032"/>
        <v>0</v>
      </c>
      <c r="BH300" s="1"/>
      <c r="BI300" s="1"/>
      <c r="BJ300" s="1"/>
      <c r="BK300" s="55"/>
      <c r="BL300" s="51"/>
      <c r="BM300" s="213" t="s">
        <v>229</v>
      </c>
      <c r="BN300" s="214" t="s">
        <v>110</v>
      </c>
      <c r="BO300" s="214" t="s">
        <v>102</v>
      </c>
      <c r="BP300" s="200" t="s">
        <v>150</v>
      </c>
      <c r="BQ300" s="138" t="s">
        <v>152</v>
      </c>
      <c r="BR300" s="214">
        <v>4</v>
      </c>
      <c r="BS300" s="200">
        <v>28</v>
      </c>
      <c r="BT300" s="200"/>
      <c r="BU300" s="200"/>
      <c r="BV300" s="200">
        <f>SUM(BU300)*2</f>
        <v>0</v>
      </c>
      <c r="BW300" s="222">
        <v>70</v>
      </c>
      <c r="BX300" s="140">
        <f t="shared" si="1987"/>
        <v>70</v>
      </c>
      <c r="BY300" s="141">
        <v>30</v>
      </c>
      <c r="BZ300" s="142">
        <f t="shared" si="1988"/>
        <v>0</v>
      </c>
      <c r="CA300" s="141">
        <v>20</v>
      </c>
      <c r="CB300" s="142">
        <f t="shared" si="2033"/>
        <v>0</v>
      </c>
      <c r="CC300" s="141">
        <v>20</v>
      </c>
      <c r="CD300" s="142">
        <f t="shared" si="1990"/>
        <v>0</v>
      </c>
      <c r="CE300" s="208"/>
      <c r="CF300" s="210">
        <f t="shared" si="1991"/>
        <v>0</v>
      </c>
      <c r="CG300" s="208"/>
      <c r="CH300" s="210">
        <f t="shared" si="2034"/>
        <v>0</v>
      </c>
      <c r="CI300" s="206">
        <f t="shared" ref="CI300" si="2073">SUM(BU300*DI300*2+BV300*DK300*2)</f>
        <v>0</v>
      </c>
      <c r="CJ300" s="206">
        <f t="shared" ref="CJ300" si="2074">SUM(BW300*5/100*BU300)</f>
        <v>0</v>
      </c>
      <c r="CK300" s="208"/>
      <c r="CL300" s="210"/>
      <c r="CM300" s="208"/>
      <c r="CN300" s="206">
        <f t="shared" si="1995"/>
        <v>0</v>
      </c>
      <c r="CO300" s="208"/>
      <c r="CP300" s="209">
        <f t="shared" ref="CP300" si="2075">SUM(CO300*BS300*(30+4))</f>
        <v>0</v>
      </c>
      <c r="CQ300" s="208"/>
      <c r="CR300" s="334">
        <f t="shared" si="1997"/>
        <v>0</v>
      </c>
      <c r="CS300" s="208"/>
      <c r="CT300" s="206">
        <f t="shared" ref="CT300" si="2076">SUM(CS300*BS300/3)</f>
        <v>0</v>
      </c>
      <c r="CU300" s="208"/>
      <c r="CV300" s="206">
        <f t="shared" si="2039"/>
        <v>0</v>
      </c>
      <c r="CW300" s="208">
        <v>1</v>
      </c>
      <c r="CX300" s="142">
        <f>SUM(CW300*BS300)*2</f>
        <v>56</v>
      </c>
      <c r="CY300" s="208"/>
      <c r="CZ300" s="210">
        <f t="shared" ref="CZ300" si="2077">SUM(CY300*BU300)</f>
        <v>0</v>
      </c>
      <c r="DA300" s="208"/>
      <c r="DB300" s="206">
        <f t="shared" ref="DB300" si="2078">SUM(DA300*BS300*2)</f>
        <v>0</v>
      </c>
      <c r="DC300" s="208"/>
      <c r="DD300" s="206">
        <f>SUM(BU300*DC300*8)</f>
        <v>0</v>
      </c>
      <c r="DE300" s="32"/>
      <c r="DF300" s="194">
        <f t="shared" si="2002"/>
        <v>0</v>
      </c>
      <c r="DG300" s="208"/>
      <c r="DH300" s="210">
        <f t="shared" ref="DH300" si="2079">SUM(DG300*BS300/3)</f>
        <v>0</v>
      </c>
      <c r="DI300" s="208">
        <v>1</v>
      </c>
      <c r="DJ300" s="206">
        <f t="shared" ref="DJ300" si="2080">SUM(BU300*DI300*8)</f>
        <v>0</v>
      </c>
      <c r="DK300" s="208"/>
      <c r="DL300" s="206">
        <f t="shared" ref="DL300" si="2081">SUM(DK300*BV300*5*6)</f>
        <v>0</v>
      </c>
      <c r="DM300" s="208"/>
      <c r="DN300" s="206">
        <f t="shared" si="2047"/>
        <v>0</v>
      </c>
      <c r="DO300" s="208"/>
      <c r="DP300" s="212">
        <f t="shared" si="2007"/>
        <v>0</v>
      </c>
      <c r="DQ300" s="20">
        <f t="shared" si="2008"/>
        <v>56</v>
      </c>
      <c r="DR300" s="20">
        <f t="shared" si="2009"/>
        <v>0</v>
      </c>
      <c r="DS300" s="7"/>
      <c r="DT300" s="7"/>
      <c r="DU300" s="7"/>
      <c r="DV300" s="52"/>
      <c r="DW300" s="51"/>
      <c r="DX300" s="33"/>
      <c r="DY300" s="78"/>
      <c r="DZ300" s="71"/>
      <c r="EA300" s="7"/>
      <c r="EB300" s="7"/>
      <c r="EC300" s="7"/>
      <c r="ED300" s="7"/>
      <c r="EE300" s="7"/>
      <c r="EF300" s="7"/>
      <c r="EG300" s="7"/>
      <c r="EH300" s="7">
        <f t="shared" si="2010"/>
        <v>70</v>
      </c>
      <c r="EI300" s="7">
        <f t="shared" si="2010"/>
        <v>70</v>
      </c>
      <c r="EJ300" s="7">
        <f t="shared" si="2010"/>
        <v>30</v>
      </c>
      <c r="EK300" s="18">
        <f t="shared" si="2010"/>
        <v>0</v>
      </c>
      <c r="EL300" s="7">
        <f t="shared" si="2010"/>
        <v>20</v>
      </c>
      <c r="EM300" s="7">
        <f t="shared" si="2010"/>
        <v>0</v>
      </c>
      <c r="EN300" s="7">
        <f t="shared" si="2010"/>
        <v>20</v>
      </c>
      <c r="EO300" s="7">
        <f t="shared" si="2010"/>
        <v>0</v>
      </c>
      <c r="EP300" s="7">
        <f t="shared" si="2010"/>
        <v>0</v>
      </c>
      <c r="EQ300" s="7">
        <f t="shared" si="2010"/>
        <v>0</v>
      </c>
      <c r="ER300" s="7">
        <f t="shared" si="2010"/>
        <v>0</v>
      </c>
      <c r="ES300" s="7">
        <f t="shared" si="2010"/>
        <v>0</v>
      </c>
      <c r="ET300" s="7">
        <f t="shared" si="2010"/>
        <v>0</v>
      </c>
      <c r="EU300" s="18">
        <f t="shared" si="2010"/>
        <v>0</v>
      </c>
      <c r="EV300" s="7">
        <f t="shared" si="2010"/>
        <v>0</v>
      </c>
      <c r="EW300" s="7">
        <f t="shared" si="2010"/>
        <v>0</v>
      </c>
      <c r="EX300" s="7">
        <f t="shared" si="2011"/>
        <v>0</v>
      </c>
      <c r="EY300" s="7">
        <f t="shared" si="2011"/>
        <v>0</v>
      </c>
      <c r="EZ300" s="7">
        <f t="shared" si="2011"/>
        <v>0</v>
      </c>
      <c r="FA300" s="7">
        <f t="shared" si="2011"/>
        <v>0</v>
      </c>
      <c r="FB300" s="7">
        <f t="shared" si="2011"/>
        <v>0</v>
      </c>
      <c r="FC300" s="7">
        <f t="shared" si="2011"/>
        <v>0</v>
      </c>
      <c r="FD300" s="7">
        <f t="shared" si="2011"/>
        <v>0</v>
      </c>
      <c r="FE300" s="18">
        <f t="shared" si="2011"/>
        <v>0</v>
      </c>
      <c r="FF300" s="7">
        <f t="shared" si="2011"/>
        <v>0</v>
      </c>
      <c r="FG300" s="7">
        <f t="shared" si="2011"/>
        <v>0</v>
      </c>
      <c r="FH300" s="7">
        <f t="shared" si="2011"/>
        <v>1</v>
      </c>
      <c r="FI300" s="7">
        <f t="shared" si="2011"/>
        <v>56</v>
      </c>
      <c r="FJ300" s="7">
        <f t="shared" si="2011"/>
        <v>0</v>
      </c>
      <c r="FK300" s="7">
        <f t="shared" si="2011"/>
        <v>0</v>
      </c>
      <c r="FL300" s="7">
        <f t="shared" si="2011"/>
        <v>0</v>
      </c>
      <c r="FM300" s="7">
        <f t="shared" si="2011"/>
        <v>0</v>
      </c>
      <c r="FN300" s="7">
        <f t="shared" si="2012"/>
        <v>0</v>
      </c>
      <c r="FO300" s="7">
        <f t="shared" si="2012"/>
        <v>0</v>
      </c>
      <c r="FP300" s="7"/>
      <c r="FQ300" s="7">
        <f t="shared" si="2013"/>
        <v>0</v>
      </c>
      <c r="FR300" s="7">
        <f t="shared" si="2013"/>
        <v>0</v>
      </c>
      <c r="FS300" s="7">
        <f t="shared" si="2013"/>
        <v>0</v>
      </c>
      <c r="FT300" s="7">
        <f t="shared" si="2013"/>
        <v>1</v>
      </c>
      <c r="FU300" s="7">
        <f t="shared" si="2013"/>
        <v>0</v>
      </c>
      <c r="FV300" s="7">
        <f t="shared" si="2013"/>
        <v>0</v>
      </c>
      <c r="FW300" s="7">
        <f t="shared" si="2013"/>
        <v>0</v>
      </c>
      <c r="FX300" s="7">
        <f t="shared" si="2013"/>
        <v>0</v>
      </c>
      <c r="FY300" s="7">
        <f t="shared" si="2013"/>
        <v>0</v>
      </c>
      <c r="FZ300" s="7">
        <f t="shared" si="2013"/>
        <v>0</v>
      </c>
      <c r="GA300" s="7">
        <f t="shared" si="2013"/>
        <v>0</v>
      </c>
      <c r="GB300" s="116">
        <f t="shared" si="2013"/>
        <v>56</v>
      </c>
      <c r="GC300" s="117">
        <f t="shared" si="2013"/>
        <v>0</v>
      </c>
      <c r="GD300" s="7"/>
      <c r="GE300" s="7"/>
      <c r="GF300" s="7"/>
      <c r="GG300" s="52"/>
      <c r="GH300" s="3"/>
      <c r="GI300" s="18"/>
      <c r="GJ300" s="18"/>
      <c r="GK300" s="1"/>
      <c r="GL300" s="23"/>
      <c r="GM300" s="61"/>
      <c r="GN300" s="7"/>
      <c r="GO300" s="7"/>
    </row>
    <row r="301" spans="1:197" ht="24.95" customHeight="1" x14ac:dyDescent="0.35">
      <c r="A301" s="51"/>
      <c r="B301" s="20"/>
      <c r="C301" s="44"/>
      <c r="D301" s="44"/>
      <c r="E301" s="44"/>
      <c r="F301" s="23"/>
      <c r="G301" s="44"/>
      <c r="H301" s="44"/>
      <c r="I301" s="44"/>
      <c r="J301" s="44"/>
      <c r="K301" s="44"/>
      <c r="L301" s="48"/>
      <c r="M301" s="73">
        <f t="shared" si="2030"/>
        <v>0</v>
      </c>
      <c r="N301" s="32"/>
      <c r="O301" s="263"/>
      <c r="P301" s="32"/>
      <c r="Q301" s="20"/>
      <c r="R301" s="32"/>
      <c r="S301" s="20"/>
      <c r="T301" s="32"/>
      <c r="U301" s="20"/>
      <c r="V301" s="74"/>
      <c r="W301" s="20"/>
      <c r="X301" s="20"/>
      <c r="Y301" s="20"/>
      <c r="Z301" s="74"/>
      <c r="AA301" s="20"/>
      <c r="AB301" s="74"/>
      <c r="AC301" s="20"/>
      <c r="AD301" s="74"/>
      <c r="AE301" s="24"/>
      <c r="AF301" s="74"/>
      <c r="AG301" s="20"/>
      <c r="AH301" s="74"/>
      <c r="AI301" s="20"/>
      <c r="AJ301" s="74"/>
      <c r="AK301" s="20"/>
      <c r="AL301" s="74"/>
      <c r="AM301" s="263"/>
      <c r="AN301" s="74"/>
      <c r="AO301" s="20"/>
      <c r="AP301" s="74"/>
      <c r="AQ301" s="20"/>
      <c r="AR301" s="74"/>
      <c r="AS301" s="20"/>
      <c r="AT301" s="74"/>
      <c r="AU301" s="20"/>
      <c r="AV301" s="74"/>
      <c r="AW301" s="20"/>
      <c r="AX301" s="74"/>
      <c r="AY301" s="20"/>
      <c r="AZ301" s="74"/>
      <c r="BA301" s="20"/>
      <c r="BB301" s="74"/>
      <c r="BC301" s="20"/>
      <c r="BD301" s="74"/>
      <c r="BE301" s="20"/>
      <c r="BF301" s="20">
        <f t="shared" si="2031"/>
        <v>0</v>
      </c>
      <c r="BG301" s="20">
        <f t="shared" si="2032"/>
        <v>0</v>
      </c>
      <c r="BH301" s="1"/>
      <c r="BI301" s="1"/>
      <c r="BJ301" s="1"/>
      <c r="BK301" s="55"/>
      <c r="BL301" s="51"/>
      <c r="BM301" s="20"/>
      <c r="BN301" s="44"/>
      <c r="BO301" s="44"/>
      <c r="BP301" s="44"/>
      <c r="BQ301" s="23"/>
      <c r="BR301" s="44"/>
      <c r="BS301" s="44"/>
      <c r="BT301" s="44"/>
      <c r="BU301" s="44"/>
      <c r="BV301" s="44"/>
      <c r="BW301" s="48"/>
      <c r="BX301" s="73">
        <f t="shared" ref="BX301:BX311" si="2082">SUM(BY301+CA301+CE301+CG301+DC301*2)</f>
        <v>0</v>
      </c>
      <c r="BY301" s="32"/>
      <c r="BZ301" s="334"/>
      <c r="CA301" s="32"/>
      <c r="CB301" s="20"/>
      <c r="CC301" s="32"/>
      <c r="CD301" s="20"/>
      <c r="CE301" s="32"/>
      <c r="CF301" s="20"/>
      <c r="CG301" s="74"/>
      <c r="CH301" s="20"/>
      <c r="CI301" s="20"/>
      <c r="CJ301" s="20"/>
      <c r="CK301" s="74"/>
      <c r="CL301" s="20"/>
      <c r="CM301" s="74"/>
      <c r="CN301" s="20"/>
      <c r="CO301" s="74"/>
      <c r="CP301" s="24"/>
      <c r="CQ301" s="74"/>
      <c r="CR301" s="334"/>
      <c r="CS301" s="74"/>
      <c r="CT301" s="20"/>
      <c r="CU301" s="74"/>
      <c r="CV301" s="20"/>
      <c r="CW301" s="74"/>
      <c r="CX301" s="334"/>
      <c r="CY301" s="74"/>
      <c r="CZ301" s="20"/>
      <c r="DA301" s="74"/>
      <c r="DB301" s="20"/>
      <c r="DC301" s="74"/>
      <c r="DD301" s="20"/>
      <c r="DE301" s="74"/>
      <c r="DF301" s="20"/>
      <c r="DG301" s="74"/>
      <c r="DH301" s="20"/>
      <c r="DI301" s="74"/>
      <c r="DJ301" s="20"/>
      <c r="DK301" s="74"/>
      <c r="DL301" s="20"/>
      <c r="DM301" s="74"/>
      <c r="DN301" s="20"/>
      <c r="DO301" s="74"/>
      <c r="DP301" s="20"/>
      <c r="DQ301" s="20">
        <f t="shared" si="2008"/>
        <v>0</v>
      </c>
      <c r="DR301" s="20">
        <f t="shared" si="2009"/>
        <v>0</v>
      </c>
      <c r="DS301" s="7"/>
      <c r="DT301" s="7"/>
      <c r="DU301" s="7"/>
      <c r="DV301" s="52"/>
      <c r="DW301" s="51"/>
      <c r="DX301" s="20"/>
      <c r="DY301" s="44"/>
      <c r="DZ301" s="44"/>
      <c r="EA301" s="7"/>
      <c r="EB301" s="7"/>
      <c r="EC301" s="7"/>
      <c r="ED301" s="7"/>
      <c r="EE301" s="7"/>
      <c r="EF301" s="7"/>
      <c r="EG301" s="7"/>
      <c r="EH301" s="7">
        <f t="shared" si="2010"/>
        <v>0</v>
      </c>
      <c r="EI301" s="7">
        <f t="shared" si="2010"/>
        <v>0</v>
      </c>
      <c r="EJ301" s="7">
        <f t="shared" si="2010"/>
        <v>0</v>
      </c>
      <c r="EK301" s="18">
        <f t="shared" si="2010"/>
        <v>0</v>
      </c>
      <c r="EL301" s="7">
        <f t="shared" si="2010"/>
        <v>0</v>
      </c>
      <c r="EM301" s="7">
        <f t="shared" si="2010"/>
        <v>0</v>
      </c>
      <c r="EN301" s="7">
        <f t="shared" si="2010"/>
        <v>0</v>
      </c>
      <c r="EO301" s="7">
        <f t="shared" si="2010"/>
        <v>0</v>
      </c>
      <c r="EP301" s="7">
        <f t="shared" si="2010"/>
        <v>0</v>
      </c>
      <c r="EQ301" s="7">
        <f t="shared" si="2010"/>
        <v>0</v>
      </c>
      <c r="ER301" s="7">
        <f t="shared" si="2010"/>
        <v>0</v>
      </c>
      <c r="ES301" s="7">
        <f t="shared" si="2010"/>
        <v>0</v>
      </c>
      <c r="ET301" s="7">
        <f t="shared" si="2010"/>
        <v>0</v>
      </c>
      <c r="EU301" s="18">
        <f t="shared" si="2010"/>
        <v>0</v>
      </c>
      <c r="EV301" s="7">
        <f t="shared" si="2010"/>
        <v>0</v>
      </c>
      <c r="EW301" s="7">
        <f t="shared" si="2010"/>
        <v>0</v>
      </c>
      <c r="EX301" s="7">
        <f t="shared" si="2011"/>
        <v>0</v>
      </c>
      <c r="EY301" s="7">
        <f t="shared" si="2011"/>
        <v>0</v>
      </c>
      <c r="EZ301" s="7">
        <f t="shared" si="2011"/>
        <v>0</v>
      </c>
      <c r="FA301" s="7">
        <f t="shared" si="2011"/>
        <v>0</v>
      </c>
      <c r="FB301" s="7">
        <f t="shared" si="2011"/>
        <v>0</v>
      </c>
      <c r="FC301" s="7">
        <f t="shared" si="2011"/>
        <v>0</v>
      </c>
      <c r="FD301" s="7">
        <f t="shared" si="2011"/>
        <v>0</v>
      </c>
      <c r="FE301" s="18">
        <f t="shared" si="2011"/>
        <v>0</v>
      </c>
      <c r="FF301" s="7">
        <f t="shared" si="2011"/>
        <v>0</v>
      </c>
      <c r="FG301" s="7">
        <f t="shared" si="2011"/>
        <v>0</v>
      </c>
      <c r="FH301" s="7">
        <f t="shared" si="2011"/>
        <v>0</v>
      </c>
      <c r="FI301" s="7">
        <f t="shared" si="2011"/>
        <v>0</v>
      </c>
      <c r="FJ301" s="7">
        <f t="shared" si="2011"/>
        <v>0</v>
      </c>
      <c r="FK301" s="7">
        <f t="shared" si="2011"/>
        <v>0</v>
      </c>
      <c r="FL301" s="7">
        <f t="shared" si="2011"/>
        <v>0</v>
      </c>
      <c r="FM301" s="7">
        <f t="shared" si="2011"/>
        <v>0</v>
      </c>
      <c r="FN301" s="7">
        <f t="shared" si="2012"/>
        <v>0</v>
      </c>
      <c r="FO301" s="7">
        <f t="shared" si="2012"/>
        <v>0</v>
      </c>
      <c r="FP301" s="7"/>
      <c r="FQ301" s="7">
        <f t="shared" si="2013"/>
        <v>0</v>
      </c>
      <c r="FR301" s="7">
        <f t="shared" si="2013"/>
        <v>0</v>
      </c>
      <c r="FS301" s="7">
        <f t="shared" si="2013"/>
        <v>0</v>
      </c>
      <c r="FT301" s="7">
        <f t="shared" si="2013"/>
        <v>0</v>
      </c>
      <c r="FU301" s="7">
        <f t="shared" si="2013"/>
        <v>0</v>
      </c>
      <c r="FV301" s="7">
        <f t="shared" si="2013"/>
        <v>0</v>
      </c>
      <c r="FW301" s="7">
        <f t="shared" si="2013"/>
        <v>0</v>
      </c>
      <c r="FX301" s="7">
        <f t="shared" si="2013"/>
        <v>0</v>
      </c>
      <c r="FY301" s="7">
        <f t="shared" si="2013"/>
        <v>0</v>
      </c>
      <c r="FZ301" s="7">
        <f t="shared" si="2013"/>
        <v>0</v>
      </c>
      <c r="GA301" s="7">
        <f t="shared" si="2013"/>
        <v>0</v>
      </c>
      <c r="GB301" s="116">
        <f t="shared" si="2013"/>
        <v>0</v>
      </c>
      <c r="GC301" s="117">
        <f t="shared" si="2013"/>
        <v>0</v>
      </c>
      <c r="GD301" s="7"/>
      <c r="GE301" s="7"/>
      <c r="GF301" s="7"/>
      <c r="GG301" s="52"/>
      <c r="GH301" s="3"/>
      <c r="GI301" s="18"/>
      <c r="GJ301" s="18"/>
      <c r="GK301" s="1"/>
      <c r="GL301" s="23"/>
      <c r="GM301" s="61"/>
      <c r="GN301" s="7"/>
      <c r="GO301" s="7"/>
    </row>
    <row r="302" spans="1:197" ht="24.95" customHeight="1" x14ac:dyDescent="0.35">
      <c r="A302" s="51"/>
      <c r="B302" s="1"/>
      <c r="C302" s="23"/>
      <c r="D302" s="23"/>
      <c r="E302" s="23"/>
      <c r="F302" s="23"/>
      <c r="G302" s="23"/>
      <c r="H302" s="23"/>
      <c r="I302" s="49"/>
      <c r="J302" s="23"/>
      <c r="K302" s="23"/>
      <c r="L302" s="1"/>
      <c r="M302" s="73">
        <f t="shared" si="2030"/>
        <v>0</v>
      </c>
      <c r="N302" s="32"/>
      <c r="O302" s="263"/>
      <c r="P302" s="32"/>
      <c r="Q302" s="20"/>
      <c r="R302" s="32"/>
      <c r="S302" s="20"/>
      <c r="T302" s="32"/>
      <c r="U302" s="20"/>
      <c r="V302" s="74"/>
      <c r="W302" s="20"/>
      <c r="X302" s="20"/>
      <c r="Y302" s="20"/>
      <c r="Z302" s="74"/>
      <c r="AA302" s="20"/>
      <c r="AB302" s="74"/>
      <c r="AC302" s="20"/>
      <c r="AD302" s="74"/>
      <c r="AE302" s="24"/>
      <c r="AF302" s="74"/>
      <c r="AG302" s="20"/>
      <c r="AH302" s="74"/>
      <c r="AI302" s="20"/>
      <c r="AJ302" s="74"/>
      <c r="AK302" s="20"/>
      <c r="AL302" s="74"/>
      <c r="AM302" s="263"/>
      <c r="AN302" s="74"/>
      <c r="AO302" s="20"/>
      <c r="AP302" s="74"/>
      <c r="AQ302" s="20"/>
      <c r="AR302" s="74"/>
      <c r="AS302" s="20"/>
      <c r="AT302" s="74"/>
      <c r="AU302" s="20"/>
      <c r="AV302" s="74"/>
      <c r="AW302" s="20"/>
      <c r="AX302" s="74"/>
      <c r="AY302" s="20"/>
      <c r="AZ302" s="74"/>
      <c r="BA302" s="20"/>
      <c r="BB302" s="74"/>
      <c r="BC302" s="20"/>
      <c r="BD302" s="74"/>
      <c r="BE302" s="20"/>
      <c r="BF302" s="20">
        <f t="shared" si="2031"/>
        <v>0</v>
      </c>
      <c r="BG302" s="20">
        <f t="shared" si="2032"/>
        <v>0</v>
      </c>
      <c r="BH302" s="7"/>
      <c r="BI302" s="1"/>
      <c r="BJ302" s="1"/>
      <c r="BK302" s="55"/>
      <c r="BL302" s="51"/>
      <c r="BM302" s="1"/>
      <c r="BN302" s="23"/>
      <c r="BO302" s="23"/>
      <c r="BP302" s="23"/>
      <c r="BQ302" s="23"/>
      <c r="BR302" s="23"/>
      <c r="BS302" s="23"/>
      <c r="BT302" s="49"/>
      <c r="BU302" s="23"/>
      <c r="BV302" s="23"/>
      <c r="BW302" s="1"/>
      <c r="BX302" s="73">
        <f t="shared" si="2082"/>
        <v>0</v>
      </c>
      <c r="BY302" s="32"/>
      <c r="BZ302" s="334"/>
      <c r="CA302" s="32"/>
      <c r="CB302" s="20"/>
      <c r="CC302" s="32"/>
      <c r="CD302" s="20"/>
      <c r="CE302" s="32"/>
      <c r="CF302" s="20"/>
      <c r="CG302" s="74"/>
      <c r="CH302" s="20"/>
      <c r="CI302" s="20"/>
      <c r="CJ302" s="20"/>
      <c r="CK302" s="74"/>
      <c r="CL302" s="20"/>
      <c r="CM302" s="74"/>
      <c r="CN302" s="20"/>
      <c r="CO302" s="74"/>
      <c r="CP302" s="24"/>
      <c r="CQ302" s="74"/>
      <c r="CR302" s="334"/>
      <c r="CS302" s="74"/>
      <c r="CT302" s="20"/>
      <c r="CU302" s="74"/>
      <c r="CV302" s="20"/>
      <c r="CW302" s="74"/>
      <c r="CX302" s="334"/>
      <c r="CY302" s="74"/>
      <c r="CZ302" s="20"/>
      <c r="DA302" s="74"/>
      <c r="DB302" s="20"/>
      <c r="DC302" s="74"/>
      <c r="DD302" s="20"/>
      <c r="DE302" s="74"/>
      <c r="DF302" s="20"/>
      <c r="DG302" s="74"/>
      <c r="DH302" s="20"/>
      <c r="DI302" s="74"/>
      <c r="DJ302" s="20"/>
      <c r="DK302" s="74"/>
      <c r="DL302" s="20"/>
      <c r="DM302" s="74"/>
      <c r="DN302" s="20"/>
      <c r="DO302" s="74"/>
      <c r="DP302" s="20"/>
      <c r="DQ302" s="20">
        <f t="shared" si="2008"/>
        <v>0</v>
      </c>
      <c r="DR302" s="20">
        <f t="shared" si="2009"/>
        <v>0</v>
      </c>
      <c r="DS302" s="7"/>
      <c r="DT302" s="7"/>
      <c r="DU302" s="7"/>
      <c r="DV302" s="52"/>
      <c r="DW302" s="51"/>
      <c r="DX302" s="1"/>
      <c r="DY302" s="23"/>
      <c r="DZ302" s="23"/>
      <c r="EA302" s="7"/>
      <c r="EB302" s="7"/>
      <c r="EC302" s="7"/>
      <c r="ED302" s="7"/>
      <c r="EE302" s="7"/>
      <c r="EF302" s="7"/>
      <c r="EG302" s="7"/>
      <c r="EH302" s="7">
        <f t="shared" si="2010"/>
        <v>0</v>
      </c>
      <c r="EI302" s="7">
        <f t="shared" si="2010"/>
        <v>0</v>
      </c>
      <c r="EJ302" s="7">
        <f t="shared" si="2010"/>
        <v>0</v>
      </c>
      <c r="EK302" s="18">
        <f t="shared" si="2010"/>
        <v>0</v>
      </c>
      <c r="EL302" s="7">
        <f t="shared" si="2010"/>
        <v>0</v>
      </c>
      <c r="EM302" s="7">
        <f t="shared" si="2010"/>
        <v>0</v>
      </c>
      <c r="EN302" s="7">
        <f t="shared" si="2010"/>
        <v>0</v>
      </c>
      <c r="EO302" s="7">
        <f t="shared" si="2010"/>
        <v>0</v>
      </c>
      <c r="EP302" s="7">
        <f t="shared" si="2010"/>
        <v>0</v>
      </c>
      <c r="EQ302" s="7">
        <f t="shared" si="2010"/>
        <v>0</v>
      </c>
      <c r="ER302" s="7">
        <f t="shared" si="2010"/>
        <v>0</v>
      </c>
      <c r="ES302" s="7">
        <f t="shared" si="2010"/>
        <v>0</v>
      </c>
      <c r="ET302" s="7">
        <f t="shared" si="2010"/>
        <v>0</v>
      </c>
      <c r="EU302" s="18">
        <f t="shared" si="2010"/>
        <v>0</v>
      </c>
      <c r="EV302" s="7">
        <f t="shared" si="2010"/>
        <v>0</v>
      </c>
      <c r="EW302" s="7">
        <f t="shared" si="2010"/>
        <v>0</v>
      </c>
      <c r="EX302" s="7">
        <f t="shared" si="2011"/>
        <v>0</v>
      </c>
      <c r="EY302" s="7">
        <f t="shared" si="2011"/>
        <v>0</v>
      </c>
      <c r="EZ302" s="7">
        <f t="shared" si="2011"/>
        <v>0</v>
      </c>
      <c r="FA302" s="7">
        <f t="shared" si="2011"/>
        <v>0</v>
      </c>
      <c r="FB302" s="7">
        <f t="shared" si="2011"/>
        <v>0</v>
      </c>
      <c r="FC302" s="7">
        <f t="shared" si="2011"/>
        <v>0</v>
      </c>
      <c r="FD302" s="7">
        <f t="shared" si="2011"/>
        <v>0</v>
      </c>
      <c r="FE302" s="18">
        <f t="shared" si="2011"/>
        <v>0</v>
      </c>
      <c r="FF302" s="7">
        <f t="shared" si="2011"/>
        <v>0</v>
      </c>
      <c r="FG302" s="7">
        <f t="shared" si="2011"/>
        <v>0</v>
      </c>
      <c r="FH302" s="7">
        <f t="shared" si="2011"/>
        <v>0</v>
      </c>
      <c r="FI302" s="7">
        <f t="shared" si="2011"/>
        <v>0</v>
      </c>
      <c r="FJ302" s="7">
        <f t="shared" si="2011"/>
        <v>0</v>
      </c>
      <c r="FK302" s="7">
        <f t="shared" si="2011"/>
        <v>0</v>
      </c>
      <c r="FL302" s="7">
        <f t="shared" si="2011"/>
        <v>0</v>
      </c>
      <c r="FM302" s="7">
        <f t="shared" si="2011"/>
        <v>0</v>
      </c>
      <c r="FN302" s="7">
        <f t="shared" si="2012"/>
        <v>0</v>
      </c>
      <c r="FO302" s="7">
        <f t="shared" si="2012"/>
        <v>0</v>
      </c>
      <c r="FP302" s="7"/>
      <c r="FQ302" s="7">
        <f t="shared" si="2013"/>
        <v>0</v>
      </c>
      <c r="FR302" s="7">
        <f t="shared" si="2013"/>
        <v>0</v>
      </c>
      <c r="FS302" s="7">
        <f t="shared" si="2013"/>
        <v>0</v>
      </c>
      <c r="FT302" s="7">
        <f t="shared" si="2013"/>
        <v>0</v>
      </c>
      <c r="FU302" s="7">
        <f t="shared" si="2013"/>
        <v>0</v>
      </c>
      <c r="FV302" s="7">
        <f t="shared" si="2013"/>
        <v>0</v>
      </c>
      <c r="FW302" s="7">
        <f t="shared" si="2013"/>
        <v>0</v>
      </c>
      <c r="FX302" s="7">
        <f t="shared" si="2013"/>
        <v>0</v>
      </c>
      <c r="FY302" s="7">
        <f t="shared" si="2013"/>
        <v>0</v>
      </c>
      <c r="FZ302" s="7">
        <f t="shared" si="2013"/>
        <v>0</v>
      </c>
      <c r="GA302" s="7">
        <f t="shared" si="2013"/>
        <v>0</v>
      </c>
      <c r="GB302" s="116">
        <f t="shared" si="2013"/>
        <v>0</v>
      </c>
      <c r="GC302" s="117">
        <f t="shared" si="2013"/>
        <v>0</v>
      </c>
      <c r="GD302" s="7"/>
      <c r="GE302" s="7"/>
      <c r="GF302" s="7"/>
      <c r="GG302" s="52"/>
      <c r="GH302" s="3"/>
      <c r="GI302" s="18"/>
      <c r="GJ302" s="18"/>
      <c r="GK302" s="1"/>
      <c r="GL302" s="23"/>
      <c r="GM302" s="61"/>
      <c r="GN302" s="7"/>
      <c r="GO302" s="7"/>
    </row>
    <row r="303" spans="1:197" ht="24.95" customHeight="1" x14ac:dyDescent="0.35">
      <c r="A303" s="51"/>
      <c r="B303" s="1"/>
      <c r="C303" s="23"/>
      <c r="D303" s="23"/>
      <c r="E303" s="23"/>
      <c r="F303" s="23"/>
      <c r="G303" s="23"/>
      <c r="H303" s="23"/>
      <c r="I303" s="23"/>
      <c r="J303" s="23"/>
      <c r="K303" s="23"/>
      <c r="L303" s="22"/>
      <c r="M303" s="73">
        <f t="shared" si="2030"/>
        <v>0</v>
      </c>
      <c r="N303" s="32"/>
      <c r="O303" s="263"/>
      <c r="P303" s="32"/>
      <c r="Q303" s="20"/>
      <c r="R303" s="32"/>
      <c r="S303" s="20"/>
      <c r="T303" s="32"/>
      <c r="U303" s="20"/>
      <c r="V303" s="74"/>
      <c r="W303" s="20"/>
      <c r="X303" s="20"/>
      <c r="Y303" s="20"/>
      <c r="Z303" s="74"/>
      <c r="AA303" s="20"/>
      <c r="AB303" s="74"/>
      <c r="AC303" s="20"/>
      <c r="AD303" s="74"/>
      <c r="AE303" s="24"/>
      <c r="AF303" s="74"/>
      <c r="AG303" s="20"/>
      <c r="AH303" s="74"/>
      <c r="AI303" s="20"/>
      <c r="AJ303" s="74"/>
      <c r="AK303" s="20"/>
      <c r="AL303" s="74"/>
      <c r="AM303" s="263"/>
      <c r="AN303" s="74"/>
      <c r="AO303" s="20"/>
      <c r="AP303" s="74"/>
      <c r="AQ303" s="20"/>
      <c r="AR303" s="74"/>
      <c r="AS303" s="20"/>
      <c r="AT303" s="74"/>
      <c r="AU303" s="20"/>
      <c r="AV303" s="74"/>
      <c r="AW303" s="20"/>
      <c r="AX303" s="74"/>
      <c r="AY303" s="20"/>
      <c r="AZ303" s="74"/>
      <c r="BA303" s="20"/>
      <c r="BB303" s="74"/>
      <c r="BC303" s="20"/>
      <c r="BD303" s="74"/>
      <c r="BE303" s="20"/>
      <c r="BF303" s="20">
        <f t="shared" si="2031"/>
        <v>0</v>
      </c>
      <c r="BG303" s="20">
        <f t="shared" si="2032"/>
        <v>0</v>
      </c>
      <c r="BH303" s="7"/>
      <c r="BI303" s="1"/>
      <c r="BJ303" s="1"/>
      <c r="BK303" s="55"/>
      <c r="BL303" s="51"/>
      <c r="BM303" s="1"/>
      <c r="BN303" s="23"/>
      <c r="BO303" s="23"/>
      <c r="BP303" s="23"/>
      <c r="BQ303" s="23"/>
      <c r="BR303" s="23"/>
      <c r="BS303" s="23"/>
      <c r="BT303" s="23"/>
      <c r="BU303" s="23"/>
      <c r="BV303" s="23"/>
      <c r="BW303" s="22"/>
      <c r="BX303" s="73">
        <f t="shared" si="2082"/>
        <v>0</v>
      </c>
      <c r="BY303" s="32"/>
      <c r="BZ303" s="334"/>
      <c r="CA303" s="32"/>
      <c r="CB303" s="20"/>
      <c r="CC303" s="32"/>
      <c r="CD303" s="20"/>
      <c r="CE303" s="32"/>
      <c r="CF303" s="20"/>
      <c r="CG303" s="74"/>
      <c r="CH303" s="20"/>
      <c r="CI303" s="20"/>
      <c r="CJ303" s="20"/>
      <c r="CK303" s="74"/>
      <c r="CL303" s="20"/>
      <c r="CM303" s="74"/>
      <c r="CN303" s="20"/>
      <c r="CO303" s="74"/>
      <c r="CP303" s="24"/>
      <c r="CQ303" s="74"/>
      <c r="CR303" s="334"/>
      <c r="CS303" s="74"/>
      <c r="CT303" s="20"/>
      <c r="CU303" s="74"/>
      <c r="CV303" s="20"/>
      <c r="CW303" s="74"/>
      <c r="CX303" s="334"/>
      <c r="CY303" s="74"/>
      <c r="CZ303" s="20"/>
      <c r="DA303" s="74"/>
      <c r="DB303" s="20"/>
      <c r="DC303" s="74"/>
      <c r="DD303" s="20"/>
      <c r="DE303" s="74"/>
      <c r="DF303" s="20"/>
      <c r="DG303" s="74"/>
      <c r="DH303" s="20"/>
      <c r="DI303" s="74"/>
      <c r="DJ303" s="20"/>
      <c r="DK303" s="74"/>
      <c r="DL303" s="20"/>
      <c r="DM303" s="74"/>
      <c r="DN303" s="20"/>
      <c r="DO303" s="74"/>
      <c r="DP303" s="20"/>
      <c r="DQ303" s="20">
        <f t="shared" si="2008"/>
        <v>0</v>
      </c>
      <c r="DR303" s="20">
        <f t="shared" si="2009"/>
        <v>0</v>
      </c>
      <c r="DS303" s="7"/>
      <c r="DT303" s="7"/>
      <c r="DU303" s="7"/>
      <c r="DV303" s="52"/>
      <c r="DW303" s="51"/>
      <c r="DX303" s="1"/>
      <c r="DY303" s="23"/>
      <c r="DZ303" s="23"/>
      <c r="EA303" s="7"/>
      <c r="EB303" s="7"/>
      <c r="EC303" s="7"/>
      <c r="ED303" s="7"/>
      <c r="EE303" s="7"/>
      <c r="EF303" s="7"/>
      <c r="EG303" s="7"/>
      <c r="EH303" s="7">
        <f t="shared" si="2010"/>
        <v>0</v>
      </c>
      <c r="EI303" s="7">
        <f t="shared" si="2010"/>
        <v>0</v>
      </c>
      <c r="EJ303" s="7">
        <f t="shared" si="2010"/>
        <v>0</v>
      </c>
      <c r="EK303" s="18">
        <f t="shared" si="2010"/>
        <v>0</v>
      </c>
      <c r="EL303" s="7">
        <f t="shared" si="2010"/>
        <v>0</v>
      </c>
      <c r="EM303" s="7">
        <f t="shared" si="2010"/>
        <v>0</v>
      </c>
      <c r="EN303" s="7">
        <f t="shared" si="2010"/>
        <v>0</v>
      </c>
      <c r="EO303" s="7">
        <f t="shared" si="2010"/>
        <v>0</v>
      </c>
      <c r="EP303" s="7">
        <f t="shared" si="2010"/>
        <v>0</v>
      </c>
      <c r="EQ303" s="7">
        <f t="shared" si="2010"/>
        <v>0</v>
      </c>
      <c r="ER303" s="7">
        <f t="shared" si="2010"/>
        <v>0</v>
      </c>
      <c r="ES303" s="7">
        <f t="shared" si="2010"/>
        <v>0</v>
      </c>
      <c r="ET303" s="7">
        <f t="shared" si="2010"/>
        <v>0</v>
      </c>
      <c r="EU303" s="18">
        <f t="shared" si="2010"/>
        <v>0</v>
      </c>
      <c r="EV303" s="7">
        <f t="shared" si="2010"/>
        <v>0</v>
      </c>
      <c r="EW303" s="7">
        <f t="shared" si="2010"/>
        <v>0</v>
      </c>
      <c r="EX303" s="7">
        <f t="shared" si="2011"/>
        <v>0</v>
      </c>
      <c r="EY303" s="7">
        <f t="shared" si="2011"/>
        <v>0</v>
      </c>
      <c r="EZ303" s="7">
        <f t="shared" si="2011"/>
        <v>0</v>
      </c>
      <c r="FA303" s="7">
        <f t="shared" si="2011"/>
        <v>0</v>
      </c>
      <c r="FB303" s="7">
        <f t="shared" si="2011"/>
        <v>0</v>
      </c>
      <c r="FC303" s="7">
        <f t="shared" si="2011"/>
        <v>0</v>
      </c>
      <c r="FD303" s="7">
        <f t="shared" si="2011"/>
        <v>0</v>
      </c>
      <c r="FE303" s="18">
        <f t="shared" si="2011"/>
        <v>0</v>
      </c>
      <c r="FF303" s="7">
        <f t="shared" si="2011"/>
        <v>0</v>
      </c>
      <c r="FG303" s="7">
        <f t="shared" si="2011"/>
        <v>0</v>
      </c>
      <c r="FH303" s="7">
        <f t="shared" si="2011"/>
        <v>0</v>
      </c>
      <c r="FI303" s="7">
        <f t="shared" si="2011"/>
        <v>0</v>
      </c>
      <c r="FJ303" s="7">
        <f t="shared" si="2011"/>
        <v>0</v>
      </c>
      <c r="FK303" s="7">
        <f t="shared" si="2011"/>
        <v>0</v>
      </c>
      <c r="FL303" s="7">
        <f t="shared" si="2011"/>
        <v>0</v>
      </c>
      <c r="FM303" s="7">
        <f t="shared" si="2011"/>
        <v>0</v>
      </c>
      <c r="FN303" s="7">
        <f t="shared" si="2012"/>
        <v>0</v>
      </c>
      <c r="FO303" s="7">
        <f t="shared" si="2012"/>
        <v>0</v>
      </c>
      <c r="FP303" s="7"/>
      <c r="FQ303" s="7">
        <f t="shared" si="2013"/>
        <v>0</v>
      </c>
      <c r="FR303" s="7">
        <f t="shared" si="2013"/>
        <v>0</v>
      </c>
      <c r="FS303" s="7">
        <f t="shared" si="2013"/>
        <v>0</v>
      </c>
      <c r="FT303" s="7">
        <f t="shared" si="2013"/>
        <v>0</v>
      </c>
      <c r="FU303" s="7">
        <f t="shared" si="2013"/>
        <v>0</v>
      </c>
      <c r="FV303" s="7">
        <f t="shared" si="2013"/>
        <v>0</v>
      </c>
      <c r="FW303" s="7">
        <f t="shared" si="2013"/>
        <v>0</v>
      </c>
      <c r="FX303" s="7">
        <f t="shared" si="2013"/>
        <v>0</v>
      </c>
      <c r="FY303" s="7">
        <f t="shared" si="2013"/>
        <v>0</v>
      </c>
      <c r="FZ303" s="7">
        <f t="shared" si="2013"/>
        <v>0</v>
      </c>
      <c r="GA303" s="7">
        <f t="shared" si="2013"/>
        <v>0</v>
      </c>
      <c r="GB303" s="116">
        <f t="shared" si="2013"/>
        <v>0</v>
      </c>
      <c r="GC303" s="117">
        <f t="shared" si="2013"/>
        <v>0</v>
      </c>
      <c r="GD303" s="7"/>
      <c r="GE303" s="7"/>
      <c r="GF303" s="7"/>
      <c r="GG303" s="52"/>
      <c r="GH303" s="3"/>
      <c r="GI303" s="18"/>
      <c r="GJ303" s="18"/>
      <c r="GK303" s="1"/>
      <c r="GL303" s="23"/>
      <c r="GM303" s="61"/>
      <c r="GN303" s="7"/>
      <c r="GO303" s="7"/>
    </row>
    <row r="304" spans="1:197" ht="24.95" customHeight="1" x14ac:dyDescent="0.35">
      <c r="A304" s="51"/>
      <c r="B304" s="1"/>
      <c r="C304" s="23"/>
      <c r="D304" s="23"/>
      <c r="E304" s="23"/>
      <c r="F304" s="23"/>
      <c r="G304" s="23"/>
      <c r="H304" s="23"/>
      <c r="I304" s="23"/>
      <c r="J304" s="23"/>
      <c r="K304" s="23"/>
      <c r="L304" s="1"/>
      <c r="M304" s="73">
        <f t="shared" si="2030"/>
        <v>0</v>
      </c>
      <c r="N304" s="32"/>
      <c r="O304" s="263"/>
      <c r="P304" s="32"/>
      <c r="Q304" s="20"/>
      <c r="R304" s="32"/>
      <c r="S304" s="20"/>
      <c r="T304" s="32"/>
      <c r="U304" s="20"/>
      <c r="V304" s="74"/>
      <c r="W304" s="20"/>
      <c r="X304" s="20"/>
      <c r="Y304" s="20"/>
      <c r="Z304" s="74"/>
      <c r="AA304" s="20"/>
      <c r="AB304" s="74"/>
      <c r="AC304" s="20"/>
      <c r="AD304" s="74"/>
      <c r="AE304" s="24"/>
      <c r="AF304" s="74"/>
      <c r="AG304" s="20"/>
      <c r="AH304" s="74"/>
      <c r="AI304" s="20"/>
      <c r="AJ304" s="74"/>
      <c r="AK304" s="20"/>
      <c r="AL304" s="74"/>
      <c r="AM304" s="263"/>
      <c r="AN304" s="74"/>
      <c r="AO304" s="20"/>
      <c r="AP304" s="74"/>
      <c r="AQ304" s="20"/>
      <c r="AR304" s="74"/>
      <c r="AS304" s="20"/>
      <c r="AT304" s="74"/>
      <c r="AU304" s="20"/>
      <c r="AV304" s="74"/>
      <c r="AW304" s="20"/>
      <c r="AX304" s="74"/>
      <c r="AY304" s="20"/>
      <c r="AZ304" s="74"/>
      <c r="BA304" s="20"/>
      <c r="BB304" s="74"/>
      <c r="BC304" s="20"/>
      <c r="BD304" s="74"/>
      <c r="BE304" s="20"/>
      <c r="BF304" s="20">
        <f t="shared" si="2031"/>
        <v>0</v>
      </c>
      <c r="BG304" s="20">
        <f t="shared" si="2032"/>
        <v>0</v>
      </c>
      <c r="BH304" s="7"/>
      <c r="BI304" s="1"/>
      <c r="BJ304" s="1"/>
      <c r="BK304" s="55"/>
      <c r="BL304" s="51"/>
      <c r="BM304" s="1"/>
      <c r="BN304" s="23"/>
      <c r="BO304" s="23"/>
      <c r="BP304" s="23"/>
      <c r="BQ304" s="23"/>
      <c r="BR304" s="23"/>
      <c r="BS304" s="23"/>
      <c r="BT304" s="23"/>
      <c r="BU304" s="23"/>
      <c r="BV304" s="23"/>
      <c r="BW304" s="1"/>
      <c r="BX304" s="73">
        <f t="shared" si="2082"/>
        <v>0</v>
      </c>
      <c r="BY304" s="32"/>
      <c r="BZ304" s="334"/>
      <c r="CA304" s="32"/>
      <c r="CB304" s="20"/>
      <c r="CC304" s="32"/>
      <c r="CD304" s="20"/>
      <c r="CE304" s="32"/>
      <c r="CF304" s="20"/>
      <c r="CG304" s="74"/>
      <c r="CH304" s="20"/>
      <c r="CI304" s="20"/>
      <c r="CJ304" s="20"/>
      <c r="CK304" s="74"/>
      <c r="CL304" s="20"/>
      <c r="CM304" s="74"/>
      <c r="CN304" s="20"/>
      <c r="CO304" s="74"/>
      <c r="CP304" s="24"/>
      <c r="CQ304" s="74"/>
      <c r="CR304" s="334"/>
      <c r="CS304" s="74"/>
      <c r="CT304" s="20"/>
      <c r="CU304" s="74"/>
      <c r="CV304" s="20"/>
      <c r="CW304" s="74"/>
      <c r="CX304" s="334"/>
      <c r="CY304" s="74"/>
      <c r="CZ304" s="20"/>
      <c r="DA304" s="74"/>
      <c r="DB304" s="20"/>
      <c r="DC304" s="74"/>
      <c r="DD304" s="20"/>
      <c r="DE304" s="74"/>
      <c r="DF304" s="20"/>
      <c r="DG304" s="74"/>
      <c r="DH304" s="20"/>
      <c r="DI304" s="74"/>
      <c r="DJ304" s="20"/>
      <c r="DK304" s="74"/>
      <c r="DL304" s="20"/>
      <c r="DM304" s="74"/>
      <c r="DN304" s="20"/>
      <c r="DO304" s="74"/>
      <c r="DP304" s="20"/>
      <c r="DQ304" s="20">
        <f t="shared" si="2008"/>
        <v>0</v>
      </c>
      <c r="DR304" s="20">
        <f t="shared" si="2009"/>
        <v>0</v>
      </c>
      <c r="DS304" s="7"/>
      <c r="DT304" s="7"/>
      <c r="DU304" s="7"/>
      <c r="DV304" s="52"/>
      <c r="DW304" s="51"/>
      <c r="DX304" s="1"/>
      <c r="DY304" s="23"/>
      <c r="DZ304" s="23"/>
      <c r="EA304" s="7"/>
      <c r="EB304" s="7"/>
      <c r="EC304" s="7"/>
      <c r="ED304" s="7"/>
      <c r="EE304" s="7"/>
      <c r="EF304" s="7"/>
      <c r="EG304" s="7"/>
      <c r="EH304" s="7">
        <f t="shared" si="2010"/>
        <v>0</v>
      </c>
      <c r="EI304" s="7">
        <f t="shared" si="2010"/>
        <v>0</v>
      </c>
      <c r="EJ304" s="7">
        <f t="shared" si="2010"/>
        <v>0</v>
      </c>
      <c r="EK304" s="18">
        <f t="shared" si="2010"/>
        <v>0</v>
      </c>
      <c r="EL304" s="7">
        <f t="shared" si="2010"/>
        <v>0</v>
      </c>
      <c r="EM304" s="7">
        <f t="shared" si="2010"/>
        <v>0</v>
      </c>
      <c r="EN304" s="7">
        <f t="shared" si="2010"/>
        <v>0</v>
      </c>
      <c r="EO304" s="7">
        <f t="shared" si="2010"/>
        <v>0</v>
      </c>
      <c r="EP304" s="7">
        <f t="shared" si="2010"/>
        <v>0</v>
      </c>
      <c r="EQ304" s="7">
        <f t="shared" si="2010"/>
        <v>0</v>
      </c>
      <c r="ER304" s="7">
        <f t="shared" si="2010"/>
        <v>0</v>
      </c>
      <c r="ES304" s="7">
        <f t="shared" si="2010"/>
        <v>0</v>
      </c>
      <c r="ET304" s="7">
        <f t="shared" si="2010"/>
        <v>0</v>
      </c>
      <c r="EU304" s="18">
        <f t="shared" si="2010"/>
        <v>0</v>
      </c>
      <c r="EV304" s="7">
        <f t="shared" si="2010"/>
        <v>0</v>
      </c>
      <c r="EW304" s="7">
        <f t="shared" si="2010"/>
        <v>0</v>
      </c>
      <c r="EX304" s="7">
        <f t="shared" si="2011"/>
        <v>0</v>
      </c>
      <c r="EY304" s="7">
        <f t="shared" si="2011"/>
        <v>0</v>
      </c>
      <c r="EZ304" s="7">
        <f t="shared" si="2011"/>
        <v>0</v>
      </c>
      <c r="FA304" s="7">
        <f t="shared" si="2011"/>
        <v>0</v>
      </c>
      <c r="FB304" s="7">
        <f t="shared" si="2011"/>
        <v>0</v>
      </c>
      <c r="FC304" s="7">
        <f t="shared" si="2011"/>
        <v>0</v>
      </c>
      <c r="FD304" s="7">
        <f t="shared" si="2011"/>
        <v>0</v>
      </c>
      <c r="FE304" s="18">
        <f t="shared" si="2011"/>
        <v>0</v>
      </c>
      <c r="FF304" s="7">
        <f t="shared" si="2011"/>
        <v>0</v>
      </c>
      <c r="FG304" s="7">
        <f t="shared" si="2011"/>
        <v>0</v>
      </c>
      <c r="FH304" s="7">
        <f t="shared" si="2011"/>
        <v>0</v>
      </c>
      <c r="FI304" s="7">
        <f t="shared" si="2011"/>
        <v>0</v>
      </c>
      <c r="FJ304" s="7">
        <f t="shared" si="2011"/>
        <v>0</v>
      </c>
      <c r="FK304" s="7">
        <f t="shared" si="2011"/>
        <v>0</v>
      </c>
      <c r="FL304" s="7">
        <f t="shared" si="2011"/>
        <v>0</v>
      </c>
      <c r="FM304" s="7">
        <f t="shared" si="2011"/>
        <v>0</v>
      </c>
      <c r="FN304" s="7">
        <f t="shared" si="2012"/>
        <v>0</v>
      </c>
      <c r="FO304" s="7">
        <f t="shared" si="2012"/>
        <v>0</v>
      </c>
      <c r="FP304" s="7"/>
      <c r="FQ304" s="7">
        <f t="shared" si="2013"/>
        <v>0</v>
      </c>
      <c r="FR304" s="7">
        <f t="shared" si="2013"/>
        <v>0</v>
      </c>
      <c r="FS304" s="7">
        <f t="shared" si="2013"/>
        <v>0</v>
      </c>
      <c r="FT304" s="7">
        <f t="shared" si="2013"/>
        <v>0</v>
      </c>
      <c r="FU304" s="7">
        <f t="shared" si="2013"/>
        <v>0</v>
      </c>
      <c r="FV304" s="7">
        <f t="shared" si="2013"/>
        <v>0</v>
      </c>
      <c r="FW304" s="7">
        <f t="shared" si="2013"/>
        <v>0</v>
      </c>
      <c r="FX304" s="7">
        <f t="shared" si="2013"/>
        <v>0</v>
      </c>
      <c r="FY304" s="7">
        <f t="shared" si="2013"/>
        <v>0</v>
      </c>
      <c r="FZ304" s="7">
        <f t="shared" si="2013"/>
        <v>0</v>
      </c>
      <c r="GA304" s="7">
        <f t="shared" si="2013"/>
        <v>0</v>
      </c>
      <c r="GB304" s="116">
        <f t="shared" si="2013"/>
        <v>0</v>
      </c>
      <c r="GC304" s="117">
        <f t="shared" si="2013"/>
        <v>0</v>
      </c>
      <c r="GD304" s="7"/>
      <c r="GE304" s="7"/>
      <c r="GF304" s="7"/>
      <c r="GG304" s="52"/>
      <c r="GH304" s="3"/>
      <c r="GI304" s="18"/>
      <c r="GJ304" s="18"/>
      <c r="GK304" s="1"/>
      <c r="GL304" s="23"/>
      <c r="GM304" s="61"/>
      <c r="GN304" s="7"/>
      <c r="GO304" s="7"/>
    </row>
    <row r="305" spans="1:197" ht="24.95" customHeight="1" x14ac:dyDescent="0.35">
      <c r="A305" s="51"/>
      <c r="B305" s="1"/>
      <c r="C305" s="23"/>
      <c r="D305" s="23"/>
      <c r="E305" s="23"/>
      <c r="F305" s="23"/>
      <c r="G305" s="23"/>
      <c r="H305" s="23"/>
      <c r="I305" s="23"/>
      <c r="J305" s="23"/>
      <c r="K305" s="23"/>
      <c r="L305" s="22"/>
      <c r="M305" s="73">
        <f t="shared" si="2030"/>
        <v>0</v>
      </c>
      <c r="N305" s="32"/>
      <c r="O305" s="263"/>
      <c r="P305" s="32"/>
      <c r="Q305" s="20"/>
      <c r="R305" s="32"/>
      <c r="S305" s="20"/>
      <c r="T305" s="32"/>
      <c r="U305" s="20"/>
      <c r="V305" s="74"/>
      <c r="W305" s="20"/>
      <c r="X305" s="20"/>
      <c r="Y305" s="20"/>
      <c r="Z305" s="74"/>
      <c r="AA305" s="20"/>
      <c r="AB305" s="74"/>
      <c r="AC305" s="20"/>
      <c r="AD305" s="74"/>
      <c r="AE305" s="24"/>
      <c r="AF305" s="74"/>
      <c r="AG305" s="20"/>
      <c r="AH305" s="74"/>
      <c r="AI305" s="20"/>
      <c r="AJ305" s="74"/>
      <c r="AK305" s="20"/>
      <c r="AL305" s="74"/>
      <c r="AM305" s="263"/>
      <c r="AN305" s="74"/>
      <c r="AO305" s="20"/>
      <c r="AP305" s="74"/>
      <c r="AQ305" s="20"/>
      <c r="AR305" s="74"/>
      <c r="AS305" s="20"/>
      <c r="AT305" s="74"/>
      <c r="AU305" s="20"/>
      <c r="AV305" s="74"/>
      <c r="AW305" s="20"/>
      <c r="AX305" s="74"/>
      <c r="AY305" s="20"/>
      <c r="AZ305" s="74"/>
      <c r="BA305" s="20"/>
      <c r="BB305" s="74"/>
      <c r="BC305" s="20"/>
      <c r="BD305" s="74"/>
      <c r="BE305" s="20"/>
      <c r="BF305" s="20">
        <f t="shared" si="2031"/>
        <v>0</v>
      </c>
      <c r="BG305" s="20">
        <f t="shared" si="2032"/>
        <v>0</v>
      </c>
      <c r="BH305" s="7"/>
      <c r="BI305" s="1"/>
      <c r="BJ305" s="1"/>
      <c r="BK305" s="55"/>
      <c r="BL305" s="51"/>
      <c r="BM305" s="1"/>
      <c r="BN305" s="23"/>
      <c r="BO305" s="23"/>
      <c r="BP305" s="23"/>
      <c r="BQ305" s="23"/>
      <c r="BR305" s="23"/>
      <c r="BS305" s="23"/>
      <c r="BT305" s="23"/>
      <c r="BU305" s="23"/>
      <c r="BV305" s="23"/>
      <c r="BW305" s="22"/>
      <c r="BX305" s="73">
        <f t="shared" si="2082"/>
        <v>0</v>
      </c>
      <c r="BY305" s="32"/>
      <c r="BZ305" s="334"/>
      <c r="CA305" s="32"/>
      <c r="CB305" s="20"/>
      <c r="CC305" s="32"/>
      <c r="CD305" s="20"/>
      <c r="CE305" s="32"/>
      <c r="CF305" s="20"/>
      <c r="CG305" s="74"/>
      <c r="CH305" s="20"/>
      <c r="CI305" s="20"/>
      <c r="CJ305" s="20"/>
      <c r="CK305" s="74"/>
      <c r="CL305" s="20"/>
      <c r="CM305" s="74"/>
      <c r="CN305" s="20"/>
      <c r="CO305" s="74"/>
      <c r="CP305" s="24"/>
      <c r="CQ305" s="74"/>
      <c r="CR305" s="334"/>
      <c r="CS305" s="74"/>
      <c r="CT305" s="20"/>
      <c r="CU305" s="74"/>
      <c r="CV305" s="20"/>
      <c r="CW305" s="74"/>
      <c r="CX305" s="334"/>
      <c r="CY305" s="74"/>
      <c r="CZ305" s="20"/>
      <c r="DA305" s="74"/>
      <c r="DB305" s="20"/>
      <c r="DC305" s="74"/>
      <c r="DD305" s="20"/>
      <c r="DE305" s="74"/>
      <c r="DF305" s="20"/>
      <c r="DG305" s="74"/>
      <c r="DH305" s="20"/>
      <c r="DI305" s="74"/>
      <c r="DJ305" s="20"/>
      <c r="DK305" s="74"/>
      <c r="DL305" s="20"/>
      <c r="DM305" s="74"/>
      <c r="DN305" s="20"/>
      <c r="DO305" s="74"/>
      <c r="DP305" s="20"/>
      <c r="DQ305" s="20">
        <f t="shared" si="2008"/>
        <v>0</v>
      </c>
      <c r="DR305" s="20">
        <f t="shared" si="2009"/>
        <v>0</v>
      </c>
      <c r="DS305" s="7"/>
      <c r="DT305" s="7"/>
      <c r="DU305" s="7"/>
      <c r="DV305" s="52"/>
      <c r="DW305" s="51"/>
      <c r="DX305" s="1"/>
      <c r="DY305" s="23"/>
      <c r="DZ305" s="23"/>
      <c r="EA305" s="7"/>
      <c r="EB305" s="7"/>
      <c r="EC305" s="7"/>
      <c r="ED305" s="7"/>
      <c r="EE305" s="7"/>
      <c r="EF305" s="7"/>
      <c r="EG305" s="7"/>
      <c r="EH305" s="7">
        <f t="shared" si="2010"/>
        <v>0</v>
      </c>
      <c r="EI305" s="7">
        <f t="shared" si="2010"/>
        <v>0</v>
      </c>
      <c r="EJ305" s="7">
        <f t="shared" si="2010"/>
        <v>0</v>
      </c>
      <c r="EK305" s="18">
        <f t="shared" si="2010"/>
        <v>0</v>
      </c>
      <c r="EL305" s="7">
        <f t="shared" si="2010"/>
        <v>0</v>
      </c>
      <c r="EM305" s="7">
        <f t="shared" si="2010"/>
        <v>0</v>
      </c>
      <c r="EN305" s="7">
        <f t="shared" si="2010"/>
        <v>0</v>
      </c>
      <c r="EO305" s="7">
        <f t="shared" si="2010"/>
        <v>0</v>
      </c>
      <c r="EP305" s="7">
        <f t="shared" si="2010"/>
        <v>0</v>
      </c>
      <c r="EQ305" s="7">
        <f t="shared" si="2010"/>
        <v>0</v>
      </c>
      <c r="ER305" s="7">
        <f t="shared" si="2010"/>
        <v>0</v>
      </c>
      <c r="ES305" s="7">
        <f t="shared" si="2010"/>
        <v>0</v>
      </c>
      <c r="ET305" s="7">
        <f t="shared" si="2010"/>
        <v>0</v>
      </c>
      <c r="EU305" s="18">
        <f t="shared" si="2010"/>
        <v>0</v>
      </c>
      <c r="EV305" s="7">
        <f t="shared" si="2010"/>
        <v>0</v>
      </c>
      <c r="EW305" s="7">
        <f t="shared" si="2010"/>
        <v>0</v>
      </c>
      <c r="EX305" s="7">
        <f t="shared" si="2011"/>
        <v>0</v>
      </c>
      <c r="EY305" s="7">
        <f t="shared" si="2011"/>
        <v>0</v>
      </c>
      <c r="EZ305" s="7">
        <f t="shared" si="2011"/>
        <v>0</v>
      </c>
      <c r="FA305" s="7">
        <f t="shared" si="2011"/>
        <v>0</v>
      </c>
      <c r="FB305" s="7">
        <f t="shared" si="2011"/>
        <v>0</v>
      </c>
      <c r="FC305" s="7">
        <f t="shared" si="2011"/>
        <v>0</v>
      </c>
      <c r="FD305" s="7">
        <f t="shared" si="2011"/>
        <v>0</v>
      </c>
      <c r="FE305" s="18">
        <f t="shared" si="2011"/>
        <v>0</v>
      </c>
      <c r="FF305" s="7">
        <f t="shared" si="2011"/>
        <v>0</v>
      </c>
      <c r="FG305" s="7">
        <f t="shared" si="2011"/>
        <v>0</v>
      </c>
      <c r="FH305" s="7">
        <f t="shared" si="2011"/>
        <v>0</v>
      </c>
      <c r="FI305" s="7">
        <f t="shared" si="2011"/>
        <v>0</v>
      </c>
      <c r="FJ305" s="7">
        <f t="shared" si="2011"/>
        <v>0</v>
      </c>
      <c r="FK305" s="7">
        <f t="shared" si="2011"/>
        <v>0</v>
      </c>
      <c r="FL305" s="7">
        <f t="shared" si="2011"/>
        <v>0</v>
      </c>
      <c r="FM305" s="7">
        <f t="shared" si="2011"/>
        <v>0</v>
      </c>
      <c r="FN305" s="7">
        <f t="shared" si="2012"/>
        <v>0</v>
      </c>
      <c r="FO305" s="7">
        <f t="shared" si="2012"/>
        <v>0</v>
      </c>
      <c r="FP305" s="7"/>
      <c r="FQ305" s="7">
        <f t="shared" si="2013"/>
        <v>0</v>
      </c>
      <c r="FR305" s="7">
        <f t="shared" si="2013"/>
        <v>0</v>
      </c>
      <c r="FS305" s="7">
        <f t="shared" si="2013"/>
        <v>0</v>
      </c>
      <c r="FT305" s="7">
        <f t="shared" si="2013"/>
        <v>0</v>
      </c>
      <c r="FU305" s="7">
        <f t="shared" si="2013"/>
        <v>0</v>
      </c>
      <c r="FV305" s="7">
        <f t="shared" si="2013"/>
        <v>0</v>
      </c>
      <c r="FW305" s="7">
        <f t="shared" si="2013"/>
        <v>0</v>
      </c>
      <c r="FX305" s="7">
        <f t="shared" si="2013"/>
        <v>0</v>
      </c>
      <c r="FY305" s="7">
        <f t="shared" si="2013"/>
        <v>0</v>
      </c>
      <c r="FZ305" s="7">
        <f t="shared" si="2013"/>
        <v>0</v>
      </c>
      <c r="GA305" s="7">
        <f t="shared" si="2013"/>
        <v>0</v>
      </c>
      <c r="GB305" s="116">
        <f t="shared" si="2013"/>
        <v>0</v>
      </c>
      <c r="GC305" s="117">
        <f t="shared" si="2013"/>
        <v>0</v>
      </c>
      <c r="GD305" s="7"/>
      <c r="GE305" s="7"/>
      <c r="GF305" s="7"/>
      <c r="GG305" s="52"/>
      <c r="GH305" s="3"/>
      <c r="GI305" s="18"/>
      <c r="GJ305" s="18"/>
      <c r="GK305" s="1"/>
      <c r="GL305" s="23"/>
      <c r="GM305" s="61"/>
      <c r="GN305" s="7"/>
      <c r="GO305" s="7"/>
    </row>
    <row r="306" spans="1:197" ht="24.95" customHeight="1" x14ac:dyDescent="0.35">
      <c r="A306" s="51"/>
      <c r="B306" s="1"/>
      <c r="C306" s="23"/>
      <c r="D306" s="23"/>
      <c r="E306" s="23"/>
      <c r="F306" s="23"/>
      <c r="G306" s="23"/>
      <c r="H306" s="23"/>
      <c r="I306" s="23"/>
      <c r="J306" s="23"/>
      <c r="K306" s="23"/>
      <c r="L306" s="1"/>
      <c r="M306" s="73">
        <f t="shared" si="2030"/>
        <v>0</v>
      </c>
      <c r="N306" s="32"/>
      <c r="O306" s="263"/>
      <c r="P306" s="32"/>
      <c r="Q306" s="20"/>
      <c r="R306" s="32"/>
      <c r="S306" s="20"/>
      <c r="T306" s="32"/>
      <c r="U306" s="20"/>
      <c r="V306" s="74"/>
      <c r="W306" s="20"/>
      <c r="X306" s="20"/>
      <c r="Y306" s="20"/>
      <c r="Z306" s="74"/>
      <c r="AA306" s="20"/>
      <c r="AB306" s="74"/>
      <c r="AC306" s="20"/>
      <c r="AD306" s="74"/>
      <c r="AE306" s="24"/>
      <c r="AF306" s="74"/>
      <c r="AG306" s="20"/>
      <c r="AH306" s="74"/>
      <c r="AI306" s="20"/>
      <c r="AJ306" s="74"/>
      <c r="AK306" s="20"/>
      <c r="AL306" s="74"/>
      <c r="AM306" s="263"/>
      <c r="AN306" s="74"/>
      <c r="AO306" s="20"/>
      <c r="AP306" s="74"/>
      <c r="AQ306" s="20"/>
      <c r="AR306" s="74"/>
      <c r="AS306" s="20"/>
      <c r="AT306" s="74"/>
      <c r="AU306" s="20"/>
      <c r="AV306" s="74"/>
      <c r="AW306" s="20"/>
      <c r="AX306" s="74"/>
      <c r="AY306" s="20"/>
      <c r="AZ306" s="74"/>
      <c r="BA306" s="20"/>
      <c r="BB306" s="74"/>
      <c r="BC306" s="20"/>
      <c r="BD306" s="74"/>
      <c r="BE306" s="20"/>
      <c r="BF306" s="20">
        <f t="shared" si="2031"/>
        <v>0</v>
      </c>
      <c r="BG306" s="20">
        <f t="shared" si="2032"/>
        <v>0</v>
      </c>
      <c r="BH306" s="7"/>
      <c r="BI306" s="1"/>
      <c r="BJ306" s="1"/>
      <c r="BK306" s="55"/>
      <c r="BL306" s="51"/>
      <c r="BM306" s="1"/>
      <c r="BN306" s="23"/>
      <c r="BO306" s="23"/>
      <c r="BP306" s="23"/>
      <c r="BQ306" s="23"/>
      <c r="BR306" s="23"/>
      <c r="BS306" s="23"/>
      <c r="BT306" s="23"/>
      <c r="BU306" s="23"/>
      <c r="BV306" s="23"/>
      <c r="BW306" s="1"/>
      <c r="BX306" s="73">
        <f t="shared" si="2082"/>
        <v>0</v>
      </c>
      <c r="BY306" s="32"/>
      <c r="BZ306" s="334"/>
      <c r="CA306" s="32"/>
      <c r="CB306" s="20"/>
      <c r="CC306" s="32"/>
      <c r="CD306" s="20"/>
      <c r="CE306" s="32"/>
      <c r="CF306" s="20"/>
      <c r="CG306" s="74"/>
      <c r="CH306" s="20"/>
      <c r="CI306" s="20"/>
      <c r="CJ306" s="20"/>
      <c r="CK306" s="74"/>
      <c r="CL306" s="20"/>
      <c r="CM306" s="74"/>
      <c r="CN306" s="20"/>
      <c r="CO306" s="74"/>
      <c r="CP306" s="24"/>
      <c r="CQ306" s="74"/>
      <c r="CR306" s="334"/>
      <c r="CS306" s="74"/>
      <c r="CT306" s="20"/>
      <c r="CU306" s="74"/>
      <c r="CV306" s="20"/>
      <c r="CW306" s="74"/>
      <c r="CX306" s="334"/>
      <c r="CY306" s="74"/>
      <c r="CZ306" s="20"/>
      <c r="DA306" s="74"/>
      <c r="DB306" s="20"/>
      <c r="DC306" s="74"/>
      <c r="DD306" s="20"/>
      <c r="DE306" s="74"/>
      <c r="DF306" s="20"/>
      <c r="DG306" s="74"/>
      <c r="DH306" s="20"/>
      <c r="DI306" s="74"/>
      <c r="DJ306" s="20"/>
      <c r="DK306" s="74"/>
      <c r="DL306" s="20"/>
      <c r="DM306" s="74"/>
      <c r="DN306" s="20"/>
      <c r="DO306" s="74"/>
      <c r="DP306" s="20"/>
      <c r="DQ306" s="20">
        <f t="shared" si="2008"/>
        <v>0</v>
      </c>
      <c r="DR306" s="20">
        <f t="shared" si="2009"/>
        <v>0</v>
      </c>
      <c r="DS306" s="7"/>
      <c r="DT306" s="7"/>
      <c r="DU306" s="7"/>
      <c r="DV306" s="52"/>
      <c r="DW306" s="51"/>
      <c r="DX306" s="1"/>
      <c r="DY306" s="23"/>
      <c r="DZ306" s="23"/>
      <c r="EA306" s="7"/>
      <c r="EB306" s="7"/>
      <c r="EC306" s="7"/>
      <c r="ED306" s="7"/>
      <c r="EE306" s="7"/>
      <c r="EF306" s="7"/>
      <c r="EG306" s="7"/>
      <c r="EH306" s="7">
        <f t="shared" si="2010"/>
        <v>0</v>
      </c>
      <c r="EI306" s="7">
        <f t="shared" si="2010"/>
        <v>0</v>
      </c>
      <c r="EJ306" s="7">
        <f t="shared" si="2010"/>
        <v>0</v>
      </c>
      <c r="EK306" s="18">
        <f t="shared" si="2010"/>
        <v>0</v>
      </c>
      <c r="EL306" s="7">
        <f t="shared" si="2010"/>
        <v>0</v>
      </c>
      <c r="EM306" s="7">
        <f t="shared" si="2010"/>
        <v>0</v>
      </c>
      <c r="EN306" s="7">
        <f t="shared" si="2010"/>
        <v>0</v>
      </c>
      <c r="EO306" s="7">
        <f t="shared" si="2010"/>
        <v>0</v>
      </c>
      <c r="EP306" s="7">
        <f t="shared" si="2010"/>
        <v>0</v>
      </c>
      <c r="EQ306" s="7">
        <f t="shared" si="2010"/>
        <v>0</v>
      </c>
      <c r="ER306" s="7">
        <f t="shared" si="2010"/>
        <v>0</v>
      </c>
      <c r="ES306" s="7">
        <f t="shared" si="2010"/>
        <v>0</v>
      </c>
      <c r="ET306" s="7">
        <f t="shared" si="2010"/>
        <v>0</v>
      </c>
      <c r="EU306" s="18">
        <f t="shared" si="2010"/>
        <v>0</v>
      </c>
      <c r="EV306" s="7">
        <f t="shared" si="2010"/>
        <v>0</v>
      </c>
      <c r="EW306" s="7">
        <f t="shared" si="2010"/>
        <v>0</v>
      </c>
      <c r="EX306" s="7">
        <f t="shared" si="2011"/>
        <v>0</v>
      </c>
      <c r="EY306" s="7">
        <f t="shared" si="2011"/>
        <v>0</v>
      </c>
      <c r="EZ306" s="7">
        <f t="shared" si="2011"/>
        <v>0</v>
      </c>
      <c r="FA306" s="7">
        <f t="shared" si="2011"/>
        <v>0</v>
      </c>
      <c r="FB306" s="7">
        <f t="shared" si="2011"/>
        <v>0</v>
      </c>
      <c r="FC306" s="7">
        <f t="shared" si="2011"/>
        <v>0</v>
      </c>
      <c r="FD306" s="7">
        <f t="shared" si="2011"/>
        <v>0</v>
      </c>
      <c r="FE306" s="18">
        <f t="shared" si="2011"/>
        <v>0</v>
      </c>
      <c r="FF306" s="7">
        <f t="shared" si="2011"/>
        <v>0</v>
      </c>
      <c r="FG306" s="7">
        <f t="shared" si="2011"/>
        <v>0</v>
      </c>
      <c r="FH306" s="7">
        <f t="shared" si="2011"/>
        <v>0</v>
      </c>
      <c r="FI306" s="7">
        <f t="shared" si="2011"/>
        <v>0</v>
      </c>
      <c r="FJ306" s="7">
        <f t="shared" si="2011"/>
        <v>0</v>
      </c>
      <c r="FK306" s="7">
        <f t="shared" si="2011"/>
        <v>0</v>
      </c>
      <c r="FL306" s="7">
        <f t="shared" si="2011"/>
        <v>0</v>
      </c>
      <c r="FM306" s="7">
        <f t="shared" si="2011"/>
        <v>0</v>
      </c>
      <c r="FN306" s="7">
        <f t="shared" si="2012"/>
        <v>0</v>
      </c>
      <c r="FO306" s="7">
        <f t="shared" si="2012"/>
        <v>0</v>
      </c>
      <c r="FP306" s="7"/>
      <c r="FQ306" s="7">
        <f t="shared" si="2013"/>
        <v>0</v>
      </c>
      <c r="FR306" s="7">
        <f t="shared" si="2013"/>
        <v>0</v>
      </c>
      <c r="FS306" s="7">
        <f t="shared" si="2013"/>
        <v>0</v>
      </c>
      <c r="FT306" s="7">
        <f t="shared" si="2013"/>
        <v>0</v>
      </c>
      <c r="FU306" s="7">
        <f t="shared" si="2013"/>
        <v>0</v>
      </c>
      <c r="FV306" s="7">
        <f t="shared" si="2013"/>
        <v>0</v>
      </c>
      <c r="FW306" s="7">
        <f t="shared" si="2013"/>
        <v>0</v>
      </c>
      <c r="FX306" s="7">
        <f t="shared" si="2013"/>
        <v>0</v>
      </c>
      <c r="FY306" s="7">
        <f t="shared" si="2013"/>
        <v>0</v>
      </c>
      <c r="FZ306" s="7">
        <f t="shared" si="2013"/>
        <v>0</v>
      </c>
      <c r="GA306" s="7">
        <f t="shared" si="2013"/>
        <v>0</v>
      </c>
      <c r="GB306" s="116">
        <f t="shared" si="2013"/>
        <v>0</v>
      </c>
      <c r="GC306" s="117">
        <f t="shared" si="2013"/>
        <v>0</v>
      </c>
      <c r="GD306" s="7"/>
      <c r="GE306" s="7"/>
      <c r="GF306" s="7"/>
      <c r="GG306" s="52"/>
      <c r="GH306" s="3"/>
      <c r="GI306" s="18"/>
      <c r="GJ306" s="18"/>
      <c r="GK306" s="1"/>
      <c r="GL306" s="23"/>
      <c r="GM306" s="61"/>
      <c r="GN306" s="7"/>
      <c r="GO306" s="7"/>
    </row>
    <row r="307" spans="1:197" ht="24.95" customHeight="1" x14ac:dyDescent="0.35">
      <c r="A307" s="51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3">
        <f t="shared" si="2030"/>
        <v>0</v>
      </c>
      <c r="N307" s="32"/>
      <c r="O307" s="263"/>
      <c r="P307" s="32"/>
      <c r="Q307" s="20"/>
      <c r="R307" s="32"/>
      <c r="S307" s="20"/>
      <c r="T307" s="32"/>
      <c r="U307" s="20"/>
      <c r="V307" s="74"/>
      <c r="W307" s="20"/>
      <c r="X307" s="20"/>
      <c r="Y307" s="20"/>
      <c r="Z307" s="74"/>
      <c r="AA307" s="20"/>
      <c r="AB307" s="74"/>
      <c r="AC307" s="20"/>
      <c r="AD307" s="74"/>
      <c r="AE307" s="24"/>
      <c r="AF307" s="74"/>
      <c r="AG307" s="20"/>
      <c r="AH307" s="74"/>
      <c r="AI307" s="20"/>
      <c r="AJ307" s="74"/>
      <c r="AK307" s="20"/>
      <c r="AL307" s="74"/>
      <c r="AM307" s="263"/>
      <c r="AN307" s="74"/>
      <c r="AO307" s="20"/>
      <c r="AP307" s="74"/>
      <c r="AQ307" s="20"/>
      <c r="AR307" s="74"/>
      <c r="AS307" s="20"/>
      <c r="AT307" s="74"/>
      <c r="AU307" s="20"/>
      <c r="AV307" s="74"/>
      <c r="AW307" s="20"/>
      <c r="AX307" s="74"/>
      <c r="AY307" s="20"/>
      <c r="AZ307" s="74"/>
      <c r="BA307" s="20"/>
      <c r="BB307" s="74"/>
      <c r="BC307" s="20"/>
      <c r="BD307" s="74"/>
      <c r="BE307" s="20"/>
      <c r="BF307" s="20">
        <f t="shared" si="2031"/>
        <v>0</v>
      </c>
      <c r="BG307" s="20">
        <f t="shared" si="2032"/>
        <v>0</v>
      </c>
      <c r="BH307" s="7"/>
      <c r="BI307" s="1"/>
      <c r="BJ307" s="1"/>
      <c r="BK307" s="55"/>
      <c r="BL307" s="51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3">
        <f t="shared" si="2082"/>
        <v>0</v>
      </c>
      <c r="BY307" s="32"/>
      <c r="BZ307" s="334"/>
      <c r="CA307" s="32"/>
      <c r="CB307" s="20"/>
      <c r="CC307" s="32"/>
      <c r="CD307" s="20"/>
      <c r="CE307" s="32"/>
      <c r="CF307" s="20"/>
      <c r="CG307" s="74"/>
      <c r="CH307" s="20"/>
      <c r="CI307" s="20"/>
      <c r="CJ307" s="20"/>
      <c r="CK307" s="74"/>
      <c r="CL307" s="20"/>
      <c r="CM307" s="74"/>
      <c r="CN307" s="20"/>
      <c r="CO307" s="74"/>
      <c r="CP307" s="24"/>
      <c r="CQ307" s="74"/>
      <c r="CR307" s="334"/>
      <c r="CS307" s="74"/>
      <c r="CT307" s="20"/>
      <c r="CU307" s="74"/>
      <c r="CV307" s="20"/>
      <c r="CW307" s="74"/>
      <c r="CX307" s="334"/>
      <c r="CY307" s="74"/>
      <c r="CZ307" s="20"/>
      <c r="DA307" s="74"/>
      <c r="DB307" s="20"/>
      <c r="DC307" s="74"/>
      <c r="DD307" s="20"/>
      <c r="DE307" s="74"/>
      <c r="DF307" s="20"/>
      <c r="DG307" s="74"/>
      <c r="DH307" s="20"/>
      <c r="DI307" s="74"/>
      <c r="DJ307" s="20"/>
      <c r="DK307" s="74"/>
      <c r="DL307" s="20"/>
      <c r="DM307" s="74"/>
      <c r="DN307" s="20"/>
      <c r="DO307" s="74"/>
      <c r="DP307" s="20"/>
      <c r="DQ307" s="20">
        <f t="shared" si="2008"/>
        <v>0</v>
      </c>
      <c r="DR307" s="20">
        <f t="shared" si="2009"/>
        <v>0</v>
      </c>
      <c r="DS307" s="7"/>
      <c r="DT307" s="7"/>
      <c r="DU307" s="7"/>
      <c r="DV307" s="52"/>
      <c r="DW307" s="51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>
        <f t="shared" si="2010"/>
        <v>0</v>
      </c>
      <c r="EI307" s="7">
        <f t="shared" si="2010"/>
        <v>0</v>
      </c>
      <c r="EJ307" s="7">
        <f t="shared" si="2010"/>
        <v>0</v>
      </c>
      <c r="EK307" s="18">
        <f t="shared" si="2010"/>
        <v>0</v>
      </c>
      <c r="EL307" s="7">
        <f t="shared" si="2010"/>
        <v>0</v>
      </c>
      <c r="EM307" s="7">
        <f t="shared" si="2010"/>
        <v>0</v>
      </c>
      <c r="EN307" s="7">
        <f t="shared" si="2010"/>
        <v>0</v>
      </c>
      <c r="EO307" s="7">
        <f t="shared" si="2010"/>
        <v>0</v>
      </c>
      <c r="EP307" s="7">
        <f t="shared" si="2010"/>
        <v>0</v>
      </c>
      <c r="EQ307" s="7">
        <f t="shared" si="2010"/>
        <v>0</v>
      </c>
      <c r="ER307" s="7">
        <f t="shared" si="2010"/>
        <v>0</v>
      </c>
      <c r="ES307" s="7">
        <f t="shared" si="2010"/>
        <v>0</v>
      </c>
      <c r="ET307" s="7">
        <f t="shared" si="2010"/>
        <v>0</v>
      </c>
      <c r="EU307" s="18">
        <f t="shared" si="2010"/>
        <v>0</v>
      </c>
      <c r="EV307" s="7">
        <f t="shared" si="2010"/>
        <v>0</v>
      </c>
      <c r="EW307" s="7">
        <f t="shared" si="2010"/>
        <v>0</v>
      </c>
      <c r="EX307" s="7">
        <f t="shared" si="2011"/>
        <v>0</v>
      </c>
      <c r="EY307" s="7">
        <f t="shared" si="2011"/>
        <v>0</v>
      </c>
      <c r="EZ307" s="7">
        <f t="shared" si="2011"/>
        <v>0</v>
      </c>
      <c r="FA307" s="7">
        <f t="shared" si="2011"/>
        <v>0</v>
      </c>
      <c r="FB307" s="7">
        <f t="shared" si="2011"/>
        <v>0</v>
      </c>
      <c r="FC307" s="7">
        <f t="shared" si="2011"/>
        <v>0</v>
      </c>
      <c r="FD307" s="7">
        <f t="shared" si="2011"/>
        <v>0</v>
      </c>
      <c r="FE307" s="18">
        <f t="shared" si="2011"/>
        <v>0</v>
      </c>
      <c r="FF307" s="7">
        <f t="shared" si="2011"/>
        <v>0</v>
      </c>
      <c r="FG307" s="7">
        <f t="shared" si="2011"/>
        <v>0</v>
      </c>
      <c r="FH307" s="7">
        <f t="shared" si="2011"/>
        <v>0</v>
      </c>
      <c r="FI307" s="7">
        <f t="shared" si="2011"/>
        <v>0</v>
      </c>
      <c r="FJ307" s="7">
        <f t="shared" si="2011"/>
        <v>0</v>
      </c>
      <c r="FK307" s="7">
        <f t="shared" si="2011"/>
        <v>0</v>
      </c>
      <c r="FL307" s="7">
        <f t="shared" si="2011"/>
        <v>0</v>
      </c>
      <c r="FM307" s="7">
        <f t="shared" si="2011"/>
        <v>0</v>
      </c>
      <c r="FN307" s="7">
        <f t="shared" si="2012"/>
        <v>0</v>
      </c>
      <c r="FO307" s="7">
        <f t="shared" si="2012"/>
        <v>0</v>
      </c>
      <c r="FP307" s="7"/>
      <c r="FQ307" s="7">
        <f t="shared" si="2013"/>
        <v>0</v>
      </c>
      <c r="FR307" s="7">
        <f t="shared" si="2013"/>
        <v>0</v>
      </c>
      <c r="FS307" s="7">
        <f t="shared" si="2013"/>
        <v>0</v>
      </c>
      <c r="FT307" s="7">
        <f t="shared" si="2013"/>
        <v>0</v>
      </c>
      <c r="FU307" s="7">
        <f t="shared" si="2013"/>
        <v>0</v>
      </c>
      <c r="FV307" s="7">
        <f t="shared" si="2013"/>
        <v>0</v>
      </c>
      <c r="FW307" s="7">
        <f t="shared" si="2013"/>
        <v>0</v>
      </c>
      <c r="FX307" s="7">
        <f t="shared" si="2013"/>
        <v>0</v>
      </c>
      <c r="FY307" s="7">
        <f t="shared" si="2013"/>
        <v>0</v>
      </c>
      <c r="FZ307" s="7">
        <f t="shared" si="2013"/>
        <v>0</v>
      </c>
      <c r="GA307" s="7">
        <f t="shared" si="2013"/>
        <v>0</v>
      </c>
      <c r="GB307" s="116">
        <f t="shared" si="2013"/>
        <v>0</v>
      </c>
      <c r="GC307" s="117">
        <f t="shared" si="2013"/>
        <v>0</v>
      </c>
      <c r="GD307" s="7"/>
      <c r="GE307" s="7"/>
      <c r="GF307" s="7"/>
      <c r="GG307" s="52"/>
      <c r="GH307" s="3"/>
      <c r="GI307" s="18"/>
      <c r="GJ307" s="18"/>
      <c r="GK307" s="1"/>
      <c r="GL307" s="23"/>
      <c r="GM307" s="61"/>
      <c r="GN307" s="7"/>
      <c r="GO307" s="7"/>
    </row>
    <row r="308" spans="1:197" ht="24.95" customHeight="1" x14ac:dyDescent="0.35">
      <c r="A308" s="51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3">
        <f t="shared" si="2030"/>
        <v>0</v>
      </c>
      <c r="N308" s="32"/>
      <c r="O308" s="263"/>
      <c r="P308" s="32"/>
      <c r="Q308" s="20"/>
      <c r="R308" s="32"/>
      <c r="S308" s="20"/>
      <c r="T308" s="32"/>
      <c r="U308" s="20"/>
      <c r="V308" s="74"/>
      <c r="W308" s="20"/>
      <c r="X308" s="20"/>
      <c r="Y308" s="20"/>
      <c r="Z308" s="74"/>
      <c r="AA308" s="20"/>
      <c r="AB308" s="74"/>
      <c r="AC308" s="20"/>
      <c r="AD308" s="74"/>
      <c r="AE308" s="24"/>
      <c r="AF308" s="74"/>
      <c r="AG308" s="20"/>
      <c r="AH308" s="74"/>
      <c r="AI308" s="20"/>
      <c r="AJ308" s="74"/>
      <c r="AK308" s="20"/>
      <c r="AL308" s="74"/>
      <c r="AM308" s="263"/>
      <c r="AN308" s="74"/>
      <c r="AO308" s="20"/>
      <c r="AP308" s="74"/>
      <c r="AQ308" s="20"/>
      <c r="AR308" s="74"/>
      <c r="AS308" s="20"/>
      <c r="AT308" s="74"/>
      <c r="AU308" s="20"/>
      <c r="AV308" s="74"/>
      <c r="AW308" s="20"/>
      <c r="AX308" s="74"/>
      <c r="AY308" s="20"/>
      <c r="AZ308" s="74"/>
      <c r="BA308" s="20"/>
      <c r="BB308" s="74"/>
      <c r="BC308" s="20"/>
      <c r="BD308" s="74"/>
      <c r="BE308" s="20"/>
      <c r="BF308" s="20">
        <f t="shared" si="2031"/>
        <v>0</v>
      </c>
      <c r="BG308" s="20">
        <f t="shared" si="2032"/>
        <v>0</v>
      </c>
      <c r="BH308" s="7"/>
      <c r="BI308" s="1"/>
      <c r="BJ308" s="1"/>
      <c r="BK308" s="55"/>
      <c r="BL308" s="51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3">
        <f t="shared" si="2082"/>
        <v>0</v>
      </c>
      <c r="BY308" s="32"/>
      <c r="BZ308" s="334"/>
      <c r="CA308" s="32"/>
      <c r="CB308" s="20"/>
      <c r="CC308" s="32"/>
      <c r="CD308" s="20"/>
      <c r="CE308" s="32"/>
      <c r="CF308" s="20"/>
      <c r="CG308" s="74"/>
      <c r="CH308" s="20"/>
      <c r="CI308" s="20"/>
      <c r="CJ308" s="20"/>
      <c r="CK308" s="74"/>
      <c r="CL308" s="20"/>
      <c r="CM308" s="74"/>
      <c r="CN308" s="20"/>
      <c r="CO308" s="74"/>
      <c r="CP308" s="24"/>
      <c r="CQ308" s="74"/>
      <c r="CR308" s="334"/>
      <c r="CS308" s="74"/>
      <c r="CT308" s="20"/>
      <c r="CU308" s="74"/>
      <c r="CV308" s="20"/>
      <c r="CW308" s="74"/>
      <c r="CX308" s="334"/>
      <c r="CY308" s="74"/>
      <c r="CZ308" s="20"/>
      <c r="DA308" s="74"/>
      <c r="DB308" s="20"/>
      <c r="DC308" s="74"/>
      <c r="DD308" s="20"/>
      <c r="DE308" s="74"/>
      <c r="DF308" s="20"/>
      <c r="DG308" s="74"/>
      <c r="DH308" s="20"/>
      <c r="DI308" s="74"/>
      <c r="DJ308" s="20"/>
      <c r="DK308" s="74"/>
      <c r="DL308" s="20"/>
      <c r="DM308" s="74"/>
      <c r="DN308" s="20"/>
      <c r="DO308" s="74"/>
      <c r="DP308" s="20"/>
      <c r="DQ308" s="20">
        <f t="shared" si="2008"/>
        <v>0</v>
      </c>
      <c r="DR308" s="20">
        <f t="shared" si="2009"/>
        <v>0</v>
      </c>
      <c r="DS308" s="7"/>
      <c r="DT308" s="7"/>
      <c r="DU308" s="7"/>
      <c r="DV308" s="52"/>
      <c r="DW308" s="51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>
        <f t="shared" si="2010"/>
        <v>0</v>
      </c>
      <c r="EI308" s="7">
        <f t="shared" si="2010"/>
        <v>0</v>
      </c>
      <c r="EJ308" s="7">
        <f t="shared" si="2010"/>
        <v>0</v>
      </c>
      <c r="EK308" s="18">
        <f t="shared" si="2010"/>
        <v>0</v>
      </c>
      <c r="EL308" s="7">
        <f t="shared" si="2010"/>
        <v>0</v>
      </c>
      <c r="EM308" s="7">
        <f t="shared" si="2010"/>
        <v>0</v>
      </c>
      <c r="EN308" s="7">
        <f t="shared" si="2010"/>
        <v>0</v>
      </c>
      <c r="EO308" s="7">
        <f t="shared" si="2010"/>
        <v>0</v>
      </c>
      <c r="EP308" s="7">
        <f t="shared" si="2010"/>
        <v>0</v>
      </c>
      <c r="EQ308" s="7">
        <f t="shared" si="2010"/>
        <v>0</v>
      </c>
      <c r="ER308" s="7">
        <f t="shared" si="2010"/>
        <v>0</v>
      </c>
      <c r="ES308" s="7">
        <f t="shared" si="2010"/>
        <v>0</v>
      </c>
      <c r="ET308" s="7">
        <f t="shared" si="2010"/>
        <v>0</v>
      </c>
      <c r="EU308" s="18">
        <f t="shared" si="2010"/>
        <v>0</v>
      </c>
      <c r="EV308" s="7">
        <f t="shared" si="2010"/>
        <v>0</v>
      </c>
      <c r="EW308" s="7">
        <f t="shared" si="2010"/>
        <v>0</v>
      </c>
      <c r="EX308" s="7">
        <f t="shared" si="2011"/>
        <v>0</v>
      </c>
      <c r="EY308" s="7">
        <f t="shared" si="2011"/>
        <v>0</v>
      </c>
      <c r="EZ308" s="7">
        <f t="shared" si="2011"/>
        <v>0</v>
      </c>
      <c r="FA308" s="7">
        <f t="shared" si="2011"/>
        <v>0</v>
      </c>
      <c r="FB308" s="7">
        <f t="shared" si="2011"/>
        <v>0</v>
      </c>
      <c r="FC308" s="7">
        <f t="shared" si="2011"/>
        <v>0</v>
      </c>
      <c r="FD308" s="7">
        <f t="shared" si="2011"/>
        <v>0</v>
      </c>
      <c r="FE308" s="18">
        <f t="shared" si="2011"/>
        <v>0</v>
      </c>
      <c r="FF308" s="7">
        <f t="shared" si="2011"/>
        <v>0</v>
      </c>
      <c r="FG308" s="7">
        <f t="shared" si="2011"/>
        <v>0</v>
      </c>
      <c r="FH308" s="7">
        <f t="shared" si="2011"/>
        <v>0</v>
      </c>
      <c r="FI308" s="7">
        <f t="shared" si="2011"/>
        <v>0</v>
      </c>
      <c r="FJ308" s="7">
        <f t="shared" si="2011"/>
        <v>0</v>
      </c>
      <c r="FK308" s="7">
        <f t="shared" si="2011"/>
        <v>0</v>
      </c>
      <c r="FL308" s="7">
        <f t="shared" si="2011"/>
        <v>0</v>
      </c>
      <c r="FM308" s="7">
        <f t="shared" si="2011"/>
        <v>0</v>
      </c>
      <c r="FN308" s="7">
        <f t="shared" si="2012"/>
        <v>0</v>
      </c>
      <c r="FO308" s="7">
        <f t="shared" si="2012"/>
        <v>0</v>
      </c>
      <c r="FP308" s="7"/>
      <c r="FQ308" s="7">
        <f t="shared" si="2013"/>
        <v>0</v>
      </c>
      <c r="FR308" s="7">
        <f t="shared" si="2013"/>
        <v>0</v>
      </c>
      <c r="FS308" s="7">
        <f t="shared" si="2013"/>
        <v>0</v>
      </c>
      <c r="FT308" s="7">
        <f t="shared" si="2013"/>
        <v>0</v>
      </c>
      <c r="FU308" s="7">
        <f t="shared" si="2013"/>
        <v>0</v>
      </c>
      <c r="FV308" s="7">
        <f t="shared" si="2013"/>
        <v>0</v>
      </c>
      <c r="FW308" s="7">
        <f t="shared" si="2013"/>
        <v>0</v>
      </c>
      <c r="FX308" s="7">
        <f t="shared" si="2013"/>
        <v>0</v>
      </c>
      <c r="FY308" s="7">
        <f t="shared" si="2013"/>
        <v>0</v>
      </c>
      <c r="FZ308" s="7">
        <f t="shared" si="2013"/>
        <v>0</v>
      </c>
      <c r="GA308" s="7">
        <f t="shared" si="2013"/>
        <v>0</v>
      </c>
      <c r="GB308" s="116">
        <f t="shared" si="2013"/>
        <v>0</v>
      </c>
      <c r="GC308" s="117">
        <f t="shared" si="2013"/>
        <v>0</v>
      </c>
      <c r="GD308" s="7"/>
      <c r="GE308" s="7"/>
      <c r="GF308" s="7"/>
      <c r="GG308" s="52"/>
      <c r="GH308" s="3"/>
      <c r="GI308" s="18"/>
      <c r="GJ308" s="18"/>
      <c r="GK308" s="1"/>
      <c r="GL308" s="23"/>
      <c r="GM308" s="61"/>
      <c r="GN308" s="7"/>
      <c r="GO308" s="7"/>
    </row>
    <row r="309" spans="1:197" ht="24.95" customHeight="1" x14ac:dyDescent="0.35">
      <c r="A309" s="51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3">
        <f t="shared" si="2030"/>
        <v>0</v>
      </c>
      <c r="N309" s="32"/>
      <c r="O309" s="263"/>
      <c r="P309" s="32"/>
      <c r="Q309" s="20"/>
      <c r="R309" s="32"/>
      <c r="S309" s="20"/>
      <c r="T309" s="32"/>
      <c r="U309" s="20"/>
      <c r="V309" s="74"/>
      <c r="W309" s="20"/>
      <c r="X309" s="20"/>
      <c r="Y309" s="20"/>
      <c r="Z309" s="74"/>
      <c r="AA309" s="20"/>
      <c r="AB309" s="74"/>
      <c r="AC309" s="20"/>
      <c r="AD309" s="74"/>
      <c r="AE309" s="24"/>
      <c r="AF309" s="74"/>
      <c r="AG309" s="20"/>
      <c r="AH309" s="74"/>
      <c r="AI309" s="20"/>
      <c r="AJ309" s="74"/>
      <c r="AK309" s="20"/>
      <c r="AL309" s="74"/>
      <c r="AM309" s="263"/>
      <c r="AN309" s="74"/>
      <c r="AO309" s="20"/>
      <c r="AP309" s="74"/>
      <c r="AQ309" s="20"/>
      <c r="AR309" s="74"/>
      <c r="AS309" s="20"/>
      <c r="AT309" s="74"/>
      <c r="AU309" s="20"/>
      <c r="AV309" s="74"/>
      <c r="AW309" s="20"/>
      <c r="AX309" s="74"/>
      <c r="AY309" s="20"/>
      <c r="AZ309" s="74"/>
      <c r="BA309" s="20"/>
      <c r="BB309" s="74"/>
      <c r="BC309" s="20"/>
      <c r="BD309" s="74"/>
      <c r="BE309" s="20"/>
      <c r="BF309" s="20">
        <f t="shared" si="2031"/>
        <v>0</v>
      </c>
      <c r="BG309" s="20">
        <f t="shared" si="2032"/>
        <v>0</v>
      </c>
      <c r="BH309" s="7"/>
      <c r="BI309" s="1"/>
      <c r="BJ309" s="1"/>
      <c r="BK309" s="55"/>
      <c r="BL309" s="51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3">
        <f t="shared" si="2082"/>
        <v>0</v>
      </c>
      <c r="BY309" s="32"/>
      <c r="BZ309" s="334"/>
      <c r="CA309" s="32"/>
      <c r="CB309" s="20"/>
      <c r="CC309" s="32"/>
      <c r="CD309" s="20"/>
      <c r="CE309" s="32"/>
      <c r="CF309" s="20"/>
      <c r="CG309" s="74"/>
      <c r="CH309" s="20"/>
      <c r="CI309" s="20"/>
      <c r="CJ309" s="20"/>
      <c r="CK309" s="74"/>
      <c r="CL309" s="20"/>
      <c r="CM309" s="74"/>
      <c r="CN309" s="20"/>
      <c r="CO309" s="74"/>
      <c r="CP309" s="24"/>
      <c r="CQ309" s="74"/>
      <c r="CR309" s="334"/>
      <c r="CS309" s="74"/>
      <c r="CT309" s="20"/>
      <c r="CU309" s="74"/>
      <c r="CV309" s="20"/>
      <c r="CW309" s="74"/>
      <c r="CX309" s="334"/>
      <c r="CY309" s="74"/>
      <c r="CZ309" s="20"/>
      <c r="DA309" s="74"/>
      <c r="DB309" s="20"/>
      <c r="DC309" s="74"/>
      <c r="DD309" s="20"/>
      <c r="DE309" s="74"/>
      <c r="DF309" s="20"/>
      <c r="DG309" s="74"/>
      <c r="DH309" s="20"/>
      <c r="DI309" s="74"/>
      <c r="DJ309" s="20"/>
      <c r="DK309" s="74"/>
      <c r="DL309" s="20"/>
      <c r="DM309" s="74"/>
      <c r="DN309" s="20"/>
      <c r="DO309" s="74"/>
      <c r="DP309" s="20"/>
      <c r="DQ309" s="20">
        <f t="shared" si="2008"/>
        <v>0</v>
      </c>
      <c r="DR309" s="20">
        <f t="shared" si="2009"/>
        <v>0</v>
      </c>
      <c r="DS309" s="7"/>
      <c r="DT309" s="7"/>
      <c r="DU309" s="7"/>
      <c r="DV309" s="52"/>
      <c r="DW309" s="51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>
        <f t="shared" si="2010"/>
        <v>0</v>
      </c>
      <c r="EI309" s="7">
        <f t="shared" si="2010"/>
        <v>0</v>
      </c>
      <c r="EJ309" s="7">
        <f t="shared" si="2010"/>
        <v>0</v>
      </c>
      <c r="EK309" s="18">
        <f t="shared" si="2010"/>
        <v>0</v>
      </c>
      <c r="EL309" s="7">
        <f t="shared" si="2010"/>
        <v>0</v>
      </c>
      <c r="EM309" s="7">
        <f t="shared" si="2010"/>
        <v>0</v>
      </c>
      <c r="EN309" s="7">
        <f t="shared" si="2010"/>
        <v>0</v>
      </c>
      <c r="EO309" s="7">
        <f t="shared" si="2010"/>
        <v>0</v>
      </c>
      <c r="EP309" s="7">
        <f t="shared" si="2010"/>
        <v>0</v>
      </c>
      <c r="EQ309" s="7">
        <f t="shared" si="2010"/>
        <v>0</v>
      </c>
      <c r="ER309" s="7">
        <f t="shared" si="2010"/>
        <v>0</v>
      </c>
      <c r="ES309" s="7">
        <f t="shared" si="2010"/>
        <v>0</v>
      </c>
      <c r="ET309" s="7">
        <f t="shared" si="2010"/>
        <v>0</v>
      </c>
      <c r="EU309" s="18">
        <f t="shared" si="2010"/>
        <v>0</v>
      </c>
      <c r="EV309" s="7">
        <f t="shared" si="2010"/>
        <v>0</v>
      </c>
      <c r="EW309" s="7">
        <f t="shared" si="2010"/>
        <v>0</v>
      </c>
      <c r="EX309" s="7">
        <f t="shared" si="2011"/>
        <v>0</v>
      </c>
      <c r="EY309" s="7">
        <f t="shared" si="2011"/>
        <v>0</v>
      </c>
      <c r="EZ309" s="7">
        <f t="shared" si="2011"/>
        <v>0</v>
      </c>
      <c r="FA309" s="7">
        <f t="shared" si="2011"/>
        <v>0</v>
      </c>
      <c r="FB309" s="7">
        <f t="shared" si="2011"/>
        <v>0</v>
      </c>
      <c r="FC309" s="7">
        <f t="shared" si="2011"/>
        <v>0</v>
      </c>
      <c r="FD309" s="7">
        <f t="shared" si="2011"/>
        <v>0</v>
      </c>
      <c r="FE309" s="18">
        <f t="shared" si="2011"/>
        <v>0</v>
      </c>
      <c r="FF309" s="7">
        <f t="shared" si="2011"/>
        <v>0</v>
      </c>
      <c r="FG309" s="7">
        <f t="shared" si="2011"/>
        <v>0</v>
      </c>
      <c r="FH309" s="7">
        <f t="shared" si="2011"/>
        <v>0</v>
      </c>
      <c r="FI309" s="7">
        <f t="shared" si="2011"/>
        <v>0</v>
      </c>
      <c r="FJ309" s="7">
        <f t="shared" si="2011"/>
        <v>0</v>
      </c>
      <c r="FK309" s="7">
        <f t="shared" si="2011"/>
        <v>0</v>
      </c>
      <c r="FL309" s="7">
        <f t="shared" si="2011"/>
        <v>0</v>
      </c>
      <c r="FM309" s="7">
        <f t="shared" si="2011"/>
        <v>0</v>
      </c>
      <c r="FN309" s="7">
        <f t="shared" si="2012"/>
        <v>0</v>
      </c>
      <c r="FO309" s="7">
        <f t="shared" si="2012"/>
        <v>0</v>
      </c>
      <c r="FP309" s="7"/>
      <c r="FQ309" s="7">
        <f t="shared" si="2013"/>
        <v>0</v>
      </c>
      <c r="FR309" s="7">
        <f t="shared" si="2013"/>
        <v>0</v>
      </c>
      <c r="FS309" s="7">
        <f t="shared" si="2013"/>
        <v>0</v>
      </c>
      <c r="FT309" s="7">
        <f t="shared" si="2013"/>
        <v>0</v>
      </c>
      <c r="FU309" s="7">
        <f t="shared" si="2013"/>
        <v>0</v>
      </c>
      <c r="FV309" s="7">
        <f t="shared" si="2013"/>
        <v>0</v>
      </c>
      <c r="FW309" s="7">
        <f t="shared" si="2013"/>
        <v>0</v>
      </c>
      <c r="FX309" s="7">
        <f t="shared" si="2013"/>
        <v>0</v>
      </c>
      <c r="FY309" s="7">
        <f t="shared" si="2013"/>
        <v>0</v>
      </c>
      <c r="FZ309" s="7">
        <f t="shared" si="2013"/>
        <v>0</v>
      </c>
      <c r="GA309" s="7">
        <f t="shared" si="2013"/>
        <v>0</v>
      </c>
      <c r="GB309" s="116">
        <f t="shared" si="2013"/>
        <v>0</v>
      </c>
      <c r="GC309" s="117">
        <f t="shared" si="2013"/>
        <v>0</v>
      </c>
      <c r="GD309" s="7"/>
      <c r="GE309" s="7"/>
      <c r="GF309" s="7"/>
      <c r="GG309" s="52"/>
      <c r="GH309" s="3"/>
      <c r="GI309" s="18"/>
      <c r="GJ309" s="18"/>
      <c r="GK309" s="1"/>
      <c r="GL309" s="23"/>
      <c r="GM309" s="61"/>
      <c r="GN309" s="7"/>
      <c r="GO309" s="7"/>
    </row>
    <row r="310" spans="1:197" ht="24.95" customHeight="1" x14ac:dyDescent="0.35">
      <c r="A310" s="51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3">
        <f t="shared" si="2030"/>
        <v>0</v>
      </c>
      <c r="N310" s="32"/>
      <c r="O310" s="263"/>
      <c r="P310" s="32"/>
      <c r="Q310" s="20"/>
      <c r="R310" s="32"/>
      <c r="S310" s="20"/>
      <c r="T310" s="32"/>
      <c r="U310" s="20"/>
      <c r="V310" s="74"/>
      <c r="W310" s="20"/>
      <c r="X310" s="20"/>
      <c r="Y310" s="20"/>
      <c r="Z310" s="74"/>
      <c r="AA310" s="20"/>
      <c r="AB310" s="74"/>
      <c r="AC310" s="20"/>
      <c r="AD310" s="74"/>
      <c r="AE310" s="24"/>
      <c r="AF310" s="74"/>
      <c r="AG310" s="20"/>
      <c r="AH310" s="74"/>
      <c r="AI310" s="20"/>
      <c r="AJ310" s="74"/>
      <c r="AK310" s="20"/>
      <c r="AL310" s="74"/>
      <c r="AM310" s="263"/>
      <c r="AN310" s="74"/>
      <c r="AO310" s="20"/>
      <c r="AP310" s="74"/>
      <c r="AQ310" s="20"/>
      <c r="AR310" s="74"/>
      <c r="AS310" s="20"/>
      <c r="AT310" s="74"/>
      <c r="AU310" s="20"/>
      <c r="AV310" s="74"/>
      <c r="AW310" s="20"/>
      <c r="AX310" s="74"/>
      <c r="AY310" s="20"/>
      <c r="AZ310" s="74"/>
      <c r="BA310" s="20"/>
      <c r="BB310" s="74"/>
      <c r="BC310" s="20"/>
      <c r="BD310" s="74"/>
      <c r="BE310" s="20"/>
      <c r="BF310" s="20">
        <f t="shared" si="2031"/>
        <v>0</v>
      </c>
      <c r="BG310" s="20">
        <f t="shared" si="2032"/>
        <v>0</v>
      </c>
      <c r="BH310" s="7"/>
      <c r="BI310" s="1"/>
      <c r="BJ310" s="1"/>
      <c r="BK310" s="55"/>
      <c r="BL310" s="51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3">
        <f t="shared" si="2082"/>
        <v>0</v>
      </c>
      <c r="BY310" s="32"/>
      <c r="BZ310" s="334"/>
      <c r="CA310" s="32"/>
      <c r="CB310" s="20"/>
      <c r="CC310" s="32"/>
      <c r="CD310" s="20"/>
      <c r="CE310" s="32"/>
      <c r="CF310" s="20"/>
      <c r="CG310" s="74"/>
      <c r="CH310" s="20"/>
      <c r="CI310" s="20"/>
      <c r="CJ310" s="20"/>
      <c r="CK310" s="74"/>
      <c r="CL310" s="20"/>
      <c r="CM310" s="74"/>
      <c r="CN310" s="20"/>
      <c r="CO310" s="74"/>
      <c r="CP310" s="24"/>
      <c r="CQ310" s="74"/>
      <c r="CR310" s="334"/>
      <c r="CS310" s="74"/>
      <c r="CT310" s="20"/>
      <c r="CU310" s="74"/>
      <c r="CV310" s="20"/>
      <c r="CW310" s="74"/>
      <c r="CX310" s="334"/>
      <c r="CY310" s="74"/>
      <c r="CZ310" s="20"/>
      <c r="DA310" s="74"/>
      <c r="DB310" s="20"/>
      <c r="DC310" s="74"/>
      <c r="DD310" s="20"/>
      <c r="DE310" s="74"/>
      <c r="DF310" s="20"/>
      <c r="DG310" s="74"/>
      <c r="DH310" s="20"/>
      <c r="DI310" s="74"/>
      <c r="DJ310" s="20"/>
      <c r="DK310" s="74"/>
      <c r="DL310" s="20"/>
      <c r="DM310" s="74"/>
      <c r="DN310" s="20"/>
      <c r="DO310" s="74"/>
      <c r="DP310" s="20"/>
      <c r="DQ310" s="20">
        <f t="shared" si="2008"/>
        <v>0</v>
      </c>
      <c r="DR310" s="20">
        <f t="shared" si="2009"/>
        <v>0</v>
      </c>
      <c r="DS310" s="7"/>
      <c r="DT310" s="7"/>
      <c r="DU310" s="7"/>
      <c r="DV310" s="52"/>
      <c r="DW310" s="51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>
        <f t="shared" si="2010"/>
        <v>0</v>
      </c>
      <c r="EI310" s="7">
        <f t="shared" si="2010"/>
        <v>0</v>
      </c>
      <c r="EJ310" s="7">
        <f t="shared" si="2010"/>
        <v>0</v>
      </c>
      <c r="EK310" s="18">
        <f t="shared" si="2010"/>
        <v>0</v>
      </c>
      <c r="EL310" s="7">
        <f t="shared" si="2010"/>
        <v>0</v>
      </c>
      <c r="EM310" s="7">
        <f t="shared" si="2010"/>
        <v>0</v>
      </c>
      <c r="EN310" s="7">
        <f t="shared" si="2010"/>
        <v>0</v>
      </c>
      <c r="EO310" s="7">
        <f t="shared" si="2010"/>
        <v>0</v>
      </c>
      <c r="EP310" s="7">
        <f t="shared" si="2010"/>
        <v>0</v>
      </c>
      <c r="EQ310" s="7">
        <f t="shared" si="2010"/>
        <v>0</v>
      </c>
      <c r="ER310" s="7">
        <f t="shared" si="2010"/>
        <v>0</v>
      </c>
      <c r="ES310" s="7">
        <f t="shared" si="2010"/>
        <v>0</v>
      </c>
      <c r="ET310" s="7">
        <f t="shared" si="2010"/>
        <v>0</v>
      </c>
      <c r="EU310" s="18">
        <f t="shared" si="2010"/>
        <v>0</v>
      </c>
      <c r="EV310" s="7">
        <f t="shared" si="2010"/>
        <v>0</v>
      </c>
      <c r="EW310" s="7">
        <f t="shared" si="2010"/>
        <v>0</v>
      </c>
      <c r="EX310" s="7">
        <f t="shared" si="2011"/>
        <v>0</v>
      </c>
      <c r="EY310" s="7">
        <f t="shared" si="2011"/>
        <v>0</v>
      </c>
      <c r="EZ310" s="7">
        <f t="shared" si="2011"/>
        <v>0</v>
      </c>
      <c r="FA310" s="7">
        <f t="shared" si="2011"/>
        <v>0</v>
      </c>
      <c r="FB310" s="7">
        <f t="shared" si="2011"/>
        <v>0</v>
      </c>
      <c r="FC310" s="7">
        <f t="shared" si="2011"/>
        <v>0</v>
      </c>
      <c r="FD310" s="7">
        <f t="shared" si="2011"/>
        <v>0</v>
      </c>
      <c r="FE310" s="18">
        <f t="shared" si="2011"/>
        <v>0</v>
      </c>
      <c r="FF310" s="7">
        <f t="shared" si="2011"/>
        <v>0</v>
      </c>
      <c r="FG310" s="7">
        <f t="shared" si="2011"/>
        <v>0</v>
      </c>
      <c r="FH310" s="7">
        <f t="shared" si="2011"/>
        <v>0</v>
      </c>
      <c r="FI310" s="7">
        <f t="shared" si="2011"/>
        <v>0</v>
      </c>
      <c r="FJ310" s="7">
        <f t="shared" si="2011"/>
        <v>0</v>
      </c>
      <c r="FK310" s="7">
        <f t="shared" si="2011"/>
        <v>0</v>
      </c>
      <c r="FL310" s="7">
        <f t="shared" si="2011"/>
        <v>0</v>
      </c>
      <c r="FM310" s="7">
        <f t="shared" si="2011"/>
        <v>0</v>
      </c>
      <c r="FN310" s="7">
        <f t="shared" si="2012"/>
        <v>0</v>
      </c>
      <c r="FO310" s="7">
        <f t="shared" si="2012"/>
        <v>0</v>
      </c>
      <c r="FP310" s="7"/>
      <c r="FQ310" s="7">
        <f t="shared" si="2013"/>
        <v>0</v>
      </c>
      <c r="FR310" s="7">
        <f t="shared" si="2013"/>
        <v>0</v>
      </c>
      <c r="FS310" s="7">
        <f t="shared" si="2013"/>
        <v>0</v>
      </c>
      <c r="FT310" s="7">
        <f t="shared" si="2013"/>
        <v>0</v>
      </c>
      <c r="FU310" s="7">
        <f t="shared" si="2013"/>
        <v>0</v>
      </c>
      <c r="FV310" s="7">
        <f t="shared" si="2013"/>
        <v>0</v>
      </c>
      <c r="FW310" s="7">
        <f t="shared" si="2013"/>
        <v>0</v>
      </c>
      <c r="FX310" s="7">
        <f t="shared" si="2013"/>
        <v>0</v>
      </c>
      <c r="FY310" s="7">
        <f t="shared" si="2013"/>
        <v>0</v>
      </c>
      <c r="FZ310" s="7">
        <f t="shared" si="2013"/>
        <v>0</v>
      </c>
      <c r="GA310" s="7">
        <f t="shared" si="2013"/>
        <v>0</v>
      </c>
      <c r="GB310" s="116">
        <f t="shared" si="2013"/>
        <v>0</v>
      </c>
      <c r="GC310" s="117">
        <f t="shared" si="2013"/>
        <v>0</v>
      </c>
      <c r="GD310" s="7"/>
      <c r="GE310" s="7"/>
      <c r="GF310" s="7"/>
      <c r="GG310" s="52"/>
      <c r="GH310" s="3"/>
      <c r="GI310" s="18"/>
      <c r="GJ310" s="18"/>
      <c r="GK310" s="1"/>
      <c r="GL310" s="23"/>
      <c r="GM310" s="61"/>
      <c r="GN310" s="7"/>
      <c r="GO310" s="7"/>
    </row>
    <row r="311" spans="1:197" ht="24.95" customHeight="1" thickBot="1" x14ac:dyDescent="0.4">
      <c r="A311" s="51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3">
        <f t="shared" si="2030"/>
        <v>0</v>
      </c>
      <c r="N311" s="32"/>
      <c r="O311" s="263"/>
      <c r="P311" s="32"/>
      <c r="Q311" s="20"/>
      <c r="R311" s="32"/>
      <c r="S311" s="20"/>
      <c r="T311" s="32"/>
      <c r="U311" s="20"/>
      <c r="V311" s="74"/>
      <c r="W311" s="20"/>
      <c r="X311" s="20"/>
      <c r="Y311" s="20"/>
      <c r="Z311" s="74"/>
      <c r="AA311" s="20"/>
      <c r="AB311" s="74"/>
      <c r="AC311" s="20"/>
      <c r="AD311" s="74"/>
      <c r="AE311" s="24"/>
      <c r="AF311" s="74"/>
      <c r="AG311" s="20"/>
      <c r="AH311" s="74"/>
      <c r="AI311" s="20"/>
      <c r="AJ311" s="74"/>
      <c r="AK311" s="20"/>
      <c r="AL311" s="74"/>
      <c r="AM311" s="263"/>
      <c r="AN311" s="74"/>
      <c r="AO311" s="20"/>
      <c r="AP311" s="74"/>
      <c r="AQ311" s="20"/>
      <c r="AR311" s="74"/>
      <c r="AS311" s="20"/>
      <c r="AT311" s="74"/>
      <c r="AU311" s="20"/>
      <c r="AV311" s="74"/>
      <c r="AW311" s="20"/>
      <c r="AX311" s="74"/>
      <c r="AY311" s="20"/>
      <c r="AZ311" s="74"/>
      <c r="BA311" s="20"/>
      <c r="BB311" s="74"/>
      <c r="BC311" s="20"/>
      <c r="BD311" s="74"/>
      <c r="BE311" s="20"/>
      <c r="BF311" s="20">
        <f t="shared" si="2031"/>
        <v>0</v>
      </c>
      <c r="BG311" s="20">
        <f t="shared" si="2032"/>
        <v>0</v>
      </c>
      <c r="BH311" s="7"/>
      <c r="BI311" s="1"/>
      <c r="BJ311" s="1"/>
      <c r="BK311" s="55"/>
      <c r="BL311" s="51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3">
        <f t="shared" si="2082"/>
        <v>0</v>
      </c>
      <c r="BY311" s="32"/>
      <c r="BZ311" s="334"/>
      <c r="CA311" s="32"/>
      <c r="CB311" s="20"/>
      <c r="CC311" s="32"/>
      <c r="CD311" s="20"/>
      <c r="CE311" s="32"/>
      <c r="CF311" s="20"/>
      <c r="CG311" s="74"/>
      <c r="CH311" s="20"/>
      <c r="CI311" s="20"/>
      <c r="CJ311" s="20"/>
      <c r="CK311" s="74"/>
      <c r="CL311" s="20"/>
      <c r="CM311" s="74"/>
      <c r="CN311" s="20"/>
      <c r="CO311" s="74"/>
      <c r="CP311" s="24"/>
      <c r="CQ311" s="74"/>
      <c r="CR311" s="334"/>
      <c r="CS311" s="74"/>
      <c r="CT311" s="20"/>
      <c r="CU311" s="74"/>
      <c r="CV311" s="20"/>
      <c r="CW311" s="74"/>
      <c r="CX311" s="334"/>
      <c r="CY311" s="74"/>
      <c r="CZ311" s="20"/>
      <c r="DA311" s="74"/>
      <c r="DB311" s="20"/>
      <c r="DC311" s="74"/>
      <c r="DD311" s="20"/>
      <c r="DE311" s="74"/>
      <c r="DF311" s="20"/>
      <c r="DG311" s="74"/>
      <c r="DH311" s="20"/>
      <c r="DI311" s="74"/>
      <c r="DJ311" s="20"/>
      <c r="DK311" s="74"/>
      <c r="DL311" s="20"/>
      <c r="DM311" s="74"/>
      <c r="DN311" s="20"/>
      <c r="DO311" s="74"/>
      <c r="DP311" s="20"/>
      <c r="DQ311" s="20">
        <f t="shared" si="2008"/>
        <v>0</v>
      </c>
      <c r="DR311" s="20">
        <f t="shared" si="2009"/>
        <v>0</v>
      </c>
      <c r="DS311" s="7"/>
      <c r="DT311" s="7"/>
      <c r="DU311" s="7"/>
      <c r="DV311" s="52"/>
      <c r="DW311" s="51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>
        <f t="shared" si="2010"/>
        <v>0</v>
      </c>
      <c r="EI311" s="7">
        <f t="shared" si="2010"/>
        <v>0</v>
      </c>
      <c r="EJ311" s="7">
        <f t="shared" si="2010"/>
        <v>0</v>
      </c>
      <c r="EK311" s="18">
        <f t="shared" si="2010"/>
        <v>0</v>
      </c>
      <c r="EL311" s="7">
        <f t="shared" si="2010"/>
        <v>0</v>
      </c>
      <c r="EM311" s="7">
        <f t="shared" si="2010"/>
        <v>0</v>
      </c>
      <c r="EN311" s="7">
        <f t="shared" si="2010"/>
        <v>0</v>
      </c>
      <c r="EO311" s="7">
        <f t="shared" si="2010"/>
        <v>0</v>
      </c>
      <c r="EP311" s="7">
        <f t="shared" si="2010"/>
        <v>0</v>
      </c>
      <c r="EQ311" s="7">
        <f t="shared" si="2010"/>
        <v>0</v>
      </c>
      <c r="ER311" s="7">
        <f t="shared" si="2010"/>
        <v>0</v>
      </c>
      <c r="ES311" s="7">
        <f t="shared" si="2010"/>
        <v>0</v>
      </c>
      <c r="ET311" s="7">
        <f t="shared" si="2010"/>
        <v>0</v>
      </c>
      <c r="EU311" s="18">
        <f t="shared" si="2010"/>
        <v>0</v>
      </c>
      <c r="EV311" s="7">
        <f t="shared" si="2010"/>
        <v>0</v>
      </c>
      <c r="EW311" s="7">
        <f t="shared" ref="EW311" si="2083">SUM(AA311+CL311)</f>
        <v>0</v>
      </c>
      <c r="EX311" s="7">
        <f t="shared" si="2011"/>
        <v>0</v>
      </c>
      <c r="EY311" s="7">
        <f t="shared" si="2011"/>
        <v>0</v>
      </c>
      <c r="EZ311" s="7">
        <f t="shared" si="2011"/>
        <v>0</v>
      </c>
      <c r="FA311" s="7">
        <f t="shared" si="2011"/>
        <v>0</v>
      </c>
      <c r="FB311" s="7">
        <f t="shared" si="2011"/>
        <v>0</v>
      </c>
      <c r="FC311" s="7">
        <f t="shared" si="2011"/>
        <v>0</v>
      </c>
      <c r="FD311" s="7">
        <f t="shared" si="2011"/>
        <v>0</v>
      </c>
      <c r="FE311" s="18">
        <f t="shared" si="2011"/>
        <v>0</v>
      </c>
      <c r="FF311" s="7">
        <f t="shared" si="2011"/>
        <v>0</v>
      </c>
      <c r="FG311" s="7">
        <f t="shared" si="2011"/>
        <v>0</v>
      </c>
      <c r="FH311" s="7">
        <f t="shared" si="2011"/>
        <v>0</v>
      </c>
      <c r="FI311" s="7">
        <f t="shared" si="2011"/>
        <v>0</v>
      </c>
      <c r="FJ311" s="7">
        <f t="shared" si="2011"/>
        <v>0</v>
      </c>
      <c r="FK311" s="7">
        <f t="shared" si="2011"/>
        <v>0</v>
      </c>
      <c r="FL311" s="7">
        <f t="shared" si="2011"/>
        <v>0</v>
      </c>
      <c r="FM311" s="7">
        <f t="shared" ref="FM311" si="2084">SUM(AQ311+DB311)</f>
        <v>0</v>
      </c>
      <c r="FN311" s="7">
        <f t="shared" si="2012"/>
        <v>0</v>
      </c>
      <c r="FO311" s="7">
        <f t="shared" si="2012"/>
        <v>0</v>
      </c>
      <c r="FP311" s="7"/>
      <c r="FQ311" s="7">
        <f t="shared" si="2013"/>
        <v>0</v>
      </c>
      <c r="FR311" s="7">
        <f t="shared" si="2013"/>
        <v>0</v>
      </c>
      <c r="FS311" s="7">
        <f t="shared" si="2013"/>
        <v>0</v>
      </c>
      <c r="FT311" s="7">
        <f t="shared" si="2013"/>
        <v>0</v>
      </c>
      <c r="FU311" s="7">
        <f t="shared" si="2013"/>
        <v>0</v>
      </c>
      <c r="FV311" s="7">
        <f t="shared" si="2013"/>
        <v>0</v>
      </c>
      <c r="FW311" s="7">
        <f t="shared" si="2013"/>
        <v>0</v>
      </c>
      <c r="FX311" s="7">
        <f t="shared" si="2013"/>
        <v>0</v>
      </c>
      <c r="FY311" s="7">
        <f t="shared" si="2013"/>
        <v>0</v>
      </c>
      <c r="FZ311" s="7">
        <f t="shared" si="2013"/>
        <v>0</v>
      </c>
      <c r="GA311" s="7">
        <f t="shared" si="2013"/>
        <v>0</v>
      </c>
      <c r="GB311" s="116">
        <f t="shared" si="2013"/>
        <v>0</v>
      </c>
      <c r="GC311" s="117">
        <f t="shared" si="2013"/>
        <v>0</v>
      </c>
      <c r="GD311" s="7"/>
      <c r="GE311" s="7"/>
      <c r="GF311" s="7"/>
      <c r="GG311" s="52"/>
      <c r="GH311" s="3"/>
      <c r="GI311" s="18"/>
      <c r="GJ311" s="18"/>
      <c r="GK311" s="1"/>
      <c r="GL311" s="23"/>
      <c r="GM311" s="61"/>
      <c r="GN311" s="7"/>
      <c r="GO311" s="7"/>
    </row>
    <row r="312" spans="1:197" s="346" customFormat="1" ht="24.75" customHeight="1" x14ac:dyDescent="0.35">
      <c r="A312" s="351">
        <v>21</v>
      </c>
      <c r="B312" s="131" t="s">
        <v>81</v>
      </c>
      <c r="C312" s="130" t="s">
        <v>53</v>
      </c>
      <c r="D312" s="131">
        <v>1</v>
      </c>
      <c r="E312" s="131"/>
      <c r="F312" s="131"/>
      <c r="G312" s="131"/>
      <c r="H312" s="131"/>
      <c r="I312" s="131"/>
      <c r="J312" s="131"/>
      <c r="K312" s="131"/>
      <c r="L312" s="353">
        <f t="shared" ref="L312:N312" si="2085">SUM(L313:L322)</f>
        <v>58</v>
      </c>
      <c r="M312" s="353">
        <f t="shared" si="2085"/>
        <v>58</v>
      </c>
      <c r="N312" s="353">
        <f t="shared" si="2085"/>
        <v>8</v>
      </c>
      <c r="O312" s="131">
        <f t="shared" ref="O312:BG312" si="2086">SUM(O313:O328)</f>
        <v>0</v>
      </c>
      <c r="P312" s="2">
        <f t="shared" si="2086"/>
        <v>20</v>
      </c>
      <c r="Q312" s="131">
        <f t="shared" si="2086"/>
        <v>20</v>
      </c>
      <c r="R312" s="2">
        <f t="shared" si="2086"/>
        <v>30</v>
      </c>
      <c r="S312" s="131">
        <f t="shared" si="2086"/>
        <v>30</v>
      </c>
      <c r="T312" s="2">
        <f t="shared" si="2086"/>
        <v>0</v>
      </c>
      <c r="U312" s="131">
        <f t="shared" si="2086"/>
        <v>0</v>
      </c>
      <c r="V312" s="2">
        <f t="shared" si="2086"/>
        <v>0</v>
      </c>
      <c r="W312" s="131">
        <f t="shared" si="2086"/>
        <v>0</v>
      </c>
      <c r="X312" s="131">
        <f t="shared" si="2086"/>
        <v>0</v>
      </c>
      <c r="Y312" s="433">
        <f t="shared" si="2086"/>
        <v>8.6</v>
      </c>
      <c r="Z312" s="2">
        <f t="shared" si="2086"/>
        <v>0</v>
      </c>
      <c r="AA312" s="131">
        <f t="shared" si="2086"/>
        <v>0</v>
      </c>
      <c r="AB312" s="2">
        <f t="shared" si="2086"/>
        <v>0</v>
      </c>
      <c r="AC312" s="131">
        <f t="shared" si="2086"/>
        <v>0</v>
      </c>
      <c r="AD312" s="2">
        <f t="shared" si="2086"/>
        <v>2</v>
      </c>
      <c r="AE312" s="131">
        <f t="shared" si="2086"/>
        <v>120</v>
      </c>
      <c r="AF312" s="2">
        <f t="shared" si="2086"/>
        <v>0</v>
      </c>
      <c r="AG312" s="131">
        <f t="shared" si="2086"/>
        <v>0</v>
      </c>
      <c r="AH312" s="2">
        <f t="shared" si="2086"/>
        <v>0</v>
      </c>
      <c r="AI312" s="131">
        <f t="shared" si="2086"/>
        <v>0</v>
      </c>
      <c r="AJ312" s="2">
        <f t="shared" si="2086"/>
        <v>1</v>
      </c>
      <c r="AK312" s="433">
        <f t="shared" si="2086"/>
        <v>16</v>
      </c>
      <c r="AL312" s="2">
        <f t="shared" si="2086"/>
        <v>2</v>
      </c>
      <c r="AM312" s="131">
        <f t="shared" si="2086"/>
        <v>78</v>
      </c>
      <c r="AN312" s="2">
        <f t="shared" si="2086"/>
        <v>0</v>
      </c>
      <c r="AO312" s="131">
        <f t="shared" si="2086"/>
        <v>0</v>
      </c>
      <c r="AP312" s="2">
        <f t="shared" si="2086"/>
        <v>0</v>
      </c>
      <c r="AQ312" s="131">
        <f t="shared" si="2086"/>
        <v>0</v>
      </c>
      <c r="AR312" s="131">
        <f t="shared" si="2086"/>
        <v>2</v>
      </c>
      <c r="AS312" s="433">
        <f t="shared" si="2086"/>
        <v>12</v>
      </c>
      <c r="AT312" s="2">
        <f t="shared" si="2086"/>
        <v>0</v>
      </c>
      <c r="AU312" s="433">
        <f t="shared" si="2086"/>
        <v>0</v>
      </c>
      <c r="AV312" s="2">
        <f t="shared" si="2086"/>
        <v>0</v>
      </c>
      <c r="AW312" s="131">
        <f t="shared" si="2086"/>
        <v>0</v>
      </c>
      <c r="AX312" s="2">
        <f t="shared" si="2086"/>
        <v>1</v>
      </c>
      <c r="AY312" s="433">
        <f t="shared" si="2086"/>
        <v>8</v>
      </c>
      <c r="AZ312" s="2">
        <f t="shared" si="2086"/>
        <v>0</v>
      </c>
      <c r="BA312" s="433">
        <f t="shared" si="2086"/>
        <v>0</v>
      </c>
      <c r="BB312" s="131">
        <f t="shared" si="2086"/>
        <v>0</v>
      </c>
      <c r="BC312" s="433">
        <f t="shared" si="2086"/>
        <v>0</v>
      </c>
      <c r="BD312" s="131">
        <f t="shared" si="2086"/>
        <v>0</v>
      </c>
      <c r="BE312" s="131">
        <f t="shared" si="2086"/>
        <v>0</v>
      </c>
      <c r="BF312" s="433">
        <f t="shared" si="2086"/>
        <v>292.60000000000002</v>
      </c>
      <c r="BG312" s="433">
        <f t="shared" si="2086"/>
        <v>70</v>
      </c>
      <c r="BH312" s="2"/>
      <c r="BI312" s="25"/>
      <c r="BJ312" s="25"/>
      <c r="BK312" s="373"/>
      <c r="BL312" s="351">
        <v>21</v>
      </c>
      <c r="BM312" s="131" t="s">
        <v>81</v>
      </c>
      <c r="BN312" s="130" t="s">
        <v>53</v>
      </c>
      <c r="BO312" s="131">
        <v>1</v>
      </c>
      <c r="BP312" s="131"/>
      <c r="BQ312" s="131"/>
      <c r="BR312" s="131"/>
      <c r="BS312" s="131"/>
      <c r="BT312" s="131"/>
      <c r="BU312" s="131"/>
      <c r="BV312" s="131"/>
      <c r="BW312" s="353">
        <f t="shared" ref="BW312:BY312" si="2087">SUM(BW313:BW322)</f>
        <v>110</v>
      </c>
      <c r="BX312" s="353">
        <f t="shared" si="2087"/>
        <v>110</v>
      </c>
      <c r="BY312" s="353">
        <f t="shared" si="2087"/>
        <v>38</v>
      </c>
      <c r="BZ312" s="131">
        <f t="shared" ref="BZ312:DR312" si="2088">SUM(BZ313:BZ328)</f>
        <v>22</v>
      </c>
      <c r="CA312" s="131">
        <f t="shared" si="2088"/>
        <v>30</v>
      </c>
      <c r="CB312" s="131">
        <f t="shared" si="2088"/>
        <v>30</v>
      </c>
      <c r="CC312" s="131">
        <f t="shared" si="2088"/>
        <v>42</v>
      </c>
      <c r="CD312" s="131">
        <f t="shared" si="2088"/>
        <v>42</v>
      </c>
      <c r="CE312" s="131">
        <f t="shared" si="2088"/>
        <v>0</v>
      </c>
      <c r="CF312" s="131">
        <f t="shared" si="2088"/>
        <v>0</v>
      </c>
      <c r="CG312" s="131">
        <f t="shared" si="2088"/>
        <v>0</v>
      </c>
      <c r="CH312" s="131">
        <f t="shared" si="2088"/>
        <v>0</v>
      </c>
      <c r="CI312" s="131">
        <f t="shared" si="2088"/>
        <v>0</v>
      </c>
      <c r="CJ312" s="353">
        <f t="shared" si="2088"/>
        <v>17.899999999999999</v>
      </c>
      <c r="CK312" s="131">
        <f t="shared" si="2088"/>
        <v>0</v>
      </c>
      <c r="CL312" s="131">
        <f t="shared" si="2088"/>
        <v>0</v>
      </c>
      <c r="CM312" s="131">
        <f t="shared" si="2088"/>
        <v>0</v>
      </c>
      <c r="CN312" s="131">
        <f t="shared" si="2088"/>
        <v>0</v>
      </c>
      <c r="CO312" s="131">
        <f t="shared" si="2088"/>
        <v>3</v>
      </c>
      <c r="CP312" s="131">
        <f t="shared" si="2088"/>
        <v>120</v>
      </c>
      <c r="CQ312" s="131">
        <f t="shared" si="2088"/>
        <v>3</v>
      </c>
      <c r="CR312" s="131">
        <f t="shared" si="2088"/>
        <v>216</v>
      </c>
      <c r="CS312" s="131">
        <f t="shared" si="2088"/>
        <v>0</v>
      </c>
      <c r="CT312" s="131">
        <f t="shared" si="2088"/>
        <v>0</v>
      </c>
      <c r="CU312" s="131">
        <f t="shared" si="2088"/>
        <v>0</v>
      </c>
      <c r="CV312" s="131">
        <f t="shared" si="2088"/>
        <v>0</v>
      </c>
      <c r="CW312" s="131">
        <f t="shared" si="2088"/>
        <v>1</v>
      </c>
      <c r="CX312" s="131">
        <f t="shared" si="2088"/>
        <v>0</v>
      </c>
      <c r="CY312" s="131">
        <f t="shared" si="2088"/>
        <v>0</v>
      </c>
      <c r="CZ312" s="131">
        <f t="shared" si="2088"/>
        <v>0</v>
      </c>
      <c r="DA312" s="131">
        <f t="shared" si="2088"/>
        <v>0</v>
      </c>
      <c r="DB312" s="131">
        <f t="shared" si="2088"/>
        <v>0</v>
      </c>
      <c r="DC312" s="131">
        <f t="shared" si="2088"/>
        <v>3</v>
      </c>
      <c r="DD312" s="433">
        <f t="shared" si="2088"/>
        <v>18</v>
      </c>
      <c r="DE312" s="131">
        <f t="shared" si="2088"/>
        <v>0</v>
      </c>
      <c r="DF312" s="131">
        <f t="shared" si="2088"/>
        <v>0</v>
      </c>
      <c r="DG312" s="131">
        <f t="shared" si="2088"/>
        <v>0</v>
      </c>
      <c r="DH312" s="131">
        <f t="shared" si="2088"/>
        <v>0</v>
      </c>
      <c r="DI312" s="131">
        <f t="shared" si="2088"/>
        <v>1</v>
      </c>
      <c r="DJ312" s="433">
        <f t="shared" si="2088"/>
        <v>8</v>
      </c>
      <c r="DK312" s="131">
        <f t="shared" si="2088"/>
        <v>2</v>
      </c>
      <c r="DL312" s="131">
        <f t="shared" si="2088"/>
        <v>22.666666666666668</v>
      </c>
      <c r="DM312" s="131">
        <f t="shared" si="2088"/>
        <v>0</v>
      </c>
      <c r="DN312" s="131">
        <f t="shared" si="2088"/>
        <v>0</v>
      </c>
      <c r="DO312" s="131">
        <f t="shared" si="2088"/>
        <v>0</v>
      </c>
      <c r="DP312" s="131">
        <f t="shared" si="2088"/>
        <v>0</v>
      </c>
      <c r="DQ312" s="433">
        <f t="shared" si="2088"/>
        <v>496.56666666666666</v>
      </c>
      <c r="DR312" s="433">
        <f t="shared" si="2088"/>
        <v>142.66666666666666</v>
      </c>
      <c r="DS312" s="2"/>
      <c r="DT312" s="2"/>
      <c r="DU312" s="2"/>
      <c r="DV312" s="344"/>
      <c r="DW312" s="351">
        <v>21</v>
      </c>
      <c r="DX312" s="131" t="s">
        <v>81</v>
      </c>
      <c r="DY312" s="130" t="s">
        <v>53</v>
      </c>
      <c r="DZ312" s="131">
        <v>1</v>
      </c>
      <c r="EA312" s="43"/>
      <c r="EB312" s="43"/>
      <c r="EC312" s="43"/>
      <c r="ED312" s="43"/>
      <c r="EE312" s="43"/>
      <c r="EF312" s="43"/>
      <c r="EG312" s="43"/>
      <c r="EH312" s="43">
        <f t="shared" ref="EH312:EJ312" si="2089">SUM(EH313:EH328)</f>
        <v>168</v>
      </c>
      <c r="EI312" s="43">
        <f t="shared" si="2089"/>
        <v>168</v>
      </c>
      <c r="EJ312" s="43">
        <f t="shared" si="2089"/>
        <v>46</v>
      </c>
      <c r="EK312" s="340">
        <f>SUM(EK313:EK328)</f>
        <v>22</v>
      </c>
      <c r="EL312" s="43">
        <f t="shared" ref="EL312:GC312" si="2090">SUM(EL313:EL328)</f>
        <v>50</v>
      </c>
      <c r="EM312" s="340">
        <f t="shared" si="2090"/>
        <v>50</v>
      </c>
      <c r="EN312" s="43">
        <f t="shared" si="2090"/>
        <v>72</v>
      </c>
      <c r="EO312" s="340">
        <f t="shared" si="2090"/>
        <v>72</v>
      </c>
      <c r="EP312" s="43">
        <f t="shared" si="2090"/>
        <v>0</v>
      </c>
      <c r="EQ312" s="340">
        <f t="shared" si="2090"/>
        <v>0</v>
      </c>
      <c r="ER312" s="43">
        <f t="shared" si="2090"/>
        <v>0</v>
      </c>
      <c r="ES312" s="340">
        <f t="shared" si="2090"/>
        <v>0</v>
      </c>
      <c r="ET312" s="340">
        <f t="shared" si="2090"/>
        <v>0</v>
      </c>
      <c r="EU312" s="342">
        <f t="shared" si="2090"/>
        <v>26.5</v>
      </c>
      <c r="EV312" s="43">
        <f t="shared" si="2090"/>
        <v>0</v>
      </c>
      <c r="EW312" s="340">
        <f t="shared" si="2090"/>
        <v>0</v>
      </c>
      <c r="EX312" s="43">
        <f t="shared" si="2090"/>
        <v>0</v>
      </c>
      <c r="EY312" s="340">
        <f t="shared" si="2090"/>
        <v>0</v>
      </c>
      <c r="EZ312" s="43">
        <f t="shared" si="2090"/>
        <v>5</v>
      </c>
      <c r="FA312" s="340">
        <f t="shared" si="2090"/>
        <v>240</v>
      </c>
      <c r="FB312" s="43">
        <f t="shared" si="2090"/>
        <v>3</v>
      </c>
      <c r="FC312" s="340">
        <f t="shared" si="2090"/>
        <v>216</v>
      </c>
      <c r="FD312" s="43">
        <f t="shared" si="2090"/>
        <v>0</v>
      </c>
      <c r="FE312" s="342">
        <f t="shared" si="2090"/>
        <v>0</v>
      </c>
      <c r="FF312" s="43">
        <f t="shared" si="2090"/>
        <v>1</v>
      </c>
      <c r="FG312" s="434">
        <f t="shared" si="2090"/>
        <v>16</v>
      </c>
      <c r="FH312" s="43">
        <f t="shared" si="2090"/>
        <v>3</v>
      </c>
      <c r="FI312" s="340">
        <f t="shared" si="2090"/>
        <v>78</v>
      </c>
      <c r="FJ312" s="43">
        <f t="shared" si="2090"/>
        <v>0</v>
      </c>
      <c r="FK312" s="340">
        <f t="shared" si="2090"/>
        <v>0</v>
      </c>
      <c r="FL312" s="43">
        <f t="shared" si="2090"/>
        <v>0</v>
      </c>
      <c r="FM312" s="340">
        <f t="shared" si="2090"/>
        <v>0</v>
      </c>
      <c r="FN312" s="43">
        <f t="shared" si="2090"/>
        <v>5</v>
      </c>
      <c r="FO312" s="340">
        <f t="shared" si="2090"/>
        <v>30</v>
      </c>
      <c r="FP312" s="43"/>
      <c r="FQ312" s="434">
        <f t="shared" ref="FQ312" si="2091">SUM(FQ313:FQ328)</f>
        <v>0</v>
      </c>
      <c r="FR312" s="340">
        <f t="shared" si="2090"/>
        <v>0</v>
      </c>
      <c r="FS312" s="340">
        <f t="shared" si="2090"/>
        <v>0</v>
      </c>
      <c r="FT312" s="43">
        <f t="shared" si="2090"/>
        <v>2</v>
      </c>
      <c r="FU312" s="434">
        <f t="shared" si="2090"/>
        <v>16</v>
      </c>
      <c r="FV312" s="43">
        <f t="shared" si="2090"/>
        <v>2</v>
      </c>
      <c r="FW312" s="434">
        <f t="shared" si="2090"/>
        <v>22.666666666666668</v>
      </c>
      <c r="FX312" s="43">
        <f t="shared" si="2090"/>
        <v>0</v>
      </c>
      <c r="FY312" s="340">
        <f t="shared" si="2090"/>
        <v>0</v>
      </c>
      <c r="FZ312" s="43">
        <f t="shared" si="2090"/>
        <v>0</v>
      </c>
      <c r="GA312" s="340">
        <f t="shared" si="2090"/>
        <v>0</v>
      </c>
      <c r="GB312" s="438">
        <f t="shared" si="2090"/>
        <v>789.16666666666663</v>
      </c>
      <c r="GC312" s="439">
        <f t="shared" si="2090"/>
        <v>212.66666666666666</v>
      </c>
      <c r="GD312" s="43"/>
      <c r="GE312" s="43"/>
      <c r="GF312" s="43"/>
      <c r="GG312" s="366"/>
      <c r="GI312" s="347"/>
      <c r="GJ312" s="347"/>
      <c r="GK312" s="348"/>
      <c r="GL312" s="357"/>
      <c r="GM312" s="358"/>
      <c r="GN312" s="348"/>
      <c r="GO312" s="350"/>
    </row>
    <row r="313" spans="1:197" ht="24.75" customHeight="1" x14ac:dyDescent="0.35">
      <c r="A313" s="51"/>
      <c r="B313" s="10" t="s">
        <v>100</v>
      </c>
      <c r="C313" s="385" t="s">
        <v>110</v>
      </c>
      <c r="D313" s="385" t="s">
        <v>267</v>
      </c>
      <c r="E313" s="385" t="s">
        <v>268</v>
      </c>
      <c r="F313" s="385" t="s">
        <v>269</v>
      </c>
      <c r="G313" s="386">
        <v>5</v>
      </c>
      <c r="H313" s="386">
        <v>187</v>
      </c>
      <c r="I313" s="386">
        <v>1</v>
      </c>
      <c r="J313" s="387">
        <v>8</v>
      </c>
      <c r="K313" s="386">
        <v>16</v>
      </c>
      <c r="L313" s="388">
        <v>16</v>
      </c>
      <c r="M313" s="389">
        <v>16</v>
      </c>
      <c r="N313" s="390">
        <v>4</v>
      </c>
      <c r="O313" s="423"/>
      <c r="P313" s="390">
        <v>8</v>
      </c>
      <c r="Q313" s="10">
        <v>8</v>
      </c>
      <c r="R313" s="390">
        <v>4</v>
      </c>
      <c r="S313" s="10">
        <v>4</v>
      </c>
      <c r="T313" s="390"/>
      <c r="U313" s="10">
        <v>0</v>
      </c>
      <c r="V313" s="391"/>
      <c r="W313" s="10">
        <v>0</v>
      </c>
      <c r="X313" s="10">
        <v>0</v>
      </c>
      <c r="Y313" s="10">
        <v>2.4</v>
      </c>
      <c r="Z313" s="391"/>
      <c r="AA313" s="10"/>
      <c r="AB313" s="391"/>
      <c r="AC313" s="10">
        <v>0</v>
      </c>
      <c r="AD313" s="391"/>
      <c r="AE313" s="392">
        <v>0</v>
      </c>
      <c r="AF313" s="391"/>
      <c r="AG313" s="10">
        <v>0</v>
      </c>
      <c r="AH313" s="391"/>
      <c r="AI313" s="10">
        <v>0</v>
      </c>
      <c r="AJ313" s="391"/>
      <c r="AK313" s="10">
        <v>0</v>
      </c>
      <c r="AL313" s="391">
        <v>1</v>
      </c>
      <c r="AM313" s="423">
        <v>46</v>
      </c>
      <c r="AN313" s="391"/>
      <c r="AO313" s="10">
        <v>0</v>
      </c>
      <c r="AP313" s="391"/>
      <c r="AQ313" s="10">
        <v>0</v>
      </c>
      <c r="AR313" s="391"/>
      <c r="AS313" s="10">
        <v>0</v>
      </c>
      <c r="AT313" s="391"/>
      <c r="AU313" s="10">
        <v>0</v>
      </c>
      <c r="AV313" s="391"/>
      <c r="AW313" s="10">
        <v>0</v>
      </c>
      <c r="AX313" s="391">
        <v>1</v>
      </c>
      <c r="AY313" s="10">
        <v>8</v>
      </c>
      <c r="AZ313" s="391"/>
      <c r="BA313" s="10">
        <v>0</v>
      </c>
      <c r="BB313" s="391"/>
      <c r="BC313" s="10">
        <v>0</v>
      </c>
      <c r="BD313" s="391"/>
      <c r="BE313" s="10">
        <v>0</v>
      </c>
      <c r="BF313" s="20">
        <f t="shared" ref="BF313:BF316" si="2092">SUM(AO313+BE313+BC313+BA313+AY313+AW313+AS313+AQ313+AK313+AM313+AI313+AG313+AE313+AC313+AA313+Y313+X313+W313+U313+Q313+O313+S313+AU313)</f>
        <v>68.400000000000006</v>
      </c>
      <c r="BG313" s="20">
        <f t="shared" ref="BG313:BG316" si="2093">SUM(O313+Q313+U313+W313+X313+AS313+AW313+AY313+BA313+BC313+S313+AQ313)</f>
        <v>20</v>
      </c>
      <c r="BH313" s="7"/>
      <c r="BI313" s="7"/>
      <c r="BJ313" s="7"/>
      <c r="BK313" s="52"/>
      <c r="BL313" s="51"/>
      <c r="BM313" s="20" t="s">
        <v>100</v>
      </c>
      <c r="BN313" s="78" t="s">
        <v>281</v>
      </c>
      <c r="BO313" s="78" t="s">
        <v>267</v>
      </c>
      <c r="BP313" s="71" t="s">
        <v>268</v>
      </c>
      <c r="BQ313" s="86" t="s">
        <v>311</v>
      </c>
      <c r="BR313" s="72">
        <v>4</v>
      </c>
      <c r="BS313" s="79">
        <v>83</v>
      </c>
      <c r="BT313" s="79">
        <v>1</v>
      </c>
      <c r="BU313" s="393">
        <v>1</v>
      </c>
      <c r="BV313" s="79">
        <v>6</v>
      </c>
      <c r="BW313" s="48">
        <v>20</v>
      </c>
      <c r="BX313" s="73">
        <v>20</v>
      </c>
      <c r="BY313" s="32">
        <v>10</v>
      </c>
      <c r="BZ313" s="334">
        <v>10</v>
      </c>
      <c r="CA313" s="32">
        <v>6</v>
      </c>
      <c r="CB313" s="20">
        <v>6</v>
      </c>
      <c r="CC313" s="32">
        <v>4</v>
      </c>
      <c r="CD313" s="20">
        <v>4</v>
      </c>
      <c r="CE313" s="32"/>
      <c r="CF313" s="20">
        <v>0</v>
      </c>
      <c r="CG313" s="74"/>
      <c r="CH313" s="20">
        <v>0</v>
      </c>
      <c r="CI313" s="20">
        <v>0</v>
      </c>
      <c r="CJ313" s="20">
        <v>3.5</v>
      </c>
      <c r="CK313" s="74"/>
      <c r="CL313" s="20"/>
      <c r="CM313" s="74"/>
      <c r="CN313" s="20">
        <v>0</v>
      </c>
      <c r="CO313" s="74"/>
      <c r="CP313" s="24">
        <v>0</v>
      </c>
      <c r="CQ313" s="74">
        <v>1</v>
      </c>
      <c r="CR313" s="334">
        <v>81</v>
      </c>
      <c r="CS313" s="74"/>
      <c r="CT313" s="20">
        <v>0</v>
      </c>
      <c r="CU313" s="74"/>
      <c r="CV313" s="20">
        <v>0</v>
      </c>
      <c r="CW313" s="74"/>
      <c r="CX313" s="334">
        <v>0</v>
      </c>
      <c r="CY313" s="74"/>
      <c r="CZ313" s="20">
        <v>0</v>
      </c>
      <c r="DA313" s="74"/>
      <c r="DB313" s="20">
        <v>0</v>
      </c>
      <c r="DC313" s="74">
        <v>1</v>
      </c>
      <c r="DD313" s="20">
        <v>6</v>
      </c>
      <c r="DE313" s="74"/>
      <c r="DF313" s="20">
        <v>0</v>
      </c>
      <c r="DG313" s="74"/>
      <c r="DH313" s="20">
        <v>0</v>
      </c>
      <c r="DI313" s="74"/>
      <c r="DJ313" s="20">
        <v>0</v>
      </c>
      <c r="DK313" s="74"/>
      <c r="DL313" s="20">
        <v>0</v>
      </c>
      <c r="DM313" s="74"/>
      <c r="DN313" s="20">
        <v>0</v>
      </c>
      <c r="DO313" s="74"/>
      <c r="DP313" s="20">
        <v>0</v>
      </c>
      <c r="DQ313" s="20">
        <f t="shared" ref="DQ313:DQ328" si="2094">SUM(CZ313+DP313+DN313+DL313+DJ313+DH313+DD313+DB313+CV313+CX313+CT313+CR313+CP313+CN313+CL313+CJ313+CI313+CH313+CF313+CB313+BZ313+CD313+DF313)</f>
        <v>110.5</v>
      </c>
      <c r="DR313" s="20">
        <f t="shared" ref="DR313:DR328" si="2095">SUM(BZ313+CB313+CF313+CH313+CI313+DD313+DH313+DJ313+DL313+DN313+CD313+DB313)</f>
        <v>26</v>
      </c>
      <c r="DS313" s="7"/>
      <c r="DT313" s="7"/>
      <c r="DU313" s="7"/>
      <c r="DV313" s="52"/>
      <c r="DW313" s="51"/>
      <c r="DX313" s="20"/>
      <c r="DY313" s="71"/>
      <c r="DZ313" s="71"/>
      <c r="EA313" s="7"/>
      <c r="EB313" s="7"/>
      <c r="EC313" s="7"/>
      <c r="ED313" s="7"/>
      <c r="EE313" s="7"/>
      <c r="EF313" s="7"/>
      <c r="EG313" s="7"/>
      <c r="EH313" s="7">
        <f t="shared" ref="EH313:EW328" si="2096">SUM(L313+BW313)</f>
        <v>36</v>
      </c>
      <c r="EI313" s="7">
        <f t="shared" si="2096"/>
        <v>36</v>
      </c>
      <c r="EJ313" s="7">
        <f t="shared" si="2096"/>
        <v>14</v>
      </c>
      <c r="EK313" s="18">
        <f t="shared" si="2096"/>
        <v>10</v>
      </c>
      <c r="EL313" s="7">
        <f t="shared" si="2096"/>
        <v>14</v>
      </c>
      <c r="EM313" s="7">
        <f t="shared" si="2096"/>
        <v>14</v>
      </c>
      <c r="EN313" s="7">
        <f t="shared" si="2096"/>
        <v>8</v>
      </c>
      <c r="EO313" s="7">
        <f t="shared" si="2096"/>
        <v>8</v>
      </c>
      <c r="EP313" s="7">
        <f t="shared" si="2096"/>
        <v>0</v>
      </c>
      <c r="EQ313" s="7">
        <f t="shared" si="2096"/>
        <v>0</v>
      </c>
      <c r="ER313" s="7">
        <f t="shared" si="2096"/>
        <v>0</v>
      </c>
      <c r="ES313" s="7">
        <f t="shared" si="2096"/>
        <v>0</v>
      </c>
      <c r="ET313" s="7">
        <f t="shared" si="2096"/>
        <v>0</v>
      </c>
      <c r="EU313" s="18">
        <f t="shared" si="2096"/>
        <v>5.9</v>
      </c>
      <c r="EV313" s="7">
        <f t="shared" si="2096"/>
        <v>0</v>
      </c>
      <c r="EW313" s="7">
        <f t="shared" si="2096"/>
        <v>0</v>
      </c>
      <c r="EX313" s="7">
        <f t="shared" ref="EX313:FM328" si="2097">SUM(AB313+CM313)</f>
        <v>0</v>
      </c>
      <c r="EY313" s="7">
        <f t="shared" si="2097"/>
        <v>0</v>
      </c>
      <c r="EZ313" s="7">
        <f t="shared" si="2097"/>
        <v>0</v>
      </c>
      <c r="FA313" s="7">
        <f t="shared" si="2097"/>
        <v>0</v>
      </c>
      <c r="FB313" s="7">
        <f t="shared" si="2097"/>
        <v>1</v>
      </c>
      <c r="FC313" s="7">
        <f t="shared" si="2097"/>
        <v>81</v>
      </c>
      <c r="FD313" s="7">
        <f t="shared" si="2097"/>
        <v>0</v>
      </c>
      <c r="FE313" s="18">
        <f t="shared" si="2097"/>
        <v>0</v>
      </c>
      <c r="FF313" s="7">
        <f t="shared" si="2097"/>
        <v>0</v>
      </c>
      <c r="FG313" s="7">
        <f t="shared" si="2097"/>
        <v>0</v>
      </c>
      <c r="FH313" s="7">
        <f t="shared" si="2097"/>
        <v>1</v>
      </c>
      <c r="FI313" s="7">
        <f t="shared" si="2097"/>
        <v>46</v>
      </c>
      <c r="FJ313" s="7">
        <f t="shared" si="2097"/>
        <v>0</v>
      </c>
      <c r="FK313" s="7">
        <f t="shared" si="2097"/>
        <v>0</v>
      </c>
      <c r="FL313" s="7">
        <f t="shared" si="2097"/>
        <v>0</v>
      </c>
      <c r="FM313" s="7">
        <f t="shared" si="2097"/>
        <v>0</v>
      </c>
      <c r="FN313" s="7">
        <f t="shared" ref="FN313:FO328" si="2098">SUM(AR313+DC313)</f>
        <v>1</v>
      </c>
      <c r="FO313" s="7">
        <f t="shared" si="2098"/>
        <v>6</v>
      </c>
      <c r="FP313" s="7"/>
      <c r="FQ313" s="7">
        <f t="shared" ref="FQ313:GC328" si="2099">SUM(AU313+DF313)</f>
        <v>0</v>
      </c>
      <c r="FR313" s="7">
        <f t="shared" si="2099"/>
        <v>0</v>
      </c>
      <c r="FS313" s="7">
        <f t="shared" si="2099"/>
        <v>0</v>
      </c>
      <c r="FT313" s="7">
        <f t="shared" si="2099"/>
        <v>1</v>
      </c>
      <c r="FU313" s="7">
        <f t="shared" si="2099"/>
        <v>8</v>
      </c>
      <c r="FV313" s="7">
        <f t="shared" si="2099"/>
        <v>0</v>
      </c>
      <c r="FW313" s="7">
        <f t="shared" si="2099"/>
        <v>0</v>
      </c>
      <c r="FX313" s="7">
        <f t="shared" si="2099"/>
        <v>0</v>
      </c>
      <c r="FY313" s="7">
        <f t="shared" si="2099"/>
        <v>0</v>
      </c>
      <c r="FZ313" s="7">
        <f t="shared" si="2099"/>
        <v>0</v>
      </c>
      <c r="GA313" s="7">
        <f t="shared" si="2099"/>
        <v>0</v>
      </c>
      <c r="GB313" s="116">
        <f t="shared" si="2099"/>
        <v>178.9</v>
      </c>
      <c r="GC313" s="117">
        <f t="shared" si="2099"/>
        <v>46</v>
      </c>
      <c r="GD313" s="7"/>
      <c r="GE313" s="7"/>
      <c r="GF313" s="7"/>
      <c r="GG313" s="52"/>
      <c r="GH313" s="3"/>
      <c r="GI313" s="18"/>
      <c r="GJ313" s="18"/>
      <c r="GK313" s="1"/>
      <c r="GL313" s="23"/>
      <c r="GM313" s="61"/>
      <c r="GN313" s="7"/>
      <c r="GO313" s="7"/>
    </row>
    <row r="314" spans="1:197" ht="24.95" customHeight="1" x14ac:dyDescent="0.35">
      <c r="A314" s="51"/>
      <c r="B314" s="20" t="s">
        <v>270</v>
      </c>
      <c r="C314" s="78" t="s">
        <v>114</v>
      </c>
      <c r="D314" s="78" t="s">
        <v>279</v>
      </c>
      <c r="E314" s="78" t="s">
        <v>268</v>
      </c>
      <c r="F314" s="71" t="s">
        <v>288</v>
      </c>
      <c r="G314" s="79">
        <v>11</v>
      </c>
      <c r="H314" s="79">
        <v>42</v>
      </c>
      <c r="I314" s="79">
        <v>1</v>
      </c>
      <c r="J314" s="393">
        <v>2</v>
      </c>
      <c r="K314" s="79">
        <v>14</v>
      </c>
      <c r="L314" s="26">
        <v>28</v>
      </c>
      <c r="M314" s="73">
        <v>28</v>
      </c>
      <c r="N314" s="32">
        <v>2</v>
      </c>
      <c r="O314" s="263"/>
      <c r="P314" s="32"/>
      <c r="Q314" s="20">
        <v>0</v>
      </c>
      <c r="R314" s="32">
        <v>26</v>
      </c>
      <c r="S314" s="20">
        <v>26</v>
      </c>
      <c r="T314" s="32"/>
      <c r="U314" s="20">
        <v>0</v>
      </c>
      <c r="V314" s="74"/>
      <c r="W314" s="20">
        <v>0</v>
      </c>
      <c r="X314" s="20">
        <v>0</v>
      </c>
      <c r="Y314" s="20">
        <v>4.2</v>
      </c>
      <c r="Z314" s="74"/>
      <c r="AA314" s="20"/>
      <c r="AB314" s="74"/>
      <c r="AC314" s="20">
        <v>0</v>
      </c>
      <c r="AD314" s="74"/>
      <c r="AE314" s="24">
        <v>0</v>
      </c>
      <c r="AF314" s="74"/>
      <c r="AG314" s="20">
        <v>0</v>
      </c>
      <c r="AH314" s="74"/>
      <c r="AI314" s="20">
        <v>0</v>
      </c>
      <c r="AJ314" s="74"/>
      <c r="AK314" s="20">
        <v>0</v>
      </c>
      <c r="AL314" s="74">
        <v>1</v>
      </c>
      <c r="AM314" s="263">
        <v>32</v>
      </c>
      <c r="AN314" s="74"/>
      <c r="AO314" s="20">
        <v>0</v>
      </c>
      <c r="AP314" s="74"/>
      <c r="AQ314" s="20">
        <v>0</v>
      </c>
      <c r="AR314" s="74">
        <v>1</v>
      </c>
      <c r="AS314" s="20">
        <v>6</v>
      </c>
      <c r="AT314" s="74"/>
      <c r="AU314" s="20">
        <v>0</v>
      </c>
      <c r="AV314" s="74"/>
      <c r="AW314" s="20">
        <v>0</v>
      </c>
      <c r="AX314" s="74"/>
      <c r="AY314" s="20">
        <v>0</v>
      </c>
      <c r="AZ314" s="74"/>
      <c r="BA314" s="20">
        <v>0</v>
      </c>
      <c r="BB314" s="74"/>
      <c r="BC314" s="20">
        <v>0</v>
      </c>
      <c r="BD314" s="74"/>
      <c r="BE314" s="20">
        <v>0</v>
      </c>
      <c r="BF314" s="20">
        <f t="shared" si="2092"/>
        <v>68.2</v>
      </c>
      <c r="BG314" s="20">
        <f t="shared" si="2093"/>
        <v>32</v>
      </c>
      <c r="BH314" s="7"/>
      <c r="BI314" s="7"/>
      <c r="BJ314" s="7"/>
      <c r="BK314" s="52"/>
      <c r="BL314" s="51"/>
      <c r="BM314" s="20" t="s">
        <v>100</v>
      </c>
      <c r="BN314" s="71" t="s">
        <v>114</v>
      </c>
      <c r="BO314" s="71" t="s">
        <v>279</v>
      </c>
      <c r="BP314" s="71" t="s">
        <v>268</v>
      </c>
      <c r="BQ314" s="71" t="s">
        <v>308</v>
      </c>
      <c r="BR314" s="72">
        <v>4</v>
      </c>
      <c r="BS314" s="79">
        <v>45</v>
      </c>
      <c r="BT314" s="79">
        <v>1</v>
      </c>
      <c r="BU314" s="393">
        <v>1</v>
      </c>
      <c r="BV314" s="79">
        <v>4</v>
      </c>
      <c r="BW314" s="77">
        <v>38</v>
      </c>
      <c r="BX314" s="73">
        <v>38</v>
      </c>
      <c r="BY314" s="32">
        <v>12</v>
      </c>
      <c r="BZ314" s="334">
        <v>12</v>
      </c>
      <c r="CA314" s="32">
        <v>10</v>
      </c>
      <c r="CB314" s="20">
        <v>10</v>
      </c>
      <c r="CC314" s="32">
        <v>16</v>
      </c>
      <c r="CD314" s="20">
        <v>16</v>
      </c>
      <c r="CE314" s="32"/>
      <c r="CF314" s="20">
        <v>0</v>
      </c>
      <c r="CG314" s="74"/>
      <c r="CH314" s="20">
        <v>0</v>
      </c>
      <c r="CI314" s="20">
        <v>0</v>
      </c>
      <c r="CJ314" s="20">
        <v>5.4</v>
      </c>
      <c r="CK314" s="74"/>
      <c r="CL314" s="20"/>
      <c r="CM314" s="74"/>
      <c r="CN314" s="20">
        <v>0</v>
      </c>
      <c r="CO314" s="74"/>
      <c r="CP314" s="24">
        <v>0</v>
      </c>
      <c r="CQ314" s="74">
        <v>1</v>
      </c>
      <c r="CR314" s="334">
        <v>69</v>
      </c>
      <c r="CS314" s="74"/>
      <c r="CT314" s="20">
        <v>0</v>
      </c>
      <c r="CU314" s="74"/>
      <c r="CV314" s="20">
        <v>0</v>
      </c>
      <c r="CW314" s="74"/>
      <c r="CX314" s="334">
        <v>0</v>
      </c>
      <c r="CY314" s="74"/>
      <c r="CZ314" s="20">
        <v>0</v>
      </c>
      <c r="DA314" s="74"/>
      <c r="DB314" s="20">
        <v>0</v>
      </c>
      <c r="DC314" s="74">
        <v>1</v>
      </c>
      <c r="DD314" s="20">
        <v>6</v>
      </c>
      <c r="DE314" s="74"/>
      <c r="DF314" s="20">
        <v>0</v>
      </c>
      <c r="DG314" s="74"/>
      <c r="DH314" s="20">
        <v>0</v>
      </c>
      <c r="DI314" s="74"/>
      <c r="DJ314" s="20">
        <v>0</v>
      </c>
      <c r="DK314" s="74"/>
      <c r="DL314" s="20">
        <v>0</v>
      </c>
      <c r="DM314" s="74"/>
      <c r="DN314" s="20">
        <v>0</v>
      </c>
      <c r="DO314" s="74"/>
      <c r="DP314" s="20">
        <v>0</v>
      </c>
      <c r="DQ314" s="20">
        <f t="shared" si="2094"/>
        <v>118.4</v>
      </c>
      <c r="DR314" s="20">
        <f t="shared" si="2095"/>
        <v>44</v>
      </c>
      <c r="DS314" s="7"/>
      <c r="DT314" s="7"/>
      <c r="DU314" s="7"/>
      <c r="DV314" s="52"/>
      <c r="DW314" s="51"/>
      <c r="DX314" s="20"/>
      <c r="DY314" s="71"/>
      <c r="DZ314" s="71"/>
      <c r="EA314" s="7"/>
      <c r="EB314" s="7"/>
      <c r="EC314" s="7"/>
      <c r="ED314" s="7"/>
      <c r="EE314" s="7"/>
      <c r="EF314" s="7"/>
      <c r="EG314" s="7"/>
      <c r="EH314" s="7">
        <f t="shared" si="2096"/>
        <v>66</v>
      </c>
      <c r="EI314" s="7">
        <f t="shared" si="2096"/>
        <v>66</v>
      </c>
      <c r="EJ314" s="7">
        <f t="shared" si="2096"/>
        <v>14</v>
      </c>
      <c r="EK314" s="18">
        <f t="shared" si="2096"/>
        <v>12</v>
      </c>
      <c r="EL314" s="7">
        <f t="shared" si="2096"/>
        <v>10</v>
      </c>
      <c r="EM314" s="7">
        <f t="shared" si="2096"/>
        <v>10</v>
      </c>
      <c r="EN314" s="7">
        <f t="shared" si="2096"/>
        <v>42</v>
      </c>
      <c r="EO314" s="7">
        <f t="shared" si="2096"/>
        <v>42</v>
      </c>
      <c r="EP314" s="7">
        <f t="shared" si="2096"/>
        <v>0</v>
      </c>
      <c r="EQ314" s="7">
        <f t="shared" si="2096"/>
        <v>0</v>
      </c>
      <c r="ER314" s="7">
        <f t="shared" si="2096"/>
        <v>0</v>
      </c>
      <c r="ES314" s="7">
        <f t="shared" si="2096"/>
        <v>0</v>
      </c>
      <c r="ET314" s="7">
        <f t="shared" si="2096"/>
        <v>0</v>
      </c>
      <c r="EU314" s="18">
        <f t="shared" si="2096"/>
        <v>9.6000000000000014</v>
      </c>
      <c r="EV314" s="7">
        <f t="shared" si="2096"/>
        <v>0</v>
      </c>
      <c r="EW314" s="7">
        <f t="shared" si="2096"/>
        <v>0</v>
      </c>
      <c r="EX314" s="7">
        <f t="shared" si="2097"/>
        <v>0</v>
      </c>
      <c r="EY314" s="7">
        <f t="shared" si="2097"/>
        <v>0</v>
      </c>
      <c r="EZ314" s="7">
        <f t="shared" si="2097"/>
        <v>0</v>
      </c>
      <c r="FA314" s="7">
        <f t="shared" si="2097"/>
        <v>0</v>
      </c>
      <c r="FB314" s="7">
        <f t="shared" si="2097"/>
        <v>1</v>
      </c>
      <c r="FC314" s="7">
        <f t="shared" si="2097"/>
        <v>69</v>
      </c>
      <c r="FD314" s="7">
        <f t="shared" si="2097"/>
        <v>0</v>
      </c>
      <c r="FE314" s="18">
        <f t="shared" si="2097"/>
        <v>0</v>
      </c>
      <c r="FF314" s="7">
        <f t="shared" si="2097"/>
        <v>0</v>
      </c>
      <c r="FG314" s="7">
        <f t="shared" si="2097"/>
        <v>0</v>
      </c>
      <c r="FH314" s="7">
        <f t="shared" si="2097"/>
        <v>1</v>
      </c>
      <c r="FI314" s="7">
        <f t="shared" si="2097"/>
        <v>32</v>
      </c>
      <c r="FJ314" s="7">
        <f t="shared" si="2097"/>
        <v>0</v>
      </c>
      <c r="FK314" s="7">
        <f t="shared" si="2097"/>
        <v>0</v>
      </c>
      <c r="FL314" s="7">
        <f t="shared" si="2097"/>
        <v>0</v>
      </c>
      <c r="FM314" s="7">
        <f t="shared" si="2097"/>
        <v>0</v>
      </c>
      <c r="FN314" s="7">
        <f t="shared" si="2098"/>
        <v>2</v>
      </c>
      <c r="FO314" s="7">
        <f t="shared" si="2098"/>
        <v>12</v>
      </c>
      <c r="FP314" s="7"/>
      <c r="FQ314" s="7">
        <f t="shared" si="2099"/>
        <v>0</v>
      </c>
      <c r="FR314" s="7">
        <f t="shared" si="2099"/>
        <v>0</v>
      </c>
      <c r="FS314" s="7">
        <f t="shared" si="2099"/>
        <v>0</v>
      </c>
      <c r="FT314" s="7">
        <f t="shared" si="2099"/>
        <v>0</v>
      </c>
      <c r="FU314" s="7">
        <f t="shared" si="2099"/>
        <v>0</v>
      </c>
      <c r="FV314" s="7">
        <f t="shared" si="2099"/>
        <v>0</v>
      </c>
      <c r="FW314" s="7">
        <f t="shared" si="2099"/>
        <v>0</v>
      </c>
      <c r="FX314" s="7">
        <f t="shared" si="2099"/>
        <v>0</v>
      </c>
      <c r="FY314" s="7">
        <f t="shared" si="2099"/>
        <v>0</v>
      </c>
      <c r="FZ314" s="7">
        <f t="shared" si="2099"/>
        <v>0</v>
      </c>
      <c r="GA314" s="7">
        <f t="shared" si="2099"/>
        <v>0</v>
      </c>
      <c r="GB314" s="116">
        <f t="shared" si="2099"/>
        <v>186.60000000000002</v>
      </c>
      <c r="GC314" s="117">
        <f t="shared" si="2099"/>
        <v>76</v>
      </c>
      <c r="GD314" s="7"/>
      <c r="GE314" s="7"/>
      <c r="GF314" s="7"/>
      <c r="GG314" s="52"/>
      <c r="GH314" s="3"/>
      <c r="GI314" s="18"/>
      <c r="GJ314" s="18"/>
      <c r="GK314" s="1"/>
      <c r="GL314" s="23"/>
      <c r="GM314" s="61"/>
      <c r="GN314" s="7"/>
      <c r="GO314" s="7"/>
    </row>
    <row r="315" spans="1:197" ht="24.95" customHeight="1" x14ac:dyDescent="0.35">
      <c r="A315" s="51"/>
      <c r="B315" s="17" t="s">
        <v>270</v>
      </c>
      <c r="C315" s="17" t="s">
        <v>281</v>
      </c>
      <c r="D315" s="7" t="s">
        <v>267</v>
      </c>
      <c r="E315" s="21" t="s">
        <v>268</v>
      </c>
      <c r="F315" s="7" t="s">
        <v>282</v>
      </c>
      <c r="G315" s="7">
        <v>7</v>
      </c>
      <c r="H315" s="7">
        <v>221</v>
      </c>
      <c r="I315" s="7">
        <v>1</v>
      </c>
      <c r="J315" s="394">
        <v>9</v>
      </c>
      <c r="K315" s="7">
        <v>18</v>
      </c>
      <c r="L315" s="7">
        <v>14</v>
      </c>
      <c r="M315" s="389">
        <v>14</v>
      </c>
      <c r="N315" s="390">
        <v>2</v>
      </c>
      <c r="O315" s="423"/>
      <c r="P315" s="390">
        <v>12</v>
      </c>
      <c r="Q315" s="10">
        <v>12</v>
      </c>
      <c r="R315" s="390"/>
      <c r="S315" s="10">
        <v>0</v>
      </c>
      <c r="T315" s="390"/>
      <c r="U315" s="10">
        <v>0</v>
      </c>
      <c r="V315" s="391"/>
      <c r="W315" s="10">
        <v>0</v>
      </c>
      <c r="X315" s="10">
        <v>0</v>
      </c>
      <c r="Y315" s="10">
        <v>2</v>
      </c>
      <c r="Z315" s="391"/>
      <c r="AA315" s="10"/>
      <c r="AB315" s="391"/>
      <c r="AC315" s="10">
        <v>0</v>
      </c>
      <c r="AD315" s="391"/>
      <c r="AE315" s="392">
        <v>0</v>
      </c>
      <c r="AF315" s="391"/>
      <c r="AG315" s="10">
        <v>0</v>
      </c>
      <c r="AH315" s="391"/>
      <c r="AI315" s="10">
        <v>0</v>
      </c>
      <c r="AJ315" s="391">
        <v>1</v>
      </c>
      <c r="AK315" s="10">
        <v>16</v>
      </c>
      <c r="AL315" s="391"/>
      <c r="AM315" s="423">
        <v>0</v>
      </c>
      <c r="AN315" s="391"/>
      <c r="AO315" s="10">
        <v>0</v>
      </c>
      <c r="AP315" s="391"/>
      <c r="AQ315" s="10">
        <v>0</v>
      </c>
      <c r="AR315" s="391">
        <v>1</v>
      </c>
      <c r="AS315" s="10">
        <v>6</v>
      </c>
      <c r="AT315" s="391"/>
      <c r="AU315" s="10">
        <v>0</v>
      </c>
      <c r="AV315" s="391"/>
      <c r="AW315" s="10">
        <v>0</v>
      </c>
      <c r="AX315" s="391"/>
      <c r="AY315" s="10">
        <v>0</v>
      </c>
      <c r="AZ315" s="391"/>
      <c r="BA315" s="10">
        <v>0</v>
      </c>
      <c r="BB315" s="391"/>
      <c r="BC315" s="10">
        <v>0</v>
      </c>
      <c r="BD315" s="391"/>
      <c r="BE315" s="10">
        <v>0</v>
      </c>
      <c r="BF315" s="20">
        <f t="shared" si="2092"/>
        <v>36</v>
      </c>
      <c r="BG315" s="20">
        <f t="shared" si="2093"/>
        <v>18</v>
      </c>
      <c r="BH315" s="1"/>
      <c r="BI315" s="7"/>
      <c r="BJ315" s="7"/>
      <c r="BK315" s="52"/>
      <c r="BL315" s="51"/>
      <c r="BM315" s="20" t="s">
        <v>100</v>
      </c>
      <c r="BN315" s="71" t="s">
        <v>110</v>
      </c>
      <c r="BO315" s="71" t="s">
        <v>279</v>
      </c>
      <c r="BP315" s="71" t="s">
        <v>268</v>
      </c>
      <c r="BQ315" s="71" t="s">
        <v>283</v>
      </c>
      <c r="BR315" s="72">
        <v>4</v>
      </c>
      <c r="BS315" s="72">
        <v>156</v>
      </c>
      <c r="BT315" s="72">
        <v>1</v>
      </c>
      <c r="BU315" s="396">
        <v>1</v>
      </c>
      <c r="BV315" s="72">
        <v>14</v>
      </c>
      <c r="BW315" s="26">
        <v>22</v>
      </c>
      <c r="BX315" s="73">
        <v>22</v>
      </c>
      <c r="BY315" s="32">
        <v>6</v>
      </c>
      <c r="BZ315" s="334"/>
      <c r="CA315" s="32">
        <v>8</v>
      </c>
      <c r="CB315" s="20">
        <v>8</v>
      </c>
      <c r="CC315" s="32">
        <v>8</v>
      </c>
      <c r="CD315" s="20">
        <v>8</v>
      </c>
      <c r="CE315" s="32"/>
      <c r="CF315" s="20">
        <v>0</v>
      </c>
      <c r="CG315" s="74"/>
      <c r="CH315" s="20">
        <v>0</v>
      </c>
      <c r="CI315" s="20">
        <v>0</v>
      </c>
      <c r="CJ315" s="20">
        <v>4</v>
      </c>
      <c r="CK315" s="74"/>
      <c r="CL315" s="20"/>
      <c r="CM315" s="74"/>
      <c r="CN315" s="20">
        <v>0</v>
      </c>
      <c r="CO315" s="74"/>
      <c r="CP315" s="24">
        <v>0</v>
      </c>
      <c r="CQ315" s="74">
        <v>1</v>
      </c>
      <c r="CR315" s="334">
        <v>66</v>
      </c>
      <c r="CS315" s="74"/>
      <c r="CT315" s="20">
        <v>0</v>
      </c>
      <c r="CU315" s="74"/>
      <c r="CV315" s="20">
        <v>0</v>
      </c>
      <c r="CW315" s="74"/>
      <c r="CX315" s="334">
        <v>0</v>
      </c>
      <c r="CY315" s="74"/>
      <c r="CZ315" s="20">
        <v>0</v>
      </c>
      <c r="DA315" s="74"/>
      <c r="DB315" s="20">
        <v>0</v>
      </c>
      <c r="DC315" s="74">
        <v>1</v>
      </c>
      <c r="DD315" s="20">
        <v>6</v>
      </c>
      <c r="DE315" s="74"/>
      <c r="DF315" s="20">
        <v>0</v>
      </c>
      <c r="DG315" s="74"/>
      <c r="DH315" s="20">
        <v>0</v>
      </c>
      <c r="DI315" s="74"/>
      <c r="DJ315" s="20">
        <v>0</v>
      </c>
      <c r="DK315" s="74"/>
      <c r="DL315" s="20">
        <v>0</v>
      </c>
      <c r="DM315" s="74"/>
      <c r="DN315" s="20">
        <v>0</v>
      </c>
      <c r="DO315" s="74"/>
      <c r="DP315" s="20">
        <v>0</v>
      </c>
      <c r="DQ315" s="20">
        <f t="shared" si="2094"/>
        <v>92</v>
      </c>
      <c r="DR315" s="20">
        <f t="shared" si="2095"/>
        <v>22</v>
      </c>
      <c r="DS315" s="7"/>
      <c r="DT315" s="7"/>
      <c r="DU315" s="7"/>
      <c r="DV315" s="52"/>
      <c r="DW315" s="51"/>
      <c r="DX315" s="20"/>
      <c r="DY315" s="71"/>
      <c r="DZ315" s="71"/>
      <c r="EA315" s="7"/>
      <c r="EB315" s="7"/>
      <c r="EC315" s="7"/>
      <c r="ED315" s="7"/>
      <c r="EE315" s="7"/>
      <c r="EF315" s="7"/>
      <c r="EG315" s="7"/>
      <c r="EH315" s="7">
        <f t="shared" si="2096"/>
        <v>36</v>
      </c>
      <c r="EI315" s="7">
        <f t="shared" si="2096"/>
        <v>36</v>
      </c>
      <c r="EJ315" s="7">
        <f t="shared" si="2096"/>
        <v>8</v>
      </c>
      <c r="EK315" s="18">
        <f t="shared" si="2096"/>
        <v>0</v>
      </c>
      <c r="EL315" s="7">
        <f t="shared" si="2096"/>
        <v>20</v>
      </c>
      <c r="EM315" s="7">
        <f t="shared" si="2096"/>
        <v>20</v>
      </c>
      <c r="EN315" s="7">
        <f t="shared" si="2096"/>
        <v>8</v>
      </c>
      <c r="EO315" s="7">
        <f t="shared" si="2096"/>
        <v>8</v>
      </c>
      <c r="EP315" s="7">
        <f t="shared" si="2096"/>
        <v>0</v>
      </c>
      <c r="EQ315" s="7">
        <f t="shared" si="2096"/>
        <v>0</v>
      </c>
      <c r="ER315" s="7">
        <f t="shared" si="2096"/>
        <v>0</v>
      </c>
      <c r="ES315" s="7">
        <f t="shared" si="2096"/>
        <v>0</v>
      </c>
      <c r="ET315" s="7">
        <f t="shared" si="2096"/>
        <v>0</v>
      </c>
      <c r="EU315" s="18">
        <f t="shared" si="2096"/>
        <v>6</v>
      </c>
      <c r="EV315" s="7">
        <f t="shared" si="2096"/>
        <v>0</v>
      </c>
      <c r="EW315" s="7">
        <f t="shared" si="2096"/>
        <v>0</v>
      </c>
      <c r="EX315" s="7">
        <f t="shared" si="2097"/>
        <v>0</v>
      </c>
      <c r="EY315" s="7">
        <f t="shared" si="2097"/>
        <v>0</v>
      </c>
      <c r="EZ315" s="7">
        <f t="shared" si="2097"/>
        <v>0</v>
      </c>
      <c r="FA315" s="7">
        <f t="shared" si="2097"/>
        <v>0</v>
      </c>
      <c r="FB315" s="7">
        <f t="shared" si="2097"/>
        <v>1</v>
      </c>
      <c r="FC315" s="7">
        <f t="shared" si="2097"/>
        <v>66</v>
      </c>
      <c r="FD315" s="7">
        <f t="shared" si="2097"/>
        <v>0</v>
      </c>
      <c r="FE315" s="18">
        <f t="shared" si="2097"/>
        <v>0</v>
      </c>
      <c r="FF315" s="7">
        <f t="shared" si="2097"/>
        <v>1</v>
      </c>
      <c r="FG315" s="7">
        <f t="shared" si="2097"/>
        <v>16</v>
      </c>
      <c r="FH315" s="7">
        <f t="shared" si="2097"/>
        <v>0</v>
      </c>
      <c r="FI315" s="7">
        <f t="shared" si="2097"/>
        <v>0</v>
      </c>
      <c r="FJ315" s="7">
        <f t="shared" si="2097"/>
        <v>0</v>
      </c>
      <c r="FK315" s="7">
        <f t="shared" si="2097"/>
        <v>0</v>
      </c>
      <c r="FL315" s="7">
        <f t="shared" si="2097"/>
        <v>0</v>
      </c>
      <c r="FM315" s="7">
        <f t="shared" si="2097"/>
        <v>0</v>
      </c>
      <c r="FN315" s="7">
        <f t="shared" si="2098"/>
        <v>2</v>
      </c>
      <c r="FO315" s="7">
        <f t="shared" si="2098"/>
        <v>12</v>
      </c>
      <c r="FP315" s="7"/>
      <c r="FQ315" s="7">
        <f t="shared" si="2099"/>
        <v>0</v>
      </c>
      <c r="FR315" s="7">
        <f t="shared" si="2099"/>
        <v>0</v>
      </c>
      <c r="FS315" s="7">
        <f t="shared" si="2099"/>
        <v>0</v>
      </c>
      <c r="FT315" s="7">
        <f t="shared" si="2099"/>
        <v>0</v>
      </c>
      <c r="FU315" s="7">
        <f t="shared" si="2099"/>
        <v>0</v>
      </c>
      <c r="FV315" s="7">
        <f t="shared" si="2099"/>
        <v>0</v>
      </c>
      <c r="FW315" s="7">
        <f t="shared" si="2099"/>
        <v>0</v>
      </c>
      <c r="FX315" s="7">
        <f t="shared" si="2099"/>
        <v>0</v>
      </c>
      <c r="FY315" s="7">
        <f t="shared" si="2099"/>
        <v>0</v>
      </c>
      <c r="FZ315" s="7">
        <f t="shared" si="2099"/>
        <v>0</v>
      </c>
      <c r="GA315" s="7">
        <f t="shared" si="2099"/>
        <v>0</v>
      </c>
      <c r="GB315" s="116">
        <f t="shared" si="2099"/>
        <v>128</v>
      </c>
      <c r="GC315" s="117">
        <f t="shared" si="2099"/>
        <v>40</v>
      </c>
      <c r="GD315" s="7"/>
      <c r="GE315" s="7"/>
      <c r="GF315" s="7"/>
      <c r="GG315" s="52"/>
      <c r="GH315" s="3"/>
      <c r="GI315" s="18"/>
      <c r="GJ315" s="18"/>
      <c r="GK315" s="1"/>
      <c r="GL315" s="23"/>
      <c r="GM315" s="61"/>
      <c r="GN315" s="7"/>
      <c r="GO315" s="7"/>
    </row>
    <row r="316" spans="1:197" ht="24.95" customHeight="1" x14ac:dyDescent="0.35">
      <c r="A316" s="51"/>
      <c r="B316" s="1" t="s">
        <v>277</v>
      </c>
      <c r="C316" s="23" t="s">
        <v>114</v>
      </c>
      <c r="D316" s="23" t="s">
        <v>279</v>
      </c>
      <c r="E316" s="23" t="s">
        <v>268</v>
      </c>
      <c r="F316" s="23" t="s">
        <v>288</v>
      </c>
      <c r="G316" s="23"/>
      <c r="H316" s="23">
        <v>3</v>
      </c>
      <c r="I316" s="23"/>
      <c r="J316" s="138"/>
      <c r="K316" s="23"/>
      <c r="L316" s="1"/>
      <c r="M316" s="73">
        <v>0</v>
      </c>
      <c r="N316" s="32"/>
      <c r="O316" s="263">
        <v>0</v>
      </c>
      <c r="P316" s="32"/>
      <c r="Q316" s="20">
        <v>0</v>
      </c>
      <c r="R316" s="32"/>
      <c r="S316" s="20">
        <v>0</v>
      </c>
      <c r="T316" s="32"/>
      <c r="U316" s="20">
        <v>0</v>
      </c>
      <c r="V316" s="74"/>
      <c r="W316" s="20">
        <v>0</v>
      </c>
      <c r="X316" s="20"/>
      <c r="Y316" s="20">
        <v>0</v>
      </c>
      <c r="Z316" s="74"/>
      <c r="AA316" s="20"/>
      <c r="AB316" s="74"/>
      <c r="AC316" s="20">
        <v>0</v>
      </c>
      <c r="AD316" s="74">
        <v>1</v>
      </c>
      <c r="AE316" s="24">
        <v>45</v>
      </c>
      <c r="AF316" s="74"/>
      <c r="AG316" s="20">
        <v>0</v>
      </c>
      <c r="AH316" s="74"/>
      <c r="AI316" s="20">
        <v>0</v>
      </c>
      <c r="AJ316" s="74"/>
      <c r="AK316" s="20">
        <v>0</v>
      </c>
      <c r="AL316" s="74"/>
      <c r="AM316" s="263">
        <v>0</v>
      </c>
      <c r="AN316" s="74"/>
      <c r="AO316" s="20">
        <v>0</v>
      </c>
      <c r="AP316" s="74"/>
      <c r="AQ316" s="20">
        <v>0</v>
      </c>
      <c r="AR316" s="74"/>
      <c r="AS316" s="20">
        <v>0</v>
      </c>
      <c r="AT316" s="74"/>
      <c r="AU316" s="20">
        <v>0</v>
      </c>
      <c r="AV316" s="74"/>
      <c r="AW316" s="20">
        <v>0</v>
      </c>
      <c r="AX316" s="74"/>
      <c r="AY316" s="20">
        <v>0</v>
      </c>
      <c r="AZ316" s="74"/>
      <c r="BA316" s="20">
        <v>0</v>
      </c>
      <c r="BB316" s="74"/>
      <c r="BC316" s="20">
        <v>0</v>
      </c>
      <c r="BD316" s="74"/>
      <c r="BE316" s="20">
        <v>0</v>
      </c>
      <c r="BF316" s="20">
        <f t="shared" si="2092"/>
        <v>45</v>
      </c>
      <c r="BG316" s="20">
        <f t="shared" si="2093"/>
        <v>0</v>
      </c>
      <c r="BH316" s="1"/>
      <c r="BI316" s="1"/>
      <c r="BJ316" s="1"/>
      <c r="BK316" s="55"/>
      <c r="BL316" s="51"/>
      <c r="BM316" s="47" t="s">
        <v>100</v>
      </c>
      <c r="BN316" s="17" t="s">
        <v>110</v>
      </c>
      <c r="BO316" s="44" t="s">
        <v>279</v>
      </c>
      <c r="BP316" s="44" t="s">
        <v>268</v>
      </c>
      <c r="BQ316" s="44" t="s">
        <v>318</v>
      </c>
      <c r="BR316" s="44">
        <v>6</v>
      </c>
      <c r="BS316" s="44">
        <v>56</v>
      </c>
      <c r="BT316" s="44">
        <v>1</v>
      </c>
      <c r="BU316" s="217">
        <v>1</v>
      </c>
      <c r="BV316" s="44">
        <v>4</v>
      </c>
      <c r="BW316" s="47">
        <v>30</v>
      </c>
      <c r="BX316" s="73">
        <v>30</v>
      </c>
      <c r="BY316" s="32">
        <v>10</v>
      </c>
      <c r="BZ316" s="334"/>
      <c r="CA316" s="32">
        <v>6</v>
      </c>
      <c r="CB316" s="20">
        <v>6</v>
      </c>
      <c r="CC316" s="32">
        <v>14</v>
      </c>
      <c r="CD316" s="20">
        <v>14</v>
      </c>
      <c r="CE316" s="32"/>
      <c r="CF316" s="20">
        <v>0</v>
      </c>
      <c r="CG316" s="74"/>
      <c r="CH316" s="20">
        <v>0</v>
      </c>
      <c r="CI316" s="20">
        <v>0</v>
      </c>
      <c r="CJ316" s="20">
        <v>5</v>
      </c>
      <c r="CK316" s="74"/>
      <c r="CL316" s="20"/>
      <c r="CM316" s="74"/>
      <c r="CN316" s="20">
        <v>0</v>
      </c>
      <c r="CO316" s="74"/>
      <c r="CP316" s="24">
        <v>0</v>
      </c>
      <c r="CQ316" s="74"/>
      <c r="CR316" s="334">
        <v>0</v>
      </c>
      <c r="CS316" s="74"/>
      <c r="CT316" s="20">
        <v>0</v>
      </c>
      <c r="CU316" s="74"/>
      <c r="CV316" s="20">
        <v>0</v>
      </c>
      <c r="CW316" s="74">
        <v>1</v>
      </c>
      <c r="CX316" s="334"/>
      <c r="CY316" s="74"/>
      <c r="CZ316" s="20">
        <v>0</v>
      </c>
      <c r="DA316" s="74"/>
      <c r="DB316" s="20">
        <v>0</v>
      </c>
      <c r="DC316" s="74"/>
      <c r="DD316" s="20">
        <v>0</v>
      </c>
      <c r="DE316" s="74"/>
      <c r="DF316" s="20">
        <v>0</v>
      </c>
      <c r="DG316" s="74"/>
      <c r="DH316" s="20">
        <v>0</v>
      </c>
      <c r="DI316" s="74">
        <v>1</v>
      </c>
      <c r="DJ316" s="20">
        <v>8</v>
      </c>
      <c r="DK316" s="74"/>
      <c r="DL316" s="20">
        <v>0</v>
      </c>
      <c r="DM316" s="74"/>
      <c r="DN316" s="20">
        <v>0</v>
      </c>
      <c r="DO316" s="74"/>
      <c r="DP316" s="20">
        <v>0</v>
      </c>
      <c r="DQ316" s="20">
        <f t="shared" si="2094"/>
        <v>33</v>
      </c>
      <c r="DR316" s="20">
        <f t="shared" si="2095"/>
        <v>28</v>
      </c>
      <c r="DS316" s="7"/>
      <c r="DT316" s="7"/>
      <c r="DU316" s="7"/>
      <c r="DV316" s="52"/>
      <c r="DW316" s="51"/>
      <c r="DX316" s="20"/>
      <c r="DY316" s="71"/>
      <c r="DZ316" s="71"/>
      <c r="EA316" s="7"/>
      <c r="EB316" s="7"/>
      <c r="EC316" s="7"/>
      <c r="ED316" s="7"/>
      <c r="EE316" s="7"/>
      <c r="EF316" s="7"/>
      <c r="EG316" s="7"/>
      <c r="EH316" s="7">
        <f t="shared" si="2096"/>
        <v>30</v>
      </c>
      <c r="EI316" s="7">
        <f t="shared" si="2096"/>
        <v>30</v>
      </c>
      <c r="EJ316" s="7">
        <f t="shared" si="2096"/>
        <v>10</v>
      </c>
      <c r="EK316" s="18">
        <f t="shared" si="2096"/>
        <v>0</v>
      </c>
      <c r="EL316" s="7">
        <f t="shared" si="2096"/>
        <v>6</v>
      </c>
      <c r="EM316" s="7">
        <f t="shared" si="2096"/>
        <v>6</v>
      </c>
      <c r="EN316" s="7">
        <f t="shared" si="2096"/>
        <v>14</v>
      </c>
      <c r="EO316" s="7">
        <f t="shared" si="2096"/>
        <v>14</v>
      </c>
      <c r="EP316" s="7">
        <f t="shared" si="2096"/>
        <v>0</v>
      </c>
      <c r="EQ316" s="7">
        <f t="shared" si="2096"/>
        <v>0</v>
      </c>
      <c r="ER316" s="7">
        <f t="shared" si="2096"/>
        <v>0</v>
      </c>
      <c r="ES316" s="7">
        <f t="shared" si="2096"/>
        <v>0</v>
      </c>
      <c r="ET316" s="7">
        <f t="shared" si="2096"/>
        <v>0</v>
      </c>
      <c r="EU316" s="18">
        <f t="shared" si="2096"/>
        <v>5</v>
      </c>
      <c r="EV316" s="7">
        <f t="shared" si="2096"/>
        <v>0</v>
      </c>
      <c r="EW316" s="7">
        <f t="shared" si="2096"/>
        <v>0</v>
      </c>
      <c r="EX316" s="7">
        <f t="shared" si="2097"/>
        <v>0</v>
      </c>
      <c r="EY316" s="7">
        <f t="shared" si="2097"/>
        <v>0</v>
      </c>
      <c r="EZ316" s="7">
        <f t="shared" si="2097"/>
        <v>1</v>
      </c>
      <c r="FA316" s="7">
        <f t="shared" si="2097"/>
        <v>45</v>
      </c>
      <c r="FB316" s="7">
        <f t="shared" si="2097"/>
        <v>0</v>
      </c>
      <c r="FC316" s="7">
        <f t="shared" si="2097"/>
        <v>0</v>
      </c>
      <c r="FD316" s="7">
        <f t="shared" si="2097"/>
        <v>0</v>
      </c>
      <c r="FE316" s="18">
        <f t="shared" si="2097"/>
        <v>0</v>
      </c>
      <c r="FF316" s="7">
        <f t="shared" si="2097"/>
        <v>0</v>
      </c>
      <c r="FG316" s="7">
        <f t="shared" si="2097"/>
        <v>0</v>
      </c>
      <c r="FH316" s="7">
        <f t="shared" si="2097"/>
        <v>1</v>
      </c>
      <c r="FI316" s="7">
        <f t="shared" si="2097"/>
        <v>0</v>
      </c>
      <c r="FJ316" s="7">
        <f t="shared" si="2097"/>
        <v>0</v>
      </c>
      <c r="FK316" s="7">
        <f t="shared" si="2097"/>
        <v>0</v>
      </c>
      <c r="FL316" s="7">
        <f t="shared" si="2097"/>
        <v>0</v>
      </c>
      <c r="FM316" s="7">
        <f t="shared" si="2097"/>
        <v>0</v>
      </c>
      <c r="FN316" s="7">
        <f t="shared" si="2098"/>
        <v>0</v>
      </c>
      <c r="FO316" s="7">
        <f t="shared" si="2098"/>
        <v>0</v>
      </c>
      <c r="FP316" s="7"/>
      <c r="FQ316" s="7">
        <f t="shared" si="2099"/>
        <v>0</v>
      </c>
      <c r="FR316" s="7">
        <f t="shared" si="2099"/>
        <v>0</v>
      </c>
      <c r="FS316" s="7">
        <f t="shared" si="2099"/>
        <v>0</v>
      </c>
      <c r="FT316" s="7">
        <f t="shared" si="2099"/>
        <v>1</v>
      </c>
      <c r="FU316" s="7">
        <f t="shared" si="2099"/>
        <v>8</v>
      </c>
      <c r="FV316" s="7">
        <f t="shared" si="2099"/>
        <v>0</v>
      </c>
      <c r="FW316" s="7">
        <f t="shared" si="2099"/>
        <v>0</v>
      </c>
      <c r="FX316" s="7">
        <f t="shared" si="2099"/>
        <v>0</v>
      </c>
      <c r="FY316" s="7">
        <f t="shared" si="2099"/>
        <v>0</v>
      </c>
      <c r="FZ316" s="7">
        <f t="shared" si="2099"/>
        <v>0</v>
      </c>
      <c r="GA316" s="7">
        <f t="shared" si="2099"/>
        <v>0</v>
      </c>
      <c r="GB316" s="116">
        <f t="shared" si="2099"/>
        <v>78</v>
      </c>
      <c r="GC316" s="117">
        <f t="shared" si="2099"/>
        <v>28</v>
      </c>
      <c r="GD316" s="7"/>
      <c r="GE316" s="7"/>
      <c r="GF316" s="7"/>
      <c r="GG316" s="52"/>
      <c r="GH316" s="3"/>
      <c r="GI316" s="18"/>
      <c r="GJ316" s="18"/>
      <c r="GK316" s="1"/>
      <c r="GL316" s="23"/>
      <c r="GM316" s="61"/>
      <c r="GN316" s="7"/>
      <c r="GO316" s="7"/>
    </row>
    <row r="317" spans="1:197" ht="24.95" customHeight="1" x14ac:dyDescent="0.35">
      <c r="A317" s="51"/>
      <c r="B317" s="17" t="s">
        <v>224</v>
      </c>
      <c r="C317" s="17"/>
      <c r="D317" s="7" t="s">
        <v>294</v>
      </c>
      <c r="E317" s="7"/>
      <c r="F317" s="7"/>
      <c r="G317" s="7"/>
      <c r="H317" s="525">
        <v>5</v>
      </c>
      <c r="I317" s="7"/>
      <c r="J317" s="7"/>
      <c r="K317" s="7"/>
      <c r="L317" s="187"/>
      <c r="M317" s="188">
        <f t="shared" ref="M317" si="2100">SUM(N317+P317+R317+T317+V317)</f>
        <v>0</v>
      </c>
      <c r="N317" s="189"/>
      <c r="O317" s="262">
        <f t="shared" ref="O317" si="2101">SUM(N317)*I317</f>
        <v>0</v>
      </c>
      <c r="P317" s="189"/>
      <c r="Q317" s="190">
        <f t="shared" ref="Q317" si="2102">P317*J317</f>
        <v>0</v>
      </c>
      <c r="R317" s="189"/>
      <c r="S317" s="190">
        <f t="shared" ref="S317" si="2103">SUM(R317)*J317</f>
        <v>0</v>
      </c>
      <c r="T317" s="189"/>
      <c r="U317" s="190">
        <f t="shared" ref="U317" si="2104">SUM(T317)*K317</f>
        <v>0</v>
      </c>
      <c r="V317" s="189"/>
      <c r="W317" s="190">
        <f t="shared" ref="W317" si="2105">SUM(V317)*J317*5</f>
        <v>0</v>
      </c>
      <c r="X317" s="191"/>
      <c r="Y317" s="191">
        <f t="shared" ref="Y317" si="2106">L317*J317*0.05</f>
        <v>0</v>
      </c>
      <c r="Z317" s="189"/>
      <c r="AA317" s="190"/>
      <c r="AB317" s="189"/>
      <c r="AC317" s="191">
        <f t="shared" ref="AC317" si="2107">SUM(AB317)*3*H317/5</f>
        <v>0</v>
      </c>
      <c r="AD317" s="189">
        <v>1</v>
      </c>
      <c r="AE317" s="193">
        <f t="shared" ref="AE317" si="2108">SUM(AD317*H317*(15))</f>
        <v>75</v>
      </c>
      <c r="AF317" s="189"/>
      <c r="AG317" s="190">
        <f t="shared" ref="AG317" si="2109">SUM(AF317*H317*3)</f>
        <v>0</v>
      </c>
      <c r="AH317" s="190"/>
      <c r="AI317" s="191">
        <f t="shared" ref="AI317" si="2110">SUM(AH317*H317/3)</f>
        <v>0</v>
      </c>
      <c r="AJ317" s="189"/>
      <c r="AK317" s="191">
        <f t="shared" ref="AK317" si="2111">SUM(AJ317*H317*2/3)</f>
        <v>0</v>
      </c>
      <c r="AL317" s="189"/>
      <c r="AM317" s="262">
        <f>SUM(AL317*H317)</f>
        <v>0</v>
      </c>
      <c r="AN317" s="189"/>
      <c r="AO317" s="190">
        <f>SUM(AN317*J317)</f>
        <v>0</v>
      </c>
      <c r="AP317" s="189"/>
      <c r="AQ317" s="191">
        <f t="shared" ref="AQ317" si="2112">SUM(AP317*H317*2)</f>
        <v>0</v>
      </c>
      <c r="AR317" s="189"/>
      <c r="AS317" s="191">
        <f t="shared" ref="AS317" si="2113">SUM(J317*AR317*6)</f>
        <v>0</v>
      </c>
      <c r="AT317" s="32"/>
      <c r="AU317" s="194">
        <f t="shared" ref="AU317" si="2114">AT317*H317/3</f>
        <v>0</v>
      </c>
      <c r="AV317" s="189"/>
      <c r="AW317" s="190">
        <f>SUM(AV317*H317/3)</f>
        <v>0</v>
      </c>
      <c r="AX317" s="189"/>
      <c r="AY317" s="191">
        <f t="shared" ref="AY317" si="2115">SUM(J317*AX317*8)</f>
        <v>0</v>
      </c>
      <c r="AZ317" s="190"/>
      <c r="BA317" s="191">
        <f>SUM(AZ317*K317*3*8)</f>
        <v>0</v>
      </c>
      <c r="BB317" s="189"/>
      <c r="BC317" s="191">
        <f t="shared" ref="BC317" si="2116">SUM(BB317*K317*4*6)</f>
        <v>0</v>
      </c>
      <c r="BD317" s="189"/>
      <c r="BE317" s="195">
        <f t="shared" ref="BE317" si="2117">SUM(BD317*50)</f>
        <v>0</v>
      </c>
      <c r="BF317" s="194">
        <f t="shared" ref="BF317" si="2118">O317+Q317+S317+U317+W317+X317+Y317+AA317+AC317+AE317+AG317+AI317+AK317+AM317+AO317+AQ317+AS317+AU317+AW317+AY317+BA317+BC317+BE317</f>
        <v>75</v>
      </c>
      <c r="BG317" s="194">
        <f t="shared" ref="BG317" si="2119">BC317+BA317+AY317+AW317+AS317+AQ317+X317+W317+U317+S317+Q317+O317</f>
        <v>0</v>
      </c>
      <c r="BH317" s="1"/>
      <c r="BI317" s="1"/>
      <c r="BJ317" s="1"/>
      <c r="BK317" s="55"/>
      <c r="BL317" s="51"/>
      <c r="BM317" s="1" t="s">
        <v>277</v>
      </c>
      <c r="BN317" s="23" t="s">
        <v>114</v>
      </c>
      <c r="BO317" s="23" t="s">
        <v>279</v>
      </c>
      <c r="BP317" s="23" t="s">
        <v>268</v>
      </c>
      <c r="BQ317" s="23" t="s">
        <v>288</v>
      </c>
      <c r="BR317" s="23">
        <v>11</v>
      </c>
      <c r="BS317" s="23">
        <v>10</v>
      </c>
      <c r="BT317" s="23">
        <v>1</v>
      </c>
      <c r="BU317" s="138">
        <v>1</v>
      </c>
      <c r="BV317" s="23">
        <v>1</v>
      </c>
      <c r="BW317" s="1"/>
      <c r="BX317" s="73">
        <v>0</v>
      </c>
      <c r="BY317" s="32"/>
      <c r="BZ317" s="334">
        <v>0</v>
      </c>
      <c r="CA317" s="32"/>
      <c r="CB317" s="20">
        <v>0</v>
      </c>
      <c r="CC317" s="32"/>
      <c r="CD317" s="20">
        <v>0</v>
      </c>
      <c r="CE317" s="32"/>
      <c r="CF317" s="20">
        <v>0</v>
      </c>
      <c r="CG317" s="74"/>
      <c r="CH317" s="20">
        <v>0</v>
      </c>
      <c r="CI317" s="20"/>
      <c r="CJ317" s="20">
        <v>0</v>
      </c>
      <c r="CK317" s="74"/>
      <c r="CL317" s="20"/>
      <c r="CM317" s="74"/>
      <c r="CN317" s="20">
        <v>0</v>
      </c>
      <c r="CO317" s="74">
        <v>1</v>
      </c>
      <c r="CP317" s="24">
        <v>45</v>
      </c>
      <c r="CQ317" s="74"/>
      <c r="CR317" s="334">
        <v>0</v>
      </c>
      <c r="CS317" s="74"/>
      <c r="CT317" s="20">
        <v>0</v>
      </c>
      <c r="CU317" s="74"/>
      <c r="CV317" s="20">
        <v>0</v>
      </c>
      <c r="CW317" s="74"/>
      <c r="CX317" s="334">
        <v>0</v>
      </c>
      <c r="CY317" s="74"/>
      <c r="CZ317" s="20">
        <v>0</v>
      </c>
      <c r="DA317" s="74"/>
      <c r="DB317" s="20">
        <v>0</v>
      </c>
      <c r="DC317" s="74"/>
      <c r="DD317" s="20">
        <v>0</v>
      </c>
      <c r="DE317" s="74"/>
      <c r="DF317" s="20">
        <v>0</v>
      </c>
      <c r="DG317" s="74"/>
      <c r="DH317" s="20">
        <v>0</v>
      </c>
      <c r="DI317" s="74"/>
      <c r="DJ317" s="20">
        <v>0</v>
      </c>
      <c r="DK317" s="74"/>
      <c r="DL317" s="20">
        <v>0</v>
      </c>
      <c r="DM317" s="74"/>
      <c r="DN317" s="20">
        <v>0</v>
      </c>
      <c r="DO317" s="74"/>
      <c r="DP317" s="20">
        <v>0</v>
      </c>
      <c r="DQ317" s="20">
        <f t="shared" si="2094"/>
        <v>45</v>
      </c>
      <c r="DR317" s="20">
        <f t="shared" si="2095"/>
        <v>0</v>
      </c>
      <c r="DS317" s="7"/>
      <c r="DT317" s="7"/>
      <c r="DU317" s="7"/>
      <c r="DV317" s="52"/>
      <c r="DW317" s="51"/>
      <c r="DX317" s="33"/>
      <c r="DY317" s="78"/>
      <c r="DZ317" s="71"/>
      <c r="EA317" s="7"/>
      <c r="EB317" s="7"/>
      <c r="EC317" s="7"/>
      <c r="ED317" s="7"/>
      <c r="EE317" s="7"/>
      <c r="EF317" s="7"/>
      <c r="EG317" s="7"/>
      <c r="EH317" s="7">
        <f t="shared" si="2096"/>
        <v>0</v>
      </c>
      <c r="EI317" s="7">
        <f t="shared" si="2096"/>
        <v>0</v>
      </c>
      <c r="EJ317" s="7">
        <f t="shared" si="2096"/>
        <v>0</v>
      </c>
      <c r="EK317" s="18">
        <f t="shared" si="2096"/>
        <v>0</v>
      </c>
      <c r="EL317" s="7">
        <f t="shared" si="2096"/>
        <v>0</v>
      </c>
      <c r="EM317" s="7">
        <f t="shared" si="2096"/>
        <v>0</v>
      </c>
      <c r="EN317" s="7">
        <f t="shared" si="2096"/>
        <v>0</v>
      </c>
      <c r="EO317" s="7">
        <f t="shared" si="2096"/>
        <v>0</v>
      </c>
      <c r="EP317" s="7">
        <f t="shared" si="2096"/>
        <v>0</v>
      </c>
      <c r="EQ317" s="7">
        <f t="shared" si="2096"/>
        <v>0</v>
      </c>
      <c r="ER317" s="7">
        <f t="shared" si="2096"/>
        <v>0</v>
      </c>
      <c r="ES317" s="7">
        <f t="shared" si="2096"/>
        <v>0</v>
      </c>
      <c r="ET317" s="7">
        <f t="shared" si="2096"/>
        <v>0</v>
      </c>
      <c r="EU317" s="18">
        <f t="shared" si="2096"/>
        <v>0</v>
      </c>
      <c r="EV317" s="7">
        <f t="shared" si="2096"/>
        <v>0</v>
      </c>
      <c r="EW317" s="7">
        <f t="shared" si="2096"/>
        <v>0</v>
      </c>
      <c r="EX317" s="7">
        <f t="shared" si="2097"/>
        <v>0</v>
      </c>
      <c r="EY317" s="7">
        <f t="shared" si="2097"/>
        <v>0</v>
      </c>
      <c r="EZ317" s="7">
        <f t="shared" si="2097"/>
        <v>2</v>
      </c>
      <c r="FA317" s="7">
        <f t="shared" si="2097"/>
        <v>120</v>
      </c>
      <c r="FB317" s="7">
        <f t="shared" si="2097"/>
        <v>0</v>
      </c>
      <c r="FC317" s="7">
        <f t="shared" si="2097"/>
        <v>0</v>
      </c>
      <c r="FD317" s="7">
        <f t="shared" si="2097"/>
        <v>0</v>
      </c>
      <c r="FE317" s="18">
        <f t="shared" si="2097"/>
        <v>0</v>
      </c>
      <c r="FF317" s="7">
        <f t="shared" si="2097"/>
        <v>0</v>
      </c>
      <c r="FG317" s="7">
        <f t="shared" si="2097"/>
        <v>0</v>
      </c>
      <c r="FH317" s="7">
        <f t="shared" si="2097"/>
        <v>0</v>
      </c>
      <c r="FI317" s="7">
        <f t="shared" si="2097"/>
        <v>0</v>
      </c>
      <c r="FJ317" s="7">
        <f t="shared" si="2097"/>
        <v>0</v>
      </c>
      <c r="FK317" s="7">
        <f t="shared" si="2097"/>
        <v>0</v>
      </c>
      <c r="FL317" s="7">
        <f t="shared" si="2097"/>
        <v>0</v>
      </c>
      <c r="FM317" s="7">
        <f t="shared" si="2097"/>
        <v>0</v>
      </c>
      <c r="FN317" s="7">
        <f t="shared" si="2098"/>
        <v>0</v>
      </c>
      <c r="FO317" s="7">
        <f t="shared" si="2098"/>
        <v>0</v>
      </c>
      <c r="FP317" s="7"/>
      <c r="FQ317" s="7">
        <f t="shared" si="2099"/>
        <v>0</v>
      </c>
      <c r="FR317" s="7">
        <f t="shared" si="2099"/>
        <v>0</v>
      </c>
      <c r="FS317" s="7">
        <f t="shared" si="2099"/>
        <v>0</v>
      </c>
      <c r="FT317" s="7">
        <f t="shared" si="2099"/>
        <v>0</v>
      </c>
      <c r="FU317" s="7">
        <f t="shared" si="2099"/>
        <v>0</v>
      </c>
      <c r="FV317" s="7">
        <f t="shared" si="2099"/>
        <v>0</v>
      </c>
      <c r="FW317" s="7">
        <f t="shared" si="2099"/>
        <v>0</v>
      </c>
      <c r="FX317" s="7">
        <f t="shared" si="2099"/>
        <v>0</v>
      </c>
      <c r="FY317" s="7">
        <f t="shared" si="2099"/>
        <v>0</v>
      </c>
      <c r="FZ317" s="7">
        <f t="shared" si="2099"/>
        <v>0</v>
      </c>
      <c r="GA317" s="7">
        <f t="shared" si="2099"/>
        <v>0</v>
      </c>
      <c r="GB317" s="116">
        <f t="shared" si="2099"/>
        <v>120</v>
      </c>
      <c r="GC317" s="117">
        <f t="shared" si="2099"/>
        <v>0</v>
      </c>
      <c r="GD317" s="7"/>
      <c r="GE317" s="7"/>
      <c r="GF317" s="7"/>
      <c r="GG317" s="52"/>
      <c r="GH317" s="3"/>
      <c r="GI317" s="18"/>
      <c r="GJ317" s="18"/>
      <c r="GK317" s="1"/>
      <c r="GL317" s="23"/>
      <c r="GM317" s="61"/>
      <c r="GN317" s="7"/>
      <c r="GO317" s="7"/>
    </row>
    <row r="318" spans="1:197" ht="24.95" customHeight="1" x14ac:dyDescent="0.35">
      <c r="A318" s="51"/>
      <c r="B318" s="20"/>
      <c r="C318" s="44"/>
      <c r="D318" s="44"/>
      <c r="E318" s="44"/>
      <c r="F318" s="23"/>
      <c r="G318" s="44"/>
      <c r="H318" s="44"/>
      <c r="I318" s="44"/>
      <c r="J318" s="44"/>
      <c r="K318" s="44"/>
      <c r="L318" s="48"/>
      <c r="M318" s="73">
        <f t="shared" ref="M318:M328" si="2120">SUM(N318+P318+T318+V318+AR318*2)</f>
        <v>0</v>
      </c>
      <c r="N318" s="32"/>
      <c r="O318" s="263"/>
      <c r="P318" s="32"/>
      <c r="Q318" s="20"/>
      <c r="R318" s="32"/>
      <c r="S318" s="20"/>
      <c r="T318" s="32"/>
      <c r="U318" s="20"/>
      <c r="V318" s="74"/>
      <c r="W318" s="20"/>
      <c r="X318" s="20"/>
      <c r="Y318" s="20"/>
      <c r="Z318" s="74"/>
      <c r="AA318" s="20"/>
      <c r="AB318" s="74"/>
      <c r="AC318" s="20"/>
      <c r="AD318" s="74"/>
      <c r="AE318" s="24"/>
      <c r="AF318" s="74"/>
      <c r="AG318" s="20"/>
      <c r="AH318" s="74"/>
      <c r="AI318" s="20"/>
      <c r="AJ318" s="74"/>
      <c r="AK318" s="20"/>
      <c r="AL318" s="74"/>
      <c r="AM318" s="263"/>
      <c r="AN318" s="74"/>
      <c r="AO318" s="20"/>
      <c r="AP318" s="74"/>
      <c r="AQ318" s="20"/>
      <c r="AR318" s="74"/>
      <c r="AS318" s="20"/>
      <c r="AT318" s="74"/>
      <c r="AU318" s="20"/>
      <c r="AV318" s="74"/>
      <c r="AW318" s="20"/>
      <c r="AX318" s="74"/>
      <c r="AY318" s="20"/>
      <c r="AZ318" s="74"/>
      <c r="BA318" s="20"/>
      <c r="BB318" s="74"/>
      <c r="BC318" s="20"/>
      <c r="BD318" s="74"/>
      <c r="BE318" s="20"/>
      <c r="BF318" s="20">
        <f t="shared" ref="BF318:BF328" si="2121">SUM(AO318+BE318+BC318+BA318+AY318+AW318+AS318+AQ318+AK318+AM318+AI318+AG318+AE318+AC318+AA318+Y318+X318+W318+U318+Q318+O318+S318+AU318)</f>
        <v>0</v>
      </c>
      <c r="BG318" s="20">
        <f t="shared" ref="BG318:BG328" si="2122">SUM(O318+Q318+U318+W318+X318+AS318+AW318+AY318+BA318+BC318+S318+AQ318)</f>
        <v>0</v>
      </c>
      <c r="BH318" s="1"/>
      <c r="BI318" s="1"/>
      <c r="BJ318" s="1"/>
      <c r="BK318" s="55"/>
      <c r="BL318" s="51"/>
      <c r="BM318" s="17" t="s">
        <v>224</v>
      </c>
      <c r="BN318" s="17"/>
      <c r="BO318" s="7" t="s">
        <v>294</v>
      </c>
      <c r="BP318" s="7"/>
      <c r="BQ318" s="7"/>
      <c r="BR318" s="7"/>
      <c r="BS318" s="7">
        <v>5</v>
      </c>
      <c r="BT318" s="7"/>
      <c r="BU318" s="7"/>
      <c r="BV318" s="7"/>
      <c r="BW318" s="187"/>
      <c r="BX318" s="188">
        <f t="shared" ref="BX318" si="2123">SUM(BY318+CA318+CC318+CE318+CG318)</f>
        <v>0</v>
      </c>
      <c r="BY318" s="189"/>
      <c r="BZ318" s="142">
        <f t="shared" ref="BZ318" si="2124">SUM(BY318)*BT318</f>
        <v>0</v>
      </c>
      <c r="CA318" s="189"/>
      <c r="CB318" s="190">
        <f t="shared" ref="CB318" si="2125">CA318*BU318</f>
        <v>0</v>
      </c>
      <c r="CC318" s="189"/>
      <c r="CD318" s="190">
        <f t="shared" ref="CD318" si="2126">SUM(CC318)*BU318</f>
        <v>0</v>
      </c>
      <c r="CE318" s="189"/>
      <c r="CF318" s="190">
        <f t="shared" ref="CF318" si="2127">SUM(CE318)*BV318</f>
        <v>0</v>
      </c>
      <c r="CG318" s="189"/>
      <c r="CH318" s="190">
        <f t="shared" ref="CH318" si="2128">SUM(CG318)*BU318*5</f>
        <v>0</v>
      </c>
      <c r="CI318" s="191"/>
      <c r="CJ318" s="191">
        <f t="shared" ref="CJ318" si="2129">BW318*BU318*0.05</f>
        <v>0</v>
      </c>
      <c r="CK318" s="189"/>
      <c r="CL318" s="190"/>
      <c r="CM318" s="189"/>
      <c r="CN318" s="191">
        <f t="shared" ref="CN318" si="2130">SUM(CM318)*3*BS318/5</f>
        <v>0</v>
      </c>
      <c r="CO318" s="189">
        <v>1</v>
      </c>
      <c r="CP318" s="193">
        <f t="shared" ref="CP318" si="2131">SUM(CO318*BS318*(15))</f>
        <v>75</v>
      </c>
      <c r="CQ318" s="189"/>
      <c r="CR318" s="142">
        <f t="shared" ref="CR318" si="2132">SUM(CQ318*BS318*3)</f>
        <v>0</v>
      </c>
      <c r="CS318" s="190"/>
      <c r="CT318" s="191">
        <f t="shared" ref="CT318" si="2133">SUM(CS318*BS318/3)</f>
        <v>0</v>
      </c>
      <c r="CU318" s="189"/>
      <c r="CV318" s="191">
        <f t="shared" ref="CV318" si="2134">SUM(CU318*BS318*2/3)</f>
        <v>0</v>
      </c>
      <c r="CW318" s="189"/>
      <c r="CX318" s="142">
        <f>SUM(CW318*BS318)</f>
        <v>0</v>
      </c>
      <c r="CY318" s="189"/>
      <c r="CZ318" s="190">
        <f>SUM(CY318*BU318)</f>
        <v>0</v>
      </c>
      <c r="DA318" s="189"/>
      <c r="DB318" s="191">
        <f t="shared" ref="DB318" si="2135">SUM(DA318*BS318*2)</f>
        <v>0</v>
      </c>
      <c r="DC318" s="189"/>
      <c r="DD318" s="191">
        <f t="shared" ref="DD318" si="2136">SUM(BU318*DC318*6)</f>
        <v>0</v>
      </c>
      <c r="DE318" s="32"/>
      <c r="DF318" s="194">
        <f t="shared" ref="DF318" si="2137">DE318*BS318/3</f>
        <v>0</v>
      </c>
      <c r="DG318" s="189"/>
      <c r="DH318" s="190">
        <f>SUM(DG318*BS318/3)</f>
        <v>0</v>
      </c>
      <c r="DI318" s="189"/>
      <c r="DJ318" s="191">
        <f t="shared" ref="DJ318" si="2138">SUM(BU318*DI318*8)</f>
        <v>0</v>
      </c>
      <c r="DK318" s="190"/>
      <c r="DL318" s="191">
        <f>SUM(DK318*BV318*3*8)</f>
        <v>0</v>
      </c>
      <c r="DM318" s="189"/>
      <c r="DN318" s="191">
        <f t="shared" ref="DN318" si="2139">SUM(DM318*BV318*4*6)</f>
        <v>0</v>
      </c>
      <c r="DO318" s="189"/>
      <c r="DP318" s="195">
        <f t="shared" ref="DP318" si="2140">SUM(DO318*50)</f>
        <v>0</v>
      </c>
      <c r="DQ318" s="20">
        <f t="shared" si="2094"/>
        <v>75</v>
      </c>
      <c r="DR318" s="20">
        <f t="shared" si="2095"/>
        <v>0</v>
      </c>
      <c r="DS318" s="7"/>
      <c r="DT318" s="7"/>
      <c r="DU318" s="7"/>
      <c r="DV318" s="52"/>
      <c r="DW318" s="51"/>
      <c r="DX318" s="20"/>
      <c r="DY318" s="44"/>
      <c r="DZ318" s="44"/>
      <c r="EA318" s="7"/>
      <c r="EB318" s="7"/>
      <c r="EC318" s="7"/>
      <c r="ED318" s="7"/>
      <c r="EE318" s="7"/>
      <c r="EF318" s="7"/>
      <c r="EG318" s="7"/>
      <c r="EH318" s="7">
        <f t="shared" si="2096"/>
        <v>0</v>
      </c>
      <c r="EI318" s="7">
        <f t="shared" si="2096"/>
        <v>0</v>
      </c>
      <c r="EJ318" s="7">
        <f t="shared" si="2096"/>
        <v>0</v>
      </c>
      <c r="EK318" s="18">
        <f t="shared" si="2096"/>
        <v>0</v>
      </c>
      <c r="EL318" s="7">
        <f t="shared" si="2096"/>
        <v>0</v>
      </c>
      <c r="EM318" s="7">
        <f t="shared" si="2096"/>
        <v>0</v>
      </c>
      <c r="EN318" s="7">
        <f t="shared" si="2096"/>
        <v>0</v>
      </c>
      <c r="EO318" s="7">
        <f t="shared" si="2096"/>
        <v>0</v>
      </c>
      <c r="EP318" s="7">
        <f t="shared" si="2096"/>
        <v>0</v>
      </c>
      <c r="EQ318" s="7">
        <f t="shared" si="2096"/>
        <v>0</v>
      </c>
      <c r="ER318" s="7">
        <f t="shared" si="2096"/>
        <v>0</v>
      </c>
      <c r="ES318" s="7">
        <f t="shared" si="2096"/>
        <v>0</v>
      </c>
      <c r="ET318" s="7">
        <f t="shared" si="2096"/>
        <v>0</v>
      </c>
      <c r="EU318" s="18">
        <f t="shared" si="2096"/>
        <v>0</v>
      </c>
      <c r="EV318" s="7">
        <f t="shared" si="2096"/>
        <v>0</v>
      </c>
      <c r="EW318" s="7">
        <f t="shared" si="2096"/>
        <v>0</v>
      </c>
      <c r="EX318" s="7">
        <f t="shared" si="2097"/>
        <v>0</v>
      </c>
      <c r="EY318" s="7">
        <f t="shared" si="2097"/>
        <v>0</v>
      </c>
      <c r="EZ318" s="7">
        <f t="shared" si="2097"/>
        <v>1</v>
      </c>
      <c r="FA318" s="7">
        <f t="shared" si="2097"/>
        <v>75</v>
      </c>
      <c r="FB318" s="7">
        <f t="shared" si="2097"/>
        <v>0</v>
      </c>
      <c r="FC318" s="7">
        <f t="shared" si="2097"/>
        <v>0</v>
      </c>
      <c r="FD318" s="7">
        <f t="shared" si="2097"/>
        <v>0</v>
      </c>
      <c r="FE318" s="18">
        <f t="shared" si="2097"/>
        <v>0</v>
      </c>
      <c r="FF318" s="7">
        <f t="shared" si="2097"/>
        <v>0</v>
      </c>
      <c r="FG318" s="7">
        <f t="shared" si="2097"/>
        <v>0</v>
      </c>
      <c r="FH318" s="7">
        <f t="shared" si="2097"/>
        <v>0</v>
      </c>
      <c r="FI318" s="7">
        <f t="shared" si="2097"/>
        <v>0</v>
      </c>
      <c r="FJ318" s="7">
        <f t="shared" si="2097"/>
        <v>0</v>
      </c>
      <c r="FK318" s="7">
        <f t="shared" si="2097"/>
        <v>0</v>
      </c>
      <c r="FL318" s="7">
        <f t="shared" si="2097"/>
        <v>0</v>
      </c>
      <c r="FM318" s="7">
        <f t="shared" si="2097"/>
        <v>0</v>
      </c>
      <c r="FN318" s="7">
        <f t="shared" si="2098"/>
        <v>0</v>
      </c>
      <c r="FO318" s="7">
        <f t="shared" si="2098"/>
        <v>0</v>
      </c>
      <c r="FP318" s="7"/>
      <c r="FQ318" s="7">
        <f t="shared" si="2099"/>
        <v>0</v>
      </c>
      <c r="FR318" s="7">
        <f t="shared" si="2099"/>
        <v>0</v>
      </c>
      <c r="FS318" s="7">
        <f t="shared" si="2099"/>
        <v>0</v>
      </c>
      <c r="FT318" s="7">
        <f t="shared" si="2099"/>
        <v>0</v>
      </c>
      <c r="FU318" s="7">
        <f t="shared" si="2099"/>
        <v>0</v>
      </c>
      <c r="FV318" s="7">
        <f t="shared" si="2099"/>
        <v>0</v>
      </c>
      <c r="FW318" s="7">
        <f t="shared" si="2099"/>
        <v>0</v>
      </c>
      <c r="FX318" s="7">
        <f t="shared" si="2099"/>
        <v>0</v>
      </c>
      <c r="FY318" s="7">
        <f t="shared" si="2099"/>
        <v>0</v>
      </c>
      <c r="FZ318" s="7">
        <f t="shared" si="2099"/>
        <v>0</v>
      </c>
      <c r="GA318" s="7">
        <f t="shared" si="2099"/>
        <v>0</v>
      </c>
      <c r="GB318" s="116">
        <f t="shared" si="2099"/>
        <v>75</v>
      </c>
      <c r="GC318" s="117">
        <f t="shared" si="2099"/>
        <v>0</v>
      </c>
      <c r="GD318" s="7"/>
      <c r="GE318" s="7"/>
      <c r="GF318" s="7"/>
      <c r="GG318" s="52"/>
      <c r="GH318" s="3"/>
      <c r="GI318" s="18"/>
      <c r="GJ318" s="18"/>
      <c r="GK318" s="1"/>
      <c r="GL318" s="23"/>
      <c r="GM318" s="61"/>
      <c r="GN318" s="7"/>
      <c r="GO318" s="7"/>
    </row>
    <row r="319" spans="1:197" ht="24.95" customHeight="1" x14ac:dyDescent="0.35">
      <c r="A319" s="51"/>
      <c r="B319" s="1"/>
      <c r="C319" s="23"/>
      <c r="D319" s="23"/>
      <c r="E319" s="23"/>
      <c r="F319" s="23"/>
      <c r="G319" s="23"/>
      <c r="H319" s="23"/>
      <c r="I319" s="49"/>
      <c r="J319" s="23"/>
      <c r="K319" s="23"/>
      <c r="L319" s="1"/>
      <c r="M319" s="73">
        <f t="shared" si="2120"/>
        <v>0</v>
      </c>
      <c r="N319" s="32"/>
      <c r="O319" s="263"/>
      <c r="P319" s="32"/>
      <c r="Q319" s="20"/>
      <c r="R319" s="32"/>
      <c r="S319" s="20"/>
      <c r="T319" s="32"/>
      <c r="U319" s="20"/>
      <c r="V319" s="74"/>
      <c r="W319" s="20"/>
      <c r="X319" s="20"/>
      <c r="Y319" s="20"/>
      <c r="Z319" s="74"/>
      <c r="AA319" s="20"/>
      <c r="AB319" s="74"/>
      <c r="AC319" s="20"/>
      <c r="AD319" s="74"/>
      <c r="AE319" s="24"/>
      <c r="AF319" s="74"/>
      <c r="AG319" s="20"/>
      <c r="AH319" s="74"/>
      <c r="AI319" s="20"/>
      <c r="AJ319" s="74"/>
      <c r="AK319" s="20"/>
      <c r="AL319" s="74"/>
      <c r="AM319" s="263"/>
      <c r="AN319" s="74"/>
      <c r="AO319" s="20"/>
      <c r="AP319" s="74"/>
      <c r="AQ319" s="20"/>
      <c r="AR319" s="74"/>
      <c r="AS319" s="20"/>
      <c r="AT319" s="74"/>
      <c r="AU319" s="20"/>
      <c r="AV319" s="74"/>
      <c r="AW319" s="20"/>
      <c r="AX319" s="74"/>
      <c r="AY319" s="20"/>
      <c r="AZ319" s="74"/>
      <c r="BA319" s="20"/>
      <c r="BB319" s="74"/>
      <c r="BC319" s="20"/>
      <c r="BD319" s="74"/>
      <c r="BE319" s="20"/>
      <c r="BF319" s="20">
        <f t="shared" si="2121"/>
        <v>0</v>
      </c>
      <c r="BG319" s="20">
        <f t="shared" si="2122"/>
        <v>0</v>
      </c>
      <c r="BH319" s="7"/>
      <c r="BI319" s="1"/>
      <c r="BJ319" s="1"/>
      <c r="BK319" s="55"/>
      <c r="BL319" s="51"/>
      <c r="BM319" s="20" t="s">
        <v>289</v>
      </c>
      <c r="BN319" s="71" t="s">
        <v>281</v>
      </c>
      <c r="BO319" s="71" t="s">
        <v>267</v>
      </c>
      <c r="BP319" s="71" t="s">
        <v>268</v>
      </c>
      <c r="BQ319" s="71" t="s">
        <v>329</v>
      </c>
      <c r="BR319" s="72">
        <v>8</v>
      </c>
      <c r="BS319" s="72">
        <v>39</v>
      </c>
      <c r="BT319" s="92">
        <v>1</v>
      </c>
      <c r="BU319" s="393">
        <v>2</v>
      </c>
      <c r="BV319" s="79">
        <v>2</v>
      </c>
      <c r="BW319" s="48"/>
      <c r="BX319" s="73">
        <v>0</v>
      </c>
      <c r="BY319" s="32"/>
      <c r="BZ319" s="334">
        <v>0</v>
      </c>
      <c r="CA319" s="32"/>
      <c r="CB319" s="20">
        <v>0</v>
      </c>
      <c r="CC319" s="32"/>
      <c r="CD319" s="20">
        <v>0</v>
      </c>
      <c r="CE319" s="32"/>
      <c r="CF319" s="20">
        <v>0</v>
      </c>
      <c r="CG319" s="74"/>
      <c r="CH319" s="20">
        <v>0</v>
      </c>
      <c r="CI319" s="20">
        <v>0</v>
      </c>
      <c r="CJ319" s="20">
        <v>0</v>
      </c>
      <c r="CK319" s="74"/>
      <c r="CL319" s="20"/>
      <c r="CM319" s="74"/>
      <c r="CN319" s="20">
        <v>0</v>
      </c>
      <c r="CO319" s="74"/>
      <c r="CP319" s="24">
        <v>0</v>
      </c>
      <c r="CQ319" s="74"/>
      <c r="CR319" s="334">
        <v>0</v>
      </c>
      <c r="CS319" s="74"/>
      <c r="CT319" s="20">
        <v>0</v>
      </c>
      <c r="CU319" s="74"/>
      <c r="CV319" s="20">
        <v>0</v>
      </c>
      <c r="CW319" s="74"/>
      <c r="CX319" s="334">
        <v>0</v>
      </c>
      <c r="CY319" s="74"/>
      <c r="CZ319" s="20">
        <v>0</v>
      </c>
      <c r="DA319" s="74"/>
      <c r="DB319" s="20">
        <v>0</v>
      </c>
      <c r="DC319" s="74"/>
      <c r="DD319" s="20">
        <v>0</v>
      </c>
      <c r="DE319" s="74"/>
      <c r="DF319" s="20">
        <v>0</v>
      </c>
      <c r="DG319" s="74"/>
      <c r="DH319" s="20">
        <v>0</v>
      </c>
      <c r="DI319" s="74"/>
      <c r="DJ319" s="20">
        <v>0</v>
      </c>
      <c r="DK319" s="74">
        <v>1</v>
      </c>
      <c r="DL319" s="20">
        <v>16</v>
      </c>
      <c r="DM319" s="74"/>
      <c r="DN319" s="20">
        <v>0</v>
      </c>
      <c r="DO319" s="74"/>
      <c r="DP319" s="20">
        <v>0</v>
      </c>
      <c r="DQ319" s="20">
        <f t="shared" si="2094"/>
        <v>16</v>
      </c>
      <c r="DR319" s="20">
        <f t="shared" si="2095"/>
        <v>16</v>
      </c>
      <c r="DS319" s="7"/>
      <c r="DT319" s="7"/>
      <c r="DU319" s="7"/>
      <c r="DV319" s="52"/>
      <c r="DW319" s="51"/>
      <c r="DX319" s="1"/>
      <c r="DY319" s="23"/>
      <c r="DZ319" s="23"/>
      <c r="EA319" s="7"/>
      <c r="EB319" s="7"/>
      <c r="EC319" s="7"/>
      <c r="ED319" s="7"/>
      <c r="EE319" s="7"/>
      <c r="EF319" s="7"/>
      <c r="EG319" s="7"/>
      <c r="EH319" s="7">
        <f t="shared" si="2096"/>
        <v>0</v>
      </c>
      <c r="EI319" s="7">
        <f t="shared" si="2096"/>
        <v>0</v>
      </c>
      <c r="EJ319" s="7">
        <f t="shared" si="2096"/>
        <v>0</v>
      </c>
      <c r="EK319" s="18">
        <f t="shared" si="2096"/>
        <v>0</v>
      </c>
      <c r="EL319" s="7">
        <f t="shared" si="2096"/>
        <v>0</v>
      </c>
      <c r="EM319" s="7">
        <f t="shared" si="2096"/>
        <v>0</v>
      </c>
      <c r="EN319" s="7">
        <f t="shared" si="2096"/>
        <v>0</v>
      </c>
      <c r="EO319" s="7">
        <f t="shared" si="2096"/>
        <v>0</v>
      </c>
      <c r="EP319" s="7">
        <f t="shared" si="2096"/>
        <v>0</v>
      </c>
      <c r="EQ319" s="7">
        <f t="shared" si="2096"/>
        <v>0</v>
      </c>
      <c r="ER319" s="7">
        <f t="shared" si="2096"/>
        <v>0</v>
      </c>
      <c r="ES319" s="7">
        <f t="shared" si="2096"/>
        <v>0</v>
      </c>
      <c r="ET319" s="7">
        <f t="shared" si="2096"/>
        <v>0</v>
      </c>
      <c r="EU319" s="18">
        <f t="shared" si="2096"/>
        <v>0</v>
      </c>
      <c r="EV319" s="7">
        <f t="shared" si="2096"/>
        <v>0</v>
      </c>
      <c r="EW319" s="7">
        <f t="shared" si="2096"/>
        <v>0</v>
      </c>
      <c r="EX319" s="7">
        <f t="shared" si="2097"/>
        <v>0</v>
      </c>
      <c r="EY319" s="7">
        <f t="shared" si="2097"/>
        <v>0</v>
      </c>
      <c r="EZ319" s="7">
        <f t="shared" si="2097"/>
        <v>0</v>
      </c>
      <c r="FA319" s="7">
        <f t="shared" si="2097"/>
        <v>0</v>
      </c>
      <c r="FB319" s="7">
        <f t="shared" si="2097"/>
        <v>0</v>
      </c>
      <c r="FC319" s="7">
        <f t="shared" si="2097"/>
        <v>0</v>
      </c>
      <c r="FD319" s="7">
        <f t="shared" si="2097"/>
        <v>0</v>
      </c>
      <c r="FE319" s="18">
        <f t="shared" si="2097"/>
        <v>0</v>
      </c>
      <c r="FF319" s="7">
        <f t="shared" si="2097"/>
        <v>0</v>
      </c>
      <c r="FG319" s="7">
        <f t="shared" si="2097"/>
        <v>0</v>
      </c>
      <c r="FH319" s="7">
        <f t="shared" si="2097"/>
        <v>0</v>
      </c>
      <c r="FI319" s="7">
        <f t="shared" si="2097"/>
        <v>0</v>
      </c>
      <c r="FJ319" s="7">
        <f t="shared" si="2097"/>
        <v>0</v>
      </c>
      <c r="FK319" s="7">
        <f t="shared" si="2097"/>
        <v>0</v>
      </c>
      <c r="FL319" s="7">
        <f t="shared" si="2097"/>
        <v>0</v>
      </c>
      <c r="FM319" s="7">
        <f t="shared" si="2097"/>
        <v>0</v>
      </c>
      <c r="FN319" s="7">
        <f t="shared" si="2098"/>
        <v>0</v>
      </c>
      <c r="FO319" s="7">
        <f t="shared" si="2098"/>
        <v>0</v>
      </c>
      <c r="FP319" s="7"/>
      <c r="FQ319" s="7">
        <f t="shared" si="2099"/>
        <v>0</v>
      </c>
      <c r="FR319" s="7">
        <f t="shared" si="2099"/>
        <v>0</v>
      </c>
      <c r="FS319" s="7">
        <f t="shared" si="2099"/>
        <v>0</v>
      </c>
      <c r="FT319" s="7">
        <f t="shared" si="2099"/>
        <v>0</v>
      </c>
      <c r="FU319" s="7">
        <f t="shared" si="2099"/>
        <v>0</v>
      </c>
      <c r="FV319" s="7">
        <f t="shared" si="2099"/>
        <v>1</v>
      </c>
      <c r="FW319" s="7">
        <f t="shared" si="2099"/>
        <v>16</v>
      </c>
      <c r="FX319" s="7">
        <f t="shared" si="2099"/>
        <v>0</v>
      </c>
      <c r="FY319" s="7">
        <f t="shared" si="2099"/>
        <v>0</v>
      </c>
      <c r="FZ319" s="7">
        <f t="shared" si="2099"/>
        <v>0</v>
      </c>
      <c r="GA319" s="7">
        <f t="shared" si="2099"/>
        <v>0</v>
      </c>
      <c r="GB319" s="116">
        <f t="shared" si="2099"/>
        <v>16</v>
      </c>
      <c r="GC319" s="117">
        <f t="shared" si="2099"/>
        <v>16</v>
      </c>
      <c r="GD319" s="7"/>
      <c r="GE319" s="7"/>
      <c r="GF319" s="7"/>
      <c r="GG319" s="52"/>
      <c r="GH319" s="3"/>
      <c r="GI319" s="18"/>
      <c r="GJ319" s="18"/>
      <c r="GK319" s="1"/>
      <c r="GL319" s="23"/>
      <c r="GM319" s="61"/>
      <c r="GN319" s="7"/>
      <c r="GO319" s="7"/>
    </row>
    <row r="320" spans="1:197" ht="24.95" customHeight="1" x14ac:dyDescent="0.35">
      <c r="A320" s="51"/>
      <c r="B320" s="1"/>
      <c r="C320" s="23"/>
      <c r="D320" s="23"/>
      <c r="E320" s="23"/>
      <c r="F320" s="23"/>
      <c r="G320" s="23"/>
      <c r="H320" s="23"/>
      <c r="I320" s="23"/>
      <c r="J320" s="23"/>
      <c r="K320" s="23"/>
      <c r="L320" s="22"/>
      <c r="M320" s="73">
        <f t="shared" si="2120"/>
        <v>0</v>
      </c>
      <c r="N320" s="32"/>
      <c r="O320" s="263"/>
      <c r="P320" s="32"/>
      <c r="Q320" s="20"/>
      <c r="R320" s="32"/>
      <c r="S320" s="20"/>
      <c r="T320" s="32"/>
      <c r="U320" s="20"/>
      <c r="V320" s="74"/>
      <c r="W320" s="20"/>
      <c r="X320" s="20"/>
      <c r="Y320" s="20"/>
      <c r="Z320" s="74"/>
      <c r="AA320" s="20"/>
      <c r="AB320" s="74"/>
      <c r="AC320" s="20"/>
      <c r="AD320" s="74"/>
      <c r="AE320" s="24"/>
      <c r="AF320" s="74"/>
      <c r="AG320" s="20"/>
      <c r="AH320" s="74"/>
      <c r="AI320" s="20"/>
      <c r="AJ320" s="74"/>
      <c r="AK320" s="20"/>
      <c r="AL320" s="74"/>
      <c r="AM320" s="263"/>
      <c r="AN320" s="74"/>
      <c r="AO320" s="20"/>
      <c r="AP320" s="74"/>
      <c r="AQ320" s="20"/>
      <c r="AR320" s="74"/>
      <c r="AS320" s="20"/>
      <c r="AT320" s="74"/>
      <c r="AU320" s="20"/>
      <c r="AV320" s="74"/>
      <c r="AW320" s="20"/>
      <c r="AX320" s="74"/>
      <c r="AY320" s="20"/>
      <c r="AZ320" s="74"/>
      <c r="BA320" s="20"/>
      <c r="BB320" s="74"/>
      <c r="BC320" s="20"/>
      <c r="BD320" s="74"/>
      <c r="BE320" s="20"/>
      <c r="BF320" s="20">
        <f t="shared" si="2121"/>
        <v>0</v>
      </c>
      <c r="BG320" s="20">
        <f t="shared" si="2122"/>
        <v>0</v>
      </c>
      <c r="BH320" s="7"/>
      <c r="BI320" s="1"/>
      <c r="BJ320" s="1"/>
      <c r="BK320" s="55"/>
      <c r="BL320" s="51"/>
      <c r="BM320" s="213" t="s">
        <v>309</v>
      </c>
      <c r="BN320" s="200" t="s">
        <v>110</v>
      </c>
      <c r="BO320" s="214" t="s">
        <v>279</v>
      </c>
      <c r="BP320" s="200" t="s">
        <v>268</v>
      </c>
      <c r="BQ320" s="200" t="s">
        <v>302</v>
      </c>
      <c r="BR320" s="214">
        <v>12</v>
      </c>
      <c r="BS320" s="214">
        <v>10</v>
      </c>
      <c r="BT320" s="214">
        <v>1</v>
      </c>
      <c r="BU320" s="214">
        <v>1</v>
      </c>
      <c r="BV320" s="214">
        <v>1</v>
      </c>
      <c r="BW320" s="213"/>
      <c r="BX320" s="219">
        <f t="shared" ref="BX320" si="2141">SUM(BY320+CA320+CC320+CE320+CG320)</f>
        <v>0</v>
      </c>
      <c r="BY320" s="208"/>
      <c r="BZ320" s="210">
        <f t="shared" ref="BZ320" si="2142">SUM(BY320)*BT320</f>
        <v>0</v>
      </c>
      <c r="CA320" s="208"/>
      <c r="CB320" s="210">
        <f t="shared" ref="CB320" si="2143">CA320*BU320</f>
        <v>0</v>
      </c>
      <c r="CC320" s="208"/>
      <c r="CD320" s="210">
        <f t="shared" ref="CD320" si="2144">SUM(CC320)*BU320</f>
        <v>0</v>
      </c>
      <c r="CE320" s="208"/>
      <c r="CF320" s="210">
        <f t="shared" ref="CF320" si="2145">SUM(CE320)*BV320</f>
        <v>0</v>
      </c>
      <c r="CG320" s="208"/>
      <c r="CH320" s="210">
        <f t="shared" ref="CH320" si="2146">SUM(CG320)*BU320*5</f>
        <v>0</v>
      </c>
      <c r="CI320" s="206"/>
      <c r="CJ320" s="207">
        <f t="shared" ref="CJ320" si="2147">SUM(BW320*15/100*BU320)</f>
        <v>0</v>
      </c>
      <c r="CK320" s="208"/>
      <c r="CL320" s="210"/>
      <c r="CM320" s="208"/>
      <c r="CN320" s="206">
        <f t="shared" ref="CN320" si="2148">SUM(CM320)*3*BS320/5</f>
        <v>0</v>
      </c>
      <c r="CO320" s="208">
        <v>1</v>
      </c>
      <c r="CP320" s="209">
        <v>0</v>
      </c>
      <c r="CQ320" s="208"/>
      <c r="CR320" s="334">
        <f t="shared" ref="CR320" si="2149">SUM(CQ320*BS320*3)</f>
        <v>0</v>
      </c>
      <c r="CS320" s="210"/>
      <c r="CT320" s="206">
        <f t="shared" ref="CT320" si="2150">SUM(CS320*BS320/3)</f>
        <v>0</v>
      </c>
      <c r="CU320" s="208"/>
      <c r="CV320" s="206">
        <f t="shared" ref="CV320" si="2151">SUM(CU320*BS320*2/3)</f>
        <v>0</v>
      </c>
      <c r="CW320" s="208"/>
      <c r="CX320" s="210">
        <f>SUM(CW320*BS320)</f>
        <v>0</v>
      </c>
      <c r="CY320" s="208"/>
      <c r="CZ320" s="210">
        <f t="shared" ref="CZ320" si="2152">SUM(CY320*BU320)</f>
        <v>0</v>
      </c>
      <c r="DA320" s="208"/>
      <c r="DB320" s="206">
        <f t="shared" ref="DB320" si="2153">SUM(DA320*BS320*2)</f>
        <v>0</v>
      </c>
      <c r="DC320" s="208"/>
      <c r="DD320" s="206">
        <f>DC320*BS320/3</f>
        <v>0</v>
      </c>
      <c r="DE320" s="32"/>
      <c r="DF320" s="194">
        <f t="shared" ref="DF320" si="2154">DE320*BS320/3</f>
        <v>0</v>
      </c>
      <c r="DG320" s="208"/>
      <c r="DH320" s="212">
        <f t="shared" ref="DH320" si="2155">SUM(DG320*BS320/3)</f>
        <v>0</v>
      </c>
      <c r="DI320" s="208"/>
      <c r="DJ320" s="206">
        <f t="shared" ref="DJ320" si="2156">SUM(BU320*DI320*8)</f>
        <v>0</v>
      </c>
      <c r="DK320" s="210">
        <v>1</v>
      </c>
      <c r="DL320" s="206">
        <f>DK320*BS320*2/3</f>
        <v>6.666666666666667</v>
      </c>
      <c r="DM320" s="208"/>
      <c r="DN320" s="206">
        <f t="shared" ref="DN320" si="2157">SUM(DM320*BV320*4*6)</f>
        <v>0</v>
      </c>
      <c r="DO320" s="208"/>
      <c r="DP320" s="212">
        <f t="shared" ref="DP320" si="2158">SUM(DO320*50)</f>
        <v>0</v>
      </c>
      <c r="DQ320" s="194">
        <f t="shared" ref="DQ320" si="2159">BZ320+CB320+CD320+CF320+CH320+CI320+CJ320+CL320+CN320+CP320+CR320+CT320+CV320+CX320+CZ320+DB320+DD320+DF320+DH320+DJ320+DL320+DN320+DP320</f>
        <v>6.666666666666667</v>
      </c>
      <c r="DR320" s="194">
        <f t="shared" ref="DR320" si="2160">DN320+DL320+DJ320+DH320+DD320+DB320+CI320+CH320+CF320+CD320+CB320+BZ320</f>
        <v>6.666666666666667</v>
      </c>
      <c r="DS320" s="7"/>
      <c r="DT320" s="7"/>
      <c r="DU320" s="7"/>
      <c r="DV320" s="52"/>
      <c r="DW320" s="51"/>
      <c r="DX320" s="1"/>
      <c r="DY320" s="23"/>
      <c r="DZ320" s="23"/>
      <c r="EA320" s="7"/>
      <c r="EB320" s="7"/>
      <c r="EC320" s="7"/>
      <c r="ED320" s="7"/>
      <c r="EE320" s="7"/>
      <c r="EF320" s="7"/>
      <c r="EG320" s="7"/>
      <c r="EH320" s="7">
        <f t="shared" si="2096"/>
        <v>0</v>
      </c>
      <c r="EI320" s="7">
        <f t="shared" si="2096"/>
        <v>0</v>
      </c>
      <c r="EJ320" s="7">
        <f t="shared" si="2096"/>
        <v>0</v>
      </c>
      <c r="EK320" s="18">
        <f t="shared" si="2096"/>
        <v>0</v>
      </c>
      <c r="EL320" s="7">
        <f t="shared" si="2096"/>
        <v>0</v>
      </c>
      <c r="EM320" s="7">
        <f t="shared" si="2096"/>
        <v>0</v>
      </c>
      <c r="EN320" s="7">
        <f t="shared" si="2096"/>
        <v>0</v>
      </c>
      <c r="EO320" s="7">
        <f t="shared" si="2096"/>
        <v>0</v>
      </c>
      <c r="EP320" s="7">
        <f t="shared" si="2096"/>
        <v>0</v>
      </c>
      <c r="EQ320" s="7">
        <f t="shared" si="2096"/>
        <v>0</v>
      </c>
      <c r="ER320" s="7">
        <f t="shared" si="2096"/>
        <v>0</v>
      </c>
      <c r="ES320" s="7">
        <f t="shared" si="2096"/>
        <v>0</v>
      </c>
      <c r="ET320" s="7">
        <f t="shared" si="2096"/>
        <v>0</v>
      </c>
      <c r="EU320" s="18">
        <f t="shared" si="2096"/>
        <v>0</v>
      </c>
      <c r="EV320" s="7">
        <f t="shared" si="2096"/>
        <v>0</v>
      </c>
      <c r="EW320" s="7">
        <f t="shared" si="2096"/>
        <v>0</v>
      </c>
      <c r="EX320" s="7">
        <f t="shared" si="2097"/>
        <v>0</v>
      </c>
      <c r="EY320" s="7">
        <f t="shared" si="2097"/>
        <v>0</v>
      </c>
      <c r="EZ320" s="7">
        <f t="shared" si="2097"/>
        <v>1</v>
      </c>
      <c r="FA320" s="7">
        <f t="shared" si="2097"/>
        <v>0</v>
      </c>
      <c r="FB320" s="7">
        <f t="shared" si="2097"/>
        <v>0</v>
      </c>
      <c r="FC320" s="7">
        <f t="shared" si="2097"/>
        <v>0</v>
      </c>
      <c r="FD320" s="7">
        <f t="shared" si="2097"/>
        <v>0</v>
      </c>
      <c r="FE320" s="18">
        <f t="shared" si="2097"/>
        <v>0</v>
      </c>
      <c r="FF320" s="7">
        <f t="shared" si="2097"/>
        <v>0</v>
      </c>
      <c r="FG320" s="7">
        <f t="shared" si="2097"/>
        <v>0</v>
      </c>
      <c r="FH320" s="7">
        <f t="shared" si="2097"/>
        <v>0</v>
      </c>
      <c r="FI320" s="7">
        <f t="shared" si="2097"/>
        <v>0</v>
      </c>
      <c r="FJ320" s="7">
        <f t="shared" si="2097"/>
        <v>0</v>
      </c>
      <c r="FK320" s="7">
        <f t="shared" si="2097"/>
        <v>0</v>
      </c>
      <c r="FL320" s="7">
        <f t="shared" si="2097"/>
        <v>0</v>
      </c>
      <c r="FM320" s="7">
        <f t="shared" si="2097"/>
        <v>0</v>
      </c>
      <c r="FN320" s="7">
        <f t="shared" si="2098"/>
        <v>0</v>
      </c>
      <c r="FO320" s="7">
        <f t="shared" si="2098"/>
        <v>0</v>
      </c>
      <c r="FP320" s="7"/>
      <c r="FQ320" s="7">
        <f t="shared" si="2099"/>
        <v>0</v>
      </c>
      <c r="FR320" s="7">
        <f t="shared" si="2099"/>
        <v>0</v>
      </c>
      <c r="FS320" s="7">
        <f t="shared" si="2099"/>
        <v>0</v>
      </c>
      <c r="FT320" s="7">
        <f t="shared" si="2099"/>
        <v>0</v>
      </c>
      <c r="FU320" s="7">
        <f t="shared" si="2099"/>
        <v>0</v>
      </c>
      <c r="FV320" s="7">
        <f t="shared" si="2099"/>
        <v>1</v>
      </c>
      <c r="FW320" s="7">
        <f t="shared" si="2099"/>
        <v>6.666666666666667</v>
      </c>
      <c r="FX320" s="7">
        <f t="shared" si="2099"/>
        <v>0</v>
      </c>
      <c r="FY320" s="7">
        <f t="shared" si="2099"/>
        <v>0</v>
      </c>
      <c r="FZ320" s="7">
        <f t="shared" si="2099"/>
        <v>0</v>
      </c>
      <c r="GA320" s="7">
        <f t="shared" si="2099"/>
        <v>0</v>
      </c>
      <c r="GB320" s="116">
        <f t="shared" si="2099"/>
        <v>6.666666666666667</v>
      </c>
      <c r="GC320" s="117">
        <f t="shared" si="2099"/>
        <v>6.666666666666667</v>
      </c>
      <c r="GD320" s="7"/>
      <c r="GE320" s="7"/>
      <c r="GF320" s="7"/>
      <c r="GG320" s="52"/>
      <c r="GH320" s="3"/>
      <c r="GI320" s="18"/>
      <c r="GJ320" s="18"/>
      <c r="GK320" s="1"/>
      <c r="GL320" s="23"/>
      <c r="GM320" s="61"/>
      <c r="GN320" s="7"/>
      <c r="GO320" s="7"/>
    </row>
    <row r="321" spans="1:197" ht="24.95" customHeight="1" x14ac:dyDescent="0.35">
      <c r="A321" s="51"/>
      <c r="B321" s="1"/>
      <c r="C321" s="23"/>
      <c r="D321" s="23"/>
      <c r="E321" s="23"/>
      <c r="F321" s="23"/>
      <c r="G321" s="23"/>
      <c r="H321" s="23"/>
      <c r="I321" s="23"/>
      <c r="J321" s="23"/>
      <c r="K321" s="23"/>
      <c r="L321" s="1"/>
      <c r="M321" s="73">
        <f t="shared" si="2120"/>
        <v>0</v>
      </c>
      <c r="N321" s="32"/>
      <c r="O321" s="263"/>
      <c r="P321" s="32"/>
      <c r="Q321" s="20"/>
      <c r="R321" s="32"/>
      <c r="S321" s="20"/>
      <c r="T321" s="32"/>
      <c r="U321" s="20"/>
      <c r="V321" s="74"/>
      <c r="W321" s="20"/>
      <c r="X321" s="20"/>
      <c r="Y321" s="20"/>
      <c r="Z321" s="74"/>
      <c r="AA321" s="20"/>
      <c r="AB321" s="74"/>
      <c r="AC321" s="20"/>
      <c r="AD321" s="74"/>
      <c r="AE321" s="24"/>
      <c r="AF321" s="74"/>
      <c r="AG321" s="20"/>
      <c r="AH321" s="74"/>
      <c r="AI321" s="20"/>
      <c r="AJ321" s="74"/>
      <c r="AK321" s="20"/>
      <c r="AL321" s="74"/>
      <c r="AM321" s="263"/>
      <c r="AN321" s="74"/>
      <c r="AO321" s="20"/>
      <c r="AP321" s="74"/>
      <c r="AQ321" s="20"/>
      <c r="AR321" s="74"/>
      <c r="AS321" s="20"/>
      <c r="AT321" s="74"/>
      <c r="AU321" s="20"/>
      <c r="AV321" s="74"/>
      <c r="AW321" s="20"/>
      <c r="AX321" s="74"/>
      <c r="AY321" s="20"/>
      <c r="AZ321" s="74"/>
      <c r="BA321" s="20"/>
      <c r="BB321" s="74"/>
      <c r="BC321" s="20"/>
      <c r="BD321" s="74"/>
      <c r="BE321" s="20"/>
      <c r="BF321" s="20">
        <f t="shared" si="2121"/>
        <v>0</v>
      </c>
      <c r="BG321" s="20">
        <f t="shared" si="2122"/>
        <v>0</v>
      </c>
      <c r="BH321" s="7"/>
      <c r="BI321" s="1"/>
      <c r="BJ321" s="1"/>
      <c r="BK321" s="55"/>
      <c r="BL321" s="51"/>
      <c r="BM321" s="1"/>
      <c r="BN321" s="23"/>
      <c r="BO321" s="23"/>
      <c r="BP321" s="23"/>
      <c r="BQ321" s="23"/>
      <c r="BR321" s="23"/>
      <c r="BS321" s="23"/>
      <c r="BT321" s="23"/>
      <c r="BU321" s="23"/>
      <c r="BV321" s="23"/>
      <c r="BW321" s="1"/>
      <c r="BX321" s="73">
        <f t="shared" ref="BX321:BX328" si="2161">SUM(BY321+CA321+CE321+CG321+DC321*2)</f>
        <v>0</v>
      </c>
      <c r="BY321" s="32"/>
      <c r="BZ321" s="334"/>
      <c r="CA321" s="32"/>
      <c r="CB321" s="20"/>
      <c r="CC321" s="32"/>
      <c r="CD321" s="20"/>
      <c r="CE321" s="32"/>
      <c r="CF321" s="20"/>
      <c r="CG321" s="74"/>
      <c r="CH321" s="20"/>
      <c r="CI321" s="20"/>
      <c r="CJ321" s="20"/>
      <c r="CK321" s="74"/>
      <c r="CL321" s="20"/>
      <c r="CM321" s="74"/>
      <c r="CN321" s="20"/>
      <c r="CO321" s="74"/>
      <c r="CP321" s="24"/>
      <c r="CQ321" s="74"/>
      <c r="CR321" s="334"/>
      <c r="CS321" s="74"/>
      <c r="CT321" s="20"/>
      <c r="CU321" s="74"/>
      <c r="CV321" s="20"/>
      <c r="CW321" s="74"/>
      <c r="CX321" s="334"/>
      <c r="CY321" s="74"/>
      <c r="CZ321" s="20"/>
      <c r="DA321" s="74"/>
      <c r="DB321" s="20"/>
      <c r="DC321" s="74"/>
      <c r="DD321" s="20"/>
      <c r="DE321" s="74"/>
      <c r="DF321" s="20"/>
      <c r="DG321" s="74"/>
      <c r="DH321" s="20"/>
      <c r="DI321" s="74"/>
      <c r="DJ321" s="20"/>
      <c r="DK321" s="74"/>
      <c r="DL321" s="20"/>
      <c r="DM321" s="74"/>
      <c r="DN321" s="20"/>
      <c r="DO321" s="74"/>
      <c r="DP321" s="20"/>
      <c r="DQ321" s="20">
        <f t="shared" si="2094"/>
        <v>0</v>
      </c>
      <c r="DR321" s="20">
        <f t="shared" si="2095"/>
        <v>0</v>
      </c>
      <c r="DS321" s="7"/>
      <c r="DT321" s="7"/>
      <c r="DU321" s="7"/>
      <c r="DV321" s="52"/>
      <c r="DW321" s="51"/>
      <c r="DX321" s="1"/>
      <c r="DY321" s="23"/>
      <c r="DZ321" s="23"/>
      <c r="EA321" s="7"/>
      <c r="EB321" s="7"/>
      <c r="EC321" s="7"/>
      <c r="ED321" s="7"/>
      <c r="EE321" s="7"/>
      <c r="EF321" s="7"/>
      <c r="EG321" s="7"/>
      <c r="EH321" s="7">
        <f t="shared" si="2096"/>
        <v>0</v>
      </c>
      <c r="EI321" s="7">
        <f t="shared" si="2096"/>
        <v>0</v>
      </c>
      <c r="EJ321" s="7">
        <f t="shared" si="2096"/>
        <v>0</v>
      </c>
      <c r="EK321" s="18">
        <f t="shared" si="2096"/>
        <v>0</v>
      </c>
      <c r="EL321" s="7">
        <f t="shared" si="2096"/>
        <v>0</v>
      </c>
      <c r="EM321" s="7">
        <f t="shared" si="2096"/>
        <v>0</v>
      </c>
      <c r="EN321" s="7">
        <f t="shared" si="2096"/>
        <v>0</v>
      </c>
      <c r="EO321" s="7">
        <f t="shared" si="2096"/>
        <v>0</v>
      </c>
      <c r="EP321" s="7">
        <f t="shared" si="2096"/>
        <v>0</v>
      </c>
      <c r="EQ321" s="7">
        <f t="shared" si="2096"/>
        <v>0</v>
      </c>
      <c r="ER321" s="7">
        <f t="shared" si="2096"/>
        <v>0</v>
      </c>
      <c r="ES321" s="7">
        <f t="shared" si="2096"/>
        <v>0</v>
      </c>
      <c r="ET321" s="7">
        <f t="shared" si="2096"/>
        <v>0</v>
      </c>
      <c r="EU321" s="18">
        <f t="shared" si="2096"/>
        <v>0</v>
      </c>
      <c r="EV321" s="7">
        <f t="shared" si="2096"/>
        <v>0</v>
      </c>
      <c r="EW321" s="7">
        <f t="shared" si="2096"/>
        <v>0</v>
      </c>
      <c r="EX321" s="7">
        <f t="shared" si="2097"/>
        <v>0</v>
      </c>
      <c r="EY321" s="7">
        <f t="shared" si="2097"/>
        <v>0</v>
      </c>
      <c r="EZ321" s="7">
        <f t="shared" si="2097"/>
        <v>0</v>
      </c>
      <c r="FA321" s="7">
        <f t="shared" si="2097"/>
        <v>0</v>
      </c>
      <c r="FB321" s="7">
        <f t="shared" si="2097"/>
        <v>0</v>
      </c>
      <c r="FC321" s="7">
        <f t="shared" si="2097"/>
        <v>0</v>
      </c>
      <c r="FD321" s="7">
        <f t="shared" si="2097"/>
        <v>0</v>
      </c>
      <c r="FE321" s="18">
        <f t="shared" si="2097"/>
        <v>0</v>
      </c>
      <c r="FF321" s="7">
        <f t="shared" si="2097"/>
        <v>0</v>
      </c>
      <c r="FG321" s="7">
        <f t="shared" si="2097"/>
        <v>0</v>
      </c>
      <c r="FH321" s="7">
        <f t="shared" si="2097"/>
        <v>0</v>
      </c>
      <c r="FI321" s="7">
        <f t="shared" si="2097"/>
        <v>0</v>
      </c>
      <c r="FJ321" s="7">
        <f t="shared" si="2097"/>
        <v>0</v>
      </c>
      <c r="FK321" s="7">
        <f t="shared" si="2097"/>
        <v>0</v>
      </c>
      <c r="FL321" s="7">
        <f t="shared" si="2097"/>
        <v>0</v>
      </c>
      <c r="FM321" s="7">
        <f t="shared" si="2097"/>
        <v>0</v>
      </c>
      <c r="FN321" s="7">
        <f t="shared" si="2098"/>
        <v>0</v>
      </c>
      <c r="FO321" s="7">
        <f t="shared" si="2098"/>
        <v>0</v>
      </c>
      <c r="FP321" s="7"/>
      <c r="FQ321" s="7">
        <f t="shared" si="2099"/>
        <v>0</v>
      </c>
      <c r="FR321" s="7">
        <f t="shared" si="2099"/>
        <v>0</v>
      </c>
      <c r="FS321" s="7">
        <f t="shared" si="2099"/>
        <v>0</v>
      </c>
      <c r="FT321" s="7">
        <f t="shared" si="2099"/>
        <v>0</v>
      </c>
      <c r="FU321" s="7">
        <f t="shared" si="2099"/>
        <v>0</v>
      </c>
      <c r="FV321" s="7">
        <f t="shared" si="2099"/>
        <v>0</v>
      </c>
      <c r="FW321" s="7">
        <f t="shared" si="2099"/>
        <v>0</v>
      </c>
      <c r="FX321" s="7">
        <f t="shared" si="2099"/>
        <v>0</v>
      </c>
      <c r="FY321" s="7">
        <f t="shared" si="2099"/>
        <v>0</v>
      </c>
      <c r="FZ321" s="7">
        <f t="shared" si="2099"/>
        <v>0</v>
      </c>
      <c r="GA321" s="7">
        <f t="shared" si="2099"/>
        <v>0</v>
      </c>
      <c r="GB321" s="116">
        <f t="shared" si="2099"/>
        <v>0</v>
      </c>
      <c r="GC321" s="117">
        <f t="shared" si="2099"/>
        <v>0</v>
      </c>
      <c r="GD321" s="7"/>
      <c r="GE321" s="7"/>
      <c r="GF321" s="7"/>
      <c r="GG321" s="52"/>
      <c r="GH321" s="3"/>
      <c r="GI321" s="18"/>
      <c r="GJ321" s="18"/>
      <c r="GK321" s="1"/>
      <c r="GL321" s="23"/>
      <c r="GM321" s="61"/>
      <c r="GN321" s="7"/>
      <c r="GO321" s="7"/>
    </row>
    <row r="322" spans="1:197" ht="24.95" customHeight="1" x14ac:dyDescent="0.35">
      <c r="A322" s="51"/>
      <c r="B322" s="1"/>
      <c r="C322" s="23"/>
      <c r="D322" s="23"/>
      <c r="E322" s="23"/>
      <c r="F322" s="23"/>
      <c r="G322" s="23"/>
      <c r="H322" s="23"/>
      <c r="I322" s="23"/>
      <c r="J322" s="23"/>
      <c r="K322" s="23"/>
      <c r="L322" s="22"/>
      <c r="M322" s="73">
        <f t="shared" si="2120"/>
        <v>0</v>
      </c>
      <c r="N322" s="32"/>
      <c r="O322" s="263"/>
      <c r="P322" s="32"/>
      <c r="Q322" s="20"/>
      <c r="R322" s="32"/>
      <c r="S322" s="20"/>
      <c r="T322" s="32"/>
      <c r="U322" s="20"/>
      <c r="V322" s="74"/>
      <c r="W322" s="20"/>
      <c r="X322" s="20"/>
      <c r="Y322" s="20"/>
      <c r="Z322" s="74"/>
      <c r="AA322" s="20"/>
      <c r="AB322" s="74"/>
      <c r="AC322" s="20"/>
      <c r="AD322" s="74"/>
      <c r="AE322" s="24"/>
      <c r="AF322" s="74"/>
      <c r="AG322" s="20"/>
      <c r="AH322" s="74"/>
      <c r="AI322" s="20"/>
      <c r="AJ322" s="74"/>
      <c r="AK322" s="20"/>
      <c r="AL322" s="74"/>
      <c r="AM322" s="263"/>
      <c r="AN322" s="74"/>
      <c r="AO322" s="20"/>
      <c r="AP322" s="74"/>
      <c r="AQ322" s="20"/>
      <c r="AR322" s="74"/>
      <c r="AS322" s="20"/>
      <c r="AT322" s="74"/>
      <c r="AU322" s="20"/>
      <c r="AV322" s="74"/>
      <c r="AW322" s="20"/>
      <c r="AX322" s="74"/>
      <c r="AY322" s="20"/>
      <c r="AZ322" s="74"/>
      <c r="BA322" s="20"/>
      <c r="BB322" s="74"/>
      <c r="BC322" s="20"/>
      <c r="BD322" s="74"/>
      <c r="BE322" s="20"/>
      <c r="BF322" s="20">
        <f t="shared" si="2121"/>
        <v>0</v>
      </c>
      <c r="BG322" s="20">
        <f t="shared" si="2122"/>
        <v>0</v>
      </c>
      <c r="BH322" s="7"/>
      <c r="BI322" s="1"/>
      <c r="BJ322" s="1"/>
      <c r="BK322" s="55"/>
      <c r="BL322" s="51"/>
      <c r="BM322" s="1"/>
      <c r="BN322" s="23"/>
      <c r="BO322" s="23"/>
      <c r="BP322" s="23"/>
      <c r="BQ322" s="23"/>
      <c r="BR322" s="23"/>
      <c r="BS322" s="23"/>
      <c r="BT322" s="23"/>
      <c r="BU322" s="23"/>
      <c r="BV322" s="23"/>
      <c r="BW322" s="22"/>
      <c r="BX322" s="73">
        <f t="shared" si="2161"/>
        <v>0</v>
      </c>
      <c r="BY322" s="32"/>
      <c r="BZ322" s="334"/>
      <c r="CA322" s="32"/>
      <c r="CB322" s="20"/>
      <c r="CC322" s="32"/>
      <c r="CD322" s="20"/>
      <c r="CE322" s="32"/>
      <c r="CF322" s="20"/>
      <c r="CG322" s="74"/>
      <c r="CH322" s="20"/>
      <c r="CI322" s="20"/>
      <c r="CJ322" s="20"/>
      <c r="CK322" s="74"/>
      <c r="CL322" s="20"/>
      <c r="CM322" s="74"/>
      <c r="CN322" s="20"/>
      <c r="CO322" s="74"/>
      <c r="CP322" s="24"/>
      <c r="CQ322" s="74"/>
      <c r="CR322" s="334"/>
      <c r="CS322" s="74"/>
      <c r="CT322" s="20"/>
      <c r="CU322" s="74"/>
      <c r="CV322" s="20"/>
      <c r="CW322" s="74"/>
      <c r="CX322" s="334"/>
      <c r="CY322" s="74"/>
      <c r="CZ322" s="20"/>
      <c r="DA322" s="74"/>
      <c r="DB322" s="20"/>
      <c r="DC322" s="74"/>
      <c r="DD322" s="20"/>
      <c r="DE322" s="74"/>
      <c r="DF322" s="20"/>
      <c r="DG322" s="74"/>
      <c r="DH322" s="20"/>
      <c r="DI322" s="74"/>
      <c r="DJ322" s="20"/>
      <c r="DK322" s="74"/>
      <c r="DL322" s="20"/>
      <c r="DM322" s="74"/>
      <c r="DN322" s="20"/>
      <c r="DO322" s="74"/>
      <c r="DP322" s="20"/>
      <c r="DQ322" s="20">
        <f t="shared" si="2094"/>
        <v>0</v>
      </c>
      <c r="DR322" s="20">
        <f t="shared" si="2095"/>
        <v>0</v>
      </c>
      <c r="DS322" s="7"/>
      <c r="DT322" s="7"/>
      <c r="DU322" s="7"/>
      <c r="DV322" s="52"/>
      <c r="DW322" s="51"/>
      <c r="DX322" s="1"/>
      <c r="DY322" s="23"/>
      <c r="DZ322" s="23"/>
      <c r="EA322" s="7"/>
      <c r="EB322" s="7"/>
      <c r="EC322" s="7"/>
      <c r="ED322" s="7"/>
      <c r="EE322" s="7"/>
      <c r="EF322" s="7"/>
      <c r="EG322" s="7"/>
      <c r="EH322" s="7">
        <f t="shared" si="2096"/>
        <v>0</v>
      </c>
      <c r="EI322" s="7">
        <f t="shared" si="2096"/>
        <v>0</v>
      </c>
      <c r="EJ322" s="7">
        <f t="shared" si="2096"/>
        <v>0</v>
      </c>
      <c r="EK322" s="18">
        <f t="shared" si="2096"/>
        <v>0</v>
      </c>
      <c r="EL322" s="7">
        <f t="shared" si="2096"/>
        <v>0</v>
      </c>
      <c r="EM322" s="7">
        <f t="shared" si="2096"/>
        <v>0</v>
      </c>
      <c r="EN322" s="7">
        <f t="shared" si="2096"/>
        <v>0</v>
      </c>
      <c r="EO322" s="7">
        <f t="shared" si="2096"/>
        <v>0</v>
      </c>
      <c r="EP322" s="7">
        <f t="shared" si="2096"/>
        <v>0</v>
      </c>
      <c r="EQ322" s="7">
        <f t="shared" si="2096"/>
        <v>0</v>
      </c>
      <c r="ER322" s="7">
        <f t="shared" si="2096"/>
        <v>0</v>
      </c>
      <c r="ES322" s="7">
        <f t="shared" si="2096"/>
        <v>0</v>
      </c>
      <c r="ET322" s="7">
        <f t="shared" si="2096"/>
        <v>0</v>
      </c>
      <c r="EU322" s="18">
        <f t="shared" si="2096"/>
        <v>0</v>
      </c>
      <c r="EV322" s="7">
        <f t="shared" si="2096"/>
        <v>0</v>
      </c>
      <c r="EW322" s="7">
        <f t="shared" si="2096"/>
        <v>0</v>
      </c>
      <c r="EX322" s="7">
        <f t="shared" si="2097"/>
        <v>0</v>
      </c>
      <c r="EY322" s="7">
        <f t="shared" si="2097"/>
        <v>0</v>
      </c>
      <c r="EZ322" s="7">
        <f t="shared" si="2097"/>
        <v>0</v>
      </c>
      <c r="FA322" s="7">
        <f t="shared" si="2097"/>
        <v>0</v>
      </c>
      <c r="FB322" s="7">
        <f t="shared" si="2097"/>
        <v>0</v>
      </c>
      <c r="FC322" s="7">
        <f t="shared" si="2097"/>
        <v>0</v>
      </c>
      <c r="FD322" s="7">
        <f t="shared" si="2097"/>
        <v>0</v>
      </c>
      <c r="FE322" s="18">
        <f t="shared" si="2097"/>
        <v>0</v>
      </c>
      <c r="FF322" s="7">
        <f t="shared" si="2097"/>
        <v>0</v>
      </c>
      <c r="FG322" s="7">
        <f t="shared" si="2097"/>
        <v>0</v>
      </c>
      <c r="FH322" s="7">
        <f t="shared" si="2097"/>
        <v>0</v>
      </c>
      <c r="FI322" s="7">
        <f t="shared" si="2097"/>
        <v>0</v>
      </c>
      <c r="FJ322" s="7">
        <f t="shared" si="2097"/>
        <v>0</v>
      </c>
      <c r="FK322" s="7">
        <f t="shared" si="2097"/>
        <v>0</v>
      </c>
      <c r="FL322" s="7">
        <f t="shared" si="2097"/>
        <v>0</v>
      </c>
      <c r="FM322" s="7">
        <f t="shared" si="2097"/>
        <v>0</v>
      </c>
      <c r="FN322" s="7">
        <f t="shared" si="2098"/>
        <v>0</v>
      </c>
      <c r="FO322" s="7">
        <f t="shared" si="2098"/>
        <v>0</v>
      </c>
      <c r="FP322" s="7"/>
      <c r="FQ322" s="7">
        <f t="shared" si="2099"/>
        <v>0</v>
      </c>
      <c r="FR322" s="7">
        <f t="shared" si="2099"/>
        <v>0</v>
      </c>
      <c r="FS322" s="7">
        <f t="shared" si="2099"/>
        <v>0</v>
      </c>
      <c r="FT322" s="7">
        <f t="shared" si="2099"/>
        <v>0</v>
      </c>
      <c r="FU322" s="7">
        <f t="shared" si="2099"/>
        <v>0</v>
      </c>
      <c r="FV322" s="7">
        <f t="shared" si="2099"/>
        <v>0</v>
      </c>
      <c r="FW322" s="7">
        <f t="shared" si="2099"/>
        <v>0</v>
      </c>
      <c r="FX322" s="7">
        <f t="shared" si="2099"/>
        <v>0</v>
      </c>
      <c r="FY322" s="7">
        <f t="shared" si="2099"/>
        <v>0</v>
      </c>
      <c r="FZ322" s="7">
        <f t="shared" si="2099"/>
        <v>0</v>
      </c>
      <c r="GA322" s="7">
        <f t="shared" si="2099"/>
        <v>0</v>
      </c>
      <c r="GB322" s="116">
        <f t="shared" si="2099"/>
        <v>0</v>
      </c>
      <c r="GC322" s="117">
        <f t="shared" si="2099"/>
        <v>0</v>
      </c>
      <c r="GD322" s="7"/>
      <c r="GE322" s="7"/>
      <c r="GF322" s="7"/>
      <c r="GG322" s="52"/>
      <c r="GH322" s="3"/>
      <c r="GI322" s="18"/>
      <c r="GJ322" s="18"/>
      <c r="GK322" s="1"/>
      <c r="GL322" s="23"/>
      <c r="GM322" s="61"/>
      <c r="GN322" s="7"/>
      <c r="GO322" s="7"/>
    </row>
    <row r="323" spans="1:197" ht="24.95" customHeight="1" x14ac:dyDescent="0.35">
      <c r="A323" s="51"/>
      <c r="B323" s="1"/>
      <c r="C323" s="23"/>
      <c r="D323" s="23"/>
      <c r="E323" s="23"/>
      <c r="F323" s="23"/>
      <c r="G323" s="23"/>
      <c r="H323" s="23"/>
      <c r="I323" s="23"/>
      <c r="J323" s="23"/>
      <c r="K323" s="23"/>
      <c r="L323" s="1"/>
      <c r="M323" s="73">
        <f t="shared" si="2120"/>
        <v>0</v>
      </c>
      <c r="N323" s="32"/>
      <c r="O323" s="263"/>
      <c r="P323" s="32"/>
      <c r="Q323" s="20"/>
      <c r="R323" s="32"/>
      <c r="S323" s="20"/>
      <c r="T323" s="32"/>
      <c r="U323" s="20"/>
      <c r="V323" s="74"/>
      <c r="W323" s="20"/>
      <c r="X323" s="20"/>
      <c r="Y323" s="20"/>
      <c r="Z323" s="74"/>
      <c r="AA323" s="20"/>
      <c r="AB323" s="74"/>
      <c r="AC323" s="20"/>
      <c r="AD323" s="74"/>
      <c r="AE323" s="24"/>
      <c r="AF323" s="74"/>
      <c r="AG323" s="20"/>
      <c r="AH323" s="74"/>
      <c r="AI323" s="20"/>
      <c r="AJ323" s="74"/>
      <c r="AK323" s="20"/>
      <c r="AL323" s="74"/>
      <c r="AM323" s="263"/>
      <c r="AN323" s="74"/>
      <c r="AO323" s="20"/>
      <c r="AP323" s="74"/>
      <c r="AQ323" s="20"/>
      <c r="AR323" s="74"/>
      <c r="AS323" s="20"/>
      <c r="AT323" s="74"/>
      <c r="AU323" s="20"/>
      <c r="AV323" s="74"/>
      <c r="AW323" s="20"/>
      <c r="AX323" s="74"/>
      <c r="AY323" s="20"/>
      <c r="AZ323" s="74"/>
      <c r="BA323" s="20"/>
      <c r="BB323" s="74"/>
      <c r="BC323" s="20"/>
      <c r="BD323" s="74"/>
      <c r="BE323" s="20"/>
      <c r="BF323" s="20">
        <f t="shared" si="2121"/>
        <v>0</v>
      </c>
      <c r="BG323" s="20">
        <f t="shared" si="2122"/>
        <v>0</v>
      </c>
      <c r="BH323" s="7"/>
      <c r="BI323" s="1"/>
      <c r="BJ323" s="1"/>
      <c r="BK323" s="55"/>
      <c r="BL323" s="51"/>
      <c r="BM323" s="1"/>
      <c r="BN323" s="23"/>
      <c r="BO323" s="23"/>
      <c r="BP323" s="23"/>
      <c r="BQ323" s="23"/>
      <c r="BR323" s="23"/>
      <c r="BS323" s="23"/>
      <c r="BT323" s="23"/>
      <c r="BU323" s="23"/>
      <c r="BV323" s="23"/>
      <c r="BW323" s="1"/>
      <c r="BX323" s="73">
        <f t="shared" si="2161"/>
        <v>0</v>
      </c>
      <c r="BY323" s="32"/>
      <c r="BZ323" s="334"/>
      <c r="CA323" s="32"/>
      <c r="CB323" s="20"/>
      <c r="CC323" s="32"/>
      <c r="CD323" s="20"/>
      <c r="CE323" s="32"/>
      <c r="CF323" s="20"/>
      <c r="CG323" s="74"/>
      <c r="CH323" s="20"/>
      <c r="CI323" s="20"/>
      <c r="CJ323" s="20"/>
      <c r="CK323" s="74"/>
      <c r="CL323" s="20"/>
      <c r="CM323" s="74"/>
      <c r="CN323" s="20"/>
      <c r="CO323" s="74"/>
      <c r="CP323" s="24"/>
      <c r="CQ323" s="74"/>
      <c r="CR323" s="334"/>
      <c r="CS323" s="74"/>
      <c r="CT323" s="20"/>
      <c r="CU323" s="74"/>
      <c r="CV323" s="20"/>
      <c r="CW323" s="74"/>
      <c r="CX323" s="334"/>
      <c r="CY323" s="74"/>
      <c r="CZ323" s="20"/>
      <c r="DA323" s="74"/>
      <c r="DB323" s="20"/>
      <c r="DC323" s="74"/>
      <c r="DD323" s="20"/>
      <c r="DE323" s="74"/>
      <c r="DF323" s="20"/>
      <c r="DG323" s="74"/>
      <c r="DH323" s="20"/>
      <c r="DI323" s="74"/>
      <c r="DJ323" s="20"/>
      <c r="DK323" s="74"/>
      <c r="DL323" s="20"/>
      <c r="DM323" s="74"/>
      <c r="DN323" s="20"/>
      <c r="DO323" s="74"/>
      <c r="DP323" s="20"/>
      <c r="DQ323" s="20">
        <f t="shared" si="2094"/>
        <v>0</v>
      </c>
      <c r="DR323" s="20">
        <f t="shared" si="2095"/>
        <v>0</v>
      </c>
      <c r="DS323" s="7"/>
      <c r="DT323" s="7"/>
      <c r="DU323" s="7"/>
      <c r="DV323" s="52"/>
      <c r="DW323" s="51"/>
      <c r="DX323" s="1"/>
      <c r="DY323" s="23"/>
      <c r="DZ323" s="23"/>
      <c r="EA323" s="7"/>
      <c r="EB323" s="7"/>
      <c r="EC323" s="7"/>
      <c r="ED323" s="7"/>
      <c r="EE323" s="7"/>
      <c r="EF323" s="7"/>
      <c r="EG323" s="7"/>
      <c r="EH323" s="7">
        <f t="shared" si="2096"/>
        <v>0</v>
      </c>
      <c r="EI323" s="7">
        <f t="shared" si="2096"/>
        <v>0</v>
      </c>
      <c r="EJ323" s="7">
        <f t="shared" si="2096"/>
        <v>0</v>
      </c>
      <c r="EK323" s="18">
        <f t="shared" si="2096"/>
        <v>0</v>
      </c>
      <c r="EL323" s="7">
        <f t="shared" si="2096"/>
        <v>0</v>
      </c>
      <c r="EM323" s="7">
        <f t="shared" si="2096"/>
        <v>0</v>
      </c>
      <c r="EN323" s="7">
        <f t="shared" si="2096"/>
        <v>0</v>
      </c>
      <c r="EO323" s="7">
        <f t="shared" si="2096"/>
        <v>0</v>
      </c>
      <c r="EP323" s="7">
        <f t="shared" si="2096"/>
        <v>0</v>
      </c>
      <c r="EQ323" s="7">
        <f t="shared" si="2096"/>
        <v>0</v>
      </c>
      <c r="ER323" s="7">
        <f t="shared" si="2096"/>
        <v>0</v>
      </c>
      <c r="ES323" s="7">
        <f t="shared" si="2096"/>
        <v>0</v>
      </c>
      <c r="ET323" s="7">
        <f t="shared" si="2096"/>
        <v>0</v>
      </c>
      <c r="EU323" s="18">
        <f t="shared" si="2096"/>
        <v>0</v>
      </c>
      <c r="EV323" s="7">
        <f t="shared" si="2096"/>
        <v>0</v>
      </c>
      <c r="EW323" s="7">
        <f t="shared" si="2096"/>
        <v>0</v>
      </c>
      <c r="EX323" s="7">
        <f t="shared" si="2097"/>
        <v>0</v>
      </c>
      <c r="EY323" s="7">
        <f t="shared" si="2097"/>
        <v>0</v>
      </c>
      <c r="EZ323" s="7">
        <f t="shared" si="2097"/>
        <v>0</v>
      </c>
      <c r="FA323" s="7">
        <f t="shared" si="2097"/>
        <v>0</v>
      </c>
      <c r="FB323" s="7">
        <f t="shared" si="2097"/>
        <v>0</v>
      </c>
      <c r="FC323" s="7">
        <f t="shared" si="2097"/>
        <v>0</v>
      </c>
      <c r="FD323" s="7">
        <f t="shared" si="2097"/>
        <v>0</v>
      </c>
      <c r="FE323" s="18">
        <f t="shared" si="2097"/>
        <v>0</v>
      </c>
      <c r="FF323" s="7">
        <f t="shared" si="2097"/>
        <v>0</v>
      </c>
      <c r="FG323" s="7">
        <f t="shared" si="2097"/>
        <v>0</v>
      </c>
      <c r="FH323" s="7">
        <f t="shared" si="2097"/>
        <v>0</v>
      </c>
      <c r="FI323" s="7">
        <f t="shared" si="2097"/>
        <v>0</v>
      </c>
      <c r="FJ323" s="7">
        <f t="shared" si="2097"/>
        <v>0</v>
      </c>
      <c r="FK323" s="7">
        <f t="shared" si="2097"/>
        <v>0</v>
      </c>
      <c r="FL323" s="7">
        <f t="shared" si="2097"/>
        <v>0</v>
      </c>
      <c r="FM323" s="7">
        <f t="shared" si="2097"/>
        <v>0</v>
      </c>
      <c r="FN323" s="7">
        <f t="shared" si="2098"/>
        <v>0</v>
      </c>
      <c r="FO323" s="7">
        <f t="shared" si="2098"/>
        <v>0</v>
      </c>
      <c r="FP323" s="7"/>
      <c r="FQ323" s="7">
        <f t="shared" si="2099"/>
        <v>0</v>
      </c>
      <c r="FR323" s="7">
        <f t="shared" si="2099"/>
        <v>0</v>
      </c>
      <c r="FS323" s="7">
        <f t="shared" si="2099"/>
        <v>0</v>
      </c>
      <c r="FT323" s="7">
        <f t="shared" si="2099"/>
        <v>0</v>
      </c>
      <c r="FU323" s="7">
        <f t="shared" si="2099"/>
        <v>0</v>
      </c>
      <c r="FV323" s="7">
        <f t="shared" si="2099"/>
        <v>0</v>
      </c>
      <c r="FW323" s="7">
        <f t="shared" si="2099"/>
        <v>0</v>
      </c>
      <c r="FX323" s="7">
        <f t="shared" si="2099"/>
        <v>0</v>
      </c>
      <c r="FY323" s="7">
        <f t="shared" si="2099"/>
        <v>0</v>
      </c>
      <c r="FZ323" s="7">
        <f t="shared" si="2099"/>
        <v>0</v>
      </c>
      <c r="GA323" s="7">
        <f t="shared" si="2099"/>
        <v>0</v>
      </c>
      <c r="GB323" s="116">
        <f t="shared" si="2099"/>
        <v>0</v>
      </c>
      <c r="GC323" s="117">
        <f t="shared" si="2099"/>
        <v>0</v>
      </c>
      <c r="GD323" s="7"/>
      <c r="GE323" s="7"/>
      <c r="GF323" s="7"/>
      <c r="GG323" s="52"/>
      <c r="GH323" s="3"/>
      <c r="GI323" s="18"/>
      <c r="GJ323" s="18"/>
      <c r="GK323" s="1"/>
      <c r="GL323" s="23"/>
      <c r="GM323" s="61"/>
      <c r="GN323" s="7"/>
      <c r="GO323" s="7"/>
    </row>
    <row r="324" spans="1:197" ht="24.95" customHeight="1" x14ac:dyDescent="0.35">
      <c r="A324" s="51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3">
        <f t="shared" si="2120"/>
        <v>0</v>
      </c>
      <c r="N324" s="32"/>
      <c r="O324" s="263"/>
      <c r="P324" s="32"/>
      <c r="Q324" s="20"/>
      <c r="R324" s="32"/>
      <c r="S324" s="20"/>
      <c r="T324" s="32"/>
      <c r="U324" s="20"/>
      <c r="V324" s="74"/>
      <c r="W324" s="20"/>
      <c r="X324" s="20"/>
      <c r="Y324" s="20"/>
      <c r="Z324" s="74"/>
      <c r="AA324" s="20"/>
      <c r="AB324" s="74"/>
      <c r="AC324" s="20"/>
      <c r="AD324" s="74"/>
      <c r="AE324" s="24"/>
      <c r="AF324" s="74"/>
      <c r="AG324" s="20"/>
      <c r="AH324" s="74"/>
      <c r="AI324" s="20"/>
      <c r="AJ324" s="74"/>
      <c r="AK324" s="20"/>
      <c r="AL324" s="74"/>
      <c r="AM324" s="263"/>
      <c r="AN324" s="74"/>
      <c r="AO324" s="20"/>
      <c r="AP324" s="74"/>
      <c r="AQ324" s="20"/>
      <c r="AR324" s="74"/>
      <c r="AS324" s="20"/>
      <c r="AT324" s="74"/>
      <c r="AU324" s="20"/>
      <c r="AV324" s="74"/>
      <c r="AW324" s="20"/>
      <c r="AX324" s="74"/>
      <c r="AY324" s="20"/>
      <c r="AZ324" s="74"/>
      <c r="BA324" s="20"/>
      <c r="BB324" s="74"/>
      <c r="BC324" s="20"/>
      <c r="BD324" s="74"/>
      <c r="BE324" s="20"/>
      <c r="BF324" s="20">
        <f t="shared" si="2121"/>
        <v>0</v>
      </c>
      <c r="BG324" s="20">
        <f t="shared" si="2122"/>
        <v>0</v>
      </c>
      <c r="BH324" s="7"/>
      <c r="BI324" s="1"/>
      <c r="BJ324" s="1"/>
      <c r="BK324" s="55"/>
      <c r="BL324" s="51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3">
        <f t="shared" si="2161"/>
        <v>0</v>
      </c>
      <c r="BY324" s="32"/>
      <c r="BZ324" s="334"/>
      <c r="CA324" s="32"/>
      <c r="CB324" s="20"/>
      <c r="CC324" s="32"/>
      <c r="CD324" s="20"/>
      <c r="CE324" s="32"/>
      <c r="CF324" s="20"/>
      <c r="CG324" s="74"/>
      <c r="CH324" s="20"/>
      <c r="CI324" s="20"/>
      <c r="CJ324" s="20"/>
      <c r="CK324" s="74"/>
      <c r="CL324" s="20"/>
      <c r="CM324" s="74"/>
      <c r="CN324" s="20"/>
      <c r="CO324" s="74"/>
      <c r="CP324" s="24"/>
      <c r="CQ324" s="74"/>
      <c r="CR324" s="334"/>
      <c r="CS324" s="74"/>
      <c r="CT324" s="20"/>
      <c r="CU324" s="74"/>
      <c r="CV324" s="20"/>
      <c r="CW324" s="74"/>
      <c r="CX324" s="334"/>
      <c r="CY324" s="74"/>
      <c r="CZ324" s="20"/>
      <c r="DA324" s="74"/>
      <c r="DB324" s="20"/>
      <c r="DC324" s="74"/>
      <c r="DD324" s="20"/>
      <c r="DE324" s="74"/>
      <c r="DF324" s="20"/>
      <c r="DG324" s="74"/>
      <c r="DH324" s="20"/>
      <c r="DI324" s="74"/>
      <c r="DJ324" s="20"/>
      <c r="DK324" s="74"/>
      <c r="DL324" s="20"/>
      <c r="DM324" s="74"/>
      <c r="DN324" s="20"/>
      <c r="DO324" s="74"/>
      <c r="DP324" s="20"/>
      <c r="DQ324" s="20">
        <f t="shared" si="2094"/>
        <v>0</v>
      </c>
      <c r="DR324" s="20">
        <f t="shared" si="2095"/>
        <v>0</v>
      </c>
      <c r="DS324" s="7"/>
      <c r="DT324" s="7"/>
      <c r="DU324" s="7"/>
      <c r="DV324" s="52"/>
      <c r="DW324" s="51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>
        <f t="shared" si="2096"/>
        <v>0</v>
      </c>
      <c r="EI324" s="7">
        <f t="shared" si="2096"/>
        <v>0</v>
      </c>
      <c r="EJ324" s="7">
        <f t="shared" si="2096"/>
        <v>0</v>
      </c>
      <c r="EK324" s="18">
        <f t="shared" si="2096"/>
        <v>0</v>
      </c>
      <c r="EL324" s="7">
        <f t="shared" si="2096"/>
        <v>0</v>
      </c>
      <c r="EM324" s="7">
        <f t="shared" si="2096"/>
        <v>0</v>
      </c>
      <c r="EN324" s="7">
        <f t="shared" si="2096"/>
        <v>0</v>
      </c>
      <c r="EO324" s="7">
        <f t="shared" si="2096"/>
        <v>0</v>
      </c>
      <c r="EP324" s="7">
        <f t="shared" si="2096"/>
        <v>0</v>
      </c>
      <c r="EQ324" s="7">
        <f t="shared" si="2096"/>
        <v>0</v>
      </c>
      <c r="ER324" s="7">
        <f t="shared" si="2096"/>
        <v>0</v>
      </c>
      <c r="ES324" s="7">
        <f t="shared" si="2096"/>
        <v>0</v>
      </c>
      <c r="ET324" s="7">
        <f t="shared" si="2096"/>
        <v>0</v>
      </c>
      <c r="EU324" s="18">
        <f t="shared" si="2096"/>
        <v>0</v>
      </c>
      <c r="EV324" s="7">
        <f t="shared" si="2096"/>
        <v>0</v>
      </c>
      <c r="EW324" s="7">
        <f t="shared" si="2096"/>
        <v>0</v>
      </c>
      <c r="EX324" s="7">
        <f t="shared" si="2097"/>
        <v>0</v>
      </c>
      <c r="EY324" s="7">
        <f t="shared" si="2097"/>
        <v>0</v>
      </c>
      <c r="EZ324" s="7">
        <f t="shared" si="2097"/>
        <v>0</v>
      </c>
      <c r="FA324" s="7">
        <f t="shared" si="2097"/>
        <v>0</v>
      </c>
      <c r="FB324" s="7">
        <f t="shared" si="2097"/>
        <v>0</v>
      </c>
      <c r="FC324" s="7">
        <f t="shared" si="2097"/>
        <v>0</v>
      </c>
      <c r="FD324" s="7">
        <f t="shared" si="2097"/>
        <v>0</v>
      </c>
      <c r="FE324" s="18">
        <f t="shared" si="2097"/>
        <v>0</v>
      </c>
      <c r="FF324" s="7">
        <f t="shared" si="2097"/>
        <v>0</v>
      </c>
      <c r="FG324" s="7">
        <f t="shared" si="2097"/>
        <v>0</v>
      </c>
      <c r="FH324" s="7">
        <f t="shared" si="2097"/>
        <v>0</v>
      </c>
      <c r="FI324" s="7">
        <f t="shared" si="2097"/>
        <v>0</v>
      </c>
      <c r="FJ324" s="7">
        <f t="shared" si="2097"/>
        <v>0</v>
      </c>
      <c r="FK324" s="7">
        <f t="shared" si="2097"/>
        <v>0</v>
      </c>
      <c r="FL324" s="7">
        <f t="shared" si="2097"/>
        <v>0</v>
      </c>
      <c r="FM324" s="7">
        <f t="shared" si="2097"/>
        <v>0</v>
      </c>
      <c r="FN324" s="7">
        <f t="shared" si="2098"/>
        <v>0</v>
      </c>
      <c r="FO324" s="7">
        <f t="shared" si="2098"/>
        <v>0</v>
      </c>
      <c r="FP324" s="7"/>
      <c r="FQ324" s="7">
        <f t="shared" si="2099"/>
        <v>0</v>
      </c>
      <c r="FR324" s="7">
        <f t="shared" si="2099"/>
        <v>0</v>
      </c>
      <c r="FS324" s="7">
        <f t="shared" si="2099"/>
        <v>0</v>
      </c>
      <c r="FT324" s="7">
        <f t="shared" si="2099"/>
        <v>0</v>
      </c>
      <c r="FU324" s="7">
        <f t="shared" si="2099"/>
        <v>0</v>
      </c>
      <c r="FV324" s="7">
        <f t="shared" si="2099"/>
        <v>0</v>
      </c>
      <c r="FW324" s="7">
        <f t="shared" si="2099"/>
        <v>0</v>
      </c>
      <c r="FX324" s="7">
        <f t="shared" si="2099"/>
        <v>0</v>
      </c>
      <c r="FY324" s="7">
        <f t="shared" si="2099"/>
        <v>0</v>
      </c>
      <c r="FZ324" s="7">
        <f t="shared" si="2099"/>
        <v>0</v>
      </c>
      <c r="GA324" s="7">
        <f t="shared" si="2099"/>
        <v>0</v>
      </c>
      <c r="GB324" s="116">
        <f t="shared" si="2099"/>
        <v>0</v>
      </c>
      <c r="GC324" s="117">
        <f t="shared" si="2099"/>
        <v>0</v>
      </c>
      <c r="GD324" s="7"/>
      <c r="GE324" s="7"/>
      <c r="GF324" s="7"/>
      <c r="GG324" s="52"/>
      <c r="GH324" s="3"/>
      <c r="GI324" s="18"/>
      <c r="GJ324" s="18"/>
      <c r="GK324" s="1"/>
      <c r="GL324" s="23"/>
      <c r="GM324" s="61"/>
      <c r="GN324" s="7"/>
      <c r="GO324" s="7"/>
    </row>
    <row r="325" spans="1:197" ht="24.95" customHeight="1" x14ac:dyDescent="0.35">
      <c r="A325" s="51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3">
        <f t="shared" si="2120"/>
        <v>0</v>
      </c>
      <c r="N325" s="32"/>
      <c r="O325" s="263"/>
      <c r="P325" s="32"/>
      <c r="Q325" s="20"/>
      <c r="R325" s="32"/>
      <c r="S325" s="20"/>
      <c r="T325" s="32"/>
      <c r="U325" s="20"/>
      <c r="V325" s="74"/>
      <c r="W325" s="20"/>
      <c r="X325" s="20"/>
      <c r="Y325" s="20"/>
      <c r="Z325" s="74"/>
      <c r="AA325" s="20"/>
      <c r="AB325" s="74"/>
      <c r="AC325" s="20"/>
      <c r="AD325" s="74"/>
      <c r="AE325" s="24"/>
      <c r="AF325" s="74"/>
      <c r="AG325" s="20"/>
      <c r="AH325" s="74"/>
      <c r="AI325" s="20"/>
      <c r="AJ325" s="74"/>
      <c r="AK325" s="20"/>
      <c r="AL325" s="74"/>
      <c r="AM325" s="263"/>
      <c r="AN325" s="74"/>
      <c r="AO325" s="20"/>
      <c r="AP325" s="74"/>
      <c r="AQ325" s="20"/>
      <c r="AR325" s="74"/>
      <c r="AS325" s="20"/>
      <c r="AT325" s="74"/>
      <c r="AU325" s="20"/>
      <c r="AV325" s="74"/>
      <c r="AW325" s="20"/>
      <c r="AX325" s="74"/>
      <c r="AY325" s="20"/>
      <c r="AZ325" s="74"/>
      <c r="BA325" s="20"/>
      <c r="BB325" s="74"/>
      <c r="BC325" s="20"/>
      <c r="BD325" s="74"/>
      <c r="BE325" s="20"/>
      <c r="BF325" s="20">
        <f t="shared" si="2121"/>
        <v>0</v>
      </c>
      <c r="BG325" s="20">
        <f t="shared" si="2122"/>
        <v>0</v>
      </c>
      <c r="BH325" s="7"/>
      <c r="BI325" s="1"/>
      <c r="BJ325" s="1"/>
      <c r="BK325" s="55"/>
      <c r="BL325" s="51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3">
        <f t="shared" si="2161"/>
        <v>0</v>
      </c>
      <c r="BY325" s="32"/>
      <c r="BZ325" s="334"/>
      <c r="CA325" s="32"/>
      <c r="CB325" s="20"/>
      <c r="CC325" s="32"/>
      <c r="CD325" s="20"/>
      <c r="CE325" s="32"/>
      <c r="CF325" s="20"/>
      <c r="CG325" s="74"/>
      <c r="CH325" s="20"/>
      <c r="CI325" s="20"/>
      <c r="CJ325" s="20"/>
      <c r="CK325" s="74"/>
      <c r="CL325" s="20"/>
      <c r="CM325" s="74"/>
      <c r="CN325" s="20"/>
      <c r="CO325" s="74"/>
      <c r="CP325" s="24"/>
      <c r="CQ325" s="74"/>
      <c r="CR325" s="334"/>
      <c r="CS325" s="74"/>
      <c r="CT325" s="20"/>
      <c r="CU325" s="74"/>
      <c r="CV325" s="20"/>
      <c r="CW325" s="74"/>
      <c r="CX325" s="334"/>
      <c r="CY325" s="74"/>
      <c r="CZ325" s="20"/>
      <c r="DA325" s="74"/>
      <c r="DB325" s="20"/>
      <c r="DC325" s="74"/>
      <c r="DD325" s="20"/>
      <c r="DE325" s="74"/>
      <c r="DF325" s="20"/>
      <c r="DG325" s="74"/>
      <c r="DH325" s="20"/>
      <c r="DI325" s="74"/>
      <c r="DJ325" s="20"/>
      <c r="DK325" s="74"/>
      <c r="DL325" s="20"/>
      <c r="DM325" s="74"/>
      <c r="DN325" s="20"/>
      <c r="DO325" s="74"/>
      <c r="DP325" s="20"/>
      <c r="DQ325" s="20">
        <f t="shared" si="2094"/>
        <v>0</v>
      </c>
      <c r="DR325" s="20">
        <f t="shared" si="2095"/>
        <v>0</v>
      </c>
      <c r="DS325" s="7"/>
      <c r="DT325" s="7"/>
      <c r="DU325" s="7"/>
      <c r="DV325" s="52"/>
      <c r="DW325" s="51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>
        <f t="shared" si="2096"/>
        <v>0</v>
      </c>
      <c r="EI325" s="7">
        <f t="shared" si="2096"/>
        <v>0</v>
      </c>
      <c r="EJ325" s="7">
        <f t="shared" si="2096"/>
        <v>0</v>
      </c>
      <c r="EK325" s="18">
        <f t="shared" si="2096"/>
        <v>0</v>
      </c>
      <c r="EL325" s="7">
        <f t="shared" si="2096"/>
        <v>0</v>
      </c>
      <c r="EM325" s="7">
        <f t="shared" si="2096"/>
        <v>0</v>
      </c>
      <c r="EN325" s="7">
        <f t="shared" si="2096"/>
        <v>0</v>
      </c>
      <c r="EO325" s="7">
        <f t="shared" si="2096"/>
        <v>0</v>
      </c>
      <c r="EP325" s="7">
        <f t="shared" si="2096"/>
        <v>0</v>
      </c>
      <c r="EQ325" s="7">
        <f t="shared" si="2096"/>
        <v>0</v>
      </c>
      <c r="ER325" s="7">
        <f t="shared" si="2096"/>
        <v>0</v>
      </c>
      <c r="ES325" s="7">
        <f t="shared" si="2096"/>
        <v>0</v>
      </c>
      <c r="ET325" s="7">
        <f t="shared" si="2096"/>
        <v>0</v>
      </c>
      <c r="EU325" s="18">
        <f t="shared" si="2096"/>
        <v>0</v>
      </c>
      <c r="EV325" s="7">
        <f t="shared" si="2096"/>
        <v>0</v>
      </c>
      <c r="EW325" s="7">
        <f t="shared" si="2096"/>
        <v>0</v>
      </c>
      <c r="EX325" s="7">
        <f t="shared" si="2097"/>
        <v>0</v>
      </c>
      <c r="EY325" s="7">
        <f t="shared" si="2097"/>
        <v>0</v>
      </c>
      <c r="EZ325" s="7">
        <f t="shared" si="2097"/>
        <v>0</v>
      </c>
      <c r="FA325" s="7">
        <f t="shared" si="2097"/>
        <v>0</v>
      </c>
      <c r="FB325" s="7">
        <f t="shared" si="2097"/>
        <v>0</v>
      </c>
      <c r="FC325" s="7">
        <f t="shared" si="2097"/>
        <v>0</v>
      </c>
      <c r="FD325" s="7">
        <f t="shared" si="2097"/>
        <v>0</v>
      </c>
      <c r="FE325" s="18">
        <f t="shared" si="2097"/>
        <v>0</v>
      </c>
      <c r="FF325" s="7">
        <f t="shared" si="2097"/>
        <v>0</v>
      </c>
      <c r="FG325" s="7">
        <f t="shared" si="2097"/>
        <v>0</v>
      </c>
      <c r="FH325" s="7">
        <f t="shared" si="2097"/>
        <v>0</v>
      </c>
      <c r="FI325" s="7">
        <f t="shared" si="2097"/>
        <v>0</v>
      </c>
      <c r="FJ325" s="7">
        <f t="shared" si="2097"/>
        <v>0</v>
      </c>
      <c r="FK325" s="7">
        <f t="shared" si="2097"/>
        <v>0</v>
      </c>
      <c r="FL325" s="7">
        <f t="shared" si="2097"/>
        <v>0</v>
      </c>
      <c r="FM325" s="7">
        <f t="shared" si="2097"/>
        <v>0</v>
      </c>
      <c r="FN325" s="7">
        <f t="shared" si="2098"/>
        <v>0</v>
      </c>
      <c r="FO325" s="7">
        <f t="shared" si="2098"/>
        <v>0</v>
      </c>
      <c r="FP325" s="7"/>
      <c r="FQ325" s="7">
        <f t="shared" si="2099"/>
        <v>0</v>
      </c>
      <c r="FR325" s="7">
        <f t="shared" si="2099"/>
        <v>0</v>
      </c>
      <c r="FS325" s="7">
        <f t="shared" si="2099"/>
        <v>0</v>
      </c>
      <c r="FT325" s="7">
        <f t="shared" si="2099"/>
        <v>0</v>
      </c>
      <c r="FU325" s="7">
        <f t="shared" si="2099"/>
        <v>0</v>
      </c>
      <c r="FV325" s="7">
        <f t="shared" si="2099"/>
        <v>0</v>
      </c>
      <c r="FW325" s="7">
        <f t="shared" si="2099"/>
        <v>0</v>
      </c>
      <c r="FX325" s="7">
        <f t="shared" si="2099"/>
        <v>0</v>
      </c>
      <c r="FY325" s="7">
        <f t="shared" si="2099"/>
        <v>0</v>
      </c>
      <c r="FZ325" s="7">
        <f t="shared" si="2099"/>
        <v>0</v>
      </c>
      <c r="GA325" s="7">
        <f t="shared" si="2099"/>
        <v>0</v>
      </c>
      <c r="GB325" s="116">
        <f t="shared" si="2099"/>
        <v>0</v>
      </c>
      <c r="GC325" s="117">
        <f t="shared" si="2099"/>
        <v>0</v>
      </c>
      <c r="GD325" s="7"/>
      <c r="GE325" s="7"/>
      <c r="GF325" s="7"/>
      <c r="GG325" s="52"/>
      <c r="GH325" s="3"/>
      <c r="GI325" s="18"/>
      <c r="GJ325" s="18"/>
      <c r="GK325" s="1"/>
      <c r="GL325" s="23"/>
      <c r="GM325" s="61"/>
      <c r="GN325" s="7"/>
      <c r="GO325" s="7"/>
    </row>
    <row r="326" spans="1:197" ht="24.95" customHeight="1" x14ac:dyDescent="0.35">
      <c r="A326" s="51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3">
        <f t="shared" si="2120"/>
        <v>0</v>
      </c>
      <c r="N326" s="32"/>
      <c r="O326" s="263"/>
      <c r="P326" s="32"/>
      <c r="Q326" s="20"/>
      <c r="R326" s="32"/>
      <c r="S326" s="20"/>
      <c r="T326" s="32"/>
      <c r="U326" s="20"/>
      <c r="V326" s="74"/>
      <c r="W326" s="20"/>
      <c r="X326" s="20"/>
      <c r="Y326" s="20"/>
      <c r="Z326" s="74"/>
      <c r="AA326" s="20"/>
      <c r="AB326" s="74"/>
      <c r="AC326" s="20"/>
      <c r="AD326" s="74"/>
      <c r="AE326" s="24"/>
      <c r="AF326" s="74"/>
      <c r="AG326" s="20"/>
      <c r="AH326" s="74"/>
      <c r="AI326" s="20"/>
      <c r="AJ326" s="74"/>
      <c r="AK326" s="20"/>
      <c r="AL326" s="74"/>
      <c r="AM326" s="263"/>
      <c r="AN326" s="74"/>
      <c r="AO326" s="20"/>
      <c r="AP326" s="74"/>
      <c r="AQ326" s="20"/>
      <c r="AR326" s="74"/>
      <c r="AS326" s="20"/>
      <c r="AT326" s="74"/>
      <c r="AU326" s="20"/>
      <c r="AV326" s="74"/>
      <c r="AW326" s="20"/>
      <c r="AX326" s="74"/>
      <c r="AY326" s="20"/>
      <c r="AZ326" s="74"/>
      <c r="BA326" s="20"/>
      <c r="BB326" s="74"/>
      <c r="BC326" s="20"/>
      <c r="BD326" s="74"/>
      <c r="BE326" s="20"/>
      <c r="BF326" s="20">
        <f t="shared" si="2121"/>
        <v>0</v>
      </c>
      <c r="BG326" s="20">
        <f t="shared" si="2122"/>
        <v>0</v>
      </c>
      <c r="BH326" s="7"/>
      <c r="BI326" s="1"/>
      <c r="BJ326" s="1"/>
      <c r="BK326" s="55"/>
      <c r="BL326" s="51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3">
        <f t="shared" si="2161"/>
        <v>0</v>
      </c>
      <c r="BY326" s="32"/>
      <c r="BZ326" s="334"/>
      <c r="CA326" s="32"/>
      <c r="CB326" s="20"/>
      <c r="CC326" s="32"/>
      <c r="CD326" s="20"/>
      <c r="CE326" s="32"/>
      <c r="CF326" s="20"/>
      <c r="CG326" s="74"/>
      <c r="CH326" s="20"/>
      <c r="CI326" s="20"/>
      <c r="CJ326" s="20"/>
      <c r="CK326" s="74"/>
      <c r="CL326" s="20"/>
      <c r="CM326" s="74"/>
      <c r="CN326" s="20"/>
      <c r="CO326" s="74"/>
      <c r="CP326" s="24"/>
      <c r="CQ326" s="74"/>
      <c r="CR326" s="334"/>
      <c r="CS326" s="74"/>
      <c r="CT326" s="20"/>
      <c r="CU326" s="74"/>
      <c r="CV326" s="20"/>
      <c r="CW326" s="74"/>
      <c r="CX326" s="334"/>
      <c r="CY326" s="74"/>
      <c r="CZ326" s="20"/>
      <c r="DA326" s="74"/>
      <c r="DB326" s="20"/>
      <c r="DC326" s="74"/>
      <c r="DD326" s="20"/>
      <c r="DE326" s="74"/>
      <c r="DF326" s="20"/>
      <c r="DG326" s="74"/>
      <c r="DH326" s="20"/>
      <c r="DI326" s="74"/>
      <c r="DJ326" s="20"/>
      <c r="DK326" s="74"/>
      <c r="DL326" s="20"/>
      <c r="DM326" s="74"/>
      <c r="DN326" s="20"/>
      <c r="DO326" s="74"/>
      <c r="DP326" s="20"/>
      <c r="DQ326" s="20">
        <f t="shared" si="2094"/>
        <v>0</v>
      </c>
      <c r="DR326" s="20">
        <f t="shared" si="2095"/>
        <v>0</v>
      </c>
      <c r="DS326" s="7"/>
      <c r="DT326" s="7"/>
      <c r="DU326" s="7"/>
      <c r="DV326" s="52"/>
      <c r="DW326" s="51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>
        <f t="shared" si="2096"/>
        <v>0</v>
      </c>
      <c r="EI326" s="7">
        <f t="shared" si="2096"/>
        <v>0</v>
      </c>
      <c r="EJ326" s="7">
        <f t="shared" si="2096"/>
        <v>0</v>
      </c>
      <c r="EK326" s="18">
        <f t="shared" si="2096"/>
        <v>0</v>
      </c>
      <c r="EL326" s="7">
        <f t="shared" si="2096"/>
        <v>0</v>
      </c>
      <c r="EM326" s="7">
        <f t="shared" si="2096"/>
        <v>0</v>
      </c>
      <c r="EN326" s="7">
        <f t="shared" si="2096"/>
        <v>0</v>
      </c>
      <c r="EO326" s="7">
        <f t="shared" si="2096"/>
        <v>0</v>
      </c>
      <c r="EP326" s="7">
        <f t="shared" si="2096"/>
        <v>0</v>
      </c>
      <c r="EQ326" s="7">
        <f t="shared" si="2096"/>
        <v>0</v>
      </c>
      <c r="ER326" s="7">
        <f t="shared" si="2096"/>
        <v>0</v>
      </c>
      <c r="ES326" s="7">
        <f t="shared" si="2096"/>
        <v>0</v>
      </c>
      <c r="ET326" s="7">
        <f t="shared" si="2096"/>
        <v>0</v>
      </c>
      <c r="EU326" s="18">
        <f t="shared" si="2096"/>
        <v>0</v>
      </c>
      <c r="EV326" s="7">
        <f t="shared" si="2096"/>
        <v>0</v>
      </c>
      <c r="EW326" s="7">
        <f t="shared" si="2096"/>
        <v>0</v>
      </c>
      <c r="EX326" s="7">
        <f t="shared" si="2097"/>
        <v>0</v>
      </c>
      <c r="EY326" s="7">
        <f t="shared" si="2097"/>
        <v>0</v>
      </c>
      <c r="EZ326" s="7">
        <f t="shared" si="2097"/>
        <v>0</v>
      </c>
      <c r="FA326" s="7">
        <f t="shared" si="2097"/>
        <v>0</v>
      </c>
      <c r="FB326" s="7">
        <f t="shared" si="2097"/>
        <v>0</v>
      </c>
      <c r="FC326" s="7">
        <f t="shared" si="2097"/>
        <v>0</v>
      </c>
      <c r="FD326" s="7">
        <f t="shared" si="2097"/>
        <v>0</v>
      </c>
      <c r="FE326" s="18">
        <f t="shared" si="2097"/>
        <v>0</v>
      </c>
      <c r="FF326" s="7">
        <f t="shared" si="2097"/>
        <v>0</v>
      </c>
      <c r="FG326" s="7">
        <f t="shared" si="2097"/>
        <v>0</v>
      </c>
      <c r="FH326" s="7">
        <f t="shared" si="2097"/>
        <v>0</v>
      </c>
      <c r="FI326" s="7">
        <f t="shared" si="2097"/>
        <v>0</v>
      </c>
      <c r="FJ326" s="7">
        <f t="shared" si="2097"/>
        <v>0</v>
      </c>
      <c r="FK326" s="7">
        <f t="shared" si="2097"/>
        <v>0</v>
      </c>
      <c r="FL326" s="7">
        <f t="shared" si="2097"/>
        <v>0</v>
      </c>
      <c r="FM326" s="7">
        <f t="shared" si="2097"/>
        <v>0</v>
      </c>
      <c r="FN326" s="7">
        <f t="shared" si="2098"/>
        <v>0</v>
      </c>
      <c r="FO326" s="7">
        <f t="shared" si="2098"/>
        <v>0</v>
      </c>
      <c r="FP326" s="7"/>
      <c r="FQ326" s="7">
        <f t="shared" si="2099"/>
        <v>0</v>
      </c>
      <c r="FR326" s="7">
        <f t="shared" si="2099"/>
        <v>0</v>
      </c>
      <c r="FS326" s="7">
        <f t="shared" si="2099"/>
        <v>0</v>
      </c>
      <c r="FT326" s="7">
        <f t="shared" si="2099"/>
        <v>0</v>
      </c>
      <c r="FU326" s="7">
        <f t="shared" si="2099"/>
        <v>0</v>
      </c>
      <c r="FV326" s="7">
        <f t="shared" si="2099"/>
        <v>0</v>
      </c>
      <c r="FW326" s="7">
        <f t="shared" si="2099"/>
        <v>0</v>
      </c>
      <c r="FX326" s="7">
        <f t="shared" si="2099"/>
        <v>0</v>
      </c>
      <c r="FY326" s="7">
        <f t="shared" si="2099"/>
        <v>0</v>
      </c>
      <c r="FZ326" s="7">
        <f t="shared" si="2099"/>
        <v>0</v>
      </c>
      <c r="GA326" s="7">
        <f t="shared" si="2099"/>
        <v>0</v>
      </c>
      <c r="GB326" s="116">
        <f t="shared" si="2099"/>
        <v>0</v>
      </c>
      <c r="GC326" s="117">
        <f t="shared" si="2099"/>
        <v>0</v>
      </c>
      <c r="GD326" s="7"/>
      <c r="GE326" s="7"/>
      <c r="GF326" s="7"/>
      <c r="GG326" s="52"/>
      <c r="GH326" s="3"/>
      <c r="GI326" s="18"/>
      <c r="GJ326" s="18"/>
      <c r="GK326" s="1"/>
      <c r="GL326" s="23"/>
      <c r="GM326" s="61"/>
      <c r="GN326" s="7"/>
      <c r="GO326" s="7"/>
    </row>
    <row r="327" spans="1:197" ht="24.95" customHeight="1" x14ac:dyDescent="0.35">
      <c r="A327" s="51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3">
        <f t="shared" si="2120"/>
        <v>0</v>
      </c>
      <c r="N327" s="32"/>
      <c r="O327" s="263"/>
      <c r="P327" s="32"/>
      <c r="Q327" s="20"/>
      <c r="R327" s="32"/>
      <c r="S327" s="20"/>
      <c r="T327" s="32"/>
      <c r="U327" s="20"/>
      <c r="V327" s="74"/>
      <c r="W327" s="20"/>
      <c r="X327" s="20"/>
      <c r="Y327" s="20"/>
      <c r="Z327" s="74"/>
      <c r="AA327" s="20"/>
      <c r="AB327" s="74"/>
      <c r="AC327" s="20"/>
      <c r="AD327" s="74"/>
      <c r="AE327" s="24"/>
      <c r="AF327" s="74"/>
      <c r="AG327" s="20"/>
      <c r="AH327" s="74"/>
      <c r="AI327" s="20"/>
      <c r="AJ327" s="74"/>
      <c r="AK327" s="20"/>
      <c r="AL327" s="74"/>
      <c r="AM327" s="263"/>
      <c r="AN327" s="74"/>
      <c r="AO327" s="20"/>
      <c r="AP327" s="74"/>
      <c r="AQ327" s="20"/>
      <c r="AR327" s="74"/>
      <c r="AS327" s="20"/>
      <c r="AT327" s="74"/>
      <c r="AU327" s="20"/>
      <c r="AV327" s="74"/>
      <c r="AW327" s="20"/>
      <c r="AX327" s="74"/>
      <c r="AY327" s="20"/>
      <c r="AZ327" s="74"/>
      <c r="BA327" s="20"/>
      <c r="BB327" s="74"/>
      <c r="BC327" s="20"/>
      <c r="BD327" s="74"/>
      <c r="BE327" s="20"/>
      <c r="BF327" s="20">
        <f t="shared" si="2121"/>
        <v>0</v>
      </c>
      <c r="BG327" s="20">
        <f t="shared" si="2122"/>
        <v>0</v>
      </c>
      <c r="BH327" s="7"/>
      <c r="BI327" s="1"/>
      <c r="BJ327" s="1"/>
      <c r="BK327" s="55"/>
      <c r="BL327" s="51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3">
        <f t="shared" si="2161"/>
        <v>0</v>
      </c>
      <c r="BY327" s="32"/>
      <c r="BZ327" s="334"/>
      <c r="CA327" s="32"/>
      <c r="CB327" s="20"/>
      <c r="CC327" s="32"/>
      <c r="CD327" s="20"/>
      <c r="CE327" s="32"/>
      <c r="CF327" s="20"/>
      <c r="CG327" s="74"/>
      <c r="CH327" s="20"/>
      <c r="CI327" s="20"/>
      <c r="CJ327" s="20"/>
      <c r="CK327" s="74"/>
      <c r="CL327" s="20"/>
      <c r="CM327" s="74"/>
      <c r="CN327" s="20"/>
      <c r="CO327" s="74"/>
      <c r="CP327" s="24"/>
      <c r="CQ327" s="74"/>
      <c r="CR327" s="334"/>
      <c r="CS327" s="74"/>
      <c r="CT327" s="20"/>
      <c r="CU327" s="74"/>
      <c r="CV327" s="20"/>
      <c r="CW327" s="74"/>
      <c r="CX327" s="334"/>
      <c r="CY327" s="74"/>
      <c r="CZ327" s="20"/>
      <c r="DA327" s="74"/>
      <c r="DB327" s="20"/>
      <c r="DC327" s="74"/>
      <c r="DD327" s="20"/>
      <c r="DE327" s="74"/>
      <c r="DF327" s="20"/>
      <c r="DG327" s="74"/>
      <c r="DH327" s="20"/>
      <c r="DI327" s="74"/>
      <c r="DJ327" s="20"/>
      <c r="DK327" s="74"/>
      <c r="DL327" s="20"/>
      <c r="DM327" s="74"/>
      <c r="DN327" s="20"/>
      <c r="DO327" s="74"/>
      <c r="DP327" s="20"/>
      <c r="DQ327" s="20">
        <f t="shared" si="2094"/>
        <v>0</v>
      </c>
      <c r="DR327" s="20">
        <f t="shared" si="2095"/>
        <v>0</v>
      </c>
      <c r="DS327" s="7"/>
      <c r="DT327" s="7"/>
      <c r="DU327" s="7"/>
      <c r="DV327" s="52"/>
      <c r="DW327" s="51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>
        <f t="shared" si="2096"/>
        <v>0</v>
      </c>
      <c r="EI327" s="7">
        <f t="shared" si="2096"/>
        <v>0</v>
      </c>
      <c r="EJ327" s="7">
        <f t="shared" si="2096"/>
        <v>0</v>
      </c>
      <c r="EK327" s="18">
        <f t="shared" si="2096"/>
        <v>0</v>
      </c>
      <c r="EL327" s="7">
        <f t="shared" si="2096"/>
        <v>0</v>
      </c>
      <c r="EM327" s="7">
        <f t="shared" si="2096"/>
        <v>0</v>
      </c>
      <c r="EN327" s="7">
        <f t="shared" si="2096"/>
        <v>0</v>
      </c>
      <c r="EO327" s="7">
        <f t="shared" si="2096"/>
        <v>0</v>
      </c>
      <c r="EP327" s="7">
        <f t="shared" si="2096"/>
        <v>0</v>
      </c>
      <c r="EQ327" s="7">
        <f t="shared" si="2096"/>
        <v>0</v>
      </c>
      <c r="ER327" s="7">
        <f t="shared" si="2096"/>
        <v>0</v>
      </c>
      <c r="ES327" s="7">
        <f t="shared" si="2096"/>
        <v>0</v>
      </c>
      <c r="ET327" s="7">
        <f t="shared" si="2096"/>
        <v>0</v>
      </c>
      <c r="EU327" s="18">
        <f t="shared" si="2096"/>
        <v>0</v>
      </c>
      <c r="EV327" s="7">
        <f t="shared" si="2096"/>
        <v>0</v>
      </c>
      <c r="EW327" s="7">
        <f t="shared" si="2096"/>
        <v>0</v>
      </c>
      <c r="EX327" s="7">
        <f t="shared" si="2097"/>
        <v>0</v>
      </c>
      <c r="EY327" s="7">
        <f t="shared" si="2097"/>
        <v>0</v>
      </c>
      <c r="EZ327" s="7">
        <f t="shared" si="2097"/>
        <v>0</v>
      </c>
      <c r="FA327" s="7">
        <f t="shared" si="2097"/>
        <v>0</v>
      </c>
      <c r="FB327" s="7">
        <f t="shared" si="2097"/>
        <v>0</v>
      </c>
      <c r="FC327" s="7">
        <f t="shared" si="2097"/>
        <v>0</v>
      </c>
      <c r="FD327" s="7">
        <f t="shared" si="2097"/>
        <v>0</v>
      </c>
      <c r="FE327" s="18">
        <f t="shared" si="2097"/>
        <v>0</v>
      </c>
      <c r="FF327" s="7">
        <f t="shared" si="2097"/>
        <v>0</v>
      </c>
      <c r="FG327" s="7">
        <f t="shared" si="2097"/>
        <v>0</v>
      </c>
      <c r="FH327" s="7">
        <f t="shared" si="2097"/>
        <v>0</v>
      </c>
      <c r="FI327" s="7">
        <f t="shared" si="2097"/>
        <v>0</v>
      </c>
      <c r="FJ327" s="7">
        <f t="shared" si="2097"/>
        <v>0</v>
      </c>
      <c r="FK327" s="7">
        <f t="shared" si="2097"/>
        <v>0</v>
      </c>
      <c r="FL327" s="7">
        <f t="shared" si="2097"/>
        <v>0</v>
      </c>
      <c r="FM327" s="7">
        <f t="shared" si="2097"/>
        <v>0</v>
      </c>
      <c r="FN327" s="7">
        <f t="shared" si="2098"/>
        <v>0</v>
      </c>
      <c r="FO327" s="7">
        <f t="shared" si="2098"/>
        <v>0</v>
      </c>
      <c r="FP327" s="7"/>
      <c r="FQ327" s="7">
        <f t="shared" si="2099"/>
        <v>0</v>
      </c>
      <c r="FR327" s="7">
        <f t="shared" si="2099"/>
        <v>0</v>
      </c>
      <c r="FS327" s="7">
        <f t="shared" si="2099"/>
        <v>0</v>
      </c>
      <c r="FT327" s="7">
        <f t="shared" si="2099"/>
        <v>0</v>
      </c>
      <c r="FU327" s="7">
        <f t="shared" si="2099"/>
        <v>0</v>
      </c>
      <c r="FV327" s="7">
        <f t="shared" si="2099"/>
        <v>0</v>
      </c>
      <c r="FW327" s="7">
        <f t="shared" si="2099"/>
        <v>0</v>
      </c>
      <c r="FX327" s="7">
        <f t="shared" si="2099"/>
        <v>0</v>
      </c>
      <c r="FY327" s="7">
        <f t="shared" si="2099"/>
        <v>0</v>
      </c>
      <c r="FZ327" s="7">
        <f t="shared" si="2099"/>
        <v>0</v>
      </c>
      <c r="GA327" s="7">
        <f t="shared" si="2099"/>
        <v>0</v>
      </c>
      <c r="GB327" s="116">
        <f t="shared" si="2099"/>
        <v>0</v>
      </c>
      <c r="GC327" s="117">
        <f t="shared" si="2099"/>
        <v>0</v>
      </c>
      <c r="GD327" s="7"/>
      <c r="GE327" s="7"/>
      <c r="GF327" s="7"/>
      <c r="GG327" s="52"/>
      <c r="GH327" s="3"/>
      <c r="GI327" s="18"/>
      <c r="GJ327" s="18"/>
      <c r="GK327" s="1"/>
      <c r="GL327" s="23"/>
      <c r="GM327" s="61"/>
      <c r="GN327" s="7"/>
      <c r="GO327" s="7"/>
    </row>
    <row r="328" spans="1:197" ht="24.95" customHeight="1" thickBot="1" x14ac:dyDescent="0.4">
      <c r="A328" s="51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3">
        <f t="shared" si="2120"/>
        <v>0</v>
      </c>
      <c r="N328" s="32"/>
      <c r="O328" s="263"/>
      <c r="P328" s="32"/>
      <c r="Q328" s="20"/>
      <c r="R328" s="32"/>
      <c r="S328" s="20"/>
      <c r="T328" s="32"/>
      <c r="U328" s="20"/>
      <c r="V328" s="74"/>
      <c r="W328" s="20"/>
      <c r="X328" s="20"/>
      <c r="Y328" s="20"/>
      <c r="Z328" s="74"/>
      <c r="AA328" s="20"/>
      <c r="AB328" s="74"/>
      <c r="AC328" s="20"/>
      <c r="AD328" s="74"/>
      <c r="AE328" s="24"/>
      <c r="AF328" s="74"/>
      <c r="AG328" s="20"/>
      <c r="AH328" s="74"/>
      <c r="AI328" s="20"/>
      <c r="AJ328" s="74"/>
      <c r="AK328" s="20"/>
      <c r="AL328" s="74"/>
      <c r="AM328" s="263"/>
      <c r="AN328" s="74"/>
      <c r="AO328" s="20"/>
      <c r="AP328" s="74"/>
      <c r="AQ328" s="20"/>
      <c r="AR328" s="74"/>
      <c r="AS328" s="20"/>
      <c r="AT328" s="74"/>
      <c r="AU328" s="20"/>
      <c r="AV328" s="74"/>
      <c r="AW328" s="20"/>
      <c r="AX328" s="74"/>
      <c r="AY328" s="20"/>
      <c r="AZ328" s="74"/>
      <c r="BA328" s="20"/>
      <c r="BB328" s="74"/>
      <c r="BC328" s="20"/>
      <c r="BD328" s="74"/>
      <c r="BE328" s="20"/>
      <c r="BF328" s="20">
        <f t="shared" si="2121"/>
        <v>0</v>
      </c>
      <c r="BG328" s="20">
        <f t="shared" si="2122"/>
        <v>0</v>
      </c>
      <c r="BH328" s="7"/>
      <c r="BI328" s="1"/>
      <c r="BJ328" s="1"/>
      <c r="BK328" s="55"/>
      <c r="BL328" s="51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3">
        <f t="shared" si="2161"/>
        <v>0</v>
      </c>
      <c r="BY328" s="32"/>
      <c r="BZ328" s="334"/>
      <c r="CA328" s="32"/>
      <c r="CB328" s="20"/>
      <c r="CC328" s="32"/>
      <c r="CD328" s="20"/>
      <c r="CE328" s="32"/>
      <c r="CF328" s="20"/>
      <c r="CG328" s="74"/>
      <c r="CH328" s="20"/>
      <c r="CI328" s="20"/>
      <c r="CJ328" s="20"/>
      <c r="CK328" s="74"/>
      <c r="CL328" s="20"/>
      <c r="CM328" s="74"/>
      <c r="CN328" s="20"/>
      <c r="CO328" s="74"/>
      <c r="CP328" s="24"/>
      <c r="CQ328" s="74"/>
      <c r="CR328" s="334"/>
      <c r="CS328" s="74"/>
      <c r="CT328" s="20"/>
      <c r="CU328" s="74"/>
      <c r="CV328" s="20"/>
      <c r="CW328" s="74"/>
      <c r="CX328" s="334"/>
      <c r="CY328" s="74"/>
      <c r="CZ328" s="20"/>
      <c r="DA328" s="74"/>
      <c r="DB328" s="20"/>
      <c r="DC328" s="74"/>
      <c r="DD328" s="20"/>
      <c r="DE328" s="74"/>
      <c r="DF328" s="20"/>
      <c r="DG328" s="74"/>
      <c r="DH328" s="20"/>
      <c r="DI328" s="74"/>
      <c r="DJ328" s="20"/>
      <c r="DK328" s="74"/>
      <c r="DL328" s="20"/>
      <c r="DM328" s="74"/>
      <c r="DN328" s="20"/>
      <c r="DO328" s="74"/>
      <c r="DP328" s="20"/>
      <c r="DQ328" s="20">
        <f t="shared" si="2094"/>
        <v>0</v>
      </c>
      <c r="DR328" s="20">
        <f t="shared" si="2095"/>
        <v>0</v>
      </c>
      <c r="DS328" s="7"/>
      <c r="DT328" s="7"/>
      <c r="DU328" s="7"/>
      <c r="DV328" s="52"/>
      <c r="DW328" s="51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>
        <f t="shared" si="2096"/>
        <v>0</v>
      </c>
      <c r="EI328" s="7">
        <f t="shared" si="2096"/>
        <v>0</v>
      </c>
      <c r="EJ328" s="7">
        <f t="shared" si="2096"/>
        <v>0</v>
      </c>
      <c r="EK328" s="18">
        <f t="shared" si="2096"/>
        <v>0</v>
      </c>
      <c r="EL328" s="7">
        <f t="shared" si="2096"/>
        <v>0</v>
      </c>
      <c r="EM328" s="7">
        <f t="shared" si="2096"/>
        <v>0</v>
      </c>
      <c r="EN328" s="7">
        <f t="shared" si="2096"/>
        <v>0</v>
      </c>
      <c r="EO328" s="7">
        <f t="shared" si="2096"/>
        <v>0</v>
      </c>
      <c r="EP328" s="7">
        <f t="shared" si="2096"/>
        <v>0</v>
      </c>
      <c r="EQ328" s="7">
        <f t="shared" si="2096"/>
        <v>0</v>
      </c>
      <c r="ER328" s="7">
        <f t="shared" si="2096"/>
        <v>0</v>
      </c>
      <c r="ES328" s="7">
        <f t="shared" si="2096"/>
        <v>0</v>
      </c>
      <c r="ET328" s="7">
        <f t="shared" si="2096"/>
        <v>0</v>
      </c>
      <c r="EU328" s="18">
        <f t="shared" si="2096"/>
        <v>0</v>
      </c>
      <c r="EV328" s="7">
        <f t="shared" si="2096"/>
        <v>0</v>
      </c>
      <c r="EW328" s="7">
        <f t="shared" ref="EW328" si="2162">SUM(AA328+CL328)</f>
        <v>0</v>
      </c>
      <c r="EX328" s="7">
        <f t="shared" si="2097"/>
        <v>0</v>
      </c>
      <c r="EY328" s="7">
        <f t="shared" si="2097"/>
        <v>0</v>
      </c>
      <c r="EZ328" s="7">
        <f t="shared" si="2097"/>
        <v>0</v>
      </c>
      <c r="FA328" s="7">
        <f t="shared" si="2097"/>
        <v>0</v>
      </c>
      <c r="FB328" s="7">
        <f t="shared" si="2097"/>
        <v>0</v>
      </c>
      <c r="FC328" s="7">
        <f t="shared" si="2097"/>
        <v>0</v>
      </c>
      <c r="FD328" s="7">
        <f t="shared" si="2097"/>
        <v>0</v>
      </c>
      <c r="FE328" s="18">
        <f t="shared" si="2097"/>
        <v>0</v>
      </c>
      <c r="FF328" s="7">
        <f t="shared" si="2097"/>
        <v>0</v>
      </c>
      <c r="FG328" s="7">
        <f t="shared" si="2097"/>
        <v>0</v>
      </c>
      <c r="FH328" s="7">
        <f t="shared" si="2097"/>
        <v>0</v>
      </c>
      <c r="FI328" s="7">
        <f t="shared" si="2097"/>
        <v>0</v>
      </c>
      <c r="FJ328" s="7">
        <f t="shared" si="2097"/>
        <v>0</v>
      </c>
      <c r="FK328" s="7">
        <f t="shared" si="2097"/>
        <v>0</v>
      </c>
      <c r="FL328" s="7">
        <f t="shared" si="2097"/>
        <v>0</v>
      </c>
      <c r="FM328" s="7">
        <f t="shared" ref="FM328" si="2163">SUM(AQ328+DB328)</f>
        <v>0</v>
      </c>
      <c r="FN328" s="7">
        <f t="shared" si="2098"/>
        <v>0</v>
      </c>
      <c r="FO328" s="7">
        <f t="shared" si="2098"/>
        <v>0</v>
      </c>
      <c r="FP328" s="7"/>
      <c r="FQ328" s="7">
        <f t="shared" si="2099"/>
        <v>0</v>
      </c>
      <c r="FR328" s="7">
        <f t="shared" si="2099"/>
        <v>0</v>
      </c>
      <c r="FS328" s="7">
        <f t="shared" si="2099"/>
        <v>0</v>
      </c>
      <c r="FT328" s="7">
        <f t="shared" si="2099"/>
        <v>0</v>
      </c>
      <c r="FU328" s="7">
        <f t="shared" si="2099"/>
        <v>0</v>
      </c>
      <c r="FV328" s="7">
        <f t="shared" si="2099"/>
        <v>0</v>
      </c>
      <c r="FW328" s="7">
        <f t="shared" si="2099"/>
        <v>0</v>
      </c>
      <c r="FX328" s="7">
        <f t="shared" si="2099"/>
        <v>0</v>
      </c>
      <c r="FY328" s="7">
        <f t="shared" si="2099"/>
        <v>0</v>
      </c>
      <c r="FZ328" s="7">
        <f t="shared" si="2099"/>
        <v>0</v>
      </c>
      <c r="GA328" s="7">
        <f t="shared" si="2099"/>
        <v>0</v>
      </c>
      <c r="GB328" s="116">
        <f t="shared" si="2099"/>
        <v>0</v>
      </c>
      <c r="GC328" s="117">
        <f t="shared" si="2099"/>
        <v>0</v>
      </c>
      <c r="GD328" s="7"/>
      <c r="GE328" s="7"/>
      <c r="GF328" s="7"/>
      <c r="GG328" s="52"/>
      <c r="GH328" s="3"/>
      <c r="GI328" s="18"/>
      <c r="GJ328" s="18"/>
      <c r="GK328" s="1"/>
      <c r="GL328" s="23"/>
      <c r="GM328" s="61"/>
      <c r="GN328" s="7"/>
      <c r="GO328" s="7"/>
    </row>
    <row r="329" spans="1:197" s="346" customFormat="1" ht="24" customHeight="1" x14ac:dyDescent="0.35">
      <c r="A329" s="351">
        <v>22</v>
      </c>
      <c r="B329" s="131" t="s">
        <v>82</v>
      </c>
      <c r="C329" s="130" t="s">
        <v>53</v>
      </c>
      <c r="D329" s="131">
        <v>1</v>
      </c>
      <c r="E329" s="131"/>
      <c r="F329" s="131"/>
      <c r="G329" s="131"/>
      <c r="H329" s="131"/>
      <c r="I329" s="131"/>
      <c r="J329" s="131"/>
      <c r="K329" s="131"/>
      <c r="L329" s="353">
        <f t="shared" ref="L329:N329" si="2164">SUM(L330:L339)</f>
        <v>74</v>
      </c>
      <c r="M329" s="353">
        <f t="shared" si="2164"/>
        <v>74</v>
      </c>
      <c r="N329" s="353">
        <f t="shared" si="2164"/>
        <v>14</v>
      </c>
      <c r="O329" s="131">
        <f t="shared" ref="O329:BG329" si="2165">SUM(O330:O345)</f>
        <v>8</v>
      </c>
      <c r="P329" s="2">
        <f t="shared" si="2165"/>
        <v>24</v>
      </c>
      <c r="Q329" s="131">
        <f t="shared" si="2165"/>
        <v>24</v>
      </c>
      <c r="R329" s="2">
        <f t="shared" si="2165"/>
        <v>36</v>
      </c>
      <c r="S329" s="131">
        <f t="shared" si="2165"/>
        <v>20</v>
      </c>
      <c r="T329" s="2">
        <f t="shared" si="2165"/>
        <v>0</v>
      </c>
      <c r="U329" s="131">
        <f t="shared" si="2165"/>
        <v>0</v>
      </c>
      <c r="V329" s="2">
        <f t="shared" si="2165"/>
        <v>0</v>
      </c>
      <c r="W329" s="131">
        <f t="shared" si="2165"/>
        <v>0</v>
      </c>
      <c r="X329" s="131">
        <f t="shared" si="2165"/>
        <v>0</v>
      </c>
      <c r="Y329" s="433">
        <f t="shared" si="2165"/>
        <v>9.3999999999999986</v>
      </c>
      <c r="Z329" s="2">
        <f t="shared" si="2165"/>
        <v>0</v>
      </c>
      <c r="AA329" s="131">
        <f t="shared" si="2165"/>
        <v>0</v>
      </c>
      <c r="AB329" s="2">
        <f t="shared" si="2165"/>
        <v>0</v>
      </c>
      <c r="AC329" s="131">
        <f t="shared" si="2165"/>
        <v>0</v>
      </c>
      <c r="AD329" s="2">
        <f t="shared" si="2165"/>
        <v>2</v>
      </c>
      <c r="AE329" s="131">
        <f t="shared" si="2165"/>
        <v>120</v>
      </c>
      <c r="AF329" s="2">
        <f t="shared" si="2165"/>
        <v>0</v>
      </c>
      <c r="AG329" s="131">
        <f t="shared" si="2165"/>
        <v>0</v>
      </c>
      <c r="AH329" s="2">
        <f t="shared" si="2165"/>
        <v>0</v>
      </c>
      <c r="AI329" s="131">
        <f t="shared" si="2165"/>
        <v>0</v>
      </c>
      <c r="AJ329" s="2">
        <f t="shared" si="2165"/>
        <v>1</v>
      </c>
      <c r="AK329" s="433">
        <f t="shared" si="2165"/>
        <v>32</v>
      </c>
      <c r="AL329" s="2">
        <f t="shared" si="2165"/>
        <v>3</v>
      </c>
      <c r="AM329" s="131">
        <f t="shared" si="2165"/>
        <v>52</v>
      </c>
      <c r="AN329" s="2">
        <f t="shared" si="2165"/>
        <v>0</v>
      </c>
      <c r="AO329" s="131">
        <f t="shared" si="2165"/>
        <v>0</v>
      </c>
      <c r="AP329" s="2">
        <f t="shared" si="2165"/>
        <v>0</v>
      </c>
      <c r="AQ329" s="131">
        <f t="shared" si="2165"/>
        <v>0</v>
      </c>
      <c r="AR329" s="131">
        <f t="shared" si="2165"/>
        <v>2</v>
      </c>
      <c r="AS329" s="433">
        <f t="shared" si="2165"/>
        <v>6</v>
      </c>
      <c r="AT329" s="2">
        <f t="shared" si="2165"/>
        <v>0</v>
      </c>
      <c r="AU329" s="433">
        <f t="shared" si="2165"/>
        <v>0</v>
      </c>
      <c r="AV329" s="2">
        <f t="shared" si="2165"/>
        <v>0</v>
      </c>
      <c r="AW329" s="131">
        <f t="shared" si="2165"/>
        <v>0</v>
      </c>
      <c r="AX329" s="2">
        <f t="shared" si="2165"/>
        <v>2</v>
      </c>
      <c r="AY329" s="433">
        <f t="shared" si="2165"/>
        <v>12.33</v>
      </c>
      <c r="AZ329" s="2">
        <f t="shared" si="2165"/>
        <v>0</v>
      </c>
      <c r="BA329" s="433">
        <f t="shared" si="2165"/>
        <v>0</v>
      </c>
      <c r="BB329" s="131">
        <f t="shared" si="2165"/>
        <v>0</v>
      </c>
      <c r="BC329" s="433">
        <f t="shared" si="2165"/>
        <v>0</v>
      </c>
      <c r="BD329" s="131">
        <f t="shared" si="2165"/>
        <v>0</v>
      </c>
      <c r="BE329" s="131">
        <f t="shared" si="2165"/>
        <v>0</v>
      </c>
      <c r="BF329" s="433">
        <f t="shared" si="2165"/>
        <v>283.73</v>
      </c>
      <c r="BG329" s="433">
        <f t="shared" si="2165"/>
        <v>70.33</v>
      </c>
      <c r="BH329" s="2"/>
      <c r="BI329" s="25"/>
      <c r="BJ329" s="25"/>
      <c r="BK329" s="373"/>
      <c r="BL329" s="351">
        <v>22</v>
      </c>
      <c r="BM329" s="131" t="s">
        <v>82</v>
      </c>
      <c r="BN329" s="130" t="s">
        <v>53</v>
      </c>
      <c r="BO329" s="131">
        <v>1</v>
      </c>
      <c r="BP329" s="131"/>
      <c r="BQ329" s="131"/>
      <c r="BR329" s="131"/>
      <c r="BS329" s="131"/>
      <c r="BT329" s="131"/>
      <c r="BU329" s="131"/>
      <c r="BV329" s="131"/>
      <c r="BW329" s="353">
        <f t="shared" ref="BW329:BY329" si="2166">SUM(BW330:BW339)</f>
        <v>130</v>
      </c>
      <c r="BX329" s="353">
        <f t="shared" si="2166"/>
        <v>130</v>
      </c>
      <c r="BY329" s="353">
        <f t="shared" si="2166"/>
        <v>38</v>
      </c>
      <c r="BZ329" s="131">
        <f t="shared" ref="BZ329:DR329" si="2167">SUM(BZ330:BZ345)</f>
        <v>6</v>
      </c>
      <c r="CA329" s="131">
        <f t="shared" si="2167"/>
        <v>42</v>
      </c>
      <c r="CB329" s="131">
        <f t="shared" si="2167"/>
        <v>32</v>
      </c>
      <c r="CC329" s="131">
        <f t="shared" si="2167"/>
        <v>50</v>
      </c>
      <c r="CD329" s="131">
        <f t="shared" si="2167"/>
        <v>50</v>
      </c>
      <c r="CE329" s="131">
        <f t="shared" si="2167"/>
        <v>0</v>
      </c>
      <c r="CF329" s="131">
        <f t="shared" si="2167"/>
        <v>0</v>
      </c>
      <c r="CG329" s="131">
        <f t="shared" si="2167"/>
        <v>0</v>
      </c>
      <c r="CH329" s="131">
        <f t="shared" si="2167"/>
        <v>0</v>
      </c>
      <c r="CI329" s="131">
        <f t="shared" si="2167"/>
        <v>1.67</v>
      </c>
      <c r="CJ329" s="353">
        <f t="shared" si="2167"/>
        <v>20</v>
      </c>
      <c r="CK329" s="131">
        <f t="shared" si="2167"/>
        <v>0</v>
      </c>
      <c r="CL329" s="131">
        <f t="shared" si="2167"/>
        <v>0</v>
      </c>
      <c r="CM329" s="131">
        <f t="shared" si="2167"/>
        <v>0</v>
      </c>
      <c r="CN329" s="131">
        <f t="shared" si="2167"/>
        <v>0</v>
      </c>
      <c r="CO329" s="131">
        <f t="shared" si="2167"/>
        <v>3</v>
      </c>
      <c r="CP329" s="131">
        <f t="shared" si="2167"/>
        <v>120</v>
      </c>
      <c r="CQ329" s="131">
        <f t="shared" si="2167"/>
        <v>3</v>
      </c>
      <c r="CR329" s="131">
        <f t="shared" si="2167"/>
        <v>147</v>
      </c>
      <c r="CS329" s="131">
        <f t="shared" si="2167"/>
        <v>0</v>
      </c>
      <c r="CT329" s="131">
        <f t="shared" si="2167"/>
        <v>0</v>
      </c>
      <c r="CU329" s="131">
        <f t="shared" si="2167"/>
        <v>0</v>
      </c>
      <c r="CV329" s="131">
        <f t="shared" si="2167"/>
        <v>0</v>
      </c>
      <c r="CW329" s="131">
        <f t="shared" si="2167"/>
        <v>1</v>
      </c>
      <c r="CX329" s="131">
        <f t="shared" si="2167"/>
        <v>64</v>
      </c>
      <c r="CY329" s="131">
        <f t="shared" si="2167"/>
        <v>0</v>
      </c>
      <c r="CZ329" s="131">
        <f t="shared" si="2167"/>
        <v>0</v>
      </c>
      <c r="DA329" s="131">
        <f t="shared" si="2167"/>
        <v>0</v>
      </c>
      <c r="DB329" s="131">
        <f t="shared" si="2167"/>
        <v>0</v>
      </c>
      <c r="DC329" s="131">
        <f t="shared" si="2167"/>
        <v>3</v>
      </c>
      <c r="DD329" s="433">
        <f t="shared" si="2167"/>
        <v>12</v>
      </c>
      <c r="DE329" s="131">
        <f t="shared" si="2167"/>
        <v>0</v>
      </c>
      <c r="DF329" s="131">
        <f t="shared" si="2167"/>
        <v>0</v>
      </c>
      <c r="DG329" s="131">
        <f t="shared" si="2167"/>
        <v>0</v>
      </c>
      <c r="DH329" s="131">
        <f t="shared" si="2167"/>
        <v>0</v>
      </c>
      <c r="DI329" s="131">
        <f t="shared" si="2167"/>
        <v>1</v>
      </c>
      <c r="DJ329" s="433">
        <f t="shared" si="2167"/>
        <v>8</v>
      </c>
      <c r="DK329" s="131">
        <f t="shared" si="2167"/>
        <v>2</v>
      </c>
      <c r="DL329" s="131">
        <f t="shared" si="2167"/>
        <v>46.666666666666664</v>
      </c>
      <c r="DM329" s="131">
        <f t="shared" si="2167"/>
        <v>0</v>
      </c>
      <c r="DN329" s="131">
        <f t="shared" si="2167"/>
        <v>0</v>
      </c>
      <c r="DO329" s="131">
        <f t="shared" si="2167"/>
        <v>0</v>
      </c>
      <c r="DP329" s="131">
        <f t="shared" si="2167"/>
        <v>0</v>
      </c>
      <c r="DQ329" s="433">
        <f t="shared" si="2167"/>
        <v>507.3366666666667</v>
      </c>
      <c r="DR329" s="433">
        <f t="shared" si="2167"/>
        <v>156.33666666666667</v>
      </c>
      <c r="DS329" s="2"/>
      <c r="DT329" s="2"/>
      <c r="DU329" s="2"/>
      <c r="DV329" s="344"/>
      <c r="DW329" s="351">
        <v>22</v>
      </c>
      <c r="DX329" s="131" t="s">
        <v>82</v>
      </c>
      <c r="DY329" s="130" t="s">
        <v>53</v>
      </c>
      <c r="DZ329" s="131">
        <v>1</v>
      </c>
      <c r="EA329" s="43"/>
      <c r="EB329" s="43"/>
      <c r="EC329" s="43"/>
      <c r="ED329" s="43"/>
      <c r="EE329" s="43"/>
      <c r="EF329" s="43"/>
      <c r="EG329" s="43"/>
      <c r="EH329" s="43">
        <f t="shared" ref="EH329:EJ329" si="2168">SUM(EH330:EH345)</f>
        <v>204</v>
      </c>
      <c r="EI329" s="43">
        <f t="shared" si="2168"/>
        <v>204</v>
      </c>
      <c r="EJ329" s="43">
        <f t="shared" si="2168"/>
        <v>52</v>
      </c>
      <c r="EK329" s="340">
        <f>SUM(EK330:EK345)</f>
        <v>14</v>
      </c>
      <c r="EL329" s="43">
        <f t="shared" ref="EL329:GC329" si="2169">SUM(EL330:EL345)</f>
        <v>66</v>
      </c>
      <c r="EM329" s="340">
        <f t="shared" si="2169"/>
        <v>56</v>
      </c>
      <c r="EN329" s="43">
        <f t="shared" si="2169"/>
        <v>86</v>
      </c>
      <c r="EO329" s="340">
        <f t="shared" si="2169"/>
        <v>70</v>
      </c>
      <c r="EP329" s="43">
        <f t="shared" si="2169"/>
        <v>0</v>
      </c>
      <c r="EQ329" s="340">
        <f t="shared" si="2169"/>
        <v>0</v>
      </c>
      <c r="ER329" s="43">
        <f t="shared" si="2169"/>
        <v>0</v>
      </c>
      <c r="ES329" s="340">
        <f t="shared" si="2169"/>
        <v>0</v>
      </c>
      <c r="ET329" s="340">
        <f t="shared" si="2169"/>
        <v>1.67</v>
      </c>
      <c r="EU329" s="342">
        <f t="shared" si="2169"/>
        <v>29.4</v>
      </c>
      <c r="EV329" s="43">
        <f t="shared" si="2169"/>
        <v>0</v>
      </c>
      <c r="EW329" s="340">
        <f t="shared" si="2169"/>
        <v>0</v>
      </c>
      <c r="EX329" s="43">
        <f t="shared" si="2169"/>
        <v>0</v>
      </c>
      <c r="EY329" s="340">
        <f t="shared" si="2169"/>
        <v>0</v>
      </c>
      <c r="EZ329" s="43">
        <f t="shared" si="2169"/>
        <v>5</v>
      </c>
      <c r="FA329" s="340">
        <f t="shared" si="2169"/>
        <v>240</v>
      </c>
      <c r="FB329" s="43">
        <f t="shared" si="2169"/>
        <v>3</v>
      </c>
      <c r="FC329" s="340">
        <f t="shared" si="2169"/>
        <v>147</v>
      </c>
      <c r="FD329" s="43">
        <f t="shared" si="2169"/>
        <v>0</v>
      </c>
      <c r="FE329" s="342">
        <f t="shared" si="2169"/>
        <v>0</v>
      </c>
      <c r="FF329" s="43">
        <f t="shared" si="2169"/>
        <v>1</v>
      </c>
      <c r="FG329" s="434">
        <f t="shared" si="2169"/>
        <v>32</v>
      </c>
      <c r="FH329" s="43">
        <f t="shared" si="2169"/>
        <v>4</v>
      </c>
      <c r="FI329" s="340">
        <f t="shared" si="2169"/>
        <v>116</v>
      </c>
      <c r="FJ329" s="43">
        <f t="shared" si="2169"/>
        <v>0</v>
      </c>
      <c r="FK329" s="340">
        <f t="shared" si="2169"/>
        <v>0</v>
      </c>
      <c r="FL329" s="43">
        <f t="shared" si="2169"/>
        <v>0</v>
      </c>
      <c r="FM329" s="340">
        <f t="shared" si="2169"/>
        <v>0</v>
      </c>
      <c r="FN329" s="43">
        <f t="shared" si="2169"/>
        <v>5</v>
      </c>
      <c r="FO329" s="340">
        <f t="shared" si="2169"/>
        <v>18</v>
      </c>
      <c r="FP329" s="43"/>
      <c r="FQ329" s="434">
        <f t="shared" ref="FQ329" si="2170">SUM(FQ330:FQ345)</f>
        <v>0</v>
      </c>
      <c r="FR329" s="340">
        <f t="shared" si="2169"/>
        <v>0</v>
      </c>
      <c r="FS329" s="340">
        <f t="shared" si="2169"/>
        <v>0</v>
      </c>
      <c r="FT329" s="43">
        <f t="shared" si="2169"/>
        <v>3</v>
      </c>
      <c r="FU329" s="434">
        <f t="shared" si="2169"/>
        <v>20.329999999999998</v>
      </c>
      <c r="FV329" s="43">
        <f t="shared" si="2169"/>
        <v>2</v>
      </c>
      <c r="FW329" s="434">
        <f t="shared" si="2169"/>
        <v>46.666666666666664</v>
      </c>
      <c r="FX329" s="43">
        <f t="shared" si="2169"/>
        <v>0</v>
      </c>
      <c r="FY329" s="340">
        <f t="shared" si="2169"/>
        <v>0</v>
      </c>
      <c r="FZ329" s="43">
        <f t="shared" si="2169"/>
        <v>0</v>
      </c>
      <c r="GA329" s="340">
        <f t="shared" si="2169"/>
        <v>0</v>
      </c>
      <c r="GB329" s="438">
        <f t="shared" si="2169"/>
        <v>791.06666666666661</v>
      </c>
      <c r="GC329" s="439">
        <f t="shared" si="2169"/>
        <v>226.66666666666666</v>
      </c>
      <c r="GD329" s="43"/>
      <c r="GE329" s="43"/>
      <c r="GF329" s="43"/>
      <c r="GG329" s="366"/>
      <c r="GI329" s="347"/>
      <c r="GJ329" s="347"/>
      <c r="GK329" s="348"/>
      <c r="GL329" s="357"/>
      <c r="GM329" s="358"/>
      <c r="GN329" s="348"/>
      <c r="GO329" s="350"/>
    </row>
    <row r="330" spans="1:197" ht="24.75" customHeight="1" x14ac:dyDescent="0.35">
      <c r="A330" s="51"/>
      <c r="B330" s="34" t="s">
        <v>100</v>
      </c>
      <c r="C330" s="71" t="s">
        <v>281</v>
      </c>
      <c r="D330" s="68" t="s">
        <v>267</v>
      </c>
      <c r="E330" s="68" t="s">
        <v>268</v>
      </c>
      <c r="F330" s="69" t="s">
        <v>298</v>
      </c>
      <c r="G330" s="69">
        <v>5</v>
      </c>
      <c r="H330" s="69">
        <v>31</v>
      </c>
      <c r="I330" s="84">
        <v>1</v>
      </c>
      <c r="J330" s="395">
        <v>2</v>
      </c>
      <c r="K330" s="84">
        <v>4</v>
      </c>
      <c r="L330" s="69">
        <v>16</v>
      </c>
      <c r="M330" s="73">
        <v>16</v>
      </c>
      <c r="N330" s="32">
        <v>6</v>
      </c>
      <c r="O330" s="263">
        <v>6</v>
      </c>
      <c r="P330" s="32">
        <v>4</v>
      </c>
      <c r="Q330" s="20">
        <v>4</v>
      </c>
      <c r="R330" s="32">
        <v>6</v>
      </c>
      <c r="S330" s="20">
        <v>6</v>
      </c>
      <c r="T330" s="32"/>
      <c r="U330" s="20">
        <v>0</v>
      </c>
      <c r="V330" s="74"/>
      <c r="W330" s="20">
        <v>0</v>
      </c>
      <c r="X330" s="20">
        <v>0</v>
      </c>
      <c r="Y330" s="20">
        <v>2.8</v>
      </c>
      <c r="Z330" s="74"/>
      <c r="AA330" s="20"/>
      <c r="AB330" s="74"/>
      <c r="AC330" s="20">
        <v>0</v>
      </c>
      <c r="AD330" s="74"/>
      <c r="AE330" s="24">
        <v>0</v>
      </c>
      <c r="AF330" s="74"/>
      <c r="AG330" s="20">
        <v>0</v>
      </c>
      <c r="AH330" s="74"/>
      <c r="AI330" s="20">
        <v>0</v>
      </c>
      <c r="AJ330" s="74"/>
      <c r="AK330" s="20">
        <v>0</v>
      </c>
      <c r="AL330" s="74">
        <v>1</v>
      </c>
      <c r="AM330" s="263"/>
      <c r="AN330" s="74"/>
      <c r="AO330" s="20">
        <v>0</v>
      </c>
      <c r="AP330" s="74"/>
      <c r="AQ330" s="20">
        <v>0</v>
      </c>
      <c r="AR330" s="74"/>
      <c r="AS330" s="20">
        <v>0</v>
      </c>
      <c r="AT330" s="74"/>
      <c r="AU330" s="20">
        <v>0</v>
      </c>
      <c r="AV330" s="74"/>
      <c r="AW330" s="20">
        <v>0</v>
      </c>
      <c r="AX330" s="74">
        <v>1</v>
      </c>
      <c r="AY330" s="417">
        <v>4.33</v>
      </c>
      <c r="AZ330" s="74"/>
      <c r="BA330" s="20">
        <v>0</v>
      </c>
      <c r="BB330" s="74"/>
      <c r="BC330" s="20">
        <v>0</v>
      </c>
      <c r="BD330" s="74"/>
      <c r="BE330" s="20">
        <v>0</v>
      </c>
      <c r="BF330" s="20">
        <f t="shared" ref="BF330:BF334" si="2171">SUM(AO330+BE330+BC330+BA330+AY330+AW330+AS330+AQ330+AK330+AM330+AI330+AG330+AE330+AC330+AA330+Y330+X330+W330+U330+Q330+O330+S330+AU330)</f>
        <v>23.13</v>
      </c>
      <c r="BG330" s="20">
        <f t="shared" ref="BG330:BG334" si="2172">SUM(O330+Q330+U330+W330+X330+AS330+AW330+AY330+BA330+BC330+S330+AQ330)</f>
        <v>20.329999999999998</v>
      </c>
      <c r="BH330" s="7"/>
      <c r="BI330" s="7"/>
      <c r="BJ330" s="7"/>
      <c r="BK330" s="52"/>
      <c r="BL330" s="51"/>
      <c r="BM330" s="20" t="s">
        <v>100</v>
      </c>
      <c r="BN330" s="71" t="s">
        <v>312</v>
      </c>
      <c r="BO330" s="71" t="s">
        <v>279</v>
      </c>
      <c r="BP330" s="71" t="s">
        <v>268</v>
      </c>
      <c r="BQ330" s="71" t="s">
        <v>314</v>
      </c>
      <c r="BR330" s="69"/>
      <c r="BS330" s="69"/>
      <c r="BT330" s="84"/>
      <c r="BU330" s="395"/>
      <c r="BV330" s="84"/>
      <c r="BW330" s="70"/>
      <c r="BX330" s="73">
        <f>SUM(BY330+CA330+CE330+CG330+DC330*2)</f>
        <v>0</v>
      </c>
      <c r="BY330" s="32"/>
      <c r="BZ330" s="334">
        <v>6</v>
      </c>
      <c r="CA330" s="32"/>
      <c r="CB330" s="20"/>
      <c r="CC330" s="32"/>
      <c r="CD330" s="20"/>
      <c r="CE330" s="32"/>
      <c r="CF330" s="20"/>
      <c r="CG330" s="74"/>
      <c r="CH330" s="20"/>
      <c r="CI330" s="20"/>
      <c r="CJ330" s="20"/>
      <c r="CK330" s="74"/>
      <c r="CL330" s="20"/>
      <c r="CM330" s="74"/>
      <c r="CN330" s="20"/>
      <c r="CO330" s="74"/>
      <c r="CP330" s="24"/>
      <c r="CQ330" s="74"/>
      <c r="CR330" s="334"/>
      <c r="CS330" s="74"/>
      <c r="CT330" s="20"/>
      <c r="CU330" s="74"/>
      <c r="CV330" s="20"/>
      <c r="CW330" s="74"/>
      <c r="CX330" s="334"/>
      <c r="CY330" s="74"/>
      <c r="CZ330" s="20"/>
      <c r="DA330" s="74"/>
      <c r="DB330" s="20"/>
      <c r="DC330" s="74"/>
      <c r="DD330" s="20"/>
      <c r="DE330" s="74"/>
      <c r="DF330" s="20"/>
      <c r="DG330" s="74"/>
      <c r="DH330" s="20"/>
      <c r="DI330" s="74"/>
      <c r="DJ330" s="20"/>
      <c r="DK330" s="74"/>
      <c r="DL330" s="20"/>
      <c r="DM330" s="74"/>
      <c r="DN330" s="20"/>
      <c r="DO330" s="74"/>
      <c r="DP330" s="20"/>
      <c r="DQ330" s="20">
        <f t="shared" ref="DQ330:DQ345" si="2173">SUM(CZ330+DP330+DN330+DL330+DJ330+DH330+DD330+DB330+CV330+CX330+CT330+CR330+CP330+CN330+CL330+CJ330+CI330+CH330+CF330+CB330+BZ330+CD330+DF330)</f>
        <v>6</v>
      </c>
      <c r="DR330" s="20">
        <f t="shared" ref="DR330:DR345" si="2174">SUM(BZ330+CB330+CF330+CH330+CI330+DD330+DH330+DJ330+DL330+DN330+CD330+DB330)</f>
        <v>6</v>
      </c>
      <c r="DS330" s="7"/>
      <c r="DT330" s="7"/>
      <c r="DU330" s="7"/>
      <c r="DV330" s="52"/>
      <c r="DW330" s="51"/>
      <c r="DX330" s="20"/>
      <c r="DY330" s="71"/>
      <c r="DZ330" s="71"/>
      <c r="EA330" s="7"/>
      <c r="EB330" s="7"/>
      <c r="EC330" s="7"/>
      <c r="ED330" s="7"/>
      <c r="EE330" s="7"/>
      <c r="EF330" s="7"/>
      <c r="EG330" s="7"/>
      <c r="EH330" s="7">
        <f t="shared" ref="EH330:EW345" si="2175">SUM(L330+BW330)</f>
        <v>16</v>
      </c>
      <c r="EI330" s="7">
        <f t="shared" si="2175"/>
        <v>16</v>
      </c>
      <c r="EJ330" s="7">
        <f t="shared" si="2175"/>
        <v>6</v>
      </c>
      <c r="EK330" s="18">
        <f t="shared" si="2175"/>
        <v>12</v>
      </c>
      <c r="EL330" s="7">
        <f t="shared" si="2175"/>
        <v>4</v>
      </c>
      <c r="EM330" s="7">
        <f t="shared" si="2175"/>
        <v>4</v>
      </c>
      <c r="EN330" s="7">
        <f t="shared" si="2175"/>
        <v>6</v>
      </c>
      <c r="EO330" s="7">
        <f t="shared" si="2175"/>
        <v>6</v>
      </c>
      <c r="EP330" s="7">
        <f t="shared" si="2175"/>
        <v>0</v>
      </c>
      <c r="EQ330" s="7">
        <f t="shared" si="2175"/>
        <v>0</v>
      </c>
      <c r="ER330" s="7">
        <f t="shared" si="2175"/>
        <v>0</v>
      </c>
      <c r="ES330" s="7">
        <f t="shared" si="2175"/>
        <v>0</v>
      </c>
      <c r="ET330" s="7">
        <f t="shared" si="2175"/>
        <v>0</v>
      </c>
      <c r="EU330" s="18">
        <f t="shared" si="2175"/>
        <v>2.8</v>
      </c>
      <c r="EV330" s="7">
        <f t="shared" si="2175"/>
        <v>0</v>
      </c>
      <c r="EW330" s="7">
        <f t="shared" si="2175"/>
        <v>0</v>
      </c>
      <c r="EX330" s="7">
        <f t="shared" ref="EX330:FM345" si="2176">SUM(AB330+CM330)</f>
        <v>0</v>
      </c>
      <c r="EY330" s="7">
        <f t="shared" si="2176"/>
        <v>0</v>
      </c>
      <c r="EZ330" s="7">
        <f t="shared" si="2176"/>
        <v>0</v>
      </c>
      <c r="FA330" s="7">
        <f t="shared" si="2176"/>
        <v>0</v>
      </c>
      <c r="FB330" s="7">
        <f t="shared" si="2176"/>
        <v>0</v>
      </c>
      <c r="FC330" s="7">
        <f t="shared" si="2176"/>
        <v>0</v>
      </c>
      <c r="FD330" s="7">
        <f t="shared" si="2176"/>
        <v>0</v>
      </c>
      <c r="FE330" s="18">
        <f t="shared" si="2176"/>
        <v>0</v>
      </c>
      <c r="FF330" s="7">
        <f t="shared" si="2176"/>
        <v>0</v>
      </c>
      <c r="FG330" s="7">
        <f t="shared" si="2176"/>
        <v>0</v>
      </c>
      <c r="FH330" s="7">
        <f t="shared" si="2176"/>
        <v>1</v>
      </c>
      <c r="FI330" s="7">
        <f t="shared" si="2176"/>
        <v>0</v>
      </c>
      <c r="FJ330" s="7">
        <f t="shared" si="2176"/>
        <v>0</v>
      </c>
      <c r="FK330" s="7">
        <f t="shared" si="2176"/>
        <v>0</v>
      </c>
      <c r="FL330" s="7">
        <f t="shared" si="2176"/>
        <v>0</v>
      </c>
      <c r="FM330" s="7">
        <f t="shared" si="2176"/>
        <v>0</v>
      </c>
      <c r="FN330" s="7">
        <f t="shared" ref="FN330:FO345" si="2177">SUM(AR330+DC330)</f>
        <v>0</v>
      </c>
      <c r="FO330" s="7">
        <f t="shared" si="2177"/>
        <v>0</v>
      </c>
      <c r="FP330" s="7"/>
      <c r="FQ330" s="7">
        <f t="shared" ref="FQ330:GC345" si="2178">SUM(AU330+DF330)</f>
        <v>0</v>
      </c>
      <c r="FR330" s="7">
        <f t="shared" si="2178"/>
        <v>0</v>
      </c>
      <c r="FS330" s="7">
        <f t="shared" si="2178"/>
        <v>0</v>
      </c>
      <c r="FT330" s="7">
        <f t="shared" si="2178"/>
        <v>1</v>
      </c>
      <c r="FU330" s="7">
        <f t="shared" si="2178"/>
        <v>4.33</v>
      </c>
      <c r="FV330" s="7">
        <f t="shared" si="2178"/>
        <v>0</v>
      </c>
      <c r="FW330" s="7">
        <f t="shared" si="2178"/>
        <v>0</v>
      </c>
      <c r="FX330" s="7">
        <f t="shared" si="2178"/>
        <v>0</v>
      </c>
      <c r="FY330" s="7">
        <f t="shared" si="2178"/>
        <v>0</v>
      </c>
      <c r="FZ330" s="7">
        <f t="shared" si="2178"/>
        <v>0</v>
      </c>
      <c r="GA330" s="7">
        <f t="shared" si="2178"/>
        <v>0</v>
      </c>
      <c r="GB330" s="116">
        <f t="shared" si="2178"/>
        <v>29.13</v>
      </c>
      <c r="GC330" s="117">
        <f t="shared" si="2178"/>
        <v>26.33</v>
      </c>
      <c r="GD330" s="7"/>
      <c r="GE330" s="7"/>
      <c r="GF330" s="7"/>
      <c r="GG330" s="52"/>
      <c r="GH330" s="3"/>
      <c r="GI330" s="18"/>
      <c r="GJ330" s="18"/>
      <c r="GK330" s="1"/>
      <c r="GL330" s="23"/>
      <c r="GM330" s="61"/>
      <c r="GN330" s="7"/>
      <c r="GO330" s="7"/>
    </row>
    <row r="331" spans="1:197" ht="24.95" customHeight="1" x14ac:dyDescent="0.35">
      <c r="A331" s="51"/>
      <c r="B331" s="10" t="s">
        <v>100</v>
      </c>
      <c r="C331" s="385" t="s">
        <v>110</v>
      </c>
      <c r="D331" s="385" t="s">
        <v>267</v>
      </c>
      <c r="E331" s="385" t="s">
        <v>268</v>
      </c>
      <c r="F331" s="385" t="s">
        <v>269</v>
      </c>
      <c r="G331" s="386">
        <v>5</v>
      </c>
      <c r="H331" s="386">
        <v>187</v>
      </c>
      <c r="I331" s="386">
        <v>1</v>
      </c>
      <c r="J331" s="387">
        <v>8</v>
      </c>
      <c r="K331" s="386">
        <v>16</v>
      </c>
      <c r="L331" s="386">
        <v>16</v>
      </c>
      <c r="M331" s="389">
        <v>16</v>
      </c>
      <c r="N331" s="390">
        <v>4</v>
      </c>
      <c r="O331" s="423"/>
      <c r="P331" s="390">
        <v>8</v>
      </c>
      <c r="Q331" s="10">
        <v>8</v>
      </c>
      <c r="R331" s="390">
        <v>4</v>
      </c>
      <c r="S331" s="10">
        <v>4</v>
      </c>
      <c r="T331" s="390"/>
      <c r="U331" s="10">
        <v>0</v>
      </c>
      <c r="V331" s="391"/>
      <c r="W331" s="10">
        <v>0</v>
      </c>
      <c r="X331" s="10">
        <v>0</v>
      </c>
      <c r="Y331" s="10">
        <v>2.4</v>
      </c>
      <c r="Z331" s="391"/>
      <c r="AA331" s="10"/>
      <c r="AB331" s="391"/>
      <c r="AC331" s="10">
        <v>0</v>
      </c>
      <c r="AD331" s="391"/>
      <c r="AE331" s="392">
        <v>0</v>
      </c>
      <c r="AF331" s="391"/>
      <c r="AG331" s="10">
        <v>0</v>
      </c>
      <c r="AH331" s="391"/>
      <c r="AI331" s="10">
        <v>0</v>
      </c>
      <c r="AJ331" s="391"/>
      <c r="AK331" s="10">
        <v>0</v>
      </c>
      <c r="AL331" s="391">
        <v>1</v>
      </c>
      <c r="AM331" s="423">
        <v>52</v>
      </c>
      <c r="AN331" s="391"/>
      <c r="AO331" s="10">
        <v>0</v>
      </c>
      <c r="AP331" s="391"/>
      <c r="AQ331" s="10">
        <v>0</v>
      </c>
      <c r="AR331" s="391"/>
      <c r="AS331" s="10">
        <v>0</v>
      </c>
      <c r="AT331" s="391"/>
      <c r="AU331" s="10">
        <v>0</v>
      </c>
      <c r="AV331" s="391"/>
      <c r="AW331" s="10">
        <v>0</v>
      </c>
      <c r="AX331" s="391">
        <v>1</v>
      </c>
      <c r="AY331" s="10">
        <v>8</v>
      </c>
      <c r="AZ331" s="391"/>
      <c r="BA331" s="10">
        <v>0</v>
      </c>
      <c r="BB331" s="391"/>
      <c r="BC331" s="10">
        <v>0</v>
      </c>
      <c r="BD331" s="391"/>
      <c r="BE331" s="10">
        <v>0</v>
      </c>
      <c r="BF331" s="20">
        <f t="shared" si="2171"/>
        <v>74.400000000000006</v>
      </c>
      <c r="BG331" s="20">
        <f t="shared" si="2172"/>
        <v>20</v>
      </c>
      <c r="BH331" s="7"/>
      <c r="BI331" s="7"/>
      <c r="BJ331" s="7"/>
      <c r="BK331" s="52"/>
      <c r="BL331" s="51"/>
      <c r="BM331" s="20" t="s">
        <v>100</v>
      </c>
      <c r="BN331" s="71" t="s">
        <v>114</v>
      </c>
      <c r="BO331" s="71" t="s">
        <v>279</v>
      </c>
      <c r="BP331" s="71" t="s">
        <v>268</v>
      </c>
      <c r="BQ331" s="71" t="s">
        <v>308</v>
      </c>
      <c r="BR331" s="72">
        <v>4</v>
      </c>
      <c r="BS331" s="79">
        <v>45</v>
      </c>
      <c r="BT331" s="79">
        <v>1</v>
      </c>
      <c r="BU331" s="393">
        <v>1</v>
      </c>
      <c r="BV331" s="79">
        <v>4</v>
      </c>
      <c r="BW331" s="77">
        <v>38</v>
      </c>
      <c r="BX331" s="73">
        <v>38</v>
      </c>
      <c r="BY331" s="32">
        <v>12</v>
      </c>
      <c r="BZ331" s="334"/>
      <c r="CA331" s="32">
        <v>10</v>
      </c>
      <c r="CB331" s="20"/>
      <c r="CC331" s="32">
        <v>16</v>
      </c>
      <c r="CD331" s="20">
        <v>16</v>
      </c>
      <c r="CE331" s="32"/>
      <c r="CF331" s="20">
        <v>0</v>
      </c>
      <c r="CG331" s="74"/>
      <c r="CH331" s="20">
        <v>0</v>
      </c>
      <c r="CI331" s="20">
        <v>0</v>
      </c>
      <c r="CJ331" s="20">
        <v>6</v>
      </c>
      <c r="CK331" s="74"/>
      <c r="CL331" s="20"/>
      <c r="CM331" s="74"/>
      <c r="CN331" s="20">
        <v>0</v>
      </c>
      <c r="CO331" s="74"/>
      <c r="CP331" s="24">
        <v>0</v>
      </c>
      <c r="CQ331" s="74">
        <v>1</v>
      </c>
      <c r="CR331" s="334"/>
      <c r="CS331" s="74"/>
      <c r="CT331" s="20">
        <v>0</v>
      </c>
      <c r="CU331" s="74"/>
      <c r="CV331" s="20">
        <v>0</v>
      </c>
      <c r="CW331" s="74"/>
      <c r="CX331" s="334">
        <v>0</v>
      </c>
      <c r="CY331" s="74"/>
      <c r="CZ331" s="20">
        <v>0</v>
      </c>
      <c r="DA331" s="74"/>
      <c r="DB331" s="20">
        <v>0</v>
      </c>
      <c r="DC331" s="74">
        <v>1</v>
      </c>
      <c r="DD331" s="20"/>
      <c r="DE331" s="74"/>
      <c r="DF331" s="20">
        <v>0</v>
      </c>
      <c r="DG331" s="74"/>
      <c r="DH331" s="20">
        <v>0</v>
      </c>
      <c r="DI331" s="74"/>
      <c r="DJ331" s="20">
        <v>0</v>
      </c>
      <c r="DK331" s="74"/>
      <c r="DL331" s="20">
        <v>0</v>
      </c>
      <c r="DM331" s="74"/>
      <c r="DN331" s="20">
        <v>0</v>
      </c>
      <c r="DO331" s="74"/>
      <c r="DP331" s="20">
        <v>0</v>
      </c>
      <c r="DQ331" s="20">
        <f t="shared" si="2173"/>
        <v>22</v>
      </c>
      <c r="DR331" s="20">
        <f t="shared" si="2174"/>
        <v>16</v>
      </c>
      <c r="DS331" s="7"/>
      <c r="DT331" s="7"/>
      <c r="DU331" s="7"/>
      <c r="DV331" s="52"/>
      <c r="DW331" s="51"/>
      <c r="DX331" s="20"/>
      <c r="DY331" s="71"/>
      <c r="DZ331" s="71"/>
      <c r="EA331" s="7"/>
      <c r="EB331" s="7"/>
      <c r="EC331" s="7"/>
      <c r="ED331" s="7"/>
      <c r="EE331" s="7"/>
      <c r="EF331" s="7"/>
      <c r="EG331" s="7"/>
      <c r="EH331" s="7">
        <f t="shared" si="2175"/>
        <v>54</v>
      </c>
      <c r="EI331" s="7">
        <f t="shared" si="2175"/>
        <v>54</v>
      </c>
      <c r="EJ331" s="7">
        <f t="shared" si="2175"/>
        <v>16</v>
      </c>
      <c r="EK331" s="18">
        <f t="shared" si="2175"/>
        <v>0</v>
      </c>
      <c r="EL331" s="7">
        <f t="shared" si="2175"/>
        <v>18</v>
      </c>
      <c r="EM331" s="7">
        <f t="shared" si="2175"/>
        <v>8</v>
      </c>
      <c r="EN331" s="7">
        <f t="shared" si="2175"/>
        <v>20</v>
      </c>
      <c r="EO331" s="7">
        <f t="shared" si="2175"/>
        <v>20</v>
      </c>
      <c r="EP331" s="7">
        <f t="shared" si="2175"/>
        <v>0</v>
      </c>
      <c r="EQ331" s="7">
        <f t="shared" si="2175"/>
        <v>0</v>
      </c>
      <c r="ER331" s="7">
        <f t="shared" si="2175"/>
        <v>0</v>
      </c>
      <c r="ES331" s="7">
        <f t="shared" si="2175"/>
        <v>0</v>
      </c>
      <c r="ET331" s="7">
        <f t="shared" si="2175"/>
        <v>0</v>
      </c>
      <c r="EU331" s="18">
        <f t="shared" si="2175"/>
        <v>8.4</v>
      </c>
      <c r="EV331" s="7">
        <f t="shared" si="2175"/>
        <v>0</v>
      </c>
      <c r="EW331" s="7">
        <f t="shared" si="2175"/>
        <v>0</v>
      </c>
      <c r="EX331" s="7">
        <f t="shared" si="2176"/>
        <v>0</v>
      </c>
      <c r="EY331" s="7">
        <f t="shared" si="2176"/>
        <v>0</v>
      </c>
      <c r="EZ331" s="7">
        <f t="shared" si="2176"/>
        <v>0</v>
      </c>
      <c r="FA331" s="7">
        <f t="shared" si="2176"/>
        <v>0</v>
      </c>
      <c r="FB331" s="7">
        <f t="shared" si="2176"/>
        <v>1</v>
      </c>
      <c r="FC331" s="7">
        <f t="shared" si="2176"/>
        <v>0</v>
      </c>
      <c r="FD331" s="7">
        <f t="shared" si="2176"/>
        <v>0</v>
      </c>
      <c r="FE331" s="18">
        <f t="shared" si="2176"/>
        <v>0</v>
      </c>
      <c r="FF331" s="7">
        <f t="shared" si="2176"/>
        <v>0</v>
      </c>
      <c r="FG331" s="7">
        <f t="shared" si="2176"/>
        <v>0</v>
      </c>
      <c r="FH331" s="7">
        <f t="shared" si="2176"/>
        <v>1</v>
      </c>
      <c r="FI331" s="7">
        <f t="shared" si="2176"/>
        <v>52</v>
      </c>
      <c r="FJ331" s="7">
        <f t="shared" si="2176"/>
        <v>0</v>
      </c>
      <c r="FK331" s="7">
        <f t="shared" si="2176"/>
        <v>0</v>
      </c>
      <c r="FL331" s="7">
        <f t="shared" si="2176"/>
        <v>0</v>
      </c>
      <c r="FM331" s="7">
        <f t="shared" si="2176"/>
        <v>0</v>
      </c>
      <c r="FN331" s="7">
        <f t="shared" si="2177"/>
        <v>1</v>
      </c>
      <c r="FO331" s="7">
        <f t="shared" si="2177"/>
        <v>0</v>
      </c>
      <c r="FP331" s="7"/>
      <c r="FQ331" s="7">
        <f t="shared" si="2178"/>
        <v>0</v>
      </c>
      <c r="FR331" s="7">
        <f t="shared" si="2178"/>
        <v>0</v>
      </c>
      <c r="FS331" s="7">
        <f t="shared" si="2178"/>
        <v>0</v>
      </c>
      <c r="FT331" s="7">
        <f t="shared" si="2178"/>
        <v>1</v>
      </c>
      <c r="FU331" s="7">
        <f t="shared" si="2178"/>
        <v>8</v>
      </c>
      <c r="FV331" s="7">
        <f t="shared" si="2178"/>
        <v>0</v>
      </c>
      <c r="FW331" s="7">
        <f t="shared" si="2178"/>
        <v>0</v>
      </c>
      <c r="FX331" s="7">
        <f t="shared" si="2178"/>
        <v>0</v>
      </c>
      <c r="FY331" s="7">
        <f t="shared" si="2178"/>
        <v>0</v>
      </c>
      <c r="FZ331" s="7">
        <f t="shared" si="2178"/>
        <v>0</v>
      </c>
      <c r="GA331" s="7">
        <f t="shared" si="2178"/>
        <v>0</v>
      </c>
      <c r="GB331" s="116">
        <f t="shared" si="2178"/>
        <v>96.4</v>
      </c>
      <c r="GC331" s="117">
        <f t="shared" si="2178"/>
        <v>36</v>
      </c>
      <c r="GD331" s="7"/>
      <c r="GE331" s="7"/>
      <c r="GF331" s="7"/>
      <c r="GG331" s="52"/>
      <c r="GH331" s="3"/>
      <c r="GI331" s="18"/>
      <c r="GJ331" s="18"/>
      <c r="GK331" s="1"/>
      <c r="GL331" s="23"/>
      <c r="GM331" s="61"/>
      <c r="GN331" s="7"/>
      <c r="GO331" s="7"/>
    </row>
    <row r="332" spans="1:197" ht="24.95" customHeight="1" x14ac:dyDescent="0.35">
      <c r="A332" s="51"/>
      <c r="B332" s="20" t="s">
        <v>270</v>
      </c>
      <c r="C332" s="78" t="s">
        <v>114</v>
      </c>
      <c r="D332" s="78" t="s">
        <v>279</v>
      </c>
      <c r="E332" s="78" t="s">
        <v>268</v>
      </c>
      <c r="F332" s="71" t="s">
        <v>288</v>
      </c>
      <c r="G332" s="79">
        <v>11</v>
      </c>
      <c r="H332" s="79">
        <v>42</v>
      </c>
      <c r="I332" s="79">
        <v>1</v>
      </c>
      <c r="J332" s="393">
        <v>2</v>
      </c>
      <c r="K332" s="79">
        <v>14</v>
      </c>
      <c r="L332" s="72">
        <v>28</v>
      </c>
      <c r="M332" s="73">
        <v>28</v>
      </c>
      <c r="N332" s="32">
        <v>2</v>
      </c>
      <c r="O332" s="263">
        <v>2</v>
      </c>
      <c r="P332" s="32"/>
      <c r="Q332" s="20">
        <v>0</v>
      </c>
      <c r="R332" s="32">
        <v>26</v>
      </c>
      <c r="S332" s="20">
        <v>10</v>
      </c>
      <c r="T332" s="32"/>
      <c r="U332" s="20">
        <v>0</v>
      </c>
      <c r="V332" s="74"/>
      <c r="W332" s="20">
        <v>0</v>
      </c>
      <c r="X332" s="20">
        <v>0</v>
      </c>
      <c r="Y332" s="20">
        <v>2.2000000000000002</v>
      </c>
      <c r="Z332" s="74"/>
      <c r="AA332" s="20"/>
      <c r="AB332" s="74"/>
      <c r="AC332" s="20">
        <v>0</v>
      </c>
      <c r="AD332" s="74"/>
      <c r="AE332" s="24">
        <v>0</v>
      </c>
      <c r="AF332" s="74"/>
      <c r="AG332" s="20">
        <v>0</v>
      </c>
      <c r="AH332" s="74"/>
      <c r="AI332" s="20">
        <v>0</v>
      </c>
      <c r="AJ332" s="74"/>
      <c r="AK332" s="20">
        <v>0</v>
      </c>
      <c r="AL332" s="74">
        <v>1</v>
      </c>
      <c r="AM332" s="263"/>
      <c r="AN332" s="74"/>
      <c r="AO332" s="20">
        <v>0</v>
      </c>
      <c r="AP332" s="74"/>
      <c r="AQ332" s="20">
        <v>0</v>
      </c>
      <c r="AR332" s="74">
        <v>1</v>
      </c>
      <c r="AS332" s="20"/>
      <c r="AT332" s="74"/>
      <c r="AU332" s="20">
        <v>0</v>
      </c>
      <c r="AV332" s="74"/>
      <c r="AW332" s="20">
        <v>0</v>
      </c>
      <c r="AX332" s="74"/>
      <c r="AY332" s="20">
        <v>0</v>
      </c>
      <c r="AZ332" s="74"/>
      <c r="BA332" s="20">
        <v>0</v>
      </c>
      <c r="BB332" s="74"/>
      <c r="BC332" s="20">
        <v>0</v>
      </c>
      <c r="BD332" s="74"/>
      <c r="BE332" s="20">
        <v>0</v>
      </c>
      <c r="BF332" s="20">
        <f t="shared" si="2171"/>
        <v>14.2</v>
      </c>
      <c r="BG332" s="20">
        <f t="shared" si="2172"/>
        <v>12</v>
      </c>
      <c r="BH332" s="1"/>
      <c r="BI332" s="7"/>
      <c r="BJ332" s="7"/>
      <c r="BK332" s="52"/>
      <c r="BL332" s="51"/>
      <c r="BM332" s="20" t="s">
        <v>100</v>
      </c>
      <c r="BN332" s="71" t="s">
        <v>110</v>
      </c>
      <c r="BO332" s="71" t="s">
        <v>279</v>
      </c>
      <c r="BP332" s="71" t="s">
        <v>268</v>
      </c>
      <c r="BQ332" s="71" t="s">
        <v>283</v>
      </c>
      <c r="BR332" s="72">
        <v>4</v>
      </c>
      <c r="BS332" s="72">
        <v>156</v>
      </c>
      <c r="BT332" s="72">
        <v>1</v>
      </c>
      <c r="BU332" s="396">
        <v>1</v>
      </c>
      <c r="BV332" s="72">
        <v>14</v>
      </c>
      <c r="BW332" s="26">
        <v>22</v>
      </c>
      <c r="BX332" s="73">
        <v>22</v>
      </c>
      <c r="BY332" s="32">
        <v>6</v>
      </c>
      <c r="BZ332" s="334"/>
      <c r="CA332" s="32">
        <v>8</v>
      </c>
      <c r="CB332" s="20">
        <v>8</v>
      </c>
      <c r="CC332" s="32">
        <v>8</v>
      </c>
      <c r="CD332" s="20">
        <v>8</v>
      </c>
      <c r="CE332" s="32"/>
      <c r="CF332" s="20">
        <v>0</v>
      </c>
      <c r="CG332" s="74"/>
      <c r="CH332" s="20">
        <v>0</v>
      </c>
      <c r="CI332" s="20">
        <v>0</v>
      </c>
      <c r="CJ332" s="20">
        <v>4</v>
      </c>
      <c r="CK332" s="74"/>
      <c r="CL332" s="20"/>
      <c r="CM332" s="74"/>
      <c r="CN332" s="20">
        <v>0</v>
      </c>
      <c r="CO332" s="74"/>
      <c r="CP332" s="24">
        <v>0</v>
      </c>
      <c r="CQ332" s="74">
        <v>1</v>
      </c>
      <c r="CR332" s="334">
        <v>78</v>
      </c>
      <c r="CS332" s="74"/>
      <c r="CT332" s="20">
        <v>0</v>
      </c>
      <c r="CU332" s="74"/>
      <c r="CV332" s="20">
        <v>0</v>
      </c>
      <c r="CW332" s="74"/>
      <c r="CX332" s="334">
        <v>0</v>
      </c>
      <c r="CY332" s="74"/>
      <c r="CZ332" s="20">
        <v>0</v>
      </c>
      <c r="DA332" s="74"/>
      <c r="DB332" s="20">
        <v>0</v>
      </c>
      <c r="DC332" s="74">
        <v>1</v>
      </c>
      <c r="DD332" s="20">
        <v>6</v>
      </c>
      <c r="DE332" s="74"/>
      <c r="DF332" s="20">
        <v>0</v>
      </c>
      <c r="DG332" s="74"/>
      <c r="DH332" s="20">
        <v>0</v>
      </c>
      <c r="DI332" s="74"/>
      <c r="DJ332" s="20">
        <v>0</v>
      </c>
      <c r="DK332" s="74"/>
      <c r="DL332" s="20">
        <v>0</v>
      </c>
      <c r="DM332" s="74"/>
      <c r="DN332" s="20">
        <v>0</v>
      </c>
      <c r="DO332" s="74"/>
      <c r="DP332" s="20">
        <v>0</v>
      </c>
      <c r="DQ332" s="20">
        <f t="shared" si="2173"/>
        <v>104</v>
      </c>
      <c r="DR332" s="20">
        <f t="shared" si="2174"/>
        <v>22</v>
      </c>
      <c r="DS332" s="7"/>
      <c r="DT332" s="7"/>
      <c r="DU332" s="7"/>
      <c r="DV332" s="52"/>
      <c r="DW332" s="51"/>
      <c r="DX332" s="20"/>
      <c r="DY332" s="71"/>
      <c r="DZ332" s="71"/>
      <c r="EA332" s="7"/>
      <c r="EB332" s="7"/>
      <c r="EC332" s="7"/>
      <c r="ED332" s="7"/>
      <c r="EE332" s="7"/>
      <c r="EF332" s="7"/>
      <c r="EG332" s="7"/>
      <c r="EH332" s="7">
        <f t="shared" si="2175"/>
        <v>50</v>
      </c>
      <c r="EI332" s="7">
        <f t="shared" si="2175"/>
        <v>50</v>
      </c>
      <c r="EJ332" s="7">
        <f t="shared" si="2175"/>
        <v>8</v>
      </c>
      <c r="EK332" s="18">
        <f t="shared" si="2175"/>
        <v>2</v>
      </c>
      <c r="EL332" s="7">
        <f t="shared" si="2175"/>
        <v>8</v>
      </c>
      <c r="EM332" s="7">
        <f t="shared" si="2175"/>
        <v>8</v>
      </c>
      <c r="EN332" s="7">
        <f t="shared" si="2175"/>
        <v>34</v>
      </c>
      <c r="EO332" s="7">
        <f t="shared" si="2175"/>
        <v>18</v>
      </c>
      <c r="EP332" s="7">
        <f t="shared" si="2175"/>
        <v>0</v>
      </c>
      <c r="EQ332" s="7">
        <f t="shared" si="2175"/>
        <v>0</v>
      </c>
      <c r="ER332" s="7">
        <f t="shared" si="2175"/>
        <v>0</v>
      </c>
      <c r="ES332" s="7">
        <f t="shared" si="2175"/>
        <v>0</v>
      </c>
      <c r="ET332" s="7">
        <f t="shared" si="2175"/>
        <v>0</v>
      </c>
      <c r="EU332" s="18">
        <f t="shared" si="2175"/>
        <v>6.2</v>
      </c>
      <c r="EV332" s="7">
        <f t="shared" si="2175"/>
        <v>0</v>
      </c>
      <c r="EW332" s="7">
        <f t="shared" si="2175"/>
        <v>0</v>
      </c>
      <c r="EX332" s="7">
        <f t="shared" si="2176"/>
        <v>0</v>
      </c>
      <c r="EY332" s="7">
        <f t="shared" si="2176"/>
        <v>0</v>
      </c>
      <c r="EZ332" s="7">
        <f t="shared" si="2176"/>
        <v>0</v>
      </c>
      <c r="FA332" s="7">
        <f t="shared" si="2176"/>
        <v>0</v>
      </c>
      <c r="FB332" s="7">
        <f t="shared" si="2176"/>
        <v>1</v>
      </c>
      <c r="FC332" s="7">
        <f t="shared" si="2176"/>
        <v>78</v>
      </c>
      <c r="FD332" s="7">
        <f t="shared" si="2176"/>
        <v>0</v>
      </c>
      <c r="FE332" s="18">
        <f t="shared" si="2176"/>
        <v>0</v>
      </c>
      <c r="FF332" s="7">
        <f t="shared" si="2176"/>
        <v>0</v>
      </c>
      <c r="FG332" s="7">
        <f t="shared" si="2176"/>
        <v>0</v>
      </c>
      <c r="FH332" s="7">
        <f t="shared" si="2176"/>
        <v>1</v>
      </c>
      <c r="FI332" s="7">
        <f t="shared" si="2176"/>
        <v>0</v>
      </c>
      <c r="FJ332" s="7">
        <f t="shared" si="2176"/>
        <v>0</v>
      </c>
      <c r="FK332" s="7">
        <f t="shared" si="2176"/>
        <v>0</v>
      </c>
      <c r="FL332" s="7">
        <f t="shared" si="2176"/>
        <v>0</v>
      </c>
      <c r="FM332" s="7">
        <f t="shared" si="2176"/>
        <v>0</v>
      </c>
      <c r="FN332" s="7">
        <f t="shared" si="2177"/>
        <v>2</v>
      </c>
      <c r="FO332" s="7">
        <f t="shared" si="2177"/>
        <v>6</v>
      </c>
      <c r="FP332" s="7"/>
      <c r="FQ332" s="7">
        <f t="shared" si="2178"/>
        <v>0</v>
      </c>
      <c r="FR332" s="7">
        <f t="shared" si="2178"/>
        <v>0</v>
      </c>
      <c r="FS332" s="7">
        <f t="shared" si="2178"/>
        <v>0</v>
      </c>
      <c r="FT332" s="7">
        <f t="shared" si="2178"/>
        <v>0</v>
      </c>
      <c r="FU332" s="7">
        <f t="shared" si="2178"/>
        <v>0</v>
      </c>
      <c r="FV332" s="7">
        <f t="shared" si="2178"/>
        <v>0</v>
      </c>
      <c r="FW332" s="7">
        <f t="shared" si="2178"/>
        <v>0</v>
      </c>
      <c r="FX332" s="7">
        <f t="shared" si="2178"/>
        <v>0</v>
      </c>
      <c r="FY332" s="7">
        <f t="shared" si="2178"/>
        <v>0</v>
      </c>
      <c r="FZ332" s="7">
        <f t="shared" si="2178"/>
        <v>0</v>
      </c>
      <c r="GA332" s="7">
        <f t="shared" si="2178"/>
        <v>0</v>
      </c>
      <c r="GB332" s="116">
        <f t="shared" si="2178"/>
        <v>118.2</v>
      </c>
      <c r="GC332" s="117">
        <f t="shared" si="2178"/>
        <v>34</v>
      </c>
      <c r="GD332" s="7"/>
      <c r="GE332" s="7"/>
      <c r="GF332" s="7"/>
      <c r="GG332" s="52"/>
      <c r="GH332" s="3"/>
      <c r="GI332" s="18"/>
      <c r="GJ332" s="18"/>
      <c r="GK332" s="1"/>
      <c r="GL332" s="23"/>
      <c r="GM332" s="61"/>
      <c r="GN332" s="7"/>
      <c r="GO332" s="7"/>
    </row>
    <row r="333" spans="1:197" ht="24.95" customHeight="1" x14ac:dyDescent="0.35">
      <c r="A333" s="51"/>
      <c r="B333" s="17" t="s">
        <v>270</v>
      </c>
      <c r="C333" s="17" t="s">
        <v>281</v>
      </c>
      <c r="D333" s="7" t="s">
        <v>267</v>
      </c>
      <c r="E333" s="21" t="s">
        <v>268</v>
      </c>
      <c r="F333" s="7" t="s">
        <v>282</v>
      </c>
      <c r="G333" s="525">
        <v>7</v>
      </c>
      <c r="H333" s="525">
        <v>221</v>
      </c>
      <c r="I333" s="525">
        <v>1</v>
      </c>
      <c r="J333" s="552">
        <v>9</v>
      </c>
      <c r="K333" s="525">
        <v>18</v>
      </c>
      <c r="L333" s="525">
        <v>14</v>
      </c>
      <c r="M333" s="389">
        <v>14</v>
      </c>
      <c r="N333" s="390">
        <v>2</v>
      </c>
      <c r="O333" s="423"/>
      <c r="P333" s="390">
        <v>12</v>
      </c>
      <c r="Q333" s="10">
        <v>12</v>
      </c>
      <c r="R333" s="390"/>
      <c r="S333" s="10">
        <v>0</v>
      </c>
      <c r="T333" s="390"/>
      <c r="U333" s="10">
        <v>0</v>
      </c>
      <c r="V333" s="391"/>
      <c r="W333" s="10">
        <v>0</v>
      </c>
      <c r="X333" s="10">
        <v>0</v>
      </c>
      <c r="Y333" s="10">
        <v>2</v>
      </c>
      <c r="Z333" s="391"/>
      <c r="AA333" s="10"/>
      <c r="AB333" s="391"/>
      <c r="AC333" s="10">
        <v>0</v>
      </c>
      <c r="AD333" s="391"/>
      <c r="AE333" s="392">
        <v>0</v>
      </c>
      <c r="AF333" s="391"/>
      <c r="AG333" s="10">
        <v>0</v>
      </c>
      <c r="AH333" s="391"/>
      <c r="AI333" s="10">
        <v>0</v>
      </c>
      <c r="AJ333" s="391">
        <v>1</v>
      </c>
      <c r="AK333" s="10">
        <v>32</v>
      </c>
      <c r="AL333" s="391"/>
      <c r="AM333" s="423">
        <v>0</v>
      </c>
      <c r="AN333" s="391"/>
      <c r="AO333" s="10">
        <v>0</v>
      </c>
      <c r="AP333" s="391"/>
      <c r="AQ333" s="10">
        <v>0</v>
      </c>
      <c r="AR333" s="391">
        <v>1</v>
      </c>
      <c r="AS333" s="10">
        <v>6</v>
      </c>
      <c r="AT333" s="391"/>
      <c r="AU333" s="10">
        <v>0</v>
      </c>
      <c r="AV333" s="391"/>
      <c r="AW333" s="10">
        <v>0</v>
      </c>
      <c r="AX333" s="391"/>
      <c r="AY333" s="10">
        <v>0</v>
      </c>
      <c r="AZ333" s="391"/>
      <c r="BA333" s="10">
        <v>0</v>
      </c>
      <c r="BB333" s="391"/>
      <c r="BC333" s="10">
        <v>0</v>
      </c>
      <c r="BD333" s="391"/>
      <c r="BE333" s="10">
        <v>0</v>
      </c>
      <c r="BF333" s="20">
        <f t="shared" si="2171"/>
        <v>52</v>
      </c>
      <c r="BG333" s="20">
        <f t="shared" si="2172"/>
        <v>18</v>
      </c>
      <c r="BH333" s="1"/>
      <c r="BI333" s="1"/>
      <c r="BJ333" s="1"/>
      <c r="BK333" s="55"/>
      <c r="BL333" s="51"/>
      <c r="BM333" s="20" t="s">
        <v>100</v>
      </c>
      <c r="BN333" s="71" t="s">
        <v>110</v>
      </c>
      <c r="BO333" s="71" t="s">
        <v>279</v>
      </c>
      <c r="BP333" s="71" t="s">
        <v>268</v>
      </c>
      <c r="BQ333" s="72" t="s">
        <v>303</v>
      </c>
      <c r="BR333" s="72">
        <v>6</v>
      </c>
      <c r="BS333" s="72">
        <v>68</v>
      </c>
      <c r="BT333" s="72">
        <v>1</v>
      </c>
      <c r="BU333" s="396">
        <v>1</v>
      </c>
      <c r="BV333" s="72">
        <v>6</v>
      </c>
      <c r="BW333" s="26">
        <v>30</v>
      </c>
      <c r="BX333" s="73">
        <v>30</v>
      </c>
      <c r="BY333" s="32">
        <v>10</v>
      </c>
      <c r="BZ333" s="334"/>
      <c r="CA333" s="32">
        <v>10</v>
      </c>
      <c r="CB333" s="20">
        <v>10</v>
      </c>
      <c r="CC333" s="32">
        <v>10</v>
      </c>
      <c r="CD333" s="20">
        <v>10</v>
      </c>
      <c r="CE333" s="32"/>
      <c r="CF333" s="20">
        <v>0</v>
      </c>
      <c r="CG333" s="74"/>
      <c r="CH333" s="20">
        <v>0</v>
      </c>
      <c r="CI333" s="20">
        <v>0</v>
      </c>
      <c r="CJ333" s="20">
        <v>4</v>
      </c>
      <c r="CK333" s="74"/>
      <c r="CL333" s="20"/>
      <c r="CM333" s="74"/>
      <c r="CN333" s="20">
        <v>0</v>
      </c>
      <c r="CO333" s="74"/>
      <c r="CP333" s="24">
        <v>0</v>
      </c>
      <c r="CQ333" s="74"/>
      <c r="CR333" s="334">
        <v>0</v>
      </c>
      <c r="CS333" s="74"/>
      <c r="CT333" s="20">
        <v>0</v>
      </c>
      <c r="CU333" s="74"/>
      <c r="CV333" s="20">
        <v>0</v>
      </c>
      <c r="CW333" s="74">
        <v>1</v>
      </c>
      <c r="CX333" s="334">
        <v>64</v>
      </c>
      <c r="CY333" s="74"/>
      <c r="CZ333" s="20">
        <v>0</v>
      </c>
      <c r="DA333" s="74"/>
      <c r="DB333" s="20">
        <v>0</v>
      </c>
      <c r="DC333" s="74"/>
      <c r="DD333" s="20">
        <v>0</v>
      </c>
      <c r="DE333" s="74"/>
      <c r="DF333" s="20">
        <v>0</v>
      </c>
      <c r="DG333" s="74"/>
      <c r="DH333" s="20">
        <v>0</v>
      </c>
      <c r="DI333" s="74">
        <v>1</v>
      </c>
      <c r="DJ333" s="20">
        <v>8</v>
      </c>
      <c r="DK333" s="74"/>
      <c r="DL333" s="20">
        <v>0</v>
      </c>
      <c r="DM333" s="74"/>
      <c r="DN333" s="20">
        <v>0</v>
      </c>
      <c r="DO333" s="74"/>
      <c r="DP333" s="20">
        <v>0</v>
      </c>
      <c r="DQ333" s="20">
        <f t="shared" si="2173"/>
        <v>96</v>
      </c>
      <c r="DR333" s="20">
        <f t="shared" si="2174"/>
        <v>28</v>
      </c>
      <c r="DS333" s="7"/>
      <c r="DT333" s="7"/>
      <c r="DU333" s="7"/>
      <c r="DV333" s="52"/>
      <c r="DW333" s="51"/>
      <c r="DX333" s="20"/>
      <c r="DY333" s="71"/>
      <c r="DZ333" s="71"/>
      <c r="EA333" s="7"/>
      <c r="EB333" s="7"/>
      <c r="EC333" s="7"/>
      <c r="ED333" s="7"/>
      <c r="EE333" s="7"/>
      <c r="EF333" s="7"/>
      <c r="EG333" s="7"/>
      <c r="EH333" s="7">
        <f t="shared" si="2175"/>
        <v>44</v>
      </c>
      <c r="EI333" s="7">
        <f t="shared" si="2175"/>
        <v>44</v>
      </c>
      <c r="EJ333" s="7">
        <f t="shared" si="2175"/>
        <v>12</v>
      </c>
      <c r="EK333" s="18">
        <f t="shared" si="2175"/>
        <v>0</v>
      </c>
      <c r="EL333" s="7">
        <f t="shared" si="2175"/>
        <v>22</v>
      </c>
      <c r="EM333" s="7">
        <f t="shared" si="2175"/>
        <v>22</v>
      </c>
      <c r="EN333" s="7">
        <f t="shared" si="2175"/>
        <v>10</v>
      </c>
      <c r="EO333" s="7">
        <f t="shared" si="2175"/>
        <v>10</v>
      </c>
      <c r="EP333" s="7">
        <f t="shared" si="2175"/>
        <v>0</v>
      </c>
      <c r="EQ333" s="7">
        <f t="shared" si="2175"/>
        <v>0</v>
      </c>
      <c r="ER333" s="7">
        <f t="shared" si="2175"/>
        <v>0</v>
      </c>
      <c r="ES333" s="7">
        <f t="shared" si="2175"/>
        <v>0</v>
      </c>
      <c r="ET333" s="7">
        <f t="shared" si="2175"/>
        <v>0</v>
      </c>
      <c r="EU333" s="18">
        <f t="shared" si="2175"/>
        <v>6</v>
      </c>
      <c r="EV333" s="7">
        <f t="shared" si="2175"/>
        <v>0</v>
      </c>
      <c r="EW333" s="7">
        <f t="shared" si="2175"/>
        <v>0</v>
      </c>
      <c r="EX333" s="7">
        <f t="shared" si="2176"/>
        <v>0</v>
      </c>
      <c r="EY333" s="7">
        <f t="shared" si="2176"/>
        <v>0</v>
      </c>
      <c r="EZ333" s="7">
        <f t="shared" si="2176"/>
        <v>0</v>
      </c>
      <c r="FA333" s="7">
        <f t="shared" si="2176"/>
        <v>0</v>
      </c>
      <c r="FB333" s="7">
        <f t="shared" si="2176"/>
        <v>0</v>
      </c>
      <c r="FC333" s="7">
        <f t="shared" si="2176"/>
        <v>0</v>
      </c>
      <c r="FD333" s="7">
        <f t="shared" si="2176"/>
        <v>0</v>
      </c>
      <c r="FE333" s="18">
        <f t="shared" si="2176"/>
        <v>0</v>
      </c>
      <c r="FF333" s="7">
        <f t="shared" si="2176"/>
        <v>1</v>
      </c>
      <c r="FG333" s="7">
        <f t="shared" si="2176"/>
        <v>32</v>
      </c>
      <c r="FH333" s="7">
        <f t="shared" si="2176"/>
        <v>1</v>
      </c>
      <c r="FI333" s="7">
        <f t="shared" si="2176"/>
        <v>64</v>
      </c>
      <c r="FJ333" s="7">
        <f t="shared" si="2176"/>
        <v>0</v>
      </c>
      <c r="FK333" s="7">
        <f t="shared" si="2176"/>
        <v>0</v>
      </c>
      <c r="FL333" s="7">
        <f t="shared" si="2176"/>
        <v>0</v>
      </c>
      <c r="FM333" s="7">
        <f t="shared" si="2176"/>
        <v>0</v>
      </c>
      <c r="FN333" s="7">
        <f t="shared" si="2177"/>
        <v>1</v>
      </c>
      <c r="FO333" s="7">
        <f t="shared" si="2177"/>
        <v>6</v>
      </c>
      <c r="FP333" s="7"/>
      <c r="FQ333" s="7">
        <f t="shared" si="2178"/>
        <v>0</v>
      </c>
      <c r="FR333" s="7">
        <f t="shared" si="2178"/>
        <v>0</v>
      </c>
      <c r="FS333" s="7">
        <f t="shared" si="2178"/>
        <v>0</v>
      </c>
      <c r="FT333" s="7">
        <f t="shared" si="2178"/>
        <v>1</v>
      </c>
      <c r="FU333" s="7">
        <f t="shared" si="2178"/>
        <v>8</v>
      </c>
      <c r="FV333" s="7">
        <f t="shared" si="2178"/>
        <v>0</v>
      </c>
      <c r="FW333" s="7">
        <f t="shared" si="2178"/>
        <v>0</v>
      </c>
      <c r="FX333" s="7">
        <f t="shared" si="2178"/>
        <v>0</v>
      </c>
      <c r="FY333" s="7">
        <f t="shared" si="2178"/>
        <v>0</v>
      </c>
      <c r="FZ333" s="7">
        <f t="shared" si="2178"/>
        <v>0</v>
      </c>
      <c r="GA333" s="7">
        <f t="shared" si="2178"/>
        <v>0</v>
      </c>
      <c r="GB333" s="116">
        <f t="shared" si="2178"/>
        <v>148</v>
      </c>
      <c r="GC333" s="117">
        <f t="shared" si="2178"/>
        <v>46</v>
      </c>
      <c r="GD333" s="7"/>
      <c r="GE333" s="7"/>
      <c r="GF333" s="7"/>
      <c r="GG333" s="52"/>
      <c r="GH333" s="3"/>
      <c r="GI333" s="18"/>
      <c r="GJ333" s="18"/>
      <c r="GK333" s="1"/>
      <c r="GL333" s="23"/>
      <c r="GM333" s="61"/>
      <c r="GN333" s="7"/>
      <c r="GO333" s="7"/>
    </row>
    <row r="334" spans="1:197" ht="24.95" customHeight="1" x14ac:dyDescent="0.35">
      <c r="A334" s="51"/>
      <c r="B334" s="1" t="s">
        <v>277</v>
      </c>
      <c r="C334" s="23" t="s">
        <v>114</v>
      </c>
      <c r="D334" s="23" t="s">
        <v>279</v>
      </c>
      <c r="E334" s="23" t="s">
        <v>268</v>
      </c>
      <c r="F334" s="23" t="s">
        <v>288</v>
      </c>
      <c r="G334" s="23"/>
      <c r="H334" s="23">
        <v>3</v>
      </c>
      <c r="I334" s="23"/>
      <c r="J334" s="138"/>
      <c r="K334" s="23"/>
      <c r="L334" s="23"/>
      <c r="M334" s="73">
        <v>0</v>
      </c>
      <c r="N334" s="32"/>
      <c r="O334" s="263">
        <v>0</v>
      </c>
      <c r="P334" s="32"/>
      <c r="Q334" s="20">
        <v>0</v>
      </c>
      <c r="R334" s="32"/>
      <c r="S334" s="20">
        <v>0</v>
      </c>
      <c r="T334" s="32"/>
      <c r="U334" s="20">
        <v>0</v>
      </c>
      <c r="V334" s="74"/>
      <c r="W334" s="20">
        <v>0</v>
      </c>
      <c r="X334" s="20"/>
      <c r="Y334" s="20">
        <v>0</v>
      </c>
      <c r="Z334" s="74"/>
      <c r="AA334" s="20"/>
      <c r="AB334" s="74"/>
      <c r="AC334" s="20">
        <v>0</v>
      </c>
      <c r="AD334" s="74">
        <v>1</v>
      </c>
      <c r="AE334" s="24">
        <v>45</v>
      </c>
      <c r="AF334" s="74"/>
      <c r="AG334" s="20">
        <v>0</v>
      </c>
      <c r="AH334" s="74"/>
      <c r="AI334" s="20">
        <v>0</v>
      </c>
      <c r="AJ334" s="74"/>
      <c r="AK334" s="20">
        <v>0</v>
      </c>
      <c r="AL334" s="74"/>
      <c r="AM334" s="263">
        <v>0</v>
      </c>
      <c r="AN334" s="74"/>
      <c r="AO334" s="20">
        <v>0</v>
      </c>
      <c r="AP334" s="74"/>
      <c r="AQ334" s="20">
        <v>0</v>
      </c>
      <c r="AR334" s="74"/>
      <c r="AS334" s="20">
        <v>0</v>
      </c>
      <c r="AT334" s="74"/>
      <c r="AU334" s="20">
        <v>0</v>
      </c>
      <c r="AV334" s="74"/>
      <c r="AW334" s="20">
        <v>0</v>
      </c>
      <c r="AX334" s="74"/>
      <c r="AY334" s="20">
        <v>0</v>
      </c>
      <c r="AZ334" s="74"/>
      <c r="BA334" s="20">
        <v>0</v>
      </c>
      <c r="BB334" s="74"/>
      <c r="BC334" s="20">
        <v>0</v>
      </c>
      <c r="BD334" s="74"/>
      <c r="BE334" s="20">
        <v>0</v>
      </c>
      <c r="BF334" s="20">
        <f t="shared" si="2171"/>
        <v>45</v>
      </c>
      <c r="BG334" s="20">
        <f t="shared" si="2172"/>
        <v>0</v>
      </c>
      <c r="BH334" s="1"/>
      <c r="BI334" s="1"/>
      <c r="BJ334" s="1"/>
      <c r="BK334" s="55"/>
      <c r="BL334" s="51"/>
      <c r="BM334" s="1" t="s">
        <v>100</v>
      </c>
      <c r="BN334" s="23" t="s">
        <v>110</v>
      </c>
      <c r="BO334" s="23" t="s">
        <v>279</v>
      </c>
      <c r="BP334" s="23" t="s">
        <v>268</v>
      </c>
      <c r="BQ334" s="23" t="s">
        <v>297</v>
      </c>
      <c r="BR334" s="23">
        <v>4</v>
      </c>
      <c r="BS334" s="23">
        <v>92</v>
      </c>
      <c r="BT334" s="28">
        <v>1</v>
      </c>
      <c r="BU334" s="398">
        <v>1</v>
      </c>
      <c r="BV334" s="28">
        <v>8</v>
      </c>
      <c r="BW334" s="1">
        <v>40</v>
      </c>
      <c r="BX334" s="73">
        <v>40</v>
      </c>
      <c r="BY334" s="32">
        <v>10</v>
      </c>
      <c r="BZ334" s="334"/>
      <c r="CA334" s="32">
        <v>14</v>
      </c>
      <c r="CB334" s="20">
        <v>14</v>
      </c>
      <c r="CC334" s="32">
        <v>16</v>
      </c>
      <c r="CD334" s="20">
        <v>16</v>
      </c>
      <c r="CE334" s="32"/>
      <c r="CF334" s="20">
        <v>0</v>
      </c>
      <c r="CG334" s="74"/>
      <c r="CH334" s="20">
        <v>0</v>
      </c>
      <c r="CI334" s="20">
        <v>0</v>
      </c>
      <c r="CJ334" s="20">
        <v>6</v>
      </c>
      <c r="CK334" s="74"/>
      <c r="CL334" s="20"/>
      <c r="CM334" s="74"/>
      <c r="CN334" s="20">
        <v>0</v>
      </c>
      <c r="CO334" s="74"/>
      <c r="CP334" s="24">
        <v>0</v>
      </c>
      <c r="CQ334" s="74">
        <v>1</v>
      </c>
      <c r="CR334" s="334">
        <v>69</v>
      </c>
      <c r="CS334" s="74"/>
      <c r="CT334" s="20">
        <v>0</v>
      </c>
      <c r="CU334" s="74"/>
      <c r="CV334" s="20">
        <v>0</v>
      </c>
      <c r="CW334" s="74"/>
      <c r="CX334" s="334">
        <v>0</v>
      </c>
      <c r="CY334" s="74"/>
      <c r="CZ334" s="20">
        <v>0</v>
      </c>
      <c r="DA334" s="74"/>
      <c r="DB334" s="20">
        <v>0</v>
      </c>
      <c r="DC334" s="74">
        <v>1</v>
      </c>
      <c r="DD334" s="20">
        <v>6</v>
      </c>
      <c r="DE334" s="74"/>
      <c r="DF334" s="20">
        <v>0</v>
      </c>
      <c r="DG334" s="74"/>
      <c r="DH334" s="20">
        <v>0</v>
      </c>
      <c r="DI334" s="74"/>
      <c r="DJ334" s="20">
        <v>0</v>
      </c>
      <c r="DK334" s="74"/>
      <c r="DL334" s="20">
        <v>0</v>
      </c>
      <c r="DM334" s="74"/>
      <c r="DN334" s="20">
        <v>0</v>
      </c>
      <c r="DO334" s="74"/>
      <c r="DP334" s="20">
        <v>0</v>
      </c>
      <c r="DQ334" s="20">
        <f t="shared" si="2173"/>
        <v>111</v>
      </c>
      <c r="DR334" s="20">
        <f t="shared" si="2174"/>
        <v>36</v>
      </c>
      <c r="DS334" s="7"/>
      <c r="DT334" s="7"/>
      <c r="DU334" s="7"/>
      <c r="DV334" s="52"/>
      <c r="DW334" s="51"/>
      <c r="DX334" s="33"/>
      <c r="DY334" s="78"/>
      <c r="DZ334" s="71"/>
      <c r="EA334" s="7"/>
      <c r="EB334" s="7"/>
      <c r="EC334" s="7"/>
      <c r="ED334" s="7"/>
      <c r="EE334" s="7"/>
      <c r="EF334" s="7"/>
      <c r="EG334" s="7"/>
      <c r="EH334" s="7">
        <f t="shared" si="2175"/>
        <v>40</v>
      </c>
      <c r="EI334" s="7">
        <f t="shared" si="2175"/>
        <v>40</v>
      </c>
      <c r="EJ334" s="7">
        <f t="shared" si="2175"/>
        <v>10</v>
      </c>
      <c r="EK334" s="18">
        <f t="shared" si="2175"/>
        <v>0</v>
      </c>
      <c r="EL334" s="7">
        <f t="shared" si="2175"/>
        <v>14</v>
      </c>
      <c r="EM334" s="7">
        <f t="shared" si="2175"/>
        <v>14</v>
      </c>
      <c r="EN334" s="7">
        <f t="shared" si="2175"/>
        <v>16</v>
      </c>
      <c r="EO334" s="7">
        <f t="shared" si="2175"/>
        <v>16</v>
      </c>
      <c r="EP334" s="7">
        <f t="shared" si="2175"/>
        <v>0</v>
      </c>
      <c r="EQ334" s="7">
        <f t="shared" si="2175"/>
        <v>0</v>
      </c>
      <c r="ER334" s="7">
        <f t="shared" si="2175"/>
        <v>0</v>
      </c>
      <c r="ES334" s="7">
        <f t="shared" si="2175"/>
        <v>0</v>
      </c>
      <c r="ET334" s="7">
        <f t="shared" si="2175"/>
        <v>0</v>
      </c>
      <c r="EU334" s="18">
        <f t="shared" si="2175"/>
        <v>6</v>
      </c>
      <c r="EV334" s="7">
        <f t="shared" si="2175"/>
        <v>0</v>
      </c>
      <c r="EW334" s="7">
        <f t="shared" si="2175"/>
        <v>0</v>
      </c>
      <c r="EX334" s="7">
        <f t="shared" si="2176"/>
        <v>0</v>
      </c>
      <c r="EY334" s="7">
        <f t="shared" si="2176"/>
        <v>0</v>
      </c>
      <c r="EZ334" s="7">
        <f t="shared" si="2176"/>
        <v>1</v>
      </c>
      <c r="FA334" s="7">
        <f t="shared" si="2176"/>
        <v>45</v>
      </c>
      <c r="FB334" s="7">
        <f t="shared" si="2176"/>
        <v>1</v>
      </c>
      <c r="FC334" s="7">
        <f t="shared" si="2176"/>
        <v>69</v>
      </c>
      <c r="FD334" s="7">
        <f t="shared" si="2176"/>
        <v>0</v>
      </c>
      <c r="FE334" s="18">
        <f t="shared" si="2176"/>
        <v>0</v>
      </c>
      <c r="FF334" s="7">
        <f t="shared" si="2176"/>
        <v>0</v>
      </c>
      <c r="FG334" s="7">
        <f t="shared" si="2176"/>
        <v>0</v>
      </c>
      <c r="FH334" s="7">
        <f t="shared" si="2176"/>
        <v>0</v>
      </c>
      <c r="FI334" s="7">
        <f t="shared" si="2176"/>
        <v>0</v>
      </c>
      <c r="FJ334" s="7">
        <f t="shared" si="2176"/>
        <v>0</v>
      </c>
      <c r="FK334" s="7">
        <f t="shared" si="2176"/>
        <v>0</v>
      </c>
      <c r="FL334" s="7">
        <f t="shared" si="2176"/>
        <v>0</v>
      </c>
      <c r="FM334" s="7">
        <f t="shared" si="2176"/>
        <v>0</v>
      </c>
      <c r="FN334" s="7">
        <f t="shared" si="2177"/>
        <v>1</v>
      </c>
      <c r="FO334" s="7">
        <f t="shared" si="2177"/>
        <v>6</v>
      </c>
      <c r="FP334" s="7"/>
      <c r="FQ334" s="7">
        <f t="shared" si="2178"/>
        <v>0</v>
      </c>
      <c r="FR334" s="7">
        <f t="shared" si="2178"/>
        <v>0</v>
      </c>
      <c r="FS334" s="7">
        <f t="shared" si="2178"/>
        <v>0</v>
      </c>
      <c r="FT334" s="7">
        <f t="shared" si="2178"/>
        <v>0</v>
      </c>
      <c r="FU334" s="7">
        <f t="shared" si="2178"/>
        <v>0</v>
      </c>
      <c r="FV334" s="7">
        <f t="shared" si="2178"/>
        <v>0</v>
      </c>
      <c r="FW334" s="7">
        <f t="shared" si="2178"/>
        <v>0</v>
      </c>
      <c r="FX334" s="7">
        <f t="shared" si="2178"/>
        <v>0</v>
      </c>
      <c r="FY334" s="7">
        <f t="shared" si="2178"/>
        <v>0</v>
      </c>
      <c r="FZ334" s="7">
        <f t="shared" si="2178"/>
        <v>0</v>
      </c>
      <c r="GA334" s="7">
        <f t="shared" si="2178"/>
        <v>0</v>
      </c>
      <c r="GB334" s="116">
        <f t="shared" si="2178"/>
        <v>156</v>
      </c>
      <c r="GC334" s="117">
        <f t="shared" si="2178"/>
        <v>36</v>
      </c>
      <c r="GD334" s="7"/>
      <c r="GE334" s="7"/>
      <c r="GF334" s="7"/>
      <c r="GG334" s="52"/>
      <c r="GH334" s="3"/>
      <c r="GI334" s="18"/>
      <c r="GJ334" s="18"/>
      <c r="GK334" s="1"/>
      <c r="GL334" s="23"/>
      <c r="GM334" s="61"/>
      <c r="GN334" s="7"/>
      <c r="GO334" s="7"/>
    </row>
    <row r="335" spans="1:197" ht="24.95" customHeight="1" x14ac:dyDescent="0.35">
      <c r="A335" s="51"/>
      <c r="B335" s="17" t="s">
        <v>224</v>
      </c>
      <c r="C335" s="17"/>
      <c r="D335" s="7" t="s">
        <v>294</v>
      </c>
      <c r="E335" s="7"/>
      <c r="F335" s="7"/>
      <c r="G335" s="7"/>
      <c r="H335" s="525">
        <v>5</v>
      </c>
      <c r="I335" s="7"/>
      <c r="J335" s="7"/>
      <c r="K335" s="7"/>
      <c r="L335" s="187"/>
      <c r="M335" s="188">
        <f t="shared" ref="M335" si="2179">SUM(N335+P335+R335+T335+V335)</f>
        <v>0</v>
      </c>
      <c r="N335" s="189"/>
      <c r="O335" s="262">
        <f t="shared" ref="O335" si="2180">SUM(N335)*I335</f>
        <v>0</v>
      </c>
      <c r="P335" s="189"/>
      <c r="Q335" s="190">
        <f t="shared" ref="Q335" si="2181">P335*J335</f>
        <v>0</v>
      </c>
      <c r="R335" s="189"/>
      <c r="S335" s="190">
        <f t="shared" ref="S335" si="2182">SUM(R335)*J335</f>
        <v>0</v>
      </c>
      <c r="T335" s="189"/>
      <c r="U335" s="190">
        <f t="shared" ref="U335" si="2183">SUM(T335)*K335</f>
        <v>0</v>
      </c>
      <c r="V335" s="189"/>
      <c r="W335" s="190">
        <f t="shared" ref="W335" si="2184">SUM(V335)*J335*5</f>
        <v>0</v>
      </c>
      <c r="X335" s="191"/>
      <c r="Y335" s="191">
        <f t="shared" ref="Y335" si="2185">L335*J335*0.05</f>
        <v>0</v>
      </c>
      <c r="Z335" s="189"/>
      <c r="AA335" s="190"/>
      <c r="AB335" s="189"/>
      <c r="AC335" s="191">
        <f t="shared" ref="AC335" si="2186">SUM(AB335)*3*H335/5</f>
        <v>0</v>
      </c>
      <c r="AD335" s="189">
        <v>1</v>
      </c>
      <c r="AE335" s="193">
        <f t="shared" ref="AE335" si="2187">SUM(AD335*H335*(15))</f>
        <v>75</v>
      </c>
      <c r="AF335" s="189"/>
      <c r="AG335" s="190">
        <f t="shared" ref="AG335" si="2188">SUM(AF335*H335*3)</f>
        <v>0</v>
      </c>
      <c r="AH335" s="190"/>
      <c r="AI335" s="191">
        <f t="shared" ref="AI335" si="2189">SUM(AH335*H335/3)</f>
        <v>0</v>
      </c>
      <c r="AJ335" s="189"/>
      <c r="AK335" s="191">
        <f t="shared" ref="AK335" si="2190">SUM(AJ335*H335*2/3)</f>
        <v>0</v>
      </c>
      <c r="AL335" s="189"/>
      <c r="AM335" s="262">
        <f>SUM(AL335*H335)</f>
        <v>0</v>
      </c>
      <c r="AN335" s="189"/>
      <c r="AO335" s="190">
        <f>SUM(AN335*J335)</f>
        <v>0</v>
      </c>
      <c r="AP335" s="189"/>
      <c r="AQ335" s="191">
        <f t="shared" ref="AQ335" si="2191">SUM(AP335*H335*2)</f>
        <v>0</v>
      </c>
      <c r="AR335" s="189"/>
      <c r="AS335" s="191">
        <f t="shared" ref="AS335" si="2192">SUM(J335*AR335*6)</f>
        <v>0</v>
      </c>
      <c r="AT335" s="32"/>
      <c r="AU335" s="194">
        <f t="shared" ref="AU335" si="2193">AT335*H335/3</f>
        <v>0</v>
      </c>
      <c r="AV335" s="189"/>
      <c r="AW335" s="190">
        <f>SUM(AV335*H335/3)</f>
        <v>0</v>
      </c>
      <c r="AX335" s="189"/>
      <c r="AY335" s="191">
        <f t="shared" ref="AY335" si="2194">SUM(J335*AX335*8)</f>
        <v>0</v>
      </c>
      <c r="AZ335" s="190"/>
      <c r="BA335" s="191">
        <f>SUM(AZ335*K335*3*8)</f>
        <v>0</v>
      </c>
      <c r="BB335" s="189"/>
      <c r="BC335" s="191">
        <f t="shared" ref="BC335" si="2195">SUM(BB335*K335*4*6)</f>
        <v>0</v>
      </c>
      <c r="BD335" s="189"/>
      <c r="BE335" s="195">
        <f t="shared" ref="BE335" si="2196">SUM(BD335*50)</f>
        <v>0</v>
      </c>
      <c r="BF335" s="194">
        <f t="shared" ref="BF335" si="2197">O335+Q335+S335+U335+W335+X335+Y335+AA335+AC335+AE335+AG335+AI335+AK335+AM335+AO335+AQ335+AS335+AU335+AW335+AY335+BA335+BC335+BE335</f>
        <v>75</v>
      </c>
      <c r="BG335" s="194">
        <f t="shared" ref="BG335" si="2198">BC335+BA335+AY335+AW335+AS335+AQ335+X335+W335+U335+S335+Q335+O335</f>
        <v>0</v>
      </c>
      <c r="BH335" s="1"/>
      <c r="BI335" s="1"/>
      <c r="BJ335" s="1"/>
      <c r="BK335" s="55"/>
      <c r="BL335" s="51"/>
      <c r="BM335" s="1" t="s">
        <v>277</v>
      </c>
      <c r="BN335" s="23" t="s">
        <v>114</v>
      </c>
      <c r="BO335" s="23" t="s">
        <v>279</v>
      </c>
      <c r="BP335" s="23" t="s">
        <v>268</v>
      </c>
      <c r="BQ335" s="23" t="s">
        <v>288</v>
      </c>
      <c r="BR335" s="23">
        <v>11</v>
      </c>
      <c r="BS335" s="23">
        <v>10</v>
      </c>
      <c r="BT335" s="23">
        <v>1</v>
      </c>
      <c r="BU335" s="138">
        <v>1</v>
      </c>
      <c r="BV335" s="23">
        <v>1</v>
      </c>
      <c r="BW335" s="23"/>
      <c r="BX335" s="73">
        <v>0</v>
      </c>
      <c r="BY335" s="32"/>
      <c r="BZ335" s="334">
        <v>0</v>
      </c>
      <c r="CA335" s="32"/>
      <c r="CB335" s="20">
        <v>0</v>
      </c>
      <c r="CC335" s="32"/>
      <c r="CD335" s="20">
        <v>0</v>
      </c>
      <c r="CE335" s="32"/>
      <c r="CF335" s="20">
        <v>0</v>
      </c>
      <c r="CG335" s="74"/>
      <c r="CH335" s="20">
        <v>0</v>
      </c>
      <c r="CI335" s="20"/>
      <c r="CJ335" s="20">
        <v>0</v>
      </c>
      <c r="CK335" s="74"/>
      <c r="CL335" s="20"/>
      <c r="CM335" s="74"/>
      <c r="CN335" s="20">
        <v>0</v>
      </c>
      <c r="CO335" s="74">
        <v>1</v>
      </c>
      <c r="CP335" s="24">
        <v>45</v>
      </c>
      <c r="CQ335" s="74"/>
      <c r="CR335" s="334">
        <v>0</v>
      </c>
      <c r="CS335" s="74"/>
      <c r="CT335" s="20">
        <v>0</v>
      </c>
      <c r="CU335" s="74"/>
      <c r="CV335" s="20">
        <v>0</v>
      </c>
      <c r="CW335" s="74"/>
      <c r="CX335" s="334">
        <v>0</v>
      </c>
      <c r="CY335" s="74"/>
      <c r="CZ335" s="20">
        <v>0</v>
      </c>
      <c r="DA335" s="74"/>
      <c r="DB335" s="20">
        <v>0</v>
      </c>
      <c r="DC335" s="74"/>
      <c r="DD335" s="20">
        <v>0</v>
      </c>
      <c r="DE335" s="74"/>
      <c r="DF335" s="20">
        <v>0</v>
      </c>
      <c r="DG335" s="74"/>
      <c r="DH335" s="20">
        <v>0</v>
      </c>
      <c r="DI335" s="74"/>
      <c r="DJ335" s="20">
        <v>0</v>
      </c>
      <c r="DK335" s="74"/>
      <c r="DL335" s="20">
        <v>0</v>
      </c>
      <c r="DM335" s="74"/>
      <c r="DN335" s="20">
        <v>0</v>
      </c>
      <c r="DO335" s="74"/>
      <c r="DP335" s="20">
        <v>0</v>
      </c>
      <c r="DQ335" s="20">
        <f t="shared" si="2173"/>
        <v>45</v>
      </c>
      <c r="DR335" s="20">
        <f t="shared" si="2174"/>
        <v>0</v>
      </c>
      <c r="DS335" s="7"/>
      <c r="DT335" s="7"/>
      <c r="DU335" s="7"/>
      <c r="DV335" s="52"/>
      <c r="DW335" s="51"/>
      <c r="DX335" s="20"/>
      <c r="DY335" s="44"/>
      <c r="DZ335" s="44"/>
      <c r="EA335" s="7"/>
      <c r="EB335" s="7"/>
      <c r="EC335" s="7"/>
      <c r="ED335" s="7"/>
      <c r="EE335" s="7"/>
      <c r="EF335" s="7"/>
      <c r="EG335" s="7"/>
      <c r="EH335" s="7">
        <f t="shared" si="2175"/>
        <v>0</v>
      </c>
      <c r="EI335" s="7">
        <f t="shared" si="2175"/>
        <v>0</v>
      </c>
      <c r="EJ335" s="7">
        <f t="shared" si="2175"/>
        <v>0</v>
      </c>
      <c r="EK335" s="18">
        <f t="shared" si="2175"/>
        <v>0</v>
      </c>
      <c r="EL335" s="7">
        <f t="shared" si="2175"/>
        <v>0</v>
      </c>
      <c r="EM335" s="7">
        <f t="shared" si="2175"/>
        <v>0</v>
      </c>
      <c r="EN335" s="7">
        <f t="shared" si="2175"/>
        <v>0</v>
      </c>
      <c r="EO335" s="7">
        <f t="shared" si="2175"/>
        <v>0</v>
      </c>
      <c r="EP335" s="7">
        <f t="shared" si="2175"/>
        <v>0</v>
      </c>
      <c r="EQ335" s="7">
        <f t="shared" si="2175"/>
        <v>0</v>
      </c>
      <c r="ER335" s="7">
        <f t="shared" si="2175"/>
        <v>0</v>
      </c>
      <c r="ES335" s="7">
        <f t="shared" si="2175"/>
        <v>0</v>
      </c>
      <c r="ET335" s="7">
        <f t="shared" si="2175"/>
        <v>0</v>
      </c>
      <c r="EU335" s="18">
        <f t="shared" si="2175"/>
        <v>0</v>
      </c>
      <c r="EV335" s="7">
        <f t="shared" si="2175"/>
        <v>0</v>
      </c>
      <c r="EW335" s="7">
        <f t="shared" si="2175"/>
        <v>0</v>
      </c>
      <c r="EX335" s="7">
        <f t="shared" si="2176"/>
        <v>0</v>
      </c>
      <c r="EY335" s="7">
        <f t="shared" si="2176"/>
        <v>0</v>
      </c>
      <c r="EZ335" s="7">
        <f t="shared" si="2176"/>
        <v>2</v>
      </c>
      <c r="FA335" s="7">
        <f t="shared" si="2176"/>
        <v>120</v>
      </c>
      <c r="FB335" s="7">
        <f t="shared" si="2176"/>
        <v>0</v>
      </c>
      <c r="FC335" s="7">
        <f t="shared" si="2176"/>
        <v>0</v>
      </c>
      <c r="FD335" s="7">
        <f t="shared" si="2176"/>
        <v>0</v>
      </c>
      <c r="FE335" s="18">
        <f t="shared" si="2176"/>
        <v>0</v>
      </c>
      <c r="FF335" s="7">
        <f t="shared" si="2176"/>
        <v>0</v>
      </c>
      <c r="FG335" s="7">
        <f t="shared" si="2176"/>
        <v>0</v>
      </c>
      <c r="FH335" s="7">
        <f t="shared" si="2176"/>
        <v>0</v>
      </c>
      <c r="FI335" s="7">
        <f t="shared" si="2176"/>
        <v>0</v>
      </c>
      <c r="FJ335" s="7">
        <f t="shared" si="2176"/>
        <v>0</v>
      </c>
      <c r="FK335" s="7">
        <f t="shared" si="2176"/>
        <v>0</v>
      </c>
      <c r="FL335" s="7">
        <f t="shared" si="2176"/>
        <v>0</v>
      </c>
      <c r="FM335" s="7">
        <f t="shared" si="2176"/>
        <v>0</v>
      </c>
      <c r="FN335" s="7">
        <f t="shared" si="2177"/>
        <v>0</v>
      </c>
      <c r="FO335" s="7">
        <f t="shared" si="2177"/>
        <v>0</v>
      </c>
      <c r="FP335" s="7"/>
      <c r="FQ335" s="7">
        <f t="shared" si="2178"/>
        <v>0</v>
      </c>
      <c r="FR335" s="7">
        <f t="shared" si="2178"/>
        <v>0</v>
      </c>
      <c r="FS335" s="7">
        <f t="shared" si="2178"/>
        <v>0</v>
      </c>
      <c r="FT335" s="7">
        <f t="shared" si="2178"/>
        <v>0</v>
      </c>
      <c r="FU335" s="7">
        <f t="shared" si="2178"/>
        <v>0</v>
      </c>
      <c r="FV335" s="7">
        <f t="shared" si="2178"/>
        <v>0</v>
      </c>
      <c r="FW335" s="7">
        <f t="shared" si="2178"/>
        <v>0</v>
      </c>
      <c r="FX335" s="7">
        <f t="shared" si="2178"/>
        <v>0</v>
      </c>
      <c r="FY335" s="7">
        <f t="shared" si="2178"/>
        <v>0</v>
      </c>
      <c r="FZ335" s="7">
        <f t="shared" si="2178"/>
        <v>0</v>
      </c>
      <c r="GA335" s="7">
        <f t="shared" si="2178"/>
        <v>0</v>
      </c>
      <c r="GB335" s="116">
        <f t="shared" si="2178"/>
        <v>120</v>
      </c>
      <c r="GC335" s="117">
        <f t="shared" si="2178"/>
        <v>0</v>
      </c>
      <c r="GD335" s="7"/>
      <c r="GE335" s="7"/>
      <c r="GF335" s="7"/>
      <c r="GG335" s="52"/>
      <c r="GH335" s="3"/>
      <c r="GI335" s="18"/>
      <c r="GJ335" s="18"/>
      <c r="GK335" s="1"/>
      <c r="GL335" s="23"/>
      <c r="GM335" s="61"/>
      <c r="GN335" s="7"/>
      <c r="GO335" s="7"/>
    </row>
    <row r="336" spans="1:197" ht="24.95" customHeight="1" x14ac:dyDescent="0.35">
      <c r="A336" s="51"/>
      <c r="B336" s="1"/>
      <c r="C336" s="23"/>
      <c r="D336" s="23"/>
      <c r="E336" s="23"/>
      <c r="F336" s="23"/>
      <c r="G336" s="23"/>
      <c r="H336" s="23"/>
      <c r="I336" s="49"/>
      <c r="J336" s="23"/>
      <c r="K336" s="23"/>
      <c r="L336" s="1"/>
      <c r="M336" s="73">
        <f t="shared" ref="M336:M345" si="2199">SUM(N336+P336+T336+V336+AR336*2)</f>
        <v>0</v>
      </c>
      <c r="N336" s="32"/>
      <c r="O336" s="263"/>
      <c r="P336" s="32"/>
      <c r="Q336" s="20"/>
      <c r="R336" s="32"/>
      <c r="S336" s="20"/>
      <c r="T336" s="32"/>
      <c r="U336" s="20"/>
      <c r="V336" s="74"/>
      <c r="W336" s="20"/>
      <c r="X336" s="20"/>
      <c r="Y336" s="20"/>
      <c r="Z336" s="74"/>
      <c r="AA336" s="20"/>
      <c r="AB336" s="74"/>
      <c r="AC336" s="20"/>
      <c r="AD336" s="74"/>
      <c r="AE336" s="24"/>
      <c r="AF336" s="74"/>
      <c r="AG336" s="20"/>
      <c r="AH336" s="74"/>
      <c r="AI336" s="20"/>
      <c r="AJ336" s="74"/>
      <c r="AK336" s="20"/>
      <c r="AL336" s="74"/>
      <c r="AM336" s="263"/>
      <c r="AN336" s="74"/>
      <c r="AO336" s="20"/>
      <c r="AP336" s="74"/>
      <c r="AQ336" s="20"/>
      <c r="AR336" s="74"/>
      <c r="AS336" s="20"/>
      <c r="AT336" s="74"/>
      <c r="AU336" s="20"/>
      <c r="AV336" s="74"/>
      <c r="AW336" s="20"/>
      <c r="AX336" s="74"/>
      <c r="AY336" s="20"/>
      <c r="AZ336" s="74"/>
      <c r="BA336" s="20"/>
      <c r="BB336" s="74"/>
      <c r="BC336" s="20"/>
      <c r="BD336" s="74"/>
      <c r="BE336" s="20"/>
      <c r="BF336" s="20">
        <f t="shared" ref="BF336:BF345" si="2200">SUM(AO336+BE336+BC336+BA336+AY336+AW336+AS336+AQ336+AK336+AM336+AI336+AG336+AE336+AC336+AA336+Y336+X336+W336+U336+Q336+O336+S336+AU336)</f>
        <v>0</v>
      </c>
      <c r="BG336" s="20">
        <f t="shared" ref="BG336:BG345" si="2201">SUM(O336+Q336+U336+W336+X336+AS336+AW336+AY336+BA336+BC336+S336+AQ336)</f>
        <v>0</v>
      </c>
      <c r="BH336" s="7"/>
      <c r="BI336" s="1"/>
      <c r="BJ336" s="1"/>
      <c r="BK336" s="55"/>
      <c r="BL336" s="51"/>
      <c r="BM336" s="17" t="s">
        <v>224</v>
      </c>
      <c r="BN336" s="17"/>
      <c r="BO336" s="7" t="s">
        <v>294</v>
      </c>
      <c r="BP336" s="7"/>
      <c r="BQ336" s="7"/>
      <c r="BR336" s="7"/>
      <c r="BS336" s="7">
        <v>5</v>
      </c>
      <c r="BT336" s="7"/>
      <c r="BU336" s="7"/>
      <c r="BV336" s="7"/>
      <c r="BW336" s="187"/>
      <c r="BX336" s="188">
        <f t="shared" ref="BX336" si="2202">SUM(BY336+CA336+CC336+CE336+CG336)</f>
        <v>0</v>
      </c>
      <c r="BY336" s="189"/>
      <c r="BZ336" s="142">
        <f t="shared" ref="BZ336" si="2203">SUM(BY336)*BT336</f>
        <v>0</v>
      </c>
      <c r="CA336" s="189"/>
      <c r="CB336" s="190">
        <f t="shared" ref="CB336" si="2204">CA336*BU336</f>
        <v>0</v>
      </c>
      <c r="CC336" s="189"/>
      <c r="CD336" s="190">
        <f t="shared" ref="CD336" si="2205">SUM(CC336)*BU336</f>
        <v>0</v>
      </c>
      <c r="CE336" s="189"/>
      <c r="CF336" s="190">
        <f t="shared" ref="CF336" si="2206">SUM(CE336)*BV336</f>
        <v>0</v>
      </c>
      <c r="CG336" s="189"/>
      <c r="CH336" s="190">
        <f t="shared" ref="CH336" si="2207">SUM(CG336)*BU336*5</f>
        <v>0</v>
      </c>
      <c r="CI336" s="191"/>
      <c r="CJ336" s="191">
        <f t="shared" ref="CJ336" si="2208">BW336*BU336*0.05</f>
        <v>0</v>
      </c>
      <c r="CK336" s="189"/>
      <c r="CL336" s="190"/>
      <c r="CM336" s="189"/>
      <c r="CN336" s="191">
        <f t="shared" ref="CN336" si="2209">SUM(CM336)*3*BS336/5</f>
        <v>0</v>
      </c>
      <c r="CO336" s="189">
        <v>1</v>
      </c>
      <c r="CP336" s="193">
        <f t="shared" ref="CP336" si="2210">SUM(CO336*BS336*(15))</f>
        <v>75</v>
      </c>
      <c r="CQ336" s="189"/>
      <c r="CR336" s="142">
        <f t="shared" ref="CR336" si="2211">SUM(CQ336*BS336*3)</f>
        <v>0</v>
      </c>
      <c r="CS336" s="190"/>
      <c r="CT336" s="191">
        <f t="shared" ref="CT336" si="2212">SUM(CS336*BS336/3)</f>
        <v>0</v>
      </c>
      <c r="CU336" s="189"/>
      <c r="CV336" s="191">
        <f t="shared" ref="CV336" si="2213">SUM(CU336*BS336*2/3)</f>
        <v>0</v>
      </c>
      <c r="CW336" s="189"/>
      <c r="CX336" s="142">
        <f>SUM(CW336*BS336)</f>
        <v>0</v>
      </c>
      <c r="CY336" s="189"/>
      <c r="CZ336" s="190">
        <f>SUM(CY336*BU336)</f>
        <v>0</v>
      </c>
      <c r="DA336" s="189"/>
      <c r="DB336" s="191">
        <f t="shared" ref="DB336" si="2214">SUM(DA336*BS336*2)</f>
        <v>0</v>
      </c>
      <c r="DC336" s="189"/>
      <c r="DD336" s="191">
        <f t="shared" ref="DD336" si="2215">SUM(BU336*DC336*6)</f>
        <v>0</v>
      </c>
      <c r="DE336" s="32"/>
      <c r="DF336" s="194">
        <f t="shared" ref="DF336" si="2216">DE336*BS336/3</f>
        <v>0</v>
      </c>
      <c r="DG336" s="189"/>
      <c r="DH336" s="190">
        <f>SUM(DG336*BS336/3)</f>
        <v>0</v>
      </c>
      <c r="DI336" s="189"/>
      <c r="DJ336" s="191">
        <f t="shared" ref="DJ336" si="2217">SUM(BU336*DI336*8)</f>
        <v>0</v>
      </c>
      <c r="DK336" s="190"/>
      <c r="DL336" s="191">
        <f>SUM(DK336*BV336*3*8)</f>
        <v>0</v>
      </c>
      <c r="DM336" s="189"/>
      <c r="DN336" s="191">
        <f t="shared" ref="DN336" si="2218">SUM(DM336*BV336*4*6)</f>
        <v>0</v>
      </c>
      <c r="DO336" s="189"/>
      <c r="DP336" s="195">
        <f t="shared" ref="DP336" si="2219">SUM(DO336*50)</f>
        <v>0</v>
      </c>
      <c r="DQ336" s="20">
        <f t="shared" si="2173"/>
        <v>75</v>
      </c>
      <c r="DR336" s="20">
        <f t="shared" si="2174"/>
        <v>0</v>
      </c>
      <c r="DS336" s="7"/>
      <c r="DT336" s="7"/>
      <c r="DU336" s="7"/>
      <c r="DV336" s="52"/>
      <c r="DW336" s="51"/>
      <c r="DX336" s="1"/>
      <c r="DY336" s="23"/>
      <c r="DZ336" s="23"/>
      <c r="EA336" s="7"/>
      <c r="EB336" s="7"/>
      <c r="EC336" s="7"/>
      <c r="ED336" s="7"/>
      <c r="EE336" s="7"/>
      <c r="EF336" s="7"/>
      <c r="EG336" s="7"/>
      <c r="EH336" s="7">
        <f t="shared" si="2175"/>
        <v>0</v>
      </c>
      <c r="EI336" s="7">
        <f t="shared" si="2175"/>
        <v>0</v>
      </c>
      <c r="EJ336" s="7">
        <f t="shared" si="2175"/>
        <v>0</v>
      </c>
      <c r="EK336" s="18">
        <f t="shared" si="2175"/>
        <v>0</v>
      </c>
      <c r="EL336" s="7">
        <f t="shared" si="2175"/>
        <v>0</v>
      </c>
      <c r="EM336" s="7">
        <f t="shared" si="2175"/>
        <v>0</v>
      </c>
      <c r="EN336" s="7">
        <f t="shared" si="2175"/>
        <v>0</v>
      </c>
      <c r="EO336" s="7">
        <f t="shared" si="2175"/>
        <v>0</v>
      </c>
      <c r="EP336" s="7">
        <f t="shared" si="2175"/>
        <v>0</v>
      </c>
      <c r="EQ336" s="7">
        <f t="shared" si="2175"/>
        <v>0</v>
      </c>
      <c r="ER336" s="7">
        <f t="shared" si="2175"/>
        <v>0</v>
      </c>
      <c r="ES336" s="7">
        <f t="shared" si="2175"/>
        <v>0</v>
      </c>
      <c r="ET336" s="7">
        <f t="shared" si="2175"/>
        <v>0</v>
      </c>
      <c r="EU336" s="18">
        <f t="shared" si="2175"/>
        <v>0</v>
      </c>
      <c r="EV336" s="7">
        <f t="shared" si="2175"/>
        <v>0</v>
      </c>
      <c r="EW336" s="7">
        <f t="shared" si="2175"/>
        <v>0</v>
      </c>
      <c r="EX336" s="7">
        <f t="shared" si="2176"/>
        <v>0</v>
      </c>
      <c r="EY336" s="7">
        <f t="shared" si="2176"/>
        <v>0</v>
      </c>
      <c r="EZ336" s="7">
        <f t="shared" si="2176"/>
        <v>1</v>
      </c>
      <c r="FA336" s="7">
        <f t="shared" si="2176"/>
        <v>75</v>
      </c>
      <c r="FB336" s="7">
        <f t="shared" si="2176"/>
        <v>0</v>
      </c>
      <c r="FC336" s="7">
        <f t="shared" si="2176"/>
        <v>0</v>
      </c>
      <c r="FD336" s="7">
        <f t="shared" si="2176"/>
        <v>0</v>
      </c>
      <c r="FE336" s="18">
        <f t="shared" si="2176"/>
        <v>0</v>
      </c>
      <c r="FF336" s="7">
        <f t="shared" si="2176"/>
        <v>0</v>
      </c>
      <c r="FG336" s="7">
        <f t="shared" si="2176"/>
        <v>0</v>
      </c>
      <c r="FH336" s="7">
        <f t="shared" si="2176"/>
        <v>0</v>
      </c>
      <c r="FI336" s="7">
        <f t="shared" si="2176"/>
        <v>0</v>
      </c>
      <c r="FJ336" s="7">
        <f t="shared" si="2176"/>
        <v>0</v>
      </c>
      <c r="FK336" s="7">
        <f t="shared" si="2176"/>
        <v>0</v>
      </c>
      <c r="FL336" s="7">
        <f t="shared" si="2176"/>
        <v>0</v>
      </c>
      <c r="FM336" s="7">
        <f t="shared" si="2176"/>
        <v>0</v>
      </c>
      <c r="FN336" s="7">
        <f t="shared" si="2177"/>
        <v>0</v>
      </c>
      <c r="FO336" s="7">
        <f t="shared" si="2177"/>
        <v>0</v>
      </c>
      <c r="FP336" s="7"/>
      <c r="FQ336" s="7">
        <f t="shared" si="2178"/>
        <v>0</v>
      </c>
      <c r="FR336" s="7">
        <f t="shared" si="2178"/>
        <v>0</v>
      </c>
      <c r="FS336" s="7">
        <f t="shared" si="2178"/>
        <v>0</v>
      </c>
      <c r="FT336" s="7">
        <f t="shared" si="2178"/>
        <v>0</v>
      </c>
      <c r="FU336" s="7">
        <f t="shared" si="2178"/>
        <v>0</v>
      </c>
      <c r="FV336" s="7">
        <f t="shared" si="2178"/>
        <v>0</v>
      </c>
      <c r="FW336" s="7">
        <f t="shared" si="2178"/>
        <v>0</v>
      </c>
      <c r="FX336" s="7">
        <f t="shared" si="2178"/>
        <v>0</v>
      </c>
      <c r="FY336" s="7">
        <f t="shared" si="2178"/>
        <v>0</v>
      </c>
      <c r="FZ336" s="7">
        <f t="shared" si="2178"/>
        <v>0</v>
      </c>
      <c r="GA336" s="7">
        <f t="shared" si="2178"/>
        <v>0</v>
      </c>
      <c r="GB336" s="116">
        <f t="shared" si="2178"/>
        <v>75</v>
      </c>
      <c r="GC336" s="117">
        <f t="shared" si="2178"/>
        <v>0</v>
      </c>
      <c r="GD336" s="7"/>
      <c r="GE336" s="7"/>
      <c r="GF336" s="7"/>
      <c r="GG336" s="52"/>
      <c r="GH336" s="3"/>
      <c r="GI336" s="18"/>
      <c r="GJ336" s="18"/>
      <c r="GK336" s="1"/>
      <c r="GL336" s="23"/>
      <c r="GM336" s="61"/>
      <c r="GN336" s="7"/>
      <c r="GO336" s="7"/>
    </row>
    <row r="337" spans="1:197" ht="24.95" customHeight="1" x14ac:dyDescent="0.35">
      <c r="A337" s="51"/>
      <c r="B337" s="1"/>
      <c r="C337" s="23"/>
      <c r="D337" s="23"/>
      <c r="E337" s="23"/>
      <c r="F337" s="23"/>
      <c r="G337" s="23"/>
      <c r="H337" s="23"/>
      <c r="I337" s="23"/>
      <c r="J337" s="23"/>
      <c r="K337" s="23"/>
      <c r="L337" s="22"/>
      <c r="M337" s="73">
        <f t="shared" si="2199"/>
        <v>0</v>
      </c>
      <c r="N337" s="32"/>
      <c r="O337" s="263"/>
      <c r="P337" s="32"/>
      <c r="Q337" s="20"/>
      <c r="R337" s="32"/>
      <c r="S337" s="20"/>
      <c r="T337" s="32"/>
      <c r="U337" s="20"/>
      <c r="V337" s="74"/>
      <c r="W337" s="20"/>
      <c r="X337" s="20"/>
      <c r="Y337" s="20"/>
      <c r="Z337" s="74"/>
      <c r="AA337" s="20"/>
      <c r="AB337" s="74"/>
      <c r="AC337" s="20"/>
      <c r="AD337" s="74"/>
      <c r="AE337" s="24"/>
      <c r="AF337" s="74"/>
      <c r="AG337" s="20"/>
      <c r="AH337" s="74"/>
      <c r="AI337" s="20"/>
      <c r="AJ337" s="74"/>
      <c r="AK337" s="20"/>
      <c r="AL337" s="74"/>
      <c r="AM337" s="263"/>
      <c r="AN337" s="74"/>
      <c r="AO337" s="20"/>
      <c r="AP337" s="74"/>
      <c r="AQ337" s="20"/>
      <c r="AR337" s="74"/>
      <c r="AS337" s="20"/>
      <c r="AT337" s="74"/>
      <c r="AU337" s="20"/>
      <c r="AV337" s="74"/>
      <c r="AW337" s="20"/>
      <c r="AX337" s="74"/>
      <c r="AY337" s="20"/>
      <c r="AZ337" s="74"/>
      <c r="BA337" s="20"/>
      <c r="BB337" s="74"/>
      <c r="BC337" s="20"/>
      <c r="BD337" s="74"/>
      <c r="BE337" s="20"/>
      <c r="BF337" s="20">
        <f t="shared" si="2200"/>
        <v>0</v>
      </c>
      <c r="BG337" s="20">
        <f t="shared" si="2201"/>
        <v>0</v>
      </c>
      <c r="BH337" s="7"/>
      <c r="BI337" s="1"/>
      <c r="BJ337" s="1"/>
      <c r="BK337" s="55"/>
      <c r="BL337" s="51"/>
      <c r="BM337" s="21" t="s">
        <v>289</v>
      </c>
      <c r="BN337" s="7" t="s">
        <v>110</v>
      </c>
      <c r="BO337" s="7" t="s">
        <v>279</v>
      </c>
      <c r="BP337" s="7" t="s">
        <v>268</v>
      </c>
      <c r="BQ337" s="7" t="s">
        <v>280</v>
      </c>
      <c r="BR337" s="7">
        <v>12</v>
      </c>
      <c r="BS337" s="7">
        <v>108</v>
      </c>
      <c r="BT337" s="7">
        <v>1</v>
      </c>
      <c r="BU337" s="394">
        <v>5</v>
      </c>
      <c r="BV337" s="7">
        <v>5</v>
      </c>
      <c r="BW337" s="7"/>
      <c r="BX337" s="73">
        <v>0</v>
      </c>
      <c r="BY337" s="32"/>
      <c r="BZ337" s="334">
        <v>0</v>
      </c>
      <c r="CA337" s="32"/>
      <c r="CB337" s="20">
        <v>0</v>
      </c>
      <c r="CC337" s="32"/>
      <c r="CD337" s="20">
        <v>0</v>
      </c>
      <c r="CE337" s="32"/>
      <c r="CF337" s="20">
        <v>0</v>
      </c>
      <c r="CG337" s="74"/>
      <c r="CH337" s="20">
        <v>0</v>
      </c>
      <c r="CI337" s="417">
        <v>1.67</v>
      </c>
      <c r="CJ337" s="20">
        <v>0</v>
      </c>
      <c r="CK337" s="74"/>
      <c r="CL337" s="20"/>
      <c r="CM337" s="74"/>
      <c r="CN337" s="20">
        <v>0</v>
      </c>
      <c r="CO337" s="74"/>
      <c r="CP337" s="24">
        <v>0</v>
      </c>
      <c r="CQ337" s="74"/>
      <c r="CR337" s="334">
        <v>0</v>
      </c>
      <c r="CS337" s="74"/>
      <c r="CT337" s="20">
        <v>0</v>
      </c>
      <c r="CU337" s="74"/>
      <c r="CV337" s="20">
        <v>0</v>
      </c>
      <c r="CW337" s="74"/>
      <c r="CX337" s="334">
        <v>0</v>
      </c>
      <c r="CY337" s="74"/>
      <c r="CZ337" s="20">
        <v>0</v>
      </c>
      <c r="DA337" s="74"/>
      <c r="DB337" s="20">
        <v>0</v>
      </c>
      <c r="DC337" s="74"/>
      <c r="DD337" s="20">
        <v>0</v>
      </c>
      <c r="DE337" s="74"/>
      <c r="DF337" s="20">
        <v>0</v>
      </c>
      <c r="DG337" s="74"/>
      <c r="DH337" s="20">
        <v>0</v>
      </c>
      <c r="DI337" s="74"/>
      <c r="DJ337" s="20">
        <v>0</v>
      </c>
      <c r="DK337" s="74">
        <v>1</v>
      </c>
      <c r="DL337" s="20">
        <v>40</v>
      </c>
      <c r="DM337" s="74"/>
      <c r="DN337" s="20">
        <v>0</v>
      </c>
      <c r="DO337" s="74"/>
      <c r="DP337" s="20">
        <v>0</v>
      </c>
      <c r="DQ337" s="20">
        <f t="shared" si="2173"/>
        <v>41.67</v>
      </c>
      <c r="DR337" s="20">
        <f t="shared" si="2174"/>
        <v>41.67</v>
      </c>
      <c r="DS337" s="7"/>
      <c r="DT337" s="7"/>
      <c r="DU337" s="7"/>
      <c r="DV337" s="52"/>
      <c r="DW337" s="51"/>
      <c r="DX337" s="1"/>
      <c r="DY337" s="23"/>
      <c r="DZ337" s="23"/>
      <c r="EA337" s="7"/>
      <c r="EB337" s="7"/>
      <c r="EC337" s="7"/>
      <c r="ED337" s="7"/>
      <c r="EE337" s="7"/>
      <c r="EF337" s="7"/>
      <c r="EG337" s="7"/>
      <c r="EH337" s="7">
        <f t="shared" si="2175"/>
        <v>0</v>
      </c>
      <c r="EI337" s="7">
        <f t="shared" si="2175"/>
        <v>0</v>
      </c>
      <c r="EJ337" s="7">
        <f t="shared" si="2175"/>
        <v>0</v>
      </c>
      <c r="EK337" s="18">
        <f t="shared" si="2175"/>
        <v>0</v>
      </c>
      <c r="EL337" s="7">
        <f t="shared" si="2175"/>
        <v>0</v>
      </c>
      <c r="EM337" s="7">
        <f t="shared" si="2175"/>
        <v>0</v>
      </c>
      <c r="EN337" s="7">
        <f t="shared" si="2175"/>
        <v>0</v>
      </c>
      <c r="EO337" s="7">
        <f t="shared" si="2175"/>
        <v>0</v>
      </c>
      <c r="EP337" s="7">
        <f t="shared" si="2175"/>
        <v>0</v>
      </c>
      <c r="EQ337" s="7">
        <f t="shared" si="2175"/>
        <v>0</v>
      </c>
      <c r="ER337" s="7">
        <f t="shared" si="2175"/>
        <v>0</v>
      </c>
      <c r="ES337" s="7">
        <f t="shared" si="2175"/>
        <v>0</v>
      </c>
      <c r="ET337" s="7">
        <f t="shared" si="2175"/>
        <v>1.67</v>
      </c>
      <c r="EU337" s="18">
        <f t="shared" si="2175"/>
        <v>0</v>
      </c>
      <c r="EV337" s="7">
        <f t="shared" si="2175"/>
        <v>0</v>
      </c>
      <c r="EW337" s="7">
        <f t="shared" si="2175"/>
        <v>0</v>
      </c>
      <c r="EX337" s="7">
        <f t="shared" si="2176"/>
        <v>0</v>
      </c>
      <c r="EY337" s="7">
        <f t="shared" si="2176"/>
        <v>0</v>
      </c>
      <c r="EZ337" s="7">
        <f t="shared" si="2176"/>
        <v>0</v>
      </c>
      <c r="FA337" s="7">
        <f t="shared" si="2176"/>
        <v>0</v>
      </c>
      <c r="FB337" s="7">
        <f t="shared" si="2176"/>
        <v>0</v>
      </c>
      <c r="FC337" s="7">
        <f t="shared" si="2176"/>
        <v>0</v>
      </c>
      <c r="FD337" s="7">
        <f t="shared" si="2176"/>
        <v>0</v>
      </c>
      <c r="FE337" s="18">
        <f t="shared" si="2176"/>
        <v>0</v>
      </c>
      <c r="FF337" s="7">
        <f t="shared" si="2176"/>
        <v>0</v>
      </c>
      <c r="FG337" s="7">
        <f t="shared" si="2176"/>
        <v>0</v>
      </c>
      <c r="FH337" s="7">
        <f t="shared" si="2176"/>
        <v>0</v>
      </c>
      <c r="FI337" s="7">
        <f t="shared" si="2176"/>
        <v>0</v>
      </c>
      <c r="FJ337" s="7">
        <f t="shared" si="2176"/>
        <v>0</v>
      </c>
      <c r="FK337" s="7">
        <f t="shared" si="2176"/>
        <v>0</v>
      </c>
      <c r="FL337" s="7">
        <f t="shared" si="2176"/>
        <v>0</v>
      </c>
      <c r="FM337" s="7">
        <f t="shared" si="2176"/>
        <v>0</v>
      </c>
      <c r="FN337" s="7">
        <f t="shared" si="2177"/>
        <v>0</v>
      </c>
      <c r="FO337" s="7">
        <f t="shared" si="2177"/>
        <v>0</v>
      </c>
      <c r="FP337" s="7"/>
      <c r="FQ337" s="7">
        <f t="shared" si="2178"/>
        <v>0</v>
      </c>
      <c r="FR337" s="7">
        <f t="shared" si="2178"/>
        <v>0</v>
      </c>
      <c r="FS337" s="7">
        <f t="shared" si="2178"/>
        <v>0</v>
      </c>
      <c r="FT337" s="7">
        <f t="shared" si="2178"/>
        <v>0</v>
      </c>
      <c r="FU337" s="7">
        <f t="shared" si="2178"/>
        <v>0</v>
      </c>
      <c r="FV337" s="7">
        <f t="shared" si="2178"/>
        <v>1</v>
      </c>
      <c r="FW337" s="7">
        <f t="shared" si="2178"/>
        <v>40</v>
      </c>
      <c r="FX337" s="7">
        <f t="shared" si="2178"/>
        <v>0</v>
      </c>
      <c r="FY337" s="7">
        <f t="shared" si="2178"/>
        <v>0</v>
      </c>
      <c r="FZ337" s="7">
        <f t="shared" si="2178"/>
        <v>0</v>
      </c>
      <c r="GA337" s="7">
        <f t="shared" si="2178"/>
        <v>0</v>
      </c>
      <c r="GB337" s="116">
        <f t="shared" si="2178"/>
        <v>41.67</v>
      </c>
      <c r="GC337" s="117">
        <f t="shared" si="2178"/>
        <v>41.67</v>
      </c>
      <c r="GD337" s="7"/>
      <c r="GE337" s="7"/>
      <c r="GF337" s="7"/>
      <c r="GG337" s="52"/>
      <c r="GH337" s="3"/>
      <c r="GI337" s="18"/>
      <c r="GJ337" s="18"/>
      <c r="GK337" s="1"/>
      <c r="GL337" s="23"/>
      <c r="GM337" s="61"/>
      <c r="GN337" s="7"/>
      <c r="GO337" s="7"/>
    </row>
    <row r="338" spans="1:197" ht="24.95" customHeight="1" x14ac:dyDescent="0.35">
      <c r="A338" s="51"/>
      <c r="B338" s="1"/>
      <c r="C338" s="23"/>
      <c r="D338" s="23"/>
      <c r="E338" s="23"/>
      <c r="F338" s="23"/>
      <c r="G338" s="23"/>
      <c r="H338" s="23"/>
      <c r="I338" s="23"/>
      <c r="J338" s="23"/>
      <c r="K338" s="23"/>
      <c r="L338" s="1"/>
      <c r="M338" s="73">
        <f t="shared" si="2199"/>
        <v>0</v>
      </c>
      <c r="N338" s="32"/>
      <c r="O338" s="263"/>
      <c r="P338" s="32"/>
      <c r="Q338" s="20"/>
      <c r="R338" s="32"/>
      <c r="S338" s="20"/>
      <c r="T338" s="32"/>
      <c r="U338" s="20"/>
      <c r="V338" s="74"/>
      <c r="W338" s="20"/>
      <c r="X338" s="20"/>
      <c r="Y338" s="20"/>
      <c r="Z338" s="74"/>
      <c r="AA338" s="20"/>
      <c r="AB338" s="74"/>
      <c r="AC338" s="20"/>
      <c r="AD338" s="74"/>
      <c r="AE338" s="24"/>
      <c r="AF338" s="74"/>
      <c r="AG338" s="20"/>
      <c r="AH338" s="74"/>
      <c r="AI338" s="20"/>
      <c r="AJ338" s="74"/>
      <c r="AK338" s="20"/>
      <c r="AL338" s="74"/>
      <c r="AM338" s="263"/>
      <c r="AN338" s="74"/>
      <c r="AO338" s="20"/>
      <c r="AP338" s="74"/>
      <c r="AQ338" s="20"/>
      <c r="AR338" s="74"/>
      <c r="AS338" s="20"/>
      <c r="AT338" s="74"/>
      <c r="AU338" s="20"/>
      <c r="AV338" s="74"/>
      <c r="AW338" s="20"/>
      <c r="AX338" s="74"/>
      <c r="AY338" s="20"/>
      <c r="AZ338" s="74"/>
      <c r="BA338" s="20"/>
      <c r="BB338" s="74"/>
      <c r="BC338" s="20"/>
      <c r="BD338" s="74"/>
      <c r="BE338" s="20"/>
      <c r="BF338" s="20">
        <f t="shared" si="2200"/>
        <v>0</v>
      </c>
      <c r="BG338" s="20">
        <f t="shared" si="2201"/>
        <v>0</v>
      </c>
      <c r="BH338" s="7"/>
      <c r="BI338" s="1"/>
      <c r="BJ338" s="1"/>
      <c r="BK338" s="55"/>
      <c r="BL338" s="51"/>
      <c r="BM338" s="213" t="s">
        <v>309</v>
      </c>
      <c r="BN338" s="200" t="s">
        <v>110</v>
      </c>
      <c r="BO338" s="214" t="s">
        <v>279</v>
      </c>
      <c r="BP338" s="200" t="s">
        <v>268</v>
      </c>
      <c r="BQ338" s="200" t="s">
        <v>302</v>
      </c>
      <c r="BR338" s="214">
        <v>12</v>
      </c>
      <c r="BS338" s="214">
        <v>10</v>
      </c>
      <c r="BT338" s="214">
        <v>1</v>
      </c>
      <c r="BU338" s="214">
        <v>1</v>
      </c>
      <c r="BV338" s="214">
        <v>1</v>
      </c>
      <c r="BW338" s="213"/>
      <c r="BX338" s="219">
        <f t="shared" ref="BX338" si="2220">SUM(BY338+CA338+CC338+CE338+CG338)</f>
        <v>0</v>
      </c>
      <c r="BY338" s="208"/>
      <c r="BZ338" s="210">
        <f t="shared" ref="BZ338" si="2221">SUM(BY338)*BT338</f>
        <v>0</v>
      </c>
      <c r="CA338" s="208"/>
      <c r="CB338" s="210">
        <f t="shared" ref="CB338" si="2222">CA338*BU338</f>
        <v>0</v>
      </c>
      <c r="CC338" s="208"/>
      <c r="CD338" s="210">
        <f t="shared" ref="CD338" si="2223">SUM(CC338)*BU338</f>
        <v>0</v>
      </c>
      <c r="CE338" s="208"/>
      <c r="CF338" s="210">
        <f t="shared" ref="CF338" si="2224">SUM(CE338)*BV338</f>
        <v>0</v>
      </c>
      <c r="CG338" s="208"/>
      <c r="CH338" s="210">
        <f t="shared" ref="CH338" si="2225">SUM(CG338)*BU338*5</f>
        <v>0</v>
      </c>
      <c r="CI338" s="206"/>
      <c r="CJ338" s="207">
        <f t="shared" ref="CJ338" si="2226">SUM(BW338*15/100*BU338)</f>
        <v>0</v>
      </c>
      <c r="CK338" s="208"/>
      <c r="CL338" s="210"/>
      <c r="CM338" s="208"/>
      <c r="CN338" s="206">
        <f t="shared" ref="CN338" si="2227">SUM(CM338)*3*BS338/5</f>
        <v>0</v>
      </c>
      <c r="CO338" s="208">
        <v>1</v>
      </c>
      <c r="CP338" s="209">
        <v>0</v>
      </c>
      <c r="CQ338" s="208"/>
      <c r="CR338" s="334">
        <f t="shared" ref="CR338" si="2228">SUM(CQ338*BS338*3)</f>
        <v>0</v>
      </c>
      <c r="CS338" s="210"/>
      <c r="CT338" s="206">
        <f t="shared" ref="CT338" si="2229">SUM(CS338*BS338/3)</f>
        <v>0</v>
      </c>
      <c r="CU338" s="208"/>
      <c r="CV338" s="206">
        <f t="shared" ref="CV338" si="2230">SUM(CU338*BS338*2/3)</f>
        <v>0</v>
      </c>
      <c r="CW338" s="208"/>
      <c r="CX338" s="210">
        <f>SUM(CW338*BS338)</f>
        <v>0</v>
      </c>
      <c r="CY338" s="208"/>
      <c r="CZ338" s="210">
        <f t="shared" ref="CZ338" si="2231">SUM(CY338*BU338)</f>
        <v>0</v>
      </c>
      <c r="DA338" s="208"/>
      <c r="DB338" s="206">
        <f t="shared" ref="DB338" si="2232">SUM(DA338*BS338*2)</f>
        <v>0</v>
      </c>
      <c r="DC338" s="208"/>
      <c r="DD338" s="206">
        <f>DC338*BS338/3</f>
        <v>0</v>
      </c>
      <c r="DE338" s="32"/>
      <c r="DF338" s="194">
        <f t="shared" ref="DF338" si="2233">DE338*BS338/3</f>
        <v>0</v>
      </c>
      <c r="DG338" s="208"/>
      <c r="DH338" s="212">
        <f t="shared" ref="DH338" si="2234">SUM(DG338*BS338/3)</f>
        <v>0</v>
      </c>
      <c r="DI338" s="208"/>
      <c r="DJ338" s="206">
        <f t="shared" ref="DJ338" si="2235">SUM(BU338*DI338*8)</f>
        <v>0</v>
      </c>
      <c r="DK338" s="210">
        <v>1</v>
      </c>
      <c r="DL338" s="206">
        <f>DK338*BS338*2/3</f>
        <v>6.666666666666667</v>
      </c>
      <c r="DM338" s="208"/>
      <c r="DN338" s="206">
        <f t="shared" ref="DN338" si="2236">SUM(DM338*BV338*4*6)</f>
        <v>0</v>
      </c>
      <c r="DO338" s="208"/>
      <c r="DP338" s="212">
        <f t="shared" ref="DP338" si="2237">SUM(DO338*50)</f>
        <v>0</v>
      </c>
      <c r="DQ338" s="194">
        <f t="shared" ref="DQ338" si="2238">BZ338+CB338+CD338+CF338+CH338+CI338+CJ338+CL338+CN338+CP338+CR338+CT338+CV338+CX338+CZ338+DB338+DD338+DF338+DH338+DJ338+DL338+DN338+DP338</f>
        <v>6.666666666666667</v>
      </c>
      <c r="DR338" s="194">
        <f t="shared" ref="DR338" si="2239">DN338+DL338+DJ338+DH338+DD338+DB338+CI338+CH338+CF338+CD338+CB338+BZ338</f>
        <v>6.666666666666667</v>
      </c>
      <c r="DS338" s="7"/>
      <c r="DT338" s="7"/>
      <c r="DU338" s="7"/>
      <c r="DV338" s="52"/>
      <c r="DW338" s="51"/>
      <c r="DX338" s="1"/>
      <c r="DY338" s="23"/>
      <c r="DZ338" s="23"/>
      <c r="EA338" s="7"/>
      <c r="EB338" s="7"/>
      <c r="EC338" s="7"/>
      <c r="ED338" s="7"/>
      <c r="EE338" s="7"/>
      <c r="EF338" s="7"/>
      <c r="EG338" s="7"/>
      <c r="EH338" s="7">
        <f t="shared" si="2175"/>
        <v>0</v>
      </c>
      <c r="EI338" s="7">
        <f t="shared" si="2175"/>
        <v>0</v>
      </c>
      <c r="EJ338" s="7">
        <f t="shared" si="2175"/>
        <v>0</v>
      </c>
      <c r="EK338" s="18">
        <f t="shared" si="2175"/>
        <v>0</v>
      </c>
      <c r="EL338" s="7">
        <f t="shared" si="2175"/>
        <v>0</v>
      </c>
      <c r="EM338" s="7">
        <f t="shared" si="2175"/>
        <v>0</v>
      </c>
      <c r="EN338" s="7">
        <f t="shared" si="2175"/>
        <v>0</v>
      </c>
      <c r="EO338" s="7">
        <f t="shared" si="2175"/>
        <v>0</v>
      </c>
      <c r="EP338" s="7">
        <f t="shared" si="2175"/>
        <v>0</v>
      </c>
      <c r="EQ338" s="7">
        <f t="shared" si="2175"/>
        <v>0</v>
      </c>
      <c r="ER338" s="7">
        <f t="shared" si="2175"/>
        <v>0</v>
      </c>
      <c r="ES338" s="7">
        <f t="shared" si="2175"/>
        <v>0</v>
      </c>
      <c r="ET338" s="7">
        <f t="shared" si="2175"/>
        <v>0</v>
      </c>
      <c r="EU338" s="18">
        <f t="shared" si="2175"/>
        <v>0</v>
      </c>
      <c r="EV338" s="7">
        <f t="shared" si="2175"/>
        <v>0</v>
      </c>
      <c r="EW338" s="7">
        <f t="shared" si="2175"/>
        <v>0</v>
      </c>
      <c r="EX338" s="7">
        <f t="shared" si="2176"/>
        <v>0</v>
      </c>
      <c r="EY338" s="7">
        <f t="shared" si="2176"/>
        <v>0</v>
      </c>
      <c r="EZ338" s="7">
        <f t="shared" si="2176"/>
        <v>1</v>
      </c>
      <c r="FA338" s="7">
        <f t="shared" si="2176"/>
        <v>0</v>
      </c>
      <c r="FB338" s="7">
        <f t="shared" si="2176"/>
        <v>0</v>
      </c>
      <c r="FC338" s="7">
        <f t="shared" si="2176"/>
        <v>0</v>
      </c>
      <c r="FD338" s="7">
        <f t="shared" si="2176"/>
        <v>0</v>
      </c>
      <c r="FE338" s="18">
        <f t="shared" si="2176"/>
        <v>0</v>
      </c>
      <c r="FF338" s="7">
        <f t="shared" si="2176"/>
        <v>0</v>
      </c>
      <c r="FG338" s="7">
        <f t="shared" si="2176"/>
        <v>0</v>
      </c>
      <c r="FH338" s="7">
        <f t="shared" si="2176"/>
        <v>0</v>
      </c>
      <c r="FI338" s="7">
        <f t="shared" si="2176"/>
        <v>0</v>
      </c>
      <c r="FJ338" s="7">
        <f t="shared" si="2176"/>
        <v>0</v>
      </c>
      <c r="FK338" s="7">
        <f t="shared" si="2176"/>
        <v>0</v>
      </c>
      <c r="FL338" s="7">
        <f t="shared" si="2176"/>
        <v>0</v>
      </c>
      <c r="FM338" s="7">
        <f t="shared" si="2176"/>
        <v>0</v>
      </c>
      <c r="FN338" s="7">
        <f t="shared" si="2177"/>
        <v>0</v>
      </c>
      <c r="FO338" s="7">
        <f t="shared" si="2177"/>
        <v>0</v>
      </c>
      <c r="FP338" s="7"/>
      <c r="FQ338" s="7">
        <f t="shared" si="2178"/>
        <v>0</v>
      </c>
      <c r="FR338" s="7">
        <f t="shared" si="2178"/>
        <v>0</v>
      </c>
      <c r="FS338" s="7">
        <f t="shared" si="2178"/>
        <v>0</v>
      </c>
      <c r="FT338" s="7">
        <f t="shared" si="2178"/>
        <v>0</v>
      </c>
      <c r="FU338" s="7">
        <f t="shared" si="2178"/>
        <v>0</v>
      </c>
      <c r="FV338" s="7">
        <f t="shared" si="2178"/>
        <v>1</v>
      </c>
      <c r="FW338" s="7">
        <f t="shared" si="2178"/>
        <v>6.666666666666667</v>
      </c>
      <c r="FX338" s="7">
        <f t="shared" si="2178"/>
        <v>0</v>
      </c>
      <c r="FY338" s="7">
        <f t="shared" si="2178"/>
        <v>0</v>
      </c>
      <c r="FZ338" s="7">
        <f t="shared" si="2178"/>
        <v>0</v>
      </c>
      <c r="GA338" s="7">
        <f t="shared" si="2178"/>
        <v>0</v>
      </c>
      <c r="GB338" s="116">
        <f t="shared" si="2178"/>
        <v>6.666666666666667</v>
      </c>
      <c r="GC338" s="117">
        <f t="shared" si="2178"/>
        <v>6.666666666666667</v>
      </c>
      <c r="GD338" s="7"/>
      <c r="GE338" s="7"/>
      <c r="GF338" s="7"/>
      <c r="GG338" s="52"/>
      <c r="GH338" s="3"/>
      <c r="GI338" s="18"/>
      <c r="GJ338" s="18"/>
      <c r="GK338" s="1"/>
      <c r="GL338" s="23"/>
      <c r="GM338" s="61"/>
      <c r="GN338" s="7"/>
      <c r="GO338" s="7"/>
    </row>
    <row r="339" spans="1:197" ht="24.95" customHeight="1" x14ac:dyDescent="0.35">
      <c r="A339" s="51"/>
      <c r="B339" s="1"/>
      <c r="C339" s="23"/>
      <c r="D339" s="23"/>
      <c r="E339" s="23"/>
      <c r="F339" s="23"/>
      <c r="G339" s="23"/>
      <c r="H339" s="23"/>
      <c r="I339" s="23"/>
      <c r="J339" s="23"/>
      <c r="K339" s="23"/>
      <c r="L339" s="22"/>
      <c r="M339" s="73">
        <f t="shared" si="2199"/>
        <v>0</v>
      </c>
      <c r="N339" s="32"/>
      <c r="O339" s="263"/>
      <c r="P339" s="32"/>
      <c r="Q339" s="20"/>
      <c r="R339" s="32"/>
      <c r="S339" s="20"/>
      <c r="T339" s="32"/>
      <c r="U339" s="20"/>
      <c r="V339" s="74"/>
      <c r="W339" s="20"/>
      <c r="X339" s="20"/>
      <c r="Y339" s="20"/>
      <c r="Z339" s="74"/>
      <c r="AA339" s="20"/>
      <c r="AB339" s="74"/>
      <c r="AC339" s="20"/>
      <c r="AD339" s="74"/>
      <c r="AE339" s="24"/>
      <c r="AF339" s="74"/>
      <c r="AG339" s="20"/>
      <c r="AH339" s="74"/>
      <c r="AI339" s="20"/>
      <c r="AJ339" s="74"/>
      <c r="AK339" s="20"/>
      <c r="AL339" s="74"/>
      <c r="AM339" s="263"/>
      <c r="AN339" s="74"/>
      <c r="AO339" s="20"/>
      <c r="AP339" s="74"/>
      <c r="AQ339" s="20"/>
      <c r="AR339" s="74"/>
      <c r="AS339" s="20"/>
      <c r="AT339" s="74"/>
      <c r="AU339" s="20"/>
      <c r="AV339" s="74"/>
      <c r="AW339" s="20"/>
      <c r="AX339" s="74"/>
      <c r="AY339" s="20"/>
      <c r="AZ339" s="74"/>
      <c r="BA339" s="20"/>
      <c r="BB339" s="74"/>
      <c r="BC339" s="20"/>
      <c r="BD339" s="74"/>
      <c r="BE339" s="20"/>
      <c r="BF339" s="20">
        <f t="shared" si="2200"/>
        <v>0</v>
      </c>
      <c r="BG339" s="20">
        <f t="shared" si="2201"/>
        <v>0</v>
      </c>
      <c r="BH339" s="7"/>
      <c r="BI339" s="1"/>
      <c r="BJ339" s="1"/>
      <c r="BK339" s="55"/>
      <c r="BL339" s="51"/>
      <c r="BM339" s="1"/>
      <c r="BN339" s="23"/>
      <c r="BO339" s="23"/>
      <c r="BP339" s="23"/>
      <c r="BQ339" s="23"/>
      <c r="BR339" s="23"/>
      <c r="BS339" s="23"/>
      <c r="BT339" s="23"/>
      <c r="BU339" s="23"/>
      <c r="BV339" s="23"/>
      <c r="BW339" s="22"/>
      <c r="BX339" s="73">
        <f t="shared" ref="BX339:BX345" si="2240">SUM(BY339+CA339+CE339+CG339+DC339*2)</f>
        <v>0</v>
      </c>
      <c r="BY339" s="32"/>
      <c r="BZ339" s="334"/>
      <c r="CA339" s="32"/>
      <c r="CB339" s="20"/>
      <c r="CC339" s="32"/>
      <c r="CD339" s="20"/>
      <c r="CE339" s="32"/>
      <c r="CF339" s="20"/>
      <c r="CG339" s="74"/>
      <c r="CH339" s="20"/>
      <c r="CI339" s="20"/>
      <c r="CJ339" s="20"/>
      <c r="CK339" s="74"/>
      <c r="CL339" s="20"/>
      <c r="CM339" s="74"/>
      <c r="CN339" s="20"/>
      <c r="CO339" s="74"/>
      <c r="CP339" s="24"/>
      <c r="CQ339" s="74"/>
      <c r="CR339" s="334"/>
      <c r="CS339" s="74"/>
      <c r="CT339" s="20"/>
      <c r="CU339" s="74"/>
      <c r="CV339" s="20"/>
      <c r="CW339" s="74"/>
      <c r="CX339" s="334"/>
      <c r="CY339" s="74"/>
      <c r="CZ339" s="20"/>
      <c r="DA339" s="74"/>
      <c r="DB339" s="20"/>
      <c r="DC339" s="74"/>
      <c r="DD339" s="20"/>
      <c r="DE339" s="74"/>
      <c r="DF339" s="20"/>
      <c r="DG339" s="74"/>
      <c r="DH339" s="20"/>
      <c r="DI339" s="74"/>
      <c r="DJ339" s="20"/>
      <c r="DK339" s="74"/>
      <c r="DL339" s="20"/>
      <c r="DM339" s="74"/>
      <c r="DN339" s="20"/>
      <c r="DO339" s="74"/>
      <c r="DP339" s="20"/>
      <c r="DQ339" s="20">
        <f t="shared" si="2173"/>
        <v>0</v>
      </c>
      <c r="DR339" s="20">
        <f t="shared" si="2174"/>
        <v>0</v>
      </c>
      <c r="DS339" s="7"/>
      <c r="DT339" s="7"/>
      <c r="DU339" s="7"/>
      <c r="DV339" s="52"/>
      <c r="DW339" s="51"/>
      <c r="DX339" s="1"/>
      <c r="DY339" s="23"/>
      <c r="DZ339" s="23"/>
      <c r="EA339" s="7"/>
      <c r="EB339" s="7"/>
      <c r="EC339" s="7"/>
      <c r="ED339" s="7"/>
      <c r="EE339" s="7"/>
      <c r="EF339" s="7"/>
      <c r="EG339" s="7"/>
      <c r="EH339" s="7">
        <f t="shared" si="2175"/>
        <v>0</v>
      </c>
      <c r="EI339" s="7">
        <f t="shared" si="2175"/>
        <v>0</v>
      </c>
      <c r="EJ339" s="7">
        <f t="shared" si="2175"/>
        <v>0</v>
      </c>
      <c r="EK339" s="18">
        <f t="shared" si="2175"/>
        <v>0</v>
      </c>
      <c r="EL339" s="7">
        <f t="shared" si="2175"/>
        <v>0</v>
      </c>
      <c r="EM339" s="7">
        <f t="shared" si="2175"/>
        <v>0</v>
      </c>
      <c r="EN339" s="7">
        <f t="shared" si="2175"/>
        <v>0</v>
      </c>
      <c r="EO339" s="7">
        <f t="shared" si="2175"/>
        <v>0</v>
      </c>
      <c r="EP339" s="7">
        <f t="shared" si="2175"/>
        <v>0</v>
      </c>
      <c r="EQ339" s="7">
        <f t="shared" si="2175"/>
        <v>0</v>
      </c>
      <c r="ER339" s="7">
        <f t="shared" si="2175"/>
        <v>0</v>
      </c>
      <c r="ES339" s="7">
        <f t="shared" si="2175"/>
        <v>0</v>
      </c>
      <c r="ET339" s="7">
        <f t="shared" si="2175"/>
        <v>0</v>
      </c>
      <c r="EU339" s="18">
        <f t="shared" si="2175"/>
        <v>0</v>
      </c>
      <c r="EV339" s="7">
        <f t="shared" si="2175"/>
        <v>0</v>
      </c>
      <c r="EW339" s="7">
        <f t="shared" si="2175"/>
        <v>0</v>
      </c>
      <c r="EX339" s="7">
        <f t="shared" si="2176"/>
        <v>0</v>
      </c>
      <c r="EY339" s="7">
        <f t="shared" si="2176"/>
        <v>0</v>
      </c>
      <c r="EZ339" s="7">
        <f t="shared" si="2176"/>
        <v>0</v>
      </c>
      <c r="FA339" s="7">
        <f t="shared" si="2176"/>
        <v>0</v>
      </c>
      <c r="FB339" s="7">
        <f t="shared" si="2176"/>
        <v>0</v>
      </c>
      <c r="FC339" s="7">
        <f t="shared" si="2176"/>
        <v>0</v>
      </c>
      <c r="FD339" s="7">
        <f t="shared" si="2176"/>
        <v>0</v>
      </c>
      <c r="FE339" s="18">
        <f t="shared" si="2176"/>
        <v>0</v>
      </c>
      <c r="FF339" s="7">
        <f t="shared" si="2176"/>
        <v>0</v>
      </c>
      <c r="FG339" s="7">
        <f t="shared" si="2176"/>
        <v>0</v>
      </c>
      <c r="FH339" s="7">
        <f t="shared" si="2176"/>
        <v>0</v>
      </c>
      <c r="FI339" s="7">
        <f t="shared" si="2176"/>
        <v>0</v>
      </c>
      <c r="FJ339" s="7">
        <f t="shared" si="2176"/>
        <v>0</v>
      </c>
      <c r="FK339" s="7">
        <f t="shared" si="2176"/>
        <v>0</v>
      </c>
      <c r="FL339" s="7">
        <f t="shared" si="2176"/>
        <v>0</v>
      </c>
      <c r="FM339" s="7">
        <f t="shared" si="2176"/>
        <v>0</v>
      </c>
      <c r="FN339" s="7">
        <f t="shared" si="2177"/>
        <v>0</v>
      </c>
      <c r="FO339" s="7">
        <f t="shared" si="2177"/>
        <v>0</v>
      </c>
      <c r="FP339" s="7"/>
      <c r="FQ339" s="7">
        <f t="shared" si="2178"/>
        <v>0</v>
      </c>
      <c r="FR339" s="7">
        <f t="shared" si="2178"/>
        <v>0</v>
      </c>
      <c r="FS339" s="7">
        <f t="shared" si="2178"/>
        <v>0</v>
      </c>
      <c r="FT339" s="7">
        <f t="shared" si="2178"/>
        <v>0</v>
      </c>
      <c r="FU339" s="7">
        <f t="shared" si="2178"/>
        <v>0</v>
      </c>
      <c r="FV339" s="7">
        <f t="shared" si="2178"/>
        <v>0</v>
      </c>
      <c r="FW339" s="7">
        <f t="shared" si="2178"/>
        <v>0</v>
      </c>
      <c r="FX339" s="7">
        <f t="shared" si="2178"/>
        <v>0</v>
      </c>
      <c r="FY339" s="7">
        <f t="shared" si="2178"/>
        <v>0</v>
      </c>
      <c r="FZ339" s="7">
        <f t="shared" si="2178"/>
        <v>0</v>
      </c>
      <c r="GA339" s="7">
        <f t="shared" si="2178"/>
        <v>0</v>
      </c>
      <c r="GB339" s="116">
        <f t="shared" si="2178"/>
        <v>0</v>
      </c>
      <c r="GC339" s="117">
        <f t="shared" si="2178"/>
        <v>0</v>
      </c>
      <c r="GD339" s="7"/>
      <c r="GE339" s="7"/>
      <c r="GF339" s="7"/>
      <c r="GG339" s="52"/>
      <c r="GH339" s="3"/>
      <c r="GI339" s="18"/>
      <c r="GJ339" s="18"/>
      <c r="GK339" s="1"/>
      <c r="GL339" s="23"/>
      <c r="GM339" s="61"/>
      <c r="GN339" s="7"/>
      <c r="GO339" s="7"/>
    </row>
    <row r="340" spans="1:197" ht="24.95" customHeight="1" x14ac:dyDescent="0.35">
      <c r="A340" s="51"/>
      <c r="B340" s="1"/>
      <c r="C340" s="23"/>
      <c r="D340" s="23"/>
      <c r="E340" s="23"/>
      <c r="F340" s="23"/>
      <c r="G340" s="23"/>
      <c r="H340" s="23"/>
      <c r="I340" s="23"/>
      <c r="J340" s="23"/>
      <c r="K340" s="23"/>
      <c r="L340" s="1"/>
      <c r="M340" s="73">
        <f t="shared" si="2199"/>
        <v>0</v>
      </c>
      <c r="N340" s="32"/>
      <c r="O340" s="263"/>
      <c r="P340" s="32"/>
      <c r="Q340" s="20"/>
      <c r="R340" s="32"/>
      <c r="S340" s="20"/>
      <c r="T340" s="32"/>
      <c r="U340" s="20"/>
      <c r="V340" s="74"/>
      <c r="W340" s="20"/>
      <c r="X340" s="20"/>
      <c r="Y340" s="20"/>
      <c r="Z340" s="74"/>
      <c r="AA340" s="20"/>
      <c r="AB340" s="74"/>
      <c r="AC340" s="20"/>
      <c r="AD340" s="74"/>
      <c r="AE340" s="24"/>
      <c r="AF340" s="74"/>
      <c r="AG340" s="20"/>
      <c r="AH340" s="74"/>
      <c r="AI340" s="20"/>
      <c r="AJ340" s="74"/>
      <c r="AK340" s="20"/>
      <c r="AL340" s="74"/>
      <c r="AM340" s="263"/>
      <c r="AN340" s="74"/>
      <c r="AO340" s="20"/>
      <c r="AP340" s="74"/>
      <c r="AQ340" s="20"/>
      <c r="AR340" s="74"/>
      <c r="AS340" s="20"/>
      <c r="AT340" s="74"/>
      <c r="AU340" s="20"/>
      <c r="AV340" s="74"/>
      <c r="AW340" s="20"/>
      <c r="AX340" s="74"/>
      <c r="AY340" s="20"/>
      <c r="AZ340" s="74"/>
      <c r="BA340" s="20"/>
      <c r="BB340" s="74"/>
      <c r="BC340" s="20"/>
      <c r="BD340" s="74"/>
      <c r="BE340" s="20"/>
      <c r="BF340" s="20">
        <f t="shared" si="2200"/>
        <v>0</v>
      </c>
      <c r="BG340" s="20">
        <f t="shared" si="2201"/>
        <v>0</v>
      </c>
      <c r="BH340" s="7"/>
      <c r="BI340" s="1"/>
      <c r="BJ340" s="1"/>
      <c r="BK340" s="55"/>
      <c r="BL340" s="51"/>
      <c r="BM340" s="1"/>
      <c r="BN340" s="23"/>
      <c r="BO340" s="23"/>
      <c r="BP340" s="23"/>
      <c r="BQ340" s="23"/>
      <c r="BR340" s="23"/>
      <c r="BS340" s="23"/>
      <c r="BT340" s="23"/>
      <c r="BU340" s="23"/>
      <c r="BV340" s="23"/>
      <c r="BW340" s="1"/>
      <c r="BX340" s="73">
        <f t="shared" si="2240"/>
        <v>0</v>
      </c>
      <c r="BY340" s="32"/>
      <c r="BZ340" s="334"/>
      <c r="CA340" s="32"/>
      <c r="CB340" s="20"/>
      <c r="CC340" s="32"/>
      <c r="CD340" s="20"/>
      <c r="CE340" s="32"/>
      <c r="CF340" s="20"/>
      <c r="CG340" s="74"/>
      <c r="CH340" s="20"/>
      <c r="CI340" s="20"/>
      <c r="CJ340" s="20"/>
      <c r="CK340" s="74"/>
      <c r="CL340" s="20"/>
      <c r="CM340" s="74"/>
      <c r="CN340" s="20"/>
      <c r="CO340" s="74"/>
      <c r="CP340" s="24"/>
      <c r="CQ340" s="74"/>
      <c r="CR340" s="334"/>
      <c r="CS340" s="74"/>
      <c r="CT340" s="20"/>
      <c r="CU340" s="74"/>
      <c r="CV340" s="20"/>
      <c r="CW340" s="74"/>
      <c r="CX340" s="334"/>
      <c r="CY340" s="74"/>
      <c r="CZ340" s="20"/>
      <c r="DA340" s="74"/>
      <c r="DB340" s="20"/>
      <c r="DC340" s="74"/>
      <c r="DD340" s="20"/>
      <c r="DE340" s="74"/>
      <c r="DF340" s="20"/>
      <c r="DG340" s="74"/>
      <c r="DH340" s="20"/>
      <c r="DI340" s="74"/>
      <c r="DJ340" s="20"/>
      <c r="DK340" s="74"/>
      <c r="DL340" s="20"/>
      <c r="DM340" s="74"/>
      <c r="DN340" s="20"/>
      <c r="DO340" s="74"/>
      <c r="DP340" s="20"/>
      <c r="DQ340" s="20">
        <f t="shared" si="2173"/>
        <v>0</v>
      </c>
      <c r="DR340" s="20">
        <f t="shared" si="2174"/>
        <v>0</v>
      </c>
      <c r="DS340" s="7"/>
      <c r="DT340" s="7"/>
      <c r="DU340" s="7"/>
      <c r="DV340" s="52"/>
      <c r="DW340" s="51"/>
      <c r="DX340" s="1"/>
      <c r="DY340" s="23"/>
      <c r="DZ340" s="23"/>
      <c r="EA340" s="7"/>
      <c r="EB340" s="7"/>
      <c r="EC340" s="7"/>
      <c r="ED340" s="7"/>
      <c r="EE340" s="7"/>
      <c r="EF340" s="7"/>
      <c r="EG340" s="7"/>
      <c r="EH340" s="7">
        <f t="shared" si="2175"/>
        <v>0</v>
      </c>
      <c r="EI340" s="7">
        <f t="shared" si="2175"/>
        <v>0</v>
      </c>
      <c r="EJ340" s="7">
        <f t="shared" si="2175"/>
        <v>0</v>
      </c>
      <c r="EK340" s="18">
        <f t="shared" si="2175"/>
        <v>0</v>
      </c>
      <c r="EL340" s="7">
        <f t="shared" si="2175"/>
        <v>0</v>
      </c>
      <c r="EM340" s="7">
        <f t="shared" si="2175"/>
        <v>0</v>
      </c>
      <c r="EN340" s="7">
        <f t="shared" si="2175"/>
        <v>0</v>
      </c>
      <c r="EO340" s="7">
        <f t="shared" si="2175"/>
        <v>0</v>
      </c>
      <c r="EP340" s="7">
        <f t="shared" si="2175"/>
        <v>0</v>
      </c>
      <c r="EQ340" s="7">
        <f t="shared" si="2175"/>
        <v>0</v>
      </c>
      <c r="ER340" s="7">
        <f t="shared" si="2175"/>
        <v>0</v>
      </c>
      <c r="ES340" s="7">
        <f t="shared" si="2175"/>
        <v>0</v>
      </c>
      <c r="ET340" s="7">
        <f t="shared" si="2175"/>
        <v>0</v>
      </c>
      <c r="EU340" s="18">
        <f t="shared" si="2175"/>
        <v>0</v>
      </c>
      <c r="EV340" s="7">
        <f t="shared" si="2175"/>
        <v>0</v>
      </c>
      <c r="EW340" s="7">
        <f t="shared" si="2175"/>
        <v>0</v>
      </c>
      <c r="EX340" s="7">
        <f t="shared" si="2176"/>
        <v>0</v>
      </c>
      <c r="EY340" s="7">
        <f t="shared" si="2176"/>
        <v>0</v>
      </c>
      <c r="EZ340" s="7">
        <f t="shared" si="2176"/>
        <v>0</v>
      </c>
      <c r="FA340" s="7">
        <f t="shared" si="2176"/>
        <v>0</v>
      </c>
      <c r="FB340" s="7">
        <f t="shared" si="2176"/>
        <v>0</v>
      </c>
      <c r="FC340" s="7">
        <f t="shared" si="2176"/>
        <v>0</v>
      </c>
      <c r="FD340" s="7">
        <f t="shared" si="2176"/>
        <v>0</v>
      </c>
      <c r="FE340" s="18">
        <f t="shared" si="2176"/>
        <v>0</v>
      </c>
      <c r="FF340" s="7">
        <f t="shared" si="2176"/>
        <v>0</v>
      </c>
      <c r="FG340" s="7">
        <f t="shared" si="2176"/>
        <v>0</v>
      </c>
      <c r="FH340" s="7">
        <f t="shared" si="2176"/>
        <v>0</v>
      </c>
      <c r="FI340" s="7">
        <f t="shared" si="2176"/>
        <v>0</v>
      </c>
      <c r="FJ340" s="7">
        <f t="shared" si="2176"/>
        <v>0</v>
      </c>
      <c r="FK340" s="7">
        <f t="shared" si="2176"/>
        <v>0</v>
      </c>
      <c r="FL340" s="7">
        <f t="shared" si="2176"/>
        <v>0</v>
      </c>
      <c r="FM340" s="7">
        <f t="shared" si="2176"/>
        <v>0</v>
      </c>
      <c r="FN340" s="7">
        <f t="shared" si="2177"/>
        <v>0</v>
      </c>
      <c r="FO340" s="7">
        <f t="shared" si="2177"/>
        <v>0</v>
      </c>
      <c r="FP340" s="7"/>
      <c r="FQ340" s="7">
        <f t="shared" si="2178"/>
        <v>0</v>
      </c>
      <c r="FR340" s="7">
        <f t="shared" si="2178"/>
        <v>0</v>
      </c>
      <c r="FS340" s="7">
        <f t="shared" si="2178"/>
        <v>0</v>
      </c>
      <c r="FT340" s="7">
        <f t="shared" si="2178"/>
        <v>0</v>
      </c>
      <c r="FU340" s="7">
        <f t="shared" si="2178"/>
        <v>0</v>
      </c>
      <c r="FV340" s="7">
        <f t="shared" si="2178"/>
        <v>0</v>
      </c>
      <c r="FW340" s="7">
        <f t="shared" si="2178"/>
        <v>0</v>
      </c>
      <c r="FX340" s="7">
        <f t="shared" si="2178"/>
        <v>0</v>
      </c>
      <c r="FY340" s="7">
        <f t="shared" si="2178"/>
        <v>0</v>
      </c>
      <c r="FZ340" s="7">
        <f t="shared" si="2178"/>
        <v>0</v>
      </c>
      <c r="GA340" s="7">
        <f t="shared" si="2178"/>
        <v>0</v>
      </c>
      <c r="GB340" s="116">
        <f t="shared" si="2178"/>
        <v>0</v>
      </c>
      <c r="GC340" s="117">
        <f t="shared" si="2178"/>
        <v>0</v>
      </c>
      <c r="GD340" s="7"/>
      <c r="GE340" s="7"/>
      <c r="GF340" s="7"/>
      <c r="GG340" s="52"/>
      <c r="GH340" s="3"/>
      <c r="GI340" s="18"/>
      <c r="GJ340" s="18"/>
      <c r="GK340" s="1"/>
      <c r="GL340" s="23"/>
      <c r="GM340" s="61"/>
      <c r="GN340" s="7"/>
      <c r="GO340" s="7"/>
    </row>
    <row r="341" spans="1:197" ht="24.95" customHeight="1" x14ac:dyDescent="0.35">
      <c r="A341" s="51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3">
        <f t="shared" si="2199"/>
        <v>0</v>
      </c>
      <c r="N341" s="32"/>
      <c r="O341" s="263"/>
      <c r="P341" s="32"/>
      <c r="Q341" s="20"/>
      <c r="R341" s="32"/>
      <c r="S341" s="20"/>
      <c r="T341" s="32"/>
      <c r="U341" s="20"/>
      <c r="V341" s="74"/>
      <c r="W341" s="20"/>
      <c r="X341" s="20"/>
      <c r="Y341" s="20"/>
      <c r="Z341" s="74"/>
      <c r="AA341" s="20"/>
      <c r="AB341" s="74"/>
      <c r="AC341" s="20"/>
      <c r="AD341" s="74"/>
      <c r="AE341" s="24"/>
      <c r="AF341" s="74"/>
      <c r="AG341" s="20"/>
      <c r="AH341" s="74"/>
      <c r="AI341" s="20"/>
      <c r="AJ341" s="74"/>
      <c r="AK341" s="20"/>
      <c r="AL341" s="74"/>
      <c r="AM341" s="263"/>
      <c r="AN341" s="74"/>
      <c r="AO341" s="20"/>
      <c r="AP341" s="74"/>
      <c r="AQ341" s="20"/>
      <c r="AR341" s="74"/>
      <c r="AS341" s="20"/>
      <c r="AT341" s="74"/>
      <c r="AU341" s="20"/>
      <c r="AV341" s="74"/>
      <c r="AW341" s="20"/>
      <c r="AX341" s="74"/>
      <c r="AY341" s="20"/>
      <c r="AZ341" s="74"/>
      <c r="BA341" s="20"/>
      <c r="BB341" s="74"/>
      <c r="BC341" s="20"/>
      <c r="BD341" s="74"/>
      <c r="BE341" s="20"/>
      <c r="BF341" s="20">
        <f t="shared" si="2200"/>
        <v>0</v>
      </c>
      <c r="BG341" s="20">
        <f t="shared" si="2201"/>
        <v>0</v>
      </c>
      <c r="BH341" s="7"/>
      <c r="BI341" s="1"/>
      <c r="BJ341" s="1"/>
      <c r="BK341" s="55"/>
      <c r="BL341" s="51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3">
        <f t="shared" si="2240"/>
        <v>0</v>
      </c>
      <c r="BY341" s="32"/>
      <c r="BZ341" s="334"/>
      <c r="CA341" s="32"/>
      <c r="CB341" s="20"/>
      <c r="CC341" s="32"/>
      <c r="CD341" s="20"/>
      <c r="CE341" s="32"/>
      <c r="CF341" s="20"/>
      <c r="CG341" s="74"/>
      <c r="CH341" s="20"/>
      <c r="CI341" s="20"/>
      <c r="CJ341" s="20"/>
      <c r="CK341" s="74"/>
      <c r="CL341" s="20"/>
      <c r="CM341" s="74"/>
      <c r="CN341" s="20"/>
      <c r="CO341" s="74"/>
      <c r="CP341" s="24"/>
      <c r="CQ341" s="74"/>
      <c r="CR341" s="334"/>
      <c r="CS341" s="74"/>
      <c r="CT341" s="20"/>
      <c r="CU341" s="74"/>
      <c r="CV341" s="20"/>
      <c r="CW341" s="74"/>
      <c r="CX341" s="334"/>
      <c r="CY341" s="74"/>
      <c r="CZ341" s="20"/>
      <c r="DA341" s="74"/>
      <c r="DB341" s="20"/>
      <c r="DC341" s="74"/>
      <c r="DD341" s="20"/>
      <c r="DE341" s="74"/>
      <c r="DF341" s="20"/>
      <c r="DG341" s="74"/>
      <c r="DH341" s="20"/>
      <c r="DI341" s="74"/>
      <c r="DJ341" s="20"/>
      <c r="DK341" s="74"/>
      <c r="DL341" s="20"/>
      <c r="DM341" s="74"/>
      <c r="DN341" s="20"/>
      <c r="DO341" s="74"/>
      <c r="DP341" s="20"/>
      <c r="DQ341" s="20">
        <f t="shared" si="2173"/>
        <v>0</v>
      </c>
      <c r="DR341" s="20">
        <f t="shared" si="2174"/>
        <v>0</v>
      </c>
      <c r="DS341" s="7"/>
      <c r="DT341" s="7"/>
      <c r="DU341" s="7"/>
      <c r="DV341" s="52"/>
      <c r="DW341" s="51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>
        <f t="shared" si="2175"/>
        <v>0</v>
      </c>
      <c r="EI341" s="7">
        <f t="shared" si="2175"/>
        <v>0</v>
      </c>
      <c r="EJ341" s="7">
        <f t="shared" si="2175"/>
        <v>0</v>
      </c>
      <c r="EK341" s="18">
        <f t="shared" si="2175"/>
        <v>0</v>
      </c>
      <c r="EL341" s="7">
        <f t="shared" si="2175"/>
        <v>0</v>
      </c>
      <c r="EM341" s="7">
        <f t="shared" si="2175"/>
        <v>0</v>
      </c>
      <c r="EN341" s="7">
        <f t="shared" si="2175"/>
        <v>0</v>
      </c>
      <c r="EO341" s="7">
        <f t="shared" si="2175"/>
        <v>0</v>
      </c>
      <c r="EP341" s="7">
        <f t="shared" si="2175"/>
        <v>0</v>
      </c>
      <c r="EQ341" s="7">
        <f t="shared" si="2175"/>
        <v>0</v>
      </c>
      <c r="ER341" s="7">
        <f t="shared" si="2175"/>
        <v>0</v>
      </c>
      <c r="ES341" s="7">
        <f t="shared" si="2175"/>
        <v>0</v>
      </c>
      <c r="ET341" s="7">
        <f t="shared" si="2175"/>
        <v>0</v>
      </c>
      <c r="EU341" s="18">
        <f t="shared" si="2175"/>
        <v>0</v>
      </c>
      <c r="EV341" s="7">
        <f t="shared" si="2175"/>
        <v>0</v>
      </c>
      <c r="EW341" s="7">
        <f t="shared" si="2175"/>
        <v>0</v>
      </c>
      <c r="EX341" s="7">
        <f t="shared" si="2176"/>
        <v>0</v>
      </c>
      <c r="EY341" s="7">
        <f t="shared" si="2176"/>
        <v>0</v>
      </c>
      <c r="EZ341" s="7">
        <f t="shared" si="2176"/>
        <v>0</v>
      </c>
      <c r="FA341" s="7">
        <f t="shared" si="2176"/>
        <v>0</v>
      </c>
      <c r="FB341" s="7">
        <f t="shared" si="2176"/>
        <v>0</v>
      </c>
      <c r="FC341" s="7">
        <f t="shared" si="2176"/>
        <v>0</v>
      </c>
      <c r="FD341" s="7">
        <f t="shared" si="2176"/>
        <v>0</v>
      </c>
      <c r="FE341" s="18">
        <f t="shared" si="2176"/>
        <v>0</v>
      </c>
      <c r="FF341" s="7">
        <f t="shared" si="2176"/>
        <v>0</v>
      </c>
      <c r="FG341" s="7">
        <f t="shared" si="2176"/>
        <v>0</v>
      </c>
      <c r="FH341" s="7">
        <f t="shared" si="2176"/>
        <v>0</v>
      </c>
      <c r="FI341" s="7">
        <f t="shared" si="2176"/>
        <v>0</v>
      </c>
      <c r="FJ341" s="7">
        <f t="shared" si="2176"/>
        <v>0</v>
      </c>
      <c r="FK341" s="7">
        <f t="shared" si="2176"/>
        <v>0</v>
      </c>
      <c r="FL341" s="7">
        <f t="shared" si="2176"/>
        <v>0</v>
      </c>
      <c r="FM341" s="7">
        <f t="shared" si="2176"/>
        <v>0</v>
      </c>
      <c r="FN341" s="7">
        <f t="shared" si="2177"/>
        <v>0</v>
      </c>
      <c r="FO341" s="7">
        <f t="shared" si="2177"/>
        <v>0</v>
      </c>
      <c r="FP341" s="7"/>
      <c r="FQ341" s="7">
        <f t="shared" si="2178"/>
        <v>0</v>
      </c>
      <c r="FR341" s="7">
        <f t="shared" si="2178"/>
        <v>0</v>
      </c>
      <c r="FS341" s="7">
        <f t="shared" si="2178"/>
        <v>0</v>
      </c>
      <c r="FT341" s="7">
        <f t="shared" si="2178"/>
        <v>0</v>
      </c>
      <c r="FU341" s="7">
        <f t="shared" si="2178"/>
        <v>0</v>
      </c>
      <c r="FV341" s="7">
        <f t="shared" si="2178"/>
        <v>0</v>
      </c>
      <c r="FW341" s="7">
        <f t="shared" si="2178"/>
        <v>0</v>
      </c>
      <c r="FX341" s="7">
        <f t="shared" si="2178"/>
        <v>0</v>
      </c>
      <c r="FY341" s="7">
        <f t="shared" si="2178"/>
        <v>0</v>
      </c>
      <c r="FZ341" s="7">
        <f t="shared" si="2178"/>
        <v>0</v>
      </c>
      <c r="GA341" s="7">
        <f t="shared" si="2178"/>
        <v>0</v>
      </c>
      <c r="GB341" s="116">
        <f t="shared" si="2178"/>
        <v>0</v>
      </c>
      <c r="GC341" s="117">
        <f t="shared" si="2178"/>
        <v>0</v>
      </c>
      <c r="GD341" s="7"/>
      <c r="GE341" s="7"/>
      <c r="GF341" s="7"/>
      <c r="GG341" s="52"/>
      <c r="GH341" s="3"/>
      <c r="GI341" s="18"/>
      <c r="GJ341" s="18"/>
      <c r="GK341" s="1"/>
      <c r="GL341" s="23"/>
      <c r="GM341" s="61"/>
      <c r="GN341" s="7"/>
      <c r="GO341" s="7"/>
    </row>
    <row r="342" spans="1:197" ht="24.95" customHeight="1" x14ac:dyDescent="0.35">
      <c r="A342" s="51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3">
        <f t="shared" si="2199"/>
        <v>0</v>
      </c>
      <c r="N342" s="32"/>
      <c r="O342" s="263"/>
      <c r="P342" s="32"/>
      <c r="Q342" s="20"/>
      <c r="R342" s="32"/>
      <c r="S342" s="20"/>
      <c r="T342" s="32"/>
      <c r="U342" s="20"/>
      <c r="V342" s="74"/>
      <c r="W342" s="20"/>
      <c r="X342" s="20"/>
      <c r="Y342" s="20"/>
      <c r="Z342" s="74"/>
      <c r="AA342" s="20"/>
      <c r="AB342" s="74"/>
      <c r="AC342" s="20"/>
      <c r="AD342" s="74"/>
      <c r="AE342" s="24"/>
      <c r="AF342" s="74"/>
      <c r="AG342" s="20"/>
      <c r="AH342" s="74"/>
      <c r="AI342" s="20"/>
      <c r="AJ342" s="74"/>
      <c r="AK342" s="20"/>
      <c r="AL342" s="74"/>
      <c r="AM342" s="263"/>
      <c r="AN342" s="74"/>
      <c r="AO342" s="20"/>
      <c r="AP342" s="74"/>
      <c r="AQ342" s="20"/>
      <c r="AR342" s="74"/>
      <c r="AS342" s="20"/>
      <c r="AT342" s="74"/>
      <c r="AU342" s="20"/>
      <c r="AV342" s="74"/>
      <c r="AW342" s="20"/>
      <c r="AX342" s="74"/>
      <c r="AY342" s="20"/>
      <c r="AZ342" s="74"/>
      <c r="BA342" s="20"/>
      <c r="BB342" s="74"/>
      <c r="BC342" s="20"/>
      <c r="BD342" s="74"/>
      <c r="BE342" s="20"/>
      <c r="BF342" s="20">
        <f t="shared" si="2200"/>
        <v>0</v>
      </c>
      <c r="BG342" s="20">
        <f t="shared" si="2201"/>
        <v>0</v>
      </c>
      <c r="BH342" s="7"/>
      <c r="BI342" s="1"/>
      <c r="BJ342" s="1"/>
      <c r="BK342" s="55"/>
      <c r="BL342" s="51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3">
        <f t="shared" si="2240"/>
        <v>0</v>
      </c>
      <c r="BY342" s="32"/>
      <c r="BZ342" s="334"/>
      <c r="CA342" s="32"/>
      <c r="CB342" s="20"/>
      <c r="CC342" s="32"/>
      <c r="CD342" s="20"/>
      <c r="CE342" s="32"/>
      <c r="CF342" s="20"/>
      <c r="CG342" s="74"/>
      <c r="CH342" s="20"/>
      <c r="CI342" s="20"/>
      <c r="CJ342" s="20"/>
      <c r="CK342" s="74"/>
      <c r="CL342" s="20"/>
      <c r="CM342" s="74"/>
      <c r="CN342" s="20"/>
      <c r="CO342" s="74"/>
      <c r="CP342" s="24"/>
      <c r="CQ342" s="74"/>
      <c r="CR342" s="334"/>
      <c r="CS342" s="74"/>
      <c r="CT342" s="20"/>
      <c r="CU342" s="74"/>
      <c r="CV342" s="20"/>
      <c r="CW342" s="74"/>
      <c r="CX342" s="334"/>
      <c r="CY342" s="74"/>
      <c r="CZ342" s="20"/>
      <c r="DA342" s="74"/>
      <c r="DB342" s="20"/>
      <c r="DC342" s="74"/>
      <c r="DD342" s="20"/>
      <c r="DE342" s="74"/>
      <c r="DF342" s="20"/>
      <c r="DG342" s="74"/>
      <c r="DH342" s="20"/>
      <c r="DI342" s="74"/>
      <c r="DJ342" s="20"/>
      <c r="DK342" s="74"/>
      <c r="DL342" s="20"/>
      <c r="DM342" s="74"/>
      <c r="DN342" s="20"/>
      <c r="DO342" s="74"/>
      <c r="DP342" s="20"/>
      <c r="DQ342" s="20">
        <f t="shared" si="2173"/>
        <v>0</v>
      </c>
      <c r="DR342" s="20">
        <f t="shared" si="2174"/>
        <v>0</v>
      </c>
      <c r="DS342" s="7"/>
      <c r="DT342" s="7"/>
      <c r="DU342" s="7"/>
      <c r="DV342" s="52"/>
      <c r="DW342" s="51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>
        <f t="shared" si="2175"/>
        <v>0</v>
      </c>
      <c r="EI342" s="7">
        <f t="shared" si="2175"/>
        <v>0</v>
      </c>
      <c r="EJ342" s="7">
        <f t="shared" si="2175"/>
        <v>0</v>
      </c>
      <c r="EK342" s="18">
        <f t="shared" si="2175"/>
        <v>0</v>
      </c>
      <c r="EL342" s="7">
        <f t="shared" si="2175"/>
        <v>0</v>
      </c>
      <c r="EM342" s="7">
        <f t="shared" si="2175"/>
        <v>0</v>
      </c>
      <c r="EN342" s="7">
        <f t="shared" si="2175"/>
        <v>0</v>
      </c>
      <c r="EO342" s="7">
        <f t="shared" si="2175"/>
        <v>0</v>
      </c>
      <c r="EP342" s="7">
        <f t="shared" si="2175"/>
        <v>0</v>
      </c>
      <c r="EQ342" s="7">
        <f t="shared" si="2175"/>
        <v>0</v>
      </c>
      <c r="ER342" s="7">
        <f t="shared" si="2175"/>
        <v>0</v>
      </c>
      <c r="ES342" s="7">
        <f t="shared" si="2175"/>
        <v>0</v>
      </c>
      <c r="ET342" s="7">
        <f t="shared" si="2175"/>
        <v>0</v>
      </c>
      <c r="EU342" s="18">
        <f t="shared" si="2175"/>
        <v>0</v>
      </c>
      <c r="EV342" s="7">
        <f t="shared" si="2175"/>
        <v>0</v>
      </c>
      <c r="EW342" s="7">
        <f t="shared" si="2175"/>
        <v>0</v>
      </c>
      <c r="EX342" s="7">
        <f t="shared" si="2176"/>
        <v>0</v>
      </c>
      <c r="EY342" s="7">
        <f t="shared" si="2176"/>
        <v>0</v>
      </c>
      <c r="EZ342" s="7">
        <f t="shared" si="2176"/>
        <v>0</v>
      </c>
      <c r="FA342" s="7">
        <f t="shared" si="2176"/>
        <v>0</v>
      </c>
      <c r="FB342" s="7">
        <f t="shared" si="2176"/>
        <v>0</v>
      </c>
      <c r="FC342" s="7">
        <f t="shared" si="2176"/>
        <v>0</v>
      </c>
      <c r="FD342" s="7">
        <f t="shared" si="2176"/>
        <v>0</v>
      </c>
      <c r="FE342" s="18">
        <f t="shared" si="2176"/>
        <v>0</v>
      </c>
      <c r="FF342" s="7">
        <f t="shared" si="2176"/>
        <v>0</v>
      </c>
      <c r="FG342" s="7">
        <f t="shared" si="2176"/>
        <v>0</v>
      </c>
      <c r="FH342" s="7">
        <f t="shared" si="2176"/>
        <v>0</v>
      </c>
      <c r="FI342" s="7">
        <f t="shared" si="2176"/>
        <v>0</v>
      </c>
      <c r="FJ342" s="7">
        <f t="shared" si="2176"/>
        <v>0</v>
      </c>
      <c r="FK342" s="7">
        <f t="shared" si="2176"/>
        <v>0</v>
      </c>
      <c r="FL342" s="7">
        <f t="shared" si="2176"/>
        <v>0</v>
      </c>
      <c r="FM342" s="7">
        <f t="shared" si="2176"/>
        <v>0</v>
      </c>
      <c r="FN342" s="7">
        <f t="shared" si="2177"/>
        <v>0</v>
      </c>
      <c r="FO342" s="7">
        <f t="shared" si="2177"/>
        <v>0</v>
      </c>
      <c r="FP342" s="7"/>
      <c r="FQ342" s="7">
        <f t="shared" si="2178"/>
        <v>0</v>
      </c>
      <c r="FR342" s="7">
        <f t="shared" si="2178"/>
        <v>0</v>
      </c>
      <c r="FS342" s="7">
        <f t="shared" si="2178"/>
        <v>0</v>
      </c>
      <c r="FT342" s="7">
        <f t="shared" si="2178"/>
        <v>0</v>
      </c>
      <c r="FU342" s="7">
        <f t="shared" si="2178"/>
        <v>0</v>
      </c>
      <c r="FV342" s="7">
        <f t="shared" si="2178"/>
        <v>0</v>
      </c>
      <c r="FW342" s="7">
        <f t="shared" si="2178"/>
        <v>0</v>
      </c>
      <c r="FX342" s="7">
        <f t="shared" si="2178"/>
        <v>0</v>
      </c>
      <c r="FY342" s="7">
        <f t="shared" si="2178"/>
        <v>0</v>
      </c>
      <c r="FZ342" s="7">
        <f t="shared" si="2178"/>
        <v>0</v>
      </c>
      <c r="GA342" s="7">
        <f t="shared" si="2178"/>
        <v>0</v>
      </c>
      <c r="GB342" s="116">
        <f t="shared" si="2178"/>
        <v>0</v>
      </c>
      <c r="GC342" s="117">
        <f t="shared" si="2178"/>
        <v>0</v>
      </c>
      <c r="GD342" s="7"/>
      <c r="GE342" s="7"/>
      <c r="GF342" s="7"/>
      <c r="GG342" s="52"/>
      <c r="GH342" s="3"/>
      <c r="GI342" s="18"/>
      <c r="GJ342" s="18"/>
      <c r="GK342" s="1"/>
      <c r="GL342" s="23"/>
      <c r="GM342" s="61"/>
      <c r="GN342" s="7"/>
      <c r="GO342" s="7"/>
    </row>
    <row r="343" spans="1:197" ht="24.95" customHeight="1" x14ac:dyDescent="0.35">
      <c r="A343" s="51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3">
        <f t="shared" si="2199"/>
        <v>0</v>
      </c>
      <c r="N343" s="32"/>
      <c r="O343" s="263"/>
      <c r="P343" s="32"/>
      <c r="Q343" s="20"/>
      <c r="R343" s="32"/>
      <c r="S343" s="20"/>
      <c r="T343" s="32"/>
      <c r="U343" s="20"/>
      <c r="V343" s="74"/>
      <c r="W343" s="20"/>
      <c r="X343" s="20"/>
      <c r="Y343" s="20"/>
      <c r="Z343" s="74"/>
      <c r="AA343" s="20"/>
      <c r="AB343" s="74"/>
      <c r="AC343" s="20"/>
      <c r="AD343" s="74"/>
      <c r="AE343" s="24"/>
      <c r="AF343" s="74"/>
      <c r="AG343" s="20"/>
      <c r="AH343" s="74"/>
      <c r="AI343" s="20"/>
      <c r="AJ343" s="74"/>
      <c r="AK343" s="20"/>
      <c r="AL343" s="74"/>
      <c r="AM343" s="263"/>
      <c r="AN343" s="74"/>
      <c r="AO343" s="20"/>
      <c r="AP343" s="74"/>
      <c r="AQ343" s="20"/>
      <c r="AR343" s="74"/>
      <c r="AS343" s="20"/>
      <c r="AT343" s="74"/>
      <c r="AU343" s="20"/>
      <c r="AV343" s="74"/>
      <c r="AW343" s="20"/>
      <c r="AX343" s="74"/>
      <c r="AY343" s="20"/>
      <c r="AZ343" s="74"/>
      <c r="BA343" s="20"/>
      <c r="BB343" s="74"/>
      <c r="BC343" s="20"/>
      <c r="BD343" s="74"/>
      <c r="BE343" s="20"/>
      <c r="BF343" s="20">
        <f t="shared" si="2200"/>
        <v>0</v>
      </c>
      <c r="BG343" s="20">
        <f t="shared" si="2201"/>
        <v>0</v>
      </c>
      <c r="BH343" s="7"/>
      <c r="BI343" s="1"/>
      <c r="BJ343" s="1"/>
      <c r="BK343" s="55"/>
      <c r="BL343" s="51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3">
        <f t="shared" si="2240"/>
        <v>0</v>
      </c>
      <c r="BY343" s="32"/>
      <c r="BZ343" s="334"/>
      <c r="CA343" s="32"/>
      <c r="CB343" s="20"/>
      <c r="CC343" s="32"/>
      <c r="CD343" s="20"/>
      <c r="CE343" s="32"/>
      <c r="CF343" s="20"/>
      <c r="CG343" s="74"/>
      <c r="CH343" s="20"/>
      <c r="CI343" s="20"/>
      <c r="CJ343" s="20"/>
      <c r="CK343" s="74"/>
      <c r="CL343" s="20"/>
      <c r="CM343" s="74"/>
      <c r="CN343" s="20"/>
      <c r="CO343" s="74"/>
      <c r="CP343" s="24"/>
      <c r="CQ343" s="74"/>
      <c r="CR343" s="334"/>
      <c r="CS343" s="74"/>
      <c r="CT343" s="20"/>
      <c r="CU343" s="74"/>
      <c r="CV343" s="20"/>
      <c r="CW343" s="74"/>
      <c r="CX343" s="334"/>
      <c r="CY343" s="74"/>
      <c r="CZ343" s="20"/>
      <c r="DA343" s="74"/>
      <c r="DB343" s="20"/>
      <c r="DC343" s="74"/>
      <c r="DD343" s="20"/>
      <c r="DE343" s="74"/>
      <c r="DF343" s="20"/>
      <c r="DG343" s="74"/>
      <c r="DH343" s="20"/>
      <c r="DI343" s="74"/>
      <c r="DJ343" s="20"/>
      <c r="DK343" s="74"/>
      <c r="DL343" s="20"/>
      <c r="DM343" s="74"/>
      <c r="DN343" s="20"/>
      <c r="DO343" s="74"/>
      <c r="DP343" s="20"/>
      <c r="DQ343" s="20">
        <f t="shared" si="2173"/>
        <v>0</v>
      </c>
      <c r="DR343" s="20">
        <f t="shared" si="2174"/>
        <v>0</v>
      </c>
      <c r="DS343" s="7"/>
      <c r="DT343" s="7"/>
      <c r="DU343" s="7"/>
      <c r="DV343" s="52"/>
      <c r="DW343" s="51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>
        <f t="shared" si="2175"/>
        <v>0</v>
      </c>
      <c r="EI343" s="7">
        <f t="shared" si="2175"/>
        <v>0</v>
      </c>
      <c r="EJ343" s="7">
        <f t="shared" si="2175"/>
        <v>0</v>
      </c>
      <c r="EK343" s="18">
        <f t="shared" si="2175"/>
        <v>0</v>
      </c>
      <c r="EL343" s="7">
        <f t="shared" si="2175"/>
        <v>0</v>
      </c>
      <c r="EM343" s="7">
        <f t="shared" si="2175"/>
        <v>0</v>
      </c>
      <c r="EN343" s="7">
        <f t="shared" si="2175"/>
        <v>0</v>
      </c>
      <c r="EO343" s="7">
        <f t="shared" si="2175"/>
        <v>0</v>
      </c>
      <c r="EP343" s="7">
        <f t="shared" si="2175"/>
        <v>0</v>
      </c>
      <c r="EQ343" s="7">
        <f t="shared" si="2175"/>
        <v>0</v>
      </c>
      <c r="ER343" s="7">
        <f t="shared" si="2175"/>
        <v>0</v>
      </c>
      <c r="ES343" s="7">
        <f t="shared" si="2175"/>
        <v>0</v>
      </c>
      <c r="ET343" s="7">
        <f t="shared" si="2175"/>
        <v>0</v>
      </c>
      <c r="EU343" s="18">
        <f t="shared" si="2175"/>
        <v>0</v>
      </c>
      <c r="EV343" s="7">
        <f t="shared" si="2175"/>
        <v>0</v>
      </c>
      <c r="EW343" s="7">
        <f t="shared" si="2175"/>
        <v>0</v>
      </c>
      <c r="EX343" s="7">
        <f t="shared" si="2176"/>
        <v>0</v>
      </c>
      <c r="EY343" s="7">
        <f t="shared" si="2176"/>
        <v>0</v>
      </c>
      <c r="EZ343" s="7">
        <f t="shared" si="2176"/>
        <v>0</v>
      </c>
      <c r="FA343" s="7">
        <f t="shared" si="2176"/>
        <v>0</v>
      </c>
      <c r="FB343" s="7">
        <f t="shared" si="2176"/>
        <v>0</v>
      </c>
      <c r="FC343" s="7">
        <f t="shared" si="2176"/>
        <v>0</v>
      </c>
      <c r="FD343" s="7">
        <f t="shared" si="2176"/>
        <v>0</v>
      </c>
      <c r="FE343" s="18">
        <f t="shared" si="2176"/>
        <v>0</v>
      </c>
      <c r="FF343" s="7">
        <f t="shared" si="2176"/>
        <v>0</v>
      </c>
      <c r="FG343" s="7">
        <f t="shared" si="2176"/>
        <v>0</v>
      </c>
      <c r="FH343" s="7">
        <f t="shared" si="2176"/>
        <v>0</v>
      </c>
      <c r="FI343" s="7">
        <f t="shared" si="2176"/>
        <v>0</v>
      </c>
      <c r="FJ343" s="7">
        <f t="shared" si="2176"/>
        <v>0</v>
      </c>
      <c r="FK343" s="7">
        <f t="shared" si="2176"/>
        <v>0</v>
      </c>
      <c r="FL343" s="7">
        <f t="shared" si="2176"/>
        <v>0</v>
      </c>
      <c r="FM343" s="7">
        <f t="shared" si="2176"/>
        <v>0</v>
      </c>
      <c r="FN343" s="7">
        <f t="shared" si="2177"/>
        <v>0</v>
      </c>
      <c r="FO343" s="7">
        <f t="shared" si="2177"/>
        <v>0</v>
      </c>
      <c r="FP343" s="7"/>
      <c r="FQ343" s="7">
        <f t="shared" si="2178"/>
        <v>0</v>
      </c>
      <c r="FR343" s="7">
        <f t="shared" si="2178"/>
        <v>0</v>
      </c>
      <c r="FS343" s="7">
        <f t="shared" si="2178"/>
        <v>0</v>
      </c>
      <c r="FT343" s="7">
        <f t="shared" si="2178"/>
        <v>0</v>
      </c>
      <c r="FU343" s="7">
        <f t="shared" si="2178"/>
        <v>0</v>
      </c>
      <c r="FV343" s="7">
        <f t="shared" si="2178"/>
        <v>0</v>
      </c>
      <c r="FW343" s="7">
        <f t="shared" si="2178"/>
        <v>0</v>
      </c>
      <c r="FX343" s="7">
        <f t="shared" si="2178"/>
        <v>0</v>
      </c>
      <c r="FY343" s="7">
        <f t="shared" si="2178"/>
        <v>0</v>
      </c>
      <c r="FZ343" s="7">
        <f t="shared" si="2178"/>
        <v>0</v>
      </c>
      <c r="GA343" s="7">
        <f t="shared" si="2178"/>
        <v>0</v>
      </c>
      <c r="GB343" s="116">
        <f t="shared" si="2178"/>
        <v>0</v>
      </c>
      <c r="GC343" s="117">
        <f t="shared" si="2178"/>
        <v>0</v>
      </c>
      <c r="GD343" s="7"/>
      <c r="GE343" s="7"/>
      <c r="GF343" s="7"/>
      <c r="GG343" s="52"/>
      <c r="GH343" s="3"/>
      <c r="GI343" s="18"/>
      <c r="GJ343" s="18"/>
      <c r="GK343" s="1"/>
      <c r="GL343" s="23"/>
      <c r="GM343" s="61"/>
      <c r="GN343" s="7"/>
      <c r="GO343" s="7"/>
    </row>
    <row r="344" spans="1:197" ht="24.95" customHeight="1" x14ac:dyDescent="0.35">
      <c r="A344" s="51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3">
        <f t="shared" si="2199"/>
        <v>0</v>
      </c>
      <c r="N344" s="32"/>
      <c r="O344" s="263"/>
      <c r="P344" s="32"/>
      <c r="Q344" s="20"/>
      <c r="R344" s="32"/>
      <c r="S344" s="20"/>
      <c r="T344" s="32"/>
      <c r="U344" s="20"/>
      <c r="V344" s="74"/>
      <c r="W344" s="20"/>
      <c r="X344" s="20"/>
      <c r="Y344" s="20"/>
      <c r="Z344" s="74"/>
      <c r="AA344" s="20"/>
      <c r="AB344" s="74"/>
      <c r="AC344" s="20"/>
      <c r="AD344" s="74"/>
      <c r="AE344" s="24"/>
      <c r="AF344" s="74"/>
      <c r="AG344" s="20"/>
      <c r="AH344" s="74"/>
      <c r="AI344" s="20"/>
      <c r="AJ344" s="74"/>
      <c r="AK344" s="20"/>
      <c r="AL344" s="74"/>
      <c r="AM344" s="263"/>
      <c r="AN344" s="74"/>
      <c r="AO344" s="20"/>
      <c r="AP344" s="74"/>
      <c r="AQ344" s="20"/>
      <c r="AR344" s="74"/>
      <c r="AS344" s="20"/>
      <c r="AT344" s="74"/>
      <c r="AU344" s="20"/>
      <c r="AV344" s="74"/>
      <c r="AW344" s="20"/>
      <c r="AX344" s="74"/>
      <c r="AY344" s="20"/>
      <c r="AZ344" s="74"/>
      <c r="BA344" s="20"/>
      <c r="BB344" s="74"/>
      <c r="BC344" s="20"/>
      <c r="BD344" s="74"/>
      <c r="BE344" s="20"/>
      <c r="BF344" s="20">
        <f t="shared" si="2200"/>
        <v>0</v>
      </c>
      <c r="BG344" s="20">
        <f t="shared" si="2201"/>
        <v>0</v>
      </c>
      <c r="BH344" s="7"/>
      <c r="BI344" s="1"/>
      <c r="BJ344" s="1"/>
      <c r="BK344" s="55"/>
      <c r="BL344" s="51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3">
        <f t="shared" si="2240"/>
        <v>0</v>
      </c>
      <c r="BY344" s="32"/>
      <c r="BZ344" s="334"/>
      <c r="CA344" s="32"/>
      <c r="CB344" s="20"/>
      <c r="CC344" s="32"/>
      <c r="CD344" s="20"/>
      <c r="CE344" s="32"/>
      <c r="CF344" s="20"/>
      <c r="CG344" s="74"/>
      <c r="CH344" s="20"/>
      <c r="CI344" s="20"/>
      <c r="CJ344" s="20"/>
      <c r="CK344" s="74"/>
      <c r="CL344" s="20"/>
      <c r="CM344" s="74"/>
      <c r="CN344" s="20"/>
      <c r="CO344" s="74"/>
      <c r="CP344" s="24"/>
      <c r="CQ344" s="74"/>
      <c r="CR344" s="334"/>
      <c r="CS344" s="74"/>
      <c r="CT344" s="20"/>
      <c r="CU344" s="74"/>
      <c r="CV344" s="20"/>
      <c r="CW344" s="74"/>
      <c r="CX344" s="334"/>
      <c r="CY344" s="74"/>
      <c r="CZ344" s="20"/>
      <c r="DA344" s="74"/>
      <c r="DB344" s="20"/>
      <c r="DC344" s="74"/>
      <c r="DD344" s="20"/>
      <c r="DE344" s="74"/>
      <c r="DF344" s="20"/>
      <c r="DG344" s="74"/>
      <c r="DH344" s="20"/>
      <c r="DI344" s="74"/>
      <c r="DJ344" s="20"/>
      <c r="DK344" s="74"/>
      <c r="DL344" s="20"/>
      <c r="DM344" s="74"/>
      <c r="DN344" s="20"/>
      <c r="DO344" s="74"/>
      <c r="DP344" s="20"/>
      <c r="DQ344" s="20">
        <f t="shared" si="2173"/>
        <v>0</v>
      </c>
      <c r="DR344" s="20">
        <f t="shared" si="2174"/>
        <v>0</v>
      </c>
      <c r="DS344" s="7"/>
      <c r="DT344" s="7"/>
      <c r="DU344" s="7"/>
      <c r="DV344" s="52"/>
      <c r="DW344" s="51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>
        <f t="shared" si="2175"/>
        <v>0</v>
      </c>
      <c r="EI344" s="7">
        <f t="shared" si="2175"/>
        <v>0</v>
      </c>
      <c r="EJ344" s="7">
        <f t="shared" si="2175"/>
        <v>0</v>
      </c>
      <c r="EK344" s="18">
        <f t="shared" si="2175"/>
        <v>0</v>
      </c>
      <c r="EL344" s="7">
        <f t="shared" si="2175"/>
        <v>0</v>
      </c>
      <c r="EM344" s="7">
        <f t="shared" si="2175"/>
        <v>0</v>
      </c>
      <c r="EN344" s="7">
        <f t="shared" si="2175"/>
        <v>0</v>
      </c>
      <c r="EO344" s="7">
        <f t="shared" si="2175"/>
        <v>0</v>
      </c>
      <c r="EP344" s="7">
        <f t="shared" si="2175"/>
        <v>0</v>
      </c>
      <c r="EQ344" s="7">
        <f t="shared" si="2175"/>
        <v>0</v>
      </c>
      <c r="ER344" s="7">
        <f t="shared" si="2175"/>
        <v>0</v>
      </c>
      <c r="ES344" s="7">
        <f t="shared" si="2175"/>
        <v>0</v>
      </c>
      <c r="ET344" s="7">
        <f t="shared" si="2175"/>
        <v>0</v>
      </c>
      <c r="EU344" s="18">
        <f t="shared" si="2175"/>
        <v>0</v>
      </c>
      <c r="EV344" s="7">
        <f t="shared" si="2175"/>
        <v>0</v>
      </c>
      <c r="EW344" s="7">
        <f t="shared" si="2175"/>
        <v>0</v>
      </c>
      <c r="EX344" s="7">
        <f t="shared" si="2176"/>
        <v>0</v>
      </c>
      <c r="EY344" s="7">
        <f t="shared" si="2176"/>
        <v>0</v>
      </c>
      <c r="EZ344" s="7">
        <f t="shared" si="2176"/>
        <v>0</v>
      </c>
      <c r="FA344" s="7">
        <f t="shared" si="2176"/>
        <v>0</v>
      </c>
      <c r="FB344" s="7">
        <f t="shared" si="2176"/>
        <v>0</v>
      </c>
      <c r="FC344" s="7">
        <f t="shared" si="2176"/>
        <v>0</v>
      </c>
      <c r="FD344" s="7">
        <f t="shared" si="2176"/>
        <v>0</v>
      </c>
      <c r="FE344" s="18">
        <f t="shared" si="2176"/>
        <v>0</v>
      </c>
      <c r="FF344" s="7">
        <f t="shared" si="2176"/>
        <v>0</v>
      </c>
      <c r="FG344" s="7">
        <f t="shared" si="2176"/>
        <v>0</v>
      </c>
      <c r="FH344" s="7">
        <f t="shared" si="2176"/>
        <v>0</v>
      </c>
      <c r="FI344" s="7">
        <f t="shared" si="2176"/>
        <v>0</v>
      </c>
      <c r="FJ344" s="7">
        <f t="shared" si="2176"/>
        <v>0</v>
      </c>
      <c r="FK344" s="7">
        <f t="shared" si="2176"/>
        <v>0</v>
      </c>
      <c r="FL344" s="7">
        <f t="shared" si="2176"/>
        <v>0</v>
      </c>
      <c r="FM344" s="7">
        <f t="shared" si="2176"/>
        <v>0</v>
      </c>
      <c r="FN344" s="7">
        <f t="shared" si="2177"/>
        <v>0</v>
      </c>
      <c r="FO344" s="7">
        <f t="shared" si="2177"/>
        <v>0</v>
      </c>
      <c r="FP344" s="7"/>
      <c r="FQ344" s="7">
        <f t="shared" si="2178"/>
        <v>0</v>
      </c>
      <c r="FR344" s="7">
        <f t="shared" si="2178"/>
        <v>0</v>
      </c>
      <c r="FS344" s="7">
        <f t="shared" si="2178"/>
        <v>0</v>
      </c>
      <c r="FT344" s="7">
        <f t="shared" si="2178"/>
        <v>0</v>
      </c>
      <c r="FU344" s="7">
        <f t="shared" si="2178"/>
        <v>0</v>
      </c>
      <c r="FV344" s="7">
        <f t="shared" si="2178"/>
        <v>0</v>
      </c>
      <c r="FW344" s="7">
        <f t="shared" si="2178"/>
        <v>0</v>
      </c>
      <c r="FX344" s="7">
        <f t="shared" si="2178"/>
        <v>0</v>
      </c>
      <c r="FY344" s="7">
        <f t="shared" si="2178"/>
        <v>0</v>
      </c>
      <c r="FZ344" s="7">
        <f t="shared" si="2178"/>
        <v>0</v>
      </c>
      <c r="GA344" s="7">
        <f t="shared" si="2178"/>
        <v>0</v>
      </c>
      <c r="GB344" s="116">
        <f t="shared" si="2178"/>
        <v>0</v>
      </c>
      <c r="GC344" s="117">
        <f t="shared" si="2178"/>
        <v>0</v>
      </c>
      <c r="GD344" s="7"/>
      <c r="GE344" s="7"/>
      <c r="GF344" s="7"/>
      <c r="GG344" s="52"/>
      <c r="GH344" s="3"/>
      <c r="GI344" s="18"/>
      <c r="GJ344" s="18"/>
      <c r="GK344" s="1"/>
      <c r="GL344" s="23"/>
      <c r="GM344" s="61"/>
      <c r="GN344" s="7"/>
      <c r="GO344" s="7"/>
    </row>
    <row r="345" spans="1:197" ht="24.95" customHeight="1" thickBot="1" x14ac:dyDescent="0.4">
      <c r="A345" s="51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3">
        <f t="shared" si="2199"/>
        <v>0</v>
      </c>
      <c r="N345" s="32"/>
      <c r="O345" s="263"/>
      <c r="P345" s="32"/>
      <c r="Q345" s="20"/>
      <c r="R345" s="32"/>
      <c r="S345" s="20"/>
      <c r="T345" s="32"/>
      <c r="U345" s="20"/>
      <c r="V345" s="74"/>
      <c r="W345" s="20"/>
      <c r="X345" s="20"/>
      <c r="Y345" s="20"/>
      <c r="Z345" s="74"/>
      <c r="AA345" s="20"/>
      <c r="AB345" s="74"/>
      <c r="AC345" s="20"/>
      <c r="AD345" s="74"/>
      <c r="AE345" s="24"/>
      <c r="AF345" s="74"/>
      <c r="AG345" s="20"/>
      <c r="AH345" s="74"/>
      <c r="AI345" s="20"/>
      <c r="AJ345" s="74"/>
      <c r="AK345" s="20"/>
      <c r="AL345" s="74"/>
      <c r="AM345" s="263"/>
      <c r="AN345" s="74"/>
      <c r="AO345" s="20"/>
      <c r="AP345" s="74"/>
      <c r="AQ345" s="20"/>
      <c r="AR345" s="74"/>
      <c r="AS345" s="20"/>
      <c r="AT345" s="74"/>
      <c r="AU345" s="20"/>
      <c r="AV345" s="74"/>
      <c r="AW345" s="20"/>
      <c r="AX345" s="74"/>
      <c r="AY345" s="20"/>
      <c r="AZ345" s="74"/>
      <c r="BA345" s="20"/>
      <c r="BB345" s="74"/>
      <c r="BC345" s="20"/>
      <c r="BD345" s="74"/>
      <c r="BE345" s="20"/>
      <c r="BF345" s="20">
        <f t="shared" si="2200"/>
        <v>0</v>
      </c>
      <c r="BG345" s="20">
        <f t="shared" si="2201"/>
        <v>0</v>
      </c>
      <c r="BH345" s="7"/>
      <c r="BI345" s="1"/>
      <c r="BJ345" s="1"/>
      <c r="BK345" s="55"/>
      <c r="BL345" s="51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3">
        <f t="shared" si="2240"/>
        <v>0</v>
      </c>
      <c r="BY345" s="32"/>
      <c r="BZ345" s="334"/>
      <c r="CA345" s="32"/>
      <c r="CB345" s="20"/>
      <c r="CC345" s="32"/>
      <c r="CD345" s="20"/>
      <c r="CE345" s="32"/>
      <c r="CF345" s="20"/>
      <c r="CG345" s="74"/>
      <c r="CH345" s="20"/>
      <c r="CI345" s="20"/>
      <c r="CJ345" s="20"/>
      <c r="CK345" s="74"/>
      <c r="CL345" s="20"/>
      <c r="CM345" s="74"/>
      <c r="CN345" s="20"/>
      <c r="CO345" s="74"/>
      <c r="CP345" s="24"/>
      <c r="CQ345" s="74"/>
      <c r="CR345" s="334"/>
      <c r="CS345" s="74"/>
      <c r="CT345" s="20"/>
      <c r="CU345" s="74"/>
      <c r="CV345" s="20"/>
      <c r="CW345" s="74"/>
      <c r="CX345" s="334"/>
      <c r="CY345" s="74"/>
      <c r="CZ345" s="20"/>
      <c r="DA345" s="74"/>
      <c r="DB345" s="20"/>
      <c r="DC345" s="74"/>
      <c r="DD345" s="20"/>
      <c r="DE345" s="74"/>
      <c r="DF345" s="20"/>
      <c r="DG345" s="74"/>
      <c r="DH345" s="20"/>
      <c r="DI345" s="74"/>
      <c r="DJ345" s="20"/>
      <c r="DK345" s="74"/>
      <c r="DL345" s="20"/>
      <c r="DM345" s="74"/>
      <c r="DN345" s="20"/>
      <c r="DO345" s="74"/>
      <c r="DP345" s="20"/>
      <c r="DQ345" s="20">
        <f t="shared" si="2173"/>
        <v>0</v>
      </c>
      <c r="DR345" s="20">
        <f t="shared" si="2174"/>
        <v>0</v>
      </c>
      <c r="DS345" s="7"/>
      <c r="DT345" s="7"/>
      <c r="DU345" s="7"/>
      <c r="DV345" s="52"/>
      <c r="DW345" s="51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>
        <f t="shared" si="2175"/>
        <v>0</v>
      </c>
      <c r="EI345" s="7">
        <f t="shared" si="2175"/>
        <v>0</v>
      </c>
      <c r="EJ345" s="7">
        <f t="shared" si="2175"/>
        <v>0</v>
      </c>
      <c r="EK345" s="18">
        <f t="shared" si="2175"/>
        <v>0</v>
      </c>
      <c r="EL345" s="7">
        <f t="shared" si="2175"/>
        <v>0</v>
      </c>
      <c r="EM345" s="7">
        <f t="shared" si="2175"/>
        <v>0</v>
      </c>
      <c r="EN345" s="7">
        <f t="shared" si="2175"/>
        <v>0</v>
      </c>
      <c r="EO345" s="7">
        <f t="shared" si="2175"/>
        <v>0</v>
      </c>
      <c r="EP345" s="7">
        <f t="shared" si="2175"/>
        <v>0</v>
      </c>
      <c r="EQ345" s="7">
        <f t="shared" si="2175"/>
        <v>0</v>
      </c>
      <c r="ER345" s="7">
        <f t="shared" si="2175"/>
        <v>0</v>
      </c>
      <c r="ES345" s="7">
        <f t="shared" si="2175"/>
        <v>0</v>
      </c>
      <c r="ET345" s="7">
        <f t="shared" si="2175"/>
        <v>0</v>
      </c>
      <c r="EU345" s="18">
        <f t="shared" si="2175"/>
        <v>0</v>
      </c>
      <c r="EV345" s="7">
        <f t="shared" si="2175"/>
        <v>0</v>
      </c>
      <c r="EW345" s="7">
        <f t="shared" ref="EW345" si="2241">SUM(AA345+CL345)</f>
        <v>0</v>
      </c>
      <c r="EX345" s="7">
        <f t="shared" si="2176"/>
        <v>0</v>
      </c>
      <c r="EY345" s="7">
        <f t="shared" si="2176"/>
        <v>0</v>
      </c>
      <c r="EZ345" s="7">
        <f t="shared" si="2176"/>
        <v>0</v>
      </c>
      <c r="FA345" s="7">
        <f t="shared" si="2176"/>
        <v>0</v>
      </c>
      <c r="FB345" s="7">
        <f t="shared" si="2176"/>
        <v>0</v>
      </c>
      <c r="FC345" s="7">
        <f t="shared" si="2176"/>
        <v>0</v>
      </c>
      <c r="FD345" s="7">
        <f t="shared" si="2176"/>
        <v>0</v>
      </c>
      <c r="FE345" s="18">
        <f t="shared" si="2176"/>
        <v>0</v>
      </c>
      <c r="FF345" s="7">
        <f t="shared" si="2176"/>
        <v>0</v>
      </c>
      <c r="FG345" s="7">
        <f t="shared" si="2176"/>
        <v>0</v>
      </c>
      <c r="FH345" s="7">
        <f t="shared" si="2176"/>
        <v>0</v>
      </c>
      <c r="FI345" s="7">
        <f t="shared" si="2176"/>
        <v>0</v>
      </c>
      <c r="FJ345" s="7">
        <f t="shared" si="2176"/>
        <v>0</v>
      </c>
      <c r="FK345" s="7">
        <f t="shared" si="2176"/>
        <v>0</v>
      </c>
      <c r="FL345" s="7">
        <f t="shared" si="2176"/>
        <v>0</v>
      </c>
      <c r="FM345" s="7">
        <f t="shared" ref="FM345" si="2242">SUM(AQ345+DB345)</f>
        <v>0</v>
      </c>
      <c r="FN345" s="7">
        <f t="shared" si="2177"/>
        <v>0</v>
      </c>
      <c r="FO345" s="7">
        <f t="shared" si="2177"/>
        <v>0</v>
      </c>
      <c r="FP345" s="7"/>
      <c r="FQ345" s="7">
        <f t="shared" si="2178"/>
        <v>0</v>
      </c>
      <c r="FR345" s="7">
        <f t="shared" si="2178"/>
        <v>0</v>
      </c>
      <c r="FS345" s="7">
        <f t="shared" si="2178"/>
        <v>0</v>
      </c>
      <c r="FT345" s="7">
        <f t="shared" si="2178"/>
        <v>0</v>
      </c>
      <c r="FU345" s="7">
        <f t="shared" si="2178"/>
        <v>0</v>
      </c>
      <c r="FV345" s="7">
        <f t="shared" si="2178"/>
        <v>0</v>
      </c>
      <c r="FW345" s="7">
        <f t="shared" si="2178"/>
        <v>0</v>
      </c>
      <c r="FX345" s="7">
        <f t="shared" si="2178"/>
        <v>0</v>
      </c>
      <c r="FY345" s="7">
        <f t="shared" si="2178"/>
        <v>0</v>
      </c>
      <c r="FZ345" s="7">
        <f t="shared" si="2178"/>
        <v>0</v>
      </c>
      <c r="GA345" s="7">
        <f t="shared" si="2178"/>
        <v>0</v>
      </c>
      <c r="GB345" s="116">
        <f t="shared" si="2178"/>
        <v>0</v>
      </c>
      <c r="GC345" s="117">
        <f t="shared" si="2178"/>
        <v>0</v>
      </c>
      <c r="GD345" s="7"/>
      <c r="GE345" s="7"/>
      <c r="GF345" s="7"/>
      <c r="GG345" s="52"/>
      <c r="GH345" s="3"/>
      <c r="GI345" s="18"/>
      <c r="GJ345" s="18"/>
      <c r="GK345" s="1"/>
      <c r="GL345" s="23"/>
      <c r="GM345" s="61"/>
      <c r="GN345" s="7"/>
      <c r="GO345" s="7"/>
    </row>
    <row r="346" spans="1:197" s="346" customFormat="1" ht="24.75" customHeight="1" x14ac:dyDescent="0.35">
      <c r="A346" s="351">
        <v>23</v>
      </c>
      <c r="B346" s="133" t="s">
        <v>83</v>
      </c>
      <c r="C346" s="132" t="s">
        <v>53</v>
      </c>
      <c r="D346" s="131">
        <v>1</v>
      </c>
      <c r="E346" s="131"/>
      <c r="F346" s="131"/>
      <c r="G346" s="131"/>
      <c r="H346" s="131"/>
      <c r="I346" s="131"/>
      <c r="J346" s="131"/>
      <c r="K346" s="131"/>
      <c r="L346" s="353">
        <f t="shared" ref="L346:N346" si="2243">SUM(L347:L356)</f>
        <v>110</v>
      </c>
      <c r="M346" s="353">
        <f t="shared" si="2243"/>
        <v>110</v>
      </c>
      <c r="N346" s="353">
        <f t="shared" si="2243"/>
        <v>56</v>
      </c>
      <c r="O346" s="131">
        <f t="shared" ref="O346:BG346" si="2244">SUM(O347:O362)</f>
        <v>30</v>
      </c>
      <c r="P346" s="2">
        <f t="shared" si="2244"/>
        <v>20</v>
      </c>
      <c r="Q346" s="131">
        <f t="shared" si="2244"/>
        <v>24</v>
      </c>
      <c r="R346" s="2">
        <f t="shared" si="2244"/>
        <v>34</v>
      </c>
      <c r="S346" s="131">
        <f t="shared" si="2244"/>
        <v>60</v>
      </c>
      <c r="T346" s="2">
        <f t="shared" si="2244"/>
        <v>0</v>
      </c>
      <c r="U346" s="131">
        <f t="shared" si="2244"/>
        <v>0</v>
      </c>
      <c r="V346" s="2">
        <f t="shared" si="2244"/>
        <v>0</v>
      </c>
      <c r="W346" s="131">
        <f t="shared" si="2244"/>
        <v>0</v>
      </c>
      <c r="X346" s="131">
        <f t="shared" si="2244"/>
        <v>0</v>
      </c>
      <c r="Y346" s="433">
        <f t="shared" si="2244"/>
        <v>8.5</v>
      </c>
      <c r="Z346" s="2">
        <f t="shared" si="2244"/>
        <v>0</v>
      </c>
      <c r="AA346" s="131">
        <f t="shared" si="2244"/>
        <v>0</v>
      </c>
      <c r="AB346" s="2">
        <f t="shared" si="2244"/>
        <v>0</v>
      </c>
      <c r="AC346" s="131">
        <f t="shared" si="2244"/>
        <v>0</v>
      </c>
      <c r="AD346" s="2">
        <f t="shared" si="2244"/>
        <v>1</v>
      </c>
      <c r="AE346" s="131">
        <f t="shared" si="2244"/>
        <v>90</v>
      </c>
      <c r="AF346" s="2">
        <f t="shared" si="2244"/>
        <v>1</v>
      </c>
      <c r="AG346" s="131">
        <f t="shared" si="2244"/>
        <v>141</v>
      </c>
      <c r="AH346" s="2">
        <f t="shared" si="2244"/>
        <v>0</v>
      </c>
      <c r="AI346" s="131">
        <f t="shared" si="2244"/>
        <v>0</v>
      </c>
      <c r="AJ346" s="2">
        <f t="shared" si="2244"/>
        <v>0</v>
      </c>
      <c r="AK346" s="433">
        <f t="shared" si="2244"/>
        <v>0</v>
      </c>
      <c r="AL346" s="2">
        <f t="shared" si="2244"/>
        <v>0</v>
      </c>
      <c r="AM346" s="131">
        <f t="shared" si="2244"/>
        <v>0</v>
      </c>
      <c r="AN346" s="2">
        <f t="shared" si="2244"/>
        <v>0</v>
      </c>
      <c r="AO346" s="131">
        <f t="shared" si="2244"/>
        <v>0</v>
      </c>
      <c r="AP346" s="2">
        <f t="shared" si="2244"/>
        <v>0</v>
      </c>
      <c r="AQ346" s="131">
        <f t="shared" si="2244"/>
        <v>0</v>
      </c>
      <c r="AR346" s="131">
        <f t="shared" si="2244"/>
        <v>1</v>
      </c>
      <c r="AS346" s="433">
        <f t="shared" si="2244"/>
        <v>6</v>
      </c>
      <c r="AT346" s="2">
        <f t="shared" si="2244"/>
        <v>1</v>
      </c>
      <c r="AU346" s="433">
        <f t="shared" si="2244"/>
        <v>15.666666666666666</v>
      </c>
      <c r="AV346" s="2">
        <f t="shared" si="2244"/>
        <v>0</v>
      </c>
      <c r="AW346" s="131">
        <f t="shared" si="2244"/>
        <v>0</v>
      </c>
      <c r="AX346" s="2">
        <f t="shared" si="2244"/>
        <v>0</v>
      </c>
      <c r="AY346" s="433">
        <f t="shared" si="2244"/>
        <v>0</v>
      </c>
      <c r="AZ346" s="2">
        <f t="shared" si="2244"/>
        <v>0</v>
      </c>
      <c r="BA346" s="433">
        <f t="shared" si="2244"/>
        <v>0</v>
      </c>
      <c r="BB346" s="131">
        <f t="shared" si="2244"/>
        <v>0</v>
      </c>
      <c r="BC346" s="433">
        <f t="shared" si="2244"/>
        <v>0</v>
      </c>
      <c r="BD346" s="131">
        <f t="shared" si="2244"/>
        <v>0</v>
      </c>
      <c r="BE346" s="131">
        <f t="shared" si="2244"/>
        <v>0</v>
      </c>
      <c r="BF346" s="433">
        <f t="shared" si="2244"/>
        <v>375.16666666666663</v>
      </c>
      <c r="BG346" s="433">
        <f t="shared" si="2244"/>
        <v>120</v>
      </c>
      <c r="BH346" s="2"/>
      <c r="BI346" s="25"/>
      <c r="BJ346" s="25"/>
      <c r="BK346" s="373"/>
      <c r="BL346" s="351">
        <v>23</v>
      </c>
      <c r="BM346" s="133" t="s">
        <v>83</v>
      </c>
      <c r="BN346" s="132" t="s">
        <v>53</v>
      </c>
      <c r="BO346" s="131">
        <v>1</v>
      </c>
      <c r="BP346" s="131"/>
      <c r="BQ346" s="131"/>
      <c r="BR346" s="131"/>
      <c r="BS346" s="131"/>
      <c r="BT346" s="131"/>
      <c r="BU346" s="131"/>
      <c r="BV346" s="131"/>
      <c r="BW346" s="353">
        <f t="shared" ref="BW346:BY346" si="2245">SUM(BW347:BW356)</f>
        <v>152</v>
      </c>
      <c r="BX346" s="353">
        <f t="shared" si="2245"/>
        <v>152</v>
      </c>
      <c r="BY346" s="353">
        <f t="shared" si="2245"/>
        <v>50</v>
      </c>
      <c r="BZ346" s="131">
        <f t="shared" ref="BZ346:DU346" si="2246">SUM(BZ347:BZ362)</f>
        <v>44</v>
      </c>
      <c r="CA346" s="131">
        <f t="shared" si="2246"/>
        <v>8</v>
      </c>
      <c r="CB346" s="131">
        <f t="shared" si="2246"/>
        <v>8</v>
      </c>
      <c r="CC346" s="131">
        <f t="shared" si="2246"/>
        <v>104</v>
      </c>
      <c r="CD346" s="131">
        <f t="shared" si="2246"/>
        <v>132</v>
      </c>
      <c r="CE346" s="131">
        <f t="shared" si="2246"/>
        <v>0</v>
      </c>
      <c r="CF346" s="131">
        <f t="shared" si="2246"/>
        <v>0</v>
      </c>
      <c r="CG346" s="131">
        <f t="shared" si="2246"/>
        <v>0</v>
      </c>
      <c r="CH346" s="131">
        <f t="shared" si="2246"/>
        <v>0</v>
      </c>
      <c r="CI346" s="131">
        <f t="shared" si="2246"/>
        <v>4</v>
      </c>
      <c r="CJ346" s="353">
        <f t="shared" si="2246"/>
        <v>11.700000000000001</v>
      </c>
      <c r="CK346" s="131">
        <f t="shared" si="2246"/>
        <v>0</v>
      </c>
      <c r="CL346" s="131">
        <f t="shared" si="2246"/>
        <v>0</v>
      </c>
      <c r="CM346" s="131">
        <f t="shared" si="2246"/>
        <v>0</v>
      </c>
      <c r="CN346" s="131">
        <f t="shared" si="2246"/>
        <v>0</v>
      </c>
      <c r="CO346" s="131">
        <f t="shared" si="2246"/>
        <v>1</v>
      </c>
      <c r="CP346" s="131">
        <f t="shared" si="2246"/>
        <v>90</v>
      </c>
      <c r="CQ346" s="131">
        <f t="shared" si="2246"/>
        <v>0</v>
      </c>
      <c r="CR346" s="131">
        <f t="shared" si="2246"/>
        <v>0</v>
      </c>
      <c r="CS346" s="131">
        <f t="shared" si="2246"/>
        <v>0</v>
      </c>
      <c r="CT346" s="131">
        <f t="shared" si="2246"/>
        <v>0</v>
      </c>
      <c r="CU346" s="131">
        <f t="shared" si="2246"/>
        <v>0</v>
      </c>
      <c r="CV346" s="131">
        <f t="shared" si="2246"/>
        <v>0</v>
      </c>
      <c r="CW346" s="131">
        <f t="shared" si="2246"/>
        <v>2</v>
      </c>
      <c r="CX346" s="131">
        <f t="shared" si="2246"/>
        <v>142</v>
      </c>
      <c r="CY346" s="131">
        <f t="shared" si="2246"/>
        <v>0</v>
      </c>
      <c r="CZ346" s="131">
        <f t="shared" si="2246"/>
        <v>0</v>
      </c>
      <c r="DA346" s="131">
        <f t="shared" si="2246"/>
        <v>0</v>
      </c>
      <c r="DB346" s="131">
        <f t="shared" si="2246"/>
        <v>0</v>
      </c>
      <c r="DC346" s="131">
        <f t="shared" si="2246"/>
        <v>1</v>
      </c>
      <c r="DD346" s="433">
        <f t="shared" si="2246"/>
        <v>6</v>
      </c>
      <c r="DE346" s="131">
        <f t="shared" si="2246"/>
        <v>0</v>
      </c>
      <c r="DF346" s="131">
        <f t="shared" si="2246"/>
        <v>0</v>
      </c>
      <c r="DG346" s="131">
        <f t="shared" si="2246"/>
        <v>0</v>
      </c>
      <c r="DH346" s="131">
        <f t="shared" si="2246"/>
        <v>0</v>
      </c>
      <c r="DI346" s="131">
        <f t="shared" si="2246"/>
        <v>1</v>
      </c>
      <c r="DJ346" s="433">
        <f t="shared" si="2246"/>
        <v>16</v>
      </c>
      <c r="DK346" s="131">
        <f t="shared" si="2246"/>
        <v>1</v>
      </c>
      <c r="DL346" s="131">
        <f t="shared" si="2246"/>
        <v>0</v>
      </c>
      <c r="DM346" s="131">
        <f t="shared" si="2246"/>
        <v>0</v>
      </c>
      <c r="DN346" s="131">
        <f t="shared" si="2246"/>
        <v>0</v>
      </c>
      <c r="DO346" s="131">
        <f t="shared" si="2246"/>
        <v>0</v>
      </c>
      <c r="DP346" s="131">
        <f t="shared" si="2246"/>
        <v>0</v>
      </c>
      <c r="DQ346" s="433">
        <f t="shared" si="2246"/>
        <v>453.7</v>
      </c>
      <c r="DR346" s="433">
        <f t="shared" si="2246"/>
        <v>210</v>
      </c>
      <c r="DS346" s="131">
        <f t="shared" si="2246"/>
        <v>0</v>
      </c>
      <c r="DT346" s="131">
        <f t="shared" si="2246"/>
        <v>0</v>
      </c>
      <c r="DU346" s="131">
        <f t="shared" si="2246"/>
        <v>0</v>
      </c>
      <c r="DV346" s="344"/>
      <c r="DW346" s="351">
        <v>23</v>
      </c>
      <c r="DX346" s="133" t="s">
        <v>83</v>
      </c>
      <c r="DY346" s="132" t="s">
        <v>53</v>
      </c>
      <c r="DZ346" s="131">
        <v>1</v>
      </c>
      <c r="EA346" s="43"/>
      <c r="EB346" s="43"/>
      <c r="EC346" s="43"/>
      <c r="ED346" s="43"/>
      <c r="EE346" s="43"/>
      <c r="EF346" s="43"/>
      <c r="EG346" s="43"/>
      <c r="EH346" s="43">
        <f t="shared" ref="EH346:EJ346" si="2247">SUM(EH347:EH362)</f>
        <v>262</v>
      </c>
      <c r="EI346" s="43">
        <f t="shared" si="2247"/>
        <v>262</v>
      </c>
      <c r="EJ346" s="43">
        <f t="shared" si="2247"/>
        <v>106</v>
      </c>
      <c r="EK346" s="340">
        <f>SUM(EK347:EK362)</f>
        <v>74</v>
      </c>
      <c r="EL346" s="43">
        <f t="shared" ref="EL346:GC346" si="2248">SUM(EL347:EL362)</f>
        <v>28</v>
      </c>
      <c r="EM346" s="340">
        <f t="shared" si="2248"/>
        <v>32</v>
      </c>
      <c r="EN346" s="43">
        <f t="shared" si="2248"/>
        <v>138</v>
      </c>
      <c r="EO346" s="340">
        <f t="shared" si="2248"/>
        <v>192</v>
      </c>
      <c r="EP346" s="43">
        <f t="shared" si="2248"/>
        <v>0</v>
      </c>
      <c r="EQ346" s="340">
        <f t="shared" si="2248"/>
        <v>0</v>
      </c>
      <c r="ER346" s="43">
        <f t="shared" si="2248"/>
        <v>0</v>
      </c>
      <c r="ES346" s="340">
        <f t="shared" si="2248"/>
        <v>0</v>
      </c>
      <c r="ET346" s="340">
        <f t="shared" si="2248"/>
        <v>4</v>
      </c>
      <c r="EU346" s="342">
        <f t="shared" si="2248"/>
        <v>20.200000000000003</v>
      </c>
      <c r="EV346" s="43">
        <f t="shared" si="2248"/>
        <v>0</v>
      </c>
      <c r="EW346" s="340">
        <f t="shared" si="2248"/>
        <v>0</v>
      </c>
      <c r="EX346" s="43">
        <f t="shared" si="2248"/>
        <v>0</v>
      </c>
      <c r="EY346" s="340">
        <f t="shared" si="2248"/>
        <v>0</v>
      </c>
      <c r="EZ346" s="43">
        <f t="shared" si="2248"/>
        <v>2</v>
      </c>
      <c r="FA346" s="340">
        <f t="shared" si="2248"/>
        <v>180</v>
      </c>
      <c r="FB346" s="43">
        <f t="shared" si="2248"/>
        <v>1</v>
      </c>
      <c r="FC346" s="340">
        <f t="shared" si="2248"/>
        <v>141</v>
      </c>
      <c r="FD346" s="43">
        <f t="shared" si="2248"/>
        <v>0</v>
      </c>
      <c r="FE346" s="342">
        <f t="shared" si="2248"/>
        <v>0</v>
      </c>
      <c r="FF346" s="43">
        <f t="shared" si="2248"/>
        <v>0</v>
      </c>
      <c r="FG346" s="434">
        <f t="shared" si="2248"/>
        <v>0</v>
      </c>
      <c r="FH346" s="43">
        <f t="shared" si="2248"/>
        <v>2</v>
      </c>
      <c r="FI346" s="340">
        <f t="shared" si="2248"/>
        <v>142</v>
      </c>
      <c r="FJ346" s="43">
        <f t="shared" si="2248"/>
        <v>0</v>
      </c>
      <c r="FK346" s="340">
        <f t="shared" si="2248"/>
        <v>0</v>
      </c>
      <c r="FL346" s="43">
        <f t="shared" si="2248"/>
        <v>0</v>
      </c>
      <c r="FM346" s="340">
        <f t="shared" si="2248"/>
        <v>0</v>
      </c>
      <c r="FN346" s="43">
        <f t="shared" si="2248"/>
        <v>2</v>
      </c>
      <c r="FO346" s="340">
        <f t="shared" si="2248"/>
        <v>12</v>
      </c>
      <c r="FP346" s="43"/>
      <c r="FQ346" s="434">
        <f t="shared" ref="FQ346" si="2249">SUM(FQ347:FQ362)</f>
        <v>15.666666666666666</v>
      </c>
      <c r="FR346" s="340">
        <f t="shared" si="2248"/>
        <v>0</v>
      </c>
      <c r="FS346" s="340">
        <f t="shared" si="2248"/>
        <v>0</v>
      </c>
      <c r="FT346" s="43">
        <f t="shared" si="2248"/>
        <v>1</v>
      </c>
      <c r="FU346" s="434">
        <f t="shared" si="2248"/>
        <v>16</v>
      </c>
      <c r="FV346" s="43">
        <f t="shared" si="2248"/>
        <v>1</v>
      </c>
      <c r="FW346" s="434">
        <f t="shared" si="2248"/>
        <v>0</v>
      </c>
      <c r="FX346" s="43">
        <f t="shared" si="2248"/>
        <v>0</v>
      </c>
      <c r="FY346" s="340">
        <f t="shared" si="2248"/>
        <v>0</v>
      </c>
      <c r="FZ346" s="43">
        <f t="shared" si="2248"/>
        <v>0</v>
      </c>
      <c r="GA346" s="340">
        <f t="shared" si="2248"/>
        <v>0</v>
      </c>
      <c r="GB346" s="438">
        <f t="shared" si="2248"/>
        <v>828.86666666666667</v>
      </c>
      <c r="GC346" s="439">
        <f t="shared" si="2248"/>
        <v>330</v>
      </c>
      <c r="GD346" s="43"/>
      <c r="GE346" s="43"/>
      <c r="GF346" s="43"/>
      <c r="GG346" s="366"/>
      <c r="GI346" s="347"/>
      <c r="GJ346" s="347"/>
      <c r="GK346" s="348"/>
      <c r="GL346" s="357"/>
      <c r="GM346" s="358"/>
      <c r="GN346" s="348"/>
      <c r="GO346" s="350"/>
    </row>
    <row r="347" spans="1:197" ht="35.25" customHeight="1" x14ac:dyDescent="0.35">
      <c r="A347" s="51"/>
      <c r="B347" s="187" t="s">
        <v>100</v>
      </c>
      <c r="C347" s="185" t="s">
        <v>114</v>
      </c>
      <c r="D347" s="184" t="s">
        <v>102</v>
      </c>
      <c r="E347" s="184" t="s">
        <v>158</v>
      </c>
      <c r="F347" s="224" t="s">
        <v>196</v>
      </c>
      <c r="G347" s="184">
        <v>5</v>
      </c>
      <c r="H347" s="184">
        <v>47</v>
      </c>
      <c r="I347" s="184">
        <v>1</v>
      </c>
      <c r="J347" s="184">
        <v>2</v>
      </c>
      <c r="K347" s="184">
        <f>SUM(J347)*2</f>
        <v>4</v>
      </c>
      <c r="L347" s="187">
        <v>60</v>
      </c>
      <c r="M347" s="188">
        <f t="shared" ref="M347:M348" si="2250">SUM(N347+P347+R347+T347+V347)</f>
        <v>60</v>
      </c>
      <c r="N347" s="189">
        <v>30</v>
      </c>
      <c r="O347" s="262">
        <f t="shared" ref="O347:O348" si="2251">SUM(N347)*I347</f>
        <v>30</v>
      </c>
      <c r="P347" s="189">
        <v>4</v>
      </c>
      <c r="Q347" s="190">
        <f t="shared" ref="Q347" si="2252">P347*J347</f>
        <v>8</v>
      </c>
      <c r="R347" s="189">
        <v>26</v>
      </c>
      <c r="S347" s="190">
        <f t="shared" ref="S347:S348" si="2253">SUM(R347)*J347</f>
        <v>52</v>
      </c>
      <c r="T347" s="189"/>
      <c r="U347" s="190">
        <f t="shared" ref="U347:U348" si="2254">SUM(T347)*K347</f>
        <v>0</v>
      </c>
      <c r="V347" s="189"/>
      <c r="W347" s="190">
        <f t="shared" ref="W347" si="2255">SUM(V347)*J347*5</f>
        <v>0</v>
      </c>
      <c r="X347" s="191">
        <f t="shared" ref="X347" si="2256">SUM(J347*AX347*2+K347*AZ347*2)</f>
        <v>0</v>
      </c>
      <c r="Y347" s="191">
        <f t="shared" ref="Y347" si="2257">L347*J347*0.05</f>
        <v>6</v>
      </c>
      <c r="Z347" s="189"/>
      <c r="AA347" s="190"/>
      <c r="AB347" s="189"/>
      <c r="AC347" s="191">
        <f t="shared" ref="AC347" si="2258">SUM(AB347)*3*H347/5</f>
        <v>0</v>
      </c>
      <c r="AD347" s="189"/>
      <c r="AE347" s="193">
        <f t="shared" ref="AE347" si="2259">SUM(AD347*H347*(30+4))</f>
        <v>0</v>
      </c>
      <c r="AF347" s="189">
        <v>1</v>
      </c>
      <c r="AG347" s="190">
        <f t="shared" ref="AG347:AG348" si="2260">SUM(AF347*H347*3)</f>
        <v>141</v>
      </c>
      <c r="AH347" s="190"/>
      <c r="AI347" s="191">
        <f t="shared" ref="AI347:AI348" si="2261">SUM(AH347*H347/3)</f>
        <v>0</v>
      </c>
      <c r="AJ347" s="189"/>
      <c r="AK347" s="191">
        <f t="shared" ref="AK347" si="2262">SUM(AJ347*H347*2/3)</f>
        <v>0</v>
      </c>
      <c r="AL347" s="189"/>
      <c r="AM347" s="262">
        <f t="shared" ref="AM347" si="2263">SUM(AL347*H347*2)</f>
        <v>0</v>
      </c>
      <c r="AN347" s="189"/>
      <c r="AO347" s="190">
        <f t="shared" ref="AO347" si="2264">SUM(AN347*J347*2)</f>
        <v>0</v>
      </c>
      <c r="AP347" s="189"/>
      <c r="AQ347" s="191">
        <f t="shared" ref="AQ347" si="2265">SUM(AP347*H347*2)</f>
        <v>0</v>
      </c>
      <c r="AR347" s="189"/>
      <c r="AS347" s="191">
        <f>SUM(J347*AR347*6)</f>
        <v>0</v>
      </c>
      <c r="AT347" s="32">
        <v>1</v>
      </c>
      <c r="AU347" s="194">
        <f t="shared" ref="AU347:AU348" si="2266">AT347*H347/3</f>
        <v>15.666666666666666</v>
      </c>
      <c r="AV347" s="189"/>
      <c r="AW347" s="190">
        <f t="shared" ref="AW347" si="2267">SUM(J347*AV347*6)</f>
        <v>0</v>
      </c>
      <c r="AX347" s="189"/>
      <c r="AY347" s="191">
        <f t="shared" ref="AY347" si="2268">SUM(J347*AX347*8)</f>
        <v>0</v>
      </c>
      <c r="AZ347" s="190"/>
      <c r="BA347" s="191">
        <f t="shared" ref="BA347" si="2269">SUM(AZ347*K347*5*6)</f>
        <v>0</v>
      </c>
      <c r="BB347" s="189"/>
      <c r="BC347" s="191">
        <f t="shared" ref="BC347" si="2270">SUM(BB347*K347*4*6)</f>
        <v>0</v>
      </c>
      <c r="BD347" s="189"/>
      <c r="BE347" s="195">
        <f t="shared" ref="BE347:BE348" si="2271">SUM(BD347*50)</f>
        <v>0</v>
      </c>
      <c r="BF347" s="194">
        <f t="shared" ref="BF347:BF348" si="2272">O347+Q347+S347+U347+W347+X347+Y347+AA347+AC347+AE347+AG347+AI347+AK347+AM347+AO347+AQ347+AS347+AU347+AW347+AY347+BA347+BC347+BE347</f>
        <v>252.66666666666666</v>
      </c>
      <c r="BG347" s="194">
        <f t="shared" ref="BG347:BG348" si="2273">BC347+BA347+AY347+AW347+AS347+AQ347+X347+W347+U347+S347+Q347+O347</f>
        <v>90</v>
      </c>
      <c r="BH347" s="7"/>
      <c r="BI347" s="7"/>
      <c r="BJ347" s="7"/>
      <c r="BK347" s="52"/>
      <c r="BL347" s="51"/>
      <c r="BM347" s="187" t="s">
        <v>100</v>
      </c>
      <c r="BN347" s="185" t="s">
        <v>114</v>
      </c>
      <c r="BO347" s="184" t="s">
        <v>102</v>
      </c>
      <c r="BP347" s="184" t="s">
        <v>158</v>
      </c>
      <c r="BQ347" s="224" t="s">
        <v>196</v>
      </c>
      <c r="BR347" s="184">
        <v>6</v>
      </c>
      <c r="BS347" s="184">
        <v>47</v>
      </c>
      <c r="BT347" s="185">
        <v>1</v>
      </c>
      <c r="BU347" s="185">
        <v>2</v>
      </c>
      <c r="BV347" s="185">
        <f>SUM(BU347)*2</f>
        <v>4</v>
      </c>
      <c r="BW347" s="187">
        <v>82</v>
      </c>
      <c r="BX347" s="188">
        <f t="shared" ref="BX347:BX350" si="2274">SUM(BY347+CA347+CC347+CE347+CG347)</f>
        <v>82</v>
      </c>
      <c r="BY347" s="189">
        <v>44</v>
      </c>
      <c r="BZ347" s="142">
        <f t="shared" ref="BZ347" si="2275">SUM(BY347)*BT347</f>
        <v>44</v>
      </c>
      <c r="CA347" s="189">
        <v>4</v>
      </c>
      <c r="CB347" s="190">
        <f t="shared" ref="CB347" si="2276">CA347*BU347</f>
        <v>8</v>
      </c>
      <c r="CC347" s="189">
        <v>34</v>
      </c>
      <c r="CD347" s="190">
        <f t="shared" ref="CD347" si="2277">SUM(CC347)*BU347</f>
        <v>68</v>
      </c>
      <c r="CE347" s="189"/>
      <c r="CF347" s="190">
        <f t="shared" ref="CF347" si="2278">SUM(CE347)*BV347</f>
        <v>0</v>
      </c>
      <c r="CG347" s="189"/>
      <c r="CH347" s="190">
        <f t="shared" ref="CH347" si="2279">SUM(CG347)*BU347*5</f>
        <v>0</v>
      </c>
      <c r="CI347" s="191">
        <f t="shared" ref="CI347" si="2280">SUM(BU347*DI347*2+BV347*DK347*2)</f>
        <v>4</v>
      </c>
      <c r="CJ347" s="191">
        <f t="shared" ref="CJ347" si="2281">BW347*BU347*0.05</f>
        <v>8.2000000000000011</v>
      </c>
      <c r="CK347" s="189"/>
      <c r="CL347" s="190"/>
      <c r="CM347" s="189"/>
      <c r="CN347" s="191">
        <f t="shared" ref="CN347" si="2282">SUM(CM347)*3*BS347/5</f>
        <v>0</v>
      </c>
      <c r="CO347" s="189"/>
      <c r="CP347" s="193">
        <f t="shared" ref="CP347" si="2283">SUM(CO347*BS347*(30+4))</f>
        <v>0</v>
      </c>
      <c r="CQ347" s="189"/>
      <c r="CR347" s="334">
        <f t="shared" ref="CR347:CR350" si="2284">SUM(CQ347*BS347*3)</f>
        <v>0</v>
      </c>
      <c r="CS347" s="190"/>
      <c r="CT347" s="191">
        <f t="shared" ref="CT347" si="2285">SUM(CS347*BS347/3)</f>
        <v>0</v>
      </c>
      <c r="CU347" s="189"/>
      <c r="CV347" s="191">
        <f t="shared" ref="CV347" si="2286">SUM(CU347*BS347*2/3)</f>
        <v>0</v>
      </c>
      <c r="CW347" s="189">
        <v>1</v>
      </c>
      <c r="CX347" s="142">
        <f t="shared" ref="CX347" si="2287">SUM(CW347*BS347)*2</f>
        <v>94</v>
      </c>
      <c r="CY347" s="189"/>
      <c r="CZ347" s="190">
        <f t="shared" ref="CZ347" si="2288">SUM(CY347*BU347*2)</f>
        <v>0</v>
      </c>
      <c r="DA347" s="189"/>
      <c r="DB347" s="191">
        <f t="shared" ref="DB347" si="2289">SUM(DA347*BS347*2)</f>
        <v>0</v>
      </c>
      <c r="DC347" s="189"/>
      <c r="DD347" s="191">
        <f>SUM(BU347*DC347*6)</f>
        <v>0</v>
      </c>
      <c r="DE347" s="32"/>
      <c r="DF347" s="194">
        <f t="shared" ref="DF347:DF350" si="2290">DE347*BS347/3</f>
        <v>0</v>
      </c>
      <c r="DG347" s="189"/>
      <c r="DH347" s="190">
        <f t="shared" ref="DH347" si="2291">SUM(BU347*DG347*6)</f>
        <v>0</v>
      </c>
      <c r="DI347" s="189">
        <v>1</v>
      </c>
      <c r="DJ347" s="191">
        <f t="shared" ref="DJ347" si="2292">SUM(BU347*DI347*8)</f>
        <v>16</v>
      </c>
      <c r="DK347" s="190"/>
      <c r="DL347" s="191">
        <f t="shared" ref="DL347" si="2293">SUM(DK347*BV347*5*6)</f>
        <v>0</v>
      </c>
      <c r="DM347" s="189"/>
      <c r="DN347" s="191">
        <f t="shared" ref="DN347" si="2294">SUM(DM347*BV347*4*6)</f>
        <v>0</v>
      </c>
      <c r="DO347" s="189"/>
      <c r="DP347" s="195">
        <f t="shared" ref="DP347:DP350" si="2295">SUM(DO347*50)</f>
        <v>0</v>
      </c>
      <c r="DQ347" s="20">
        <f t="shared" ref="DQ347:DQ362" si="2296">SUM(CZ347+DP347+DN347+DL347+DJ347+DH347+DD347+DB347+CV347+CX347+CT347+CR347+CP347+CN347+CL347+CJ347+CI347+CH347+CF347+CB347+BZ347+CD347+DF347)</f>
        <v>242.2</v>
      </c>
      <c r="DR347" s="20">
        <f t="shared" ref="DR347:DR362" si="2297">SUM(BZ347+CB347+CF347+CH347+CI347+DD347+DH347+DJ347+DL347+DN347+CD347+DB347)</f>
        <v>140</v>
      </c>
      <c r="DS347" s="7"/>
      <c r="DT347" s="7"/>
      <c r="DU347" s="7"/>
      <c r="DV347" s="52"/>
      <c r="DW347" s="51"/>
      <c r="DX347" s="20"/>
      <c r="DY347" s="71"/>
      <c r="DZ347" s="71"/>
      <c r="EA347" s="7"/>
      <c r="EB347" s="7"/>
      <c r="EC347" s="7"/>
      <c r="ED347" s="7"/>
      <c r="EE347" s="7"/>
      <c r="EF347" s="7"/>
      <c r="EG347" s="7"/>
      <c r="EH347" s="7">
        <f t="shared" ref="EH347:EW362" si="2298">SUM(L347+BW347)</f>
        <v>142</v>
      </c>
      <c r="EI347" s="7">
        <f t="shared" si="2298"/>
        <v>142</v>
      </c>
      <c r="EJ347" s="7">
        <f t="shared" si="2298"/>
        <v>74</v>
      </c>
      <c r="EK347" s="18">
        <f t="shared" si="2298"/>
        <v>74</v>
      </c>
      <c r="EL347" s="7">
        <f t="shared" si="2298"/>
        <v>8</v>
      </c>
      <c r="EM347" s="7">
        <f t="shared" si="2298"/>
        <v>16</v>
      </c>
      <c r="EN347" s="7">
        <f t="shared" si="2298"/>
        <v>60</v>
      </c>
      <c r="EO347" s="7">
        <f t="shared" si="2298"/>
        <v>120</v>
      </c>
      <c r="EP347" s="7">
        <f t="shared" si="2298"/>
        <v>0</v>
      </c>
      <c r="EQ347" s="7">
        <f t="shared" si="2298"/>
        <v>0</v>
      </c>
      <c r="ER347" s="7">
        <f t="shared" si="2298"/>
        <v>0</v>
      </c>
      <c r="ES347" s="7">
        <f t="shared" si="2298"/>
        <v>0</v>
      </c>
      <c r="ET347" s="7">
        <f t="shared" si="2298"/>
        <v>4</v>
      </c>
      <c r="EU347" s="18">
        <f t="shared" si="2298"/>
        <v>14.200000000000001</v>
      </c>
      <c r="EV347" s="7">
        <f t="shared" si="2298"/>
        <v>0</v>
      </c>
      <c r="EW347" s="7">
        <f t="shared" si="2298"/>
        <v>0</v>
      </c>
      <c r="EX347" s="7">
        <f t="shared" ref="EX347:FM362" si="2299">SUM(AB347+CM347)</f>
        <v>0</v>
      </c>
      <c r="EY347" s="7">
        <f t="shared" si="2299"/>
        <v>0</v>
      </c>
      <c r="EZ347" s="7">
        <f t="shared" si="2299"/>
        <v>0</v>
      </c>
      <c r="FA347" s="7">
        <f t="shared" si="2299"/>
        <v>0</v>
      </c>
      <c r="FB347" s="7">
        <f t="shared" si="2299"/>
        <v>1</v>
      </c>
      <c r="FC347" s="7">
        <f t="shared" si="2299"/>
        <v>141</v>
      </c>
      <c r="FD347" s="7">
        <f t="shared" si="2299"/>
        <v>0</v>
      </c>
      <c r="FE347" s="18">
        <f t="shared" si="2299"/>
        <v>0</v>
      </c>
      <c r="FF347" s="7">
        <f t="shared" si="2299"/>
        <v>0</v>
      </c>
      <c r="FG347" s="7">
        <f t="shared" si="2299"/>
        <v>0</v>
      </c>
      <c r="FH347" s="7">
        <f t="shared" si="2299"/>
        <v>1</v>
      </c>
      <c r="FI347" s="7">
        <f t="shared" si="2299"/>
        <v>94</v>
      </c>
      <c r="FJ347" s="7">
        <f t="shared" si="2299"/>
        <v>0</v>
      </c>
      <c r="FK347" s="7">
        <f t="shared" si="2299"/>
        <v>0</v>
      </c>
      <c r="FL347" s="7">
        <f t="shared" si="2299"/>
        <v>0</v>
      </c>
      <c r="FM347" s="7">
        <f t="shared" si="2299"/>
        <v>0</v>
      </c>
      <c r="FN347" s="7">
        <f t="shared" ref="FN347:FO362" si="2300">SUM(AR347+DC347)</f>
        <v>0</v>
      </c>
      <c r="FO347" s="7">
        <f t="shared" si="2300"/>
        <v>0</v>
      </c>
      <c r="FP347" s="7"/>
      <c r="FQ347" s="7">
        <f t="shared" ref="FQ347:GC362" si="2301">SUM(AU347+DF347)</f>
        <v>15.666666666666666</v>
      </c>
      <c r="FR347" s="7">
        <f t="shared" si="2301"/>
        <v>0</v>
      </c>
      <c r="FS347" s="7">
        <f t="shared" si="2301"/>
        <v>0</v>
      </c>
      <c r="FT347" s="7">
        <f t="shared" si="2301"/>
        <v>1</v>
      </c>
      <c r="FU347" s="7">
        <f t="shared" si="2301"/>
        <v>16</v>
      </c>
      <c r="FV347" s="7">
        <f t="shared" si="2301"/>
        <v>0</v>
      </c>
      <c r="FW347" s="7">
        <f t="shared" si="2301"/>
        <v>0</v>
      </c>
      <c r="FX347" s="7">
        <f t="shared" si="2301"/>
        <v>0</v>
      </c>
      <c r="FY347" s="7">
        <f t="shared" si="2301"/>
        <v>0</v>
      </c>
      <c r="FZ347" s="7">
        <f t="shared" si="2301"/>
        <v>0</v>
      </c>
      <c r="GA347" s="7">
        <f t="shared" si="2301"/>
        <v>0</v>
      </c>
      <c r="GB347" s="116">
        <f t="shared" si="2301"/>
        <v>494.86666666666667</v>
      </c>
      <c r="GC347" s="117">
        <f t="shared" si="2301"/>
        <v>230</v>
      </c>
      <c r="GD347" s="7"/>
      <c r="GE347" s="7"/>
      <c r="GF347" s="7"/>
      <c r="GG347" s="52"/>
      <c r="GH347" s="3"/>
      <c r="GI347" s="18"/>
      <c r="GJ347" s="18"/>
      <c r="GK347" s="1"/>
      <c r="GL347" s="23"/>
      <c r="GM347" s="61"/>
      <c r="GN347" s="7"/>
      <c r="GO347" s="7"/>
    </row>
    <row r="348" spans="1:197" ht="24.95" customHeight="1" x14ac:dyDescent="0.35">
      <c r="A348" s="51"/>
      <c r="B348" s="175" t="s">
        <v>104</v>
      </c>
      <c r="C348" s="182" t="s">
        <v>114</v>
      </c>
      <c r="D348" s="176" t="s">
        <v>102</v>
      </c>
      <c r="E348" s="182" t="s">
        <v>158</v>
      </c>
      <c r="F348" s="198" t="s">
        <v>197</v>
      </c>
      <c r="G348" s="176">
        <v>1</v>
      </c>
      <c r="H348" s="137">
        <v>29</v>
      </c>
      <c r="I348" s="137"/>
      <c r="J348" s="137">
        <v>1</v>
      </c>
      <c r="K348" s="137">
        <f t="shared" ref="K348" si="2302">SUM(J348)*2</f>
        <v>2</v>
      </c>
      <c r="L348" s="178">
        <v>50</v>
      </c>
      <c r="M348" s="153">
        <f t="shared" si="2250"/>
        <v>50</v>
      </c>
      <c r="N348" s="178">
        <v>26</v>
      </c>
      <c r="O348" s="255">
        <f t="shared" si="2251"/>
        <v>0</v>
      </c>
      <c r="P348" s="178">
        <v>16</v>
      </c>
      <c r="Q348" s="179">
        <f t="shared" ref="Q348" si="2303">J348*P348</f>
        <v>16</v>
      </c>
      <c r="R348" s="178">
        <v>8</v>
      </c>
      <c r="S348" s="179">
        <f t="shared" si="2253"/>
        <v>8</v>
      </c>
      <c r="T348" s="172"/>
      <c r="U348" s="180">
        <f t="shared" si="2254"/>
        <v>0</v>
      </c>
      <c r="V348" s="172"/>
      <c r="W348" s="180">
        <f t="shared" ref="W348" si="2304">SUM(V348)*J348*3</f>
        <v>0</v>
      </c>
      <c r="X348" s="146">
        <f t="shared" ref="X348" si="2305">2/8*J348*AX348</f>
        <v>0</v>
      </c>
      <c r="Y348" s="146">
        <f t="shared" ref="Y348" si="2306">SUM(L348*5/100*J348)</f>
        <v>2.5</v>
      </c>
      <c r="Z348" s="172"/>
      <c r="AA348" s="180"/>
      <c r="AB348" s="172"/>
      <c r="AC348" s="181">
        <f t="shared" ref="AC348" si="2307">SUM(AB348)*3*H348/5</f>
        <v>0</v>
      </c>
      <c r="AD348" s="172"/>
      <c r="AE348" s="180">
        <f t="shared" ref="AE348" si="2308">SUM(AD348*H348*(30+4))</f>
        <v>0</v>
      </c>
      <c r="AF348" s="172"/>
      <c r="AG348" s="180">
        <f t="shared" si="2260"/>
        <v>0</v>
      </c>
      <c r="AH348" s="172"/>
      <c r="AI348" s="146">
        <f t="shared" si="2261"/>
        <v>0</v>
      </c>
      <c r="AJ348" s="172"/>
      <c r="AK348" s="146">
        <f t="shared" ref="AK348" si="2309">SUM(AJ348*H348*2/3)</f>
        <v>0</v>
      </c>
      <c r="AL348" s="172"/>
      <c r="AM348" s="258">
        <f t="shared" ref="AM348" si="2310">SUM(AL348*H348)</f>
        <v>0</v>
      </c>
      <c r="AN348" s="172"/>
      <c r="AO348" s="180">
        <f t="shared" ref="AO348" si="2311">SUM(AN348*J348)</f>
        <v>0</v>
      </c>
      <c r="AP348" s="172"/>
      <c r="AQ348" s="181">
        <f t="shared" ref="AQ348" si="2312">SUM(AP348*H348*2)</f>
        <v>0</v>
      </c>
      <c r="AR348" s="172">
        <v>1</v>
      </c>
      <c r="AS348" s="146">
        <f t="shared" ref="AS348" si="2313">SUM(J348*AR348*6)</f>
        <v>6</v>
      </c>
      <c r="AT348" s="144"/>
      <c r="AU348" s="146">
        <f t="shared" si="2266"/>
        <v>0</v>
      </c>
      <c r="AV348" s="172"/>
      <c r="AW348" s="145">
        <f t="shared" ref="AW348" si="2314">SUM(AV348*H348/3)</f>
        <v>0</v>
      </c>
      <c r="AX348" s="144"/>
      <c r="AY348" s="146">
        <f t="shared" ref="AY348" si="2315">AX348*J348*8/2</f>
        <v>0</v>
      </c>
      <c r="AZ348" s="172"/>
      <c r="BA348" s="146">
        <f t="shared" ref="BA348" si="2316">SUM(AZ348*K348*5*6)</f>
        <v>0</v>
      </c>
      <c r="BB348" s="172"/>
      <c r="BC348" s="181">
        <f t="shared" ref="BC348" si="2317">SUM(BB348*K348*4*6)</f>
        <v>0</v>
      </c>
      <c r="BD348" s="172"/>
      <c r="BE348" s="148">
        <f t="shared" si="2271"/>
        <v>0</v>
      </c>
      <c r="BF348" s="146">
        <f t="shared" si="2272"/>
        <v>32.5</v>
      </c>
      <c r="BG348" s="146">
        <f t="shared" si="2273"/>
        <v>30</v>
      </c>
      <c r="BH348" s="7"/>
      <c r="BI348" s="7"/>
      <c r="BJ348" s="7"/>
      <c r="BK348" s="52"/>
      <c r="BL348" s="51"/>
      <c r="BM348" s="252"/>
      <c r="BN348" s="253"/>
      <c r="BO348" s="254"/>
      <c r="BP348" s="253"/>
      <c r="BQ348" s="253"/>
      <c r="BR348" s="253"/>
      <c r="BS348" s="253"/>
      <c r="BT348" s="253"/>
      <c r="BU348" s="253"/>
      <c r="BV348" s="253"/>
      <c r="BW348" s="255"/>
      <c r="BX348" s="256"/>
      <c r="BY348" s="255"/>
      <c r="BZ348" s="222"/>
      <c r="CA348" s="163">
        <v>4</v>
      </c>
      <c r="CB348" s="257"/>
      <c r="CC348" s="163">
        <v>6</v>
      </c>
      <c r="CD348" s="257"/>
      <c r="CE348" s="164"/>
      <c r="CF348" s="258"/>
      <c r="CG348" s="164"/>
      <c r="CH348" s="258"/>
      <c r="CI348" s="259"/>
      <c r="CJ348" s="259"/>
      <c r="CK348" s="164"/>
      <c r="CL348" s="258"/>
      <c r="CM348" s="260"/>
      <c r="CN348" s="261"/>
      <c r="CO348" s="164"/>
      <c r="CP348" s="258"/>
      <c r="CQ348" s="164"/>
      <c r="CR348" s="331"/>
      <c r="CS348" s="164"/>
      <c r="CT348" s="259"/>
      <c r="CU348" s="164"/>
      <c r="CV348" s="259"/>
      <c r="CW348" s="164"/>
      <c r="CX348" s="331"/>
      <c r="CY348" s="164"/>
      <c r="CZ348" s="258"/>
      <c r="DA348" s="164"/>
      <c r="DB348" s="261"/>
      <c r="DC348" s="164"/>
      <c r="DD348" s="259"/>
      <c r="DE348" s="166"/>
      <c r="DF348" s="259"/>
      <c r="DG348" s="164"/>
      <c r="DH348" s="262"/>
      <c r="DI348" s="166"/>
      <c r="DJ348" s="259"/>
      <c r="DK348" s="164">
        <v>1</v>
      </c>
      <c r="DL348" s="259"/>
      <c r="DM348" s="164"/>
      <c r="DN348" s="261"/>
      <c r="DO348" s="260"/>
      <c r="DP348" s="263"/>
      <c r="DQ348" s="20">
        <f t="shared" si="2296"/>
        <v>0</v>
      </c>
      <c r="DR348" s="20">
        <f t="shared" si="2297"/>
        <v>0</v>
      </c>
      <c r="DS348" s="7"/>
      <c r="DT348" s="7"/>
      <c r="DU348" s="7"/>
      <c r="DV348" s="52"/>
      <c r="DW348" s="51"/>
      <c r="DX348" s="20"/>
      <c r="DY348" s="71"/>
      <c r="DZ348" s="71"/>
      <c r="EA348" s="7"/>
      <c r="EB348" s="7"/>
      <c r="EC348" s="7"/>
      <c r="ED348" s="7"/>
      <c r="EE348" s="7"/>
      <c r="EF348" s="7"/>
      <c r="EG348" s="7"/>
      <c r="EH348" s="7">
        <f t="shared" si="2298"/>
        <v>50</v>
      </c>
      <c r="EI348" s="7">
        <f t="shared" si="2298"/>
        <v>50</v>
      </c>
      <c r="EJ348" s="7">
        <f t="shared" si="2298"/>
        <v>26</v>
      </c>
      <c r="EK348" s="18">
        <f t="shared" si="2298"/>
        <v>0</v>
      </c>
      <c r="EL348" s="7">
        <f t="shared" si="2298"/>
        <v>20</v>
      </c>
      <c r="EM348" s="7">
        <f t="shared" si="2298"/>
        <v>16</v>
      </c>
      <c r="EN348" s="7">
        <f t="shared" si="2298"/>
        <v>14</v>
      </c>
      <c r="EO348" s="7">
        <f t="shared" si="2298"/>
        <v>8</v>
      </c>
      <c r="EP348" s="7">
        <f t="shared" si="2298"/>
        <v>0</v>
      </c>
      <c r="EQ348" s="7">
        <f t="shared" si="2298"/>
        <v>0</v>
      </c>
      <c r="ER348" s="7">
        <f t="shared" si="2298"/>
        <v>0</v>
      </c>
      <c r="ES348" s="7">
        <f t="shared" si="2298"/>
        <v>0</v>
      </c>
      <c r="ET348" s="7">
        <f t="shared" si="2298"/>
        <v>0</v>
      </c>
      <c r="EU348" s="18">
        <f t="shared" si="2298"/>
        <v>2.5</v>
      </c>
      <c r="EV348" s="7">
        <f t="shared" si="2298"/>
        <v>0</v>
      </c>
      <c r="EW348" s="7">
        <f t="shared" si="2298"/>
        <v>0</v>
      </c>
      <c r="EX348" s="7">
        <f t="shared" si="2299"/>
        <v>0</v>
      </c>
      <c r="EY348" s="7">
        <f t="shared" si="2299"/>
        <v>0</v>
      </c>
      <c r="EZ348" s="7">
        <f t="shared" si="2299"/>
        <v>0</v>
      </c>
      <c r="FA348" s="7">
        <f t="shared" si="2299"/>
        <v>0</v>
      </c>
      <c r="FB348" s="7">
        <f t="shared" si="2299"/>
        <v>0</v>
      </c>
      <c r="FC348" s="7">
        <f t="shared" si="2299"/>
        <v>0</v>
      </c>
      <c r="FD348" s="7">
        <f t="shared" si="2299"/>
        <v>0</v>
      </c>
      <c r="FE348" s="18">
        <f t="shared" si="2299"/>
        <v>0</v>
      </c>
      <c r="FF348" s="7">
        <f t="shared" si="2299"/>
        <v>0</v>
      </c>
      <c r="FG348" s="7">
        <f t="shared" si="2299"/>
        <v>0</v>
      </c>
      <c r="FH348" s="7">
        <f t="shared" si="2299"/>
        <v>0</v>
      </c>
      <c r="FI348" s="7">
        <f t="shared" si="2299"/>
        <v>0</v>
      </c>
      <c r="FJ348" s="7">
        <f t="shared" si="2299"/>
        <v>0</v>
      </c>
      <c r="FK348" s="7">
        <f t="shared" si="2299"/>
        <v>0</v>
      </c>
      <c r="FL348" s="7">
        <f t="shared" si="2299"/>
        <v>0</v>
      </c>
      <c r="FM348" s="7">
        <f t="shared" si="2299"/>
        <v>0</v>
      </c>
      <c r="FN348" s="7">
        <f t="shared" si="2300"/>
        <v>1</v>
      </c>
      <c r="FO348" s="7">
        <f t="shared" si="2300"/>
        <v>6</v>
      </c>
      <c r="FP348" s="7"/>
      <c r="FQ348" s="7">
        <f t="shared" si="2301"/>
        <v>0</v>
      </c>
      <c r="FR348" s="7">
        <f t="shared" si="2301"/>
        <v>0</v>
      </c>
      <c r="FS348" s="7">
        <f t="shared" si="2301"/>
        <v>0</v>
      </c>
      <c r="FT348" s="7">
        <f t="shared" si="2301"/>
        <v>0</v>
      </c>
      <c r="FU348" s="7">
        <f t="shared" si="2301"/>
        <v>0</v>
      </c>
      <c r="FV348" s="7">
        <f t="shared" si="2301"/>
        <v>1</v>
      </c>
      <c r="FW348" s="7">
        <f t="shared" si="2301"/>
        <v>0</v>
      </c>
      <c r="FX348" s="7">
        <f t="shared" si="2301"/>
        <v>0</v>
      </c>
      <c r="FY348" s="7">
        <f t="shared" si="2301"/>
        <v>0</v>
      </c>
      <c r="FZ348" s="7">
        <f t="shared" si="2301"/>
        <v>0</v>
      </c>
      <c r="GA348" s="7">
        <f t="shared" si="2301"/>
        <v>0</v>
      </c>
      <c r="GB348" s="116">
        <f t="shared" si="2301"/>
        <v>32.5</v>
      </c>
      <c r="GC348" s="117">
        <f t="shared" si="2301"/>
        <v>30</v>
      </c>
      <c r="GD348" s="7"/>
      <c r="GE348" s="7"/>
      <c r="GF348" s="7"/>
      <c r="GG348" s="52"/>
      <c r="GH348" s="3"/>
      <c r="GI348" s="18"/>
      <c r="GJ348" s="18"/>
      <c r="GK348" s="1"/>
      <c r="GL348" s="23"/>
      <c r="GM348" s="61"/>
      <c r="GN348" s="7"/>
      <c r="GO348" s="7"/>
    </row>
    <row r="349" spans="1:197" ht="24.95" customHeight="1" x14ac:dyDescent="0.35">
      <c r="A349" s="51"/>
      <c r="B349" s="20"/>
      <c r="C349" s="71"/>
      <c r="D349" s="71"/>
      <c r="E349" s="71"/>
      <c r="F349" s="71"/>
      <c r="G349" s="72"/>
      <c r="H349" s="79"/>
      <c r="I349" s="92"/>
      <c r="J349" s="72"/>
      <c r="K349" s="72"/>
      <c r="L349" s="72"/>
      <c r="M349" s="73">
        <f t="shared" ref="M349:M362" si="2318">SUM(N349+P349+T349+V349+AR349*2)</f>
        <v>0</v>
      </c>
      <c r="N349" s="32"/>
      <c r="O349" s="263"/>
      <c r="P349" s="32"/>
      <c r="Q349" s="20"/>
      <c r="R349" s="32"/>
      <c r="S349" s="20"/>
      <c r="T349" s="32"/>
      <c r="U349" s="20"/>
      <c r="V349" s="74"/>
      <c r="W349" s="20"/>
      <c r="X349" s="20"/>
      <c r="Y349" s="20"/>
      <c r="Z349" s="74"/>
      <c r="AA349" s="20"/>
      <c r="AB349" s="74"/>
      <c r="AC349" s="20"/>
      <c r="AD349" s="74"/>
      <c r="AE349" s="24"/>
      <c r="AF349" s="74"/>
      <c r="AG349" s="20"/>
      <c r="AH349" s="74"/>
      <c r="AI349" s="20"/>
      <c r="AJ349" s="74"/>
      <c r="AK349" s="20"/>
      <c r="AL349" s="74"/>
      <c r="AM349" s="263"/>
      <c r="AN349" s="74"/>
      <c r="AO349" s="20"/>
      <c r="AP349" s="74"/>
      <c r="AQ349" s="20"/>
      <c r="AR349" s="74"/>
      <c r="AS349" s="20"/>
      <c r="AT349" s="74"/>
      <c r="AU349" s="20"/>
      <c r="AV349" s="74"/>
      <c r="AW349" s="20"/>
      <c r="AX349" s="74"/>
      <c r="AY349" s="20"/>
      <c r="AZ349" s="74"/>
      <c r="BA349" s="20"/>
      <c r="BB349" s="74"/>
      <c r="BC349" s="20"/>
      <c r="BD349" s="74"/>
      <c r="BE349" s="20"/>
      <c r="BF349" s="20">
        <f t="shared" ref="BF349:BF362" si="2319">SUM(AO349+BE349+BC349+BA349+AY349+AW349+AS349+AQ349+AK349+AM349+AI349+AG349+AE349+AC349+AA349+Y349+X349+W349+U349+Q349+O349+S349+AU349)</f>
        <v>0</v>
      </c>
      <c r="BG349" s="20">
        <f t="shared" ref="BG349:BG362" si="2320">SUM(O349+Q349+U349+W349+X349+AS349+AW349+AY349+BA349+BC349+S349+AQ349)</f>
        <v>0</v>
      </c>
      <c r="BH349" s="1"/>
      <c r="BI349" s="7"/>
      <c r="BJ349" s="7"/>
      <c r="BK349" s="52"/>
      <c r="BL349" s="51"/>
      <c r="BM349" s="183" t="s">
        <v>165</v>
      </c>
      <c r="BN349" s="185" t="s">
        <v>114</v>
      </c>
      <c r="BO349" s="185" t="s">
        <v>102</v>
      </c>
      <c r="BP349" s="184" t="s">
        <v>158</v>
      </c>
      <c r="BQ349" s="185" t="s">
        <v>179</v>
      </c>
      <c r="BR349" s="185">
        <v>10</v>
      </c>
      <c r="BS349" s="251">
        <v>24</v>
      </c>
      <c r="BT349" s="184"/>
      <c r="BU349" s="184">
        <v>1</v>
      </c>
      <c r="BV349" s="185">
        <f>SUM(BU349)*2</f>
        <v>2</v>
      </c>
      <c r="BW349" s="187">
        <v>70</v>
      </c>
      <c r="BX349" s="188">
        <f t="shared" si="2274"/>
        <v>70</v>
      </c>
      <c r="BY349" s="189">
        <v>6</v>
      </c>
      <c r="BZ349" s="142">
        <f t="shared" ref="BZ349" si="2321">SUM(BY349)*BT349</f>
        <v>0</v>
      </c>
      <c r="CA349" s="189"/>
      <c r="CB349" s="190">
        <f t="shared" ref="CB349:CB350" si="2322">CA349*BU349</f>
        <v>0</v>
      </c>
      <c r="CC349" s="189">
        <v>64</v>
      </c>
      <c r="CD349" s="190">
        <f t="shared" ref="CD349:CD350" si="2323">SUM(CC349)*BU349</f>
        <v>64</v>
      </c>
      <c r="CE349" s="189"/>
      <c r="CF349" s="190">
        <f t="shared" ref="CF349:CF350" si="2324">SUM(CE349)*BV349</f>
        <v>0</v>
      </c>
      <c r="CG349" s="189"/>
      <c r="CH349" s="190">
        <f t="shared" ref="CH349:CH350" si="2325">SUM(CG349)*BU349*5</f>
        <v>0</v>
      </c>
      <c r="CI349" s="191">
        <f t="shared" ref="CI349" si="2326">SUM(BU349*DI349*2+BV349*DK349*2)</f>
        <v>0</v>
      </c>
      <c r="CJ349" s="191">
        <f t="shared" ref="CJ349:CJ350" si="2327">BW349*BU349*0.05</f>
        <v>3.5</v>
      </c>
      <c r="CK349" s="189"/>
      <c r="CL349" s="190"/>
      <c r="CM349" s="189"/>
      <c r="CN349" s="191">
        <f t="shared" ref="CN349" si="2328">SUM(CM349)*3*BS349/5</f>
        <v>0</v>
      </c>
      <c r="CO349" s="189"/>
      <c r="CP349" s="193">
        <f t="shared" ref="CP349" si="2329">SUM(CO349*BS349*(30+4))</f>
        <v>0</v>
      </c>
      <c r="CQ349" s="189"/>
      <c r="CR349" s="142">
        <f t="shared" si="2284"/>
        <v>0</v>
      </c>
      <c r="CS349" s="190"/>
      <c r="CT349" s="191">
        <f t="shared" ref="CT349" si="2330">SUM(CS349*BS349/3)</f>
        <v>0</v>
      </c>
      <c r="CU349" s="189"/>
      <c r="CV349" s="191">
        <f t="shared" ref="CV349" si="2331">SUM(CU349*BS349*2/3)</f>
        <v>0</v>
      </c>
      <c r="CW349" s="189">
        <v>1</v>
      </c>
      <c r="CX349" s="142">
        <f t="shared" ref="CX349" si="2332">SUM(CW349*BS349*2)</f>
        <v>48</v>
      </c>
      <c r="CY349" s="189"/>
      <c r="CZ349" s="190">
        <f t="shared" ref="CZ349" si="2333">SUM(CY349*BU349*2)</f>
        <v>0</v>
      </c>
      <c r="DA349" s="189"/>
      <c r="DB349" s="191">
        <f t="shared" ref="DB349" si="2334">SUM(DA349*BS349*2)</f>
        <v>0</v>
      </c>
      <c r="DC349" s="189">
        <v>1</v>
      </c>
      <c r="DD349" s="191">
        <f>DC349*BU349*6</f>
        <v>6</v>
      </c>
      <c r="DE349" s="32"/>
      <c r="DF349" s="194">
        <f t="shared" si="2290"/>
        <v>0</v>
      </c>
      <c r="DG349" s="190"/>
      <c r="DH349" s="190">
        <f t="shared" ref="DH349" si="2335">SUM(BU349*DG349*6)</f>
        <v>0</v>
      </c>
      <c r="DI349" s="190"/>
      <c r="DJ349" s="191">
        <f t="shared" ref="DJ349:DJ350" si="2336">SUM(BU349*DI349*8)</f>
        <v>0</v>
      </c>
      <c r="DK349" s="190"/>
      <c r="DL349" s="191">
        <f t="shared" ref="DL349" si="2337">SUM(DK349*BV349*5*6)</f>
        <v>0</v>
      </c>
      <c r="DM349" s="189"/>
      <c r="DN349" s="191">
        <f t="shared" ref="DN349" si="2338">SUM(DM349*BV349*4*6)</f>
        <v>0</v>
      </c>
      <c r="DO349" s="189"/>
      <c r="DP349" s="195">
        <f t="shared" si="2295"/>
        <v>0</v>
      </c>
      <c r="DQ349" s="20">
        <f t="shared" si="2296"/>
        <v>121.5</v>
      </c>
      <c r="DR349" s="20">
        <f t="shared" si="2297"/>
        <v>70</v>
      </c>
      <c r="DS349" s="7"/>
      <c r="DT349" s="7"/>
      <c r="DU349" s="7"/>
      <c r="DV349" s="52"/>
      <c r="DW349" s="51"/>
      <c r="DX349" s="20"/>
      <c r="DY349" s="71"/>
      <c r="DZ349" s="71"/>
      <c r="EA349" s="7"/>
      <c r="EB349" s="7"/>
      <c r="EC349" s="7"/>
      <c r="ED349" s="7"/>
      <c r="EE349" s="7"/>
      <c r="EF349" s="7"/>
      <c r="EG349" s="7"/>
      <c r="EH349" s="7">
        <f t="shared" si="2298"/>
        <v>70</v>
      </c>
      <c r="EI349" s="7">
        <f t="shared" si="2298"/>
        <v>70</v>
      </c>
      <c r="EJ349" s="7">
        <f t="shared" si="2298"/>
        <v>6</v>
      </c>
      <c r="EK349" s="18">
        <f t="shared" si="2298"/>
        <v>0</v>
      </c>
      <c r="EL349" s="7">
        <f t="shared" si="2298"/>
        <v>0</v>
      </c>
      <c r="EM349" s="7">
        <f t="shared" si="2298"/>
        <v>0</v>
      </c>
      <c r="EN349" s="7">
        <f t="shared" si="2298"/>
        <v>64</v>
      </c>
      <c r="EO349" s="7">
        <f t="shared" si="2298"/>
        <v>64</v>
      </c>
      <c r="EP349" s="7">
        <f t="shared" si="2298"/>
        <v>0</v>
      </c>
      <c r="EQ349" s="7">
        <f t="shared" si="2298"/>
        <v>0</v>
      </c>
      <c r="ER349" s="7">
        <f t="shared" si="2298"/>
        <v>0</v>
      </c>
      <c r="ES349" s="7">
        <f t="shared" si="2298"/>
        <v>0</v>
      </c>
      <c r="ET349" s="7">
        <f t="shared" si="2298"/>
        <v>0</v>
      </c>
      <c r="EU349" s="18">
        <f t="shared" si="2298"/>
        <v>3.5</v>
      </c>
      <c r="EV349" s="7">
        <f t="shared" si="2298"/>
        <v>0</v>
      </c>
      <c r="EW349" s="7">
        <f t="shared" si="2298"/>
        <v>0</v>
      </c>
      <c r="EX349" s="7">
        <f t="shared" si="2299"/>
        <v>0</v>
      </c>
      <c r="EY349" s="7">
        <f t="shared" si="2299"/>
        <v>0</v>
      </c>
      <c r="EZ349" s="7">
        <f t="shared" si="2299"/>
        <v>0</v>
      </c>
      <c r="FA349" s="7">
        <f t="shared" si="2299"/>
        <v>0</v>
      </c>
      <c r="FB349" s="7">
        <f t="shared" si="2299"/>
        <v>0</v>
      </c>
      <c r="FC349" s="7">
        <f t="shared" si="2299"/>
        <v>0</v>
      </c>
      <c r="FD349" s="7">
        <f t="shared" si="2299"/>
        <v>0</v>
      </c>
      <c r="FE349" s="18">
        <f t="shared" si="2299"/>
        <v>0</v>
      </c>
      <c r="FF349" s="7">
        <f t="shared" si="2299"/>
        <v>0</v>
      </c>
      <c r="FG349" s="7">
        <f t="shared" si="2299"/>
        <v>0</v>
      </c>
      <c r="FH349" s="7">
        <f t="shared" si="2299"/>
        <v>1</v>
      </c>
      <c r="FI349" s="7">
        <f t="shared" si="2299"/>
        <v>48</v>
      </c>
      <c r="FJ349" s="7">
        <f t="shared" si="2299"/>
        <v>0</v>
      </c>
      <c r="FK349" s="7">
        <f t="shared" si="2299"/>
        <v>0</v>
      </c>
      <c r="FL349" s="7">
        <f t="shared" si="2299"/>
        <v>0</v>
      </c>
      <c r="FM349" s="7">
        <f t="shared" si="2299"/>
        <v>0</v>
      </c>
      <c r="FN349" s="7">
        <f t="shared" si="2300"/>
        <v>1</v>
      </c>
      <c r="FO349" s="7">
        <f t="shared" si="2300"/>
        <v>6</v>
      </c>
      <c r="FP349" s="7"/>
      <c r="FQ349" s="7">
        <f t="shared" si="2301"/>
        <v>0</v>
      </c>
      <c r="FR349" s="7">
        <f t="shared" si="2301"/>
        <v>0</v>
      </c>
      <c r="FS349" s="7">
        <f t="shared" si="2301"/>
        <v>0</v>
      </c>
      <c r="FT349" s="7">
        <f t="shared" si="2301"/>
        <v>0</v>
      </c>
      <c r="FU349" s="7">
        <f t="shared" si="2301"/>
        <v>0</v>
      </c>
      <c r="FV349" s="7">
        <f t="shared" si="2301"/>
        <v>0</v>
      </c>
      <c r="FW349" s="7">
        <f t="shared" si="2301"/>
        <v>0</v>
      </c>
      <c r="FX349" s="7">
        <f t="shared" si="2301"/>
        <v>0</v>
      </c>
      <c r="FY349" s="7">
        <f t="shared" si="2301"/>
        <v>0</v>
      </c>
      <c r="FZ349" s="7">
        <f t="shared" si="2301"/>
        <v>0</v>
      </c>
      <c r="GA349" s="7">
        <f t="shared" si="2301"/>
        <v>0</v>
      </c>
      <c r="GB349" s="116">
        <f t="shared" si="2301"/>
        <v>121.5</v>
      </c>
      <c r="GC349" s="117">
        <f t="shared" si="2301"/>
        <v>70</v>
      </c>
      <c r="GD349" s="7"/>
      <c r="GE349" s="7"/>
      <c r="GF349" s="7"/>
      <c r="GG349" s="52"/>
      <c r="GH349" s="3"/>
      <c r="GI349" s="18"/>
      <c r="GJ349" s="18"/>
      <c r="GK349" s="1"/>
      <c r="GL349" s="23"/>
      <c r="GM349" s="61"/>
      <c r="GN349" s="7"/>
      <c r="GO349" s="7"/>
    </row>
    <row r="350" spans="1:197" ht="24.95" customHeight="1" x14ac:dyDescent="0.35">
      <c r="A350" s="51"/>
      <c r="B350" s="20" t="s">
        <v>224</v>
      </c>
      <c r="C350" s="71"/>
      <c r="D350" s="71" t="s">
        <v>225</v>
      </c>
      <c r="E350" s="71"/>
      <c r="F350" s="71"/>
      <c r="G350" s="79"/>
      <c r="H350" s="79">
        <v>6</v>
      </c>
      <c r="I350" s="92"/>
      <c r="J350" s="72"/>
      <c r="K350" s="79"/>
      <c r="L350" s="187"/>
      <c r="M350" s="188">
        <f t="shared" ref="M350" si="2339">SUM(N350+P350+R350+T350+V350)</f>
        <v>0</v>
      </c>
      <c r="N350" s="189"/>
      <c r="O350" s="262">
        <f t="shared" ref="O350" si="2340">SUM(N350)*I350</f>
        <v>0</v>
      </c>
      <c r="P350" s="189"/>
      <c r="Q350" s="190">
        <f t="shared" ref="Q350" si="2341">P350*J350</f>
        <v>0</v>
      </c>
      <c r="R350" s="189"/>
      <c r="S350" s="190">
        <f t="shared" ref="S350" si="2342">SUM(R350)*J350</f>
        <v>0</v>
      </c>
      <c r="T350" s="189"/>
      <c r="U350" s="190">
        <f t="shared" ref="U350" si="2343">SUM(T350)*K350</f>
        <v>0</v>
      </c>
      <c r="V350" s="189"/>
      <c r="W350" s="190">
        <f t="shared" ref="W350" si="2344">SUM(V350)*J350*5</f>
        <v>0</v>
      </c>
      <c r="X350" s="191"/>
      <c r="Y350" s="191">
        <f t="shared" ref="Y350" si="2345">L350*J350*0.05</f>
        <v>0</v>
      </c>
      <c r="Z350" s="189"/>
      <c r="AA350" s="190"/>
      <c r="AB350" s="189"/>
      <c r="AC350" s="191">
        <f t="shared" ref="AC350" si="2346">SUM(AB350)*3*H350/5</f>
        <v>0</v>
      </c>
      <c r="AD350" s="189">
        <v>1</v>
      </c>
      <c r="AE350" s="193">
        <f t="shared" ref="AE350" si="2347">SUM(AD350*H350*(15))</f>
        <v>90</v>
      </c>
      <c r="AF350" s="189"/>
      <c r="AG350" s="190">
        <f t="shared" ref="AG350" si="2348">SUM(AF350*H350*3)</f>
        <v>0</v>
      </c>
      <c r="AH350" s="190"/>
      <c r="AI350" s="191">
        <f t="shared" ref="AI350" si="2349">SUM(AH350*H350/3)</f>
        <v>0</v>
      </c>
      <c r="AJ350" s="189"/>
      <c r="AK350" s="191">
        <f t="shared" ref="AK350" si="2350">SUM(AJ350*H350*2/3)</f>
        <v>0</v>
      </c>
      <c r="AL350" s="189"/>
      <c r="AM350" s="262">
        <f>SUM(AL350*H350)</f>
        <v>0</v>
      </c>
      <c r="AN350" s="189"/>
      <c r="AO350" s="190">
        <f>SUM(AN350*J350)</f>
        <v>0</v>
      </c>
      <c r="AP350" s="189"/>
      <c r="AQ350" s="191">
        <f t="shared" ref="AQ350" si="2351">SUM(AP350*H350*2)</f>
        <v>0</v>
      </c>
      <c r="AR350" s="189"/>
      <c r="AS350" s="191">
        <f t="shared" ref="AS350" si="2352">SUM(J350*AR350*6)</f>
        <v>0</v>
      </c>
      <c r="AT350" s="32"/>
      <c r="AU350" s="194">
        <f t="shared" ref="AU350" si="2353">AT350*H350/3</f>
        <v>0</v>
      </c>
      <c r="AV350" s="189"/>
      <c r="AW350" s="190">
        <f>SUM(AV350*H350/3)</f>
        <v>0</v>
      </c>
      <c r="AX350" s="189"/>
      <c r="AY350" s="191">
        <f t="shared" ref="AY350" si="2354">SUM(J350*AX350*8)</f>
        <v>0</v>
      </c>
      <c r="AZ350" s="190"/>
      <c r="BA350" s="191">
        <f>SUM(AZ350*K350*3*8)</f>
        <v>0</v>
      </c>
      <c r="BB350" s="189"/>
      <c r="BC350" s="191">
        <f t="shared" ref="BC350" si="2355">SUM(BB350*K350*4*6)</f>
        <v>0</v>
      </c>
      <c r="BD350" s="189"/>
      <c r="BE350" s="195">
        <f t="shared" ref="BE350" si="2356">SUM(BD350*50)</f>
        <v>0</v>
      </c>
      <c r="BF350" s="194">
        <f t="shared" ref="BF350" si="2357">O350+Q350+S350+U350+W350+X350+Y350+AA350+AC350+AE350+AG350+AI350+AK350+AM350+AO350+AQ350+AS350+AU350+AW350+AY350+BA350+BC350+BE350</f>
        <v>90</v>
      </c>
      <c r="BG350" s="194">
        <f t="shared" ref="BG350" si="2358">BC350+BA350+AY350+AW350+AS350+AQ350+X350+W350+U350+S350+Q350+O350</f>
        <v>0</v>
      </c>
      <c r="BH350" s="1"/>
      <c r="BI350" s="1"/>
      <c r="BJ350" s="1"/>
      <c r="BK350" s="55"/>
      <c r="BL350" s="51"/>
      <c r="BM350" s="20" t="s">
        <v>224</v>
      </c>
      <c r="BN350" s="71"/>
      <c r="BO350" s="71" t="s">
        <v>225</v>
      </c>
      <c r="BP350" s="71"/>
      <c r="BQ350" s="71"/>
      <c r="BR350" s="79"/>
      <c r="BS350" s="326">
        <v>6</v>
      </c>
      <c r="BT350" s="92"/>
      <c r="BU350" s="72"/>
      <c r="BV350" s="79"/>
      <c r="BW350" s="187"/>
      <c r="BX350" s="188">
        <f t="shared" si="2274"/>
        <v>0</v>
      </c>
      <c r="BY350" s="189"/>
      <c r="BZ350" s="142">
        <f t="shared" ref="BZ350" si="2359">SUM(BY350)*BT350</f>
        <v>0</v>
      </c>
      <c r="CA350" s="189"/>
      <c r="CB350" s="190">
        <f t="shared" si="2322"/>
        <v>0</v>
      </c>
      <c r="CC350" s="189"/>
      <c r="CD350" s="190">
        <f t="shared" si="2323"/>
        <v>0</v>
      </c>
      <c r="CE350" s="189"/>
      <c r="CF350" s="190">
        <f t="shared" si="2324"/>
        <v>0</v>
      </c>
      <c r="CG350" s="189"/>
      <c r="CH350" s="190">
        <f t="shared" si="2325"/>
        <v>0</v>
      </c>
      <c r="CI350" s="191"/>
      <c r="CJ350" s="191">
        <f t="shared" si="2327"/>
        <v>0</v>
      </c>
      <c r="CK350" s="189"/>
      <c r="CL350" s="190"/>
      <c r="CM350" s="189"/>
      <c r="CN350" s="191">
        <f t="shared" ref="CN350" si="2360">SUM(CM350)*3*BS350/5</f>
        <v>0</v>
      </c>
      <c r="CO350" s="189">
        <v>1</v>
      </c>
      <c r="CP350" s="193">
        <f t="shared" ref="CP350" si="2361">SUM(CO350*BS350*(15))</f>
        <v>90</v>
      </c>
      <c r="CQ350" s="189"/>
      <c r="CR350" s="142">
        <f t="shared" si="2284"/>
        <v>0</v>
      </c>
      <c r="CS350" s="190"/>
      <c r="CT350" s="191">
        <f t="shared" ref="CT350" si="2362">SUM(CS350*BS350/3)</f>
        <v>0</v>
      </c>
      <c r="CU350" s="189"/>
      <c r="CV350" s="191">
        <f t="shared" ref="CV350" si="2363">SUM(CU350*BS350*2/3)</f>
        <v>0</v>
      </c>
      <c r="CW350" s="189"/>
      <c r="CX350" s="142">
        <f>SUM(CW350*BS350)</f>
        <v>0</v>
      </c>
      <c r="CY350" s="189"/>
      <c r="CZ350" s="190">
        <f>SUM(CY350*BU350)</f>
        <v>0</v>
      </c>
      <c r="DA350" s="189"/>
      <c r="DB350" s="191">
        <f t="shared" ref="DB350" si="2364">SUM(DA350*BS350*2)</f>
        <v>0</v>
      </c>
      <c r="DC350" s="189"/>
      <c r="DD350" s="191">
        <f t="shared" ref="DD350" si="2365">SUM(BU350*DC350*6)</f>
        <v>0</v>
      </c>
      <c r="DE350" s="32"/>
      <c r="DF350" s="194">
        <f t="shared" si="2290"/>
        <v>0</v>
      </c>
      <c r="DG350" s="189"/>
      <c r="DH350" s="190">
        <f>SUM(DG350*BS350/3)</f>
        <v>0</v>
      </c>
      <c r="DI350" s="189"/>
      <c r="DJ350" s="191">
        <f t="shared" si="2336"/>
        <v>0</v>
      </c>
      <c r="DK350" s="190"/>
      <c r="DL350" s="191">
        <f>SUM(DK350*BV350*3*8)</f>
        <v>0</v>
      </c>
      <c r="DM350" s="189"/>
      <c r="DN350" s="191">
        <f t="shared" ref="DN350" si="2366">SUM(DM350*BV350*4*6)</f>
        <v>0</v>
      </c>
      <c r="DO350" s="189"/>
      <c r="DP350" s="195">
        <f t="shared" si="2295"/>
        <v>0</v>
      </c>
      <c r="DQ350" s="20">
        <f t="shared" si="2296"/>
        <v>90</v>
      </c>
      <c r="DR350" s="20">
        <f t="shared" si="2297"/>
        <v>0</v>
      </c>
      <c r="DS350" s="7"/>
      <c r="DT350" s="7"/>
      <c r="DU350" s="7"/>
      <c r="DV350" s="52"/>
      <c r="DW350" s="51"/>
      <c r="DX350" s="20"/>
      <c r="DY350" s="71"/>
      <c r="DZ350" s="71"/>
      <c r="EA350" s="7"/>
      <c r="EB350" s="7"/>
      <c r="EC350" s="7"/>
      <c r="ED350" s="7"/>
      <c r="EE350" s="7"/>
      <c r="EF350" s="7"/>
      <c r="EG350" s="7"/>
      <c r="EH350" s="7">
        <f t="shared" si="2298"/>
        <v>0</v>
      </c>
      <c r="EI350" s="7">
        <f t="shared" si="2298"/>
        <v>0</v>
      </c>
      <c r="EJ350" s="7">
        <f t="shared" si="2298"/>
        <v>0</v>
      </c>
      <c r="EK350" s="18">
        <f t="shared" si="2298"/>
        <v>0</v>
      </c>
      <c r="EL350" s="7">
        <f t="shared" si="2298"/>
        <v>0</v>
      </c>
      <c r="EM350" s="7">
        <f t="shared" si="2298"/>
        <v>0</v>
      </c>
      <c r="EN350" s="7">
        <f t="shared" si="2298"/>
        <v>0</v>
      </c>
      <c r="EO350" s="7">
        <f t="shared" si="2298"/>
        <v>0</v>
      </c>
      <c r="EP350" s="7">
        <f t="shared" si="2298"/>
        <v>0</v>
      </c>
      <c r="EQ350" s="7">
        <f t="shared" si="2298"/>
        <v>0</v>
      </c>
      <c r="ER350" s="7">
        <f t="shared" si="2298"/>
        <v>0</v>
      </c>
      <c r="ES350" s="7">
        <f t="shared" si="2298"/>
        <v>0</v>
      </c>
      <c r="ET350" s="7">
        <f t="shared" si="2298"/>
        <v>0</v>
      </c>
      <c r="EU350" s="18">
        <f t="shared" si="2298"/>
        <v>0</v>
      </c>
      <c r="EV350" s="7">
        <f t="shared" si="2298"/>
        <v>0</v>
      </c>
      <c r="EW350" s="7">
        <f t="shared" si="2298"/>
        <v>0</v>
      </c>
      <c r="EX350" s="7">
        <f t="shared" si="2299"/>
        <v>0</v>
      </c>
      <c r="EY350" s="7">
        <f t="shared" si="2299"/>
        <v>0</v>
      </c>
      <c r="EZ350" s="7">
        <f t="shared" si="2299"/>
        <v>2</v>
      </c>
      <c r="FA350" s="7">
        <f t="shared" si="2299"/>
        <v>180</v>
      </c>
      <c r="FB350" s="7">
        <f t="shared" si="2299"/>
        <v>0</v>
      </c>
      <c r="FC350" s="7">
        <f t="shared" si="2299"/>
        <v>0</v>
      </c>
      <c r="FD350" s="7">
        <f t="shared" si="2299"/>
        <v>0</v>
      </c>
      <c r="FE350" s="18">
        <f t="shared" si="2299"/>
        <v>0</v>
      </c>
      <c r="FF350" s="7">
        <f t="shared" si="2299"/>
        <v>0</v>
      </c>
      <c r="FG350" s="7">
        <f t="shared" si="2299"/>
        <v>0</v>
      </c>
      <c r="FH350" s="7">
        <f t="shared" si="2299"/>
        <v>0</v>
      </c>
      <c r="FI350" s="7">
        <f t="shared" si="2299"/>
        <v>0</v>
      </c>
      <c r="FJ350" s="7">
        <f t="shared" si="2299"/>
        <v>0</v>
      </c>
      <c r="FK350" s="7">
        <f t="shared" si="2299"/>
        <v>0</v>
      </c>
      <c r="FL350" s="7">
        <f t="shared" si="2299"/>
        <v>0</v>
      </c>
      <c r="FM350" s="7">
        <f t="shared" si="2299"/>
        <v>0</v>
      </c>
      <c r="FN350" s="7">
        <f t="shared" si="2300"/>
        <v>0</v>
      </c>
      <c r="FO350" s="7">
        <f t="shared" si="2300"/>
        <v>0</v>
      </c>
      <c r="FP350" s="7"/>
      <c r="FQ350" s="7">
        <f t="shared" si="2301"/>
        <v>0</v>
      </c>
      <c r="FR350" s="7">
        <f t="shared" si="2301"/>
        <v>0</v>
      </c>
      <c r="FS350" s="7">
        <f t="shared" si="2301"/>
        <v>0</v>
      </c>
      <c r="FT350" s="7">
        <f t="shared" si="2301"/>
        <v>0</v>
      </c>
      <c r="FU350" s="7">
        <f t="shared" si="2301"/>
        <v>0</v>
      </c>
      <c r="FV350" s="7">
        <f t="shared" si="2301"/>
        <v>0</v>
      </c>
      <c r="FW350" s="7">
        <f t="shared" si="2301"/>
        <v>0</v>
      </c>
      <c r="FX350" s="7">
        <f t="shared" si="2301"/>
        <v>0</v>
      </c>
      <c r="FY350" s="7">
        <f t="shared" si="2301"/>
        <v>0</v>
      </c>
      <c r="FZ350" s="7">
        <f t="shared" si="2301"/>
        <v>0</v>
      </c>
      <c r="GA350" s="7">
        <f t="shared" si="2301"/>
        <v>0</v>
      </c>
      <c r="GB350" s="116">
        <f t="shared" si="2301"/>
        <v>180</v>
      </c>
      <c r="GC350" s="117">
        <f t="shared" si="2301"/>
        <v>0</v>
      </c>
      <c r="GD350" s="7"/>
      <c r="GE350" s="7"/>
      <c r="GF350" s="7"/>
      <c r="GG350" s="52"/>
      <c r="GH350" s="3"/>
      <c r="GI350" s="18"/>
      <c r="GJ350" s="18"/>
      <c r="GK350" s="1"/>
      <c r="GL350" s="23"/>
      <c r="GM350" s="61"/>
      <c r="GN350" s="7"/>
      <c r="GO350" s="7"/>
    </row>
    <row r="351" spans="1:197" ht="24.95" customHeight="1" x14ac:dyDescent="0.35">
      <c r="A351" s="51"/>
      <c r="B351" s="33"/>
      <c r="C351" s="78"/>
      <c r="D351" s="71"/>
      <c r="E351" s="78"/>
      <c r="F351" s="78"/>
      <c r="G351" s="79"/>
      <c r="H351" s="79"/>
      <c r="I351" s="79"/>
      <c r="J351" s="79"/>
      <c r="K351" s="79"/>
      <c r="L351" s="72"/>
      <c r="M351" s="73">
        <f t="shared" si="2318"/>
        <v>0</v>
      </c>
      <c r="N351" s="32"/>
      <c r="O351" s="263"/>
      <c r="P351" s="32"/>
      <c r="Q351" s="20"/>
      <c r="R351" s="32"/>
      <c r="S351" s="20"/>
      <c r="T351" s="32"/>
      <c r="U351" s="20"/>
      <c r="V351" s="74"/>
      <c r="W351" s="20"/>
      <c r="X351" s="20"/>
      <c r="Y351" s="20"/>
      <c r="Z351" s="74"/>
      <c r="AA351" s="20"/>
      <c r="AB351" s="74"/>
      <c r="AC351" s="20"/>
      <c r="AD351" s="74"/>
      <c r="AE351" s="24"/>
      <c r="AF351" s="74"/>
      <c r="AG351" s="20"/>
      <c r="AH351" s="74"/>
      <c r="AI351" s="20"/>
      <c r="AJ351" s="74"/>
      <c r="AK351" s="20"/>
      <c r="AL351" s="74"/>
      <c r="AM351" s="263"/>
      <c r="AN351" s="74"/>
      <c r="AO351" s="20"/>
      <c r="AP351" s="74"/>
      <c r="AQ351" s="20"/>
      <c r="AR351" s="74"/>
      <c r="AS351" s="20"/>
      <c r="AT351" s="74"/>
      <c r="AU351" s="20"/>
      <c r="AV351" s="74"/>
      <c r="AW351" s="20"/>
      <c r="AX351" s="74"/>
      <c r="AY351" s="20"/>
      <c r="AZ351" s="74"/>
      <c r="BA351" s="20"/>
      <c r="BB351" s="74"/>
      <c r="BC351" s="20"/>
      <c r="BD351" s="74"/>
      <c r="BE351" s="20"/>
      <c r="BF351" s="20">
        <f t="shared" si="2319"/>
        <v>0</v>
      </c>
      <c r="BG351" s="20">
        <f t="shared" si="2320"/>
        <v>0</v>
      </c>
      <c r="BH351" s="1"/>
      <c r="BI351" s="1"/>
      <c r="BJ351" s="1"/>
      <c r="BK351" s="55"/>
      <c r="BL351" s="51"/>
      <c r="BM351" s="33"/>
      <c r="BN351" s="78"/>
      <c r="BO351" s="71"/>
      <c r="BP351" s="78"/>
      <c r="BQ351" s="78"/>
      <c r="BR351" s="79"/>
      <c r="BS351" s="79"/>
      <c r="BT351" s="79"/>
      <c r="BU351" s="79"/>
      <c r="BV351" s="79"/>
      <c r="BW351" s="72"/>
      <c r="BX351" s="73">
        <f t="shared" ref="BX351:BX362" si="2367">SUM(BY351+CA351+CE351+CG351+DC351*2)</f>
        <v>0</v>
      </c>
      <c r="BY351" s="32"/>
      <c r="BZ351" s="334"/>
      <c r="CA351" s="32"/>
      <c r="CB351" s="20"/>
      <c r="CC351" s="32"/>
      <c r="CD351" s="20"/>
      <c r="CE351" s="32"/>
      <c r="CF351" s="20"/>
      <c r="CG351" s="74"/>
      <c r="CH351" s="20"/>
      <c r="CI351" s="20"/>
      <c r="CJ351" s="20"/>
      <c r="CK351" s="74"/>
      <c r="CL351" s="20"/>
      <c r="CM351" s="74"/>
      <c r="CN351" s="20"/>
      <c r="CO351" s="74"/>
      <c r="CP351" s="24"/>
      <c r="CQ351" s="74"/>
      <c r="CR351" s="334"/>
      <c r="CS351" s="74"/>
      <c r="CT351" s="20"/>
      <c r="CU351" s="74"/>
      <c r="CV351" s="20"/>
      <c r="CW351" s="74"/>
      <c r="CX351" s="334"/>
      <c r="CY351" s="74"/>
      <c r="CZ351" s="20"/>
      <c r="DA351" s="74"/>
      <c r="DB351" s="20"/>
      <c r="DC351" s="74"/>
      <c r="DD351" s="20"/>
      <c r="DE351" s="74"/>
      <c r="DF351" s="20"/>
      <c r="DG351" s="74"/>
      <c r="DH351" s="20"/>
      <c r="DI351" s="74"/>
      <c r="DJ351" s="20"/>
      <c r="DK351" s="74"/>
      <c r="DL351" s="20"/>
      <c r="DM351" s="74"/>
      <c r="DN351" s="20"/>
      <c r="DO351" s="74"/>
      <c r="DP351" s="20"/>
      <c r="DQ351" s="20">
        <f t="shared" si="2296"/>
        <v>0</v>
      </c>
      <c r="DR351" s="20">
        <f t="shared" si="2297"/>
        <v>0</v>
      </c>
      <c r="DS351" s="7"/>
      <c r="DT351" s="7"/>
      <c r="DU351" s="7"/>
      <c r="DV351" s="52"/>
      <c r="DW351" s="51"/>
      <c r="DX351" s="33"/>
      <c r="DY351" s="78"/>
      <c r="DZ351" s="71"/>
      <c r="EA351" s="7"/>
      <c r="EB351" s="7"/>
      <c r="EC351" s="7"/>
      <c r="ED351" s="7"/>
      <c r="EE351" s="7"/>
      <c r="EF351" s="7"/>
      <c r="EG351" s="7"/>
      <c r="EH351" s="7">
        <f t="shared" si="2298"/>
        <v>0</v>
      </c>
      <c r="EI351" s="7">
        <f t="shared" si="2298"/>
        <v>0</v>
      </c>
      <c r="EJ351" s="7">
        <f t="shared" si="2298"/>
        <v>0</v>
      </c>
      <c r="EK351" s="18">
        <f t="shared" si="2298"/>
        <v>0</v>
      </c>
      <c r="EL351" s="7">
        <f t="shared" si="2298"/>
        <v>0</v>
      </c>
      <c r="EM351" s="7">
        <f t="shared" si="2298"/>
        <v>0</v>
      </c>
      <c r="EN351" s="7">
        <f t="shared" si="2298"/>
        <v>0</v>
      </c>
      <c r="EO351" s="7">
        <f t="shared" si="2298"/>
        <v>0</v>
      </c>
      <c r="EP351" s="7">
        <f t="shared" si="2298"/>
        <v>0</v>
      </c>
      <c r="EQ351" s="7">
        <f t="shared" si="2298"/>
        <v>0</v>
      </c>
      <c r="ER351" s="7">
        <f t="shared" si="2298"/>
        <v>0</v>
      </c>
      <c r="ES351" s="7">
        <f t="shared" si="2298"/>
        <v>0</v>
      </c>
      <c r="ET351" s="7">
        <f t="shared" si="2298"/>
        <v>0</v>
      </c>
      <c r="EU351" s="18">
        <f t="shared" si="2298"/>
        <v>0</v>
      </c>
      <c r="EV351" s="7">
        <f t="shared" si="2298"/>
        <v>0</v>
      </c>
      <c r="EW351" s="7">
        <f t="shared" si="2298"/>
        <v>0</v>
      </c>
      <c r="EX351" s="7">
        <f t="shared" si="2299"/>
        <v>0</v>
      </c>
      <c r="EY351" s="7">
        <f t="shared" si="2299"/>
        <v>0</v>
      </c>
      <c r="EZ351" s="7">
        <f t="shared" si="2299"/>
        <v>0</v>
      </c>
      <c r="FA351" s="7">
        <f t="shared" si="2299"/>
        <v>0</v>
      </c>
      <c r="FB351" s="7">
        <f t="shared" si="2299"/>
        <v>0</v>
      </c>
      <c r="FC351" s="7">
        <f t="shared" si="2299"/>
        <v>0</v>
      </c>
      <c r="FD351" s="7">
        <f t="shared" si="2299"/>
        <v>0</v>
      </c>
      <c r="FE351" s="18">
        <f t="shared" si="2299"/>
        <v>0</v>
      </c>
      <c r="FF351" s="7">
        <f t="shared" si="2299"/>
        <v>0</v>
      </c>
      <c r="FG351" s="7">
        <f t="shared" si="2299"/>
        <v>0</v>
      </c>
      <c r="FH351" s="7">
        <f t="shared" si="2299"/>
        <v>0</v>
      </c>
      <c r="FI351" s="7">
        <f t="shared" si="2299"/>
        <v>0</v>
      </c>
      <c r="FJ351" s="7">
        <f t="shared" si="2299"/>
        <v>0</v>
      </c>
      <c r="FK351" s="7">
        <f t="shared" si="2299"/>
        <v>0</v>
      </c>
      <c r="FL351" s="7">
        <f t="shared" si="2299"/>
        <v>0</v>
      </c>
      <c r="FM351" s="7">
        <f t="shared" si="2299"/>
        <v>0</v>
      </c>
      <c r="FN351" s="7">
        <f t="shared" si="2300"/>
        <v>0</v>
      </c>
      <c r="FO351" s="7">
        <f t="shared" si="2300"/>
        <v>0</v>
      </c>
      <c r="FP351" s="7"/>
      <c r="FQ351" s="7">
        <f t="shared" si="2301"/>
        <v>0</v>
      </c>
      <c r="FR351" s="7">
        <f t="shared" si="2301"/>
        <v>0</v>
      </c>
      <c r="FS351" s="7">
        <f t="shared" si="2301"/>
        <v>0</v>
      </c>
      <c r="FT351" s="7">
        <f t="shared" si="2301"/>
        <v>0</v>
      </c>
      <c r="FU351" s="7">
        <f t="shared" si="2301"/>
        <v>0</v>
      </c>
      <c r="FV351" s="7">
        <f t="shared" si="2301"/>
        <v>0</v>
      </c>
      <c r="FW351" s="7">
        <f t="shared" si="2301"/>
        <v>0</v>
      </c>
      <c r="FX351" s="7">
        <f t="shared" si="2301"/>
        <v>0</v>
      </c>
      <c r="FY351" s="7">
        <f t="shared" si="2301"/>
        <v>0</v>
      </c>
      <c r="FZ351" s="7">
        <f t="shared" si="2301"/>
        <v>0</v>
      </c>
      <c r="GA351" s="7">
        <f t="shared" si="2301"/>
        <v>0</v>
      </c>
      <c r="GB351" s="116">
        <f t="shared" si="2301"/>
        <v>0</v>
      </c>
      <c r="GC351" s="117">
        <f t="shared" si="2301"/>
        <v>0</v>
      </c>
      <c r="GD351" s="7"/>
      <c r="GE351" s="7"/>
      <c r="GF351" s="7"/>
      <c r="GG351" s="52"/>
      <c r="GH351" s="3"/>
      <c r="GI351" s="18"/>
      <c r="GJ351" s="18"/>
      <c r="GK351" s="1"/>
      <c r="GL351" s="23"/>
      <c r="GM351" s="61"/>
      <c r="GN351" s="7"/>
      <c r="GO351" s="7"/>
    </row>
    <row r="352" spans="1:197" ht="24.95" customHeight="1" x14ac:dyDescent="0.35">
      <c r="A352" s="51"/>
      <c r="B352" s="20"/>
      <c r="C352" s="44"/>
      <c r="D352" s="44"/>
      <c r="E352" s="44"/>
      <c r="F352" s="23"/>
      <c r="G352" s="44"/>
      <c r="H352" s="44"/>
      <c r="I352" s="44"/>
      <c r="J352" s="44"/>
      <c r="K352" s="44"/>
      <c r="L352" s="48"/>
      <c r="M352" s="73">
        <f t="shared" si="2318"/>
        <v>0</v>
      </c>
      <c r="N352" s="32"/>
      <c r="O352" s="263"/>
      <c r="P352" s="32"/>
      <c r="Q352" s="20"/>
      <c r="R352" s="32"/>
      <c r="S352" s="20"/>
      <c r="T352" s="32"/>
      <c r="U352" s="20"/>
      <c r="V352" s="74"/>
      <c r="W352" s="20"/>
      <c r="X352" s="20"/>
      <c r="Y352" s="20"/>
      <c r="Z352" s="74"/>
      <c r="AA352" s="20"/>
      <c r="AB352" s="74"/>
      <c r="AC352" s="20"/>
      <c r="AD352" s="74"/>
      <c r="AE352" s="24"/>
      <c r="AF352" s="74"/>
      <c r="AG352" s="20"/>
      <c r="AH352" s="74"/>
      <c r="AI352" s="20"/>
      <c r="AJ352" s="74"/>
      <c r="AK352" s="20"/>
      <c r="AL352" s="74"/>
      <c r="AM352" s="263"/>
      <c r="AN352" s="74"/>
      <c r="AO352" s="20"/>
      <c r="AP352" s="74"/>
      <c r="AQ352" s="20"/>
      <c r="AR352" s="74"/>
      <c r="AS352" s="20"/>
      <c r="AT352" s="74"/>
      <c r="AU352" s="20"/>
      <c r="AV352" s="74"/>
      <c r="AW352" s="20"/>
      <c r="AX352" s="74"/>
      <c r="AY352" s="20"/>
      <c r="AZ352" s="74"/>
      <c r="BA352" s="20"/>
      <c r="BB352" s="74"/>
      <c r="BC352" s="20"/>
      <c r="BD352" s="74"/>
      <c r="BE352" s="20"/>
      <c r="BF352" s="20">
        <f t="shared" si="2319"/>
        <v>0</v>
      </c>
      <c r="BG352" s="20">
        <f t="shared" si="2320"/>
        <v>0</v>
      </c>
      <c r="BH352" s="1"/>
      <c r="BI352" s="1"/>
      <c r="BJ352" s="1"/>
      <c r="BK352" s="55"/>
      <c r="BL352" s="51"/>
      <c r="BM352" s="20"/>
      <c r="BN352" s="44"/>
      <c r="BO352" s="44"/>
      <c r="BP352" s="44"/>
      <c r="BQ352" s="23"/>
      <c r="BR352" s="44"/>
      <c r="BS352" s="44"/>
      <c r="BT352" s="44"/>
      <c r="BU352" s="44"/>
      <c r="BV352" s="44"/>
      <c r="BW352" s="48"/>
      <c r="BX352" s="73">
        <f t="shared" si="2367"/>
        <v>0</v>
      </c>
      <c r="BY352" s="32"/>
      <c r="BZ352" s="334"/>
      <c r="CA352" s="32"/>
      <c r="CB352" s="20"/>
      <c r="CC352" s="32"/>
      <c r="CD352" s="20"/>
      <c r="CE352" s="32"/>
      <c r="CF352" s="20"/>
      <c r="CG352" s="74"/>
      <c r="CH352" s="20"/>
      <c r="CI352" s="20"/>
      <c r="CJ352" s="20"/>
      <c r="CK352" s="74"/>
      <c r="CL352" s="20"/>
      <c r="CM352" s="74"/>
      <c r="CN352" s="20"/>
      <c r="CO352" s="74"/>
      <c r="CP352" s="24"/>
      <c r="CQ352" s="74"/>
      <c r="CR352" s="334"/>
      <c r="CS352" s="74"/>
      <c r="CT352" s="20"/>
      <c r="CU352" s="74"/>
      <c r="CV352" s="20"/>
      <c r="CW352" s="74"/>
      <c r="CX352" s="334"/>
      <c r="CY352" s="74"/>
      <c r="CZ352" s="20"/>
      <c r="DA352" s="74"/>
      <c r="DB352" s="20"/>
      <c r="DC352" s="74"/>
      <c r="DD352" s="20"/>
      <c r="DE352" s="74"/>
      <c r="DF352" s="20"/>
      <c r="DG352" s="74"/>
      <c r="DH352" s="20"/>
      <c r="DI352" s="74"/>
      <c r="DJ352" s="20"/>
      <c r="DK352" s="74"/>
      <c r="DL352" s="20"/>
      <c r="DM352" s="74"/>
      <c r="DN352" s="20"/>
      <c r="DO352" s="74"/>
      <c r="DP352" s="20"/>
      <c r="DQ352" s="20">
        <f t="shared" si="2296"/>
        <v>0</v>
      </c>
      <c r="DR352" s="20">
        <f t="shared" si="2297"/>
        <v>0</v>
      </c>
      <c r="DS352" s="7"/>
      <c r="DT352" s="7"/>
      <c r="DU352" s="7"/>
      <c r="DV352" s="52"/>
      <c r="DW352" s="51"/>
      <c r="DX352" s="20"/>
      <c r="DY352" s="44"/>
      <c r="DZ352" s="44"/>
      <c r="EA352" s="7"/>
      <c r="EB352" s="7"/>
      <c r="EC352" s="7"/>
      <c r="ED352" s="7"/>
      <c r="EE352" s="7"/>
      <c r="EF352" s="7"/>
      <c r="EG352" s="7"/>
      <c r="EH352" s="7">
        <f t="shared" si="2298"/>
        <v>0</v>
      </c>
      <c r="EI352" s="7">
        <f t="shared" si="2298"/>
        <v>0</v>
      </c>
      <c r="EJ352" s="7">
        <f t="shared" si="2298"/>
        <v>0</v>
      </c>
      <c r="EK352" s="18">
        <f t="shared" si="2298"/>
        <v>0</v>
      </c>
      <c r="EL352" s="7">
        <f t="shared" si="2298"/>
        <v>0</v>
      </c>
      <c r="EM352" s="7">
        <f t="shared" si="2298"/>
        <v>0</v>
      </c>
      <c r="EN352" s="7">
        <f t="shared" si="2298"/>
        <v>0</v>
      </c>
      <c r="EO352" s="7">
        <f t="shared" si="2298"/>
        <v>0</v>
      </c>
      <c r="EP352" s="7">
        <f t="shared" si="2298"/>
        <v>0</v>
      </c>
      <c r="EQ352" s="7">
        <f t="shared" si="2298"/>
        <v>0</v>
      </c>
      <c r="ER352" s="7">
        <f t="shared" si="2298"/>
        <v>0</v>
      </c>
      <c r="ES352" s="7">
        <f t="shared" si="2298"/>
        <v>0</v>
      </c>
      <c r="ET352" s="7">
        <f t="shared" si="2298"/>
        <v>0</v>
      </c>
      <c r="EU352" s="18">
        <f t="shared" si="2298"/>
        <v>0</v>
      </c>
      <c r="EV352" s="7">
        <f t="shared" si="2298"/>
        <v>0</v>
      </c>
      <c r="EW352" s="7">
        <f t="shared" si="2298"/>
        <v>0</v>
      </c>
      <c r="EX352" s="7">
        <f t="shared" si="2299"/>
        <v>0</v>
      </c>
      <c r="EY352" s="7">
        <f t="shared" si="2299"/>
        <v>0</v>
      </c>
      <c r="EZ352" s="7">
        <f t="shared" si="2299"/>
        <v>0</v>
      </c>
      <c r="FA352" s="7">
        <f t="shared" si="2299"/>
        <v>0</v>
      </c>
      <c r="FB352" s="7">
        <f t="shared" si="2299"/>
        <v>0</v>
      </c>
      <c r="FC352" s="7">
        <f t="shared" si="2299"/>
        <v>0</v>
      </c>
      <c r="FD352" s="7">
        <f t="shared" si="2299"/>
        <v>0</v>
      </c>
      <c r="FE352" s="18">
        <f t="shared" si="2299"/>
        <v>0</v>
      </c>
      <c r="FF352" s="7">
        <f t="shared" si="2299"/>
        <v>0</v>
      </c>
      <c r="FG352" s="7">
        <f t="shared" si="2299"/>
        <v>0</v>
      </c>
      <c r="FH352" s="7">
        <f t="shared" si="2299"/>
        <v>0</v>
      </c>
      <c r="FI352" s="7">
        <f t="shared" si="2299"/>
        <v>0</v>
      </c>
      <c r="FJ352" s="7">
        <f t="shared" si="2299"/>
        <v>0</v>
      </c>
      <c r="FK352" s="7">
        <f t="shared" si="2299"/>
        <v>0</v>
      </c>
      <c r="FL352" s="7">
        <f t="shared" si="2299"/>
        <v>0</v>
      </c>
      <c r="FM352" s="7">
        <f t="shared" si="2299"/>
        <v>0</v>
      </c>
      <c r="FN352" s="7">
        <f t="shared" si="2300"/>
        <v>0</v>
      </c>
      <c r="FO352" s="7">
        <f t="shared" si="2300"/>
        <v>0</v>
      </c>
      <c r="FP352" s="7"/>
      <c r="FQ352" s="7">
        <f t="shared" si="2301"/>
        <v>0</v>
      </c>
      <c r="FR352" s="7">
        <f t="shared" si="2301"/>
        <v>0</v>
      </c>
      <c r="FS352" s="7">
        <f t="shared" si="2301"/>
        <v>0</v>
      </c>
      <c r="FT352" s="7">
        <f t="shared" si="2301"/>
        <v>0</v>
      </c>
      <c r="FU352" s="7">
        <f t="shared" si="2301"/>
        <v>0</v>
      </c>
      <c r="FV352" s="7">
        <f t="shared" si="2301"/>
        <v>0</v>
      </c>
      <c r="FW352" s="7">
        <f t="shared" si="2301"/>
        <v>0</v>
      </c>
      <c r="FX352" s="7">
        <f t="shared" si="2301"/>
        <v>0</v>
      </c>
      <c r="FY352" s="7">
        <f t="shared" si="2301"/>
        <v>0</v>
      </c>
      <c r="FZ352" s="7">
        <f t="shared" si="2301"/>
        <v>0</v>
      </c>
      <c r="GA352" s="7">
        <f t="shared" si="2301"/>
        <v>0</v>
      </c>
      <c r="GB352" s="116">
        <f t="shared" si="2301"/>
        <v>0</v>
      </c>
      <c r="GC352" s="117">
        <f t="shared" si="2301"/>
        <v>0</v>
      </c>
      <c r="GD352" s="7"/>
      <c r="GE352" s="7"/>
      <c r="GF352" s="7"/>
      <c r="GG352" s="52"/>
      <c r="GH352" s="3"/>
      <c r="GI352" s="18"/>
      <c r="GJ352" s="18"/>
      <c r="GK352" s="1"/>
      <c r="GL352" s="23"/>
      <c r="GM352" s="61"/>
      <c r="GN352" s="7"/>
      <c r="GO352" s="7"/>
    </row>
    <row r="353" spans="1:197" ht="24.95" customHeight="1" x14ac:dyDescent="0.35">
      <c r="A353" s="51"/>
      <c r="B353" s="1"/>
      <c r="C353" s="23"/>
      <c r="D353" s="23"/>
      <c r="E353" s="23"/>
      <c r="F353" s="23"/>
      <c r="G353" s="23"/>
      <c r="H353" s="23"/>
      <c r="I353" s="49"/>
      <c r="J353" s="23"/>
      <c r="K353" s="23"/>
      <c r="L353" s="1"/>
      <c r="M353" s="73">
        <f t="shared" si="2318"/>
        <v>0</v>
      </c>
      <c r="N353" s="32"/>
      <c r="O353" s="263"/>
      <c r="P353" s="32"/>
      <c r="Q353" s="20"/>
      <c r="R353" s="32"/>
      <c r="S353" s="20"/>
      <c r="T353" s="32"/>
      <c r="U353" s="20"/>
      <c r="V353" s="74"/>
      <c r="W353" s="20"/>
      <c r="X353" s="20"/>
      <c r="Y353" s="20"/>
      <c r="Z353" s="74"/>
      <c r="AA353" s="20"/>
      <c r="AB353" s="74"/>
      <c r="AC353" s="20"/>
      <c r="AD353" s="74"/>
      <c r="AE353" s="24"/>
      <c r="AF353" s="74"/>
      <c r="AG353" s="20"/>
      <c r="AH353" s="74"/>
      <c r="AI353" s="20"/>
      <c r="AJ353" s="74"/>
      <c r="AK353" s="20"/>
      <c r="AL353" s="74"/>
      <c r="AM353" s="263"/>
      <c r="AN353" s="74"/>
      <c r="AO353" s="20"/>
      <c r="AP353" s="74"/>
      <c r="AQ353" s="20"/>
      <c r="AR353" s="74"/>
      <c r="AS353" s="20"/>
      <c r="AT353" s="74"/>
      <c r="AU353" s="20"/>
      <c r="AV353" s="74"/>
      <c r="AW353" s="20"/>
      <c r="AX353" s="74"/>
      <c r="AY353" s="20"/>
      <c r="AZ353" s="74"/>
      <c r="BA353" s="20"/>
      <c r="BB353" s="74"/>
      <c r="BC353" s="20"/>
      <c r="BD353" s="74"/>
      <c r="BE353" s="20"/>
      <c r="BF353" s="20">
        <f t="shared" si="2319"/>
        <v>0</v>
      </c>
      <c r="BG353" s="20">
        <f t="shared" si="2320"/>
        <v>0</v>
      </c>
      <c r="BH353" s="7"/>
      <c r="BI353" s="1"/>
      <c r="BJ353" s="1"/>
      <c r="BK353" s="55"/>
      <c r="BL353" s="51"/>
      <c r="BM353" s="1"/>
      <c r="BN353" s="23"/>
      <c r="BO353" s="23"/>
      <c r="BP353" s="23"/>
      <c r="BQ353" s="23"/>
      <c r="BR353" s="23"/>
      <c r="BS353" s="23"/>
      <c r="BT353" s="49"/>
      <c r="BU353" s="23"/>
      <c r="BV353" s="23"/>
      <c r="BW353" s="1"/>
      <c r="BX353" s="73">
        <f t="shared" si="2367"/>
        <v>0</v>
      </c>
      <c r="BY353" s="32"/>
      <c r="BZ353" s="334"/>
      <c r="CA353" s="32"/>
      <c r="CB353" s="20"/>
      <c r="CC353" s="32"/>
      <c r="CD353" s="20"/>
      <c r="CE353" s="32"/>
      <c r="CF353" s="20"/>
      <c r="CG353" s="74"/>
      <c r="CH353" s="20"/>
      <c r="CI353" s="20"/>
      <c r="CJ353" s="20"/>
      <c r="CK353" s="74"/>
      <c r="CL353" s="20"/>
      <c r="CM353" s="74"/>
      <c r="CN353" s="20"/>
      <c r="CO353" s="74"/>
      <c r="CP353" s="24"/>
      <c r="CQ353" s="74"/>
      <c r="CR353" s="334"/>
      <c r="CS353" s="74"/>
      <c r="CT353" s="20"/>
      <c r="CU353" s="74"/>
      <c r="CV353" s="20"/>
      <c r="CW353" s="74"/>
      <c r="CX353" s="334"/>
      <c r="CY353" s="74"/>
      <c r="CZ353" s="20"/>
      <c r="DA353" s="74"/>
      <c r="DB353" s="20"/>
      <c r="DC353" s="74"/>
      <c r="DD353" s="20"/>
      <c r="DE353" s="74"/>
      <c r="DF353" s="20"/>
      <c r="DG353" s="74"/>
      <c r="DH353" s="20"/>
      <c r="DI353" s="74"/>
      <c r="DJ353" s="20"/>
      <c r="DK353" s="74"/>
      <c r="DL353" s="20"/>
      <c r="DM353" s="74"/>
      <c r="DN353" s="20"/>
      <c r="DO353" s="74"/>
      <c r="DP353" s="20"/>
      <c r="DQ353" s="20">
        <f t="shared" si="2296"/>
        <v>0</v>
      </c>
      <c r="DR353" s="20">
        <f t="shared" si="2297"/>
        <v>0</v>
      </c>
      <c r="DS353" s="7"/>
      <c r="DT353" s="7"/>
      <c r="DU353" s="7"/>
      <c r="DV353" s="52"/>
      <c r="DW353" s="51"/>
      <c r="DX353" s="1"/>
      <c r="DY353" s="23"/>
      <c r="DZ353" s="23"/>
      <c r="EA353" s="7"/>
      <c r="EB353" s="7"/>
      <c r="EC353" s="7"/>
      <c r="ED353" s="7"/>
      <c r="EE353" s="7"/>
      <c r="EF353" s="7"/>
      <c r="EG353" s="7"/>
      <c r="EH353" s="7">
        <f t="shared" si="2298"/>
        <v>0</v>
      </c>
      <c r="EI353" s="7">
        <f t="shared" si="2298"/>
        <v>0</v>
      </c>
      <c r="EJ353" s="7">
        <f t="shared" si="2298"/>
        <v>0</v>
      </c>
      <c r="EK353" s="18">
        <f t="shared" si="2298"/>
        <v>0</v>
      </c>
      <c r="EL353" s="7">
        <f t="shared" si="2298"/>
        <v>0</v>
      </c>
      <c r="EM353" s="7">
        <f t="shared" si="2298"/>
        <v>0</v>
      </c>
      <c r="EN353" s="7">
        <f t="shared" si="2298"/>
        <v>0</v>
      </c>
      <c r="EO353" s="7">
        <f t="shared" si="2298"/>
        <v>0</v>
      </c>
      <c r="EP353" s="7">
        <f t="shared" si="2298"/>
        <v>0</v>
      </c>
      <c r="EQ353" s="7">
        <f t="shared" si="2298"/>
        <v>0</v>
      </c>
      <c r="ER353" s="7">
        <f t="shared" si="2298"/>
        <v>0</v>
      </c>
      <c r="ES353" s="7">
        <f t="shared" si="2298"/>
        <v>0</v>
      </c>
      <c r="ET353" s="7">
        <f t="shared" si="2298"/>
        <v>0</v>
      </c>
      <c r="EU353" s="18">
        <f t="shared" si="2298"/>
        <v>0</v>
      </c>
      <c r="EV353" s="7">
        <f t="shared" si="2298"/>
        <v>0</v>
      </c>
      <c r="EW353" s="7">
        <f t="shared" si="2298"/>
        <v>0</v>
      </c>
      <c r="EX353" s="7">
        <f t="shared" si="2299"/>
        <v>0</v>
      </c>
      <c r="EY353" s="7">
        <f t="shared" si="2299"/>
        <v>0</v>
      </c>
      <c r="EZ353" s="7">
        <f t="shared" si="2299"/>
        <v>0</v>
      </c>
      <c r="FA353" s="7">
        <f t="shared" si="2299"/>
        <v>0</v>
      </c>
      <c r="FB353" s="7">
        <f t="shared" si="2299"/>
        <v>0</v>
      </c>
      <c r="FC353" s="7">
        <f t="shared" si="2299"/>
        <v>0</v>
      </c>
      <c r="FD353" s="7">
        <f t="shared" si="2299"/>
        <v>0</v>
      </c>
      <c r="FE353" s="18">
        <f t="shared" si="2299"/>
        <v>0</v>
      </c>
      <c r="FF353" s="7">
        <f t="shared" si="2299"/>
        <v>0</v>
      </c>
      <c r="FG353" s="7">
        <f t="shared" si="2299"/>
        <v>0</v>
      </c>
      <c r="FH353" s="7">
        <f t="shared" si="2299"/>
        <v>0</v>
      </c>
      <c r="FI353" s="7">
        <f t="shared" si="2299"/>
        <v>0</v>
      </c>
      <c r="FJ353" s="7">
        <f t="shared" si="2299"/>
        <v>0</v>
      </c>
      <c r="FK353" s="7">
        <f t="shared" si="2299"/>
        <v>0</v>
      </c>
      <c r="FL353" s="7">
        <f t="shared" si="2299"/>
        <v>0</v>
      </c>
      <c r="FM353" s="7">
        <f t="shared" si="2299"/>
        <v>0</v>
      </c>
      <c r="FN353" s="7">
        <f t="shared" si="2300"/>
        <v>0</v>
      </c>
      <c r="FO353" s="7">
        <f t="shared" si="2300"/>
        <v>0</v>
      </c>
      <c r="FP353" s="7"/>
      <c r="FQ353" s="7">
        <f t="shared" si="2301"/>
        <v>0</v>
      </c>
      <c r="FR353" s="7">
        <f t="shared" si="2301"/>
        <v>0</v>
      </c>
      <c r="FS353" s="7">
        <f t="shared" si="2301"/>
        <v>0</v>
      </c>
      <c r="FT353" s="7">
        <f t="shared" si="2301"/>
        <v>0</v>
      </c>
      <c r="FU353" s="7">
        <f t="shared" si="2301"/>
        <v>0</v>
      </c>
      <c r="FV353" s="7">
        <f t="shared" si="2301"/>
        <v>0</v>
      </c>
      <c r="FW353" s="7">
        <f t="shared" si="2301"/>
        <v>0</v>
      </c>
      <c r="FX353" s="7">
        <f t="shared" si="2301"/>
        <v>0</v>
      </c>
      <c r="FY353" s="7">
        <f t="shared" si="2301"/>
        <v>0</v>
      </c>
      <c r="FZ353" s="7">
        <f t="shared" si="2301"/>
        <v>0</v>
      </c>
      <c r="GA353" s="7">
        <f t="shared" si="2301"/>
        <v>0</v>
      </c>
      <c r="GB353" s="116">
        <f t="shared" si="2301"/>
        <v>0</v>
      </c>
      <c r="GC353" s="117">
        <f t="shared" si="2301"/>
        <v>0</v>
      </c>
      <c r="GD353" s="7"/>
      <c r="GE353" s="7"/>
      <c r="GF353" s="7"/>
      <c r="GG353" s="52"/>
      <c r="GH353" s="3"/>
      <c r="GI353" s="18"/>
      <c r="GJ353" s="18"/>
      <c r="GK353" s="1"/>
      <c r="GL353" s="23"/>
      <c r="GM353" s="61"/>
      <c r="GN353" s="7"/>
      <c r="GO353" s="7"/>
    </row>
    <row r="354" spans="1:197" ht="24.95" customHeight="1" x14ac:dyDescent="0.35">
      <c r="A354" s="51"/>
      <c r="B354" s="1"/>
      <c r="C354" s="23"/>
      <c r="D354" s="23"/>
      <c r="E354" s="23"/>
      <c r="F354" s="23"/>
      <c r="G354" s="23"/>
      <c r="H354" s="23"/>
      <c r="I354" s="23"/>
      <c r="J354" s="23"/>
      <c r="K354" s="23"/>
      <c r="L354" s="22"/>
      <c r="M354" s="73">
        <f t="shared" si="2318"/>
        <v>0</v>
      </c>
      <c r="N354" s="32"/>
      <c r="O354" s="263"/>
      <c r="P354" s="32"/>
      <c r="Q354" s="20"/>
      <c r="R354" s="32"/>
      <c r="S354" s="20"/>
      <c r="T354" s="32"/>
      <c r="U354" s="20"/>
      <c r="V354" s="74"/>
      <c r="W354" s="20"/>
      <c r="X354" s="20"/>
      <c r="Y354" s="20"/>
      <c r="Z354" s="74"/>
      <c r="AA354" s="20"/>
      <c r="AB354" s="74"/>
      <c r="AC354" s="20"/>
      <c r="AD354" s="74"/>
      <c r="AE354" s="24"/>
      <c r="AF354" s="74"/>
      <c r="AG354" s="20"/>
      <c r="AH354" s="74"/>
      <c r="AI354" s="20"/>
      <c r="AJ354" s="74"/>
      <c r="AK354" s="20"/>
      <c r="AL354" s="74"/>
      <c r="AM354" s="263"/>
      <c r="AN354" s="74"/>
      <c r="AO354" s="20"/>
      <c r="AP354" s="74"/>
      <c r="AQ354" s="20"/>
      <c r="AR354" s="74"/>
      <c r="AS354" s="20"/>
      <c r="AT354" s="74"/>
      <c r="AU354" s="20"/>
      <c r="AV354" s="74"/>
      <c r="AW354" s="20"/>
      <c r="AX354" s="74"/>
      <c r="AY354" s="20"/>
      <c r="AZ354" s="74"/>
      <c r="BA354" s="20"/>
      <c r="BB354" s="74"/>
      <c r="BC354" s="20"/>
      <c r="BD354" s="74"/>
      <c r="BE354" s="20"/>
      <c r="BF354" s="20">
        <f t="shared" si="2319"/>
        <v>0</v>
      </c>
      <c r="BG354" s="20">
        <f t="shared" si="2320"/>
        <v>0</v>
      </c>
      <c r="BH354" s="7"/>
      <c r="BI354" s="1"/>
      <c r="BJ354" s="1"/>
      <c r="BK354" s="55"/>
      <c r="BL354" s="51"/>
      <c r="BM354" s="1"/>
      <c r="BN354" s="23"/>
      <c r="BO354" s="23"/>
      <c r="BP354" s="23"/>
      <c r="BQ354" s="23"/>
      <c r="BR354" s="23"/>
      <c r="BS354" s="23"/>
      <c r="BT354" s="23"/>
      <c r="BU354" s="23"/>
      <c r="BV354" s="23"/>
      <c r="BW354" s="22"/>
      <c r="BX354" s="73">
        <f t="shared" si="2367"/>
        <v>0</v>
      </c>
      <c r="BY354" s="32"/>
      <c r="BZ354" s="334"/>
      <c r="CA354" s="32"/>
      <c r="CB354" s="20"/>
      <c r="CC354" s="32"/>
      <c r="CD354" s="20"/>
      <c r="CE354" s="32"/>
      <c r="CF354" s="20"/>
      <c r="CG354" s="74"/>
      <c r="CH354" s="20"/>
      <c r="CI354" s="20"/>
      <c r="CJ354" s="20"/>
      <c r="CK354" s="74"/>
      <c r="CL354" s="20"/>
      <c r="CM354" s="74"/>
      <c r="CN354" s="20"/>
      <c r="CO354" s="74"/>
      <c r="CP354" s="24"/>
      <c r="CQ354" s="74"/>
      <c r="CR354" s="334"/>
      <c r="CS354" s="74"/>
      <c r="CT354" s="20"/>
      <c r="CU354" s="74"/>
      <c r="CV354" s="20"/>
      <c r="CW354" s="74"/>
      <c r="CX354" s="334"/>
      <c r="CY354" s="74"/>
      <c r="CZ354" s="20"/>
      <c r="DA354" s="74"/>
      <c r="DB354" s="20"/>
      <c r="DC354" s="74"/>
      <c r="DD354" s="20"/>
      <c r="DE354" s="74"/>
      <c r="DF354" s="20"/>
      <c r="DG354" s="74"/>
      <c r="DH354" s="20"/>
      <c r="DI354" s="74"/>
      <c r="DJ354" s="20"/>
      <c r="DK354" s="74"/>
      <c r="DL354" s="20"/>
      <c r="DM354" s="74"/>
      <c r="DN354" s="20"/>
      <c r="DO354" s="74"/>
      <c r="DP354" s="20"/>
      <c r="DQ354" s="20">
        <f t="shared" si="2296"/>
        <v>0</v>
      </c>
      <c r="DR354" s="20">
        <f t="shared" si="2297"/>
        <v>0</v>
      </c>
      <c r="DS354" s="7"/>
      <c r="DT354" s="7"/>
      <c r="DU354" s="7"/>
      <c r="DV354" s="52"/>
      <c r="DW354" s="51"/>
      <c r="DX354" s="1"/>
      <c r="DY354" s="23"/>
      <c r="DZ354" s="23"/>
      <c r="EA354" s="7"/>
      <c r="EB354" s="7"/>
      <c r="EC354" s="7"/>
      <c r="ED354" s="7"/>
      <c r="EE354" s="7"/>
      <c r="EF354" s="7"/>
      <c r="EG354" s="7"/>
      <c r="EH354" s="7">
        <f t="shared" si="2298"/>
        <v>0</v>
      </c>
      <c r="EI354" s="7">
        <f t="shared" si="2298"/>
        <v>0</v>
      </c>
      <c r="EJ354" s="7">
        <f t="shared" si="2298"/>
        <v>0</v>
      </c>
      <c r="EK354" s="18">
        <f t="shared" si="2298"/>
        <v>0</v>
      </c>
      <c r="EL354" s="7">
        <f t="shared" si="2298"/>
        <v>0</v>
      </c>
      <c r="EM354" s="7">
        <f t="shared" si="2298"/>
        <v>0</v>
      </c>
      <c r="EN354" s="7">
        <f t="shared" si="2298"/>
        <v>0</v>
      </c>
      <c r="EO354" s="7">
        <f t="shared" si="2298"/>
        <v>0</v>
      </c>
      <c r="EP354" s="7">
        <f t="shared" si="2298"/>
        <v>0</v>
      </c>
      <c r="EQ354" s="7">
        <f t="shared" si="2298"/>
        <v>0</v>
      </c>
      <c r="ER354" s="7">
        <f t="shared" si="2298"/>
        <v>0</v>
      </c>
      <c r="ES354" s="7">
        <f t="shared" si="2298"/>
        <v>0</v>
      </c>
      <c r="ET354" s="7">
        <f t="shared" si="2298"/>
        <v>0</v>
      </c>
      <c r="EU354" s="18">
        <f t="shared" si="2298"/>
        <v>0</v>
      </c>
      <c r="EV354" s="7">
        <f t="shared" si="2298"/>
        <v>0</v>
      </c>
      <c r="EW354" s="7">
        <f t="shared" si="2298"/>
        <v>0</v>
      </c>
      <c r="EX354" s="7">
        <f t="shared" si="2299"/>
        <v>0</v>
      </c>
      <c r="EY354" s="7">
        <f t="shared" si="2299"/>
        <v>0</v>
      </c>
      <c r="EZ354" s="7">
        <f t="shared" si="2299"/>
        <v>0</v>
      </c>
      <c r="FA354" s="7">
        <f t="shared" si="2299"/>
        <v>0</v>
      </c>
      <c r="FB354" s="7">
        <f t="shared" si="2299"/>
        <v>0</v>
      </c>
      <c r="FC354" s="7">
        <f t="shared" si="2299"/>
        <v>0</v>
      </c>
      <c r="FD354" s="7">
        <f t="shared" si="2299"/>
        <v>0</v>
      </c>
      <c r="FE354" s="18">
        <f t="shared" si="2299"/>
        <v>0</v>
      </c>
      <c r="FF354" s="7">
        <f t="shared" si="2299"/>
        <v>0</v>
      </c>
      <c r="FG354" s="7">
        <f t="shared" si="2299"/>
        <v>0</v>
      </c>
      <c r="FH354" s="7">
        <f t="shared" si="2299"/>
        <v>0</v>
      </c>
      <c r="FI354" s="7">
        <f t="shared" si="2299"/>
        <v>0</v>
      </c>
      <c r="FJ354" s="7">
        <f t="shared" si="2299"/>
        <v>0</v>
      </c>
      <c r="FK354" s="7">
        <f t="shared" si="2299"/>
        <v>0</v>
      </c>
      <c r="FL354" s="7">
        <f t="shared" si="2299"/>
        <v>0</v>
      </c>
      <c r="FM354" s="7">
        <f t="shared" si="2299"/>
        <v>0</v>
      </c>
      <c r="FN354" s="7">
        <f t="shared" si="2300"/>
        <v>0</v>
      </c>
      <c r="FO354" s="7">
        <f t="shared" si="2300"/>
        <v>0</v>
      </c>
      <c r="FP354" s="7"/>
      <c r="FQ354" s="7">
        <f t="shared" si="2301"/>
        <v>0</v>
      </c>
      <c r="FR354" s="7">
        <f t="shared" si="2301"/>
        <v>0</v>
      </c>
      <c r="FS354" s="7">
        <f t="shared" si="2301"/>
        <v>0</v>
      </c>
      <c r="FT354" s="7">
        <f t="shared" si="2301"/>
        <v>0</v>
      </c>
      <c r="FU354" s="7">
        <f t="shared" si="2301"/>
        <v>0</v>
      </c>
      <c r="FV354" s="7">
        <f t="shared" si="2301"/>
        <v>0</v>
      </c>
      <c r="FW354" s="7">
        <f t="shared" si="2301"/>
        <v>0</v>
      </c>
      <c r="FX354" s="7">
        <f t="shared" si="2301"/>
        <v>0</v>
      </c>
      <c r="FY354" s="7">
        <f t="shared" si="2301"/>
        <v>0</v>
      </c>
      <c r="FZ354" s="7">
        <f t="shared" si="2301"/>
        <v>0</v>
      </c>
      <c r="GA354" s="7">
        <f t="shared" si="2301"/>
        <v>0</v>
      </c>
      <c r="GB354" s="116">
        <f t="shared" si="2301"/>
        <v>0</v>
      </c>
      <c r="GC354" s="117">
        <f t="shared" si="2301"/>
        <v>0</v>
      </c>
      <c r="GD354" s="7"/>
      <c r="GE354" s="7"/>
      <c r="GF354" s="7"/>
      <c r="GG354" s="52"/>
      <c r="GH354" s="3"/>
      <c r="GI354" s="18"/>
      <c r="GJ354" s="18"/>
      <c r="GK354" s="1"/>
      <c r="GL354" s="23"/>
      <c r="GM354" s="61"/>
      <c r="GN354" s="7"/>
      <c r="GO354" s="7"/>
    </row>
    <row r="355" spans="1:197" ht="24.95" customHeight="1" x14ac:dyDescent="0.35">
      <c r="A355" s="51"/>
      <c r="B355" s="1"/>
      <c r="C355" s="23"/>
      <c r="D355" s="23"/>
      <c r="E355" s="23"/>
      <c r="F355" s="23"/>
      <c r="G355" s="23"/>
      <c r="H355" s="23"/>
      <c r="I355" s="23"/>
      <c r="J355" s="23"/>
      <c r="K355" s="23"/>
      <c r="L355" s="1"/>
      <c r="M355" s="73">
        <f t="shared" si="2318"/>
        <v>0</v>
      </c>
      <c r="N355" s="32"/>
      <c r="O355" s="263"/>
      <c r="P355" s="32"/>
      <c r="Q355" s="20"/>
      <c r="R355" s="32"/>
      <c r="S355" s="20"/>
      <c r="T355" s="32"/>
      <c r="U355" s="20"/>
      <c r="V355" s="74"/>
      <c r="W355" s="20"/>
      <c r="X355" s="20"/>
      <c r="Y355" s="20"/>
      <c r="Z355" s="74"/>
      <c r="AA355" s="20"/>
      <c r="AB355" s="74"/>
      <c r="AC355" s="20"/>
      <c r="AD355" s="74"/>
      <c r="AE355" s="24"/>
      <c r="AF355" s="74"/>
      <c r="AG355" s="20"/>
      <c r="AH355" s="74"/>
      <c r="AI355" s="20"/>
      <c r="AJ355" s="74"/>
      <c r="AK355" s="20"/>
      <c r="AL355" s="74"/>
      <c r="AM355" s="263"/>
      <c r="AN355" s="74"/>
      <c r="AO355" s="20"/>
      <c r="AP355" s="74"/>
      <c r="AQ355" s="20"/>
      <c r="AR355" s="74"/>
      <c r="AS355" s="20"/>
      <c r="AT355" s="74"/>
      <c r="AU355" s="20"/>
      <c r="AV355" s="74"/>
      <c r="AW355" s="20"/>
      <c r="AX355" s="74"/>
      <c r="AY355" s="20"/>
      <c r="AZ355" s="74"/>
      <c r="BA355" s="20"/>
      <c r="BB355" s="74"/>
      <c r="BC355" s="20"/>
      <c r="BD355" s="74"/>
      <c r="BE355" s="20"/>
      <c r="BF355" s="20">
        <f t="shared" si="2319"/>
        <v>0</v>
      </c>
      <c r="BG355" s="20">
        <f t="shared" si="2320"/>
        <v>0</v>
      </c>
      <c r="BH355" s="7"/>
      <c r="BI355" s="1"/>
      <c r="BJ355" s="1"/>
      <c r="BK355" s="55"/>
      <c r="BL355" s="51"/>
      <c r="BM355" s="1"/>
      <c r="BN355" s="23"/>
      <c r="BO355" s="23"/>
      <c r="BP355" s="23"/>
      <c r="BQ355" s="23"/>
      <c r="BR355" s="23"/>
      <c r="BS355" s="23"/>
      <c r="BT355" s="23"/>
      <c r="BU355" s="23"/>
      <c r="BV355" s="23"/>
      <c r="BW355" s="1"/>
      <c r="BX355" s="73">
        <f t="shared" si="2367"/>
        <v>0</v>
      </c>
      <c r="BY355" s="32"/>
      <c r="BZ355" s="334"/>
      <c r="CA355" s="32"/>
      <c r="CB355" s="20"/>
      <c r="CC355" s="32"/>
      <c r="CD355" s="20"/>
      <c r="CE355" s="32"/>
      <c r="CF355" s="20"/>
      <c r="CG355" s="74"/>
      <c r="CH355" s="20"/>
      <c r="CI355" s="20"/>
      <c r="CJ355" s="20"/>
      <c r="CK355" s="74"/>
      <c r="CL355" s="20"/>
      <c r="CM355" s="74"/>
      <c r="CN355" s="20"/>
      <c r="CO355" s="74"/>
      <c r="CP355" s="24"/>
      <c r="CQ355" s="74"/>
      <c r="CR355" s="334"/>
      <c r="CS355" s="74"/>
      <c r="CT355" s="20"/>
      <c r="CU355" s="74"/>
      <c r="CV355" s="20"/>
      <c r="CW355" s="74"/>
      <c r="CX355" s="334"/>
      <c r="CY355" s="74"/>
      <c r="CZ355" s="20"/>
      <c r="DA355" s="74"/>
      <c r="DB355" s="20"/>
      <c r="DC355" s="74"/>
      <c r="DD355" s="20"/>
      <c r="DE355" s="74"/>
      <c r="DF355" s="20"/>
      <c r="DG355" s="74"/>
      <c r="DH355" s="20"/>
      <c r="DI355" s="74"/>
      <c r="DJ355" s="20"/>
      <c r="DK355" s="74"/>
      <c r="DL355" s="20"/>
      <c r="DM355" s="74"/>
      <c r="DN355" s="20"/>
      <c r="DO355" s="74"/>
      <c r="DP355" s="20"/>
      <c r="DQ355" s="20">
        <f t="shared" si="2296"/>
        <v>0</v>
      </c>
      <c r="DR355" s="20">
        <f t="shared" si="2297"/>
        <v>0</v>
      </c>
      <c r="DS355" s="7"/>
      <c r="DT355" s="7"/>
      <c r="DU355" s="7"/>
      <c r="DV355" s="52"/>
      <c r="DW355" s="51"/>
      <c r="DX355" s="1"/>
      <c r="DY355" s="23"/>
      <c r="DZ355" s="23"/>
      <c r="EA355" s="7"/>
      <c r="EB355" s="7"/>
      <c r="EC355" s="7"/>
      <c r="ED355" s="7"/>
      <c r="EE355" s="7"/>
      <c r="EF355" s="7"/>
      <c r="EG355" s="7"/>
      <c r="EH355" s="7">
        <f t="shared" si="2298"/>
        <v>0</v>
      </c>
      <c r="EI355" s="7">
        <f t="shared" si="2298"/>
        <v>0</v>
      </c>
      <c r="EJ355" s="7">
        <f t="shared" si="2298"/>
        <v>0</v>
      </c>
      <c r="EK355" s="18">
        <f t="shared" si="2298"/>
        <v>0</v>
      </c>
      <c r="EL355" s="7">
        <f t="shared" si="2298"/>
        <v>0</v>
      </c>
      <c r="EM355" s="7">
        <f t="shared" si="2298"/>
        <v>0</v>
      </c>
      <c r="EN355" s="7">
        <f t="shared" si="2298"/>
        <v>0</v>
      </c>
      <c r="EO355" s="7">
        <f t="shared" si="2298"/>
        <v>0</v>
      </c>
      <c r="EP355" s="7">
        <f t="shared" si="2298"/>
        <v>0</v>
      </c>
      <c r="EQ355" s="7">
        <f t="shared" si="2298"/>
        <v>0</v>
      </c>
      <c r="ER355" s="7">
        <f t="shared" si="2298"/>
        <v>0</v>
      </c>
      <c r="ES355" s="7">
        <f t="shared" si="2298"/>
        <v>0</v>
      </c>
      <c r="ET355" s="7">
        <f t="shared" si="2298"/>
        <v>0</v>
      </c>
      <c r="EU355" s="18">
        <f t="shared" si="2298"/>
        <v>0</v>
      </c>
      <c r="EV355" s="7">
        <f t="shared" si="2298"/>
        <v>0</v>
      </c>
      <c r="EW355" s="7">
        <f t="shared" si="2298"/>
        <v>0</v>
      </c>
      <c r="EX355" s="7">
        <f t="shared" si="2299"/>
        <v>0</v>
      </c>
      <c r="EY355" s="7">
        <f t="shared" si="2299"/>
        <v>0</v>
      </c>
      <c r="EZ355" s="7">
        <f t="shared" si="2299"/>
        <v>0</v>
      </c>
      <c r="FA355" s="7">
        <f t="shared" si="2299"/>
        <v>0</v>
      </c>
      <c r="FB355" s="7">
        <f t="shared" si="2299"/>
        <v>0</v>
      </c>
      <c r="FC355" s="7">
        <f t="shared" si="2299"/>
        <v>0</v>
      </c>
      <c r="FD355" s="7">
        <f t="shared" si="2299"/>
        <v>0</v>
      </c>
      <c r="FE355" s="18">
        <f t="shared" si="2299"/>
        <v>0</v>
      </c>
      <c r="FF355" s="7">
        <f t="shared" si="2299"/>
        <v>0</v>
      </c>
      <c r="FG355" s="7">
        <f t="shared" si="2299"/>
        <v>0</v>
      </c>
      <c r="FH355" s="7">
        <f t="shared" si="2299"/>
        <v>0</v>
      </c>
      <c r="FI355" s="7">
        <f t="shared" si="2299"/>
        <v>0</v>
      </c>
      <c r="FJ355" s="7">
        <f t="shared" si="2299"/>
        <v>0</v>
      </c>
      <c r="FK355" s="7">
        <f t="shared" si="2299"/>
        <v>0</v>
      </c>
      <c r="FL355" s="7">
        <f t="shared" si="2299"/>
        <v>0</v>
      </c>
      <c r="FM355" s="7">
        <f t="shared" si="2299"/>
        <v>0</v>
      </c>
      <c r="FN355" s="7">
        <f t="shared" si="2300"/>
        <v>0</v>
      </c>
      <c r="FO355" s="7">
        <f t="shared" si="2300"/>
        <v>0</v>
      </c>
      <c r="FP355" s="7"/>
      <c r="FQ355" s="7">
        <f t="shared" si="2301"/>
        <v>0</v>
      </c>
      <c r="FR355" s="7">
        <f t="shared" si="2301"/>
        <v>0</v>
      </c>
      <c r="FS355" s="7">
        <f t="shared" si="2301"/>
        <v>0</v>
      </c>
      <c r="FT355" s="7">
        <f t="shared" si="2301"/>
        <v>0</v>
      </c>
      <c r="FU355" s="7">
        <f t="shared" si="2301"/>
        <v>0</v>
      </c>
      <c r="FV355" s="7">
        <f t="shared" si="2301"/>
        <v>0</v>
      </c>
      <c r="FW355" s="7">
        <f t="shared" si="2301"/>
        <v>0</v>
      </c>
      <c r="FX355" s="7">
        <f t="shared" si="2301"/>
        <v>0</v>
      </c>
      <c r="FY355" s="7">
        <f t="shared" si="2301"/>
        <v>0</v>
      </c>
      <c r="FZ355" s="7">
        <f t="shared" si="2301"/>
        <v>0</v>
      </c>
      <c r="GA355" s="7">
        <f t="shared" si="2301"/>
        <v>0</v>
      </c>
      <c r="GB355" s="116">
        <f t="shared" si="2301"/>
        <v>0</v>
      </c>
      <c r="GC355" s="117">
        <f t="shared" si="2301"/>
        <v>0</v>
      </c>
      <c r="GD355" s="7"/>
      <c r="GE355" s="7"/>
      <c r="GF355" s="7"/>
      <c r="GG355" s="52"/>
      <c r="GH355" s="3"/>
      <c r="GI355" s="18"/>
      <c r="GJ355" s="18"/>
      <c r="GK355" s="1"/>
      <c r="GL355" s="23"/>
      <c r="GM355" s="61"/>
      <c r="GN355" s="7"/>
      <c r="GO355" s="7"/>
    </row>
    <row r="356" spans="1:197" ht="24.95" customHeight="1" x14ac:dyDescent="0.35">
      <c r="A356" s="51"/>
      <c r="B356" s="1"/>
      <c r="C356" s="23"/>
      <c r="D356" s="23"/>
      <c r="E356" s="23"/>
      <c r="F356" s="23"/>
      <c r="G356" s="23"/>
      <c r="H356" s="23"/>
      <c r="I356" s="23"/>
      <c r="J356" s="23"/>
      <c r="K356" s="23"/>
      <c r="L356" s="22"/>
      <c r="M356" s="73">
        <f t="shared" si="2318"/>
        <v>0</v>
      </c>
      <c r="N356" s="32"/>
      <c r="O356" s="263"/>
      <c r="P356" s="32"/>
      <c r="Q356" s="20"/>
      <c r="R356" s="32"/>
      <c r="S356" s="20"/>
      <c r="T356" s="32"/>
      <c r="U356" s="20"/>
      <c r="V356" s="74"/>
      <c r="W356" s="20"/>
      <c r="X356" s="20"/>
      <c r="Y356" s="20"/>
      <c r="Z356" s="74"/>
      <c r="AA356" s="20"/>
      <c r="AB356" s="74"/>
      <c r="AC356" s="20"/>
      <c r="AD356" s="74"/>
      <c r="AE356" s="24"/>
      <c r="AF356" s="74"/>
      <c r="AG356" s="20"/>
      <c r="AH356" s="74"/>
      <c r="AI356" s="20"/>
      <c r="AJ356" s="74"/>
      <c r="AK356" s="20"/>
      <c r="AL356" s="74"/>
      <c r="AM356" s="263"/>
      <c r="AN356" s="74"/>
      <c r="AO356" s="20"/>
      <c r="AP356" s="74"/>
      <c r="AQ356" s="20"/>
      <c r="AR356" s="74"/>
      <c r="AS356" s="20"/>
      <c r="AT356" s="74"/>
      <c r="AU356" s="20"/>
      <c r="AV356" s="74"/>
      <c r="AW356" s="20"/>
      <c r="AX356" s="74"/>
      <c r="AY356" s="20"/>
      <c r="AZ356" s="74"/>
      <c r="BA356" s="20"/>
      <c r="BB356" s="74"/>
      <c r="BC356" s="20"/>
      <c r="BD356" s="74"/>
      <c r="BE356" s="20"/>
      <c r="BF356" s="20">
        <f t="shared" si="2319"/>
        <v>0</v>
      </c>
      <c r="BG356" s="20">
        <f t="shared" si="2320"/>
        <v>0</v>
      </c>
      <c r="BH356" s="7"/>
      <c r="BI356" s="1"/>
      <c r="BJ356" s="1"/>
      <c r="BK356" s="55"/>
      <c r="BL356" s="51"/>
      <c r="BM356" s="1"/>
      <c r="BN356" s="23"/>
      <c r="BO356" s="23"/>
      <c r="BP356" s="23"/>
      <c r="BQ356" s="23"/>
      <c r="BR356" s="23"/>
      <c r="BS356" s="23"/>
      <c r="BT356" s="23"/>
      <c r="BU356" s="23"/>
      <c r="BV356" s="23"/>
      <c r="BW356" s="22"/>
      <c r="BX356" s="73">
        <f t="shared" si="2367"/>
        <v>0</v>
      </c>
      <c r="BY356" s="32"/>
      <c r="BZ356" s="334"/>
      <c r="CA356" s="32"/>
      <c r="CB356" s="20"/>
      <c r="CC356" s="32"/>
      <c r="CD356" s="20"/>
      <c r="CE356" s="32"/>
      <c r="CF356" s="20"/>
      <c r="CG356" s="74"/>
      <c r="CH356" s="20"/>
      <c r="CI356" s="20"/>
      <c r="CJ356" s="20"/>
      <c r="CK356" s="74"/>
      <c r="CL356" s="20"/>
      <c r="CM356" s="74"/>
      <c r="CN356" s="20"/>
      <c r="CO356" s="74"/>
      <c r="CP356" s="24"/>
      <c r="CQ356" s="74"/>
      <c r="CR356" s="334"/>
      <c r="CS356" s="74"/>
      <c r="CT356" s="20"/>
      <c r="CU356" s="74"/>
      <c r="CV356" s="20"/>
      <c r="CW356" s="74"/>
      <c r="CX356" s="334"/>
      <c r="CY356" s="74"/>
      <c r="CZ356" s="20"/>
      <c r="DA356" s="74"/>
      <c r="DB356" s="20"/>
      <c r="DC356" s="74"/>
      <c r="DD356" s="20"/>
      <c r="DE356" s="74"/>
      <c r="DF356" s="20"/>
      <c r="DG356" s="74"/>
      <c r="DH356" s="20"/>
      <c r="DI356" s="74"/>
      <c r="DJ356" s="20"/>
      <c r="DK356" s="74"/>
      <c r="DL356" s="20"/>
      <c r="DM356" s="74"/>
      <c r="DN356" s="20"/>
      <c r="DO356" s="74"/>
      <c r="DP356" s="20"/>
      <c r="DQ356" s="20">
        <f t="shared" si="2296"/>
        <v>0</v>
      </c>
      <c r="DR356" s="20">
        <f t="shared" si="2297"/>
        <v>0</v>
      </c>
      <c r="DS356" s="7"/>
      <c r="DT356" s="7"/>
      <c r="DU356" s="7"/>
      <c r="DV356" s="52"/>
      <c r="DW356" s="51"/>
      <c r="DX356" s="1"/>
      <c r="DY356" s="23"/>
      <c r="DZ356" s="23"/>
      <c r="EA356" s="7"/>
      <c r="EB356" s="7"/>
      <c r="EC356" s="7"/>
      <c r="ED356" s="7"/>
      <c r="EE356" s="7"/>
      <c r="EF356" s="7"/>
      <c r="EG356" s="7"/>
      <c r="EH356" s="7">
        <f t="shared" si="2298"/>
        <v>0</v>
      </c>
      <c r="EI356" s="7">
        <f t="shared" si="2298"/>
        <v>0</v>
      </c>
      <c r="EJ356" s="7">
        <f t="shared" si="2298"/>
        <v>0</v>
      </c>
      <c r="EK356" s="18">
        <f t="shared" si="2298"/>
        <v>0</v>
      </c>
      <c r="EL356" s="7">
        <f t="shared" si="2298"/>
        <v>0</v>
      </c>
      <c r="EM356" s="7">
        <f t="shared" si="2298"/>
        <v>0</v>
      </c>
      <c r="EN356" s="7">
        <f t="shared" si="2298"/>
        <v>0</v>
      </c>
      <c r="EO356" s="7">
        <f t="shared" si="2298"/>
        <v>0</v>
      </c>
      <c r="EP356" s="7">
        <f t="shared" si="2298"/>
        <v>0</v>
      </c>
      <c r="EQ356" s="7">
        <f t="shared" si="2298"/>
        <v>0</v>
      </c>
      <c r="ER356" s="7">
        <f t="shared" si="2298"/>
        <v>0</v>
      </c>
      <c r="ES356" s="7">
        <f t="shared" si="2298"/>
        <v>0</v>
      </c>
      <c r="ET356" s="7">
        <f t="shared" si="2298"/>
        <v>0</v>
      </c>
      <c r="EU356" s="18">
        <f t="shared" si="2298"/>
        <v>0</v>
      </c>
      <c r="EV356" s="7">
        <f t="shared" si="2298"/>
        <v>0</v>
      </c>
      <c r="EW356" s="7">
        <f t="shared" si="2298"/>
        <v>0</v>
      </c>
      <c r="EX356" s="7">
        <f t="shared" si="2299"/>
        <v>0</v>
      </c>
      <c r="EY356" s="7">
        <f t="shared" si="2299"/>
        <v>0</v>
      </c>
      <c r="EZ356" s="7">
        <f t="shared" si="2299"/>
        <v>0</v>
      </c>
      <c r="FA356" s="7">
        <f t="shared" si="2299"/>
        <v>0</v>
      </c>
      <c r="FB356" s="7">
        <f t="shared" si="2299"/>
        <v>0</v>
      </c>
      <c r="FC356" s="7">
        <f t="shared" si="2299"/>
        <v>0</v>
      </c>
      <c r="FD356" s="7">
        <f t="shared" si="2299"/>
        <v>0</v>
      </c>
      <c r="FE356" s="18">
        <f t="shared" si="2299"/>
        <v>0</v>
      </c>
      <c r="FF356" s="7">
        <f t="shared" si="2299"/>
        <v>0</v>
      </c>
      <c r="FG356" s="7">
        <f t="shared" si="2299"/>
        <v>0</v>
      </c>
      <c r="FH356" s="7">
        <f t="shared" si="2299"/>
        <v>0</v>
      </c>
      <c r="FI356" s="7">
        <f t="shared" si="2299"/>
        <v>0</v>
      </c>
      <c r="FJ356" s="7">
        <f t="shared" si="2299"/>
        <v>0</v>
      </c>
      <c r="FK356" s="7">
        <f t="shared" si="2299"/>
        <v>0</v>
      </c>
      <c r="FL356" s="7">
        <f t="shared" si="2299"/>
        <v>0</v>
      </c>
      <c r="FM356" s="7">
        <f t="shared" si="2299"/>
        <v>0</v>
      </c>
      <c r="FN356" s="7">
        <f t="shared" si="2300"/>
        <v>0</v>
      </c>
      <c r="FO356" s="7">
        <f t="shared" si="2300"/>
        <v>0</v>
      </c>
      <c r="FP356" s="7"/>
      <c r="FQ356" s="7">
        <f t="shared" si="2301"/>
        <v>0</v>
      </c>
      <c r="FR356" s="7">
        <f t="shared" si="2301"/>
        <v>0</v>
      </c>
      <c r="FS356" s="7">
        <f t="shared" si="2301"/>
        <v>0</v>
      </c>
      <c r="FT356" s="7">
        <f t="shared" si="2301"/>
        <v>0</v>
      </c>
      <c r="FU356" s="7">
        <f t="shared" si="2301"/>
        <v>0</v>
      </c>
      <c r="FV356" s="7">
        <f t="shared" si="2301"/>
        <v>0</v>
      </c>
      <c r="FW356" s="7">
        <f t="shared" si="2301"/>
        <v>0</v>
      </c>
      <c r="FX356" s="7">
        <f t="shared" si="2301"/>
        <v>0</v>
      </c>
      <c r="FY356" s="7">
        <f t="shared" si="2301"/>
        <v>0</v>
      </c>
      <c r="FZ356" s="7">
        <f t="shared" si="2301"/>
        <v>0</v>
      </c>
      <c r="GA356" s="7">
        <f t="shared" si="2301"/>
        <v>0</v>
      </c>
      <c r="GB356" s="116">
        <f t="shared" si="2301"/>
        <v>0</v>
      </c>
      <c r="GC356" s="117">
        <f t="shared" si="2301"/>
        <v>0</v>
      </c>
      <c r="GD356" s="7"/>
      <c r="GE356" s="7"/>
      <c r="GF356" s="7"/>
      <c r="GG356" s="52"/>
      <c r="GH356" s="3"/>
      <c r="GI356" s="18"/>
      <c r="GJ356" s="18"/>
      <c r="GK356" s="1"/>
      <c r="GL356" s="23"/>
      <c r="GM356" s="61"/>
      <c r="GN356" s="7"/>
      <c r="GO356" s="7"/>
    </row>
    <row r="357" spans="1:197" ht="24.95" customHeight="1" x14ac:dyDescent="0.35">
      <c r="A357" s="51"/>
      <c r="B357" s="1"/>
      <c r="C357" s="23"/>
      <c r="D357" s="23"/>
      <c r="E357" s="23"/>
      <c r="F357" s="23"/>
      <c r="G357" s="23"/>
      <c r="H357" s="23"/>
      <c r="I357" s="23"/>
      <c r="J357" s="23"/>
      <c r="K357" s="23"/>
      <c r="L357" s="1"/>
      <c r="M357" s="73">
        <f t="shared" si="2318"/>
        <v>0</v>
      </c>
      <c r="N357" s="32"/>
      <c r="O357" s="263"/>
      <c r="P357" s="32"/>
      <c r="Q357" s="20"/>
      <c r="R357" s="32"/>
      <c r="S357" s="20"/>
      <c r="T357" s="32"/>
      <c r="U357" s="20"/>
      <c r="V357" s="74"/>
      <c r="W357" s="20"/>
      <c r="X357" s="20"/>
      <c r="Y357" s="20"/>
      <c r="Z357" s="74"/>
      <c r="AA357" s="20"/>
      <c r="AB357" s="74"/>
      <c r="AC357" s="20"/>
      <c r="AD357" s="74"/>
      <c r="AE357" s="24"/>
      <c r="AF357" s="74"/>
      <c r="AG357" s="20"/>
      <c r="AH357" s="74"/>
      <c r="AI357" s="20"/>
      <c r="AJ357" s="74"/>
      <c r="AK357" s="20"/>
      <c r="AL357" s="74"/>
      <c r="AM357" s="263"/>
      <c r="AN357" s="74"/>
      <c r="AO357" s="20"/>
      <c r="AP357" s="74"/>
      <c r="AQ357" s="20"/>
      <c r="AR357" s="74"/>
      <c r="AS357" s="20"/>
      <c r="AT357" s="74"/>
      <c r="AU357" s="20"/>
      <c r="AV357" s="74"/>
      <c r="AW357" s="20"/>
      <c r="AX357" s="74"/>
      <c r="AY357" s="20"/>
      <c r="AZ357" s="74"/>
      <c r="BA357" s="20"/>
      <c r="BB357" s="74"/>
      <c r="BC357" s="20"/>
      <c r="BD357" s="74"/>
      <c r="BE357" s="20"/>
      <c r="BF357" s="20">
        <f t="shared" si="2319"/>
        <v>0</v>
      </c>
      <c r="BG357" s="20">
        <f t="shared" si="2320"/>
        <v>0</v>
      </c>
      <c r="BH357" s="7"/>
      <c r="BI357" s="1"/>
      <c r="BJ357" s="1"/>
      <c r="BK357" s="55"/>
      <c r="BL357" s="51"/>
      <c r="BM357" s="1"/>
      <c r="BN357" s="23"/>
      <c r="BO357" s="23"/>
      <c r="BP357" s="23"/>
      <c r="BQ357" s="23"/>
      <c r="BR357" s="23"/>
      <c r="BS357" s="23"/>
      <c r="BT357" s="23"/>
      <c r="BU357" s="23"/>
      <c r="BV357" s="23"/>
      <c r="BW357" s="1"/>
      <c r="BX357" s="73">
        <f t="shared" si="2367"/>
        <v>0</v>
      </c>
      <c r="BY357" s="32"/>
      <c r="BZ357" s="334"/>
      <c r="CA357" s="32"/>
      <c r="CB357" s="20"/>
      <c r="CC357" s="32"/>
      <c r="CD357" s="20"/>
      <c r="CE357" s="32"/>
      <c r="CF357" s="20"/>
      <c r="CG357" s="74"/>
      <c r="CH357" s="20"/>
      <c r="CI357" s="20"/>
      <c r="CJ357" s="20"/>
      <c r="CK357" s="74"/>
      <c r="CL357" s="20"/>
      <c r="CM357" s="74"/>
      <c r="CN357" s="20"/>
      <c r="CO357" s="74"/>
      <c r="CP357" s="24"/>
      <c r="CQ357" s="74"/>
      <c r="CR357" s="334"/>
      <c r="CS357" s="74"/>
      <c r="CT357" s="20"/>
      <c r="CU357" s="74"/>
      <c r="CV357" s="20"/>
      <c r="CW357" s="74"/>
      <c r="CX357" s="334"/>
      <c r="CY357" s="74"/>
      <c r="CZ357" s="20"/>
      <c r="DA357" s="74"/>
      <c r="DB357" s="20"/>
      <c r="DC357" s="74"/>
      <c r="DD357" s="20"/>
      <c r="DE357" s="74"/>
      <c r="DF357" s="20"/>
      <c r="DG357" s="74"/>
      <c r="DH357" s="20"/>
      <c r="DI357" s="74"/>
      <c r="DJ357" s="20"/>
      <c r="DK357" s="74"/>
      <c r="DL357" s="20"/>
      <c r="DM357" s="74"/>
      <c r="DN357" s="20"/>
      <c r="DO357" s="74"/>
      <c r="DP357" s="20"/>
      <c r="DQ357" s="20">
        <f t="shared" si="2296"/>
        <v>0</v>
      </c>
      <c r="DR357" s="20">
        <f t="shared" si="2297"/>
        <v>0</v>
      </c>
      <c r="DS357" s="7"/>
      <c r="DT357" s="7"/>
      <c r="DU357" s="7"/>
      <c r="DV357" s="52"/>
      <c r="DW357" s="51"/>
      <c r="DX357" s="1"/>
      <c r="DY357" s="23"/>
      <c r="DZ357" s="23"/>
      <c r="EA357" s="7"/>
      <c r="EB357" s="7"/>
      <c r="EC357" s="7"/>
      <c r="ED357" s="7"/>
      <c r="EE357" s="7"/>
      <c r="EF357" s="7"/>
      <c r="EG357" s="7"/>
      <c r="EH357" s="7">
        <f t="shared" si="2298"/>
        <v>0</v>
      </c>
      <c r="EI357" s="7">
        <f t="shared" si="2298"/>
        <v>0</v>
      </c>
      <c r="EJ357" s="7">
        <f t="shared" si="2298"/>
        <v>0</v>
      </c>
      <c r="EK357" s="18">
        <f t="shared" si="2298"/>
        <v>0</v>
      </c>
      <c r="EL357" s="7">
        <f t="shared" si="2298"/>
        <v>0</v>
      </c>
      <c r="EM357" s="7">
        <f t="shared" si="2298"/>
        <v>0</v>
      </c>
      <c r="EN357" s="7">
        <f t="shared" si="2298"/>
        <v>0</v>
      </c>
      <c r="EO357" s="7">
        <f t="shared" si="2298"/>
        <v>0</v>
      </c>
      <c r="EP357" s="7">
        <f t="shared" si="2298"/>
        <v>0</v>
      </c>
      <c r="EQ357" s="7">
        <f t="shared" si="2298"/>
        <v>0</v>
      </c>
      <c r="ER357" s="7">
        <f t="shared" si="2298"/>
        <v>0</v>
      </c>
      <c r="ES357" s="7">
        <f t="shared" si="2298"/>
        <v>0</v>
      </c>
      <c r="ET357" s="7">
        <f t="shared" si="2298"/>
        <v>0</v>
      </c>
      <c r="EU357" s="18">
        <f t="shared" si="2298"/>
        <v>0</v>
      </c>
      <c r="EV357" s="7">
        <f t="shared" si="2298"/>
        <v>0</v>
      </c>
      <c r="EW357" s="7">
        <f t="shared" si="2298"/>
        <v>0</v>
      </c>
      <c r="EX357" s="7">
        <f t="shared" si="2299"/>
        <v>0</v>
      </c>
      <c r="EY357" s="7">
        <f t="shared" si="2299"/>
        <v>0</v>
      </c>
      <c r="EZ357" s="7">
        <f t="shared" si="2299"/>
        <v>0</v>
      </c>
      <c r="FA357" s="7">
        <f t="shared" si="2299"/>
        <v>0</v>
      </c>
      <c r="FB357" s="7">
        <f t="shared" si="2299"/>
        <v>0</v>
      </c>
      <c r="FC357" s="7">
        <f t="shared" si="2299"/>
        <v>0</v>
      </c>
      <c r="FD357" s="7">
        <f t="shared" si="2299"/>
        <v>0</v>
      </c>
      <c r="FE357" s="18">
        <f t="shared" si="2299"/>
        <v>0</v>
      </c>
      <c r="FF357" s="7">
        <f t="shared" si="2299"/>
        <v>0</v>
      </c>
      <c r="FG357" s="7">
        <f t="shared" si="2299"/>
        <v>0</v>
      </c>
      <c r="FH357" s="7">
        <f t="shared" si="2299"/>
        <v>0</v>
      </c>
      <c r="FI357" s="7">
        <f t="shared" si="2299"/>
        <v>0</v>
      </c>
      <c r="FJ357" s="7">
        <f t="shared" si="2299"/>
        <v>0</v>
      </c>
      <c r="FK357" s="7">
        <f t="shared" si="2299"/>
        <v>0</v>
      </c>
      <c r="FL357" s="7">
        <f t="shared" si="2299"/>
        <v>0</v>
      </c>
      <c r="FM357" s="7">
        <f t="shared" si="2299"/>
        <v>0</v>
      </c>
      <c r="FN357" s="7">
        <f t="shared" si="2300"/>
        <v>0</v>
      </c>
      <c r="FO357" s="7">
        <f t="shared" si="2300"/>
        <v>0</v>
      </c>
      <c r="FP357" s="7"/>
      <c r="FQ357" s="7">
        <f t="shared" si="2301"/>
        <v>0</v>
      </c>
      <c r="FR357" s="7">
        <f t="shared" si="2301"/>
        <v>0</v>
      </c>
      <c r="FS357" s="7">
        <f t="shared" si="2301"/>
        <v>0</v>
      </c>
      <c r="FT357" s="7">
        <f t="shared" si="2301"/>
        <v>0</v>
      </c>
      <c r="FU357" s="7">
        <f t="shared" si="2301"/>
        <v>0</v>
      </c>
      <c r="FV357" s="7">
        <f t="shared" si="2301"/>
        <v>0</v>
      </c>
      <c r="FW357" s="7">
        <f t="shared" si="2301"/>
        <v>0</v>
      </c>
      <c r="FX357" s="7">
        <f t="shared" si="2301"/>
        <v>0</v>
      </c>
      <c r="FY357" s="7">
        <f t="shared" si="2301"/>
        <v>0</v>
      </c>
      <c r="FZ357" s="7">
        <f t="shared" si="2301"/>
        <v>0</v>
      </c>
      <c r="GA357" s="7">
        <f t="shared" si="2301"/>
        <v>0</v>
      </c>
      <c r="GB357" s="116">
        <f t="shared" si="2301"/>
        <v>0</v>
      </c>
      <c r="GC357" s="117">
        <f t="shared" si="2301"/>
        <v>0</v>
      </c>
      <c r="GD357" s="7"/>
      <c r="GE357" s="7"/>
      <c r="GF357" s="7"/>
      <c r="GG357" s="52"/>
      <c r="GH357" s="3"/>
      <c r="GI357" s="18"/>
      <c r="GJ357" s="18"/>
      <c r="GK357" s="1"/>
      <c r="GL357" s="23"/>
      <c r="GM357" s="61"/>
      <c r="GN357" s="7"/>
      <c r="GO357" s="7"/>
    </row>
    <row r="358" spans="1:197" ht="24.95" customHeight="1" x14ac:dyDescent="0.35">
      <c r="A358" s="51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3">
        <f t="shared" si="2318"/>
        <v>0</v>
      </c>
      <c r="N358" s="32"/>
      <c r="O358" s="263"/>
      <c r="P358" s="32"/>
      <c r="Q358" s="20"/>
      <c r="R358" s="32"/>
      <c r="S358" s="20"/>
      <c r="T358" s="32"/>
      <c r="U358" s="20"/>
      <c r="V358" s="74"/>
      <c r="W358" s="20"/>
      <c r="X358" s="20"/>
      <c r="Y358" s="20"/>
      <c r="Z358" s="74"/>
      <c r="AA358" s="20"/>
      <c r="AB358" s="74"/>
      <c r="AC358" s="20"/>
      <c r="AD358" s="74"/>
      <c r="AE358" s="24"/>
      <c r="AF358" s="74"/>
      <c r="AG358" s="20"/>
      <c r="AH358" s="74"/>
      <c r="AI358" s="20"/>
      <c r="AJ358" s="74"/>
      <c r="AK358" s="20"/>
      <c r="AL358" s="74"/>
      <c r="AM358" s="263"/>
      <c r="AN358" s="74"/>
      <c r="AO358" s="20"/>
      <c r="AP358" s="74"/>
      <c r="AQ358" s="20"/>
      <c r="AR358" s="74"/>
      <c r="AS358" s="20"/>
      <c r="AT358" s="74"/>
      <c r="AU358" s="20"/>
      <c r="AV358" s="74"/>
      <c r="AW358" s="20"/>
      <c r="AX358" s="74"/>
      <c r="AY358" s="20"/>
      <c r="AZ358" s="74"/>
      <c r="BA358" s="20"/>
      <c r="BB358" s="74"/>
      <c r="BC358" s="20"/>
      <c r="BD358" s="74"/>
      <c r="BE358" s="20"/>
      <c r="BF358" s="20">
        <f t="shared" si="2319"/>
        <v>0</v>
      </c>
      <c r="BG358" s="20">
        <f t="shared" si="2320"/>
        <v>0</v>
      </c>
      <c r="BH358" s="7"/>
      <c r="BI358" s="1"/>
      <c r="BJ358" s="1"/>
      <c r="BK358" s="55"/>
      <c r="BL358" s="51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3">
        <f t="shared" si="2367"/>
        <v>0</v>
      </c>
      <c r="BY358" s="32"/>
      <c r="BZ358" s="334"/>
      <c r="CA358" s="32"/>
      <c r="CB358" s="20"/>
      <c r="CC358" s="32"/>
      <c r="CD358" s="20"/>
      <c r="CE358" s="32"/>
      <c r="CF358" s="20"/>
      <c r="CG358" s="74"/>
      <c r="CH358" s="20"/>
      <c r="CI358" s="20"/>
      <c r="CJ358" s="20"/>
      <c r="CK358" s="74"/>
      <c r="CL358" s="20"/>
      <c r="CM358" s="74"/>
      <c r="CN358" s="20"/>
      <c r="CO358" s="74"/>
      <c r="CP358" s="24"/>
      <c r="CQ358" s="74"/>
      <c r="CR358" s="334"/>
      <c r="CS358" s="74"/>
      <c r="CT358" s="20"/>
      <c r="CU358" s="74"/>
      <c r="CV358" s="20"/>
      <c r="CW358" s="74"/>
      <c r="CX358" s="334"/>
      <c r="CY358" s="74"/>
      <c r="CZ358" s="20"/>
      <c r="DA358" s="74"/>
      <c r="DB358" s="20"/>
      <c r="DC358" s="74"/>
      <c r="DD358" s="20"/>
      <c r="DE358" s="74"/>
      <c r="DF358" s="20"/>
      <c r="DG358" s="74"/>
      <c r="DH358" s="20"/>
      <c r="DI358" s="74"/>
      <c r="DJ358" s="20"/>
      <c r="DK358" s="74"/>
      <c r="DL358" s="20"/>
      <c r="DM358" s="74"/>
      <c r="DN358" s="20"/>
      <c r="DO358" s="74"/>
      <c r="DP358" s="20"/>
      <c r="DQ358" s="20">
        <f t="shared" si="2296"/>
        <v>0</v>
      </c>
      <c r="DR358" s="20">
        <f t="shared" si="2297"/>
        <v>0</v>
      </c>
      <c r="DS358" s="7"/>
      <c r="DT358" s="7"/>
      <c r="DU358" s="7"/>
      <c r="DV358" s="52"/>
      <c r="DW358" s="51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>
        <f t="shared" si="2298"/>
        <v>0</v>
      </c>
      <c r="EI358" s="7">
        <f t="shared" si="2298"/>
        <v>0</v>
      </c>
      <c r="EJ358" s="7">
        <f t="shared" si="2298"/>
        <v>0</v>
      </c>
      <c r="EK358" s="18">
        <f t="shared" si="2298"/>
        <v>0</v>
      </c>
      <c r="EL358" s="7">
        <f t="shared" si="2298"/>
        <v>0</v>
      </c>
      <c r="EM358" s="7">
        <f t="shared" si="2298"/>
        <v>0</v>
      </c>
      <c r="EN358" s="7">
        <f t="shared" si="2298"/>
        <v>0</v>
      </c>
      <c r="EO358" s="7">
        <f t="shared" si="2298"/>
        <v>0</v>
      </c>
      <c r="EP358" s="7">
        <f t="shared" si="2298"/>
        <v>0</v>
      </c>
      <c r="EQ358" s="7">
        <f t="shared" si="2298"/>
        <v>0</v>
      </c>
      <c r="ER358" s="7">
        <f t="shared" si="2298"/>
        <v>0</v>
      </c>
      <c r="ES358" s="7">
        <f t="shared" si="2298"/>
        <v>0</v>
      </c>
      <c r="ET358" s="7">
        <f t="shared" si="2298"/>
        <v>0</v>
      </c>
      <c r="EU358" s="18">
        <f t="shared" si="2298"/>
        <v>0</v>
      </c>
      <c r="EV358" s="7">
        <f t="shared" si="2298"/>
        <v>0</v>
      </c>
      <c r="EW358" s="7">
        <f t="shared" si="2298"/>
        <v>0</v>
      </c>
      <c r="EX358" s="7">
        <f t="shared" si="2299"/>
        <v>0</v>
      </c>
      <c r="EY358" s="7">
        <f t="shared" si="2299"/>
        <v>0</v>
      </c>
      <c r="EZ358" s="7">
        <f t="shared" si="2299"/>
        <v>0</v>
      </c>
      <c r="FA358" s="7">
        <f t="shared" si="2299"/>
        <v>0</v>
      </c>
      <c r="FB358" s="7">
        <f t="shared" si="2299"/>
        <v>0</v>
      </c>
      <c r="FC358" s="7">
        <f t="shared" si="2299"/>
        <v>0</v>
      </c>
      <c r="FD358" s="7">
        <f t="shared" si="2299"/>
        <v>0</v>
      </c>
      <c r="FE358" s="18">
        <f t="shared" si="2299"/>
        <v>0</v>
      </c>
      <c r="FF358" s="7">
        <f t="shared" si="2299"/>
        <v>0</v>
      </c>
      <c r="FG358" s="7">
        <f t="shared" si="2299"/>
        <v>0</v>
      </c>
      <c r="FH358" s="7">
        <f t="shared" si="2299"/>
        <v>0</v>
      </c>
      <c r="FI358" s="7">
        <f t="shared" si="2299"/>
        <v>0</v>
      </c>
      <c r="FJ358" s="7">
        <f t="shared" si="2299"/>
        <v>0</v>
      </c>
      <c r="FK358" s="7">
        <f t="shared" si="2299"/>
        <v>0</v>
      </c>
      <c r="FL358" s="7">
        <f t="shared" si="2299"/>
        <v>0</v>
      </c>
      <c r="FM358" s="7">
        <f t="shared" si="2299"/>
        <v>0</v>
      </c>
      <c r="FN358" s="7">
        <f t="shared" si="2300"/>
        <v>0</v>
      </c>
      <c r="FO358" s="7">
        <f t="shared" si="2300"/>
        <v>0</v>
      </c>
      <c r="FP358" s="7"/>
      <c r="FQ358" s="7">
        <f t="shared" si="2301"/>
        <v>0</v>
      </c>
      <c r="FR358" s="7">
        <f t="shared" si="2301"/>
        <v>0</v>
      </c>
      <c r="FS358" s="7">
        <f t="shared" si="2301"/>
        <v>0</v>
      </c>
      <c r="FT358" s="7">
        <f t="shared" si="2301"/>
        <v>0</v>
      </c>
      <c r="FU358" s="7">
        <f t="shared" si="2301"/>
        <v>0</v>
      </c>
      <c r="FV358" s="7">
        <f t="shared" si="2301"/>
        <v>0</v>
      </c>
      <c r="FW358" s="7">
        <f t="shared" si="2301"/>
        <v>0</v>
      </c>
      <c r="FX358" s="7">
        <f t="shared" si="2301"/>
        <v>0</v>
      </c>
      <c r="FY358" s="7">
        <f t="shared" si="2301"/>
        <v>0</v>
      </c>
      <c r="FZ358" s="7">
        <f t="shared" si="2301"/>
        <v>0</v>
      </c>
      <c r="GA358" s="7">
        <f t="shared" si="2301"/>
        <v>0</v>
      </c>
      <c r="GB358" s="116">
        <f t="shared" si="2301"/>
        <v>0</v>
      </c>
      <c r="GC358" s="117">
        <f t="shared" si="2301"/>
        <v>0</v>
      </c>
      <c r="GD358" s="7"/>
      <c r="GE358" s="7"/>
      <c r="GF358" s="7"/>
      <c r="GG358" s="52"/>
      <c r="GH358" s="3"/>
      <c r="GI358" s="18"/>
      <c r="GJ358" s="18"/>
      <c r="GK358" s="1"/>
      <c r="GL358" s="23"/>
      <c r="GM358" s="61"/>
      <c r="GN358" s="7"/>
      <c r="GO358" s="7"/>
    </row>
    <row r="359" spans="1:197" ht="24.95" customHeight="1" x14ac:dyDescent="0.35">
      <c r="A359" s="51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3">
        <f t="shared" si="2318"/>
        <v>0</v>
      </c>
      <c r="N359" s="32"/>
      <c r="O359" s="263"/>
      <c r="P359" s="32"/>
      <c r="Q359" s="20"/>
      <c r="R359" s="32"/>
      <c r="S359" s="20"/>
      <c r="T359" s="32"/>
      <c r="U359" s="20"/>
      <c r="V359" s="74"/>
      <c r="W359" s="20"/>
      <c r="X359" s="20"/>
      <c r="Y359" s="20"/>
      <c r="Z359" s="74"/>
      <c r="AA359" s="20"/>
      <c r="AB359" s="74"/>
      <c r="AC359" s="20"/>
      <c r="AD359" s="74"/>
      <c r="AE359" s="24"/>
      <c r="AF359" s="74"/>
      <c r="AG359" s="20"/>
      <c r="AH359" s="74"/>
      <c r="AI359" s="20"/>
      <c r="AJ359" s="74"/>
      <c r="AK359" s="20"/>
      <c r="AL359" s="74"/>
      <c r="AM359" s="263"/>
      <c r="AN359" s="74"/>
      <c r="AO359" s="20"/>
      <c r="AP359" s="74"/>
      <c r="AQ359" s="20"/>
      <c r="AR359" s="74"/>
      <c r="AS359" s="20"/>
      <c r="AT359" s="74"/>
      <c r="AU359" s="20"/>
      <c r="AV359" s="74"/>
      <c r="AW359" s="20"/>
      <c r="AX359" s="74"/>
      <c r="AY359" s="20"/>
      <c r="AZ359" s="74"/>
      <c r="BA359" s="20"/>
      <c r="BB359" s="74"/>
      <c r="BC359" s="20"/>
      <c r="BD359" s="74"/>
      <c r="BE359" s="20"/>
      <c r="BF359" s="20">
        <f t="shared" si="2319"/>
        <v>0</v>
      </c>
      <c r="BG359" s="20">
        <f t="shared" si="2320"/>
        <v>0</v>
      </c>
      <c r="BH359" s="7"/>
      <c r="BI359" s="1"/>
      <c r="BJ359" s="1"/>
      <c r="BK359" s="55"/>
      <c r="BL359" s="51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3">
        <f t="shared" si="2367"/>
        <v>0</v>
      </c>
      <c r="BY359" s="32"/>
      <c r="BZ359" s="334"/>
      <c r="CA359" s="32"/>
      <c r="CB359" s="20"/>
      <c r="CC359" s="32"/>
      <c r="CD359" s="20"/>
      <c r="CE359" s="32"/>
      <c r="CF359" s="20"/>
      <c r="CG359" s="74"/>
      <c r="CH359" s="20"/>
      <c r="CI359" s="20"/>
      <c r="CJ359" s="20"/>
      <c r="CK359" s="74"/>
      <c r="CL359" s="20"/>
      <c r="CM359" s="74"/>
      <c r="CN359" s="20"/>
      <c r="CO359" s="74"/>
      <c r="CP359" s="24"/>
      <c r="CQ359" s="74"/>
      <c r="CR359" s="334"/>
      <c r="CS359" s="74"/>
      <c r="CT359" s="20"/>
      <c r="CU359" s="74"/>
      <c r="CV359" s="20"/>
      <c r="CW359" s="74"/>
      <c r="CX359" s="334"/>
      <c r="CY359" s="74"/>
      <c r="CZ359" s="20"/>
      <c r="DA359" s="74"/>
      <c r="DB359" s="20"/>
      <c r="DC359" s="74"/>
      <c r="DD359" s="20"/>
      <c r="DE359" s="74"/>
      <c r="DF359" s="20"/>
      <c r="DG359" s="74"/>
      <c r="DH359" s="20"/>
      <c r="DI359" s="74"/>
      <c r="DJ359" s="20"/>
      <c r="DK359" s="74"/>
      <c r="DL359" s="20"/>
      <c r="DM359" s="74"/>
      <c r="DN359" s="20"/>
      <c r="DO359" s="74"/>
      <c r="DP359" s="20"/>
      <c r="DQ359" s="20">
        <f t="shared" si="2296"/>
        <v>0</v>
      </c>
      <c r="DR359" s="20">
        <f t="shared" si="2297"/>
        <v>0</v>
      </c>
      <c r="DS359" s="7"/>
      <c r="DT359" s="7"/>
      <c r="DU359" s="7"/>
      <c r="DV359" s="52"/>
      <c r="DW359" s="51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>
        <f t="shared" si="2298"/>
        <v>0</v>
      </c>
      <c r="EI359" s="7">
        <f t="shared" si="2298"/>
        <v>0</v>
      </c>
      <c r="EJ359" s="7">
        <f t="shared" si="2298"/>
        <v>0</v>
      </c>
      <c r="EK359" s="18">
        <f t="shared" si="2298"/>
        <v>0</v>
      </c>
      <c r="EL359" s="7">
        <f t="shared" si="2298"/>
        <v>0</v>
      </c>
      <c r="EM359" s="7">
        <f t="shared" si="2298"/>
        <v>0</v>
      </c>
      <c r="EN359" s="7">
        <f t="shared" si="2298"/>
        <v>0</v>
      </c>
      <c r="EO359" s="7">
        <f t="shared" si="2298"/>
        <v>0</v>
      </c>
      <c r="EP359" s="7">
        <f t="shared" si="2298"/>
        <v>0</v>
      </c>
      <c r="EQ359" s="7">
        <f t="shared" si="2298"/>
        <v>0</v>
      </c>
      <c r="ER359" s="7">
        <f t="shared" si="2298"/>
        <v>0</v>
      </c>
      <c r="ES359" s="7">
        <f t="shared" si="2298"/>
        <v>0</v>
      </c>
      <c r="ET359" s="7">
        <f t="shared" si="2298"/>
        <v>0</v>
      </c>
      <c r="EU359" s="18">
        <f t="shared" si="2298"/>
        <v>0</v>
      </c>
      <c r="EV359" s="7">
        <f t="shared" si="2298"/>
        <v>0</v>
      </c>
      <c r="EW359" s="7">
        <f t="shared" si="2298"/>
        <v>0</v>
      </c>
      <c r="EX359" s="7">
        <f t="shared" si="2299"/>
        <v>0</v>
      </c>
      <c r="EY359" s="7">
        <f t="shared" si="2299"/>
        <v>0</v>
      </c>
      <c r="EZ359" s="7">
        <f t="shared" si="2299"/>
        <v>0</v>
      </c>
      <c r="FA359" s="7">
        <f t="shared" si="2299"/>
        <v>0</v>
      </c>
      <c r="FB359" s="7">
        <f t="shared" si="2299"/>
        <v>0</v>
      </c>
      <c r="FC359" s="7">
        <f t="shared" si="2299"/>
        <v>0</v>
      </c>
      <c r="FD359" s="7">
        <f t="shared" si="2299"/>
        <v>0</v>
      </c>
      <c r="FE359" s="18">
        <f t="shared" si="2299"/>
        <v>0</v>
      </c>
      <c r="FF359" s="7">
        <f t="shared" si="2299"/>
        <v>0</v>
      </c>
      <c r="FG359" s="7">
        <f t="shared" si="2299"/>
        <v>0</v>
      </c>
      <c r="FH359" s="7">
        <f t="shared" si="2299"/>
        <v>0</v>
      </c>
      <c r="FI359" s="7">
        <f t="shared" si="2299"/>
        <v>0</v>
      </c>
      <c r="FJ359" s="7">
        <f t="shared" si="2299"/>
        <v>0</v>
      </c>
      <c r="FK359" s="7">
        <f t="shared" si="2299"/>
        <v>0</v>
      </c>
      <c r="FL359" s="7">
        <f t="shared" si="2299"/>
        <v>0</v>
      </c>
      <c r="FM359" s="7">
        <f t="shared" si="2299"/>
        <v>0</v>
      </c>
      <c r="FN359" s="7">
        <f t="shared" si="2300"/>
        <v>0</v>
      </c>
      <c r="FO359" s="7">
        <f t="shared" si="2300"/>
        <v>0</v>
      </c>
      <c r="FP359" s="7"/>
      <c r="FQ359" s="7">
        <f t="shared" si="2301"/>
        <v>0</v>
      </c>
      <c r="FR359" s="7">
        <f t="shared" si="2301"/>
        <v>0</v>
      </c>
      <c r="FS359" s="7">
        <f t="shared" si="2301"/>
        <v>0</v>
      </c>
      <c r="FT359" s="7">
        <f t="shared" si="2301"/>
        <v>0</v>
      </c>
      <c r="FU359" s="7">
        <f t="shared" si="2301"/>
        <v>0</v>
      </c>
      <c r="FV359" s="7">
        <f t="shared" si="2301"/>
        <v>0</v>
      </c>
      <c r="FW359" s="7">
        <f t="shared" si="2301"/>
        <v>0</v>
      </c>
      <c r="FX359" s="7">
        <f t="shared" si="2301"/>
        <v>0</v>
      </c>
      <c r="FY359" s="7">
        <f t="shared" si="2301"/>
        <v>0</v>
      </c>
      <c r="FZ359" s="7">
        <f t="shared" si="2301"/>
        <v>0</v>
      </c>
      <c r="GA359" s="7">
        <f t="shared" si="2301"/>
        <v>0</v>
      </c>
      <c r="GB359" s="116">
        <f t="shared" si="2301"/>
        <v>0</v>
      </c>
      <c r="GC359" s="117">
        <f t="shared" si="2301"/>
        <v>0</v>
      </c>
      <c r="GD359" s="7"/>
      <c r="GE359" s="7"/>
      <c r="GF359" s="7"/>
      <c r="GG359" s="52"/>
      <c r="GH359" s="3"/>
      <c r="GI359" s="18"/>
      <c r="GJ359" s="18"/>
      <c r="GK359" s="1"/>
      <c r="GL359" s="23"/>
      <c r="GM359" s="61"/>
      <c r="GN359" s="7"/>
      <c r="GO359" s="7"/>
    </row>
    <row r="360" spans="1:197" ht="24.95" customHeight="1" x14ac:dyDescent="0.35">
      <c r="A360" s="51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3">
        <f t="shared" si="2318"/>
        <v>0</v>
      </c>
      <c r="N360" s="32"/>
      <c r="O360" s="263"/>
      <c r="P360" s="32"/>
      <c r="Q360" s="20"/>
      <c r="R360" s="32"/>
      <c r="S360" s="20"/>
      <c r="T360" s="32"/>
      <c r="U360" s="20"/>
      <c r="V360" s="74"/>
      <c r="W360" s="20"/>
      <c r="X360" s="20"/>
      <c r="Y360" s="20"/>
      <c r="Z360" s="74"/>
      <c r="AA360" s="20"/>
      <c r="AB360" s="74"/>
      <c r="AC360" s="20"/>
      <c r="AD360" s="74"/>
      <c r="AE360" s="24"/>
      <c r="AF360" s="74"/>
      <c r="AG360" s="20"/>
      <c r="AH360" s="74"/>
      <c r="AI360" s="20"/>
      <c r="AJ360" s="74"/>
      <c r="AK360" s="20"/>
      <c r="AL360" s="74"/>
      <c r="AM360" s="263"/>
      <c r="AN360" s="74"/>
      <c r="AO360" s="20"/>
      <c r="AP360" s="74"/>
      <c r="AQ360" s="20"/>
      <c r="AR360" s="74"/>
      <c r="AS360" s="20"/>
      <c r="AT360" s="74"/>
      <c r="AU360" s="20"/>
      <c r="AV360" s="74"/>
      <c r="AW360" s="20"/>
      <c r="AX360" s="74"/>
      <c r="AY360" s="20"/>
      <c r="AZ360" s="74"/>
      <c r="BA360" s="20"/>
      <c r="BB360" s="74"/>
      <c r="BC360" s="20"/>
      <c r="BD360" s="74"/>
      <c r="BE360" s="20"/>
      <c r="BF360" s="20">
        <f t="shared" si="2319"/>
        <v>0</v>
      </c>
      <c r="BG360" s="20">
        <f t="shared" si="2320"/>
        <v>0</v>
      </c>
      <c r="BH360" s="7"/>
      <c r="BI360" s="1"/>
      <c r="BJ360" s="1"/>
      <c r="BK360" s="55"/>
      <c r="BL360" s="51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3">
        <f t="shared" si="2367"/>
        <v>0</v>
      </c>
      <c r="BY360" s="32"/>
      <c r="BZ360" s="334"/>
      <c r="CA360" s="32"/>
      <c r="CB360" s="20"/>
      <c r="CC360" s="32"/>
      <c r="CD360" s="20"/>
      <c r="CE360" s="32"/>
      <c r="CF360" s="20"/>
      <c r="CG360" s="74"/>
      <c r="CH360" s="20"/>
      <c r="CI360" s="20"/>
      <c r="CJ360" s="20"/>
      <c r="CK360" s="74"/>
      <c r="CL360" s="20"/>
      <c r="CM360" s="74"/>
      <c r="CN360" s="20"/>
      <c r="CO360" s="74"/>
      <c r="CP360" s="24"/>
      <c r="CQ360" s="74"/>
      <c r="CR360" s="334"/>
      <c r="CS360" s="74"/>
      <c r="CT360" s="20"/>
      <c r="CU360" s="74"/>
      <c r="CV360" s="20"/>
      <c r="CW360" s="74"/>
      <c r="CX360" s="334"/>
      <c r="CY360" s="74"/>
      <c r="CZ360" s="20"/>
      <c r="DA360" s="74"/>
      <c r="DB360" s="20"/>
      <c r="DC360" s="74"/>
      <c r="DD360" s="20"/>
      <c r="DE360" s="74"/>
      <c r="DF360" s="20"/>
      <c r="DG360" s="74"/>
      <c r="DH360" s="20"/>
      <c r="DI360" s="74"/>
      <c r="DJ360" s="20"/>
      <c r="DK360" s="74"/>
      <c r="DL360" s="20"/>
      <c r="DM360" s="74"/>
      <c r="DN360" s="20"/>
      <c r="DO360" s="74"/>
      <c r="DP360" s="20"/>
      <c r="DQ360" s="20">
        <f t="shared" si="2296"/>
        <v>0</v>
      </c>
      <c r="DR360" s="20">
        <f t="shared" si="2297"/>
        <v>0</v>
      </c>
      <c r="DS360" s="7"/>
      <c r="DT360" s="7"/>
      <c r="DU360" s="7"/>
      <c r="DV360" s="52"/>
      <c r="DW360" s="51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>
        <f t="shared" si="2298"/>
        <v>0</v>
      </c>
      <c r="EI360" s="7">
        <f t="shared" si="2298"/>
        <v>0</v>
      </c>
      <c r="EJ360" s="7">
        <f t="shared" si="2298"/>
        <v>0</v>
      </c>
      <c r="EK360" s="18">
        <f t="shared" si="2298"/>
        <v>0</v>
      </c>
      <c r="EL360" s="7">
        <f t="shared" si="2298"/>
        <v>0</v>
      </c>
      <c r="EM360" s="7">
        <f t="shared" si="2298"/>
        <v>0</v>
      </c>
      <c r="EN360" s="7">
        <f t="shared" si="2298"/>
        <v>0</v>
      </c>
      <c r="EO360" s="7">
        <f t="shared" si="2298"/>
        <v>0</v>
      </c>
      <c r="EP360" s="7">
        <f t="shared" si="2298"/>
        <v>0</v>
      </c>
      <c r="EQ360" s="7">
        <f t="shared" si="2298"/>
        <v>0</v>
      </c>
      <c r="ER360" s="7">
        <f t="shared" si="2298"/>
        <v>0</v>
      </c>
      <c r="ES360" s="7">
        <f t="shared" si="2298"/>
        <v>0</v>
      </c>
      <c r="ET360" s="7">
        <f t="shared" si="2298"/>
        <v>0</v>
      </c>
      <c r="EU360" s="18">
        <f t="shared" si="2298"/>
        <v>0</v>
      </c>
      <c r="EV360" s="7">
        <f t="shared" si="2298"/>
        <v>0</v>
      </c>
      <c r="EW360" s="7">
        <f t="shared" si="2298"/>
        <v>0</v>
      </c>
      <c r="EX360" s="7">
        <f t="shared" si="2299"/>
        <v>0</v>
      </c>
      <c r="EY360" s="7">
        <f t="shared" si="2299"/>
        <v>0</v>
      </c>
      <c r="EZ360" s="7">
        <f t="shared" si="2299"/>
        <v>0</v>
      </c>
      <c r="FA360" s="7">
        <f t="shared" si="2299"/>
        <v>0</v>
      </c>
      <c r="FB360" s="7">
        <f t="shared" si="2299"/>
        <v>0</v>
      </c>
      <c r="FC360" s="7">
        <f t="shared" si="2299"/>
        <v>0</v>
      </c>
      <c r="FD360" s="7">
        <f t="shared" si="2299"/>
        <v>0</v>
      </c>
      <c r="FE360" s="18">
        <f t="shared" si="2299"/>
        <v>0</v>
      </c>
      <c r="FF360" s="7">
        <f t="shared" si="2299"/>
        <v>0</v>
      </c>
      <c r="FG360" s="7">
        <f t="shared" si="2299"/>
        <v>0</v>
      </c>
      <c r="FH360" s="7">
        <f t="shared" si="2299"/>
        <v>0</v>
      </c>
      <c r="FI360" s="7">
        <f t="shared" si="2299"/>
        <v>0</v>
      </c>
      <c r="FJ360" s="7">
        <f t="shared" si="2299"/>
        <v>0</v>
      </c>
      <c r="FK360" s="7">
        <f t="shared" si="2299"/>
        <v>0</v>
      </c>
      <c r="FL360" s="7">
        <f t="shared" si="2299"/>
        <v>0</v>
      </c>
      <c r="FM360" s="7">
        <f t="shared" si="2299"/>
        <v>0</v>
      </c>
      <c r="FN360" s="7">
        <f t="shared" si="2300"/>
        <v>0</v>
      </c>
      <c r="FO360" s="7">
        <f t="shared" si="2300"/>
        <v>0</v>
      </c>
      <c r="FP360" s="7"/>
      <c r="FQ360" s="7">
        <f t="shared" si="2301"/>
        <v>0</v>
      </c>
      <c r="FR360" s="7">
        <f t="shared" si="2301"/>
        <v>0</v>
      </c>
      <c r="FS360" s="7">
        <f t="shared" si="2301"/>
        <v>0</v>
      </c>
      <c r="FT360" s="7">
        <f t="shared" si="2301"/>
        <v>0</v>
      </c>
      <c r="FU360" s="7">
        <f t="shared" si="2301"/>
        <v>0</v>
      </c>
      <c r="FV360" s="7">
        <f t="shared" si="2301"/>
        <v>0</v>
      </c>
      <c r="FW360" s="7">
        <f t="shared" si="2301"/>
        <v>0</v>
      </c>
      <c r="FX360" s="7">
        <f t="shared" si="2301"/>
        <v>0</v>
      </c>
      <c r="FY360" s="7">
        <f t="shared" si="2301"/>
        <v>0</v>
      </c>
      <c r="FZ360" s="7">
        <f t="shared" si="2301"/>
        <v>0</v>
      </c>
      <c r="GA360" s="7">
        <f t="shared" si="2301"/>
        <v>0</v>
      </c>
      <c r="GB360" s="116">
        <f t="shared" si="2301"/>
        <v>0</v>
      </c>
      <c r="GC360" s="117">
        <f t="shared" si="2301"/>
        <v>0</v>
      </c>
      <c r="GD360" s="7"/>
      <c r="GE360" s="7"/>
      <c r="GF360" s="7"/>
      <c r="GG360" s="52"/>
      <c r="GH360" s="3"/>
      <c r="GI360" s="18"/>
      <c r="GJ360" s="18"/>
      <c r="GK360" s="1"/>
      <c r="GL360" s="23"/>
      <c r="GM360" s="61"/>
      <c r="GN360" s="7"/>
      <c r="GO360" s="7"/>
    </row>
    <row r="361" spans="1:197" ht="24.95" customHeight="1" x14ac:dyDescent="0.35">
      <c r="A361" s="51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3">
        <f t="shared" si="2318"/>
        <v>0</v>
      </c>
      <c r="N361" s="32"/>
      <c r="O361" s="263"/>
      <c r="P361" s="32"/>
      <c r="Q361" s="20"/>
      <c r="R361" s="32"/>
      <c r="S361" s="20"/>
      <c r="T361" s="32"/>
      <c r="U361" s="20"/>
      <c r="V361" s="74"/>
      <c r="W361" s="20"/>
      <c r="X361" s="20"/>
      <c r="Y361" s="20"/>
      <c r="Z361" s="74"/>
      <c r="AA361" s="20"/>
      <c r="AB361" s="74"/>
      <c r="AC361" s="20"/>
      <c r="AD361" s="74"/>
      <c r="AE361" s="24"/>
      <c r="AF361" s="74"/>
      <c r="AG361" s="20"/>
      <c r="AH361" s="74"/>
      <c r="AI361" s="20"/>
      <c r="AJ361" s="74"/>
      <c r="AK361" s="20"/>
      <c r="AL361" s="74"/>
      <c r="AM361" s="263"/>
      <c r="AN361" s="74"/>
      <c r="AO361" s="20"/>
      <c r="AP361" s="74"/>
      <c r="AQ361" s="20"/>
      <c r="AR361" s="74"/>
      <c r="AS361" s="20"/>
      <c r="AT361" s="74"/>
      <c r="AU361" s="20"/>
      <c r="AV361" s="74"/>
      <c r="AW361" s="20"/>
      <c r="AX361" s="74"/>
      <c r="AY361" s="20"/>
      <c r="AZ361" s="74"/>
      <c r="BA361" s="20"/>
      <c r="BB361" s="74"/>
      <c r="BC361" s="20"/>
      <c r="BD361" s="74"/>
      <c r="BE361" s="20"/>
      <c r="BF361" s="20">
        <f t="shared" si="2319"/>
        <v>0</v>
      </c>
      <c r="BG361" s="20">
        <f t="shared" si="2320"/>
        <v>0</v>
      </c>
      <c r="BH361" s="7"/>
      <c r="BI361" s="1"/>
      <c r="BJ361" s="1"/>
      <c r="BK361" s="55"/>
      <c r="BL361" s="51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3">
        <f t="shared" si="2367"/>
        <v>0</v>
      </c>
      <c r="BY361" s="32"/>
      <c r="BZ361" s="334"/>
      <c r="CA361" s="32"/>
      <c r="CB361" s="20"/>
      <c r="CC361" s="32"/>
      <c r="CD361" s="20"/>
      <c r="CE361" s="32"/>
      <c r="CF361" s="20"/>
      <c r="CG361" s="74"/>
      <c r="CH361" s="20"/>
      <c r="CI361" s="20"/>
      <c r="CJ361" s="20"/>
      <c r="CK361" s="74"/>
      <c r="CL361" s="20"/>
      <c r="CM361" s="74"/>
      <c r="CN361" s="20"/>
      <c r="CO361" s="74"/>
      <c r="CP361" s="24"/>
      <c r="CQ361" s="74"/>
      <c r="CR361" s="334"/>
      <c r="CS361" s="74"/>
      <c r="CT361" s="20"/>
      <c r="CU361" s="74"/>
      <c r="CV361" s="20"/>
      <c r="CW361" s="74"/>
      <c r="CX361" s="334"/>
      <c r="CY361" s="74"/>
      <c r="CZ361" s="20"/>
      <c r="DA361" s="74"/>
      <c r="DB361" s="20"/>
      <c r="DC361" s="74"/>
      <c r="DD361" s="20"/>
      <c r="DE361" s="74"/>
      <c r="DF361" s="20"/>
      <c r="DG361" s="74"/>
      <c r="DH361" s="20"/>
      <c r="DI361" s="74"/>
      <c r="DJ361" s="20"/>
      <c r="DK361" s="74"/>
      <c r="DL361" s="20"/>
      <c r="DM361" s="74"/>
      <c r="DN361" s="20"/>
      <c r="DO361" s="74"/>
      <c r="DP361" s="20"/>
      <c r="DQ361" s="20">
        <f t="shared" si="2296"/>
        <v>0</v>
      </c>
      <c r="DR361" s="20">
        <f t="shared" si="2297"/>
        <v>0</v>
      </c>
      <c r="DS361" s="7"/>
      <c r="DT361" s="7"/>
      <c r="DU361" s="7"/>
      <c r="DV361" s="52"/>
      <c r="DW361" s="51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>
        <f t="shared" si="2298"/>
        <v>0</v>
      </c>
      <c r="EI361" s="7">
        <f t="shared" si="2298"/>
        <v>0</v>
      </c>
      <c r="EJ361" s="7">
        <f t="shared" si="2298"/>
        <v>0</v>
      </c>
      <c r="EK361" s="18">
        <f t="shared" si="2298"/>
        <v>0</v>
      </c>
      <c r="EL361" s="7">
        <f t="shared" si="2298"/>
        <v>0</v>
      </c>
      <c r="EM361" s="7">
        <f t="shared" si="2298"/>
        <v>0</v>
      </c>
      <c r="EN361" s="7">
        <f t="shared" si="2298"/>
        <v>0</v>
      </c>
      <c r="EO361" s="7">
        <f t="shared" si="2298"/>
        <v>0</v>
      </c>
      <c r="EP361" s="7">
        <f t="shared" si="2298"/>
        <v>0</v>
      </c>
      <c r="EQ361" s="7">
        <f t="shared" si="2298"/>
        <v>0</v>
      </c>
      <c r="ER361" s="7">
        <f t="shared" si="2298"/>
        <v>0</v>
      </c>
      <c r="ES361" s="7">
        <f t="shared" si="2298"/>
        <v>0</v>
      </c>
      <c r="ET361" s="7">
        <f t="shared" si="2298"/>
        <v>0</v>
      </c>
      <c r="EU361" s="18">
        <f t="shared" si="2298"/>
        <v>0</v>
      </c>
      <c r="EV361" s="7">
        <f t="shared" si="2298"/>
        <v>0</v>
      </c>
      <c r="EW361" s="7">
        <f t="shared" si="2298"/>
        <v>0</v>
      </c>
      <c r="EX361" s="7">
        <f t="shared" si="2299"/>
        <v>0</v>
      </c>
      <c r="EY361" s="7">
        <f t="shared" si="2299"/>
        <v>0</v>
      </c>
      <c r="EZ361" s="7">
        <f t="shared" si="2299"/>
        <v>0</v>
      </c>
      <c r="FA361" s="7">
        <f t="shared" si="2299"/>
        <v>0</v>
      </c>
      <c r="FB361" s="7">
        <f t="shared" si="2299"/>
        <v>0</v>
      </c>
      <c r="FC361" s="7">
        <f t="shared" si="2299"/>
        <v>0</v>
      </c>
      <c r="FD361" s="7">
        <f t="shared" si="2299"/>
        <v>0</v>
      </c>
      <c r="FE361" s="18">
        <f t="shared" si="2299"/>
        <v>0</v>
      </c>
      <c r="FF361" s="7">
        <f t="shared" si="2299"/>
        <v>0</v>
      </c>
      <c r="FG361" s="7">
        <f t="shared" si="2299"/>
        <v>0</v>
      </c>
      <c r="FH361" s="7">
        <f t="shared" si="2299"/>
        <v>0</v>
      </c>
      <c r="FI361" s="7">
        <f t="shared" si="2299"/>
        <v>0</v>
      </c>
      <c r="FJ361" s="7">
        <f t="shared" si="2299"/>
        <v>0</v>
      </c>
      <c r="FK361" s="7">
        <f t="shared" si="2299"/>
        <v>0</v>
      </c>
      <c r="FL361" s="7">
        <f t="shared" si="2299"/>
        <v>0</v>
      </c>
      <c r="FM361" s="7">
        <f t="shared" si="2299"/>
        <v>0</v>
      </c>
      <c r="FN361" s="7">
        <f t="shared" si="2300"/>
        <v>0</v>
      </c>
      <c r="FO361" s="7">
        <f t="shared" si="2300"/>
        <v>0</v>
      </c>
      <c r="FP361" s="7"/>
      <c r="FQ361" s="7">
        <f t="shared" si="2301"/>
        <v>0</v>
      </c>
      <c r="FR361" s="7">
        <f t="shared" si="2301"/>
        <v>0</v>
      </c>
      <c r="FS361" s="7">
        <f t="shared" si="2301"/>
        <v>0</v>
      </c>
      <c r="FT361" s="7">
        <f t="shared" si="2301"/>
        <v>0</v>
      </c>
      <c r="FU361" s="7">
        <f t="shared" si="2301"/>
        <v>0</v>
      </c>
      <c r="FV361" s="7">
        <f t="shared" si="2301"/>
        <v>0</v>
      </c>
      <c r="FW361" s="7">
        <f t="shared" si="2301"/>
        <v>0</v>
      </c>
      <c r="FX361" s="7">
        <f t="shared" si="2301"/>
        <v>0</v>
      </c>
      <c r="FY361" s="7">
        <f t="shared" si="2301"/>
        <v>0</v>
      </c>
      <c r="FZ361" s="7">
        <f t="shared" si="2301"/>
        <v>0</v>
      </c>
      <c r="GA361" s="7">
        <f t="shared" si="2301"/>
        <v>0</v>
      </c>
      <c r="GB361" s="116">
        <f t="shared" si="2301"/>
        <v>0</v>
      </c>
      <c r="GC361" s="117">
        <f t="shared" si="2301"/>
        <v>0</v>
      </c>
      <c r="GD361" s="7"/>
      <c r="GE361" s="7"/>
      <c r="GF361" s="7"/>
      <c r="GG361" s="52"/>
      <c r="GH361" s="3"/>
      <c r="GI361" s="18"/>
      <c r="GJ361" s="18"/>
      <c r="GK361" s="1"/>
      <c r="GL361" s="23"/>
      <c r="GM361" s="61"/>
      <c r="GN361" s="7"/>
      <c r="GO361" s="7"/>
    </row>
    <row r="362" spans="1:197" ht="24.95" customHeight="1" thickBot="1" x14ac:dyDescent="0.4">
      <c r="A362" s="51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3">
        <f t="shared" si="2318"/>
        <v>0</v>
      </c>
      <c r="N362" s="32"/>
      <c r="O362" s="263"/>
      <c r="P362" s="32"/>
      <c r="Q362" s="20"/>
      <c r="R362" s="32"/>
      <c r="S362" s="20"/>
      <c r="T362" s="32"/>
      <c r="U362" s="20"/>
      <c r="V362" s="74"/>
      <c r="W362" s="20"/>
      <c r="X362" s="20"/>
      <c r="Y362" s="20"/>
      <c r="Z362" s="74"/>
      <c r="AA362" s="20"/>
      <c r="AB362" s="74"/>
      <c r="AC362" s="20"/>
      <c r="AD362" s="74"/>
      <c r="AE362" s="24"/>
      <c r="AF362" s="74"/>
      <c r="AG362" s="20"/>
      <c r="AH362" s="74"/>
      <c r="AI362" s="20"/>
      <c r="AJ362" s="74"/>
      <c r="AK362" s="20"/>
      <c r="AL362" s="74"/>
      <c r="AM362" s="263"/>
      <c r="AN362" s="74"/>
      <c r="AO362" s="20"/>
      <c r="AP362" s="74"/>
      <c r="AQ362" s="20"/>
      <c r="AR362" s="74"/>
      <c r="AS362" s="20"/>
      <c r="AT362" s="74"/>
      <c r="AU362" s="20"/>
      <c r="AV362" s="74"/>
      <c r="AW362" s="20"/>
      <c r="AX362" s="74"/>
      <c r="AY362" s="20"/>
      <c r="AZ362" s="74"/>
      <c r="BA362" s="20"/>
      <c r="BB362" s="74"/>
      <c r="BC362" s="20"/>
      <c r="BD362" s="74"/>
      <c r="BE362" s="20"/>
      <c r="BF362" s="20">
        <f t="shared" si="2319"/>
        <v>0</v>
      </c>
      <c r="BG362" s="20">
        <f t="shared" si="2320"/>
        <v>0</v>
      </c>
      <c r="BH362" s="7"/>
      <c r="BI362" s="1"/>
      <c r="BJ362" s="1"/>
      <c r="BK362" s="55"/>
      <c r="BL362" s="51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3">
        <f t="shared" si="2367"/>
        <v>0</v>
      </c>
      <c r="BY362" s="32"/>
      <c r="BZ362" s="334"/>
      <c r="CA362" s="32"/>
      <c r="CB362" s="20"/>
      <c r="CC362" s="32"/>
      <c r="CD362" s="20"/>
      <c r="CE362" s="32"/>
      <c r="CF362" s="20"/>
      <c r="CG362" s="74"/>
      <c r="CH362" s="20"/>
      <c r="CI362" s="20"/>
      <c r="CJ362" s="20"/>
      <c r="CK362" s="74"/>
      <c r="CL362" s="20"/>
      <c r="CM362" s="74"/>
      <c r="CN362" s="20"/>
      <c r="CO362" s="74"/>
      <c r="CP362" s="24"/>
      <c r="CQ362" s="74"/>
      <c r="CR362" s="334"/>
      <c r="CS362" s="74"/>
      <c r="CT362" s="20"/>
      <c r="CU362" s="74"/>
      <c r="CV362" s="20"/>
      <c r="CW362" s="74"/>
      <c r="CX362" s="334"/>
      <c r="CY362" s="74"/>
      <c r="CZ362" s="20"/>
      <c r="DA362" s="74"/>
      <c r="DB362" s="20"/>
      <c r="DC362" s="74"/>
      <c r="DD362" s="20"/>
      <c r="DE362" s="74"/>
      <c r="DF362" s="20"/>
      <c r="DG362" s="74"/>
      <c r="DH362" s="20"/>
      <c r="DI362" s="74"/>
      <c r="DJ362" s="20"/>
      <c r="DK362" s="74"/>
      <c r="DL362" s="20"/>
      <c r="DM362" s="74"/>
      <c r="DN362" s="20"/>
      <c r="DO362" s="74"/>
      <c r="DP362" s="20"/>
      <c r="DQ362" s="20">
        <f t="shared" si="2296"/>
        <v>0</v>
      </c>
      <c r="DR362" s="20">
        <f t="shared" si="2297"/>
        <v>0</v>
      </c>
      <c r="DS362" s="7"/>
      <c r="DT362" s="7"/>
      <c r="DU362" s="7"/>
      <c r="DV362" s="52"/>
      <c r="DW362" s="51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>
        <f t="shared" si="2298"/>
        <v>0</v>
      </c>
      <c r="EI362" s="7">
        <f t="shared" si="2298"/>
        <v>0</v>
      </c>
      <c r="EJ362" s="7">
        <f t="shared" si="2298"/>
        <v>0</v>
      </c>
      <c r="EK362" s="18">
        <f t="shared" si="2298"/>
        <v>0</v>
      </c>
      <c r="EL362" s="7">
        <f t="shared" si="2298"/>
        <v>0</v>
      </c>
      <c r="EM362" s="7">
        <f t="shared" si="2298"/>
        <v>0</v>
      </c>
      <c r="EN362" s="7">
        <f t="shared" si="2298"/>
        <v>0</v>
      </c>
      <c r="EO362" s="7">
        <f t="shared" si="2298"/>
        <v>0</v>
      </c>
      <c r="EP362" s="7">
        <f t="shared" si="2298"/>
        <v>0</v>
      </c>
      <c r="EQ362" s="7">
        <f t="shared" si="2298"/>
        <v>0</v>
      </c>
      <c r="ER362" s="7">
        <f t="shared" si="2298"/>
        <v>0</v>
      </c>
      <c r="ES362" s="7">
        <f t="shared" si="2298"/>
        <v>0</v>
      </c>
      <c r="ET362" s="7">
        <f t="shared" si="2298"/>
        <v>0</v>
      </c>
      <c r="EU362" s="18">
        <f t="shared" si="2298"/>
        <v>0</v>
      </c>
      <c r="EV362" s="7">
        <f t="shared" si="2298"/>
        <v>0</v>
      </c>
      <c r="EW362" s="7">
        <f t="shared" ref="EW362" si="2368">SUM(AA362+CL362)</f>
        <v>0</v>
      </c>
      <c r="EX362" s="7">
        <f t="shared" si="2299"/>
        <v>0</v>
      </c>
      <c r="EY362" s="7">
        <f t="shared" si="2299"/>
        <v>0</v>
      </c>
      <c r="EZ362" s="7">
        <f t="shared" si="2299"/>
        <v>0</v>
      </c>
      <c r="FA362" s="7">
        <f t="shared" si="2299"/>
        <v>0</v>
      </c>
      <c r="FB362" s="7">
        <f t="shared" si="2299"/>
        <v>0</v>
      </c>
      <c r="FC362" s="7">
        <f t="shared" si="2299"/>
        <v>0</v>
      </c>
      <c r="FD362" s="7">
        <f t="shared" si="2299"/>
        <v>0</v>
      </c>
      <c r="FE362" s="18">
        <f t="shared" si="2299"/>
        <v>0</v>
      </c>
      <c r="FF362" s="7">
        <f t="shared" si="2299"/>
        <v>0</v>
      </c>
      <c r="FG362" s="7">
        <f t="shared" si="2299"/>
        <v>0</v>
      </c>
      <c r="FH362" s="7">
        <f t="shared" si="2299"/>
        <v>0</v>
      </c>
      <c r="FI362" s="7">
        <f t="shared" si="2299"/>
        <v>0</v>
      </c>
      <c r="FJ362" s="7">
        <f t="shared" si="2299"/>
        <v>0</v>
      </c>
      <c r="FK362" s="7">
        <f t="shared" si="2299"/>
        <v>0</v>
      </c>
      <c r="FL362" s="7">
        <f t="shared" si="2299"/>
        <v>0</v>
      </c>
      <c r="FM362" s="7">
        <f t="shared" ref="FM362" si="2369">SUM(AQ362+DB362)</f>
        <v>0</v>
      </c>
      <c r="FN362" s="7">
        <f t="shared" si="2300"/>
        <v>0</v>
      </c>
      <c r="FO362" s="7">
        <f t="shared" si="2300"/>
        <v>0</v>
      </c>
      <c r="FP362" s="7"/>
      <c r="FQ362" s="7">
        <f t="shared" si="2301"/>
        <v>0</v>
      </c>
      <c r="FR362" s="7">
        <f t="shared" si="2301"/>
        <v>0</v>
      </c>
      <c r="FS362" s="7">
        <f t="shared" si="2301"/>
        <v>0</v>
      </c>
      <c r="FT362" s="7">
        <f t="shared" si="2301"/>
        <v>0</v>
      </c>
      <c r="FU362" s="7">
        <f t="shared" si="2301"/>
        <v>0</v>
      </c>
      <c r="FV362" s="7">
        <f t="shared" si="2301"/>
        <v>0</v>
      </c>
      <c r="FW362" s="7">
        <f t="shared" si="2301"/>
        <v>0</v>
      </c>
      <c r="FX362" s="7">
        <f t="shared" si="2301"/>
        <v>0</v>
      </c>
      <c r="FY362" s="7">
        <f t="shared" si="2301"/>
        <v>0</v>
      </c>
      <c r="FZ362" s="7">
        <f t="shared" si="2301"/>
        <v>0</v>
      </c>
      <c r="GA362" s="7">
        <f t="shared" si="2301"/>
        <v>0</v>
      </c>
      <c r="GB362" s="116">
        <f t="shared" si="2301"/>
        <v>0</v>
      </c>
      <c r="GC362" s="117">
        <f t="shared" si="2301"/>
        <v>0</v>
      </c>
      <c r="GD362" s="7"/>
      <c r="GE362" s="7"/>
      <c r="GF362" s="7"/>
      <c r="GG362" s="52"/>
      <c r="GH362" s="3"/>
      <c r="GI362" s="18"/>
      <c r="GJ362" s="18"/>
      <c r="GK362" s="1"/>
      <c r="GL362" s="23"/>
      <c r="GM362" s="61"/>
      <c r="GN362" s="7"/>
      <c r="GO362" s="7"/>
    </row>
    <row r="363" spans="1:197" s="346" customFormat="1" ht="24.75" customHeight="1" x14ac:dyDescent="0.35">
      <c r="A363" s="351">
        <v>24</v>
      </c>
      <c r="B363" s="133" t="s">
        <v>84</v>
      </c>
      <c r="C363" s="132" t="s">
        <v>85</v>
      </c>
      <c r="D363" s="131">
        <v>1</v>
      </c>
      <c r="E363" s="131"/>
      <c r="F363" s="131"/>
      <c r="G363" s="131"/>
      <c r="H363" s="131"/>
      <c r="I363" s="131"/>
      <c r="J363" s="131"/>
      <c r="K363" s="131"/>
      <c r="L363" s="353">
        <f t="shared" ref="L363:N363" si="2370">SUM(L364:L373)</f>
        <v>128</v>
      </c>
      <c r="M363" s="353">
        <f t="shared" si="2370"/>
        <v>128</v>
      </c>
      <c r="N363" s="353">
        <f t="shared" si="2370"/>
        <v>56</v>
      </c>
      <c r="O363" s="131">
        <f t="shared" ref="O363:BG363" si="2371">SUM(O364:O379)</f>
        <v>56</v>
      </c>
      <c r="P363" s="2">
        <f t="shared" si="2371"/>
        <v>24</v>
      </c>
      <c r="Q363" s="131">
        <f t="shared" si="2371"/>
        <v>40</v>
      </c>
      <c r="R363" s="2">
        <f t="shared" si="2371"/>
        <v>48</v>
      </c>
      <c r="S363" s="131">
        <f t="shared" si="2371"/>
        <v>44</v>
      </c>
      <c r="T363" s="2">
        <f t="shared" si="2371"/>
        <v>0</v>
      </c>
      <c r="U363" s="131">
        <f t="shared" si="2371"/>
        <v>0</v>
      </c>
      <c r="V363" s="2">
        <f t="shared" si="2371"/>
        <v>0</v>
      </c>
      <c r="W363" s="131">
        <f t="shared" si="2371"/>
        <v>0</v>
      </c>
      <c r="X363" s="131">
        <f t="shared" si="2371"/>
        <v>0</v>
      </c>
      <c r="Y363" s="433">
        <f t="shared" si="2371"/>
        <v>6.8</v>
      </c>
      <c r="Z363" s="2">
        <f t="shared" si="2371"/>
        <v>0</v>
      </c>
      <c r="AA363" s="131">
        <f t="shared" si="2371"/>
        <v>0</v>
      </c>
      <c r="AB363" s="2">
        <f t="shared" si="2371"/>
        <v>0</v>
      </c>
      <c r="AC363" s="131">
        <f t="shared" si="2371"/>
        <v>0</v>
      </c>
      <c r="AD363" s="2">
        <f t="shared" si="2371"/>
        <v>1</v>
      </c>
      <c r="AE363" s="131">
        <f t="shared" si="2371"/>
        <v>75</v>
      </c>
      <c r="AF363" s="2">
        <f t="shared" si="2371"/>
        <v>0</v>
      </c>
      <c r="AG363" s="131">
        <f t="shared" si="2371"/>
        <v>0</v>
      </c>
      <c r="AH363" s="2">
        <f t="shared" si="2371"/>
        <v>0</v>
      </c>
      <c r="AI363" s="131">
        <f t="shared" si="2371"/>
        <v>0</v>
      </c>
      <c r="AJ363" s="2">
        <f t="shared" si="2371"/>
        <v>0</v>
      </c>
      <c r="AK363" s="433">
        <f t="shared" si="2371"/>
        <v>0</v>
      </c>
      <c r="AL363" s="2">
        <f t="shared" si="2371"/>
        <v>0</v>
      </c>
      <c r="AM363" s="131">
        <f t="shared" si="2371"/>
        <v>0</v>
      </c>
      <c r="AN363" s="2">
        <f t="shared" si="2371"/>
        <v>0</v>
      </c>
      <c r="AO363" s="131">
        <f t="shared" si="2371"/>
        <v>0</v>
      </c>
      <c r="AP363" s="2">
        <f t="shared" si="2371"/>
        <v>0</v>
      </c>
      <c r="AQ363" s="131">
        <f t="shared" si="2371"/>
        <v>0</v>
      </c>
      <c r="AR363" s="131">
        <f t="shared" si="2371"/>
        <v>0</v>
      </c>
      <c r="AS363" s="433">
        <f t="shared" si="2371"/>
        <v>0</v>
      </c>
      <c r="AT363" s="2">
        <f t="shared" si="2371"/>
        <v>1</v>
      </c>
      <c r="AU363" s="433">
        <f t="shared" si="2371"/>
        <v>20</v>
      </c>
      <c r="AV363" s="2">
        <f t="shared" si="2371"/>
        <v>0</v>
      </c>
      <c r="AW363" s="131">
        <f t="shared" si="2371"/>
        <v>0</v>
      </c>
      <c r="AX363" s="2">
        <f t="shared" si="2371"/>
        <v>0</v>
      </c>
      <c r="AY363" s="433">
        <f t="shared" si="2371"/>
        <v>0</v>
      </c>
      <c r="AZ363" s="2">
        <f t="shared" si="2371"/>
        <v>0</v>
      </c>
      <c r="BA363" s="433">
        <f t="shared" si="2371"/>
        <v>0</v>
      </c>
      <c r="BB363" s="131">
        <f t="shared" si="2371"/>
        <v>0</v>
      </c>
      <c r="BC363" s="433">
        <f t="shared" si="2371"/>
        <v>0</v>
      </c>
      <c r="BD363" s="131">
        <f t="shared" si="2371"/>
        <v>0</v>
      </c>
      <c r="BE363" s="131">
        <f t="shared" si="2371"/>
        <v>0</v>
      </c>
      <c r="BF363" s="433">
        <f t="shared" si="2371"/>
        <v>241.8</v>
      </c>
      <c r="BG363" s="433">
        <f t="shared" si="2371"/>
        <v>140</v>
      </c>
      <c r="BH363" s="2"/>
      <c r="BI363" s="25"/>
      <c r="BJ363" s="25"/>
      <c r="BK363" s="373"/>
      <c r="BL363" s="351">
        <v>24</v>
      </c>
      <c r="BM363" s="133" t="s">
        <v>84</v>
      </c>
      <c r="BN363" s="132" t="s">
        <v>85</v>
      </c>
      <c r="BO363" s="131">
        <v>1</v>
      </c>
      <c r="BP363" s="131"/>
      <c r="BQ363" s="131"/>
      <c r="BR363" s="131"/>
      <c r="BS363" s="131"/>
      <c r="BT363" s="131"/>
      <c r="BU363" s="131"/>
      <c r="BV363" s="131"/>
      <c r="BW363" s="353">
        <f t="shared" ref="BW363:BY363" si="2372">SUM(BW364:BW373)</f>
        <v>166</v>
      </c>
      <c r="BX363" s="353">
        <f t="shared" si="2372"/>
        <v>166</v>
      </c>
      <c r="BY363" s="353">
        <f t="shared" si="2372"/>
        <v>76</v>
      </c>
      <c r="BZ363" s="131">
        <f t="shared" ref="BZ363:DR363" si="2373">SUM(BZ364:BZ379)</f>
        <v>78</v>
      </c>
      <c r="CA363" s="131">
        <f t="shared" si="2373"/>
        <v>28</v>
      </c>
      <c r="CB363" s="131">
        <f t="shared" si="2373"/>
        <v>52</v>
      </c>
      <c r="CC363" s="131">
        <f t="shared" si="2373"/>
        <v>62</v>
      </c>
      <c r="CD363" s="131">
        <f t="shared" si="2373"/>
        <v>56</v>
      </c>
      <c r="CE363" s="131">
        <f t="shared" si="2373"/>
        <v>0</v>
      </c>
      <c r="CF363" s="131">
        <f t="shared" si="2373"/>
        <v>0</v>
      </c>
      <c r="CG363" s="131">
        <f t="shared" si="2373"/>
        <v>0</v>
      </c>
      <c r="CH363" s="131">
        <f t="shared" si="2373"/>
        <v>0</v>
      </c>
      <c r="CI363" s="131">
        <f t="shared" si="2373"/>
        <v>4</v>
      </c>
      <c r="CJ363" s="353">
        <f t="shared" si="2373"/>
        <v>8.6999999999999993</v>
      </c>
      <c r="CK363" s="131">
        <f t="shared" si="2373"/>
        <v>0</v>
      </c>
      <c r="CL363" s="131">
        <f t="shared" si="2373"/>
        <v>0</v>
      </c>
      <c r="CM363" s="131">
        <f t="shared" si="2373"/>
        <v>0</v>
      </c>
      <c r="CN363" s="131">
        <f t="shared" si="2373"/>
        <v>0</v>
      </c>
      <c r="CO363" s="131">
        <f t="shared" si="2373"/>
        <v>1</v>
      </c>
      <c r="CP363" s="131">
        <f t="shared" si="2373"/>
        <v>75</v>
      </c>
      <c r="CQ363" s="131">
        <f t="shared" si="2373"/>
        <v>0</v>
      </c>
      <c r="CR363" s="131">
        <f t="shared" si="2373"/>
        <v>0</v>
      </c>
      <c r="CS363" s="131">
        <f t="shared" si="2373"/>
        <v>0</v>
      </c>
      <c r="CT363" s="131">
        <f t="shared" si="2373"/>
        <v>0</v>
      </c>
      <c r="CU363" s="131">
        <f t="shared" si="2373"/>
        <v>0</v>
      </c>
      <c r="CV363" s="131">
        <f t="shared" si="2373"/>
        <v>0</v>
      </c>
      <c r="CW363" s="131">
        <f t="shared" si="2373"/>
        <v>1</v>
      </c>
      <c r="CX363" s="131">
        <f t="shared" si="2373"/>
        <v>120</v>
      </c>
      <c r="CY363" s="131">
        <f t="shared" si="2373"/>
        <v>0</v>
      </c>
      <c r="CZ363" s="131">
        <f t="shared" si="2373"/>
        <v>0</v>
      </c>
      <c r="DA363" s="131">
        <f t="shared" si="2373"/>
        <v>0</v>
      </c>
      <c r="DB363" s="131">
        <f t="shared" si="2373"/>
        <v>0</v>
      </c>
      <c r="DC363" s="131">
        <f t="shared" si="2373"/>
        <v>0</v>
      </c>
      <c r="DD363" s="433">
        <f t="shared" si="2373"/>
        <v>0</v>
      </c>
      <c r="DE363" s="131">
        <f t="shared" si="2373"/>
        <v>0</v>
      </c>
      <c r="DF363" s="131">
        <f t="shared" si="2373"/>
        <v>0</v>
      </c>
      <c r="DG363" s="131">
        <f t="shared" si="2373"/>
        <v>0</v>
      </c>
      <c r="DH363" s="131">
        <f t="shared" si="2373"/>
        <v>0</v>
      </c>
      <c r="DI363" s="131">
        <f t="shared" si="2373"/>
        <v>1</v>
      </c>
      <c r="DJ363" s="433">
        <f t="shared" si="2373"/>
        <v>16</v>
      </c>
      <c r="DK363" s="131">
        <f t="shared" si="2373"/>
        <v>0</v>
      </c>
      <c r="DL363" s="131">
        <f t="shared" si="2373"/>
        <v>0</v>
      </c>
      <c r="DM363" s="131">
        <f t="shared" si="2373"/>
        <v>0</v>
      </c>
      <c r="DN363" s="131">
        <f t="shared" si="2373"/>
        <v>0</v>
      </c>
      <c r="DO363" s="131">
        <f t="shared" si="2373"/>
        <v>0</v>
      </c>
      <c r="DP363" s="131">
        <f t="shared" si="2373"/>
        <v>0</v>
      </c>
      <c r="DQ363" s="433">
        <f t="shared" si="2373"/>
        <v>409.7</v>
      </c>
      <c r="DR363" s="433">
        <f t="shared" si="2373"/>
        <v>206</v>
      </c>
      <c r="DS363" s="2"/>
      <c r="DT363" s="2"/>
      <c r="DU363" s="2"/>
      <c r="DV363" s="344"/>
      <c r="DW363" s="351">
        <v>24</v>
      </c>
      <c r="DX363" s="133" t="s">
        <v>84</v>
      </c>
      <c r="DY363" s="132" t="s">
        <v>85</v>
      </c>
      <c r="DZ363" s="131">
        <v>1</v>
      </c>
      <c r="EA363" s="43"/>
      <c r="EB363" s="43"/>
      <c r="EC363" s="43"/>
      <c r="ED363" s="43"/>
      <c r="EE363" s="43"/>
      <c r="EF363" s="43"/>
      <c r="EG363" s="43"/>
      <c r="EH363" s="43">
        <f t="shared" ref="EH363:GC363" si="2374">SUM(EH364:EH379)</f>
        <v>294</v>
      </c>
      <c r="EI363" s="43">
        <f t="shared" si="2374"/>
        <v>294</v>
      </c>
      <c r="EJ363" s="43">
        <f t="shared" si="2374"/>
        <v>132</v>
      </c>
      <c r="EK363" s="340">
        <f>SUM(EK364:EK379)</f>
        <v>134</v>
      </c>
      <c r="EL363" s="43">
        <f t="shared" si="2374"/>
        <v>52</v>
      </c>
      <c r="EM363" s="340">
        <f t="shared" si="2374"/>
        <v>92</v>
      </c>
      <c r="EN363" s="43">
        <f t="shared" si="2374"/>
        <v>110</v>
      </c>
      <c r="EO363" s="340">
        <f t="shared" si="2374"/>
        <v>100</v>
      </c>
      <c r="EP363" s="43">
        <f t="shared" si="2374"/>
        <v>0</v>
      </c>
      <c r="EQ363" s="340">
        <f t="shared" si="2374"/>
        <v>0</v>
      </c>
      <c r="ER363" s="43">
        <f t="shared" si="2374"/>
        <v>0</v>
      </c>
      <c r="ES363" s="340">
        <f t="shared" si="2374"/>
        <v>0</v>
      </c>
      <c r="ET363" s="340">
        <f t="shared" si="2374"/>
        <v>4</v>
      </c>
      <c r="EU363" s="342">
        <f t="shared" si="2374"/>
        <v>15.5</v>
      </c>
      <c r="EV363" s="43">
        <f t="shared" si="2374"/>
        <v>0</v>
      </c>
      <c r="EW363" s="340">
        <f t="shared" si="2374"/>
        <v>0</v>
      </c>
      <c r="EX363" s="43">
        <f t="shared" si="2374"/>
        <v>0</v>
      </c>
      <c r="EY363" s="340">
        <f t="shared" si="2374"/>
        <v>0</v>
      </c>
      <c r="EZ363" s="43">
        <f t="shared" si="2374"/>
        <v>2</v>
      </c>
      <c r="FA363" s="340">
        <f t="shared" si="2374"/>
        <v>150</v>
      </c>
      <c r="FB363" s="43">
        <f t="shared" si="2374"/>
        <v>0</v>
      </c>
      <c r="FC363" s="340">
        <f t="shared" si="2374"/>
        <v>0</v>
      </c>
      <c r="FD363" s="43">
        <f t="shared" si="2374"/>
        <v>0</v>
      </c>
      <c r="FE363" s="342">
        <f t="shared" si="2374"/>
        <v>0</v>
      </c>
      <c r="FF363" s="43">
        <f t="shared" si="2374"/>
        <v>0</v>
      </c>
      <c r="FG363" s="434">
        <f t="shared" si="2374"/>
        <v>0</v>
      </c>
      <c r="FH363" s="43">
        <f t="shared" si="2374"/>
        <v>1</v>
      </c>
      <c r="FI363" s="340">
        <f t="shared" si="2374"/>
        <v>120</v>
      </c>
      <c r="FJ363" s="43">
        <f t="shared" si="2374"/>
        <v>0</v>
      </c>
      <c r="FK363" s="340">
        <f t="shared" si="2374"/>
        <v>0</v>
      </c>
      <c r="FL363" s="43">
        <f t="shared" si="2374"/>
        <v>0</v>
      </c>
      <c r="FM363" s="340">
        <f t="shared" si="2374"/>
        <v>0</v>
      </c>
      <c r="FN363" s="43">
        <f t="shared" si="2374"/>
        <v>0</v>
      </c>
      <c r="FO363" s="340">
        <f t="shared" si="2374"/>
        <v>0</v>
      </c>
      <c r="FP363" s="43"/>
      <c r="FQ363" s="434">
        <f t="shared" ref="FQ363" si="2375">SUM(FQ364:FQ379)</f>
        <v>20</v>
      </c>
      <c r="FR363" s="340">
        <f t="shared" si="2374"/>
        <v>0</v>
      </c>
      <c r="FS363" s="340">
        <f t="shared" si="2374"/>
        <v>0</v>
      </c>
      <c r="FT363" s="43">
        <f t="shared" si="2374"/>
        <v>1</v>
      </c>
      <c r="FU363" s="434">
        <f t="shared" si="2374"/>
        <v>16</v>
      </c>
      <c r="FV363" s="43">
        <f t="shared" si="2374"/>
        <v>0</v>
      </c>
      <c r="FW363" s="434">
        <f t="shared" si="2374"/>
        <v>0</v>
      </c>
      <c r="FX363" s="43">
        <f t="shared" si="2374"/>
        <v>0</v>
      </c>
      <c r="FY363" s="340">
        <f t="shared" si="2374"/>
        <v>0</v>
      </c>
      <c r="FZ363" s="43">
        <f t="shared" si="2374"/>
        <v>0</v>
      </c>
      <c r="GA363" s="340">
        <f t="shared" si="2374"/>
        <v>0</v>
      </c>
      <c r="GB363" s="438">
        <f t="shared" si="2374"/>
        <v>651.5</v>
      </c>
      <c r="GC363" s="439">
        <f t="shared" si="2374"/>
        <v>346</v>
      </c>
      <c r="GD363" s="43"/>
      <c r="GE363" s="43"/>
      <c r="GF363" s="43"/>
      <c r="GG363" s="366"/>
      <c r="GI363" s="347"/>
      <c r="GJ363" s="347"/>
      <c r="GK363" s="348"/>
      <c r="GL363" s="357"/>
      <c r="GM363" s="358"/>
      <c r="GN363" s="348"/>
      <c r="GO363" s="350"/>
    </row>
    <row r="364" spans="1:197" ht="24.75" customHeight="1" x14ac:dyDescent="0.35">
      <c r="A364" s="51"/>
      <c r="B364" s="175" t="s">
        <v>100</v>
      </c>
      <c r="C364" s="182" t="s">
        <v>114</v>
      </c>
      <c r="D364" s="136" t="s">
        <v>120</v>
      </c>
      <c r="E364" s="136" t="s">
        <v>118</v>
      </c>
      <c r="F364" s="217" t="s">
        <v>198</v>
      </c>
      <c r="G364" s="136">
        <v>3</v>
      </c>
      <c r="H364" s="176">
        <v>60</v>
      </c>
      <c r="I364" s="176">
        <v>1</v>
      </c>
      <c r="J364" s="137">
        <v>2</v>
      </c>
      <c r="K364" s="137">
        <f t="shared" ref="K364" si="2376">SUM(J364)*2</f>
        <v>4</v>
      </c>
      <c r="L364" s="175">
        <v>68</v>
      </c>
      <c r="M364" s="218">
        <f>SUM(N364+P364+R364+T364+V364)</f>
        <v>68</v>
      </c>
      <c r="N364" s="144">
        <v>26</v>
      </c>
      <c r="O364" s="262">
        <f>SUM(N364)*I364</f>
        <v>26</v>
      </c>
      <c r="P364" s="144">
        <v>20</v>
      </c>
      <c r="Q364" s="145">
        <f>P364*J364</f>
        <v>40</v>
      </c>
      <c r="R364" s="144">
        <v>22</v>
      </c>
      <c r="S364" s="145">
        <f>SUM(R364)*J364</f>
        <v>44</v>
      </c>
      <c r="T364" s="144"/>
      <c r="U364" s="145">
        <f>SUM(T364)*K364</f>
        <v>0</v>
      </c>
      <c r="V364" s="144"/>
      <c r="W364" s="145">
        <f>SUM(V364)*J364*5</f>
        <v>0</v>
      </c>
      <c r="X364" s="146">
        <f>SUM(J364*AX364*2+K364*AZ364*2)</f>
        <v>0</v>
      </c>
      <c r="Y364" s="173">
        <f t="shared" ref="Y364" si="2377">SUM(L364*5/100*J364)</f>
        <v>6.8</v>
      </c>
      <c r="Z364" s="144"/>
      <c r="AA364" s="145"/>
      <c r="AB364" s="144"/>
      <c r="AC364" s="146">
        <f>SUM(AB364)*3*H364/5</f>
        <v>0</v>
      </c>
      <c r="AD364" s="144"/>
      <c r="AE364" s="147">
        <f>SUM(AD364*H364*(30+4))</f>
        <v>0</v>
      </c>
      <c r="AF364" s="144"/>
      <c r="AG364" s="145">
        <f>SUM(AF364*H364*3)</f>
        <v>0</v>
      </c>
      <c r="AH364" s="145"/>
      <c r="AI364" s="146">
        <f>SUM(AH364*H364/3)</f>
        <v>0</v>
      </c>
      <c r="AJ364" s="144"/>
      <c r="AK364" s="146">
        <f>SUM(AJ364*H364*2/3)</f>
        <v>0</v>
      </c>
      <c r="AL364" s="144"/>
      <c r="AM364" s="262">
        <f>SUM(AL364*H364*2)</f>
        <v>0</v>
      </c>
      <c r="AN364" s="144"/>
      <c r="AO364" s="145">
        <f>SUM(AN364*J364*2)</f>
        <v>0</v>
      </c>
      <c r="AP364" s="144"/>
      <c r="AQ364" s="146">
        <f>SUM(AP364*H364*2)</f>
        <v>0</v>
      </c>
      <c r="AR364" s="144"/>
      <c r="AS364" s="146">
        <f>SUM(J364*AR364*6)</f>
        <v>0</v>
      </c>
      <c r="AT364" s="144">
        <v>1</v>
      </c>
      <c r="AU364" s="146">
        <f t="shared" ref="AU364:AU365" si="2378">AT364*H364/3</f>
        <v>20</v>
      </c>
      <c r="AV364" s="145"/>
      <c r="AW364" s="145">
        <f t="shared" ref="AW364" si="2379">SUM(J364*AV364*6)</f>
        <v>0</v>
      </c>
      <c r="AX364" s="144"/>
      <c r="AY364" s="146">
        <f t="shared" ref="AY364" si="2380">AX364*H364/3</f>
        <v>0</v>
      </c>
      <c r="AZ364" s="145"/>
      <c r="BA364" s="146">
        <f t="shared" ref="BA364" si="2381">SUM(AZ364*K364*5*6)</f>
        <v>0</v>
      </c>
      <c r="BB364" s="144"/>
      <c r="BC364" s="146">
        <f t="shared" ref="BC364" si="2382">SUM(BB364*K364*4*6)</f>
        <v>0</v>
      </c>
      <c r="BD364" s="144"/>
      <c r="BE364" s="148">
        <f t="shared" ref="BE364" si="2383">SUM(BD364*50)</f>
        <v>0</v>
      </c>
      <c r="BF364" s="146">
        <f t="shared" ref="BF364:BF365" si="2384">O364+Q364+S364+U364+W364+X364+Y364+AA364+AC364+AE364+AG364+AI364+AK364+AM364+AO364+AQ364+AS364+AU364+AW364+AY364+BA364+BC364+BE364</f>
        <v>136.80000000000001</v>
      </c>
      <c r="BG364" s="146">
        <f t="shared" ref="BG364:BG365" si="2385">BC364+BA364+AY364+AW364+AS364+AQ364+X364+W364+U364+S364+Q364+O364</f>
        <v>110</v>
      </c>
      <c r="BH364" s="7"/>
      <c r="BI364" s="7"/>
      <c r="BJ364" s="7"/>
      <c r="BK364" s="52"/>
      <c r="BL364" s="51"/>
      <c r="BM364" s="213" t="s">
        <v>100</v>
      </c>
      <c r="BN364" s="200" t="s">
        <v>114</v>
      </c>
      <c r="BO364" s="214" t="s">
        <v>120</v>
      </c>
      <c r="BP364" s="214" t="s">
        <v>118</v>
      </c>
      <c r="BQ364" s="214" t="s">
        <v>198</v>
      </c>
      <c r="BR364" s="214">
        <v>4</v>
      </c>
      <c r="BS364" s="214">
        <v>60</v>
      </c>
      <c r="BT364" s="214">
        <v>1</v>
      </c>
      <c r="BU364" s="200">
        <v>2</v>
      </c>
      <c r="BV364" s="200">
        <f t="shared" ref="BV364" si="2386">SUM(BU364)*2</f>
        <v>4</v>
      </c>
      <c r="BW364" s="215">
        <v>70</v>
      </c>
      <c r="BX364" s="140">
        <f t="shared" ref="BX364" si="2387">SUM(BY364+CA364+CC364+CE364+CG364)</f>
        <v>70</v>
      </c>
      <c r="BY364" s="141">
        <v>30</v>
      </c>
      <c r="BZ364" s="142">
        <f>SUM(BY364)*BT364</f>
        <v>30</v>
      </c>
      <c r="CA364" s="141">
        <v>20</v>
      </c>
      <c r="CB364" s="142">
        <f t="shared" ref="CB364:CB365" si="2388">CA364*BU364</f>
        <v>40</v>
      </c>
      <c r="CC364" s="141">
        <v>20</v>
      </c>
      <c r="CD364" s="142">
        <f t="shared" ref="CD364" si="2389">SUM(CC364)*BU364</f>
        <v>40</v>
      </c>
      <c r="CE364" s="208"/>
      <c r="CF364" s="210">
        <f t="shared" ref="CF364" si="2390">SUM(CE364)*BV364</f>
        <v>0</v>
      </c>
      <c r="CG364" s="208"/>
      <c r="CH364" s="210">
        <f t="shared" ref="CH364" si="2391">SUM(CG364)*BU364*5</f>
        <v>0</v>
      </c>
      <c r="CI364" s="206">
        <f t="shared" ref="CI364" si="2392">SUM(BU364*DI364*2+BV364*DK364*2)</f>
        <v>4</v>
      </c>
      <c r="CJ364" s="206">
        <f t="shared" ref="CJ364:CJ365" si="2393">SUM(BW364*5/100*BU364)</f>
        <v>7</v>
      </c>
      <c r="CK364" s="208"/>
      <c r="CL364" s="210"/>
      <c r="CM364" s="208"/>
      <c r="CN364" s="206">
        <f t="shared" ref="CN364:CN365" si="2394">SUM(CM364)*3*BS364/5</f>
        <v>0</v>
      </c>
      <c r="CO364" s="208"/>
      <c r="CP364" s="209">
        <f t="shared" ref="CP364:CP365" si="2395">SUM(CO364*BS364*(30+4))</f>
        <v>0</v>
      </c>
      <c r="CQ364" s="208"/>
      <c r="CR364" s="334">
        <f t="shared" ref="CR364:CR365" si="2396">SUM(CQ364*BS364*3)</f>
        <v>0</v>
      </c>
      <c r="CS364" s="210"/>
      <c r="CT364" s="206">
        <f t="shared" ref="CT364" si="2397">SUM(CS364*BS364/3)</f>
        <v>0</v>
      </c>
      <c r="CU364" s="208"/>
      <c r="CV364" s="206">
        <f t="shared" ref="CV364:CV365" si="2398">SUM(CU364*BS364*2/3)</f>
        <v>0</v>
      </c>
      <c r="CW364" s="208">
        <v>1</v>
      </c>
      <c r="CX364" s="142">
        <f t="shared" ref="CX364" si="2399">SUM(CW364*BS364)*2</f>
        <v>120</v>
      </c>
      <c r="CY364" s="208"/>
      <c r="CZ364" s="210">
        <f t="shared" ref="CZ364:CZ365" si="2400">SUM(CY364*BU364)</f>
        <v>0</v>
      </c>
      <c r="DA364" s="208"/>
      <c r="DB364" s="206">
        <f t="shared" ref="DB364" si="2401">SUM(DA364*BS364*2)</f>
        <v>0</v>
      </c>
      <c r="DC364" s="208"/>
      <c r="DD364" s="206">
        <f t="shared" ref="DD364" si="2402">SUM(BU364*DC364*6)</f>
        <v>0</v>
      </c>
      <c r="DE364" s="32"/>
      <c r="DF364" s="194">
        <f t="shared" ref="DF364:DF368" si="2403">DE364*BS364/3</f>
        <v>0</v>
      </c>
      <c r="DG364" s="208"/>
      <c r="DH364" s="210">
        <f t="shared" ref="DH364" si="2404">SUM(DG364*BS364/3)</f>
        <v>0</v>
      </c>
      <c r="DI364" s="208">
        <v>1</v>
      </c>
      <c r="DJ364" s="206">
        <f t="shared" ref="DJ364" si="2405">SUM(BU364*DI364*8)</f>
        <v>16</v>
      </c>
      <c r="DK364" s="210"/>
      <c r="DL364" s="206">
        <f t="shared" ref="DL364:DL365" si="2406">SUM(DK364*BV364*5*6)</f>
        <v>0</v>
      </c>
      <c r="DM364" s="208"/>
      <c r="DN364" s="206">
        <f t="shared" ref="DN364:DN365" si="2407">SUM(DM364*BV364*4*6)</f>
        <v>0</v>
      </c>
      <c r="DO364" s="208"/>
      <c r="DP364" s="212">
        <f t="shared" ref="DP364:DP365" si="2408">SUM(DO364*50)</f>
        <v>0</v>
      </c>
      <c r="DQ364" s="20">
        <f t="shared" ref="DQ364:DQ379" si="2409">SUM(CZ364+DP364+DN364+DL364+DJ364+DH364+DD364+DB364+CV364+CX364+CT364+CR364+CP364+CN364+CL364+CJ364+CI364+CH364+CF364+CB364+BZ364+CD364+DF364)</f>
        <v>257</v>
      </c>
      <c r="DR364" s="20">
        <f t="shared" ref="DR364:DR379" si="2410">SUM(BZ364+CB364+CF364+CH364+CI364+DD364+DH364+DJ364+DL364+DN364+CD364+DB364)</f>
        <v>130</v>
      </c>
      <c r="DS364" s="7"/>
      <c r="DT364" s="7"/>
      <c r="DU364" s="7"/>
      <c r="DV364" s="52"/>
      <c r="DW364" s="51"/>
      <c r="DX364" s="20"/>
      <c r="DY364" s="71"/>
      <c r="DZ364" s="71"/>
      <c r="EA364" s="7"/>
      <c r="EB364" s="7"/>
      <c r="EC364" s="7"/>
      <c r="ED364" s="7"/>
      <c r="EE364" s="7"/>
      <c r="EF364" s="7"/>
      <c r="EG364" s="7"/>
      <c r="EH364" s="7">
        <f t="shared" ref="EH364:EW379" si="2411">SUM(L364+BW364)</f>
        <v>138</v>
      </c>
      <c r="EI364" s="7">
        <f t="shared" si="2411"/>
        <v>138</v>
      </c>
      <c r="EJ364" s="7">
        <f t="shared" si="2411"/>
        <v>56</v>
      </c>
      <c r="EK364" s="18">
        <f t="shared" si="2411"/>
        <v>56</v>
      </c>
      <c r="EL364" s="7">
        <f t="shared" si="2411"/>
        <v>40</v>
      </c>
      <c r="EM364" s="7">
        <f t="shared" si="2411"/>
        <v>80</v>
      </c>
      <c r="EN364" s="7">
        <f t="shared" si="2411"/>
        <v>42</v>
      </c>
      <c r="EO364" s="7">
        <f t="shared" si="2411"/>
        <v>84</v>
      </c>
      <c r="EP364" s="7">
        <f t="shared" si="2411"/>
        <v>0</v>
      </c>
      <c r="EQ364" s="7">
        <f t="shared" si="2411"/>
        <v>0</v>
      </c>
      <c r="ER364" s="7">
        <f t="shared" si="2411"/>
        <v>0</v>
      </c>
      <c r="ES364" s="7">
        <f t="shared" si="2411"/>
        <v>0</v>
      </c>
      <c r="ET364" s="7">
        <f t="shared" si="2411"/>
        <v>4</v>
      </c>
      <c r="EU364" s="18">
        <f t="shared" si="2411"/>
        <v>13.8</v>
      </c>
      <c r="EV364" s="7">
        <f t="shared" si="2411"/>
        <v>0</v>
      </c>
      <c r="EW364" s="7">
        <f t="shared" si="2411"/>
        <v>0</v>
      </c>
      <c r="EX364" s="7">
        <f t="shared" ref="EX364:FM379" si="2412">SUM(AB364+CM364)</f>
        <v>0</v>
      </c>
      <c r="EY364" s="7">
        <f t="shared" si="2412"/>
        <v>0</v>
      </c>
      <c r="EZ364" s="7">
        <f t="shared" si="2412"/>
        <v>0</v>
      </c>
      <c r="FA364" s="7">
        <f t="shared" si="2412"/>
        <v>0</v>
      </c>
      <c r="FB364" s="7">
        <f t="shared" si="2412"/>
        <v>0</v>
      </c>
      <c r="FC364" s="7">
        <f t="shared" si="2412"/>
        <v>0</v>
      </c>
      <c r="FD364" s="7">
        <f t="shared" si="2412"/>
        <v>0</v>
      </c>
      <c r="FE364" s="18">
        <f t="shared" si="2412"/>
        <v>0</v>
      </c>
      <c r="FF364" s="7">
        <f t="shared" si="2412"/>
        <v>0</v>
      </c>
      <c r="FG364" s="7">
        <f t="shared" si="2412"/>
        <v>0</v>
      </c>
      <c r="FH364" s="7">
        <f t="shared" si="2412"/>
        <v>1</v>
      </c>
      <c r="FI364" s="7">
        <f t="shared" si="2412"/>
        <v>120</v>
      </c>
      <c r="FJ364" s="7">
        <f t="shared" si="2412"/>
        <v>0</v>
      </c>
      <c r="FK364" s="7">
        <f t="shared" si="2412"/>
        <v>0</v>
      </c>
      <c r="FL364" s="7">
        <f t="shared" si="2412"/>
        <v>0</v>
      </c>
      <c r="FM364" s="7">
        <f t="shared" si="2412"/>
        <v>0</v>
      </c>
      <c r="FN364" s="7">
        <f t="shared" ref="FN364:FO379" si="2413">SUM(AR364+DC364)</f>
        <v>0</v>
      </c>
      <c r="FO364" s="7">
        <f t="shared" si="2413"/>
        <v>0</v>
      </c>
      <c r="FP364" s="7"/>
      <c r="FQ364" s="7">
        <f t="shared" ref="FQ364:GC379" si="2414">SUM(AU364+DF364)</f>
        <v>20</v>
      </c>
      <c r="FR364" s="7">
        <f t="shared" si="2414"/>
        <v>0</v>
      </c>
      <c r="FS364" s="7">
        <f t="shared" si="2414"/>
        <v>0</v>
      </c>
      <c r="FT364" s="7">
        <f t="shared" si="2414"/>
        <v>1</v>
      </c>
      <c r="FU364" s="7">
        <f t="shared" si="2414"/>
        <v>16</v>
      </c>
      <c r="FV364" s="7">
        <f t="shared" si="2414"/>
        <v>0</v>
      </c>
      <c r="FW364" s="7">
        <f t="shared" si="2414"/>
        <v>0</v>
      </c>
      <c r="FX364" s="7">
        <f t="shared" si="2414"/>
        <v>0</v>
      </c>
      <c r="FY364" s="7">
        <f t="shared" si="2414"/>
        <v>0</v>
      </c>
      <c r="FZ364" s="7">
        <f t="shared" si="2414"/>
        <v>0</v>
      </c>
      <c r="GA364" s="7">
        <f t="shared" si="2414"/>
        <v>0</v>
      </c>
      <c r="GB364" s="116">
        <f t="shared" si="2414"/>
        <v>393.8</v>
      </c>
      <c r="GC364" s="117">
        <f t="shared" si="2414"/>
        <v>240</v>
      </c>
      <c r="GD364" s="7"/>
      <c r="GE364" s="7"/>
      <c r="GF364" s="7"/>
      <c r="GG364" s="52"/>
      <c r="GH364" s="3"/>
      <c r="GI364" s="18"/>
      <c r="GJ364" s="18"/>
      <c r="GK364" s="1"/>
      <c r="GL364" s="23"/>
      <c r="GM364" s="61"/>
      <c r="GN364" s="7"/>
      <c r="GO364" s="7"/>
    </row>
    <row r="365" spans="1:197" ht="24.95" customHeight="1" x14ac:dyDescent="0.35">
      <c r="A365" s="51"/>
      <c r="B365" s="187" t="s">
        <v>100</v>
      </c>
      <c r="C365" s="184" t="s">
        <v>114</v>
      </c>
      <c r="D365" s="184" t="s">
        <v>102</v>
      </c>
      <c r="E365" s="184" t="s">
        <v>115</v>
      </c>
      <c r="F365" s="138" t="s">
        <v>192</v>
      </c>
      <c r="G365" s="184">
        <v>5</v>
      </c>
      <c r="H365" s="184">
        <v>12</v>
      </c>
      <c r="I365" s="184">
        <v>1</v>
      </c>
      <c r="J365" s="184"/>
      <c r="K365" s="184">
        <v>2</v>
      </c>
      <c r="L365" s="187">
        <v>60</v>
      </c>
      <c r="M365" s="188">
        <f t="shared" ref="M365" si="2415">SUM(N365+P365+R365+T365+V365)</f>
        <v>60</v>
      </c>
      <c r="N365" s="189">
        <v>30</v>
      </c>
      <c r="O365" s="262">
        <f>SUM(N365)*I365</f>
        <v>30</v>
      </c>
      <c r="P365" s="189">
        <v>4</v>
      </c>
      <c r="Q365" s="190">
        <f>J365*P365</f>
        <v>0</v>
      </c>
      <c r="R365" s="189">
        <v>26</v>
      </c>
      <c r="S365" s="190">
        <f>SUM(R365)*J365</f>
        <v>0</v>
      </c>
      <c r="T365" s="189"/>
      <c r="U365" s="190">
        <f>SUM(T365)*K365</f>
        <v>0</v>
      </c>
      <c r="V365" s="189"/>
      <c r="W365" s="190">
        <f t="shared" ref="W365" si="2416">SUM(V365)*J365*5</f>
        <v>0</v>
      </c>
      <c r="X365" s="191">
        <f>SUM(J365*AX365*2+K365*AZ365*2)</f>
        <v>0</v>
      </c>
      <c r="Y365" s="191">
        <f t="shared" ref="Y365" si="2417">SUM(L365*5/100*J365)</f>
        <v>0</v>
      </c>
      <c r="Z365" s="189"/>
      <c r="AA365" s="190"/>
      <c r="AB365" s="189"/>
      <c r="AC365" s="191">
        <f>SUM(AB365)*3*H365/5</f>
        <v>0</v>
      </c>
      <c r="AD365" s="189"/>
      <c r="AE365" s="193">
        <f>SUM(AD365*H365*(30+4))</f>
        <v>0</v>
      </c>
      <c r="AF365" s="189"/>
      <c r="AG365" s="190">
        <f>SUM(AF365*H365*3)</f>
        <v>0</v>
      </c>
      <c r="AH365" s="190"/>
      <c r="AI365" s="191">
        <f>SUM(AH365*H365/3)</f>
        <v>0</v>
      </c>
      <c r="AJ365" s="189"/>
      <c r="AK365" s="191">
        <f>SUM(AJ365*H365*2/3)</f>
        <v>0</v>
      </c>
      <c r="AL365" s="189"/>
      <c r="AM365" s="262">
        <f>SUM(AL365*H365*2)</f>
        <v>0</v>
      </c>
      <c r="AN365" s="189"/>
      <c r="AO365" s="190">
        <f t="shared" ref="AO365" si="2418">SUM(AN365*J365*2)</f>
        <v>0</v>
      </c>
      <c r="AP365" s="189"/>
      <c r="AQ365" s="191">
        <f>SUM(AP365*H365*2)</f>
        <v>0</v>
      </c>
      <c r="AR365" s="189"/>
      <c r="AS365" s="191">
        <f>AR365*H365/3</f>
        <v>0</v>
      </c>
      <c r="AT365" s="32"/>
      <c r="AU365" s="194">
        <f t="shared" si="2378"/>
        <v>0</v>
      </c>
      <c r="AV365" s="189"/>
      <c r="AW365" s="190">
        <f>SUM(J365*AV365*6)</f>
        <v>0</v>
      </c>
      <c r="AX365" s="189"/>
      <c r="AY365" s="191">
        <f>AX365*H365/3</f>
        <v>0</v>
      </c>
      <c r="AZ365" s="190"/>
      <c r="BA365" s="191">
        <f>SUM(AZ365*K365*5*6)</f>
        <v>0</v>
      </c>
      <c r="BB365" s="189"/>
      <c r="BC365" s="191">
        <f>SUM(BB365*K365*4*6)</f>
        <v>0</v>
      </c>
      <c r="BD365" s="189"/>
      <c r="BE365" s="195">
        <f>SUM(BD365*50)</f>
        <v>0</v>
      </c>
      <c r="BF365" s="194">
        <f t="shared" si="2384"/>
        <v>30</v>
      </c>
      <c r="BG365" s="194">
        <f t="shared" si="2385"/>
        <v>30</v>
      </c>
      <c r="BH365" s="7"/>
      <c r="BI365" s="7"/>
      <c r="BJ365" s="7"/>
      <c r="BK365" s="52"/>
      <c r="BL365" s="51"/>
      <c r="BM365" s="187" t="s">
        <v>181</v>
      </c>
      <c r="BN365" s="251" t="s">
        <v>114</v>
      </c>
      <c r="BO365" s="186" t="s">
        <v>117</v>
      </c>
      <c r="BP365" s="186" t="s">
        <v>118</v>
      </c>
      <c r="BQ365" s="251" t="s">
        <v>216</v>
      </c>
      <c r="BR365" s="186">
        <v>10</v>
      </c>
      <c r="BS365" s="186">
        <v>24</v>
      </c>
      <c r="BT365" s="186">
        <v>1</v>
      </c>
      <c r="BU365" s="186">
        <v>1</v>
      </c>
      <c r="BV365" s="185">
        <f>SUM(BU365)*2</f>
        <v>2</v>
      </c>
      <c r="BW365" s="185">
        <v>4</v>
      </c>
      <c r="BX365" s="188">
        <f>SUM(BY365+CA365+CC365+CE365+CG365)</f>
        <v>4</v>
      </c>
      <c r="BY365" s="189"/>
      <c r="BZ365" s="142">
        <f>SUM(BY365)*BT365</f>
        <v>0</v>
      </c>
      <c r="CA365" s="189"/>
      <c r="CB365" s="190">
        <f t="shared" si="2388"/>
        <v>0</v>
      </c>
      <c r="CC365" s="189">
        <v>4</v>
      </c>
      <c r="CD365" s="190">
        <f>SUM(CC365)*BU365</f>
        <v>4</v>
      </c>
      <c r="CE365" s="189"/>
      <c r="CF365" s="190">
        <f t="shared" ref="CF365" si="2419">SUM(CE365)*BV365</f>
        <v>0</v>
      </c>
      <c r="CG365" s="189"/>
      <c r="CH365" s="190">
        <f>SUM(CG365)*BU365*4</f>
        <v>0</v>
      </c>
      <c r="CI365" s="191">
        <f t="shared" ref="CI365" si="2420">SUM(BV365*DI365*2+BV365*DK365*2)</f>
        <v>0</v>
      </c>
      <c r="CJ365" s="192">
        <f t="shared" si="2393"/>
        <v>0.2</v>
      </c>
      <c r="CK365" s="189"/>
      <c r="CL365" s="190"/>
      <c r="CM365" s="189"/>
      <c r="CN365" s="191">
        <f t="shared" si="2394"/>
        <v>0</v>
      </c>
      <c r="CO365" s="189"/>
      <c r="CP365" s="193">
        <f t="shared" si="2395"/>
        <v>0</v>
      </c>
      <c r="CQ365" s="189"/>
      <c r="CR365" s="142">
        <f t="shared" si="2396"/>
        <v>0</v>
      </c>
      <c r="CS365" s="189"/>
      <c r="CT365" s="191">
        <f t="shared" ref="CT365" si="2421">SUM(CS365*BS365/3)</f>
        <v>0</v>
      </c>
      <c r="CU365" s="189"/>
      <c r="CV365" s="191">
        <f t="shared" si="2398"/>
        <v>0</v>
      </c>
      <c r="CW365" s="189"/>
      <c r="CX365" s="142">
        <f t="shared" ref="CX365" si="2422">SUM(CW365*BS365)</f>
        <v>0</v>
      </c>
      <c r="CY365" s="189"/>
      <c r="CZ365" s="190">
        <f t="shared" si="2400"/>
        <v>0</v>
      </c>
      <c r="DA365" s="189"/>
      <c r="DB365" s="191">
        <f t="shared" ref="DB365" si="2423">SUM(DA365*BS365*2)</f>
        <v>0</v>
      </c>
      <c r="DC365" s="189"/>
      <c r="DD365" s="191">
        <f>BS365/3*DC365</f>
        <v>0</v>
      </c>
      <c r="DE365" s="32"/>
      <c r="DF365" s="194">
        <f t="shared" si="2403"/>
        <v>0</v>
      </c>
      <c r="DG365" s="189"/>
      <c r="DH365" s="190">
        <f t="shared" ref="DH365" si="2424">SUM(DG365*BS365/3)</f>
        <v>0</v>
      </c>
      <c r="DI365" s="189"/>
      <c r="DJ365" s="191">
        <f t="shared" ref="DJ365" si="2425">SUM(BU365*DI365*8)</f>
        <v>0</v>
      </c>
      <c r="DK365" s="189"/>
      <c r="DL365" s="191">
        <f t="shared" si="2406"/>
        <v>0</v>
      </c>
      <c r="DM365" s="189"/>
      <c r="DN365" s="191">
        <f t="shared" si="2407"/>
        <v>0</v>
      </c>
      <c r="DO365" s="189"/>
      <c r="DP365" s="195">
        <f t="shared" si="2408"/>
        <v>0</v>
      </c>
      <c r="DQ365" s="20">
        <f t="shared" si="2409"/>
        <v>4.2</v>
      </c>
      <c r="DR365" s="20">
        <f t="shared" si="2410"/>
        <v>4</v>
      </c>
      <c r="DS365" s="7"/>
      <c r="DT365" s="7"/>
      <c r="DU365" s="7"/>
      <c r="DV365" s="52"/>
      <c r="DW365" s="51"/>
      <c r="DX365" s="20"/>
      <c r="DY365" s="71"/>
      <c r="DZ365" s="71"/>
      <c r="EA365" s="7"/>
      <c r="EB365" s="7"/>
      <c r="EC365" s="7"/>
      <c r="ED365" s="7"/>
      <c r="EE365" s="7"/>
      <c r="EF365" s="7"/>
      <c r="EG365" s="7"/>
      <c r="EH365" s="7">
        <f t="shared" si="2411"/>
        <v>64</v>
      </c>
      <c r="EI365" s="7">
        <f t="shared" si="2411"/>
        <v>64</v>
      </c>
      <c r="EJ365" s="7">
        <f t="shared" si="2411"/>
        <v>30</v>
      </c>
      <c r="EK365" s="18">
        <f t="shared" si="2411"/>
        <v>30</v>
      </c>
      <c r="EL365" s="7">
        <f t="shared" si="2411"/>
        <v>4</v>
      </c>
      <c r="EM365" s="7">
        <f t="shared" si="2411"/>
        <v>0</v>
      </c>
      <c r="EN365" s="7">
        <f t="shared" si="2411"/>
        <v>30</v>
      </c>
      <c r="EO365" s="7">
        <f t="shared" si="2411"/>
        <v>4</v>
      </c>
      <c r="EP365" s="7">
        <f t="shared" si="2411"/>
        <v>0</v>
      </c>
      <c r="EQ365" s="7">
        <f t="shared" si="2411"/>
        <v>0</v>
      </c>
      <c r="ER365" s="7">
        <f t="shared" si="2411"/>
        <v>0</v>
      </c>
      <c r="ES365" s="7">
        <f t="shared" si="2411"/>
        <v>0</v>
      </c>
      <c r="ET365" s="7">
        <f t="shared" si="2411"/>
        <v>0</v>
      </c>
      <c r="EU365" s="18">
        <f t="shared" si="2411"/>
        <v>0.2</v>
      </c>
      <c r="EV365" s="7">
        <f t="shared" si="2411"/>
        <v>0</v>
      </c>
      <c r="EW365" s="7">
        <f t="shared" si="2411"/>
        <v>0</v>
      </c>
      <c r="EX365" s="7">
        <f t="shared" si="2412"/>
        <v>0</v>
      </c>
      <c r="EY365" s="7">
        <f t="shared" si="2412"/>
        <v>0</v>
      </c>
      <c r="EZ365" s="7">
        <f t="shared" si="2412"/>
        <v>0</v>
      </c>
      <c r="FA365" s="7">
        <f t="shared" si="2412"/>
        <v>0</v>
      </c>
      <c r="FB365" s="7">
        <f t="shared" si="2412"/>
        <v>0</v>
      </c>
      <c r="FC365" s="7">
        <f t="shared" si="2412"/>
        <v>0</v>
      </c>
      <c r="FD365" s="7">
        <f t="shared" si="2412"/>
        <v>0</v>
      </c>
      <c r="FE365" s="18">
        <f t="shared" si="2412"/>
        <v>0</v>
      </c>
      <c r="FF365" s="7">
        <f t="shared" si="2412"/>
        <v>0</v>
      </c>
      <c r="FG365" s="7">
        <f t="shared" si="2412"/>
        <v>0</v>
      </c>
      <c r="FH365" s="7">
        <f t="shared" si="2412"/>
        <v>0</v>
      </c>
      <c r="FI365" s="7">
        <f t="shared" si="2412"/>
        <v>0</v>
      </c>
      <c r="FJ365" s="7">
        <f t="shared" si="2412"/>
        <v>0</v>
      </c>
      <c r="FK365" s="7">
        <f t="shared" si="2412"/>
        <v>0</v>
      </c>
      <c r="FL365" s="7">
        <f t="shared" si="2412"/>
        <v>0</v>
      </c>
      <c r="FM365" s="7">
        <f t="shared" si="2412"/>
        <v>0</v>
      </c>
      <c r="FN365" s="7">
        <f t="shared" si="2413"/>
        <v>0</v>
      </c>
      <c r="FO365" s="7">
        <f t="shared" si="2413"/>
        <v>0</v>
      </c>
      <c r="FP365" s="7"/>
      <c r="FQ365" s="7">
        <f t="shared" si="2414"/>
        <v>0</v>
      </c>
      <c r="FR365" s="7">
        <f t="shared" si="2414"/>
        <v>0</v>
      </c>
      <c r="FS365" s="7">
        <f t="shared" si="2414"/>
        <v>0</v>
      </c>
      <c r="FT365" s="7">
        <f t="shared" si="2414"/>
        <v>0</v>
      </c>
      <c r="FU365" s="7">
        <f t="shared" si="2414"/>
        <v>0</v>
      </c>
      <c r="FV365" s="7">
        <f t="shared" si="2414"/>
        <v>0</v>
      </c>
      <c r="FW365" s="7">
        <f t="shared" si="2414"/>
        <v>0</v>
      </c>
      <c r="FX365" s="7">
        <f t="shared" si="2414"/>
        <v>0</v>
      </c>
      <c r="FY365" s="7">
        <f t="shared" si="2414"/>
        <v>0</v>
      </c>
      <c r="FZ365" s="7">
        <f t="shared" si="2414"/>
        <v>0</v>
      </c>
      <c r="GA365" s="7">
        <f t="shared" si="2414"/>
        <v>0</v>
      </c>
      <c r="GB365" s="116">
        <f t="shared" si="2414"/>
        <v>34.200000000000003</v>
      </c>
      <c r="GC365" s="117">
        <f t="shared" si="2414"/>
        <v>34</v>
      </c>
      <c r="GD365" s="7"/>
      <c r="GE365" s="7"/>
      <c r="GF365" s="7"/>
      <c r="GG365" s="52"/>
      <c r="GH365" s="3"/>
      <c r="GI365" s="18"/>
      <c r="GJ365" s="18"/>
      <c r="GK365" s="1"/>
      <c r="GL365" s="23"/>
      <c r="GM365" s="61"/>
      <c r="GN365" s="7"/>
      <c r="GO365" s="7"/>
    </row>
    <row r="366" spans="1:197" ht="24.95" customHeight="1" x14ac:dyDescent="0.35">
      <c r="A366" s="51"/>
      <c r="B366" s="20"/>
      <c r="C366" s="71"/>
      <c r="D366" s="71"/>
      <c r="E366" s="71"/>
      <c r="F366" s="71"/>
      <c r="G366" s="72"/>
      <c r="H366" s="79"/>
      <c r="I366" s="92"/>
      <c r="J366" s="72"/>
      <c r="K366" s="72"/>
      <c r="L366" s="72"/>
      <c r="M366" s="73">
        <f t="shared" ref="M366:M379" si="2426">SUM(N366+P366+T366+V366+AR366*2)</f>
        <v>0</v>
      </c>
      <c r="N366" s="32"/>
      <c r="O366" s="263"/>
      <c r="P366" s="32"/>
      <c r="Q366" s="20"/>
      <c r="R366" s="32"/>
      <c r="S366" s="20"/>
      <c r="T366" s="32"/>
      <c r="U366" s="20"/>
      <c r="V366" s="74"/>
      <c r="W366" s="20"/>
      <c r="X366" s="20"/>
      <c r="Y366" s="20"/>
      <c r="Z366" s="74"/>
      <c r="AA366" s="20"/>
      <c r="AB366" s="74"/>
      <c r="AC366" s="20"/>
      <c r="AD366" s="74"/>
      <c r="AE366" s="24"/>
      <c r="AF366" s="74"/>
      <c r="AG366" s="20"/>
      <c r="AH366" s="74"/>
      <c r="AI366" s="20"/>
      <c r="AJ366" s="74"/>
      <c r="AK366" s="20"/>
      <c r="AL366" s="74"/>
      <c r="AM366" s="263"/>
      <c r="AN366" s="74"/>
      <c r="AO366" s="20"/>
      <c r="AP366" s="74"/>
      <c r="AQ366" s="20"/>
      <c r="AR366" s="74"/>
      <c r="AS366" s="20"/>
      <c r="AT366" s="74"/>
      <c r="AU366" s="20"/>
      <c r="AV366" s="74"/>
      <c r="AW366" s="20"/>
      <c r="AX366" s="74"/>
      <c r="AY366" s="20"/>
      <c r="AZ366" s="74"/>
      <c r="BA366" s="20"/>
      <c r="BB366" s="74"/>
      <c r="BC366" s="20"/>
      <c r="BD366" s="74"/>
      <c r="BE366" s="20"/>
      <c r="BF366" s="20">
        <f t="shared" ref="BF366:BF379" si="2427">SUM(AO366+BE366+BC366+BA366+AY366+AW366+AS366+AQ366+AK366+AM366+AI366+AG366+AE366+AC366+AA366+Y366+X366+W366+U366+Q366+O366+S366+AU366)</f>
        <v>0</v>
      </c>
      <c r="BG366" s="20">
        <f t="shared" ref="BG366:BG379" si="2428">SUM(O366+Q366+U366+W366+X366+AS366+AW366+AY366+BA366+BC366+S366+AQ366)</f>
        <v>0</v>
      </c>
      <c r="BH366" s="1"/>
      <c r="BI366" s="7"/>
      <c r="BJ366" s="7"/>
      <c r="BK366" s="52"/>
      <c r="BL366" s="51"/>
      <c r="BM366" s="187" t="s">
        <v>100</v>
      </c>
      <c r="BN366" s="184" t="s">
        <v>114</v>
      </c>
      <c r="BO366" s="184" t="s">
        <v>102</v>
      </c>
      <c r="BP366" s="184" t="s">
        <v>115</v>
      </c>
      <c r="BQ366" s="184" t="s">
        <v>192</v>
      </c>
      <c r="BR366" s="184">
        <v>6</v>
      </c>
      <c r="BS366" s="185">
        <v>6</v>
      </c>
      <c r="BT366" s="185">
        <v>1</v>
      </c>
      <c r="BU366" s="185"/>
      <c r="BV366" s="185">
        <v>2</v>
      </c>
      <c r="BW366" s="187">
        <v>82</v>
      </c>
      <c r="BX366" s="188">
        <f t="shared" ref="BX366:BX368" si="2429">SUM(BY366+CA366+CC366+CE366+CG366)</f>
        <v>82</v>
      </c>
      <c r="BY366" s="189">
        <v>44</v>
      </c>
      <c r="BZ366" s="142">
        <f>SUM(BY366)*BT366</f>
        <v>44</v>
      </c>
      <c r="CA366" s="189">
        <v>4</v>
      </c>
      <c r="CB366" s="190">
        <f>BU366*CA366</f>
        <v>0</v>
      </c>
      <c r="CC366" s="189">
        <v>34</v>
      </c>
      <c r="CD366" s="190">
        <f>SUM(CC366)*BU366</f>
        <v>0</v>
      </c>
      <c r="CE366" s="189"/>
      <c r="CF366" s="190">
        <f>SUM(CE366)*BV366</f>
        <v>0</v>
      </c>
      <c r="CG366" s="189"/>
      <c r="CH366" s="190">
        <f>SUM(CG366)*BU366*5</f>
        <v>0</v>
      </c>
      <c r="CI366" s="191">
        <f>SUM(BU366*DI366*2+BV366*DK366*2)</f>
        <v>0</v>
      </c>
      <c r="CJ366" s="191">
        <f t="shared" ref="CJ366" si="2430">SUM(BW366*5/100*BU366)</f>
        <v>0</v>
      </c>
      <c r="CK366" s="189"/>
      <c r="CL366" s="190"/>
      <c r="CM366" s="189"/>
      <c r="CN366" s="191">
        <f>SUM(CM366)*3*BS366/5</f>
        <v>0</v>
      </c>
      <c r="CO366" s="189"/>
      <c r="CP366" s="193">
        <f>SUM(CO366*BS366*(30+4))</f>
        <v>0</v>
      </c>
      <c r="CQ366" s="189"/>
      <c r="CR366" s="334">
        <f>SUM(CQ366*BS366*3)</f>
        <v>0</v>
      </c>
      <c r="CS366" s="190"/>
      <c r="CT366" s="191">
        <f>SUM(CS366*BS366/3)</f>
        <v>0</v>
      </c>
      <c r="CU366" s="189"/>
      <c r="CV366" s="191">
        <f>SUM(CU366*BS366*2/3)</f>
        <v>0</v>
      </c>
      <c r="CW366" s="189"/>
      <c r="CX366" s="142">
        <f>SUM(CW366*BS366)*2</f>
        <v>0</v>
      </c>
      <c r="CY366" s="189"/>
      <c r="CZ366" s="190">
        <f>SUM(CY366*BU366*2)</f>
        <v>0</v>
      </c>
      <c r="DA366" s="189"/>
      <c r="DB366" s="191">
        <f>SUM(DA366*BS366*2)</f>
        <v>0</v>
      </c>
      <c r="DC366" s="189"/>
      <c r="DD366" s="191">
        <f>DC366*BS366/3</f>
        <v>0</v>
      </c>
      <c r="DE366" s="32"/>
      <c r="DF366" s="194">
        <f t="shared" si="2403"/>
        <v>0</v>
      </c>
      <c r="DG366" s="189"/>
      <c r="DH366" s="190">
        <f>SUM(BU366*DG366*6)</f>
        <v>0</v>
      </c>
      <c r="DI366" s="189"/>
      <c r="DJ366" s="191">
        <f>DI366*BS366/3</f>
        <v>0</v>
      </c>
      <c r="DK366" s="190"/>
      <c r="DL366" s="191">
        <f>SUM(DK366*BV366*5*6)</f>
        <v>0</v>
      </c>
      <c r="DM366" s="189"/>
      <c r="DN366" s="191">
        <f>SUM(DM366*BV366*4*6)</f>
        <v>0</v>
      </c>
      <c r="DO366" s="189"/>
      <c r="DP366" s="195">
        <f>SUM(DO366*50)</f>
        <v>0</v>
      </c>
      <c r="DQ366" s="20">
        <f t="shared" si="2409"/>
        <v>44</v>
      </c>
      <c r="DR366" s="20">
        <f t="shared" si="2410"/>
        <v>44</v>
      </c>
      <c r="DS366" s="7"/>
      <c r="DT366" s="7"/>
      <c r="DU366" s="7"/>
      <c r="DV366" s="52"/>
      <c r="DW366" s="51"/>
      <c r="DX366" s="20"/>
      <c r="DY366" s="71"/>
      <c r="DZ366" s="71"/>
      <c r="EA366" s="7"/>
      <c r="EB366" s="7"/>
      <c r="EC366" s="7"/>
      <c r="ED366" s="7"/>
      <c r="EE366" s="7"/>
      <c r="EF366" s="7"/>
      <c r="EG366" s="7"/>
      <c r="EH366" s="7">
        <f t="shared" si="2411"/>
        <v>82</v>
      </c>
      <c r="EI366" s="7">
        <f t="shared" si="2411"/>
        <v>82</v>
      </c>
      <c r="EJ366" s="7">
        <f t="shared" si="2411"/>
        <v>44</v>
      </c>
      <c r="EK366" s="18">
        <f t="shared" si="2411"/>
        <v>44</v>
      </c>
      <c r="EL366" s="7">
        <f t="shared" si="2411"/>
        <v>4</v>
      </c>
      <c r="EM366" s="7">
        <f t="shared" si="2411"/>
        <v>0</v>
      </c>
      <c r="EN366" s="7">
        <f t="shared" si="2411"/>
        <v>34</v>
      </c>
      <c r="EO366" s="7">
        <f t="shared" si="2411"/>
        <v>0</v>
      </c>
      <c r="EP366" s="7">
        <f t="shared" si="2411"/>
        <v>0</v>
      </c>
      <c r="EQ366" s="7">
        <f t="shared" si="2411"/>
        <v>0</v>
      </c>
      <c r="ER366" s="7">
        <f t="shared" si="2411"/>
        <v>0</v>
      </c>
      <c r="ES366" s="7">
        <f t="shared" si="2411"/>
        <v>0</v>
      </c>
      <c r="ET366" s="7">
        <f t="shared" si="2411"/>
        <v>0</v>
      </c>
      <c r="EU366" s="18">
        <f t="shared" si="2411"/>
        <v>0</v>
      </c>
      <c r="EV366" s="7">
        <f t="shared" si="2411"/>
        <v>0</v>
      </c>
      <c r="EW366" s="7">
        <f t="shared" si="2411"/>
        <v>0</v>
      </c>
      <c r="EX366" s="7">
        <f t="shared" si="2412"/>
        <v>0</v>
      </c>
      <c r="EY366" s="7">
        <f t="shared" si="2412"/>
        <v>0</v>
      </c>
      <c r="EZ366" s="7">
        <f t="shared" si="2412"/>
        <v>0</v>
      </c>
      <c r="FA366" s="7">
        <f t="shared" si="2412"/>
        <v>0</v>
      </c>
      <c r="FB366" s="7">
        <f t="shared" si="2412"/>
        <v>0</v>
      </c>
      <c r="FC366" s="7">
        <f t="shared" si="2412"/>
        <v>0</v>
      </c>
      <c r="FD366" s="7">
        <f t="shared" si="2412"/>
        <v>0</v>
      </c>
      <c r="FE366" s="18">
        <f t="shared" si="2412"/>
        <v>0</v>
      </c>
      <c r="FF366" s="7">
        <f t="shared" si="2412"/>
        <v>0</v>
      </c>
      <c r="FG366" s="7">
        <f t="shared" si="2412"/>
        <v>0</v>
      </c>
      <c r="FH366" s="7">
        <f t="shared" si="2412"/>
        <v>0</v>
      </c>
      <c r="FI366" s="7">
        <f t="shared" si="2412"/>
        <v>0</v>
      </c>
      <c r="FJ366" s="7">
        <f t="shared" si="2412"/>
        <v>0</v>
      </c>
      <c r="FK366" s="7">
        <f t="shared" si="2412"/>
        <v>0</v>
      </c>
      <c r="FL366" s="7">
        <f t="shared" si="2412"/>
        <v>0</v>
      </c>
      <c r="FM366" s="7">
        <f t="shared" si="2412"/>
        <v>0</v>
      </c>
      <c r="FN366" s="7">
        <f t="shared" si="2413"/>
        <v>0</v>
      </c>
      <c r="FO366" s="7">
        <f t="shared" si="2413"/>
        <v>0</v>
      </c>
      <c r="FP366" s="7"/>
      <c r="FQ366" s="7">
        <f t="shared" si="2414"/>
        <v>0</v>
      </c>
      <c r="FR366" s="7">
        <f t="shared" si="2414"/>
        <v>0</v>
      </c>
      <c r="FS366" s="7">
        <f t="shared" si="2414"/>
        <v>0</v>
      </c>
      <c r="FT366" s="7">
        <f t="shared" si="2414"/>
        <v>0</v>
      </c>
      <c r="FU366" s="7">
        <f t="shared" si="2414"/>
        <v>0</v>
      </c>
      <c r="FV366" s="7">
        <f t="shared" si="2414"/>
        <v>0</v>
      </c>
      <c r="FW366" s="7">
        <f t="shared" si="2414"/>
        <v>0</v>
      </c>
      <c r="FX366" s="7">
        <f t="shared" si="2414"/>
        <v>0</v>
      </c>
      <c r="FY366" s="7">
        <f t="shared" si="2414"/>
        <v>0</v>
      </c>
      <c r="FZ366" s="7">
        <f t="shared" si="2414"/>
        <v>0</v>
      </c>
      <c r="GA366" s="7">
        <f t="shared" si="2414"/>
        <v>0</v>
      </c>
      <c r="GB366" s="116">
        <f t="shared" si="2414"/>
        <v>44</v>
      </c>
      <c r="GC366" s="117">
        <f t="shared" si="2414"/>
        <v>44</v>
      </c>
      <c r="GD366" s="7"/>
      <c r="GE366" s="7"/>
      <c r="GF366" s="7"/>
      <c r="GG366" s="52"/>
      <c r="GH366" s="3"/>
      <c r="GI366" s="18"/>
      <c r="GJ366" s="18"/>
      <c r="GK366" s="1"/>
      <c r="GL366" s="23"/>
      <c r="GM366" s="61"/>
      <c r="GN366" s="7"/>
      <c r="GO366" s="7"/>
    </row>
    <row r="367" spans="1:197" ht="24.95" customHeight="1" x14ac:dyDescent="0.35">
      <c r="A367" s="51"/>
      <c r="B367" s="20" t="s">
        <v>224</v>
      </c>
      <c r="C367" s="71"/>
      <c r="D367" s="71" t="s">
        <v>225</v>
      </c>
      <c r="E367" s="71"/>
      <c r="F367" s="71"/>
      <c r="G367" s="79"/>
      <c r="H367" s="79">
        <v>5</v>
      </c>
      <c r="I367" s="92"/>
      <c r="J367" s="72"/>
      <c r="K367" s="79"/>
      <c r="L367" s="187"/>
      <c r="M367" s="188">
        <f t="shared" ref="M367" si="2431">SUM(N367+P367+R367+T367+V367)</f>
        <v>0</v>
      </c>
      <c r="N367" s="189"/>
      <c r="O367" s="262">
        <f t="shared" ref="O367" si="2432">SUM(N367)*I367</f>
        <v>0</v>
      </c>
      <c r="P367" s="189"/>
      <c r="Q367" s="190">
        <f t="shared" ref="Q367" si="2433">P367*J367</f>
        <v>0</v>
      </c>
      <c r="R367" s="189"/>
      <c r="S367" s="190">
        <f t="shared" ref="S367" si="2434">SUM(R367)*J367</f>
        <v>0</v>
      </c>
      <c r="T367" s="189"/>
      <c r="U367" s="190">
        <f t="shared" ref="U367" si="2435">SUM(T367)*K367</f>
        <v>0</v>
      </c>
      <c r="V367" s="189"/>
      <c r="W367" s="190">
        <f t="shared" ref="W367" si="2436">SUM(V367)*J367*5</f>
        <v>0</v>
      </c>
      <c r="X367" s="191"/>
      <c r="Y367" s="191">
        <f t="shared" ref="Y367" si="2437">L367*J367*0.05</f>
        <v>0</v>
      </c>
      <c r="Z367" s="189"/>
      <c r="AA367" s="190"/>
      <c r="AB367" s="189"/>
      <c r="AC367" s="191">
        <f t="shared" ref="AC367" si="2438">SUM(AB367)*3*H367/5</f>
        <v>0</v>
      </c>
      <c r="AD367" s="189">
        <v>1</v>
      </c>
      <c r="AE367" s="193">
        <f t="shared" ref="AE367" si="2439">SUM(AD367*H367*(15))</f>
        <v>75</v>
      </c>
      <c r="AF367" s="189"/>
      <c r="AG367" s="190">
        <f t="shared" ref="AG367" si="2440">SUM(AF367*H367*3)</f>
        <v>0</v>
      </c>
      <c r="AH367" s="190"/>
      <c r="AI367" s="191">
        <f t="shared" ref="AI367" si="2441">SUM(AH367*H367/3)</f>
        <v>0</v>
      </c>
      <c r="AJ367" s="189"/>
      <c r="AK367" s="191">
        <f t="shared" ref="AK367" si="2442">SUM(AJ367*H367*2/3)</f>
        <v>0</v>
      </c>
      <c r="AL367" s="189"/>
      <c r="AM367" s="262">
        <f>SUM(AL367*H367)</f>
        <v>0</v>
      </c>
      <c r="AN367" s="189"/>
      <c r="AO367" s="190">
        <f>SUM(AN367*J367)</f>
        <v>0</v>
      </c>
      <c r="AP367" s="189"/>
      <c r="AQ367" s="191">
        <f t="shared" ref="AQ367" si="2443">SUM(AP367*H367*2)</f>
        <v>0</v>
      </c>
      <c r="AR367" s="189"/>
      <c r="AS367" s="191">
        <f t="shared" ref="AS367" si="2444">SUM(J367*AR367*6)</f>
        <v>0</v>
      </c>
      <c r="AT367" s="32"/>
      <c r="AU367" s="194">
        <f t="shared" ref="AU367" si="2445">AT367*H367/3</f>
        <v>0</v>
      </c>
      <c r="AV367" s="189"/>
      <c r="AW367" s="190">
        <f>SUM(AV367*H367/3)</f>
        <v>0</v>
      </c>
      <c r="AX367" s="189"/>
      <c r="AY367" s="191">
        <f t="shared" ref="AY367" si="2446">SUM(J367*AX367*8)</f>
        <v>0</v>
      </c>
      <c r="AZ367" s="190"/>
      <c r="BA367" s="191">
        <f>SUM(AZ367*K367*3*8)</f>
        <v>0</v>
      </c>
      <c r="BB367" s="189"/>
      <c r="BC367" s="191">
        <f t="shared" ref="BC367" si="2447">SUM(BB367*K367*4*6)</f>
        <v>0</v>
      </c>
      <c r="BD367" s="189"/>
      <c r="BE367" s="195">
        <f t="shared" ref="BE367" si="2448">SUM(BD367*50)</f>
        <v>0</v>
      </c>
      <c r="BF367" s="194">
        <f t="shared" ref="BF367" si="2449">O367+Q367+S367+U367+W367+X367+Y367+AA367+AC367+AE367+AG367+AI367+AK367+AM367+AO367+AQ367+AS367+AU367+AW367+AY367+BA367+BC367+BE367</f>
        <v>75</v>
      </c>
      <c r="BG367" s="194">
        <f t="shared" ref="BG367" si="2450">BC367+BA367+AY367+AW367+AS367+AQ367+X367+W367+U367+S367+Q367+O367</f>
        <v>0</v>
      </c>
      <c r="BH367" s="1"/>
      <c r="BI367" s="1"/>
      <c r="BJ367" s="1"/>
      <c r="BK367" s="55"/>
      <c r="BL367" s="51"/>
      <c r="BM367" s="20" t="s">
        <v>224</v>
      </c>
      <c r="BN367" s="71"/>
      <c r="BO367" s="71" t="s">
        <v>225</v>
      </c>
      <c r="BP367" s="71"/>
      <c r="BQ367" s="71"/>
      <c r="BR367" s="79"/>
      <c r="BS367" s="326">
        <v>5</v>
      </c>
      <c r="BT367" s="92"/>
      <c r="BU367" s="72"/>
      <c r="BV367" s="79"/>
      <c r="BW367" s="187"/>
      <c r="BX367" s="188">
        <f t="shared" si="2429"/>
        <v>0</v>
      </c>
      <c r="BY367" s="189"/>
      <c r="BZ367" s="142">
        <f t="shared" ref="BZ367:BZ368" si="2451">SUM(BY367)*BT367</f>
        <v>0</v>
      </c>
      <c r="CA367" s="189"/>
      <c r="CB367" s="190">
        <f t="shared" ref="CB367" si="2452">CA367*BU367</f>
        <v>0</v>
      </c>
      <c r="CC367" s="189"/>
      <c r="CD367" s="190">
        <f t="shared" ref="CD367:CD368" si="2453">SUM(CC367)*BU367</f>
        <v>0</v>
      </c>
      <c r="CE367" s="189"/>
      <c r="CF367" s="190">
        <f t="shared" ref="CF367:CF368" si="2454">SUM(CE367)*BV367</f>
        <v>0</v>
      </c>
      <c r="CG367" s="189"/>
      <c r="CH367" s="190">
        <f t="shared" ref="CH367" si="2455">SUM(CG367)*BU367*5</f>
        <v>0</v>
      </c>
      <c r="CI367" s="191"/>
      <c r="CJ367" s="191">
        <f t="shared" ref="CJ367" si="2456">BW367*BU367*0.05</f>
        <v>0</v>
      </c>
      <c r="CK367" s="189"/>
      <c r="CL367" s="190"/>
      <c r="CM367" s="189"/>
      <c r="CN367" s="191">
        <f t="shared" ref="CN367" si="2457">SUM(CM367)*3*BS367/5</f>
        <v>0</v>
      </c>
      <c r="CO367" s="189">
        <v>1</v>
      </c>
      <c r="CP367" s="193">
        <f t="shared" ref="CP367" si="2458">SUM(CO367*BS367*(15))</f>
        <v>75</v>
      </c>
      <c r="CQ367" s="189"/>
      <c r="CR367" s="142">
        <f t="shared" ref="CR367" si="2459">SUM(CQ367*BS367*3)</f>
        <v>0</v>
      </c>
      <c r="CS367" s="190"/>
      <c r="CT367" s="191">
        <f t="shared" ref="CT367:CT368" si="2460">SUM(CS367*BS367/3)</f>
        <v>0</v>
      </c>
      <c r="CU367" s="189"/>
      <c r="CV367" s="191">
        <f t="shared" ref="CV367" si="2461">SUM(CU367*BS367*2/3)</f>
        <v>0</v>
      </c>
      <c r="CW367" s="189"/>
      <c r="CX367" s="142">
        <f>SUM(CW367*BS367)</f>
        <v>0</v>
      </c>
      <c r="CY367" s="189"/>
      <c r="CZ367" s="190">
        <f>SUM(CY367*BU367)</f>
        <v>0</v>
      </c>
      <c r="DA367" s="189"/>
      <c r="DB367" s="191">
        <f t="shared" ref="DB367:DB368" si="2462">SUM(DA367*BS367*2)</f>
        <v>0</v>
      </c>
      <c r="DC367" s="189"/>
      <c r="DD367" s="191">
        <f t="shared" ref="DD367:DD368" si="2463">SUM(BU367*DC367*6)</f>
        <v>0</v>
      </c>
      <c r="DE367" s="32"/>
      <c r="DF367" s="194">
        <f t="shared" si="2403"/>
        <v>0</v>
      </c>
      <c r="DG367" s="189"/>
      <c r="DH367" s="190">
        <f>SUM(DG367*BS367/3)</f>
        <v>0</v>
      </c>
      <c r="DI367" s="189"/>
      <c r="DJ367" s="191">
        <f t="shared" ref="DJ367" si="2464">SUM(BU367*DI367*8)</f>
        <v>0</v>
      </c>
      <c r="DK367" s="190"/>
      <c r="DL367" s="191">
        <f>SUM(DK367*BV367*3*8)</f>
        <v>0</v>
      </c>
      <c r="DM367" s="189"/>
      <c r="DN367" s="191">
        <f t="shared" ref="DN367" si="2465">SUM(DM367*BV367*4*6)</f>
        <v>0</v>
      </c>
      <c r="DO367" s="189"/>
      <c r="DP367" s="195">
        <f t="shared" ref="DP367:DP368" si="2466">SUM(DO367*50)</f>
        <v>0</v>
      </c>
      <c r="DQ367" s="20">
        <f t="shared" si="2409"/>
        <v>75</v>
      </c>
      <c r="DR367" s="20">
        <f t="shared" si="2410"/>
        <v>0</v>
      </c>
      <c r="DS367" s="7"/>
      <c r="DT367" s="7"/>
      <c r="DU367" s="7"/>
      <c r="DV367" s="52"/>
      <c r="DW367" s="51"/>
      <c r="DX367" s="20"/>
      <c r="DY367" s="71"/>
      <c r="DZ367" s="71"/>
      <c r="EA367" s="7"/>
      <c r="EB367" s="7"/>
      <c r="EC367" s="7"/>
      <c r="ED367" s="7"/>
      <c r="EE367" s="7"/>
      <c r="EF367" s="7"/>
      <c r="EG367" s="7"/>
      <c r="EH367" s="7">
        <f t="shared" si="2411"/>
        <v>0</v>
      </c>
      <c r="EI367" s="7">
        <f t="shared" si="2411"/>
        <v>0</v>
      </c>
      <c r="EJ367" s="7">
        <f t="shared" si="2411"/>
        <v>0</v>
      </c>
      <c r="EK367" s="18">
        <f t="shared" si="2411"/>
        <v>0</v>
      </c>
      <c r="EL367" s="7">
        <f t="shared" si="2411"/>
        <v>0</v>
      </c>
      <c r="EM367" s="7">
        <f t="shared" si="2411"/>
        <v>0</v>
      </c>
      <c r="EN367" s="7">
        <f t="shared" si="2411"/>
        <v>0</v>
      </c>
      <c r="EO367" s="7">
        <f t="shared" si="2411"/>
        <v>0</v>
      </c>
      <c r="EP367" s="7">
        <f t="shared" si="2411"/>
        <v>0</v>
      </c>
      <c r="EQ367" s="7">
        <f t="shared" si="2411"/>
        <v>0</v>
      </c>
      <c r="ER367" s="7">
        <f t="shared" si="2411"/>
        <v>0</v>
      </c>
      <c r="ES367" s="7">
        <f t="shared" si="2411"/>
        <v>0</v>
      </c>
      <c r="ET367" s="7">
        <f t="shared" si="2411"/>
        <v>0</v>
      </c>
      <c r="EU367" s="18">
        <f t="shared" si="2411"/>
        <v>0</v>
      </c>
      <c r="EV367" s="7">
        <f t="shared" si="2411"/>
        <v>0</v>
      </c>
      <c r="EW367" s="7">
        <f t="shared" si="2411"/>
        <v>0</v>
      </c>
      <c r="EX367" s="7">
        <f t="shared" si="2412"/>
        <v>0</v>
      </c>
      <c r="EY367" s="7">
        <f t="shared" si="2412"/>
        <v>0</v>
      </c>
      <c r="EZ367" s="7">
        <f t="shared" si="2412"/>
        <v>2</v>
      </c>
      <c r="FA367" s="7">
        <f t="shared" si="2412"/>
        <v>150</v>
      </c>
      <c r="FB367" s="7">
        <f t="shared" si="2412"/>
        <v>0</v>
      </c>
      <c r="FC367" s="7">
        <f t="shared" si="2412"/>
        <v>0</v>
      </c>
      <c r="FD367" s="7">
        <f t="shared" si="2412"/>
        <v>0</v>
      </c>
      <c r="FE367" s="18">
        <f t="shared" si="2412"/>
        <v>0</v>
      </c>
      <c r="FF367" s="7">
        <f t="shared" si="2412"/>
        <v>0</v>
      </c>
      <c r="FG367" s="7">
        <f t="shared" si="2412"/>
        <v>0</v>
      </c>
      <c r="FH367" s="7">
        <f t="shared" si="2412"/>
        <v>0</v>
      </c>
      <c r="FI367" s="7">
        <f t="shared" si="2412"/>
        <v>0</v>
      </c>
      <c r="FJ367" s="7">
        <f t="shared" si="2412"/>
        <v>0</v>
      </c>
      <c r="FK367" s="7">
        <f t="shared" si="2412"/>
        <v>0</v>
      </c>
      <c r="FL367" s="7">
        <f t="shared" si="2412"/>
        <v>0</v>
      </c>
      <c r="FM367" s="7">
        <f t="shared" si="2412"/>
        <v>0</v>
      </c>
      <c r="FN367" s="7">
        <f t="shared" si="2413"/>
        <v>0</v>
      </c>
      <c r="FO367" s="7">
        <f t="shared" si="2413"/>
        <v>0</v>
      </c>
      <c r="FP367" s="7"/>
      <c r="FQ367" s="7">
        <f t="shared" si="2414"/>
        <v>0</v>
      </c>
      <c r="FR367" s="7">
        <f t="shared" si="2414"/>
        <v>0</v>
      </c>
      <c r="FS367" s="7">
        <f t="shared" si="2414"/>
        <v>0</v>
      </c>
      <c r="FT367" s="7">
        <f t="shared" si="2414"/>
        <v>0</v>
      </c>
      <c r="FU367" s="7">
        <f t="shared" si="2414"/>
        <v>0</v>
      </c>
      <c r="FV367" s="7">
        <f t="shared" si="2414"/>
        <v>0</v>
      </c>
      <c r="FW367" s="7">
        <f t="shared" si="2414"/>
        <v>0</v>
      </c>
      <c r="FX367" s="7">
        <f t="shared" si="2414"/>
        <v>0</v>
      </c>
      <c r="FY367" s="7">
        <f t="shared" si="2414"/>
        <v>0</v>
      </c>
      <c r="FZ367" s="7">
        <f t="shared" si="2414"/>
        <v>0</v>
      </c>
      <c r="GA367" s="7">
        <f t="shared" si="2414"/>
        <v>0</v>
      </c>
      <c r="GB367" s="116">
        <f t="shared" si="2414"/>
        <v>150</v>
      </c>
      <c r="GC367" s="117">
        <f t="shared" si="2414"/>
        <v>0</v>
      </c>
      <c r="GD367" s="7"/>
      <c r="GE367" s="7"/>
      <c r="GF367" s="7"/>
      <c r="GG367" s="52"/>
      <c r="GH367" s="3"/>
      <c r="GI367" s="18"/>
      <c r="GJ367" s="18"/>
      <c r="GK367" s="1"/>
      <c r="GL367" s="23"/>
      <c r="GM367" s="61"/>
      <c r="GN367" s="7"/>
      <c r="GO367" s="7"/>
    </row>
    <row r="368" spans="1:197" ht="24.95" customHeight="1" x14ac:dyDescent="0.35">
      <c r="A368" s="51"/>
      <c r="B368" s="33"/>
      <c r="C368" s="78"/>
      <c r="D368" s="71"/>
      <c r="E368" s="78"/>
      <c r="F368" s="78"/>
      <c r="G368" s="79"/>
      <c r="H368" s="79"/>
      <c r="I368" s="79"/>
      <c r="J368" s="79"/>
      <c r="K368" s="79"/>
      <c r="L368" s="72"/>
      <c r="M368" s="73">
        <f t="shared" si="2426"/>
        <v>0</v>
      </c>
      <c r="N368" s="32"/>
      <c r="O368" s="263"/>
      <c r="P368" s="32"/>
      <c r="Q368" s="20"/>
      <c r="R368" s="32"/>
      <c r="S368" s="20"/>
      <c r="T368" s="32"/>
      <c r="U368" s="20"/>
      <c r="V368" s="74"/>
      <c r="W368" s="20"/>
      <c r="X368" s="20"/>
      <c r="Y368" s="20"/>
      <c r="Z368" s="74"/>
      <c r="AA368" s="20"/>
      <c r="AB368" s="74"/>
      <c r="AC368" s="20"/>
      <c r="AD368" s="74"/>
      <c r="AE368" s="24"/>
      <c r="AF368" s="74"/>
      <c r="AG368" s="20"/>
      <c r="AH368" s="74"/>
      <c r="AI368" s="20"/>
      <c r="AJ368" s="74"/>
      <c r="AK368" s="20"/>
      <c r="AL368" s="74"/>
      <c r="AM368" s="263"/>
      <c r="AN368" s="74"/>
      <c r="AO368" s="20"/>
      <c r="AP368" s="74"/>
      <c r="AQ368" s="20"/>
      <c r="AR368" s="74"/>
      <c r="AS368" s="20"/>
      <c r="AT368" s="74"/>
      <c r="AU368" s="20"/>
      <c r="AV368" s="74"/>
      <c r="AW368" s="20"/>
      <c r="AX368" s="74"/>
      <c r="AY368" s="20"/>
      <c r="AZ368" s="74"/>
      <c r="BA368" s="20"/>
      <c r="BB368" s="74"/>
      <c r="BC368" s="20"/>
      <c r="BD368" s="74"/>
      <c r="BE368" s="20"/>
      <c r="BF368" s="20">
        <f t="shared" si="2427"/>
        <v>0</v>
      </c>
      <c r="BG368" s="20">
        <f t="shared" si="2428"/>
        <v>0</v>
      </c>
      <c r="BH368" s="1"/>
      <c r="BI368" s="1"/>
      <c r="BJ368" s="1"/>
      <c r="BK368" s="55"/>
      <c r="BL368" s="51"/>
      <c r="BM368" s="175" t="s">
        <v>104</v>
      </c>
      <c r="BN368" s="176" t="s">
        <v>119</v>
      </c>
      <c r="BO368" s="176" t="s">
        <v>102</v>
      </c>
      <c r="BP368" s="182" t="s">
        <v>118</v>
      </c>
      <c r="BQ368" s="176" t="s">
        <v>256</v>
      </c>
      <c r="BR368" s="176">
        <v>2</v>
      </c>
      <c r="BS368" s="182">
        <v>80</v>
      </c>
      <c r="BT368" s="182">
        <v>2</v>
      </c>
      <c r="BU368" s="182">
        <v>3</v>
      </c>
      <c r="BV368" s="176">
        <f t="shared" ref="BV368" si="2467">SUM(BU368)*2</f>
        <v>6</v>
      </c>
      <c r="BW368" s="222">
        <v>10</v>
      </c>
      <c r="BX368" s="329">
        <f t="shared" si="2429"/>
        <v>10</v>
      </c>
      <c r="BY368" s="222">
        <v>2</v>
      </c>
      <c r="BZ368" s="222">
        <f t="shared" si="2451"/>
        <v>4</v>
      </c>
      <c r="CA368" s="222">
        <v>4</v>
      </c>
      <c r="CB368" s="330">
        <f t="shared" ref="CB368" si="2468">BU368*CA368</f>
        <v>12</v>
      </c>
      <c r="CC368" s="222">
        <v>4</v>
      </c>
      <c r="CD368" s="330">
        <f t="shared" si="2453"/>
        <v>12</v>
      </c>
      <c r="CE368" s="170"/>
      <c r="CF368" s="331">
        <f t="shared" si="2454"/>
        <v>0</v>
      </c>
      <c r="CG368" s="170"/>
      <c r="CH368" s="331">
        <f>SUM(CG368)*BU368*3</f>
        <v>0</v>
      </c>
      <c r="CI368" s="301">
        <f>2/8*BU368*DI368</f>
        <v>0</v>
      </c>
      <c r="CJ368" s="301">
        <f>SUM(BW368*5/100*BU368)</f>
        <v>1.5</v>
      </c>
      <c r="CK368" s="170"/>
      <c r="CL368" s="331"/>
      <c r="CM368" s="170"/>
      <c r="CN368" s="332">
        <f t="shared" ref="CN368" si="2469">SUM(CM368)*3*BS368/5</f>
        <v>0</v>
      </c>
      <c r="CO368" s="170"/>
      <c r="CP368" s="331">
        <f t="shared" ref="CP368" si="2470">SUM(CO368*BS368*(30+4))</f>
        <v>0</v>
      </c>
      <c r="CQ368" s="170"/>
      <c r="CR368" s="333">
        <f t="shared" ref="CR368" si="2471">SUM(CQ368*BS368*3)</f>
        <v>0</v>
      </c>
      <c r="CS368" s="170"/>
      <c r="CT368" s="301">
        <f t="shared" si="2460"/>
        <v>0</v>
      </c>
      <c r="CU368" s="170"/>
      <c r="CV368" s="301">
        <f t="shared" ref="CV368" si="2472">SUM(CU368*BS368*2/3)</f>
        <v>0</v>
      </c>
      <c r="CW368" s="170"/>
      <c r="CX368" s="331">
        <f t="shared" ref="CX368" si="2473">SUM(CW368*BS368)</f>
        <v>0</v>
      </c>
      <c r="CY368" s="170"/>
      <c r="CZ368" s="331">
        <f t="shared" ref="CZ368" si="2474">SUM(CY368*BU368)</f>
        <v>0</v>
      </c>
      <c r="DA368" s="170"/>
      <c r="DB368" s="332">
        <f t="shared" si="2462"/>
        <v>0</v>
      </c>
      <c r="DC368" s="170"/>
      <c r="DD368" s="301">
        <f t="shared" si="2463"/>
        <v>0</v>
      </c>
      <c r="DE368" s="141"/>
      <c r="DF368" s="301">
        <f t="shared" si="2403"/>
        <v>0</v>
      </c>
      <c r="DG368" s="170"/>
      <c r="DH368" s="334">
        <f>SUM(DG368*BS368/3)</f>
        <v>0</v>
      </c>
      <c r="DI368" s="141"/>
      <c r="DJ368" s="301">
        <f>DI368*BU368*8/2</f>
        <v>0</v>
      </c>
      <c r="DK368" s="170"/>
      <c r="DL368" s="301">
        <f t="shared" ref="DL368" si="2475">SUM(DK368*BV368*5*6)</f>
        <v>0</v>
      </c>
      <c r="DM368" s="170"/>
      <c r="DN368" s="332">
        <f t="shared" ref="DN368" si="2476">SUM(DM368*BV368*4*6)</f>
        <v>0</v>
      </c>
      <c r="DO368" s="170"/>
      <c r="DP368" s="334">
        <f t="shared" si="2466"/>
        <v>0</v>
      </c>
      <c r="DQ368" s="20">
        <f t="shared" si="2409"/>
        <v>29.5</v>
      </c>
      <c r="DR368" s="20">
        <f t="shared" si="2410"/>
        <v>28</v>
      </c>
      <c r="DS368" s="7"/>
      <c r="DT368" s="7"/>
      <c r="DU368" s="7"/>
      <c r="DV368" s="52"/>
      <c r="DW368" s="51"/>
      <c r="DX368" s="33"/>
      <c r="DY368" s="78"/>
      <c r="DZ368" s="71"/>
      <c r="EA368" s="7"/>
      <c r="EB368" s="7"/>
      <c r="EC368" s="7"/>
      <c r="ED368" s="7"/>
      <c r="EE368" s="7"/>
      <c r="EF368" s="7"/>
      <c r="EG368" s="7"/>
      <c r="EH368" s="7">
        <f t="shared" si="2411"/>
        <v>10</v>
      </c>
      <c r="EI368" s="7">
        <f t="shared" si="2411"/>
        <v>10</v>
      </c>
      <c r="EJ368" s="7">
        <f t="shared" si="2411"/>
        <v>2</v>
      </c>
      <c r="EK368" s="18">
        <f t="shared" si="2411"/>
        <v>4</v>
      </c>
      <c r="EL368" s="7">
        <f t="shared" si="2411"/>
        <v>4</v>
      </c>
      <c r="EM368" s="7">
        <f t="shared" si="2411"/>
        <v>12</v>
      </c>
      <c r="EN368" s="7">
        <f t="shared" si="2411"/>
        <v>4</v>
      </c>
      <c r="EO368" s="7">
        <f t="shared" si="2411"/>
        <v>12</v>
      </c>
      <c r="EP368" s="7">
        <f t="shared" si="2411"/>
        <v>0</v>
      </c>
      <c r="EQ368" s="7">
        <f t="shared" si="2411"/>
        <v>0</v>
      </c>
      <c r="ER368" s="7">
        <f t="shared" si="2411"/>
        <v>0</v>
      </c>
      <c r="ES368" s="7">
        <f t="shared" si="2411"/>
        <v>0</v>
      </c>
      <c r="ET368" s="7">
        <f t="shared" si="2411"/>
        <v>0</v>
      </c>
      <c r="EU368" s="18">
        <f t="shared" si="2411"/>
        <v>1.5</v>
      </c>
      <c r="EV368" s="7">
        <f t="shared" si="2411"/>
        <v>0</v>
      </c>
      <c r="EW368" s="7">
        <f t="shared" si="2411"/>
        <v>0</v>
      </c>
      <c r="EX368" s="7">
        <f t="shared" si="2412"/>
        <v>0</v>
      </c>
      <c r="EY368" s="7">
        <f t="shared" si="2412"/>
        <v>0</v>
      </c>
      <c r="EZ368" s="7">
        <f t="shared" si="2412"/>
        <v>0</v>
      </c>
      <c r="FA368" s="7">
        <f t="shared" si="2412"/>
        <v>0</v>
      </c>
      <c r="FB368" s="7">
        <f t="shared" si="2412"/>
        <v>0</v>
      </c>
      <c r="FC368" s="7">
        <f t="shared" si="2412"/>
        <v>0</v>
      </c>
      <c r="FD368" s="7">
        <f t="shared" si="2412"/>
        <v>0</v>
      </c>
      <c r="FE368" s="18">
        <f t="shared" si="2412"/>
        <v>0</v>
      </c>
      <c r="FF368" s="7">
        <f t="shared" si="2412"/>
        <v>0</v>
      </c>
      <c r="FG368" s="7">
        <f t="shared" si="2412"/>
        <v>0</v>
      </c>
      <c r="FH368" s="7">
        <f t="shared" si="2412"/>
        <v>0</v>
      </c>
      <c r="FI368" s="7">
        <f t="shared" si="2412"/>
        <v>0</v>
      </c>
      <c r="FJ368" s="7">
        <f t="shared" si="2412"/>
        <v>0</v>
      </c>
      <c r="FK368" s="7">
        <f t="shared" si="2412"/>
        <v>0</v>
      </c>
      <c r="FL368" s="7">
        <f t="shared" si="2412"/>
        <v>0</v>
      </c>
      <c r="FM368" s="7">
        <f t="shared" si="2412"/>
        <v>0</v>
      </c>
      <c r="FN368" s="7">
        <f t="shared" si="2413"/>
        <v>0</v>
      </c>
      <c r="FO368" s="7">
        <f t="shared" si="2413"/>
        <v>0</v>
      </c>
      <c r="FP368" s="7"/>
      <c r="FQ368" s="7">
        <f t="shared" si="2414"/>
        <v>0</v>
      </c>
      <c r="FR368" s="7">
        <f t="shared" si="2414"/>
        <v>0</v>
      </c>
      <c r="FS368" s="7">
        <f t="shared" si="2414"/>
        <v>0</v>
      </c>
      <c r="FT368" s="7">
        <f t="shared" si="2414"/>
        <v>0</v>
      </c>
      <c r="FU368" s="7">
        <f t="shared" si="2414"/>
        <v>0</v>
      </c>
      <c r="FV368" s="7">
        <f t="shared" si="2414"/>
        <v>0</v>
      </c>
      <c r="FW368" s="7">
        <f t="shared" si="2414"/>
        <v>0</v>
      </c>
      <c r="FX368" s="7">
        <f t="shared" si="2414"/>
        <v>0</v>
      </c>
      <c r="FY368" s="7">
        <f t="shared" si="2414"/>
        <v>0</v>
      </c>
      <c r="FZ368" s="7">
        <f t="shared" si="2414"/>
        <v>0</v>
      </c>
      <c r="GA368" s="7">
        <f t="shared" si="2414"/>
        <v>0</v>
      </c>
      <c r="GB368" s="116">
        <f t="shared" si="2414"/>
        <v>29.5</v>
      </c>
      <c r="GC368" s="117">
        <f t="shared" si="2414"/>
        <v>28</v>
      </c>
      <c r="GD368" s="7"/>
      <c r="GE368" s="7"/>
      <c r="GF368" s="7"/>
      <c r="GG368" s="52"/>
      <c r="GH368" s="3"/>
      <c r="GI368" s="18"/>
      <c r="GJ368" s="18"/>
      <c r="GK368" s="1"/>
      <c r="GL368" s="23"/>
      <c r="GM368" s="61"/>
      <c r="GN368" s="7"/>
      <c r="GO368" s="7"/>
    </row>
    <row r="369" spans="1:197" ht="24.95" customHeight="1" x14ac:dyDescent="0.35">
      <c r="A369" s="51"/>
      <c r="B369" s="20"/>
      <c r="C369" s="44"/>
      <c r="D369" s="44"/>
      <c r="E369" s="44"/>
      <c r="F369" s="23"/>
      <c r="G369" s="44"/>
      <c r="H369" s="44"/>
      <c r="I369" s="44"/>
      <c r="J369" s="44"/>
      <c r="K369" s="44"/>
      <c r="L369" s="48"/>
      <c r="M369" s="73">
        <f t="shared" si="2426"/>
        <v>0</v>
      </c>
      <c r="N369" s="32"/>
      <c r="O369" s="263"/>
      <c r="P369" s="32"/>
      <c r="Q369" s="20"/>
      <c r="R369" s="32"/>
      <c r="S369" s="20"/>
      <c r="T369" s="32"/>
      <c r="U369" s="20"/>
      <c r="V369" s="74"/>
      <c r="W369" s="20"/>
      <c r="X369" s="20"/>
      <c r="Y369" s="20"/>
      <c r="Z369" s="74"/>
      <c r="AA369" s="20"/>
      <c r="AB369" s="74"/>
      <c r="AC369" s="20"/>
      <c r="AD369" s="74"/>
      <c r="AE369" s="24"/>
      <c r="AF369" s="74"/>
      <c r="AG369" s="20"/>
      <c r="AH369" s="74"/>
      <c r="AI369" s="20"/>
      <c r="AJ369" s="74"/>
      <c r="AK369" s="20"/>
      <c r="AL369" s="74"/>
      <c r="AM369" s="263"/>
      <c r="AN369" s="74"/>
      <c r="AO369" s="20"/>
      <c r="AP369" s="74"/>
      <c r="AQ369" s="20"/>
      <c r="AR369" s="74"/>
      <c r="AS369" s="20"/>
      <c r="AT369" s="74"/>
      <c r="AU369" s="20"/>
      <c r="AV369" s="74"/>
      <c r="AW369" s="20"/>
      <c r="AX369" s="74"/>
      <c r="AY369" s="20"/>
      <c r="AZ369" s="74"/>
      <c r="BA369" s="20"/>
      <c r="BB369" s="74"/>
      <c r="BC369" s="20"/>
      <c r="BD369" s="74"/>
      <c r="BE369" s="20"/>
      <c r="BF369" s="20">
        <f t="shared" si="2427"/>
        <v>0</v>
      </c>
      <c r="BG369" s="20">
        <f t="shared" si="2428"/>
        <v>0</v>
      </c>
      <c r="BH369" s="1"/>
      <c r="BI369" s="1"/>
      <c r="BJ369" s="1"/>
      <c r="BK369" s="55"/>
      <c r="BL369" s="51"/>
      <c r="BM369" s="20"/>
      <c r="BN369" s="44"/>
      <c r="BO369" s="44"/>
      <c r="BP369" s="44"/>
      <c r="BQ369" s="23"/>
      <c r="BR369" s="44"/>
      <c r="BS369" s="44"/>
      <c r="BT369" s="44"/>
      <c r="BU369" s="44"/>
      <c r="BV369" s="44"/>
      <c r="BW369" s="48"/>
      <c r="BX369" s="73">
        <f t="shared" ref="BX369:BX379" si="2477">SUM(BY369+CA369+CE369+CG369+DC369*2)</f>
        <v>0</v>
      </c>
      <c r="BY369" s="32"/>
      <c r="BZ369" s="334"/>
      <c r="CA369" s="32"/>
      <c r="CB369" s="20"/>
      <c r="CC369" s="32"/>
      <c r="CD369" s="20"/>
      <c r="CE369" s="32"/>
      <c r="CF369" s="20"/>
      <c r="CG369" s="74"/>
      <c r="CH369" s="20"/>
      <c r="CI369" s="20"/>
      <c r="CJ369" s="20"/>
      <c r="CK369" s="74"/>
      <c r="CL369" s="20"/>
      <c r="CM369" s="74"/>
      <c r="CN369" s="20"/>
      <c r="CO369" s="74"/>
      <c r="CP369" s="24"/>
      <c r="CQ369" s="74"/>
      <c r="CR369" s="334"/>
      <c r="CS369" s="74"/>
      <c r="CT369" s="20"/>
      <c r="CU369" s="74"/>
      <c r="CV369" s="20"/>
      <c r="CW369" s="74"/>
      <c r="CX369" s="334"/>
      <c r="CY369" s="74"/>
      <c r="CZ369" s="20"/>
      <c r="DA369" s="74"/>
      <c r="DB369" s="20"/>
      <c r="DC369" s="74"/>
      <c r="DD369" s="20"/>
      <c r="DE369" s="74"/>
      <c r="DF369" s="20"/>
      <c r="DG369" s="74"/>
      <c r="DH369" s="20"/>
      <c r="DI369" s="74"/>
      <c r="DJ369" s="20"/>
      <c r="DK369" s="74"/>
      <c r="DL369" s="20"/>
      <c r="DM369" s="74"/>
      <c r="DN369" s="20"/>
      <c r="DO369" s="74"/>
      <c r="DP369" s="20"/>
      <c r="DQ369" s="20">
        <f t="shared" si="2409"/>
        <v>0</v>
      </c>
      <c r="DR369" s="20">
        <f t="shared" si="2410"/>
        <v>0</v>
      </c>
      <c r="DS369" s="7"/>
      <c r="DT369" s="7"/>
      <c r="DU369" s="7"/>
      <c r="DV369" s="52"/>
      <c r="DW369" s="51"/>
      <c r="DX369" s="20"/>
      <c r="DY369" s="44"/>
      <c r="DZ369" s="44"/>
      <c r="EA369" s="7"/>
      <c r="EB369" s="7"/>
      <c r="EC369" s="7"/>
      <c r="ED369" s="7"/>
      <c r="EE369" s="7"/>
      <c r="EF369" s="7"/>
      <c r="EG369" s="7"/>
      <c r="EH369" s="7">
        <f t="shared" si="2411"/>
        <v>0</v>
      </c>
      <c r="EI369" s="7">
        <f t="shared" si="2411"/>
        <v>0</v>
      </c>
      <c r="EJ369" s="7">
        <f t="shared" si="2411"/>
        <v>0</v>
      </c>
      <c r="EK369" s="18">
        <f t="shared" si="2411"/>
        <v>0</v>
      </c>
      <c r="EL369" s="7">
        <f t="shared" si="2411"/>
        <v>0</v>
      </c>
      <c r="EM369" s="7">
        <f t="shared" si="2411"/>
        <v>0</v>
      </c>
      <c r="EN369" s="7">
        <f t="shared" si="2411"/>
        <v>0</v>
      </c>
      <c r="EO369" s="7">
        <f t="shared" si="2411"/>
        <v>0</v>
      </c>
      <c r="EP369" s="7">
        <f t="shared" si="2411"/>
        <v>0</v>
      </c>
      <c r="EQ369" s="7">
        <f t="shared" si="2411"/>
        <v>0</v>
      </c>
      <c r="ER369" s="7">
        <f t="shared" si="2411"/>
        <v>0</v>
      </c>
      <c r="ES369" s="7">
        <f t="shared" si="2411"/>
        <v>0</v>
      </c>
      <c r="ET369" s="7">
        <f t="shared" si="2411"/>
        <v>0</v>
      </c>
      <c r="EU369" s="18">
        <f t="shared" si="2411"/>
        <v>0</v>
      </c>
      <c r="EV369" s="7">
        <f t="shared" si="2411"/>
        <v>0</v>
      </c>
      <c r="EW369" s="7">
        <f t="shared" si="2411"/>
        <v>0</v>
      </c>
      <c r="EX369" s="7">
        <f t="shared" si="2412"/>
        <v>0</v>
      </c>
      <c r="EY369" s="7">
        <f t="shared" si="2412"/>
        <v>0</v>
      </c>
      <c r="EZ369" s="7">
        <f t="shared" si="2412"/>
        <v>0</v>
      </c>
      <c r="FA369" s="7">
        <f t="shared" si="2412"/>
        <v>0</v>
      </c>
      <c r="FB369" s="7">
        <f t="shared" si="2412"/>
        <v>0</v>
      </c>
      <c r="FC369" s="7">
        <f t="shared" si="2412"/>
        <v>0</v>
      </c>
      <c r="FD369" s="7">
        <f t="shared" si="2412"/>
        <v>0</v>
      </c>
      <c r="FE369" s="18">
        <f t="shared" si="2412"/>
        <v>0</v>
      </c>
      <c r="FF369" s="7">
        <f t="shared" si="2412"/>
        <v>0</v>
      </c>
      <c r="FG369" s="7">
        <f t="shared" si="2412"/>
        <v>0</v>
      </c>
      <c r="FH369" s="7">
        <f t="shared" si="2412"/>
        <v>0</v>
      </c>
      <c r="FI369" s="7">
        <f t="shared" si="2412"/>
        <v>0</v>
      </c>
      <c r="FJ369" s="7">
        <f t="shared" si="2412"/>
        <v>0</v>
      </c>
      <c r="FK369" s="7">
        <f t="shared" si="2412"/>
        <v>0</v>
      </c>
      <c r="FL369" s="7">
        <f t="shared" si="2412"/>
        <v>0</v>
      </c>
      <c r="FM369" s="7">
        <f t="shared" si="2412"/>
        <v>0</v>
      </c>
      <c r="FN369" s="7">
        <f t="shared" si="2413"/>
        <v>0</v>
      </c>
      <c r="FO369" s="7">
        <f t="shared" si="2413"/>
        <v>0</v>
      </c>
      <c r="FP369" s="7"/>
      <c r="FQ369" s="7">
        <f t="shared" si="2414"/>
        <v>0</v>
      </c>
      <c r="FR369" s="7">
        <f t="shared" si="2414"/>
        <v>0</v>
      </c>
      <c r="FS369" s="7">
        <f t="shared" si="2414"/>
        <v>0</v>
      </c>
      <c r="FT369" s="7">
        <f t="shared" si="2414"/>
        <v>0</v>
      </c>
      <c r="FU369" s="7">
        <f t="shared" si="2414"/>
        <v>0</v>
      </c>
      <c r="FV369" s="7">
        <f t="shared" si="2414"/>
        <v>0</v>
      </c>
      <c r="FW369" s="7">
        <f t="shared" si="2414"/>
        <v>0</v>
      </c>
      <c r="FX369" s="7">
        <f t="shared" si="2414"/>
        <v>0</v>
      </c>
      <c r="FY369" s="7">
        <f t="shared" si="2414"/>
        <v>0</v>
      </c>
      <c r="FZ369" s="7">
        <f t="shared" si="2414"/>
        <v>0</v>
      </c>
      <c r="GA369" s="7">
        <f t="shared" si="2414"/>
        <v>0</v>
      </c>
      <c r="GB369" s="116">
        <f t="shared" si="2414"/>
        <v>0</v>
      </c>
      <c r="GC369" s="117">
        <f t="shared" si="2414"/>
        <v>0</v>
      </c>
      <c r="GD369" s="7"/>
      <c r="GE369" s="7"/>
      <c r="GF369" s="7"/>
      <c r="GG369" s="52"/>
      <c r="GH369" s="3"/>
      <c r="GI369" s="18"/>
      <c r="GJ369" s="18"/>
      <c r="GK369" s="1"/>
      <c r="GL369" s="23"/>
      <c r="GM369" s="61"/>
      <c r="GN369" s="7"/>
      <c r="GO369" s="7"/>
    </row>
    <row r="370" spans="1:197" ht="24.95" customHeight="1" x14ac:dyDescent="0.35">
      <c r="A370" s="51"/>
      <c r="B370" s="1"/>
      <c r="C370" s="23"/>
      <c r="D370" s="23"/>
      <c r="E370" s="23"/>
      <c r="F370" s="23"/>
      <c r="G370" s="23"/>
      <c r="H370" s="23"/>
      <c r="I370" s="49"/>
      <c r="J370" s="23"/>
      <c r="K370" s="23"/>
      <c r="L370" s="1"/>
      <c r="M370" s="73">
        <f t="shared" si="2426"/>
        <v>0</v>
      </c>
      <c r="N370" s="32"/>
      <c r="O370" s="263"/>
      <c r="P370" s="32"/>
      <c r="Q370" s="20"/>
      <c r="R370" s="32"/>
      <c r="S370" s="20"/>
      <c r="T370" s="32"/>
      <c r="U370" s="20"/>
      <c r="V370" s="74"/>
      <c r="W370" s="20"/>
      <c r="X370" s="20"/>
      <c r="Y370" s="20"/>
      <c r="Z370" s="74"/>
      <c r="AA370" s="20"/>
      <c r="AB370" s="74"/>
      <c r="AC370" s="20"/>
      <c r="AD370" s="74"/>
      <c r="AE370" s="24"/>
      <c r="AF370" s="74"/>
      <c r="AG370" s="20"/>
      <c r="AH370" s="74"/>
      <c r="AI370" s="20"/>
      <c r="AJ370" s="74"/>
      <c r="AK370" s="20"/>
      <c r="AL370" s="74"/>
      <c r="AM370" s="263"/>
      <c r="AN370" s="74"/>
      <c r="AO370" s="20"/>
      <c r="AP370" s="74"/>
      <c r="AQ370" s="20"/>
      <c r="AR370" s="74"/>
      <c r="AS370" s="20"/>
      <c r="AT370" s="74"/>
      <c r="AU370" s="20"/>
      <c r="AV370" s="74"/>
      <c r="AW370" s="20"/>
      <c r="AX370" s="74"/>
      <c r="AY370" s="20"/>
      <c r="AZ370" s="74"/>
      <c r="BA370" s="20"/>
      <c r="BB370" s="74"/>
      <c r="BC370" s="20"/>
      <c r="BD370" s="74"/>
      <c r="BE370" s="20"/>
      <c r="BF370" s="20">
        <f t="shared" si="2427"/>
        <v>0</v>
      </c>
      <c r="BG370" s="20">
        <f t="shared" si="2428"/>
        <v>0</v>
      </c>
      <c r="BH370" s="7"/>
      <c r="BI370" s="1"/>
      <c r="BJ370" s="1"/>
      <c r="BK370" s="55"/>
      <c r="BL370" s="51"/>
      <c r="BM370" s="1"/>
      <c r="BN370" s="23"/>
      <c r="BO370" s="23"/>
      <c r="BP370" s="23"/>
      <c r="BQ370" s="23"/>
      <c r="BR370" s="23"/>
      <c r="BS370" s="23"/>
      <c r="BT370" s="49"/>
      <c r="BU370" s="23"/>
      <c r="BV370" s="23"/>
      <c r="BW370" s="1"/>
      <c r="BX370" s="73">
        <f t="shared" si="2477"/>
        <v>0</v>
      </c>
      <c r="BY370" s="32"/>
      <c r="BZ370" s="334"/>
      <c r="CA370" s="32"/>
      <c r="CB370" s="20"/>
      <c r="CC370" s="32"/>
      <c r="CD370" s="20"/>
      <c r="CE370" s="32"/>
      <c r="CF370" s="20"/>
      <c r="CG370" s="74"/>
      <c r="CH370" s="20"/>
      <c r="CI370" s="20"/>
      <c r="CJ370" s="20"/>
      <c r="CK370" s="74"/>
      <c r="CL370" s="20"/>
      <c r="CM370" s="74"/>
      <c r="CN370" s="20"/>
      <c r="CO370" s="74"/>
      <c r="CP370" s="24"/>
      <c r="CQ370" s="74"/>
      <c r="CR370" s="334"/>
      <c r="CS370" s="74"/>
      <c r="CT370" s="20"/>
      <c r="CU370" s="74"/>
      <c r="CV370" s="20"/>
      <c r="CW370" s="74"/>
      <c r="CX370" s="334"/>
      <c r="CY370" s="74"/>
      <c r="CZ370" s="20"/>
      <c r="DA370" s="74"/>
      <c r="DB370" s="20"/>
      <c r="DC370" s="74"/>
      <c r="DD370" s="20"/>
      <c r="DE370" s="74"/>
      <c r="DF370" s="20"/>
      <c r="DG370" s="74"/>
      <c r="DH370" s="20"/>
      <c r="DI370" s="74"/>
      <c r="DJ370" s="20"/>
      <c r="DK370" s="74"/>
      <c r="DL370" s="20"/>
      <c r="DM370" s="74"/>
      <c r="DN370" s="20"/>
      <c r="DO370" s="74"/>
      <c r="DP370" s="20"/>
      <c r="DQ370" s="20">
        <f t="shared" si="2409"/>
        <v>0</v>
      </c>
      <c r="DR370" s="20">
        <f t="shared" si="2410"/>
        <v>0</v>
      </c>
      <c r="DS370" s="7"/>
      <c r="DT370" s="7"/>
      <c r="DU370" s="7"/>
      <c r="DV370" s="52"/>
      <c r="DW370" s="51"/>
      <c r="DX370" s="1"/>
      <c r="DY370" s="23"/>
      <c r="DZ370" s="23"/>
      <c r="EA370" s="7"/>
      <c r="EB370" s="7"/>
      <c r="EC370" s="7"/>
      <c r="ED370" s="7"/>
      <c r="EE370" s="7"/>
      <c r="EF370" s="7"/>
      <c r="EG370" s="7"/>
      <c r="EH370" s="7">
        <f t="shared" si="2411"/>
        <v>0</v>
      </c>
      <c r="EI370" s="7">
        <f t="shared" si="2411"/>
        <v>0</v>
      </c>
      <c r="EJ370" s="7">
        <f t="shared" si="2411"/>
        <v>0</v>
      </c>
      <c r="EK370" s="18">
        <f t="shared" si="2411"/>
        <v>0</v>
      </c>
      <c r="EL370" s="7">
        <f t="shared" si="2411"/>
        <v>0</v>
      </c>
      <c r="EM370" s="7">
        <f t="shared" si="2411"/>
        <v>0</v>
      </c>
      <c r="EN370" s="7">
        <f t="shared" si="2411"/>
        <v>0</v>
      </c>
      <c r="EO370" s="7">
        <f t="shared" si="2411"/>
        <v>0</v>
      </c>
      <c r="EP370" s="7">
        <f t="shared" si="2411"/>
        <v>0</v>
      </c>
      <c r="EQ370" s="7">
        <f t="shared" si="2411"/>
        <v>0</v>
      </c>
      <c r="ER370" s="7">
        <f t="shared" si="2411"/>
        <v>0</v>
      </c>
      <c r="ES370" s="7">
        <f t="shared" si="2411"/>
        <v>0</v>
      </c>
      <c r="ET370" s="7">
        <f t="shared" si="2411"/>
        <v>0</v>
      </c>
      <c r="EU370" s="18">
        <f t="shared" si="2411"/>
        <v>0</v>
      </c>
      <c r="EV370" s="7">
        <f t="shared" si="2411"/>
        <v>0</v>
      </c>
      <c r="EW370" s="7">
        <f t="shared" si="2411"/>
        <v>0</v>
      </c>
      <c r="EX370" s="7">
        <f t="shared" si="2412"/>
        <v>0</v>
      </c>
      <c r="EY370" s="7">
        <f t="shared" si="2412"/>
        <v>0</v>
      </c>
      <c r="EZ370" s="7">
        <f t="shared" si="2412"/>
        <v>0</v>
      </c>
      <c r="FA370" s="7">
        <f t="shared" si="2412"/>
        <v>0</v>
      </c>
      <c r="FB370" s="7">
        <f t="shared" si="2412"/>
        <v>0</v>
      </c>
      <c r="FC370" s="7">
        <f t="shared" si="2412"/>
        <v>0</v>
      </c>
      <c r="FD370" s="7">
        <f t="shared" si="2412"/>
        <v>0</v>
      </c>
      <c r="FE370" s="18">
        <f t="shared" si="2412"/>
        <v>0</v>
      </c>
      <c r="FF370" s="7">
        <f t="shared" si="2412"/>
        <v>0</v>
      </c>
      <c r="FG370" s="7">
        <f t="shared" si="2412"/>
        <v>0</v>
      </c>
      <c r="FH370" s="7">
        <f t="shared" si="2412"/>
        <v>0</v>
      </c>
      <c r="FI370" s="7">
        <f t="shared" si="2412"/>
        <v>0</v>
      </c>
      <c r="FJ370" s="7">
        <f t="shared" si="2412"/>
        <v>0</v>
      </c>
      <c r="FK370" s="7">
        <f t="shared" si="2412"/>
        <v>0</v>
      </c>
      <c r="FL370" s="7">
        <f t="shared" si="2412"/>
        <v>0</v>
      </c>
      <c r="FM370" s="7">
        <f t="shared" si="2412"/>
        <v>0</v>
      </c>
      <c r="FN370" s="7">
        <f t="shared" si="2413"/>
        <v>0</v>
      </c>
      <c r="FO370" s="7">
        <f t="shared" si="2413"/>
        <v>0</v>
      </c>
      <c r="FP370" s="7"/>
      <c r="FQ370" s="7">
        <f t="shared" si="2414"/>
        <v>0</v>
      </c>
      <c r="FR370" s="7">
        <f t="shared" si="2414"/>
        <v>0</v>
      </c>
      <c r="FS370" s="7">
        <f t="shared" si="2414"/>
        <v>0</v>
      </c>
      <c r="FT370" s="7">
        <f t="shared" si="2414"/>
        <v>0</v>
      </c>
      <c r="FU370" s="7">
        <f t="shared" si="2414"/>
        <v>0</v>
      </c>
      <c r="FV370" s="7">
        <f t="shared" si="2414"/>
        <v>0</v>
      </c>
      <c r="FW370" s="7">
        <f t="shared" si="2414"/>
        <v>0</v>
      </c>
      <c r="FX370" s="7">
        <f t="shared" si="2414"/>
        <v>0</v>
      </c>
      <c r="FY370" s="7">
        <f t="shared" si="2414"/>
        <v>0</v>
      </c>
      <c r="FZ370" s="7">
        <f t="shared" si="2414"/>
        <v>0</v>
      </c>
      <c r="GA370" s="7">
        <f t="shared" si="2414"/>
        <v>0</v>
      </c>
      <c r="GB370" s="116">
        <f t="shared" si="2414"/>
        <v>0</v>
      </c>
      <c r="GC370" s="117">
        <f t="shared" si="2414"/>
        <v>0</v>
      </c>
      <c r="GD370" s="7"/>
      <c r="GE370" s="7"/>
      <c r="GF370" s="7"/>
      <c r="GG370" s="52"/>
      <c r="GH370" s="3"/>
      <c r="GI370" s="18"/>
      <c r="GJ370" s="18"/>
      <c r="GK370" s="1"/>
      <c r="GL370" s="23"/>
      <c r="GM370" s="61"/>
      <c r="GN370" s="7"/>
      <c r="GO370" s="7"/>
    </row>
    <row r="371" spans="1:197" ht="24.95" customHeight="1" x14ac:dyDescent="0.35">
      <c r="A371" s="51"/>
      <c r="B371" s="1"/>
      <c r="C371" s="23"/>
      <c r="D371" s="23"/>
      <c r="E371" s="23"/>
      <c r="F371" s="23"/>
      <c r="G371" s="23"/>
      <c r="H371" s="23"/>
      <c r="I371" s="23"/>
      <c r="J371" s="23"/>
      <c r="K371" s="23"/>
      <c r="L371" s="22"/>
      <c r="M371" s="73">
        <f t="shared" si="2426"/>
        <v>0</v>
      </c>
      <c r="N371" s="32"/>
      <c r="O371" s="263"/>
      <c r="P371" s="32"/>
      <c r="Q371" s="20"/>
      <c r="R371" s="32"/>
      <c r="S371" s="20"/>
      <c r="T371" s="32"/>
      <c r="U371" s="20"/>
      <c r="V371" s="74"/>
      <c r="W371" s="20"/>
      <c r="X371" s="20"/>
      <c r="Y371" s="20"/>
      <c r="Z371" s="74"/>
      <c r="AA371" s="20"/>
      <c r="AB371" s="74"/>
      <c r="AC371" s="20"/>
      <c r="AD371" s="74"/>
      <c r="AE371" s="24"/>
      <c r="AF371" s="74"/>
      <c r="AG371" s="20"/>
      <c r="AH371" s="74"/>
      <c r="AI371" s="20"/>
      <c r="AJ371" s="74"/>
      <c r="AK371" s="20"/>
      <c r="AL371" s="74"/>
      <c r="AM371" s="263"/>
      <c r="AN371" s="74"/>
      <c r="AO371" s="20"/>
      <c r="AP371" s="74"/>
      <c r="AQ371" s="20"/>
      <c r="AR371" s="74"/>
      <c r="AS371" s="20"/>
      <c r="AT371" s="74"/>
      <c r="AU371" s="20"/>
      <c r="AV371" s="74"/>
      <c r="AW371" s="20"/>
      <c r="AX371" s="74"/>
      <c r="AY371" s="20"/>
      <c r="AZ371" s="74"/>
      <c r="BA371" s="20"/>
      <c r="BB371" s="74"/>
      <c r="BC371" s="20"/>
      <c r="BD371" s="74"/>
      <c r="BE371" s="20"/>
      <c r="BF371" s="20">
        <f t="shared" si="2427"/>
        <v>0</v>
      </c>
      <c r="BG371" s="20">
        <f t="shared" si="2428"/>
        <v>0</v>
      </c>
      <c r="BH371" s="7"/>
      <c r="BI371" s="1"/>
      <c r="BJ371" s="1"/>
      <c r="BK371" s="55"/>
      <c r="BL371" s="51"/>
      <c r="BM371" s="1"/>
      <c r="BN371" s="23"/>
      <c r="BO371" s="23"/>
      <c r="BP371" s="23"/>
      <c r="BQ371" s="23"/>
      <c r="BR371" s="23"/>
      <c r="BS371" s="23"/>
      <c r="BT371" s="23"/>
      <c r="BU371" s="23"/>
      <c r="BV371" s="23"/>
      <c r="BW371" s="22"/>
      <c r="BX371" s="73">
        <f t="shared" si="2477"/>
        <v>0</v>
      </c>
      <c r="BY371" s="32"/>
      <c r="BZ371" s="334"/>
      <c r="CA371" s="32"/>
      <c r="CB371" s="20"/>
      <c r="CC371" s="32"/>
      <c r="CD371" s="20"/>
      <c r="CE371" s="32"/>
      <c r="CF371" s="20"/>
      <c r="CG371" s="74"/>
      <c r="CH371" s="20"/>
      <c r="CI371" s="20"/>
      <c r="CJ371" s="20"/>
      <c r="CK371" s="74"/>
      <c r="CL371" s="20"/>
      <c r="CM371" s="74"/>
      <c r="CN371" s="20"/>
      <c r="CO371" s="74"/>
      <c r="CP371" s="24"/>
      <c r="CQ371" s="74"/>
      <c r="CR371" s="334"/>
      <c r="CS371" s="74"/>
      <c r="CT371" s="20"/>
      <c r="CU371" s="74"/>
      <c r="CV371" s="20"/>
      <c r="CW371" s="74"/>
      <c r="CX371" s="334"/>
      <c r="CY371" s="74"/>
      <c r="CZ371" s="20"/>
      <c r="DA371" s="74"/>
      <c r="DB371" s="20"/>
      <c r="DC371" s="74"/>
      <c r="DD371" s="20"/>
      <c r="DE371" s="74"/>
      <c r="DF371" s="20"/>
      <c r="DG371" s="74"/>
      <c r="DH371" s="20"/>
      <c r="DI371" s="74"/>
      <c r="DJ371" s="20"/>
      <c r="DK371" s="74"/>
      <c r="DL371" s="20"/>
      <c r="DM371" s="74"/>
      <c r="DN371" s="20"/>
      <c r="DO371" s="74"/>
      <c r="DP371" s="20"/>
      <c r="DQ371" s="20">
        <f t="shared" si="2409"/>
        <v>0</v>
      </c>
      <c r="DR371" s="20">
        <f t="shared" si="2410"/>
        <v>0</v>
      </c>
      <c r="DS371" s="7"/>
      <c r="DT371" s="7"/>
      <c r="DU371" s="7"/>
      <c r="DV371" s="52"/>
      <c r="DW371" s="51"/>
      <c r="DX371" s="1"/>
      <c r="DY371" s="23"/>
      <c r="DZ371" s="23"/>
      <c r="EA371" s="7"/>
      <c r="EB371" s="7"/>
      <c r="EC371" s="7"/>
      <c r="ED371" s="7"/>
      <c r="EE371" s="7"/>
      <c r="EF371" s="7"/>
      <c r="EG371" s="7"/>
      <c r="EH371" s="7">
        <f t="shared" si="2411"/>
        <v>0</v>
      </c>
      <c r="EI371" s="7">
        <f t="shared" si="2411"/>
        <v>0</v>
      </c>
      <c r="EJ371" s="7">
        <f t="shared" si="2411"/>
        <v>0</v>
      </c>
      <c r="EK371" s="18">
        <f t="shared" si="2411"/>
        <v>0</v>
      </c>
      <c r="EL371" s="7">
        <f t="shared" si="2411"/>
        <v>0</v>
      </c>
      <c r="EM371" s="7">
        <f t="shared" si="2411"/>
        <v>0</v>
      </c>
      <c r="EN371" s="7">
        <f t="shared" si="2411"/>
        <v>0</v>
      </c>
      <c r="EO371" s="7">
        <f t="shared" si="2411"/>
        <v>0</v>
      </c>
      <c r="EP371" s="7">
        <f t="shared" si="2411"/>
        <v>0</v>
      </c>
      <c r="EQ371" s="7">
        <f t="shared" si="2411"/>
        <v>0</v>
      </c>
      <c r="ER371" s="7">
        <f t="shared" si="2411"/>
        <v>0</v>
      </c>
      <c r="ES371" s="7">
        <f t="shared" si="2411"/>
        <v>0</v>
      </c>
      <c r="ET371" s="7">
        <f t="shared" si="2411"/>
        <v>0</v>
      </c>
      <c r="EU371" s="18">
        <f t="shared" si="2411"/>
        <v>0</v>
      </c>
      <c r="EV371" s="7">
        <f t="shared" si="2411"/>
        <v>0</v>
      </c>
      <c r="EW371" s="7">
        <f t="shared" si="2411"/>
        <v>0</v>
      </c>
      <c r="EX371" s="7">
        <f t="shared" si="2412"/>
        <v>0</v>
      </c>
      <c r="EY371" s="7">
        <f t="shared" si="2412"/>
        <v>0</v>
      </c>
      <c r="EZ371" s="7">
        <f t="shared" si="2412"/>
        <v>0</v>
      </c>
      <c r="FA371" s="7">
        <f t="shared" si="2412"/>
        <v>0</v>
      </c>
      <c r="FB371" s="7">
        <f t="shared" si="2412"/>
        <v>0</v>
      </c>
      <c r="FC371" s="7">
        <f t="shared" si="2412"/>
        <v>0</v>
      </c>
      <c r="FD371" s="7">
        <f t="shared" si="2412"/>
        <v>0</v>
      </c>
      <c r="FE371" s="18">
        <f t="shared" si="2412"/>
        <v>0</v>
      </c>
      <c r="FF371" s="7">
        <f t="shared" si="2412"/>
        <v>0</v>
      </c>
      <c r="FG371" s="7">
        <f t="shared" si="2412"/>
        <v>0</v>
      </c>
      <c r="FH371" s="7">
        <f t="shared" si="2412"/>
        <v>0</v>
      </c>
      <c r="FI371" s="7">
        <f t="shared" si="2412"/>
        <v>0</v>
      </c>
      <c r="FJ371" s="7">
        <f t="shared" si="2412"/>
        <v>0</v>
      </c>
      <c r="FK371" s="7">
        <f t="shared" si="2412"/>
        <v>0</v>
      </c>
      <c r="FL371" s="7">
        <f t="shared" si="2412"/>
        <v>0</v>
      </c>
      <c r="FM371" s="7">
        <f t="shared" si="2412"/>
        <v>0</v>
      </c>
      <c r="FN371" s="7">
        <f t="shared" si="2413"/>
        <v>0</v>
      </c>
      <c r="FO371" s="7">
        <f t="shared" si="2413"/>
        <v>0</v>
      </c>
      <c r="FP371" s="7"/>
      <c r="FQ371" s="7">
        <f t="shared" si="2414"/>
        <v>0</v>
      </c>
      <c r="FR371" s="7">
        <f t="shared" si="2414"/>
        <v>0</v>
      </c>
      <c r="FS371" s="7">
        <f t="shared" si="2414"/>
        <v>0</v>
      </c>
      <c r="FT371" s="7">
        <f t="shared" si="2414"/>
        <v>0</v>
      </c>
      <c r="FU371" s="7">
        <f t="shared" si="2414"/>
        <v>0</v>
      </c>
      <c r="FV371" s="7">
        <f t="shared" si="2414"/>
        <v>0</v>
      </c>
      <c r="FW371" s="7">
        <f t="shared" si="2414"/>
        <v>0</v>
      </c>
      <c r="FX371" s="7">
        <f t="shared" si="2414"/>
        <v>0</v>
      </c>
      <c r="FY371" s="7">
        <f t="shared" si="2414"/>
        <v>0</v>
      </c>
      <c r="FZ371" s="7">
        <f t="shared" si="2414"/>
        <v>0</v>
      </c>
      <c r="GA371" s="7">
        <f t="shared" si="2414"/>
        <v>0</v>
      </c>
      <c r="GB371" s="116">
        <f t="shared" si="2414"/>
        <v>0</v>
      </c>
      <c r="GC371" s="117">
        <f t="shared" si="2414"/>
        <v>0</v>
      </c>
      <c r="GD371" s="7"/>
      <c r="GE371" s="7"/>
      <c r="GF371" s="7"/>
      <c r="GG371" s="52"/>
      <c r="GH371" s="3"/>
      <c r="GI371" s="18"/>
      <c r="GJ371" s="18"/>
      <c r="GK371" s="1"/>
      <c r="GL371" s="23"/>
      <c r="GM371" s="61"/>
      <c r="GN371" s="7"/>
      <c r="GO371" s="7"/>
    </row>
    <row r="372" spans="1:197" ht="24.95" customHeight="1" x14ac:dyDescent="0.35">
      <c r="A372" s="51"/>
      <c r="B372" s="1"/>
      <c r="C372" s="23"/>
      <c r="D372" s="23"/>
      <c r="E372" s="23"/>
      <c r="F372" s="23"/>
      <c r="G372" s="23"/>
      <c r="H372" s="23"/>
      <c r="I372" s="23"/>
      <c r="J372" s="23"/>
      <c r="K372" s="23"/>
      <c r="L372" s="1"/>
      <c r="M372" s="73">
        <f t="shared" si="2426"/>
        <v>0</v>
      </c>
      <c r="N372" s="32"/>
      <c r="O372" s="263"/>
      <c r="P372" s="32"/>
      <c r="Q372" s="20"/>
      <c r="R372" s="32"/>
      <c r="S372" s="20"/>
      <c r="T372" s="32"/>
      <c r="U372" s="20"/>
      <c r="V372" s="74"/>
      <c r="W372" s="20"/>
      <c r="X372" s="20"/>
      <c r="Y372" s="20"/>
      <c r="Z372" s="74"/>
      <c r="AA372" s="20"/>
      <c r="AB372" s="74"/>
      <c r="AC372" s="20"/>
      <c r="AD372" s="74"/>
      <c r="AE372" s="24"/>
      <c r="AF372" s="74"/>
      <c r="AG372" s="20"/>
      <c r="AH372" s="74"/>
      <c r="AI372" s="20"/>
      <c r="AJ372" s="74"/>
      <c r="AK372" s="20"/>
      <c r="AL372" s="74"/>
      <c r="AM372" s="263"/>
      <c r="AN372" s="74"/>
      <c r="AO372" s="20"/>
      <c r="AP372" s="74"/>
      <c r="AQ372" s="20"/>
      <c r="AR372" s="74"/>
      <c r="AS372" s="20"/>
      <c r="AT372" s="74"/>
      <c r="AU372" s="20"/>
      <c r="AV372" s="74"/>
      <c r="AW372" s="20"/>
      <c r="AX372" s="74"/>
      <c r="AY372" s="20"/>
      <c r="AZ372" s="74"/>
      <c r="BA372" s="20"/>
      <c r="BB372" s="74"/>
      <c r="BC372" s="20"/>
      <c r="BD372" s="74"/>
      <c r="BE372" s="20"/>
      <c r="BF372" s="20">
        <f t="shared" si="2427"/>
        <v>0</v>
      </c>
      <c r="BG372" s="20">
        <f t="shared" si="2428"/>
        <v>0</v>
      </c>
      <c r="BH372" s="7"/>
      <c r="BI372" s="1"/>
      <c r="BJ372" s="1"/>
      <c r="BK372" s="55"/>
      <c r="BL372" s="51"/>
      <c r="BM372" s="1"/>
      <c r="BN372" s="23"/>
      <c r="BO372" s="23"/>
      <c r="BP372" s="23"/>
      <c r="BQ372" s="23"/>
      <c r="BR372" s="23"/>
      <c r="BS372" s="23"/>
      <c r="BT372" s="23"/>
      <c r="BU372" s="23"/>
      <c r="BV372" s="23"/>
      <c r="BW372" s="1"/>
      <c r="BX372" s="73">
        <f t="shared" si="2477"/>
        <v>0</v>
      </c>
      <c r="BY372" s="32"/>
      <c r="BZ372" s="334"/>
      <c r="CA372" s="32"/>
      <c r="CB372" s="20"/>
      <c r="CC372" s="32"/>
      <c r="CD372" s="20"/>
      <c r="CE372" s="32"/>
      <c r="CF372" s="20"/>
      <c r="CG372" s="74"/>
      <c r="CH372" s="20"/>
      <c r="CI372" s="20"/>
      <c r="CJ372" s="20"/>
      <c r="CK372" s="74"/>
      <c r="CL372" s="20"/>
      <c r="CM372" s="74"/>
      <c r="CN372" s="20"/>
      <c r="CO372" s="74"/>
      <c r="CP372" s="24"/>
      <c r="CQ372" s="74"/>
      <c r="CR372" s="334"/>
      <c r="CS372" s="74"/>
      <c r="CT372" s="20"/>
      <c r="CU372" s="74"/>
      <c r="CV372" s="20"/>
      <c r="CW372" s="74"/>
      <c r="CX372" s="334"/>
      <c r="CY372" s="74"/>
      <c r="CZ372" s="20"/>
      <c r="DA372" s="74"/>
      <c r="DB372" s="20"/>
      <c r="DC372" s="74"/>
      <c r="DD372" s="20"/>
      <c r="DE372" s="74"/>
      <c r="DF372" s="20"/>
      <c r="DG372" s="74"/>
      <c r="DH372" s="20"/>
      <c r="DI372" s="74"/>
      <c r="DJ372" s="20"/>
      <c r="DK372" s="74"/>
      <c r="DL372" s="20"/>
      <c r="DM372" s="74"/>
      <c r="DN372" s="20"/>
      <c r="DO372" s="74"/>
      <c r="DP372" s="20"/>
      <c r="DQ372" s="20">
        <f t="shared" si="2409"/>
        <v>0</v>
      </c>
      <c r="DR372" s="20">
        <f t="shared" si="2410"/>
        <v>0</v>
      </c>
      <c r="DS372" s="7"/>
      <c r="DT372" s="7"/>
      <c r="DU372" s="7"/>
      <c r="DV372" s="52"/>
      <c r="DW372" s="51"/>
      <c r="DX372" s="1"/>
      <c r="DY372" s="23"/>
      <c r="DZ372" s="23"/>
      <c r="EA372" s="7"/>
      <c r="EB372" s="7"/>
      <c r="EC372" s="7"/>
      <c r="ED372" s="7"/>
      <c r="EE372" s="7"/>
      <c r="EF372" s="7"/>
      <c r="EG372" s="7"/>
      <c r="EH372" s="7">
        <f t="shared" si="2411"/>
        <v>0</v>
      </c>
      <c r="EI372" s="7">
        <f t="shared" si="2411"/>
        <v>0</v>
      </c>
      <c r="EJ372" s="7">
        <f t="shared" si="2411"/>
        <v>0</v>
      </c>
      <c r="EK372" s="18">
        <f t="shared" si="2411"/>
        <v>0</v>
      </c>
      <c r="EL372" s="7">
        <f t="shared" si="2411"/>
        <v>0</v>
      </c>
      <c r="EM372" s="7">
        <f t="shared" si="2411"/>
        <v>0</v>
      </c>
      <c r="EN372" s="7">
        <f t="shared" si="2411"/>
        <v>0</v>
      </c>
      <c r="EO372" s="7">
        <f t="shared" si="2411"/>
        <v>0</v>
      </c>
      <c r="EP372" s="7">
        <f t="shared" si="2411"/>
        <v>0</v>
      </c>
      <c r="EQ372" s="7">
        <f t="shared" si="2411"/>
        <v>0</v>
      </c>
      <c r="ER372" s="7">
        <f t="shared" si="2411"/>
        <v>0</v>
      </c>
      <c r="ES372" s="7">
        <f t="shared" si="2411"/>
        <v>0</v>
      </c>
      <c r="ET372" s="7">
        <f t="shared" si="2411"/>
        <v>0</v>
      </c>
      <c r="EU372" s="18">
        <f t="shared" si="2411"/>
        <v>0</v>
      </c>
      <c r="EV372" s="7">
        <f t="shared" si="2411"/>
        <v>0</v>
      </c>
      <c r="EW372" s="7">
        <f t="shared" si="2411"/>
        <v>0</v>
      </c>
      <c r="EX372" s="7">
        <f t="shared" si="2412"/>
        <v>0</v>
      </c>
      <c r="EY372" s="7">
        <f t="shared" si="2412"/>
        <v>0</v>
      </c>
      <c r="EZ372" s="7">
        <f t="shared" si="2412"/>
        <v>0</v>
      </c>
      <c r="FA372" s="7">
        <f t="shared" si="2412"/>
        <v>0</v>
      </c>
      <c r="FB372" s="7">
        <f t="shared" si="2412"/>
        <v>0</v>
      </c>
      <c r="FC372" s="7">
        <f t="shared" si="2412"/>
        <v>0</v>
      </c>
      <c r="FD372" s="7">
        <f t="shared" si="2412"/>
        <v>0</v>
      </c>
      <c r="FE372" s="18">
        <f t="shared" si="2412"/>
        <v>0</v>
      </c>
      <c r="FF372" s="7">
        <f t="shared" si="2412"/>
        <v>0</v>
      </c>
      <c r="FG372" s="7">
        <f t="shared" si="2412"/>
        <v>0</v>
      </c>
      <c r="FH372" s="7">
        <f t="shared" si="2412"/>
        <v>0</v>
      </c>
      <c r="FI372" s="7">
        <f t="shared" si="2412"/>
        <v>0</v>
      </c>
      <c r="FJ372" s="7">
        <f t="shared" si="2412"/>
        <v>0</v>
      </c>
      <c r="FK372" s="7">
        <f t="shared" si="2412"/>
        <v>0</v>
      </c>
      <c r="FL372" s="7">
        <f t="shared" si="2412"/>
        <v>0</v>
      </c>
      <c r="FM372" s="7">
        <f t="shared" si="2412"/>
        <v>0</v>
      </c>
      <c r="FN372" s="7">
        <f t="shared" si="2413"/>
        <v>0</v>
      </c>
      <c r="FO372" s="7">
        <f t="shared" si="2413"/>
        <v>0</v>
      </c>
      <c r="FP372" s="7"/>
      <c r="FQ372" s="7">
        <f t="shared" si="2414"/>
        <v>0</v>
      </c>
      <c r="FR372" s="7">
        <f t="shared" si="2414"/>
        <v>0</v>
      </c>
      <c r="FS372" s="7">
        <f t="shared" si="2414"/>
        <v>0</v>
      </c>
      <c r="FT372" s="7">
        <f t="shared" si="2414"/>
        <v>0</v>
      </c>
      <c r="FU372" s="7">
        <f t="shared" si="2414"/>
        <v>0</v>
      </c>
      <c r="FV372" s="7">
        <f t="shared" si="2414"/>
        <v>0</v>
      </c>
      <c r="FW372" s="7">
        <f t="shared" si="2414"/>
        <v>0</v>
      </c>
      <c r="FX372" s="7">
        <f t="shared" si="2414"/>
        <v>0</v>
      </c>
      <c r="FY372" s="7">
        <f t="shared" si="2414"/>
        <v>0</v>
      </c>
      <c r="FZ372" s="7">
        <f t="shared" si="2414"/>
        <v>0</v>
      </c>
      <c r="GA372" s="7">
        <f t="shared" si="2414"/>
        <v>0</v>
      </c>
      <c r="GB372" s="116">
        <f t="shared" si="2414"/>
        <v>0</v>
      </c>
      <c r="GC372" s="117">
        <f t="shared" si="2414"/>
        <v>0</v>
      </c>
      <c r="GD372" s="7"/>
      <c r="GE372" s="7"/>
      <c r="GF372" s="7"/>
      <c r="GG372" s="52"/>
      <c r="GH372" s="3"/>
      <c r="GI372" s="18"/>
      <c r="GJ372" s="18"/>
      <c r="GK372" s="1"/>
      <c r="GL372" s="23"/>
      <c r="GM372" s="61"/>
      <c r="GN372" s="7"/>
      <c r="GO372" s="7"/>
    </row>
    <row r="373" spans="1:197" ht="24.95" customHeight="1" x14ac:dyDescent="0.35">
      <c r="A373" s="51"/>
      <c r="B373" s="1"/>
      <c r="C373" s="23"/>
      <c r="D373" s="23"/>
      <c r="E373" s="23"/>
      <c r="F373" s="23"/>
      <c r="G373" s="23"/>
      <c r="H373" s="23"/>
      <c r="I373" s="23"/>
      <c r="J373" s="23"/>
      <c r="K373" s="23"/>
      <c r="L373" s="22"/>
      <c r="M373" s="73">
        <f t="shared" si="2426"/>
        <v>0</v>
      </c>
      <c r="N373" s="32"/>
      <c r="O373" s="263"/>
      <c r="P373" s="32"/>
      <c r="Q373" s="20"/>
      <c r="R373" s="32"/>
      <c r="S373" s="20"/>
      <c r="T373" s="32"/>
      <c r="U373" s="20"/>
      <c r="V373" s="74"/>
      <c r="W373" s="20"/>
      <c r="X373" s="20"/>
      <c r="Y373" s="20"/>
      <c r="Z373" s="74"/>
      <c r="AA373" s="20"/>
      <c r="AB373" s="74"/>
      <c r="AC373" s="20"/>
      <c r="AD373" s="74"/>
      <c r="AE373" s="24"/>
      <c r="AF373" s="74"/>
      <c r="AG373" s="20"/>
      <c r="AH373" s="74"/>
      <c r="AI373" s="20"/>
      <c r="AJ373" s="74"/>
      <c r="AK373" s="20"/>
      <c r="AL373" s="74"/>
      <c r="AM373" s="263"/>
      <c r="AN373" s="74"/>
      <c r="AO373" s="20"/>
      <c r="AP373" s="74"/>
      <c r="AQ373" s="20"/>
      <c r="AR373" s="74"/>
      <c r="AS373" s="20"/>
      <c r="AT373" s="74"/>
      <c r="AU373" s="20"/>
      <c r="AV373" s="74"/>
      <c r="AW373" s="20"/>
      <c r="AX373" s="74"/>
      <c r="AY373" s="20"/>
      <c r="AZ373" s="74"/>
      <c r="BA373" s="20"/>
      <c r="BB373" s="74"/>
      <c r="BC373" s="20"/>
      <c r="BD373" s="74"/>
      <c r="BE373" s="20"/>
      <c r="BF373" s="20">
        <f t="shared" si="2427"/>
        <v>0</v>
      </c>
      <c r="BG373" s="20">
        <f t="shared" si="2428"/>
        <v>0</v>
      </c>
      <c r="BH373" s="7"/>
      <c r="BI373" s="1"/>
      <c r="BJ373" s="1"/>
      <c r="BK373" s="55"/>
      <c r="BL373" s="51"/>
      <c r="BM373" s="1"/>
      <c r="BN373" s="23"/>
      <c r="BO373" s="23"/>
      <c r="BP373" s="23"/>
      <c r="BQ373" s="23"/>
      <c r="BR373" s="23"/>
      <c r="BS373" s="23"/>
      <c r="BT373" s="23"/>
      <c r="BU373" s="23"/>
      <c r="BV373" s="23"/>
      <c r="BW373" s="22"/>
      <c r="BX373" s="73">
        <f t="shared" si="2477"/>
        <v>0</v>
      </c>
      <c r="BY373" s="32"/>
      <c r="BZ373" s="334"/>
      <c r="CA373" s="32"/>
      <c r="CB373" s="20"/>
      <c r="CC373" s="32"/>
      <c r="CD373" s="20"/>
      <c r="CE373" s="32"/>
      <c r="CF373" s="20"/>
      <c r="CG373" s="74"/>
      <c r="CH373" s="20"/>
      <c r="CI373" s="20"/>
      <c r="CJ373" s="20"/>
      <c r="CK373" s="74"/>
      <c r="CL373" s="20"/>
      <c r="CM373" s="74"/>
      <c r="CN373" s="20"/>
      <c r="CO373" s="74"/>
      <c r="CP373" s="24"/>
      <c r="CQ373" s="74"/>
      <c r="CR373" s="334"/>
      <c r="CS373" s="74"/>
      <c r="CT373" s="20"/>
      <c r="CU373" s="74"/>
      <c r="CV373" s="20"/>
      <c r="CW373" s="74"/>
      <c r="CX373" s="334"/>
      <c r="CY373" s="74"/>
      <c r="CZ373" s="20"/>
      <c r="DA373" s="74"/>
      <c r="DB373" s="20"/>
      <c r="DC373" s="74"/>
      <c r="DD373" s="20"/>
      <c r="DE373" s="74"/>
      <c r="DF373" s="20"/>
      <c r="DG373" s="74"/>
      <c r="DH373" s="20"/>
      <c r="DI373" s="74"/>
      <c r="DJ373" s="20"/>
      <c r="DK373" s="74"/>
      <c r="DL373" s="20"/>
      <c r="DM373" s="74"/>
      <c r="DN373" s="20"/>
      <c r="DO373" s="74"/>
      <c r="DP373" s="20"/>
      <c r="DQ373" s="20">
        <f t="shared" si="2409"/>
        <v>0</v>
      </c>
      <c r="DR373" s="20">
        <f t="shared" si="2410"/>
        <v>0</v>
      </c>
      <c r="DS373" s="7"/>
      <c r="DT373" s="7"/>
      <c r="DU373" s="7"/>
      <c r="DV373" s="52"/>
      <c r="DW373" s="51"/>
      <c r="DX373" s="1"/>
      <c r="DY373" s="23"/>
      <c r="DZ373" s="23"/>
      <c r="EA373" s="7"/>
      <c r="EB373" s="7"/>
      <c r="EC373" s="7"/>
      <c r="ED373" s="7"/>
      <c r="EE373" s="7"/>
      <c r="EF373" s="7"/>
      <c r="EG373" s="7"/>
      <c r="EH373" s="7">
        <f t="shared" si="2411"/>
        <v>0</v>
      </c>
      <c r="EI373" s="7">
        <f t="shared" si="2411"/>
        <v>0</v>
      </c>
      <c r="EJ373" s="7">
        <f t="shared" si="2411"/>
        <v>0</v>
      </c>
      <c r="EK373" s="18">
        <f t="shared" si="2411"/>
        <v>0</v>
      </c>
      <c r="EL373" s="7">
        <f t="shared" si="2411"/>
        <v>0</v>
      </c>
      <c r="EM373" s="7">
        <f t="shared" si="2411"/>
        <v>0</v>
      </c>
      <c r="EN373" s="7">
        <f t="shared" si="2411"/>
        <v>0</v>
      </c>
      <c r="EO373" s="7">
        <f t="shared" si="2411"/>
        <v>0</v>
      </c>
      <c r="EP373" s="7">
        <f t="shared" si="2411"/>
        <v>0</v>
      </c>
      <c r="EQ373" s="7">
        <f t="shared" si="2411"/>
        <v>0</v>
      </c>
      <c r="ER373" s="7">
        <f t="shared" si="2411"/>
        <v>0</v>
      </c>
      <c r="ES373" s="7">
        <f t="shared" si="2411"/>
        <v>0</v>
      </c>
      <c r="ET373" s="7">
        <f t="shared" si="2411"/>
        <v>0</v>
      </c>
      <c r="EU373" s="18">
        <f t="shared" si="2411"/>
        <v>0</v>
      </c>
      <c r="EV373" s="7">
        <f t="shared" si="2411"/>
        <v>0</v>
      </c>
      <c r="EW373" s="7">
        <f t="shared" si="2411"/>
        <v>0</v>
      </c>
      <c r="EX373" s="7">
        <f t="shared" si="2412"/>
        <v>0</v>
      </c>
      <c r="EY373" s="7">
        <f t="shared" si="2412"/>
        <v>0</v>
      </c>
      <c r="EZ373" s="7">
        <f t="shared" si="2412"/>
        <v>0</v>
      </c>
      <c r="FA373" s="7">
        <f t="shared" si="2412"/>
        <v>0</v>
      </c>
      <c r="FB373" s="7">
        <f t="shared" si="2412"/>
        <v>0</v>
      </c>
      <c r="FC373" s="7">
        <f t="shared" si="2412"/>
        <v>0</v>
      </c>
      <c r="FD373" s="7">
        <f t="shared" si="2412"/>
        <v>0</v>
      </c>
      <c r="FE373" s="18">
        <f t="shared" si="2412"/>
        <v>0</v>
      </c>
      <c r="FF373" s="7">
        <f t="shared" si="2412"/>
        <v>0</v>
      </c>
      <c r="FG373" s="7">
        <f t="shared" si="2412"/>
        <v>0</v>
      </c>
      <c r="FH373" s="7">
        <f t="shared" si="2412"/>
        <v>0</v>
      </c>
      <c r="FI373" s="7">
        <f t="shared" si="2412"/>
        <v>0</v>
      </c>
      <c r="FJ373" s="7">
        <f t="shared" si="2412"/>
        <v>0</v>
      </c>
      <c r="FK373" s="7">
        <f t="shared" si="2412"/>
        <v>0</v>
      </c>
      <c r="FL373" s="7">
        <f t="shared" si="2412"/>
        <v>0</v>
      </c>
      <c r="FM373" s="7">
        <f t="shared" si="2412"/>
        <v>0</v>
      </c>
      <c r="FN373" s="7">
        <f t="shared" si="2413"/>
        <v>0</v>
      </c>
      <c r="FO373" s="7">
        <f t="shared" si="2413"/>
        <v>0</v>
      </c>
      <c r="FP373" s="7"/>
      <c r="FQ373" s="7">
        <f t="shared" si="2414"/>
        <v>0</v>
      </c>
      <c r="FR373" s="7">
        <f t="shared" si="2414"/>
        <v>0</v>
      </c>
      <c r="FS373" s="7">
        <f t="shared" si="2414"/>
        <v>0</v>
      </c>
      <c r="FT373" s="7">
        <f t="shared" si="2414"/>
        <v>0</v>
      </c>
      <c r="FU373" s="7">
        <f t="shared" si="2414"/>
        <v>0</v>
      </c>
      <c r="FV373" s="7">
        <f t="shared" si="2414"/>
        <v>0</v>
      </c>
      <c r="FW373" s="7">
        <f t="shared" si="2414"/>
        <v>0</v>
      </c>
      <c r="FX373" s="7">
        <f t="shared" si="2414"/>
        <v>0</v>
      </c>
      <c r="FY373" s="7">
        <f t="shared" si="2414"/>
        <v>0</v>
      </c>
      <c r="FZ373" s="7">
        <f t="shared" si="2414"/>
        <v>0</v>
      </c>
      <c r="GA373" s="7">
        <f t="shared" si="2414"/>
        <v>0</v>
      </c>
      <c r="GB373" s="116">
        <f t="shared" si="2414"/>
        <v>0</v>
      </c>
      <c r="GC373" s="117">
        <f t="shared" si="2414"/>
        <v>0</v>
      </c>
      <c r="GD373" s="7"/>
      <c r="GE373" s="7"/>
      <c r="GF373" s="7"/>
      <c r="GG373" s="52"/>
      <c r="GH373" s="3"/>
      <c r="GI373" s="18"/>
      <c r="GJ373" s="18"/>
      <c r="GK373" s="1"/>
      <c r="GL373" s="23"/>
      <c r="GM373" s="61"/>
      <c r="GN373" s="7"/>
      <c r="GO373" s="7"/>
    </row>
    <row r="374" spans="1:197" ht="24.95" customHeight="1" x14ac:dyDescent="0.35">
      <c r="A374" s="51"/>
      <c r="B374" s="1"/>
      <c r="C374" s="23"/>
      <c r="D374" s="23"/>
      <c r="E374" s="23"/>
      <c r="F374" s="23"/>
      <c r="G374" s="23"/>
      <c r="H374" s="23"/>
      <c r="I374" s="23"/>
      <c r="J374" s="23"/>
      <c r="K374" s="23"/>
      <c r="L374" s="1"/>
      <c r="M374" s="73">
        <f t="shared" si="2426"/>
        <v>0</v>
      </c>
      <c r="N374" s="32"/>
      <c r="O374" s="263"/>
      <c r="P374" s="32"/>
      <c r="Q374" s="20"/>
      <c r="R374" s="32"/>
      <c r="S374" s="20"/>
      <c r="T374" s="32"/>
      <c r="U374" s="20"/>
      <c r="V374" s="74"/>
      <c r="W374" s="20"/>
      <c r="X374" s="20"/>
      <c r="Y374" s="20"/>
      <c r="Z374" s="74"/>
      <c r="AA374" s="20"/>
      <c r="AB374" s="74"/>
      <c r="AC374" s="20"/>
      <c r="AD374" s="74"/>
      <c r="AE374" s="24"/>
      <c r="AF374" s="74"/>
      <c r="AG374" s="20"/>
      <c r="AH374" s="74"/>
      <c r="AI374" s="20"/>
      <c r="AJ374" s="74"/>
      <c r="AK374" s="20"/>
      <c r="AL374" s="74"/>
      <c r="AM374" s="263"/>
      <c r="AN374" s="74"/>
      <c r="AO374" s="20"/>
      <c r="AP374" s="74"/>
      <c r="AQ374" s="20"/>
      <c r="AR374" s="74"/>
      <c r="AS374" s="20"/>
      <c r="AT374" s="74"/>
      <c r="AU374" s="20"/>
      <c r="AV374" s="74"/>
      <c r="AW374" s="20"/>
      <c r="AX374" s="74"/>
      <c r="AY374" s="20"/>
      <c r="AZ374" s="74"/>
      <c r="BA374" s="20"/>
      <c r="BB374" s="74"/>
      <c r="BC374" s="20"/>
      <c r="BD374" s="74"/>
      <c r="BE374" s="20"/>
      <c r="BF374" s="20">
        <f t="shared" si="2427"/>
        <v>0</v>
      </c>
      <c r="BG374" s="20">
        <f t="shared" si="2428"/>
        <v>0</v>
      </c>
      <c r="BH374" s="7"/>
      <c r="BI374" s="1"/>
      <c r="BJ374" s="1"/>
      <c r="BK374" s="55"/>
      <c r="BL374" s="51"/>
      <c r="BM374" s="1"/>
      <c r="BN374" s="23"/>
      <c r="BO374" s="23"/>
      <c r="BP374" s="23"/>
      <c r="BQ374" s="23"/>
      <c r="BR374" s="23"/>
      <c r="BS374" s="23"/>
      <c r="BT374" s="23"/>
      <c r="BU374" s="23"/>
      <c r="BV374" s="23"/>
      <c r="BW374" s="1"/>
      <c r="BX374" s="73">
        <f t="shared" si="2477"/>
        <v>0</v>
      </c>
      <c r="BY374" s="32"/>
      <c r="BZ374" s="334"/>
      <c r="CA374" s="32"/>
      <c r="CB374" s="20"/>
      <c r="CC374" s="32"/>
      <c r="CD374" s="20"/>
      <c r="CE374" s="32"/>
      <c r="CF374" s="20"/>
      <c r="CG374" s="74"/>
      <c r="CH374" s="20"/>
      <c r="CI374" s="20"/>
      <c r="CJ374" s="20"/>
      <c r="CK374" s="74"/>
      <c r="CL374" s="20"/>
      <c r="CM374" s="74"/>
      <c r="CN374" s="20"/>
      <c r="CO374" s="74"/>
      <c r="CP374" s="24"/>
      <c r="CQ374" s="74"/>
      <c r="CR374" s="334"/>
      <c r="CS374" s="74"/>
      <c r="CT374" s="20"/>
      <c r="CU374" s="74"/>
      <c r="CV374" s="20"/>
      <c r="CW374" s="74"/>
      <c r="CX374" s="334"/>
      <c r="CY374" s="74"/>
      <c r="CZ374" s="20"/>
      <c r="DA374" s="74"/>
      <c r="DB374" s="20"/>
      <c r="DC374" s="74"/>
      <c r="DD374" s="20"/>
      <c r="DE374" s="74"/>
      <c r="DF374" s="20"/>
      <c r="DG374" s="74"/>
      <c r="DH374" s="20"/>
      <c r="DI374" s="74"/>
      <c r="DJ374" s="20"/>
      <c r="DK374" s="74"/>
      <c r="DL374" s="20"/>
      <c r="DM374" s="74"/>
      <c r="DN374" s="20"/>
      <c r="DO374" s="74"/>
      <c r="DP374" s="20"/>
      <c r="DQ374" s="20">
        <f t="shared" si="2409"/>
        <v>0</v>
      </c>
      <c r="DR374" s="20">
        <f t="shared" si="2410"/>
        <v>0</v>
      </c>
      <c r="DS374" s="7"/>
      <c r="DT374" s="7"/>
      <c r="DU374" s="7"/>
      <c r="DV374" s="52"/>
      <c r="DW374" s="51"/>
      <c r="DX374" s="1"/>
      <c r="DY374" s="23"/>
      <c r="DZ374" s="23"/>
      <c r="EA374" s="7"/>
      <c r="EB374" s="7"/>
      <c r="EC374" s="7"/>
      <c r="ED374" s="7"/>
      <c r="EE374" s="7"/>
      <c r="EF374" s="7"/>
      <c r="EG374" s="7"/>
      <c r="EH374" s="7">
        <f t="shared" si="2411"/>
        <v>0</v>
      </c>
      <c r="EI374" s="7">
        <f t="shared" si="2411"/>
        <v>0</v>
      </c>
      <c r="EJ374" s="7">
        <f t="shared" si="2411"/>
        <v>0</v>
      </c>
      <c r="EK374" s="18">
        <f t="shared" si="2411"/>
        <v>0</v>
      </c>
      <c r="EL374" s="7">
        <f t="shared" si="2411"/>
        <v>0</v>
      </c>
      <c r="EM374" s="7">
        <f t="shared" si="2411"/>
        <v>0</v>
      </c>
      <c r="EN374" s="7">
        <f t="shared" si="2411"/>
        <v>0</v>
      </c>
      <c r="EO374" s="7">
        <f t="shared" si="2411"/>
        <v>0</v>
      </c>
      <c r="EP374" s="7">
        <f t="shared" si="2411"/>
        <v>0</v>
      </c>
      <c r="EQ374" s="7">
        <f t="shared" si="2411"/>
        <v>0</v>
      </c>
      <c r="ER374" s="7">
        <f t="shared" si="2411"/>
        <v>0</v>
      </c>
      <c r="ES374" s="7">
        <f t="shared" si="2411"/>
        <v>0</v>
      </c>
      <c r="ET374" s="7">
        <f t="shared" si="2411"/>
        <v>0</v>
      </c>
      <c r="EU374" s="18">
        <f t="shared" si="2411"/>
        <v>0</v>
      </c>
      <c r="EV374" s="7">
        <f t="shared" si="2411"/>
        <v>0</v>
      </c>
      <c r="EW374" s="7">
        <f t="shared" si="2411"/>
        <v>0</v>
      </c>
      <c r="EX374" s="7">
        <f t="shared" si="2412"/>
        <v>0</v>
      </c>
      <c r="EY374" s="7">
        <f t="shared" si="2412"/>
        <v>0</v>
      </c>
      <c r="EZ374" s="7">
        <f t="shared" si="2412"/>
        <v>0</v>
      </c>
      <c r="FA374" s="7">
        <f t="shared" si="2412"/>
        <v>0</v>
      </c>
      <c r="FB374" s="7">
        <f t="shared" si="2412"/>
        <v>0</v>
      </c>
      <c r="FC374" s="7">
        <f t="shared" si="2412"/>
        <v>0</v>
      </c>
      <c r="FD374" s="7">
        <f t="shared" si="2412"/>
        <v>0</v>
      </c>
      <c r="FE374" s="18">
        <f t="shared" si="2412"/>
        <v>0</v>
      </c>
      <c r="FF374" s="7">
        <f t="shared" si="2412"/>
        <v>0</v>
      </c>
      <c r="FG374" s="7">
        <f t="shared" si="2412"/>
        <v>0</v>
      </c>
      <c r="FH374" s="7">
        <f t="shared" si="2412"/>
        <v>0</v>
      </c>
      <c r="FI374" s="7">
        <f t="shared" si="2412"/>
        <v>0</v>
      </c>
      <c r="FJ374" s="7">
        <f t="shared" si="2412"/>
        <v>0</v>
      </c>
      <c r="FK374" s="7">
        <f t="shared" si="2412"/>
        <v>0</v>
      </c>
      <c r="FL374" s="7">
        <f t="shared" si="2412"/>
        <v>0</v>
      </c>
      <c r="FM374" s="7">
        <f t="shared" si="2412"/>
        <v>0</v>
      </c>
      <c r="FN374" s="7">
        <f t="shared" si="2413"/>
        <v>0</v>
      </c>
      <c r="FO374" s="7">
        <f t="shared" si="2413"/>
        <v>0</v>
      </c>
      <c r="FP374" s="7"/>
      <c r="FQ374" s="7">
        <f t="shared" si="2414"/>
        <v>0</v>
      </c>
      <c r="FR374" s="7">
        <f t="shared" si="2414"/>
        <v>0</v>
      </c>
      <c r="FS374" s="7">
        <f t="shared" si="2414"/>
        <v>0</v>
      </c>
      <c r="FT374" s="7">
        <f t="shared" si="2414"/>
        <v>0</v>
      </c>
      <c r="FU374" s="7">
        <f t="shared" si="2414"/>
        <v>0</v>
      </c>
      <c r="FV374" s="7">
        <f t="shared" si="2414"/>
        <v>0</v>
      </c>
      <c r="FW374" s="7">
        <f t="shared" si="2414"/>
        <v>0</v>
      </c>
      <c r="FX374" s="7">
        <f t="shared" si="2414"/>
        <v>0</v>
      </c>
      <c r="FY374" s="7">
        <f t="shared" si="2414"/>
        <v>0</v>
      </c>
      <c r="FZ374" s="7">
        <f t="shared" si="2414"/>
        <v>0</v>
      </c>
      <c r="GA374" s="7">
        <f t="shared" si="2414"/>
        <v>0</v>
      </c>
      <c r="GB374" s="116">
        <f t="shared" si="2414"/>
        <v>0</v>
      </c>
      <c r="GC374" s="117">
        <f t="shared" si="2414"/>
        <v>0</v>
      </c>
      <c r="GD374" s="7"/>
      <c r="GE374" s="7"/>
      <c r="GF374" s="7"/>
      <c r="GG374" s="52"/>
      <c r="GH374" s="3"/>
      <c r="GI374" s="18"/>
      <c r="GJ374" s="18"/>
      <c r="GK374" s="1"/>
      <c r="GL374" s="23"/>
      <c r="GM374" s="61"/>
      <c r="GN374" s="7"/>
      <c r="GO374" s="7"/>
    </row>
    <row r="375" spans="1:197" ht="24.95" customHeight="1" x14ac:dyDescent="0.35">
      <c r="A375" s="51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3">
        <f t="shared" si="2426"/>
        <v>0</v>
      </c>
      <c r="N375" s="32"/>
      <c r="O375" s="263"/>
      <c r="P375" s="32"/>
      <c r="Q375" s="20"/>
      <c r="R375" s="32"/>
      <c r="S375" s="20"/>
      <c r="T375" s="32"/>
      <c r="U375" s="20"/>
      <c r="V375" s="74"/>
      <c r="W375" s="20"/>
      <c r="X375" s="20"/>
      <c r="Y375" s="20"/>
      <c r="Z375" s="74"/>
      <c r="AA375" s="20"/>
      <c r="AB375" s="74"/>
      <c r="AC375" s="20"/>
      <c r="AD375" s="74"/>
      <c r="AE375" s="24"/>
      <c r="AF375" s="74"/>
      <c r="AG375" s="20"/>
      <c r="AH375" s="74"/>
      <c r="AI375" s="20"/>
      <c r="AJ375" s="74"/>
      <c r="AK375" s="20"/>
      <c r="AL375" s="74"/>
      <c r="AM375" s="263"/>
      <c r="AN375" s="74"/>
      <c r="AO375" s="20"/>
      <c r="AP375" s="74"/>
      <c r="AQ375" s="20"/>
      <c r="AR375" s="74"/>
      <c r="AS375" s="20"/>
      <c r="AT375" s="74"/>
      <c r="AU375" s="20"/>
      <c r="AV375" s="74"/>
      <c r="AW375" s="20"/>
      <c r="AX375" s="74"/>
      <c r="AY375" s="20"/>
      <c r="AZ375" s="74"/>
      <c r="BA375" s="20"/>
      <c r="BB375" s="74"/>
      <c r="BC375" s="20"/>
      <c r="BD375" s="74"/>
      <c r="BE375" s="20"/>
      <c r="BF375" s="20">
        <f t="shared" si="2427"/>
        <v>0</v>
      </c>
      <c r="BG375" s="20">
        <f t="shared" si="2428"/>
        <v>0</v>
      </c>
      <c r="BH375" s="7"/>
      <c r="BI375" s="1"/>
      <c r="BJ375" s="1"/>
      <c r="BK375" s="55"/>
      <c r="BL375" s="51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3">
        <f t="shared" si="2477"/>
        <v>0</v>
      </c>
      <c r="BY375" s="32"/>
      <c r="BZ375" s="334"/>
      <c r="CA375" s="32"/>
      <c r="CB375" s="20"/>
      <c r="CC375" s="32"/>
      <c r="CD375" s="20"/>
      <c r="CE375" s="32"/>
      <c r="CF375" s="20"/>
      <c r="CG375" s="74"/>
      <c r="CH375" s="20"/>
      <c r="CI375" s="20"/>
      <c r="CJ375" s="20"/>
      <c r="CK375" s="74"/>
      <c r="CL375" s="20"/>
      <c r="CM375" s="74"/>
      <c r="CN375" s="20"/>
      <c r="CO375" s="74"/>
      <c r="CP375" s="24"/>
      <c r="CQ375" s="74"/>
      <c r="CR375" s="334"/>
      <c r="CS375" s="74"/>
      <c r="CT375" s="20"/>
      <c r="CU375" s="74"/>
      <c r="CV375" s="20"/>
      <c r="CW375" s="74"/>
      <c r="CX375" s="334"/>
      <c r="CY375" s="74"/>
      <c r="CZ375" s="20"/>
      <c r="DA375" s="74"/>
      <c r="DB375" s="20"/>
      <c r="DC375" s="74"/>
      <c r="DD375" s="20"/>
      <c r="DE375" s="74"/>
      <c r="DF375" s="20"/>
      <c r="DG375" s="74"/>
      <c r="DH375" s="20"/>
      <c r="DI375" s="74"/>
      <c r="DJ375" s="20"/>
      <c r="DK375" s="74"/>
      <c r="DL375" s="20"/>
      <c r="DM375" s="74"/>
      <c r="DN375" s="20"/>
      <c r="DO375" s="74"/>
      <c r="DP375" s="20"/>
      <c r="DQ375" s="20">
        <f t="shared" si="2409"/>
        <v>0</v>
      </c>
      <c r="DR375" s="20">
        <f t="shared" si="2410"/>
        <v>0</v>
      </c>
      <c r="DS375" s="7"/>
      <c r="DT375" s="7"/>
      <c r="DU375" s="7"/>
      <c r="DV375" s="52"/>
      <c r="DW375" s="51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>
        <f t="shared" si="2411"/>
        <v>0</v>
      </c>
      <c r="EI375" s="7">
        <f t="shared" si="2411"/>
        <v>0</v>
      </c>
      <c r="EJ375" s="7">
        <f t="shared" si="2411"/>
        <v>0</v>
      </c>
      <c r="EK375" s="18">
        <f t="shared" si="2411"/>
        <v>0</v>
      </c>
      <c r="EL375" s="7">
        <f t="shared" si="2411"/>
        <v>0</v>
      </c>
      <c r="EM375" s="7">
        <f t="shared" si="2411"/>
        <v>0</v>
      </c>
      <c r="EN375" s="7">
        <f t="shared" si="2411"/>
        <v>0</v>
      </c>
      <c r="EO375" s="7">
        <f t="shared" si="2411"/>
        <v>0</v>
      </c>
      <c r="EP375" s="7">
        <f t="shared" si="2411"/>
        <v>0</v>
      </c>
      <c r="EQ375" s="7">
        <f t="shared" si="2411"/>
        <v>0</v>
      </c>
      <c r="ER375" s="7">
        <f t="shared" si="2411"/>
        <v>0</v>
      </c>
      <c r="ES375" s="7">
        <f t="shared" si="2411"/>
        <v>0</v>
      </c>
      <c r="ET375" s="7">
        <f t="shared" si="2411"/>
        <v>0</v>
      </c>
      <c r="EU375" s="18">
        <f t="shared" si="2411"/>
        <v>0</v>
      </c>
      <c r="EV375" s="7">
        <f t="shared" si="2411"/>
        <v>0</v>
      </c>
      <c r="EW375" s="7">
        <f t="shared" si="2411"/>
        <v>0</v>
      </c>
      <c r="EX375" s="7">
        <f t="shared" si="2412"/>
        <v>0</v>
      </c>
      <c r="EY375" s="7">
        <f t="shared" si="2412"/>
        <v>0</v>
      </c>
      <c r="EZ375" s="7">
        <f t="shared" si="2412"/>
        <v>0</v>
      </c>
      <c r="FA375" s="7">
        <f t="shared" si="2412"/>
        <v>0</v>
      </c>
      <c r="FB375" s="7">
        <f t="shared" si="2412"/>
        <v>0</v>
      </c>
      <c r="FC375" s="7">
        <f t="shared" si="2412"/>
        <v>0</v>
      </c>
      <c r="FD375" s="7">
        <f t="shared" si="2412"/>
        <v>0</v>
      </c>
      <c r="FE375" s="18">
        <f t="shared" si="2412"/>
        <v>0</v>
      </c>
      <c r="FF375" s="7">
        <f t="shared" si="2412"/>
        <v>0</v>
      </c>
      <c r="FG375" s="7">
        <f t="shared" si="2412"/>
        <v>0</v>
      </c>
      <c r="FH375" s="7">
        <f t="shared" si="2412"/>
        <v>0</v>
      </c>
      <c r="FI375" s="7">
        <f t="shared" si="2412"/>
        <v>0</v>
      </c>
      <c r="FJ375" s="7">
        <f t="shared" si="2412"/>
        <v>0</v>
      </c>
      <c r="FK375" s="7">
        <f t="shared" si="2412"/>
        <v>0</v>
      </c>
      <c r="FL375" s="7">
        <f t="shared" si="2412"/>
        <v>0</v>
      </c>
      <c r="FM375" s="7">
        <f t="shared" si="2412"/>
        <v>0</v>
      </c>
      <c r="FN375" s="7">
        <f t="shared" si="2413"/>
        <v>0</v>
      </c>
      <c r="FO375" s="7">
        <f t="shared" si="2413"/>
        <v>0</v>
      </c>
      <c r="FP375" s="7"/>
      <c r="FQ375" s="7">
        <f t="shared" si="2414"/>
        <v>0</v>
      </c>
      <c r="FR375" s="7">
        <f t="shared" si="2414"/>
        <v>0</v>
      </c>
      <c r="FS375" s="7">
        <f t="shared" si="2414"/>
        <v>0</v>
      </c>
      <c r="FT375" s="7">
        <f t="shared" si="2414"/>
        <v>0</v>
      </c>
      <c r="FU375" s="7">
        <f t="shared" si="2414"/>
        <v>0</v>
      </c>
      <c r="FV375" s="7">
        <f t="shared" si="2414"/>
        <v>0</v>
      </c>
      <c r="FW375" s="7">
        <f t="shared" si="2414"/>
        <v>0</v>
      </c>
      <c r="FX375" s="7">
        <f t="shared" si="2414"/>
        <v>0</v>
      </c>
      <c r="FY375" s="7">
        <f t="shared" si="2414"/>
        <v>0</v>
      </c>
      <c r="FZ375" s="7">
        <f t="shared" si="2414"/>
        <v>0</v>
      </c>
      <c r="GA375" s="7">
        <f t="shared" si="2414"/>
        <v>0</v>
      </c>
      <c r="GB375" s="116">
        <f t="shared" si="2414"/>
        <v>0</v>
      </c>
      <c r="GC375" s="117">
        <f t="shared" si="2414"/>
        <v>0</v>
      </c>
      <c r="GD375" s="7"/>
      <c r="GE375" s="7"/>
      <c r="GF375" s="7"/>
      <c r="GG375" s="52"/>
      <c r="GH375" s="3"/>
      <c r="GI375" s="18"/>
      <c r="GJ375" s="18"/>
      <c r="GK375" s="1"/>
      <c r="GL375" s="23"/>
      <c r="GM375" s="61"/>
      <c r="GN375" s="7"/>
      <c r="GO375" s="7"/>
    </row>
    <row r="376" spans="1:197" ht="24.95" customHeight="1" x14ac:dyDescent="0.35">
      <c r="A376" s="51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3">
        <f t="shared" si="2426"/>
        <v>0</v>
      </c>
      <c r="N376" s="32"/>
      <c r="O376" s="263"/>
      <c r="P376" s="32"/>
      <c r="Q376" s="20"/>
      <c r="R376" s="32"/>
      <c r="S376" s="20"/>
      <c r="T376" s="32"/>
      <c r="U376" s="20"/>
      <c r="V376" s="74"/>
      <c r="W376" s="20"/>
      <c r="X376" s="20"/>
      <c r="Y376" s="20"/>
      <c r="Z376" s="74"/>
      <c r="AA376" s="20"/>
      <c r="AB376" s="74"/>
      <c r="AC376" s="20"/>
      <c r="AD376" s="74"/>
      <c r="AE376" s="24"/>
      <c r="AF376" s="74"/>
      <c r="AG376" s="20"/>
      <c r="AH376" s="74"/>
      <c r="AI376" s="20"/>
      <c r="AJ376" s="74"/>
      <c r="AK376" s="20"/>
      <c r="AL376" s="74"/>
      <c r="AM376" s="263"/>
      <c r="AN376" s="74"/>
      <c r="AO376" s="20"/>
      <c r="AP376" s="74"/>
      <c r="AQ376" s="20"/>
      <c r="AR376" s="74"/>
      <c r="AS376" s="20"/>
      <c r="AT376" s="74"/>
      <c r="AU376" s="20"/>
      <c r="AV376" s="74"/>
      <c r="AW376" s="20"/>
      <c r="AX376" s="74"/>
      <c r="AY376" s="20"/>
      <c r="AZ376" s="74"/>
      <c r="BA376" s="20"/>
      <c r="BB376" s="74"/>
      <c r="BC376" s="20"/>
      <c r="BD376" s="74"/>
      <c r="BE376" s="20"/>
      <c r="BF376" s="20">
        <f t="shared" si="2427"/>
        <v>0</v>
      </c>
      <c r="BG376" s="20">
        <f t="shared" si="2428"/>
        <v>0</v>
      </c>
      <c r="BH376" s="7"/>
      <c r="BI376" s="1"/>
      <c r="BJ376" s="1"/>
      <c r="BK376" s="55"/>
      <c r="BL376" s="51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3">
        <f t="shared" si="2477"/>
        <v>0</v>
      </c>
      <c r="BY376" s="32"/>
      <c r="BZ376" s="334"/>
      <c r="CA376" s="32"/>
      <c r="CB376" s="20"/>
      <c r="CC376" s="32"/>
      <c r="CD376" s="20"/>
      <c r="CE376" s="32"/>
      <c r="CF376" s="20"/>
      <c r="CG376" s="74"/>
      <c r="CH376" s="20"/>
      <c r="CI376" s="20"/>
      <c r="CJ376" s="20"/>
      <c r="CK376" s="74"/>
      <c r="CL376" s="20"/>
      <c r="CM376" s="74"/>
      <c r="CN376" s="20"/>
      <c r="CO376" s="74"/>
      <c r="CP376" s="24"/>
      <c r="CQ376" s="74"/>
      <c r="CR376" s="334"/>
      <c r="CS376" s="74"/>
      <c r="CT376" s="20"/>
      <c r="CU376" s="74"/>
      <c r="CV376" s="20"/>
      <c r="CW376" s="74"/>
      <c r="CX376" s="334"/>
      <c r="CY376" s="74"/>
      <c r="CZ376" s="20"/>
      <c r="DA376" s="74"/>
      <c r="DB376" s="20"/>
      <c r="DC376" s="74"/>
      <c r="DD376" s="20"/>
      <c r="DE376" s="74"/>
      <c r="DF376" s="20"/>
      <c r="DG376" s="74"/>
      <c r="DH376" s="20"/>
      <c r="DI376" s="74"/>
      <c r="DJ376" s="20"/>
      <c r="DK376" s="74"/>
      <c r="DL376" s="20"/>
      <c r="DM376" s="74"/>
      <c r="DN376" s="20"/>
      <c r="DO376" s="74"/>
      <c r="DP376" s="20"/>
      <c r="DQ376" s="20">
        <f t="shared" si="2409"/>
        <v>0</v>
      </c>
      <c r="DR376" s="20">
        <f t="shared" si="2410"/>
        <v>0</v>
      </c>
      <c r="DS376" s="7"/>
      <c r="DT376" s="7"/>
      <c r="DU376" s="7"/>
      <c r="DV376" s="52"/>
      <c r="DW376" s="51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>
        <f t="shared" si="2411"/>
        <v>0</v>
      </c>
      <c r="EI376" s="7">
        <f t="shared" si="2411"/>
        <v>0</v>
      </c>
      <c r="EJ376" s="7">
        <f t="shared" si="2411"/>
        <v>0</v>
      </c>
      <c r="EK376" s="18">
        <f t="shared" si="2411"/>
        <v>0</v>
      </c>
      <c r="EL376" s="7">
        <f t="shared" si="2411"/>
        <v>0</v>
      </c>
      <c r="EM376" s="7">
        <f t="shared" si="2411"/>
        <v>0</v>
      </c>
      <c r="EN376" s="7">
        <f t="shared" si="2411"/>
        <v>0</v>
      </c>
      <c r="EO376" s="7">
        <f t="shared" si="2411"/>
        <v>0</v>
      </c>
      <c r="EP376" s="7">
        <f t="shared" si="2411"/>
        <v>0</v>
      </c>
      <c r="EQ376" s="7">
        <f t="shared" si="2411"/>
        <v>0</v>
      </c>
      <c r="ER376" s="7">
        <f t="shared" si="2411"/>
        <v>0</v>
      </c>
      <c r="ES376" s="7">
        <f t="shared" si="2411"/>
        <v>0</v>
      </c>
      <c r="ET376" s="7">
        <f t="shared" si="2411"/>
        <v>0</v>
      </c>
      <c r="EU376" s="18">
        <f t="shared" si="2411"/>
        <v>0</v>
      </c>
      <c r="EV376" s="7">
        <f t="shared" si="2411"/>
        <v>0</v>
      </c>
      <c r="EW376" s="7">
        <f t="shared" si="2411"/>
        <v>0</v>
      </c>
      <c r="EX376" s="7">
        <f t="shared" si="2412"/>
        <v>0</v>
      </c>
      <c r="EY376" s="7">
        <f t="shared" si="2412"/>
        <v>0</v>
      </c>
      <c r="EZ376" s="7">
        <f t="shared" si="2412"/>
        <v>0</v>
      </c>
      <c r="FA376" s="7">
        <f t="shared" si="2412"/>
        <v>0</v>
      </c>
      <c r="FB376" s="7">
        <f t="shared" si="2412"/>
        <v>0</v>
      </c>
      <c r="FC376" s="7">
        <f t="shared" si="2412"/>
        <v>0</v>
      </c>
      <c r="FD376" s="7">
        <f t="shared" si="2412"/>
        <v>0</v>
      </c>
      <c r="FE376" s="18">
        <f t="shared" si="2412"/>
        <v>0</v>
      </c>
      <c r="FF376" s="7">
        <f t="shared" si="2412"/>
        <v>0</v>
      </c>
      <c r="FG376" s="7">
        <f t="shared" si="2412"/>
        <v>0</v>
      </c>
      <c r="FH376" s="7">
        <f t="shared" si="2412"/>
        <v>0</v>
      </c>
      <c r="FI376" s="7">
        <f t="shared" si="2412"/>
        <v>0</v>
      </c>
      <c r="FJ376" s="7">
        <f t="shared" si="2412"/>
        <v>0</v>
      </c>
      <c r="FK376" s="7">
        <f t="shared" si="2412"/>
        <v>0</v>
      </c>
      <c r="FL376" s="7">
        <f t="shared" si="2412"/>
        <v>0</v>
      </c>
      <c r="FM376" s="7">
        <f t="shared" si="2412"/>
        <v>0</v>
      </c>
      <c r="FN376" s="7">
        <f t="shared" si="2413"/>
        <v>0</v>
      </c>
      <c r="FO376" s="7">
        <f t="shared" si="2413"/>
        <v>0</v>
      </c>
      <c r="FP376" s="7"/>
      <c r="FQ376" s="7">
        <f t="shared" si="2414"/>
        <v>0</v>
      </c>
      <c r="FR376" s="7">
        <f t="shared" si="2414"/>
        <v>0</v>
      </c>
      <c r="FS376" s="7">
        <f t="shared" si="2414"/>
        <v>0</v>
      </c>
      <c r="FT376" s="7">
        <f t="shared" si="2414"/>
        <v>0</v>
      </c>
      <c r="FU376" s="7">
        <f t="shared" si="2414"/>
        <v>0</v>
      </c>
      <c r="FV376" s="7">
        <f t="shared" si="2414"/>
        <v>0</v>
      </c>
      <c r="FW376" s="7">
        <f t="shared" si="2414"/>
        <v>0</v>
      </c>
      <c r="FX376" s="7">
        <f t="shared" si="2414"/>
        <v>0</v>
      </c>
      <c r="FY376" s="7">
        <f t="shared" si="2414"/>
        <v>0</v>
      </c>
      <c r="FZ376" s="7">
        <f t="shared" si="2414"/>
        <v>0</v>
      </c>
      <c r="GA376" s="7">
        <f t="shared" si="2414"/>
        <v>0</v>
      </c>
      <c r="GB376" s="116">
        <f t="shared" si="2414"/>
        <v>0</v>
      </c>
      <c r="GC376" s="117">
        <f t="shared" si="2414"/>
        <v>0</v>
      </c>
      <c r="GD376" s="7"/>
      <c r="GE376" s="7"/>
      <c r="GF376" s="7"/>
      <c r="GG376" s="52"/>
      <c r="GH376" s="3"/>
      <c r="GI376" s="18"/>
      <c r="GJ376" s="18"/>
      <c r="GK376" s="1"/>
      <c r="GL376" s="23"/>
      <c r="GM376" s="61"/>
      <c r="GN376" s="7"/>
      <c r="GO376" s="7"/>
    </row>
    <row r="377" spans="1:197" ht="24.95" customHeight="1" x14ac:dyDescent="0.35">
      <c r="A377" s="51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3">
        <f t="shared" si="2426"/>
        <v>0</v>
      </c>
      <c r="N377" s="32"/>
      <c r="O377" s="263"/>
      <c r="P377" s="32"/>
      <c r="Q377" s="20"/>
      <c r="R377" s="32"/>
      <c r="S377" s="20"/>
      <c r="T377" s="32"/>
      <c r="U377" s="20"/>
      <c r="V377" s="74"/>
      <c r="W377" s="20"/>
      <c r="X377" s="20"/>
      <c r="Y377" s="20"/>
      <c r="Z377" s="74"/>
      <c r="AA377" s="20"/>
      <c r="AB377" s="74"/>
      <c r="AC377" s="20"/>
      <c r="AD377" s="74"/>
      <c r="AE377" s="24"/>
      <c r="AF377" s="74"/>
      <c r="AG377" s="20"/>
      <c r="AH377" s="74"/>
      <c r="AI377" s="20"/>
      <c r="AJ377" s="74"/>
      <c r="AK377" s="20"/>
      <c r="AL377" s="74"/>
      <c r="AM377" s="263"/>
      <c r="AN377" s="74"/>
      <c r="AO377" s="20"/>
      <c r="AP377" s="74"/>
      <c r="AQ377" s="20"/>
      <c r="AR377" s="74"/>
      <c r="AS377" s="20"/>
      <c r="AT377" s="74"/>
      <c r="AU377" s="20"/>
      <c r="AV377" s="74"/>
      <c r="AW377" s="20"/>
      <c r="AX377" s="74"/>
      <c r="AY377" s="20"/>
      <c r="AZ377" s="74"/>
      <c r="BA377" s="20"/>
      <c r="BB377" s="74"/>
      <c r="BC377" s="20"/>
      <c r="BD377" s="74"/>
      <c r="BE377" s="20"/>
      <c r="BF377" s="20">
        <f t="shared" si="2427"/>
        <v>0</v>
      </c>
      <c r="BG377" s="20">
        <f t="shared" si="2428"/>
        <v>0</v>
      </c>
      <c r="BH377" s="7"/>
      <c r="BI377" s="1"/>
      <c r="BJ377" s="1"/>
      <c r="BK377" s="55"/>
      <c r="BL377" s="51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3">
        <f t="shared" si="2477"/>
        <v>0</v>
      </c>
      <c r="BY377" s="32"/>
      <c r="BZ377" s="334"/>
      <c r="CA377" s="32"/>
      <c r="CB377" s="20"/>
      <c r="CC377" s="32"/>
      <c r="CD377" s="20"/>
      <c r="CE377" s="32"/>
      <c r="CF377" s="20"/>
      <c r="CG377" s="74"/>
      <c r="CH377" s="20"/>
      <c r="CI377" s="20"/>
      <c r="CJ377" s="20"/>
      <c r="CK377" s="74"/>
      <c r="CL377" s="20"/>
      <c r="CM377" s="74"/>
      <c r="CN377" s="20"/>
      <c r="CO377" s="74"/>
      <c r="CP377" s="24"/>
      <c r="CQ377" s="74"/>
      <c r="CR377" s="334"/>
      <c r="CS377" s="74"/>
      <c r="CT377" s="20"/>
      <c r="CU377" s="74"/>
      <c r="CV377" s="20"/>
      <c r="CW377" s="74"/>
      <c r="CX377" s="334"/>
      <c r="CY377" s="74"/>
      <c r="CZ377" s="20"/>
      <c r="DA377" s="74"/>
      <c r="DB377" s="20"/>
      <c r="DC377" s="74"/>
      <c r="DD377" s="20"/>
      <c r="DE377" s="74"/>
      <c r="DF377" s="20"/>
      <c r="DG377" s="74"/>
      <c r="DH377" s="20"/>
      <c r="DI377" s="74"/>
      <c r="DJ377" s="20"/>
      <c r="DK377" s="74"/>
      <c r="DL377" s="20"/>
      <c r="DM377" s="74"/>
      <c r="DN377" s="20"/>
      <c r="DO377" s="74"/>
      <c r="DP377" s="20"/>
      <c r="DQ377" s="20">
        <f t="shared" si="2409"/>
        <v>0</v>
      </c>
      <c r="DR377" s="20">
        <f t="shared" si="2410"/>
        <v>0</v>
      </c>
      <c r="DS377" s="7"/>
      <c r="DT377" s="7"/>
      <c r="DU377" s="7"/>
      <c r="DV377" s="52"/>
      <c r="DW377" s="51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>
        <f t="shared" si="2411"/>
        <v>0</v>
      </c>
      <c r="EI377" s="7">
        <f t="shared" si="2411"/>
        <v>0</v>
      </c>
      <c r="EJ377" s="7">
        <f t="shared" si="2411"/>
        <v>0</v>
      </c>
      <c r="EK377" s="18">
        <f t="shared" si="2411"/>
        <v>0</v>
      </c>
      <c r="EL377" s="7">
        <f t="shared" si="2411"/>
        <v>0</v>
      </c>
      <c r="EM377" s="7">
        <f t="shared" si="2411"/>
        <v>0</v>
      </c>
      <c r="EN377" s="7">
        <f t="shared" si="2411"/>
        <v>0</v>
      </c>
      <c r="EO377" s="7">
        <f t="shared" si="2411"/>
        <v>0</v>
      </c>
      <c r="EP377" s="7">
        <f t="shared" si="2411"/>
        <v>0</v>
      </c>
      <c r="EQ377" s="7">
        <f t="shared" si="2411"/>
        <v>0</v>
      </c>
      <c r="ER377" s="7">
        <f t="shared" si="2411"/>
        <v>0</v>
      </c>
      <c r="ES377" s="7">
        <f t="shared" si="2411"/>
        <v>0</v>
      </c>
      <c r="ET377" s="7">
        <f t="shared" si="2411"/>
        <v>0</v>
      </c>
      <c r="EU377" s="18">
        <f t="shared" si="2411"/>
        <v>0</v>
      </c>
      <c r="EV377" s="7">
        <f t="shared" si="2411"/>
        <v>0</v>
      </c>
      <c r="EW377" s="7">
        <f t="shared" si="2411"/>
        <v>0</v>
      </c>
      <c r="EX377" s="7">
        <f t="shared" si="2412"/>
        <v>0</v>
      </c>
      <c r="EY377" s="7">
        <f t="shared" si="2412"/>
        <v>0</v>
      </c>
      <c r="EZ377" s="7">
        <f t="shared" si="2412"/>
        <v>0</v>
      </c>
      <c r="FA377" s="7">
        <f t="shared" si="2412"/>
        <v>0</v>
      </c>
      <c r="FB377" s="7">
        <f t="shared" si="2412"/>
        <v>0</v>
      </c>
      <c r="FC377" s="7">
        <f t="shared" si="2412"/>
        <v>0</v>
      </c>
      <c r="FD377" s="7">
        <f t="shared" si="2412"/>
        <v>0</v>
      </c>
      <c r="FE377" s="18">
        <f t="shared" si="2412"/>
        <v>0</v>
      </c>
      <c r="FF377" s="7">
        <f t="shared" si="2412"/>
        <v>0</v>
      </c>
      <c r="FG377" s="7">
        <f t="shared" si="2412"/>
        <v>0</v>
      </c>
      <c r="FH377" s="7">
        <f t="shared" si="2412"/>
        <v>0</v>
      </c>
      <c r="FI377" s="7">
        <f t="shared" si="2412"/>
        <v>0</v>
      </c>
      <c r="FJ377" s="7">
        <f t="shared" si="2412"/>
        <v>0</v>
      </c>
      <c r="FK377" s="7">
        <f t="shared" si="2412"/>
        <v>0</v>
      </c>
      <c r="FL377" s="7">
        <f t="shared" si="2412"/>
        <v>0</v>
      </c>
      <c r="FM377" s="7">
        <f t="shared" si="2412"/>
        <v>0</v>
      </c>
      <c r="FN377" s="7">
        <f t="shared" si="2413"/>
        <v>0</v>
      </c>
      <c r="FO377" s="7">
        <f t="shared" si="2413"/>
        <v>0</v>
      </c>
      <c r="FP377" s="7"/>
      <c r="FQ377" s="7">
        <f t="shared" si="2414"/>
        <v>0</v>
      </c>
      <c r="FR377" s="7">
        <f t="shared" si="2414"/>
        <v>0</v>
      </c>
      <c r="FS377" s="7">
        <f t="shared" si="2414"/>
        <v>0</v>
      </c>
      <c r="FT377" s="7">
        <f t="shared" si="2414"/>
        <v>0</v>
      </c>
      <c r="FU377" s="7">
        <f t="shared" si="2414"/>
        <v>0</v>
      </c>
      <c r="FV377" s="7">
        <f t="shared" si="2414"/>
        <v>0</v>
      </c>
      <c r="FW377" s="7">
        <f t="shared" si="2414"/>
        <v>0</v>
      </c>
      <c r="FX377" s="7">
        <f t="shared" si="2414"/>
        <v>0</v>
      </c>
      <c r="FY377" s="7">
        <f t="shared" si="2414"/>
        <v>0</v>
      </c>
      <c r="FZ377" s="7">
        <f t="shared" si="2414"/>
        <v>0</v>
      </c>
      <c r="GA377" s="7">
        <f t="shared" si="2414"/>
        <v>0</v>
      </c>
      <c r="GB377" s="116">
        <f t="shared" si="2414"/>
        <v>0</v>
      </c>
      <c r="GC377" s="117">
        <f t="shared" si="2414"/>
        <v>0</v>
      </c>
      <c r="GD377" s="7"/>
      <c r="GE377" s="7"/>
      <c r="GF377" s="7"/>
      <c r="GG377" s="52"/>
      <c r="GH377" s="3"/>
      <c r="GI377" s="18"/>
      <c r="GJ377" s="18"/>
      <c r="GK377" s="1"/>
      <c r="GL377" s="23"/>
      <c r="GM377" s="61"/>
      <c r="GN377" s="7"/>
      <c r="GO377" s="7"/>
    </row>
    <row r="378" spans="1:197" ht="24.95" customHeight="1" x14ac:dyDescent="0.35">
      <c r="A378" s="51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3">
        <f t="shared" si="2426"/>
        <v>0</v>
      </c>
      <c r="N378" s="32"/>
      <c r="O378" s="263"/>
      <c r="P378" s="32"/>
      <c r="Q378" s="20"/>
      <c r="R378" s="32"/>
      <c r="S378" s="20"/>
      <c r="T378" s="32"/>
      <c r="U378" s="20"/>
      <c r="V378" s="74"/>
      <c r="W378" s="20"/>
      <c r="X378" s="20"/>
      <c r="Y378" s="20"/>
      <c r="Z378" s="74"/>
      <c r="AA378" s="20"/>
      <c r="AB378" s="74"/>
      <c r="AC378" s="20"/>
      <c r="AD378" s="74"/>
      <c r="AE378" s="24"/>
      <c r="AF378" s="74"/>
      <c r="AG378" s="20"/>
      <c r="AH378" s="74"/>
      <c r="AI378" s="20"/>
      <c r="AJ378" s="74"/>
      <c r="AK378" s="20"/>
      <c r="AL378" s="74"/>
      <c r="AM378" s="263"/>
      <c r="AN378" s="74"/>
      <c r="AO378" s="20"/>
      <c r="AP378" s="74"/>
      <c r="AQ378" s="20"/>
      <c r="AR378" s="74"/>
      <c r="AS378" s="20"/>
      <c r="AT378" s="74"/>
      <c r="AU378" s="20"/>
      <c r="AV378" s="74"/>
      <c r="AW378" s="20"/>
      <c r="AX378" s="74"/>
      <c r="AY378" s="20"/>
      <c r="AZ378" s="74"/>
      <c r="BA378" s="20"/>
      <c r="BB378" s="74"/>
      <c r="BC378" s="20"/>
      <c r="BD378" s="74"/>
      <c r="BE378" s="20"/>
      <c r="BF378" s="20">
        <f t="shared" si="2427"/>
        <v>0</v>
      </c>
      <c r="BG378" s="20">
        <f t="shared" si="2428"/>
        <v>0</v>
      </c>
      <c r="BH378" s="7"/>
      <c r="BI378" s="1"/>
      <c r="BJ378" s="1"/>
      <c r="BK378" s="55"/>
      <c r="BL378" s="51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3">
        <f t="shared" si="2477"/>
        <v>0</v>
      </c>
      <c r="BY378" s="32"/>
      <c r="BZ378" s="334"/>
      <c r="CA378" s="32"/>
      <c r="CB378" s="20"/>
      <c r="CC378" s="32"/>
      <c r="CD378" s="20"/>
      <c r="CE378" s="32"/>
      <c r="CF378" s="20"/>
      <c r="CG378" s="74"/>
      <c r="CH378" s="20"/>
      <c r="CI378" s="20"/>
      <c r="CJ378" s="20"/>
      <c r="CK378" s="74"/>
      <c r="CL378" s="20"/>
      <c r="CM378" s="74"/>
      <c r="CN378" s="20"/>
      <c r="CO378" s="74"/>
      <c r="CP378" s="24"/>
      <c r="CQ378" s="74"/>
      <c r="CR378" s="334"/>
      <c r="CS378" s="74"/>
      <c r="CT378" s="20"/>
      <c r="CU378" s="74"/>
      <c r="CV378" s="20"/>
      <c r="CW378" s="74"/>
      <c r="CX378" s="334"/>
      <c r="CY378" s="74"/>
      <c r="CZ378" s="20"/>
      <c r="DA378" s="74"/>
      <c r="DB378" s="20"/>
      <c r="DC378" s="74"/>
      <c r="DD378" s="20"/>
      <c r="DE378" s="74"/>
      <c r="DF378" s="20"/>
      <c r="DG378" s="74"/>
      <c r="DH378" s="20"/>
      <c r="DI378" s="74"/>
      <c r="DJ378" s="20"/>
      <c r="DK378" s="74"/>
      <c r="DL378" s="20"/>
      <c r="DM378" s="74"/>
      <c r="DN378" s="20"/>
      <c r="DO378" s="74"/>
      <c r="DP378" s="20"/>
      <c r="DQ378" s="20">
        <f t="shared" si="2409"/>
        <v>0</v>
      </c>
      <c r="DR378" s="20">
        <f t="shared" si="2410"/>
        <v>0</v>
      </c>
      <c r="DS378" s="7"/>
      <c r="DT378" s="7"/>
      <c r="DU378" s="7"/>
      <c r="DV378" s="52"/>
      <c r="DW378" s="51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>
        <f t="shared" si="2411"/>
        <v>0</v>
      </c>
      <c r="EI378" s="7">
        <f t="shared" si="2411"/>
        <v>0</v>
      </c>
      <c r="EJ378" s="7">
        <f t="shared" si="2411"/>
        <v>0</v>
      </c>
      <c r="EK378" s="18">
        <f t="shared" si="2411"/>
        <v>0</v>
      </c>
      <c r="EL378" s="7">
        <f t="shared" si="2411"/>
        <v>0</v>
      </c>
      <c r="EM378" s="7">
        <f t="shared" si="2411"/>
        <v>0</v>
      </c>
      <c r="EN378" s="7">
        <f t="shared" si="2411"/>
        <v>0</v>
      </c>
      <c r="EO378" s="7">
        <f t="shared" si="2411"/>
        <v>0</v>
      </c>
      <c r="EP378" s="7">
        <f t="shared" si="2411"/>
        <v>0</v>
      </c>
      <c r="EQ378" s="7">
        <f t="shared" si="2411"/>
        <v>0</v>
      </c>
      <c r="ER378" s="7">
        <f t="shared" si="2411"/>
        <v>0</v>
      </c>
      <c r="ES378" s="7">
        <f t="shared" si="2411"/>
        <v>0</v>
      </c>
      <c r="ET378" s="7">
        <f t="shared" si="2411"/>
        <v>0</v>
      </c>
      <c r="EU378" s="18">
        <f t="shared" si="2411"/>
        <v>0</v>
      </c>
      <c r="EV378" s="7">
        <f t="shared" si="2411"/>
        <v>0</v>
      </c>
      <c r="EW378" s="7">
        <f t="shared" si="2411"/>
        <v>0</v>
      </c>
      <c r="EX378" s="7">
        <f t="shared" si="2412"/>
        <v>0</v>
      </c>
      <c r="EY378" s="7">
        <f t="shared" si="2412"/>
        <v>0</v>
      </c>
      <c r="EZ378" s="7">
        <f t="shared" si="2412"/>
        <v>0</v>
      </c>
      <c r="FA378" s="7">
        <f t="shared" si="2412"/>
        <v>0</v>
      </c>
      <c r="FB378" s="7">
        <f t="shared" si="2412"/>
        <v>0</v>
      </c>
      <c r="FC378" s="7">
        <f t="shared" si="2412"/>
        <v>0</v>
      </c>
      <c r="FD378" s="7">
        <f t="shared" si="2412"/>
        <v>0</v>
      </c>
      <c r="FE378" s="18">
        <f t="shared" si="2412"/>
        <v>0</v>
      </c>
      <c r="FF378" s="7">
        <f t="shared" si="2412"/>
        <v>0</v>
      </c>
      <c r="FG378" s="7">
        <f t="shared" si="2412"/>
        <v>0</v>
      </c>
      <c r="FH378" s="7">
        <f t="shared" si="2412"/>
        <v>0</v>
      </c>
      <c r="FI378" s="7">
        <f t="shared" si="2412"/>
        <v>0</v>
      </c>
      <c r="FJ378" s="7">
        <f t="shared" si="2412"/>
        <v>0</v>
      </c>
      <c r="FK378" s="7">
        <f t="shared" si="2412"/>
        <v>0</v>
      </c>
      <c r="FL378" s="7">
        <f t="shared" si="2412"/>
        <v>0</v>
      </c>
      <c r="FM378" s="7">
        <f t="shared" si="2412"/>
        <v>0</v>
      </c>
      <c r="FN378" s="7">
        <f t="shared" si="2413"/>
        <v>0</v>
      </c>
      <c r="FO378" s="7">
        <f t="shared" si="2413"/>
        <v>0</v>
      </c>
      <c r="FP378" s="7"/>
      <c r="FQ378" s="7">
        <f t="shared" si="2414"/>
        <v>0</v>
      </c>
      <c r="FR378" s="7">
        <f t="shared" si="2414"/>
        <v>0</v>
      </c>
      <c r="FS378" s="7">
        <f t="shared" si="2414"/>
        <v>0</v>
      </c>
      <c r="FT378" s="7">
        <f t="shared" si="2414"/>
        <v>0</v>
      </c>
      <c r="FU378" s="7">
        <f t="shared" si="2414"/>
        <v>0</v>
      </c>
      <c r="FV378" s="7">
        <f t="shared" si="2414"/>
        <v>0</v>
      </c>
      <c r="FW378" s="7">
        <f t="shared" si="2414"/>
        <v>0</v>
      </c>
      <c r="FX378" s="7">
        <f t="shared" si="2414"/>
        <v>0</v>
      </c>
      <c r="FY378" s="7">
        <f t="shared" si="2414"/>
        <v>0</v>
      </c>
      <c r="FZ378" s="7">
        <f t="shared" si="2414"/>
        <v>0</v>
      </c>
      <c r="GA378" s="7">
        <f t="shared" si="2414"/>
        <v>0</v>
      </c>
      <c r="GB378" s="116">
        <f t="shared" si="2414"/>
        <v>0</v>
      </c>
      <c r="GC378" s="117">
        <f t="shared" si="2414"/>
        <v>0</v>
      </c>
      <c r="GD378" s="7"/>
      <c r="GE378" s="7"/>
      <c r="GF378" s="7"/>
      <c r="GG378" s="52"/>
      <c r="GH378" s="3"/>
      <c r="GI378" s="18"/>
      <c r="GJ378" s="18"/>
      <c r="GK378" s="1"/>
      <c r="GL378" s="23"/>
      <c r="GM378" s="61"/>
      <c r="GN378" s="7"/>
      <c r="GO378" s="7"/>
    </row>
    <row r="379" spans="1:197" ht="24.95" customHeight="1" thickBot="1" x14ac:dyDescent="0.4">
      <c r="A379" s="51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3">
        <f t="shared" si="2426"/>
        <v>0</v>
      </c>
      <c r="N379" s="32"/>
      <c r="O379" s="263"/>
      <c r="P379" s="32"/>
      <c r="Q379" s="20"/>
      <c r="R379" s="32"/>
      <c r="S379" s="20"/>
      <c r="T379" s="32"/>
      <c r="U379" s="20"/>
      <c r="V379" s="74"/>
      <c r="W379" s="20"/>
      <c r="X379" s="20"/>
      <c r="Y379" s="20"/>
      <c r="Z379" s="74"/>
      <c r="AA379" s="20"/>
      <c r="AB379" s="74"/>
      <c r="AC379" s="20"/>
      <c r="AD379" s="74"/>
      <c r="AE379" s="24"/>
      <c r="AF379" s="74"/>
      <c r="AG379" s="20"/>
      <c r="AH379" s="74"/>
      <c r="AI379" s="20"/>
      <c r="AJ379" s="74"/>
      <c r="AK379" s="20"/>
      <c r="AL379" s="74"/>
      <c r="AM379" s="263"/>
      <c r="AN379" s="74"/>
      <c r="AO379" s="20"/>
      <c r="AP379" s="74"/>
      <c r="AQ379" s="20"/>
      <c r="AR379" s="74"/>
      <c r="AS379" s="20"/>
      <c r="AT379" s="74"/>
      <c r="AU379" s="20"/>
      <c r="AV379" s="74"/>
      <c r="AW379" s="20"/>
      <c r="AX379" s="74"/>
      <c r="AY379" s="20"/>
      <c r="AZ379" s="74"/>
      <c r="BA379" s="20"/>
      <c r="BB379" s="74"/>
      <c r="BC379" s="20"/>
      <c r="BD379" s="74"/>
      <c r="BE379" s="20"/>
      <c r="BF379" s="20">
        <f t="shared" si="2427"/>
        <v>0</v>
      </c>
      <c r="BG379" s="20">
        <f t="shared" si="2428"/>
        <v>0</v>
      </c>
      <c r="BH379" s="7"/>
      <c r="BI379" s="1"/>
      <c r="BJ379" s="1"/>
      <c r="BK379" s="55"/>
      <c r="BL379" s="51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3">
        <f t="shared" si="2477"/>
        <v>0</v>
      </c>
      <c r="BY379" s="32"/>
      <c r="BZ379" s="334"/>
      <c r="CA379" s="32"/>
      <c r="CB379" s="20"/>
      <c r="CC379" s="32"/>
      <c r="CD379" s="20"/>
      <c r="CE379" s="32"/>
      <c r="CF379" s="20"/>
      <c r="CG379" s="74"/>
      <c r="CH379" s="20"/>
      <c r="CI379" s="20"/>
      <c r="CJ379" s="20"/>
      <c r="CK379" s="74"/>
      <c r="CL379" s="20"/>
      <c r="CM379" s="74"/>
      <c r="CN379" s="20"/>
      <c r="CO379" s="74"/>
      <c r="CP379" s="24"/>
      <c r="CQ379" s="74"/>
      <c r="CR379" s="334"/>
      <c r="CS379" s="74"/>
      <c r="CT379" s="20"/>
      <c r="CU379" s="74"/>
      <c r="CV379" s="20"/>
      <c r="CW379" s="74"/>
      <c r="CX379" s="334"/>
      <c r="CY379" s="74"/>
      <c r="CZ379" s="20"/>
      <c r="DA379" s="74"/>
      <c r="DB379" s="20"/>
      <c r="DC379" s="74"/>
      <c r="DD379" s="20"/>
      <c r="DE379" s="74"/>
      <c r="DF379" s="20"/>
      <c r="DG379" s="74"/>
      <c r="DH379" s="20"/>
      <c r="DI379" s="74"/>
      <c r="DJ379" s="20"/>
      <c r="DK379" s="74"/>
      <c r="DL379" s="20"/>
      <c r="DM379" s="74"/>
      <c r="DN379" s="20"/>
      <c r="DO379" s="74"/>
      <c r="DP379" s="20"/>
      <c r="DQ379" s="20">
        <f t="shared" si="2409"/>
        <v>0</v>
      </c>
      <c r="DR379" s="20">
        <f t="shared" si="2410"/>
        <v>0</v>
      </c>
      <c r="DS379" s="7"/>
      <c r="DT379" s="7"/>
      <c r="DU379" s="7"/>
      <c r="DV379" s="52"/>
      <c r="DW379" s="51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>
        <f t="shared" si="2411"/>
        <v>0</v>
      </c>
      <c r="EI379" s="7">
        <f t="shared" si="2411"/>
        <v>0</v>
      </c>
      <c r="EJ379" s="7">
        <f t="shared" si="2411"/>
        <v>0</v>
      </c>
      <c r="EK379" s="18">
        <f t="shared" si="2411"/>
        <v>0</v>
      </c>
      <c r="EL379" s="7">
        <f t="shared" si="2411"/>
        <v>0</v>
      </c>
      <c r="EM379" s="7">
        <f t="shared" si="2411"/>
        <v>0</v>
      </c>
      <c r="EN379" s="7">
        <f t="shared" si="2411"/>
        <v>0</v>
      </c>
      <c r="EO379" s="7">
        <f t="shared" si="2411"/>
        <v>0</v>
      </c>
      <c r="EP379" s="7">
        <f t="shared" si="2411"/>
        <v>0</v>
      </c>
      <c r="EQ379" s="7">
        <f t="shared" si="2411"/>
        <v>0</v>
      </c>
      <c r="ER379" s="7">
        <f t="shared" si="2411"/>
        <v>0</v>
      </c>
      <c r="ES379" s="7">
        <f t="shared" si="2411"/>
        <v>0</v>
      </c>
      <c r="ET379" s="7">
        <f t="shared" si="2411"/>
        <v>0</v>
      </c>
      <c r="EU379" s="18">
        <f t="shared" si="2411"/>
        <v>0</v>
      </c>
      <c r="EV379" s="7">
        <f t="shared" si="2411"/>
        <v>0</v>
      </c>
      <c r="EW379" s="7">
        <f t="shared" ref="EW379" si="2478">SUM(AA379+CL379)</f>
        <v>0</v>
      </c>
      <c r="EX379" s="7">
        <f t="shared" si="2412"/>
        <v>0</v>
      </c>
      <c r="EY379" s="7">
        <f t="shared" si="2412"/>
        <v>0</v>
      </c>
      <c r="EZ379" s="7">
        <f t="shared" si="2412"/>
        <v>0</v>
      </c>
      <c r="FA379" s="7">
        <f t="shared" si="2412"/>
        <v>0</v>
      </c>
      <c r="FB379" s="7">
        <f t="shared" si="2412"/>
        <v>0</v>
      </c>
      <c r="FC379" s="7">
        <f t="shared" si="2412"/>
        <v>0</v>
      </c>
      <c r="FD379" s="7">
        <f t="shared" si="2412"/>
        <v>0</v>
      </c>
      <c r="FE379" s="18">
        <f t="shared" si="2412"/>
        <v>0</v>
      </c>
      <c r="FF379" s="7">
        <f t="shared" si="2412"/>
        <v>0</v>
      </c>
      <c r="FG379" s="7">
        <f t="shared" si="2412"/>
        <v>0</v>
      </c>
      <c r="FH379" s="7">
        <f t="shared" si="2412"/>
        <v>0</v>
      </c>
      <c r="FI379" s="7">
        <f t="shared" si="2412"/>
        <v>0</v>
      </c>
      <c r="FJ379" s="7">
        <f t="shared" si="2412"/>
        <v>0</v>
      </c>
      <c r="FK379" s="7">
        <f t="shared" si="2412"/>
        <v>0</v>
      </c>
      <c r="FL379" s="7">
        <f t="shared" si="2412"/>
        <v>0</v>
      </c>
      <c r="FM379" s="7">
        <f t="shared" ref="FM379" si="2479">SUM(AQ379+DB379)</f>
        <v>0</v>
      </c>
      <c r="FN379" s="7">
        <f t="shared" si="2413"/>
        <v>0</v>
      </c>
      <c r="FO379" s="7">
        <f t="shared" si="2413"/>
        <v>0</v>
      </c>
      <c r="FP379" s="7"/>
      <c r="FQ379" s="7">
        <f t="shared" si="2414"/>
        <v>0</v>
      </c>
      <c r="FR379" s="7">
        <f t="shared" si="2414"/>
        <v>0</v>
      </c>
      <c r="FS379" s="7">
        <f t="shared" si="2414"/>
        <v>0</v>
      </c>
      <c r="FT379" s="7">
        <f t="shared" si="2414"/>
        <v>0</v>
      </c>
      <c r="FU379" s="7">
        <f t="shared" si="2414"/>
        <v>0</v>
      </c>
      <c r="FV379" s="7">
        <f t="shared" si="2414"/>
        <v>0</v>
      </c>
      <c r="FW379" s="7">
        <f t="shared" si="2414"/>
        <v>0</v>
      </c>
      <c r="FX379" s="7">
        <f t="shared" si="2414"/>
        <v>0</v>
      </c>
      <c r="FY379" s="7">
        <f t="shared" si="2414"/>
        <v>0</v>
      </c>
      <c r="FZ379" s="7">
        <f t="shared" si="2414"/>
        <v>0</v>
      </c>
      <c r="GA379" s="7">
        <f t="shared" si="2414"/>
        <v>0</v>
      </c>
      <c r="GB379" s="116">
        <f t="shared" si="2414"/>
        <v>0</v>
      </c>
      <c r="GC379" s="117">
        <f t="shared" si="2414"/>
        <v>0</v>
      </c>
      <c r="GD379" s="7"/>
      <c r="GE379" s="7"/>
      <c r="GF379" s="7"/>
      <c r="GG379" s="52"/>
      <c r="GH379" s="3"/>
      <c r="GI379" s="18"/>
      <c r="GJ379" s="18"/>
      <c r="GK379" s="1"/>
      <c r="GL379" s="23"/>
      <c r="GM379" s="61"/>
      <c r="GN379" s="7"/>
      <c r="GO379" s="7"/>
    </row>
    <row r="380" spans="1:197" s="346" customFormat="1" ht="24.95" customHeight="1" x14ac:dyDescent="0.35">
      <c r="A380" s="131">
        <v>25</v>
      </c>
      <c r="B380" s="131" t="s">
        <v>86</v>
      </c>
      <c r="C380" s="130" t="s">
        <v>59</v>
      </c>
      <c r="D380" s="131">
        <v>0.25</v>
      </c>
      <c r="E380" s="131"/>
      <c r="F380" s="131"/>
      <c r="G380" s="131"/>
      <c r="H380" s="131"/>
      <c r="I380" s="131"/>
      <c r="J380" s="131"/>
      <c r="K380" s="131"/>
      <c r="L380" s="131">
        <f t="shared" ref="L380:BG380" si="2480">SUM(L381:L391)</f>
        <v>80</v>
      </c>
      <c r="M380" s="131">
        <f t="shared" si="2480"/>
        <v>80</v>
      </c>
      <c r="N380" s="131">
        <f t="shared" si="2480"/>
        <v>46</v>
      </c>
      <c r="O380" s="131">
        <f t="shared" si="2480"/>
        <v>20</v>
      </c>
      <c r="P380" s="2">
        <f t="shared" si="2480"/>
        <v>20</v>
      </c>
      <c r="Q380" s="131">
        <f t="shared" si="2480"/>
        <v>20</v>
      </c>
      <c r="R380" s="2">
        <f t="shared" si="2480"/>
        <v>14</v>
      </c>
      <c r="S380" s="131">
        <f t="shared" si="2480"/>
        <v>14</v>
      </c>
      <c r="T380" s="2">
        <f t="shared" si="2480"/>
        <v>0</v>
      </c>
      <c r="U380" s="131">
        <f t="shared" si="2480"/>
        <v>0</v>
      </c>
      <c r="V380" s="2">
        <f t="shared" si="2480"/>
        <v>0</v>
      </c>
      <c r="W380" s="131">
        <f t="shared" si="2480"/>
        <v>0</v>
      </c>
      <c r="X380" s="131">
        <f t="shared" si="2480"/>
        <v>2</v>
      </c>
      <c r="Y380" s="433">
        <f t="shared" si="2480"/>
        <v>4</v>
      </c>
      <c r="Z380" s="2">
        <f t="shared" si="2480"/>
        <v>0</v>
      </c>
      <c r="AA380" s="131">
        <f t="shared" si="2480"/>
        <v>0</v>
      </c>
      <c r="AB380" s="2">
        <f t="shared" si="2480"/>
        <v>0</v>
      </c>
      <c r="AC380" s="131">
        <f t="shared" si="2480"/>
        <v>0</v>
      </c>
      <c r="AD380" s="2">
        <f t="shared" si="2480"/>
        <v>1</v>
      </c>
      <c r="AE380" s="131">
        <f t="shared" si="2480"/>
        <v>15</v>
      </c>
      <c r="AF380" s="2">
        <f t="shared" si="2480"/>
        <v>0</v>
      </c>
      <c r="AG380" s="131">
        <f t="shared" si="2480"/>
        <v>0</v>
      </c>
      <c r="AH380" s="2">
        <f t="shared" si="2480"/>
        <v>0</v>
      </c>
      <c r="AI380" s="353">
        <f t="shared" si="2480"/>
        <v>0</v>
      </c>
      <c r="AJ380" s="2">
        <f t="shared" si="2480"/>
        <v>0</v>
      </c>
      <c r="AK380" s="433">
        <f t="shared" si="2480"/>
        <v>0</v>
      </c>
      <c r="AL380" s="2">
        <f t="shared" si="2480"/>
        <v>1</v>
      </c>
      <c r="AM380" s="131">
        <f t="shared" si="2480"/>
        <v>60</v>
      </c>
      <c r="AN380" s="2">
        <f t="shared" si="2480"/>
        <v>0</v>
      </c>
      <c r="AO380" s="131">
        <f t="shared" si="2480"/>
        <v>0</v>
      </c>
      <c r="AP380" s="2">
        <f t="shared" si="2480"/>
        <v>0</v>
      </c>
      <c r="AQ380" s="131">
        <f t="shared" si="2480"/>
        <v>0</v>
      </c>
      <c r="AR380" s="131">
        <f t="shared" si="2480"/>
        <v>1</v>
      </c>
      <c r="AS380" s="433">
        <f t="shared" si="2480"/>
        <v>6</v>
      </c>
      <c r="AT380" s="2">
        <f t="shared" si="2480"/>
        <v>0</v>
      </c>
      <c r="AU380" s="433">
        <f t="shared" si="2480"/>
        <v>0</v>
      </c>
      <c r="AV380" s="2">
        <f t="shared" si="2480"/>
        <v>0</v>
      </c>
      <c r="AW380" s="131">
        <f t="shared" si="2480"/>
        <v>0</v>
      </c>
      <c r="AX380" s="2">
        <f t="shared" si="2480"/>
        <v>1</v>
      </c>
      <c r="AY380" s="433">
        <f t="shared" si="2480"/>
        <v>8</v>
      </c>
      <c r="AZ380" s="2">
        <f t="shared" si="2480"/>
        <v>0</v>
      </c>
      <c r="BA380" s="433">
        <f t="shared" si="2480"/>
        <v>0</v>
      </c>
      <c r="BB380" s="131">
        <f t="shared" si="2480"/>
        <v>0</v>
      </c>
      <c r="BC380" s="433">
        <f t="shared" si="2480"/>
        <v>0</v>
      </c>
      <c r="BD380" s="131">
        <f t="shared" si="2480"/>
        <v>1</v>
      </c>
      <c r="BE380" s="131">
        <f t="shared" si="2480"/>
        <v>25</v>
      </c>
      <c r="BF380" s="433">
        <f t="shared" si="2480"/>
        <v>174</v>
      </c>
      <c r="BG380" s="433">
        <f t="shared" si="2480"/>
        <v>70</v>
      </c>
      <c r="BH380" s="2"/>
      <c r="BI380" s="2"/>
      <c r="BJ380" s="2"/>
      <c r="BK380" s="131"/>
      <c r="BL380" s="351">
        <v>25</v>
      </c>
      <c r="BM380" s="131" t="s">
        <v>86</v>
      </c>
      <c r="BN380" s="130" t="s">
        <v>59</v>
      </c>
      <c r="BO380" s="131">
        <v>0.25</v>
      </c>
      <c r="BP380" s="131"/>
      <c r="BQ380" s="131"/>
      <c r="BR380" s="131"/>
      <c r="BS380" s="131"/>
      <c r="BT380" s="131"/>
      <c r="BU380" s="131"/>
      <c r="BV380" s="131"/>
      <c r="BW380" s="131">
        <f t="shared" ref="BW380:DR380" si="2481">SUM(BW381:BW391)</f>
        <v>0</v>
      </c>
      <c r="BX380" s="131">
        <f t="shared" si="2481"/>
        <v>0</v>
      </c>
      <c r="BY380" s="131">
        <f t="shared" si="2481"/>
        <v>0</v>
      </c>
      <c r="BZ380" s="131">
        <f t="shared" si="2481"/>
        <v>0</v>
      </c>
      <c r="CA380" s="2">
        <f t="shared" si="2481"/>
        <v>0</v>
      </c>
      <c r="CB380" s="131">
        <f t="shared" si="2481"/>
        <v>0</v>
      </c>
      <c r="CC380" s="2">
        <f t="shared" si="2481"/>
        <v>0</v>
      </c>
      <c r="CD380" s="131">
        <f t="shared" si="2481"/>
        <v>0</v>
      </c>
      <c r="CE380" s="2">
        <f t="shared" si="2481"/>
        <v>0</v>
      </c>
      <c r="CF380" s="131">
        <f t="shared" si="2481"/>
        <v>0</v>
      </c>
      <c r="CG380" s="2">
        <f t="shared" si="2481"/>
        <v>0</v>
      </c>
      <c r="CH380" s="131">
        <f t="shared" si="2481"/>
        <v>0</v>
      </c>
      <c r="CI380" s="131">
        <f t="shared" si="2481"/>
        <v>0</v>
      </c>
      <c r="CJ380" s="353">
        <f t="shared" si="2481"/>
        <v>0</v>
      </c>
      <c r="CK380" s="2">
        <f t="shared" si="2481"/>
        <v>0</v>
      </c>
      <c r="CL380" s="131">
        <f t="shared" si="2481"/>
        <v>0</v>
      </c>
      <c r="CM380" s="131">
        <f t="shared" si="2481"/>
        <v>0</v>
      </c>
      <c r="CN380" s="131">
        <f t="shared" si="2481"/>
        <v>0</v>
      </c>
      <c r="CO380" s="2">
        <f t="shared" si="2481"/>
        <v>1</v>
      </c>
      <c r="CP380" s="131">
        <f t="shared" si="2481"/>
        <v>15</v>
      </c>
      <c r="CQ380" s="131">
        <f t="shared" si="2481"/>
        <v>0</v>
      </c>
      <c r="CR380" s="131">
        <f t="shared" si="2481"/>
        <v>0</v>
      </c>
      <c r="CS380" s="2">
        <f t="shared" si="2481"/>
        <v>0</v>
      </c>
      <c r="CT380" s="353">
        <f t="shared" si="2481"/>
        <v>0</v>
      </c>
      <c r="CU380" s="2">
        <f t="shared" si="2481"/>
        <v>0</v>
      </c>
      <c r="CV380" s="131">
        <f t="shared" si="2481"/>
        <v>0</v>
      </c>
      <c r="CW380" s="131">
        <f t="shared" si="2481"/>
        <v>0</v>
      </c>
      <c r="CX380" s="131">
        <f t="shared" si="2481"/>
        <v>0</v>
      </c>
      <c r="CY380" s="2">
        <f t="shared" si="2481"/>
        <v>0</v>
      </c>
      <c r="CZ380" s="131">
        <f t="shared" si="2481"/>
        <v>0</v>
      </c>
      <c r="DA380" s="2">
        <f t="shared" si="2481"/>
        <v>0</v>
      </c>
      <c r="DB380" s="131">
        <f t="shared" si="2481"/>
        <v>0</v>
      </c>
      <c r="DC380" s="2">
        <f t="shared" si="2481"/>
        <v>0</v>
      </c>
      <c r="DD380" s="433">
        <f t="shared" si="2481"/>
        <v>0</v>
      </c>
      <c r="DE380" s="2">
        <f t="shared" si="2481"/>
        <v>0</v>
      </c>
      <c r="DF380" s="131">
        <f t="shared" si="2481"/>
        <v>0</v>
      </c>
      <c r="DG380" s="2">
        <f t="shared" si="2481"/>
        <v>0</v>
      </c>
      <c r="DH380" s="131">
        <f t="shared" si="2481"/>
        <v>0</v>
      </c>
      <c r="DI380" s="131">
        <f t="shared" si="2481"/>
        <v>0</v>
      </c>
      <c r="DJ380" s="433">
        <f t="shared" si="2481"/>
        <v>0</v>
      </c>
      <c r="DK380" s="2">
        <f t="shared" si="2481"/>
        <v>0</v>
      </c>
      <c r="DL380" s="131">
        <f t="shared" si="2481"/>
        <v>0</v>
      </c>
      <c r="DM380" s="2">
        <f t="shared" si="2481"/>
        <v>0</v>
      </c>
      <c r="DN380" s="131">
        <f t="shared" si="2481"/>
        <v>0</v>
      </c>
      <c r="DO380" s="131">
        <f t="shared" si="2481"/>
        <v>1</v>
      </c>
      <c r="DP380" s="131">
        <f t="shared" si="2481"/>
        <v>25</v>
      </c>
      <c r="DQ380" s="433">
        <f t="shared" si="2481"/>
        <v>40</v>
      </c>
      <c r="DR380" s="433">
        <f t="shared" si="2481"/>
        <v>0</v>
      </c>
      <c r="DS380" s="2"/>
      <c r="DT380" s="2"/>
      <c r="DU380" s="2"/>
      <c r="DV380" s="344"/>
      <c r="DW380" s="131">
        <v>25</v>
      </c>
      <c r="DX380" s="131" t="s">
        <v>86</v>
      </c>
      <c r="DY380" s="130" t="s">
        <v>59</v>
      </c>
      <c r="DZ380" s="131">
        <v>0.25</v>
      </c>
      <c r="EA380" s="2"/>
      <c r="EB380" s="2"/>
      <c r="EC380" s="2"/>
      <c r="ED380" s="2"/>
      <c r="EE380" s="2"/>
      <c r="EF380" s="2"/>
      <c r="EG380" s="2"/>
      <c r="EH380" s="2">
        <f>SUM(EH381:EH391)</f>
        <v>80</v>
      </c>
      <c r="EI380" s="2">
        <f t="shared" ref="EI380:GC380" si="2482">SUM(EI381:EI391)</f>
        <v>80</v>
      </c>
      <c r="EJ380" s="2">
        <f t="shared" si="2482"/>
        <v>46</v>
      </c>
      <c r="EK380" s="131">
        <f t="shared" si="2482"/>
        <v>20</v>
      </c>
      <c r="EL380" s="2">
        <f t="shared" si="2482"/>
        <v>20</v>
      </c>
      <c r="EM380" s="131">
        <f t="shared" si="2482"/>
        <v>20</v>
      </c>
      <c r="EN380" s="2">
        <f t="shared" si="2482"/>
        <v>14</v>
      </c>
      <c r="EO380" s="131">
        <f t="shared" si="2482"/>
        <v>14</v>
      </c>
      <c r="EP380" s="2">
        <f t="shared" si="2482"/>
        <v>0</v>
      </c>
      <c r="EQ380" s="131">
        <f t="shared" si="2482"/>
        <v>0</v>
      </c>
      <c r="ER380" s="2">
        <f t="shared" si="2482"/>
        <v>0</v>
      </c>
      <c r="ES380" s="131">
        <f t="shared" si="2482"/>
        <v>0</v>
      </c>
      <c r="ET380" s="131">
        <f t="shared" si="2482"/>
        <v>2</v>
      </c>
      <c r="EU380" s="353">
        <f t="shared" si="2482"/>
        <v>4</v>
      </c>
      <c r="EV380" s="2">
        <f t="shared" si="2482"/>
        <v>0</v>
      </c>
      <c r="EW380" s="131">
        <f t="shared" si="2482"/>
        <v>0</v>
      </c>
      <c r="EX380" s="2">
        <f t="shared" si="2482"/>
        <v>0</v>
      </c>
      <c r="EY380" s="131">
        <f t="shared" si="2482"/>
        <v>0</v>
      </c>
      <c r="EZ380" s="2">
        <f t="shared" si="2482"/>
        <v>2</v>
      </c>
      <c r="FA380" s="131">
        <f t="shared" si="2482"/>
        <v>30</v>
      </c>
      <c r="FB380" s="2">
        <f t="shared" si="2482"/>
        <v>0</v>
      </c>
      <c r="FC380" s="131">
        <f t="shared" si="2482"/>
        <v>0</v>
      </c>
      <c r="FD380" s="2">
        <f t="shared" si="2482"/>
        <v>0</v>
      </c>
      <c r="FE380" s="353">
        <f t="shared" si="2482"/>
        <v>0</v>
      </c>
      <c r="FF380" s="2">
        <f t="shared" si="2482"/>
        <v>0</v>
      </c>
      <c r="FG380" s="433">
        <f t="shared" si="2482"/>
        <v>0</v>
      </c>
      <c r="FH380" s="2">
        <f t="shared" si="2482"/>
        <v>1</v>
      </c>
      <c r="FI380" s="131">
        <f t="shared" si="2482"/>
        <v>60</v>
      </c>
      <c r="FJ380" s="2">
        <f t="shared" si="2482"/>
        <v>0</v>
      </c>
      <c r="FK380" s="131">
        <f t="shared" si="2482"/>
        <v>0</v>
      </c>
      <c r="FL380" s="2">
        <f t="shared" si="2482"/>
        <v>0</v>
      </c>
      <c r="FM380" s="131">
        <f t="shared" si="2482"/>
        <v>0</v>
      </c>
      <c r="FN380" s="2">
        <f t="shared" si="2482"/>
        <v>1</v>
      </c>
      <c r="FO380" s="131">
        <f t="shared" si="2482"/>
        <v>6</v>
      </c>
      <c r="FP380" s="2"/>
      <c r="FQ380" s="433">
        <f t="shared" ref="FQ380" si="2483">SUM(FQ381:FQ391)</f>
        <v>0</v>
      </c>
      <c r="FR380" s="131">
        <f t="shared" si="2482"/>
        <v>0</v>
      </c>
      <c r="FS380" s="131">
        <f t="shared" si="2482"/>
        <v>0</v>
      </c>
      <c r="FT380" s="2">
        <f t="shared" si="2482"/>
        <v>1</v>
      </c>
      <c r="FU380" s="433">
        <f t="shared" si="2482"/>
        <v>8</v>
      </c>
      <c r="FV380" s="2">
        <f t="shared" si="2482"/>
        <v>0</v>
      </c>
      <c r="FW380" s="433">
        <f t="shared" si="2482"/>
        <v>0</v>
      </c>
      <c r="FX380" s="2">
        <f t="shared" si="2482"/>
        <v>0</v>
      </c>
      <c r="FY380" s="131">
        <f t="shared" si="2482"/>
        <v>0</v>
      </c>
      <c r="FZ380" s="2">
        <f t="shared" si="2482"/>
        <v>2</v>
      </c>
      <c r="GA380" s="131">
        <f t="shared" si="2482"/>
        <v>50</v>
      </c>
      <c r="GB380" s="440">
        <f t="shared" si="2482"/>
        <v>214</v>
      </c>
      <c r="GC380" s="441">
        <f t="shared" si="2482"/>
        <v>70</v>
      </c>
      <c r="GD380" s="2"/>
      <c r="GE380" s="2"/>
      <c r="GF380" s="2"/>
      <c r="GG380" s="131"/>
      <c r="GI380" s="347"/>
      <c r="GJ380" s="347"/>
      <c r="GK380" s="357"/>
      <c r="GL380" s="357"/>
      <c r="GM380" s="358"/>
      <c r="GN380" s="348"/>
      <c r="GO380" s="350"/>
    </row>
    <row r="381" spans="1:197" ht="24.95" customHeight="1" x14ac:dyDescent="0.35">
      <c r="A381" s="51"/>
      <c r="B381" s="213" t="s">
        <v>100</v>
      </c>
      <c r="C381" s="214" t="s">
        <v>121</v>
      </c>
      <c r="D381" s="214" t="s">
        <v>102</v>
      </c>
      <c r="E381" s="200" t="s">
        <v>122</v>
      </c>
      <c r="F381" s="138" t="s">
        <v>123</v>
      </c>
      <c r="G381" s="214">
        <v>3</v>
      </c>
      <c r="H381" s="214">
        <v>30</v>
      </c>
      <c r="I381" s="214">
        <v>1</v>
      </c>
      <c r="J381" s="214">
        <v>1</v>
      </c>
      <c r="K381" s="200">
        <f>SUM(J381)*2</f>
        <v>2</v>
      </c>
      <c r="L381" s="213">
        <v>30</v>
      </c>
      <c r="M381" s="219">
        <f t="shared" ref="M381:M383" si="2484">SUM(N381+P381+R381+T381+V381)</f>
        <v>30</v>
      </c>
      <c r="N381" s="452">
        <v>20</v>
      </c>
      <c r="O381" s="210">
        <f>SUM(N381)*I381</f>
        <v>20</v>
      </c>
      <c r="P381" s="452">
        <v>4</v>
      </c>
      <c r="Q381" s="210">
        <f t="shared" ref="Q381:Q382" si="2485">P381*J381</f>
        <v>4</v>
      </c>
      <c r="R381" s="452">
        <v>6</v>
      </c>
      <c r="S381" s="210">
        <f>SUM(R381)*J381</f>
        <v>6</v>
      </c>
      <c r="T381" s="208"/>
      <c r="U381" s="210">
        <f>SUM(T381)*K381</f>
        <v>0</v>
      </c>
      <c r="V381" s="208"/>
      <c r="W381" s="210">
        <f>SUM(V381)*J381*5</f>
        <v>0</v>
      </c>
      <c r="X381" s="206">
        <f>SUM(J381*AX381*2+K381*AZ381*2)</f>
        <v>2</v>
      </c>
      <c r="Y381" s="206">
        <f t="shared" ref="Y381" si="2486">SUM(L381*5/100*J381)</f>
        <v>1.5</v>
      </c>
      <c r="Z381" s="208"/>
      <c r="AA381" s="210"/>
      <c r="AB381" s="208"/>
      <c r="AC381" s="206">
        <f>SUM(AB381)*3*H381/5</f>
        <v>0</v>
      </c>
      <c r="AD381" s="208"/>
      <c r="AE381" s="209">
        <f>SUM(AD381*H381*(30+4))</f>
        <v>0</v>
      </c>
      <c r="AF381" s="208"/>
      <c r="AG381" s="210">
        <f>SUM(AF381*H381*3)</f>
        <v>0</v>
      </c>
      <c r="AH381" s="208"/>
      <c r="AI381" s="206">
        <f>SUM(AH381*H381/3)</f>
        <v>0</v>
      </c>
      <c r="AJ381" s="208"/>
      <c r="AK381" s="206">
        <f>SUM(AJ381*H381*2/3)</f>
        <v>0</v>
      </c>
      <c r="AL381" s="208">
        <v>1</v>
      </c>
      <c r="AM381" s="262">
        <f>SUM(AL381*H381)*2</f>
        <v>60</v>
      </c>
      <c r="AN381" s="208"/>
      <c r="AO381" s="210">
        <f>SUM(AN381*J381)</f>
        <v>0</v>
      </c>
      <c r="AP381" s="208"/>
      <c r="AQ381" s="206">
        <f>SUM(AP381*H381*2)</f>
        <v>0</v>
      </c>
      <c r="AR381" s="208"/>
      <c r="AS381" s="206">
        <f>AR381*J381*6</f>
        <v>0</v>
      </c>
      <c r="AT381" s="32"/>
      <c r="AU381" s="194">
        <f t="shared" ref="AU381:AU384" si="2487">AT381*H381/3</f>
        <v>0</v>
      </c>
      <c r="AV381" s="208"/>
      <c r="AW381" s="210">
        <f>SUM(AV381*H381/3)</f>
        <v>0</v>
      </c>
      <c r="AX381" s="208">
        <v>1</v>
      </c>
      <c r="AY381" s="206">
        <f>SUM(J381*AX381*8)</f>
        <v>8</v>
      </c>
      <c r="AZ381" s="208"/>
      <c r="BA381" s="206">
        <f>SUM(AZ381*K381*5*6)</f>
        <v>0</v>
      </c>
      <c r="BB381" s="208"/>
      <c r="BC381" s="206">
        <f>SUM(BB381*K381*4*6)</f>
        <v>0</v>
      </c>
      <c r="BD381" s="208"/>
      <c r="BE381" s="212">
        <f>SUM(BD381*50)</f>
        <v>0</v>
      </c>
      <c r="BF381" s="194">
        <f t="shared" ref="BF381:BF384" si="2488">O381+Q381+S381+U381+W381+X381+Y381+AA381+AC381+AE381+AG381+AI381+AK381+AM381+AO381+AQ381+AS381+AU381+AW381+AY381+BA381+BC381+BE381</f>
        <v>101.5</v>
      </c>
      <c r="BG381" s="194">
        <f t="shared" ref="BG381:BG384" si="2489">BC381+BA381+AY381+AW381+AS381+AQ381+X381+W381+U381+S381+Q381+O381</f>
        <v>40</v>
      </c>
      <c r="BH381" s="1"/>
      <c r="BI381" s="1"/>
      <c r="BJ381" s="1"/>
      <c r="BK381" s="55"/>
      <c r="BL381" s="51"/>
      <c r="BM381" s="20"/>
      <c r="BN381" s="71"/>
      <c r="BO381" s="71"/>
      <c r="BP381" s="71"/>
      <c r="BQ381" s="71"/>
      <c r="BR381" s="72"/>
      <c r="BS381" s="72"/>
      <c r="BT381" s="79"/>
      <c r="BU381" s="82"/>
      <c r="BV381" s="79"/>
      <c r="BW381" s="26"/>
      <c r="BX381" s="73">
        <f t="shared" ref="BX381:BX391" si="2490">SUM(BY381+CA381+CE381+CG381+DC381*2)</f>
        <v>0</v>
      </c>
      <c r="BY381" s="32"/>
      <c r="BZ381" s="334"/>
      <c r="CA381" s="32"/>
      <c r="CB381" s="20"/>
      <c r="CC381" s="32"/>
      <c r="CD381" s="20"/>
      <c r="CE381" s="32"/>
      <c r="CF381" s="20"/>
      <c r="CG381" s="74"/>
      <c r="CH381" s="20"/>
      <c r="CI381" s="20"/>
      <c r="CJ381" s="20"/>
      <c r="CK381" s="74"/>
      <c r="CL381" s="20"/>
      <c r="CM381" s="74"/>
      <c r="CN381" s="20"/>
      <c r="CO381" s="74"/>
      <c r="CP381" s="24"/>
      <c r="CQ381" s="74"/>
      <c r="CR381" s="334"/>
      <c r="CS381" s="74"/>
      <c r="CT381" s="20"/>
      <c r="CU381" s="74"/>
      <c r="CV381" s="20"/>
      <c r="CW381" s="74"/>
      <c r="CX381" s="334"/>
      <c r="CY381" s="74"/>
      <c r="CZ381" s="20"/>
      <c r="DA381" s="74"/>
      <c r="DB381" s="20"/>
      <c r="DC381" s="74"/>
      <c r="DD381" s="20"/>
      <c r="DE381" s="74"/>
      <c r="DF381" s="20"/>
      <c r="DG381" s="74"/>
      <c r="DH381" s="20"/>
      <c r="DI381" s="74"/>
      <c r="DJ381" s="20"/>
      <c r="DK381" s="74"/>
      <c r="DL381" s="20"/>
      <c r="DM381" s="74"/>
      <c r="DN381" s="20"/>
      <c r="DO381" s="74"/>
      <c r="DP381" s="20"/>
      <c r="DQ381" s="20">
        <f t="shared" ref="DQ381:DQ391" si="2491">SUM(CZ381+DP381+DN381+DL381+DJ381+DH381+DD381+DB381+CV381+CX381+CT381+CR381+CP381+CN381+CL381+CJ381+CI381+CH381+CF381+CB381+BZ381+CD381+DF381)</f>
        <v>0</v>
      </c>
      <c r="DR381" s="20">
        <f t="shared" ref="DR381:DR391" si="2492">SUM(BZ381+CB381+CF381+CH381+CI381+DD381+DH381+DJ381+DL381+DN381+CD381+DB381)</f>
        <v>0</v>
      </c>
      <c r="DS381" s="7"/>
      <c r="DT381" s="7"/>
      <c r="DU381" s="7"/>
      <c r="DV381" s="52"/>
      <c r="DW381" s="51"/>
      <c r="DX381" s="20"/>
      <c r="DY381" s="71"/>
      <c r="DZ381" s="71"/>
      <c r="EA381" s="7"/>
      <c r="EB381" s="7"/>
      <c r="EC381" s="7"/>
      <c r="ED381" s="7"/>
      <c r="EE381" s="7"/>
      <c r="EF381" s="7"/>
      <c r="EG381" s="7"/>
      <c r="EH381" s="7">
        <f t="shared" ref="EH381:EW391" si="2493">SUM(L381+BW381)</f>
        <v>30</v>
      </c>
      <c r="EI381" s="7">
        <f t="shared" si="2493"/>
        <v>30</v>
      </c>
      <c r="EJ381" s="7">
        <f t="shared" si="2493"/>
        <v>20</v>
      </c>
      <c r="EK381" s="18">
        <f t="shared" si="2493"/>
        <v>20</v>
      </c>
      <c r="EL381" s="7">
        <f t="shared" si="2493"/>
        <v>4</v>
      </c>
      <c r="EM381" s="7">
        <f t="shared" si="2493"/>
        <v>4</v>
      </c>
      <c r="EN381" s="7">
        <f t="shared" si="2493"/>
        <v>6</v>
      </c>
      <c r="EO381" s="7">
        <f t="shared" si="2493"/>
        <v>6</v>
      </c>
      <c r="EP381" s="7">
        <f t="shared" si="2493"/>
        <v>0</v>
      </c>
      <c r="EQ381" s="7">
        <f t="shared" si="2493"/>
        <v>0</v>
      </c>
      <c r="ER381" s="7">
        <f t="shared" si="2493"/>
        <v>0</v>
      </c>
      <c r="ES381" s="7">
        <f t="shared" si="2493"/>
        <v>0</v>
      </c>
      <c r="ET381" s="7">
        <f t="shared" si="2493"/>
        <v>2</v>
      </c>
      <c r="EU381" s="18">
        <f t="shared" si="2493"/>
        <v>1.5</v>
      </c>
      <c r="EV381" s="7">
        <f t="shared" si="2493"/>
        <v>0</v>
      </c>
      <c r="EW381" s="7">
        <f t="shared" si="2493"/>
        <v>0</v>
      </c>
      <c r="EX381" s="7">
        <f t="shared" ref="EX381:FM391" si="2494">SUM(AB381+CM381)</f>
        <v>0</v>
      </c>
      <c r="EY381" s="7">
        <f t="shared" si="2494"/>
        <v>0</v>
      </c>
      <c r="EZ381" s="7">
        <f t="shared" si="2494"/>
        <v>0</v>
      </c>
      <c r="FA381" s="7">
        <f t="shared" si="2494"/>
        <v>0</v>
      </c>
      <c r="FB381" s="7">
        <f t="shared" si="2494"/>
        <v>0</v>
      </c>
      <c r="FC381" s="7">
        <f t="shared" si="2494"/>
        <v>0</v>
      </c>
      <c r="FD381" s="7">
        <f t="shared" si="2494"/>
        <v>0</v>
      </c>
      <c r="FE381" s="18">
        <f t="shared" si="2494"/>
        <v>0</v>
      </c>
      <c r="FF381" s="7">
        <f t="shared" si="2494"/>
        <v>0</v>
      </c>
      <c r="FG381" s="7">
        <f t="shared" si="2494"/>
        <v>0</v>
      </c>
      <c r="FH381" s="7">
        <f t="shared" si="2494"/>
        <v>1</v>
      </c>
      <c r="FI381" s="7">
        <f t="shared" si="2494"/>
        <v>60</v>
      </c>
      <c r="FJ381" s="7">
        <f t="shared" si="2494"/>
        <v>0</v>
      </c>
      <c r="FK381" s="7">
        <f t="shared" si="2494"/>
        <v>0</v>
      </c>
      <c r="FL381" s="7">
        <f t="shared" si="2494"/>
        <v>0</v>
      </c>
      <c r="FM381" s="7">
        <f t="shared" si="2494"/>
        <v>0</v>
      </c>
      <c r="FN381" s="7">
        <f t="shared" ref="FE381:FO391" si="2495">SUM(AR381+DC381)</f>
        <v>0</v>
      </c>
      <c r="FO381" s="7">
        <f t="shared" si="2495"/>
        <v>0</v>
      </c>
      <c r="FP381" s="7"/>
      <c r="FQ381" s="7">
        <f t="shared" ref="FQ381:GC391" si="2496">SUM(AU381+DF381)</f>
        <v>0</v>
      </c>
      <c r="FR381" s="7">
        <f t="shared" si="2496"/>
        <v>0</v>
      </c>
      <c r="FS381" s="7">
        <f t="shared" si="2496"/>
        <v>0</v>
      </c>
      <c r="FT381" s="7">
        <f t="shared" si="2496"/>
        <v>1</v>
      </c>
      <c r="FU381" s="7">
        <f t="shared" si="2496"/>
        <v>8</v>
      </c>
      <c r="FV381" s="7">
        <f t="shared" si="2496"/>
        <v>0</v>
      </c>
      <c r="FW381" s="7">
        <f t="shared" si="2496"/>
        <v>0</v>
      </c>
      <c r="FX381" s="7">
        <f t="shared" si="2496"/>
        <v>0</v>
      </c>
      <c r="FY381" s="7">
        <f t="shared" si="2496"/>
        <v>0</v>
      </c>
      <c r="FZ381" s="7">
        <f t="shared" si="2496"/>
        <v>0</v>
      </c>
      <c r="GA381" s="7">
        <f t="shared" si="2496"/>
        <v>0</v>
      </c>
      <c r="GB381" s="116">
        <f t="shared" si="2496"/>
        <v>101.5</v>
      </c>
      <c r="GC381" s="117">
        <f t="shared" si="2496"/>
        <v>40</v>
      </c>
      <c r="GD381" s="7"/>
      <c r="GE381" s="7"/>
      <c r="GF381" s="7"/>
      <c r="GG381" s="52"/>
      <c r="GH381" s="3"/>
      <c r="GI381" s="18"/>
      <c r="GJ381" s="18"/>
      <c r="GK381" s="1"/>
      <c r="GL381" s="23"/>
      <c r="GM381" s="61"/>
      <c r="GN381" s="7"/>
      <c r="GO381" s="7"/>
    </row>
    <row r="382" spans="1:197" ht="24.95" customHeight="1" x14ac:dyDescent="0.35">
      <c r="A382" s="7"/>
      <c r="B382" s="231" t="s">
        <v>167</v>
      </c>
      <c r="C382" s="232" t="s">
        <v>168</v>
      </c>
      <c r="D382" s="232"/>
      <c r="E382" s="232" t="s">
        <v>139</v>
      </c>
      <c r="F382" s="232"/>
      <c r="G382" s="232">
        <v>1</v>
      </c>
      <c r="H382" s="239">
        <v>1</v>
      </c>
      <c r="I382" s="232"/>
      <c r="J382" s="232"/>
      <c r="K382" s="232"/>
      <c r="L382" s="231"/>
      <c r="M382" s="233">
        <f t="shared" si="2484"/>
        <v>0</v>
      </c>
      <c r="N382" s="234"/>
      <c r="O382" s="262">
        <f t="shared" ref="O382:O384" si="2497">SUM(N382)*I382</f>
        <v>0</v>
      </c>
      <c r="P382" s="234"/>
      <c r="Q382" s="235">
        <f t="shared" si="2485"/>
        <v>0</v>
      </c>
      <c r="R382" s="234"/>
      <c r="S382" s="235">
        <f t="shared" ref="S382:S384" si="2498">SUM(R382)*J382</f>
        <v>0</v>
      </c>
      <c r="T382" s="234"/>
      <c r="U382" s="235">
        <f t="shared" ref="U382:U384" si="2499">SUM(T382)*K382</f>
        <v>0</v>
      </c>
      <c r="V382" s="234"/>
      <c r="W382" s="235">
        <f t="shared" ref="W382" si="2500">SUM(V382)*J382*5</f>
        <v>0</v>
      </c>
      <c r="X382" s="236">
        <f t="shared" ref="X382" si="2501">SUM(J382*AX382*2+K382*AZ382*2)</f>
        <v>0</v>
      </c>
      <c r="Y382" s="236">
        <f t="shared" ref="Y382" si="2502">SUM(L382*5/100*J382)</f>
        <v>0</v>
      </c>
      <c r="Z382" s="234"/>
      <c r="AA382" s="235"/>
      <c r="AB382" s="234"/>
      <c r="AC382" s="236">
        <f t="shared" ref="AC382:AC384" si="2503">SUM(AB382)*3*H382/5</f>
        <v>0</v>
      </c>
      <c r="AD382" s="234"/>
      <c r="AE382" s="237">
        <f t="shared" ref="AE382" si="2504">SUM(AD382*H382*(30+4))</f>
        <v>0</v>
      </c>
      <c r="AF382" s="234"/>
      <c r="AG382" s="235">
        <f t="shared" ref="AG382:AG384" si="2505">SUM(AF382*H382*3)</f>
        <v>0</v>
      </c>
      <c r="AH382" s="235"/>
      <c r="AI382" s="236">
        <f t="shared" ref="AI382:AI384" si="2506">SUM(AH382*H382/3)</f>
        <v>0</v>
      </c>
      <c r="AJ382" s="234"/>
      <c r="AK382" s="236">
        <f t="shared" ref="AK382" si="2507">SUM(AJ382*H382*2/3)</f>
        <v>0</v>
      </c>
      <c r="AL382" s="234"/>
      <c r="AM382" s="262">
        <f>SUM(AL382*H382)</f>
        <v>0</v>
      </c>
      <c r="AN382" s="234"/>
      <c r="AO382" s="235">
        <f t="shared" ref="AO382:AO383" si="2508">SUM(AN382*J382)</f>
        <v>0</v>
      </c>
      <c r="AP382" s="234"/>
      <c r="AQ382" s="236">
        <v>0</v>
      </c>
      <c r="AR382" s="234"/>
      <c r="AS382" s="236">
        <f t="shared" ref="AS382" si="2509">SUM(AR382*J382*2)</f>
        <v>0</v>
      </c>
      <c r="AT382" s="32"/>
      <c r="AU382" s="194">
        <f t="shared" si="2487"/>
        <v>0</v>
      </c>
      <c r="AV382" s="235"/>
      <c r="AW382" s="235">
        <f t="shared" ref="AW382" si="2510">SUM(AV382*H382/3)</f>
        <v>0</v>
      </c>
      <c r="AX382" s="235"/>
      <c r="AY382" s="236">
        <f t="shared" ref="AY382" si="2511">SUM(AX382*H382/3)</f>
        <v>0</v>
      </c>
      <c r="AZ382" s="235"/>
      <c r="BA382" s="236">
        <f t="shared" ref="BA382" si="2512">SUM(AZ382*K382*5*6)</f>
        <v>0</v>
      </c>
      <c r="BB382" s="234"/>
      <c r="BC382" s="236">
        <f>SUM(BB382*4*8)</f>
        <v>0</v>
      </c>
      <c r="BD382" s="234">
        <v>1</v>
      </c>
      <c r="BE382" s="238">
        <f>SUM(BD382*50)/2</f>
        <v>25</v>
      </c>
      <c r="BF382" s="194">
        <f t="shared" si="2488"/>
        <v>25</v>
      </c>
      <c r="BG382" s="194">
        <f t="shared" si="2489"/>
        <v>0</v>
      </c>
      <c r="BH382" s="1"/>
      <c r="BI382" s="1"/>
      <c r="BJ382" s="1"/>
      <c r="BK382" s="52"/>
      <c r="BL382" s="7"/>
      <c r="BM382" s="231" t="s">
        <v>167</v>
      </c>
      <c r="BN382" s="232" t="s">
        <v>168</v>
      </c>
      <c r="BO382" s="232"/>
      <c r="BP382" s="232" t="s">
        <v>139</v>
      </c>
      <c r="BQ382" s="232"/>
      <c r="BR382" s="232">
        <v>1</v>
      </c>
      <c r="BS382" s="232"/>
      <c r="BT382" s="232"/>
      <c r="BU382" s="232"/>
      <c r="BV382" s="232"/>
      <c r="BW382" s="231"/>
      <c r="BX382" s="233">
        <f t="shared" ref="BX382" si="2513">SUM(BY382+CA382+CC382+CE382+CG382)</f>
        <v>0</v>
      </c>
      <c r="BY382" s="234"/>
      <c r="BZ382" s="142">
        <f t="shared" ref="BZ382" si="2514">SUM(BY382)*BT382</f>
        <v>0</v>
      </c>
      <c r="CA382" s="234"/>
      <c r="CB382" s="235">
        <f t="shared" ref="CB382" si="2515">CA382*BU382</f>
        <v>0</v>
      </c>
      <c r="CC382" s="234"/>
      <c r="CD382" s="235">
        <f t="shared" ref="CD382" si="2516">SUM(CC382)*BU382</f>
        <v>0</v>
      </c>
      <c r="CE382" s="234"/>
      <c r="CF382" s="235">
        <f t="shared" ref="CF382" si="2517">SUM(CE382)*BV382</f>
        <v>0</v>
      </c>
      <c r="CG382" s="234"/>
      <c r="CH382" s="235">
        <f t="shared" ref="CH382" si="2518">SUM(CG382)*BU382*5</f>
        <v>0</v>
      </c>
      <c r="CI382" s="236">
        <f t="shared" ref="CI382" si="2519">SUM(BU382*DI382*2+BV382*DK382*2)</f>
        <v>0</v>
      </c>
      <c r="CJ382" s="236">
        <f t="shared" ref="CJ382" si="2520">SUM(BW382*5/100*BU382)</f>
        <v>0</v>
      </c>
      <c r="CK382" s="234"/>
      <c r="CL382" s="235"/>
      <c r="CM382" s="234"/>
      <c r="CN382" s="236">
        <f t="shared" ref="CN382" si="2521">SUM(CM382)*3*BS382/5</f>
        <v>0</v>
      </c>
      <c r="CO382" s="234"/>
      <c r="CP382" s="237">
        <f t="shared" ref="CP382" si="2522">SUM(CO382*BS382*(30+4))</f>
        <v>0</v>
      </c>
      <c r="CQ382" s="234"/>
      <c r="CR382" s="142">
        <f t="shared" ref="CR382" si="2523">SUM(CQ382*BS382*3)</f>
        <v>0</v>
      </c>
      <c r="CS382" s="235"/>
      <c r="CT382" s="236">
        <f t="shared" ref="CT382" si="2524">SUM(CS382*BS382/3)</f>
        <v>0</v>
      </c>
      <c r="CU382" s="234"/>
      <c r="CV382" s="236">
        <f t="shared" ref="CV382" si="2525">SUM(CU382*BS382*2/3)</f>
        <v>0</v>
      </c>
      <c r="CW382" s="234"/>
      <c r="CX382" s="142">
        <f>SUM(CW382*BS382)</f>
        <v>0</v>
      </c>
      <c r="CY382" s="234"/>
      <c r="CZ382" s="235">
        <f t="shared" ref="CZ382" si="2526">SUM(CY382*BU382)</f>
        <v>0</v>
      </c>
      <c r="DA382" s="234"/>
      <c r="DB382" s="236">
        <v>0</v>
      </c>
      <c r="DC382" s="234"/>
      <c r="DD382" s="236">
        <f t="shared" ref="DD382" si="2527">SUM(DC382*BU382*2)</f>
        <v>0</v>
      </c>
      <c r="DE382" s="32"/>
      <c r="DF382" s="194">
        <f t="shared" ref="DF382" si="2528">DE382*BS382/3</f>
        <v>0</v>
      </c>
      <c r="DG382" s="235"/>
      <c r="DH382" s="235">
        <f t="shared" ref="DH382" si="2529">SUM(DG382*BS382/3)</f>
        <v>0</v>
      </c>
      <c r="DI382" s="235"/>
      <c r="DJ382" s="236">
        <f t="shared" ref="DJ382" si="2530">SUM(DI382*BS382/3)</f>
        <v>0</v>
      </c>
      <c r="DK382" s="235"/>
      <c r="DL382" s="236">
        <f t="shared" ref="DL382" si="2531">SUM(DK382*BV382*5*6)</f>
        <v>0</v>
      </c>
      <c r="DM382" s="234"/>
      <c r="DN382" s="236">
        <f>SUM(DM382*4*8)</f>
        <v>0</v>
      </c>
      <c r="DO382" s="234">
        <v>1</v>
      </c>
      <c r="DP382" s="238">
        <f>SUM(DO382*50)/2</f>
        <v>25</v>
      </c>
      <c r="DQ382" s="20">
        <f t="shared" si="2491"/>
        <v>25</v>
      </c>
      <c r="DR382" s="20">
        <f t="shared" si="2492"/>
        <v>0</v>
      </c>
      <c r="DS382" s="7"/>
      <c r="DT382" s="7"/>
      <c r="DU382" s="7"/>
      <c r="DV382" s="52"/>
      <c r="DW382" s="7"/>
      <c r="DX382" s="20"/>
      <c r="DY382" s="71"/>
      <c r="DZ382" s="71"/>
      <c r="EA382" s="7"/>
      <c r="EB382" s="7"/>
      <c r="EC382" s="7"/>
      <c r="ED382" s="7"/>
      <c r="EE382" s="7"/>
      <c r="EF382" s="7"/>
      <c r="EG382" s="7"/>
      <c r="EH382" s="7">
        <f t="shared" si="2493"/>
        <v>0</v>
      </c>
      <c r="EI382" s="7">
        <f t="shared" si="2493"/>
        <v>0</v>
      </c>
      <c r="EJ382" s="7">
        <f t="shared" si="2493"/>
        <v>0</v>
      </c>
      <c r="EK382" s="18">
        <f t="shared" si="2493"/>
        <v>0</v>
      </c>
      <c r="EL382" s="7">
        <f t="shared" si="2493"/>
        <v>0</v>
      </c>
      <c r="EM382" s="7">
        <f t="shared" si="2493"/>
        <v>0</v>
      </c>
      <c r="EN382" s="7">
        <f t="shared" si="2493"/>
        <v>0</v>
      </c>
      <c r="EO382" s="7">
        <f t="shared" si="2493"/>
        <v>0</v>
      </c>
      <c r="EP382" s="7">
        <f t="shared" si="2493"/>
        <v>0</v>
      </c>
      <c r="EQ382" s="7">
        <f t="shared" si="2493"/>
        <v>0</v>
      </c>
      <c r="ER382" s="7">
        <f t="shared" si="2493"/>
        <v>0</v>
      </c>
      <c r="ES382" s="7">
        <f t="shared" si="2493"/>
        <v>0</v>
      </c>
      <c r="ET382" s="7">
        <f t="shared" si="2493"/>
        <v>0</v>
      </c>
      <c r="EU382" s="18">
        <f t="shared" si="2493"/>
        <v>0</v>
      </c>
      <c r="EV382" s="7">
        <f t="shared" si="2493"/>
        <v>0</v>
      </c>
      <c r="EW382" s="7">
        <f t="shared" si="2493"/>
        <v>0</v>
      </c>
      <c r="EX382" s="7">
        <f t="shared" si="2494"/>
        <v>0</v>
      </c>
      <c r="EY382" s="7">
        <f t="shared" si="2494"/>
        <v>0</v>
      </c>
      <c r="EZ382" s="7">
        <f t="shared" si="2494"/>
        <v>0</v>
      </c>
      <c r="FA382" s="7">
        <f t="shared" si="2494"/>
        <v>0</v>
      </c>
      <c r="FB382" s="7">
        <f t="shared" si="2494"/>
        <v>0</v>
      </c>
      <c r="FC382" s="7">
        <f t="shared" si="2494"/>
        <v>0</v>
      </c>
      <c r="FD382" s="7">
        <f t="shared" si="2494"/>
        <v>0</v>
      </c>
      <c r="FE382" s="18">
        <f t="shared" si="2494"/>
        <v>0</v>
      </c>
      <c r="FF382" s="7">
        <f t="shared" si="2494"/>
        <v>0</v>
      </c>
      <c r="FG382" s="7">
        <f t="shared" si="2494"/>
        <v>0</v>
      </c>
      <c r="FH382" s="7">
        <f t="shared" si="2494"/>
        <v>0</v>
      </c>
      <c r="FI382" s="7">
        <f t="shared" si="2494"/>
        <v>0</v>
      </c>
      <c r="FJ382" s="7">
        <f t="shared" si="2494"/>
        <v>0</v>
      </c>
      <c r="FK382" s="7">
        <f t="shared" si="2494"/>
        <v>0</v>
      </c>
      <c r="FL382" s="7">
        <f t="shared" si="2494"/>
        <v>0</v>
      </c>
      <c r="FM382" s="7">
        <f t="shared" si="2494"/>
        <v>0</v>
      </c>
      <c r="FN382" s="7">
        <f t="shared" si="2495"/>
        <v>0</v>
      </c>
      <c r="FO382" s="7">
        <f t="shared" si="2495"/>
        <v>0</v>
      </c>
      <c r="FP382" s="7"/>
      <c r="FQ382" s="7">
        <f t="shared" si="2496"/>
        <v>0</v>
      </c>
      <c r="FR382" s="7">
        <f t="shared" si="2496"/>
        <v>0</v>
      </c>
      <c r="FS382" s="7">
        <f t="shared" si="2496"/>
        <v>0</v>
      </c>
      <c r="FT382" s="7">
        <f t="shared" si="2496"/>
        <v>0</v>
      </c>
      <c r="FU382" s="7">
        <f t="shared" si="2496"/>
        <v>0</v>
      </c>
      <c r="FV382" s="7">
        <f t="shared" si="2496"/>
        <v>0</v>
      </c>
      <c r="FW382" s="7">
        <f t="shared" si="2496"/>
        <v>0</v>
      </c>
      <c r="FX382" s="7">
        <f t="shared" si="2496"/>
        <v>0</v>
      </c>
      <c r="FY382" s="7">
        <f t="shared" si="2496"/>
        <v>0</v>
      </c>
      <c r="FZ382" s="7">
        <f t="shared" si="2496"/>
        <v>2</v>
      </c>
      <c r="GA382" s="7">
        <f t="shared" si="2496"/>
        <v>50</v>
      </c>
      <c r="GB382" s="116">
        <f t="shared" si="2496"/>
        <v>50</v>
      </c>
      <c r="GC382" s="117">
        <f t="shared" si="2496"/>
        <v>0</v>
      </c>
      <c r="GD382" s="7"/>
      <c r="GE382" s="7"/>
      <c r="GF382" s="7"/>
      <c r="GG382" s="52"/>
      <c r="GH382" s="3"/>
      <c r="GI382" s="18"/>
      <c r="GJ382" s="18"/>
      <c r="GK382" s="1"/>
      <c r="GL382" s="23"/>
      <c r="GM382" s="61"/>
      <c r="GN382" s="7"/>
      <c r="GO382" s="7"/>
    </row>
    <row r="383" spans="1:197" ht="24.95" customHeight="1" x14ac:dyDescent="0.35">
      <c r="A383" s="51"/>
      <c r="B383" s="175" t="s">
        <v>104</v>
      </c>
      <c r="C383" s="182" t="s">
        <v>145</v>
      </c>
      <c r="D383" s="176" t="s">
        <v>102</v>
      </c>
      <c r="E383" s="176" t="s">
        <v>111</v>
      </c>
      <c r="F383" s="198" t="s">
        <v>156</v>
      </c>
      <c r="G383" s="176">
        <v>1</v>
      </c>
      <c r="H383" s="182">
        <v>30</v>
      </c>
      <c r="I383" s="182"/>
      <c r="J383" s="182">
        <v>1</v>
      </c>
      <c r="K383" s="176">
        <f t="shared" ref="K383" si="2532">SUM(J383)*2</f>
        <v>2</v>
      </c>
      <c r="L383" s="178">
        <v>50</v>
      </c>
      <c r="M383" s="153">
        <f t="shared" si="2484"/>
        <v>50</v>
      </c>
      <c r="N383" s="178">
        <v>26</v>
      </c>
      <c r="O383" s="255">
        <f t="shared" si="2497"/>
        <v>0</v>
      </c>
      <c r="P383" s="178">
        <v>16</v>
      </c>
      <c r="Q383" s="179">
        <f t="shared" ref="Q383" si="2533">J383*P383</f>
        <v>16</v>
      </c>
      <c r="R383" s="178">
        <v>8</v>
      </c>
      <c r="S383" s="179">
        <f t="shared" si="2498"/>
        <v>8</v>
      </c>
      <c r="T383" s="172"/>
      <c r="U383" s="180">
        <f t="shared" si="2499"/>
        <v>0</v>
      </c>
      <c r="V383" s="172"/>
      <c r="W383" s="180">
        <f>SUM(V383)*J383*3</f>
        <v>0</v>
      </c>
      <c r="X383" s="146">
        <f>2/8*J383*AX383</f>
        <v>0</v>
      </c>
      <c r="Y383" s="146">
        <f>SUM(L383*5/100*J383)</f>
        <v>2.5</v>
      </c>
      <c r="Z383" s="172"/>
      <c r="AA383" s="180"/>
      <c r="AB383" s="172"/>
      <c r="AC383" s="181">
        <f t="shared" si="2503"/>
        <v>0</v>
      </c>
      <c r="AD383" s="172"/>
      <c r="AE383" s="180">
        <f t="shared" ref="AE383" si="2534">SUM(AD383*H383*(30+4))</f>
        <v>0</v>
      </c>
      <c r="AF383" s="172"/>
      <c r="AG383" s="180">
        <f t="shared" si="2505"/>
        <v>0</v>
      </c>
      <c r="AH383" s="172"/>
      <c r="AI383" s="146">
        <f t="shared" si="2506"/>
        <v>0</v>
      </c>
      <c r="AJ383" s="172"/>
      <c r="AK383" s="146">
        <f t="shared" ref="AK383" si="2535">SUM(AJ383*H383*2/3)</f>
        <v>0</v>
      </c>
      <c r="AL383" s="172"/>
      <c r="AM383" s="258">
        <f t="shared" ref="AM383" si="2536">SUM(AL383*H383)</f>
        <v>0</v>
      </c>
      <c r="AN383" s="172"/>
      <c r="AO383" s="180">
        <f t="shared" si="2508"/>
        <v>0</v>
      </c>
      <c r="AP383" s="172"/>
      <c r="AQ383" s="181">
        <f t="shared" ref="AQ383:AQ384" si="2537">SUM(AP383*H383*2)</f>
        <v>0</v>
      </c>
      <c r="AR383" s="172">
        <v>1</v>
      </c>
      <c r="AS383" s="146">
        <f t="shared" ref="AS383:AS384" si="2538">SUM(J383*AR383*6)</f>
        <v>6</v>
      </c>
      <c r="AT383" s="144"/>
      <c r="AU383" s="146">
        <f t="shared" si="2487"/>
        <v>0</v>
      </c>
      <c r="AV383" s="172"/>
      <c r="AW383" s="145">
        <f>SUM(AV383*H383/3)</f>
        <v>0</v>
      </c>
      <c r="AX383" s="144"/>
      <c r="AY383" s="146">
        <f>AX383*J383*8/2</f>
        <v>0</v>
      </c>
      <c r="AZ383" s="172"/>
      <c r="BA383" s="146">
        <f t="shared" ref="BA383" si="2539">SUM(AZ383*K383*5*6)</f>
        <v>0</v>
      </c>
      <c r="BB383" s="172"/>
      <c r="BC383" s="181">
        <f t="shared" ref="BC383" si="2540">SUM(BB383*K383*4*6)</f>
        <v>0</v>
      </c>
      <c r="BD383" s="172"/>
      <c r="BE383" s="148">
        <f t="shared" ref="BE383:BE384" si="2541">SUM(BD383*50)</f>
        <v>0</v>
      </c>
      <c r="BF383" s="146">
        <f t="shared" si="2488"/>
        <v>32.5</v>
      </c>
      <c r="BG383" s="146">
        <f t="shared" si="2489"/>
        <v>30</v>
      </c>
      <c r="BH383" s="1"/>
      <c r="BI383" s="1"/>
      <c r="BJ383" s="1"/>
      <c r="BK383" s="52"/>
      <c r="BL383" s="51"/>
      <c r="BM383" s="20"/>
      <c r="BN383" s="78"/>
      <c r="BO383" s="78"/>
      <c r="BP383" s="71"/>
      <c r="BQ383" s="71"/>
      <c r="BR383" s="79"/>
      <c r="BS383" s="79"/>
      <c r="BT383" s="79"/>
      <c r="BU383" s="79"/>
      <c r="BV383" s="79"/>
      <c r="BW383" s="77"/>
      <c r="BX383" s="73">
        <f t="shared" si="2490"/>
        <v>0</v>
      </c>
      <c r="BY383" s="32"/>
      <c r="BZ383" s="334"/>
      <c r="CA383" s="32"/>
      <c r="CB383" s="20"/>
      <c r="CC383" s="32"/>
      <c r="CD383" s="20"/>
      <c r="CE383" s="32"/>
      <c r="CF383" s="20"/>
      <c r="CG383" s="74"/>
      <c r="CH383" s="20"/>
      <c r="CI383" s="20"/>
      <c r="CJ383" s="20"/>
      <c r="CK383" s="74"/>
      <c r="CL383" s="20"/>
      <c r="CM383" s="74"/>
      <c r="CN383" s="20"/>
      <c r="CO383" s="74"/>
      <c r="CP383" s="24"/>
      <c r="CQ383" s="74"/>
      <c r="CR383" s="334"/>
      <c r="CS383" s="74"/>
      <c r="CT383" s="20"/>
      <c r="CU383" s="74"/>
      <c r="CV383" s="20"/>
      <c r="CW383" s="74"/>
      <c r="CX383" s="334"/>
      <c r="CY383" s="74"/>
      <c r="CZ383" s="20"/>
      <c r="DA383" s="74"/>
      <c r="DB383" s="20"/>
      <c r="DC383" s="74"/>
      <c r="DD383" s="20"/>
      <c r="DE383" s="74"/>
      <c r="DF383" s="20"/>
      <c r="DG383" s="74"/>
      <c r="DH383" s="20"/>
      <c r="DI383" s="74"/>
      <c r="DJ383" s="20"/>
      <c r="DK383" s="74"/>
      <c r="DL383" s="20"/>
      <c r="DM383" s="74"/>
      <c r="DN383" s="20"/>
      <c r="DO383" s="74"/>
      <c r="DP383" s="20"/>
      <c r="DQ383" s="20">
        <f t="shared" si="2491"/>
        <v>0</v>
      </c>
      <c r="DR383" s="20">
        <f t="shared" si="2492"/>
        <v>0</v>
      </c>
      <c r="DS383" s="7"/>
      <c r="DT383" s="7"/>
      <c r="DU383" s="7"/>
      <c r="DV383" s="52"/>
      <c r="DW383" s="51"/>
      <c r="DX383" s="20"/>
      <c r="DY383" s="78"/>
      <c r="DZ383" s="78"/>
      <c r="EA383" s="7"/>
      <c r="EB383" s="7"/>
      <c r="EC383" s="7"/>
      <c r="ED383" s="7"/>
      <c r="EE383" s="7"/>
      <c r="EF383" s="7"/>
      <c r="EG383" s="7"/>
      <c r="EH383" s="7">
        <f t="shared" si="2493"/>
        <v>50</v>
      </c>
      <c r="EI383" s="7">
        <f t="shared" si="2493"/>
        <v>50</v>
      </c>
      <c r="EJ383" s="7">
        <f t="shared" si="2493"/>
        <v>26</v>
      </c>
      <c r="EK383" s="18">
        <f t="shared" si="2493"/>
        <v>0</v>
      </c>
      <c r="EL383" s="7">
        <f t="shared" si="2493"/>
        <v>16</v>
      </c>
      <c r="EM383" s="7">
        <f t="shared" si="2493"/>
        <v>16</v>
      </c>
      <c r="EN383" s="7">
        <f t="shared" si="2493"/>
        <v>8</v>
      </c>
      <c r="EO383" s="7">
        <f t="shared" si="2493"/>
        <v>8</v>
      </c>
      <c r="EP383" s="7">
        <f t="shared" si="2493"/>
        <v>0</v>
      </c>
      <c r="EQ383" s="7">
        <f t="shared" si="2493"/>
        <v>0</v>
      </c>
      <c r="ER383" s="7">
        <f t="shared" si="2493"/>
        <v>0</v>
      </c>
      <c r="ES383" s="7">
        <f t="shared" si="2493"/>
        <v>0</v>
      </c>
      <c r="ET383" s="7">
        <f t="shared" si="2493"/>
        <v>0</v>
      </c>
      <c r="EU383" s="18">
        <f t="shared" si="2493"/>
        <v>2.5</v>
      </c>
      <c r="EV383" s="7">
        <f t="shared" si="2493"/>
        <v>0</v>
      </c>
      <c r="EW383" s="7">
        <f t="shared" si="2493"/>
        <v>0</v>
      </c>
      <c r="EX383" s="7">
        <f t="shared" si="2494"/>
        <v>0</v>
      </c>
      <c r="EY383" s="7">
        <f t="shared" si="2494"/>
        <v>0</v>
      </c>
      <c r="EZ383" s="7">
        <f t="shared" si="2494"/>
        <v>0</v>
      </c>
      <c r="FA383" s="7">
        <f t="shared" si="2494"/>
        <v>0</v>
      </c>
      <c r="FB383" s="7">
        <f t="shared" si="2494"/>
        <v>0</v>
      </c>
      <c r="FC383" s="7">
        <f t="shared" si="2494"/>
        <v>0</v>
      </c>
      <c r="FD383" s="7">
        <f t="shared" si="2494"/>
        <v>0</v>
      </c>
      <c r="FE383" s="18">
        <f t="shared" si="2494"/>
        <v>0</v>
      </c>
      <c r="FF383" s="7">
        <f t="shared" si="2494"/>
        <v>0</v>
      </c>
      <c r="FG383" s="7">
        <f t="shared" si="2494"/>
        <v>0</v>
      </c>
      <c r="FH383" s="7">
        <f t="shared" si="2494"/>
        <v>0</v>
      </c>
      <c r="FI383" s="7">
        <f t="shared" si="2494"/>
        <v>0</v>
      </c>
      <c r="FJ383" s="7">
        <f t="shared" si="2494"/>
        <v>0</v>
      </c>
      <c r="FK383" s="7">
        <f t="shared" si="2494"/>
        <v>0</v>
      </c>
      <c r="FL383" s="7">
        <f t="shared" si="2494"/>
        <v>0</v>
      </c>
      <c r="FM383" s="7">
        <f t="shared" si="2494"/>
        <v>0</v>
      </c>
      <c r="FN383" s="7">
        <f t="shared" si="2495"/>
        <v>1</v>
      </c>
      <c r="FO383" s="7">
        <f t="shared" si="2495"/>
        <v>6</v>
      </c>
      <c r="FP383" s="7"/>
      <c r="FQ383" s="7">
        <f t="shared" si="2496"/>
        <v>0</v>
      </c>
      <c r="FR383" s="7">
        <f t="shared" si="2496"/>
        <v>0</v>
      </c>
      <c r="FS383" s="7">
        <f t="shared" si="2496"/>
        <v>0</v>
      </c>
      <c r="FT383" s="7">
        <f t="shared" si="2496"/>
        <v>0</v>
      </c>
      <c r="FU383" s="7">
        <f t="shared" si="2496"/>
        <v>0</v>
      </c>
      <c r="FV383" s="7">
        <f t="shared" si="2496"/>
        <v>0</v>
      </c>
      <c r="FW383" s="7">
        <f t="shared" si="2496"/>
        <v>0</v>
      </c>
      <c r="FX383" s="7">
        <f t="shared" si="2496"/>
        <v>0</v>
      </c>
      <c r="FY383" s="7">
        <f t="shared" si="2496"/>
        <v>0</v>
      </c>
      <c r="FZ383" s="7">
        <f t="shared" si="2496"/>
        <v>0</v>
      </c>
      <c r="GA383" s="7">
        <f t="shared" si="2496"/>
        <v>0</v>
      </c>
      <c r="GB383" s="116">
        <f t="shared" si="2496"/>
        <v>32.5</v>
      </c>
      <c r="GC383" s="117">
        <f t="shared" si="2496"/>
        <v>30</v>
      </c>
      <c r="GD383" s="7"/>
      <c r="GE383" s="7"/>
      <c r="GF383" s="7"/>
      <c r="GG383" s="52"/>
      <c r="GH383" s="3"/>
      <c r="GI383" s="18"/>
      <c r="GJ383" s="18"/>
      <c r="GK383" s="1"/>
      <c r="GL383" s="23"/>
      <c r="GM383" s="61"/>
      <c r="GN383" s="7"/>
      <c r="GO383" s="7"/>
    </row>
    <row r="384" spans="1:197" ht="24.95" customHeight="1" x14ac:dyDescent="0.35">
      <c r="A384" s="51"/>
      <c r="B384" s="33" t="s">
        <v>224</v>
      </c>
      <c r="C384" s="78"/>
      <c r="D384" s="78" t="s">
        <v>225</v>
      </c>
      <c r="E384" s="71"/>
      <c r="F384" s="71"/>
      <c r="G384" s="79"/>
      <c r="H384" s="79">
        <v>1</v>
      </c>
      <c r="I384" s="79"/>
      <c r="J384" s="79"/>
      <c r="K384" s="79"/>
      <c r="L384" s="187"/>
      <c r="M384" s="188">
        <f t="shared" ref="M384" si="2542">SUM(N384+P384+R384+T384+V384)</f>
        <v>0</v>
      </c>
      <c r="N384" s="189"/>
      <c r="O384" s="262">
        <f t="shared" si="2497"/>
        <v>0</v>
      </c>
      <c r="P384" s="189"/>
      <c r="Q384" s="190">
        <f t="shared" ref="Q384" si="2543">P384*J384</f>
        <v>0</v>
      </c>
      <c r="R384" s="189"/>
      <c r="S384" s="190">
        <f t="shared" si="2498"/>
        <v>0</v>
      </c>
      <c r="T384" s="189"/>
      <c r="U384" s="190">
        <f t="shared" si="2499"/>
        <v>0</v>
      </c>
      <c r="V384" s="189"/>
      <c r="W384" s="190">
        <f t="shared" ref="W384" si="2544">SUM(V384)*J384*5</f>
        <v>0</v>
      </c>
      <c r="X384" s="191"/>
      <c r="Y384" s="191">
        <f t="shared" ref="Y384" si="2545">L384*J384*0.05</f>
        <v>0</v>
      </c>
      <c r="Z384" s="189"/>
      <c r="AA384" s="190"/>
      <c r="AB384" s="189"/>
      <c r="AC384" s="191">
        <f t="shared" si="2503"/>
        <v>0</v>
      </c>
      <c r="AD384" s="189">
        <v>1</v>
      </c>
      <c r="AE384" s="193">
        <f t="shared" ref="AE384" si="2546">SUM(AD384*H384*(15))</f>
        <v>15</v>
      </c>
      <c r="AF384" s="189"/>
      <c r="AG384" s="190">
        <f t="shared" si="2505"/>
        <v>0</v>
      </c>
      <c r="AH384" s="190"/>
      <c r="AI384" s="191">
        <f t="shared" si="2506"/>
        <v>0</v>
      </c>
      <c r="AJ384" s="189"/>
      <c r="AK384" s="191">
        <f t="shared" ref="AK384" si="2547">SUM(AJ384*H384*2/3)</f>
        <v>0</v>
      </c>
      <c r="AL384" s="189"/>
      <c r="AM384" s="262">
        <f>SUM(AL384*H384)</f>
        <v>0</v>
      </c>
      <c r="AN384" s="189"/>
      <c r="AO384" s="190">
        <f>SUM(AN384*J384)</f>
        <v>0</v>
      </c>
      <c r="AP384" s="189"/>
      <c r="AQ384" s="191">
        <f t="shared" si="2537"/>
        <v>0</v>
      </c>
      <c r="AR384" s="189"/>
      <c r="AS384" s="191">
        <f t="shared" si="2538"/>
        <v>0</v>
      </c>
      <c r="AT384" s="32"/>
      <c r="AU384" s="194">
        <f t="shared" si="2487"/>
        <v>0</v>
      </c>
      <c r="AV384" s="189"/>
      <c r="AW384" s="190">
        <f>SUM(AV384*H384/3)</f>
        <v>0</v>
      </c>
      <c r="AX384" s="189"/>
      <c r="AY384" s="191">
        <f t="shared" ref="AY384" si="2548">SUM(J384*AX384*8)</f>
        <v>0</v>
      </c>
      <c r="AZ384" s="190"/>
      <c r="BA384" s="191">
        <f>SUM(AZ384*K384*3*8)</f>
        <v>0</v>
      </c>
      <c r="BB384" s="189"/>
      <c r="BC384" s="191">
        <f t="shared" ref="BC384" si="2549">SUM(BB384*K384*4*6)</f>
        <v>0</v>
      </c>
      <c r="BD384" s="189"/>
      <c r="BE384" s="195">
        <f t="shared" si="2541"/>
        <v>0</v>
      </c>
      <c r="BF384" s="194">
        <f t="shared" si="2488"/>
        <v>15</v>
      </c>
      <c r="BG384" s="194">
        <f t="shared" si="2489"/>
        <v>0</v>
      </c>
      <c r="BH384" s="7"/>
      <c r="BI384" s="7"/>
      <c r="BJ384" s="7"/>
      <c r="BK384" s="52"/>
      <c r="BL384" s="51"/>
      <c r="BM384" s="33" t="s">
        <v>224</v>
      </c>
      <c r="BN384" s="78"/>
      <c r="BO384" s="78" t="s">
        <v>225</v>
      </c>
      <c r="BP384" s="71"/>
      <c r="BQ384" s="71"/>
      <c r="BR384" s="79"/>
      <c r="BS384" s="326">
        <v>1</v>
      </c>
      <c r="BT384" s="79"/>
      <c r="BU384" s="79"/>
      <c r="BV384" s="79"/>
      <c r="BW384" s="187"/>
      <c r="BX384" s="188">
        <f t="shared" ref="BX384" si="2550">SUM(BY384+CA384+CC384+CE384+CG384)</f>
        <v>0</v>
      </c>
      <c r="BY384" s="189"/>
      <c r="BZ384" s="142">
        <f t="shared" ref="BZ384" si="2551">SUM(BY384)*BT384</f>
        <v>0</v>
      </c>
      <c r="CA384" s="189"/>
      <c r="CB384" s="190">
        <f t="shared" ref="CB384" si="2552">CA384*BU384</f>
        <v>0</v>
      </c>
      <c r="CC384" s="189"/>
      <c r="CD384" s="190">
        <f t="shared" ref="CD384" si="2553">SUM(CC384)*BU384</f>
        <v>0</v>
      </c>
      <c r="CE384" s="189"/>
      <c r="CF384" s="190">
        <f t="shared" ref="CF384" si="2554">SUM(CE384)*BV384</f>
        <v>0</v>
      </c>
      <c r="CG384" s="189"/>
      <c r="CH384" s="190">
        <f t="shared" ref="CH384" si="2555">SUM(CG384)*BU384*5</f>
        <v>0</v>
      </c>
      <c r="CI384" s="191"/>
      <c r="CJ384" s="191">
        <f t="shared" ref="CJ384" si="2556">BW384*BU384*0.05</f>
        <v>0</v>
      </c>
      <c r="CK384" s="189"/>
      <c r="CL384" s="190"/>
      <c r="CM384" s="189"/>
      <c r="CN384" s="191">
        <f t="shared" ref="CN384" si="2557">SUM(CM384)*3*BS384/5</f>
        <v>0</v>
      </c>
      <c r="CO384" s="189">
        <v>1</v>
      </c>
      <c r="CP384" s="193">
        <f t="shared" ref="CP384" si="2558">SUM(CO384*BS384*(15))</f>
        <v>15</v>
      </c>
      <c r="CQ384" s="189"/>
      <c r="CR384" s="142">
        <f t="shared" ref="CR384" si="2559">SUM(CQ384*BS384*3)</f>
        <v>0</v>
      </c>
      <c r="CS384" s="190"/>
      <c r="CT384" s="191">
        <f t="shared" ref="CT384" si="2560">SUM(CS384*BS384/3)</f>
        <v>0</v>
      </c>
      <c r="CU384" s="189"/>
      <c r="CV384" s="191">
        <f t="shared" ref="CV384" si="2561">SUM(CU384*BS384*2/3)</f>
        <v>0</v>
      </c>
      <c r="CW384" s="189"/>
      <c r="CX384" s="142">
        <f>SUM(CW384*BS384)</f>
        <v>0</v>
      </c>
      <c r="CY384" s="189"/>
      <c r="CZ384" s="190">
        <f>SUM(CY384*BU384)</f>
        <v>0</v>
      </c>
      <c r="DA384" s="189"/>
      <c r="DB384" s="191">
        <f t="shared" ref="DB384" si="2562">SUM(DA384*BS384*2)</f>
        <v>0</v>
      </c>
      <c r="DC384" s="189"/>
      <c r="DD384" s="191">
        <f t="shared" ref="DD384" si="2563">SUM(BU384*DC384*6)</f>
        <v>0</v>
      </c>
      <c r="DE384" s="32"/>
      <c r="DF384" s="194">
        <f t="shared" ref="DF384" si="2564">DE384*BS384/3</f>
        <v>0</v>
      </c>
      <c r="DG384" s="189"/>
      <c r="DH384" s="190">
        <f>SUM(DG384*BS384/3)</f>
        <v>0</v>
      </c>
      <c r="DI384" s="189"/>
      <c r="DJ384" s="191">
        <f t="shared" ref="DJ384" si="2565">SUM(BU384*DI384*8)</f>
        <v>0</v>
      </c>
      <c r="DK384" s="190"/>
      <c r="DL384" s="191">
        <f>SUM(DK384*BV384*3*8)</f>
        <v>0</v>
      </c>
      <c r="DM384" s="189"/>
      <c r="DN384" s="191">
        <f t="shared" ref="DN384" si="2566">SUM(DM384*BV384*4*6)</f>
        <v>0</v>
      </c>
      <c r="DO384" s="189"/>
      <c r="DP384" s="195">
        <f t="shared" ref="DP384" si="2567">SUM(DO384*50)</f>
        <v>0</v>
      </c>
      <c r="DQ384" s="20">
        <f t="shared" si="2491"/>
        <v>15</v>
      </c>
      <c r="DR384" s="20">
        <f t="shared" si="2492"/>
        <v>0</v>
      </c>
      <c r="DS384" s="7"/>
      <c r="DT384" s="7"/>
      <c r="DU384" s="7"/>
      <c r="DV384" s="52"/>
      <c r="DW384" s="51"/>
      <c r="DX384" s="33"/>
      <c r="DY384" s="78"/>
      <c r="DZ384" s="78"/>
      <c r="EA384" s="7"/>
      <c r="EB384" s="7"/>
      <c r="EC384" s="7"/>
      <c r="ED384" s="7"/>
      <c r="EE384" s="7"/>
      <c r="EF384" s="7"/>
      <c r="EG384" s="7"/>
      <c r="EH384" s="7">
        <f t="shared" si="2493"/>
        <v>0</v>
      </c>
      <c r="EI384" s="7">
        <f t="shared" si="2493"/>
        <v>0</v>
      </c>
      <c r="EJ384" s="7">
        <f t="shared" si="2493"/>
        <v>0</v>
      </c>
      <c r="EK384" s="18">
        <f t="shared" si="2493"/>
        <v>0</v>
      </c>
      <c r="EL384" s="7">
        <f t="shared" si="2493"/>
        <v>0</v>
      </c>
      <c r="EM384" s="7">
        <f t="shared" si="2493"/>
        <v>0</v>
      </c>
      <c r="EN384" s="7">
        <f t="shared" si="2493"/>
        <v>0</v>
      </c>
      <c r="EO384" s="7">
        <f t="shared" si="2493"/>
        <v>0</v>
      </c>
      <c r="EP384" s="7">
        <f t="shared" si="2493"/>
        <v>0</v>
      </c>
      <c r="EQ384" s="7">
        <f t="shared" si="2493"/>
        <v>0</v>
      </c>
      <c r="ER384" s="7">
        <f t="shared" si="2493"/>
        <v>0</v>
      </c>
      <c r="ES384" s="7">
        <f t="shared" si="2493"/>
        <v>0</v>
      </c>
      <c r="ET384" s="7">
        <f t="shared" si="2493"/>
        <v>0</v>
      </c>
      <c r="EU384" s="18">
        <f t="shared" si="2493"/>
        <v>0</v>
      </c>
      <c r="EV384" s="7">
        <f t="shared" si="2493"/>
        <v>0</v>
      </c>
      <c r="EW384" s="7">
        <f t="shared" si="2493"/>
        <v>0</v>
      </c>
      <c r="EX384" s="7">
        <f t="shared" si="2494"/>
        <v>0</v>
      </c>
      <c r="EY384" s="7">
        <f t="shared" si="2494"/>
        <v>0</v>
      </c>
      <c r="EZ384" s="7">
        <f t="shared" si="2494"/>
        <v>2</v>
      </c>
      <c r="FA384" s="7">
        <f t="shared" si="2494"/>
        <v>30</v>
      </c>
      <c r="FB384" s="7">
        <f t="shared" si="2494"/>
        <v>0</v>
      </c>
      <c r="FC384" s="7">
        <f t="shared" si="2494"/>
        <v>0</v>
      </c>
      <c r="FD384" s="7">
        <f t="shared" si="2494"/>
        <v>0</v>
      </c>
      <c r="FE384" s="18">
        <f t="shared" si="2494"/>
        <v>0</v>
      </c>
      <c r="FF384" s="7">
        <f t="shared" si="2494"/>
        <v>0</v>
      </c>
      <c r="FG384" s="7">
        <f t="shared" si="2494"/>
        <v>0</v>
      </c>
      <c r="FH384" s="7">
        <f t="shared" si="2494"/>
        <v>0</v>
      </c>
      <c r="FI384" s="7">
        <f t="shared" si="2494"/>
        <v>0</v>
      </c>
      <c r="FJ384" s="7">
        <f t="shared" si="2494"/>
        <v>0</v>
      </c>
      <c r="FK384" s="7">
        <f t="shared" si="2494"/>
        <v>0</v>
      </c>
      <c r="FL384" s="7">
        <f t="shared" si="2494"/>
        <v>0</v>
      </c>
      <c r="FM384" s="7">
        <f t="shared" si="2494"/>
        <v>0</v>
      </c>
      <c r="FN384" s="7">
        <f t="shared" si="2495"/>
        <v>0</v>
      </c>
      <c r="FO384" s="7">
        <f t="shared" si="2495"/>
        <v>0</v>
      </c>
      <c r="FP384" s="7"/>
      <c r="FQ384" s="7">
        <f t="shared" si="2496"/>
        <v>0</v>
      </c>
      <c r="FR384" s="7">
        <f t="shared" si="2496"/>
        <v>0</v>
      </c>
      <c r="FS384" s="7">
        <f t="shared" si="2496"/>
        <v>0</v>
      </c>
      <c r="FT384" s="7">
        <f t="shared" si="2496"/>
        <v>0</v>
      </c>
      <c r="FU384" s="7">
        <f t="shared" si="2496"/>
        <v>0</v>
      </c>
      <c r="FV384" s="7">
        <f t="shared" si="2496"/>
        <v>0</v>
      </c>
      <c r="FW384" s="7">
        <f t="shared" si="2496"/>
        <v>0</v>
      </c>
      <c r="FX384" s="7">
        <f t="shared" si="2496"/>
        <v>0</v>
      </c>
      <c r="FY384" s="7">
        <f t="shared" si="2496"/>
        <v>0</v>
      </c>
      <c r="FZ384" s="7">
        <f t="shared" si="2496"/>
        <v>0</v>
      </c>
      <c r="GA384" s="7">
        <f t="shared" si="2496"/>
        <v>0</v>
      </c>
      <c r="GB384" s="116">
        <f t="shared" si="2496"/>
        <v>30</v>
      </c>
      <c r="GC384" s="117">
        <f t="shared" si="2496"/>
        <v>0</v>
      </c>
      <c r="GD384" s="7"/>
      <c r="GE384" s="7"/>
      <c r="GF384" s="7"/>
      <c r="GG384" s="52"/>
      <c r="GH384" s="3"/>
      <c r="GI384" s="18"/>
      <c r="GJ384" s="18"/>
      <c r="GK384" s="1"/>
      <c r="GL384" s="23"/>
      <c r="GM384" s="61"/>
      <c r="GN384" s="7"/>
      <c r="GO384" s="7"/>
    </row>
    <row r="385" spans="1:197" ht="24.95" customHeight="1" x14ac:dyDescent="0.35">
      <c r="A385" s="51"/>
      <c r="B385" s="20"/>
      <c r="C385" s="71"/>
      <c r="D385" s="71"/>
      <c r="E385" s="71"/>
      <c r="F385" s="71"/>
      <c r="G385" s="72"/>
      <c r="H385" s="79"/>
      <c r="I385" s="79"/>
      <c r="J385" s="79"/>
      <c r="K385" s="79"/>
      <c r="L385" s="77"/>
      <c r="M385" s="73">
        <f t="shared" ref="M385:M391" si="2568">SUM(N385+P385+T385+V385+AR385*2)</f>
        <v>0</v>
      </c>
      <c r="N385" s="32"/>
      <c r="O385" s="263"/>
      <c r="P385" s="32"/>
      <c r="Q385" s="20"/>
      <c r="R385" s="32"/>
      <c r="S385" s="20"/>
      <c r="T385" s="32"/>
      <c r="U385" s="20"/>
      <c r="V385" s="74"/>
      <c r="W385" s="20"/>
      <c r="X385" s="20"/>
      <c r="Y385" s="20"/>
      <c r="Z385" s="74"/>
      <c r="AA385" s="20"/>
      <c r="AB385" s="74"/>
      <c r="AC385" s="20"/>
      <c r="AD385" s="74"/>
      <c r="AE385" s="24"/>
      <c r="AF385" s="74"/>
      <c r="AG385" s="20"/>
      <c r="AH385" s="74"/>
      <c r="AI385" s="20"/>
      <c r="AJ385" s="74"/>
      <c r="AK385" s="20"/>
      <c r="AL385" s="74"/>
      <c r="AM385" s="263"/>
      <c r="AN385" s="74"/>
      <c r="AO385" s="20"/>
      <c r="AP385" s="74"/>
      <c r="AQ385" s="20"/>
      <c r="AR385" s="74"/>
      <c r="AS385" s="20"/>
      <c r="AT385" s="74"/>
      <c r="AU385" s="20"/>
      <c r="AV385" s="74"/>
      <c r="AW385" s="20"/>
      <c r="AX385" s="74"/>
      <c r="AY385" s="20"/>
      <c r="AZ385" s="74"/>
      <c r="BA385" s="20"/>
      <c r="BB385" s="74"/>
      <c r="BC385" s="20"/>
      <c r="BD385" s="74"/>
      <c r="BE385" s="20"/>
      <c r="BF385" s="20">
        <f t="shared" ref="BF385:BF391" si="2569">SUM(AO385+BE385+BC385+BA385+AY385+AW385+AS385+AQ385+AK385+AM385+AI385+AG385+AE385+AC385+AA385+Y385+X385+W385+U385+Q385+O385+S385+AU385)</f>
        <v>0</v>
      </c>
      <c r="BG385" s="20">
        <f t="shared" ref="BG385:BG391" si="2570">SUM(O385+Q385+U385+W385+X385+AS385+AW385+AY385+BA385+BC385+S385+AQ385)</f>
        <v>0</v>
      </c>
      <c r="BH385" s="1"/>
      <c r="BI385" s="7"/>
      <c r="BJ385" s="7"/>
      <c r="BK385" s="52"/>
      <c r="BL385" s="51"/>
      <c r="BM385" s="20"/>
      <c r="BN385" s="71"/>
      <c r="BO385" s="71"/>
      <c r="BP385" s="71"/>
      <c r="BQ385" s="71"/>
      <c r="BR385" s="72"/>
      <c r="BS385" s="79"/>
      <c r="BT385" s="79"/>
      <c r="BU385" s="79"/>
      <c r="BV385" s="79"/>
      <c r="BW385" s="77"/>
      <c r="BX385" s="73">
        <f t="shared" si="2490"/>
        <v>0</v>
      </c>
      <c r="BY385" s="32"/>
      <c r="BZ385" s="334"/>
      <c r="CA385" s="32"/>
      <c r="CB385" s="20"/>
      <c r="CC385" s="32"/>
      <c r="CD385" s="20"/>
      <c r="CE385" s="32"/>
      <c r="CF385" s="20"/>
      <c r="CG385" s="74"/>
      <c r="CH385" s="20"/>
      <c r="CI385" s="20"/>
      <c r="CJ385" s="20"/>
      <c r="CK385" s="74"/>
      <c r="CL385" s="20"/>
      <c r="CM385" s="74"/>
      <c r="CN385" s="20"/>
      <c r="CO385" s="74"/>
      <c r="CP385" s="24"/>
      <c r="CQ385" s="74"/>
      <c r="CR385" s="334"/>
      <c r="CS385" s="74"/>
      <c r="CT385" s="20"/>
      <c r="CU385" s="74"/>
      <c r="CV385" s="20"/>
      <c r="CW385" s="74"/>
      <c r="CX385" s="334"/>
      <c r="CY385" s="74"/>
      <c r="CZ385" s="20"/>
      <c r="DA385" s="74"/>
      <c r="DB385" s="20"/>
      <c r="DC385" s="74"/>
      <c r="DD385" s="20"/>
      <c r="DE385" s="74"/>
      <c r="DF385" s="20"/>
      <c r="DG385" s="74"/>
      <c r="DH385" s="20"/>
      <c r="DI385" s="74"/>
      <c r="DJ385" s="20"/>
      <c r="DK385" s="74"/>
      <c r="DL385" s="20"/>
      <c r="DM385" s="74"/>
      <c r="DN385" s="20"/>
      <c r="DO385" s="74"/>
      <c r="DP385" s="20"/>
      <c r="DQ385" s="20">
        <f t="shared" si="2491"/>
        <v>0</v>
      </c>
      <c r="DR385" s="20">
        <f t="shared" si="2492"/>
        <v>0</v>
      </c>
      <c r="DS385" s="7"/>
      <c r="DT385" s="7"/>
      <c r="DU385" s="7"/>
      <c r="DV385" s="52"/>
      <c r="DW385" s="51"/>
      <c r="DX385" s="20"/>
      <c r="DY385" s="71"/>
      <c r="DZ385" s="71"/>
      <c r="EA385" s="7"/>
      <c r="EB385" s="7"/>
      <c r="EC385" s="7"/>
      <c r="ED385" s="7"/>
      <c r="EE385" s="7"/>
      <c r="EF385" s="7"/>
      <c r="EG385" s="7"/>
      <c r="EH385" s="7">
        <f t="shared" si="2493"/>
        <v>0</v>
      </c>
      <c r="EI385" s="7">
        <f t="shared" si="2493"/>
        <v>0</v>
      </c>
      <c r="EJ385" s="7">
        <f t="shared" si="2493"/>
        <v>0</v>
      </c>
      <c r="EK385" s="18">
        <f t="shared" si="2493"/>
        <v>0</v>
      </c>
      <c r="EL385" s="7">
        <f t="shared" si="2493"/>
        <v>0</v>
      </c>
      <c r="EM385" s="7">
        <f t="shared" si="2493"/>
        <v>0</v>
      </c>
      <c r="EN385" s="7">
        <f t="shared" si="2493"/>
        <v>0</v>
      </c>
      <c r="EO385" s="7">
        <f t="shared" si="2493"/>
        <v>0</v>
      </c>
      <c r="EP385" s="7">
        <f t="shared" si="2493"/>
        <v>0</v>
      </c>
      <c r="EQ385" s="7">
        <f t="shared" si="2493"/>
        <v>0</v>
      </c>
      <c r="ER385" s="7">
        <f t="shared" si="2493"/>
        <v>0</v>
      </c>
      <c r="ES385" s="7">
        <f t="shared" si="2493"/>
        <v>0</v>
      </c>
      <c r="ET385" s="7">
        <f t="shared" si="2493"/>
        <v>0</v>
      </c>
      <c r="EU385" s="18">
        <f t="shared" si="2493"/>
        <v>0</v>
      </c>
      <c r="EV385" s="7">
        <f t="shared" si="2493"/>
        <v>0</v>
      </c>
      <c r="EW385" s="7">
        <f t="shared" si="2493"/>
        <v>0</v>
      </c>
      <c r="EX385" s="7">
        <f t="shared" si="2494"/>
        <v>0</v>
      </c>
      <c r="EY385" s="7">
        <f t="shared" si="2494"/>
        <v>0</v>
      </c>
      <c r="EZ385" s="7">
        <f t="shared" si="2494"/>
        <v>0</v>
      </c>
      <c r="FA385" s="7">
        <f t="shared" si="2494"/>
        <v>0</v>
      </c>
      <c r="FB385" s="7">
        <f t="shared" si="2494"/>
        <v>0</v>
      </c>
      <c r="FC385" s="7">
        <f t="shared" si="2494"/>
        <v>0</v>
      </c>
      <c r="FD385" s="7">
        <f t="shared" si="2494"/>
        <v>0</v>
      </c>
      <c r="FE385" s="18">
        <f t="shared" si="2494"/>
        <v>0</v>
      </c>
      <c r="FF385" s="7">
        <f t="shared" si="2494"/>
        <v>0</v>
      </c>
      <c r="FG385" s="7">
        <f t="shared" si="2494"/>
        <v>0</v>
      </c>
      <c r="FH385" s="7">
        <f t="shared" si="2494"/>
        <v>0</v>
      </c>
      <c r="FI385" s="7">
        <f t="shared" si="2494"/>
        <v>0</v>
      </c>
      <c r="FJ385" s="7">
        <f t="shared" si="2494"/>
        <v>0</v>
      </c>
      <c r="FK385" s="7">
        <f t="shared" si="2494"/>
        <v>0</v>
      </c>
      <c r="FL385" s="7">
        <f t="shared" si="2494"/>
        <v>0</v>
      </c>
      <c r="FM385" s="7">
        <f t="shared" si="2494"/>
        <v>0</v>
      </c>
      <c r="FN385" s="7">
        <f t="shared" si="2495"/>
        <v>0</v>
      </c>
      <c r="FO385" s="7">
        <f t="shared" si="2495"/>
        <v>0</v>
      </c>
      <c r="FP385" s="7"/>
      <c r="FQ385" s="7">
        <f t="shared" si="2496"/>
        <v>0</v>
      </c>
      <c r="FR385" s="7">
        <f t="shared" si="2496"/>
        <v>0</v>
      </c>
      <c r="FS385" s="7">
        <f t="shared" si="2496"/>
        <v>0</v>
      </c>
      <c r="FT385" s="7">
        <f t="shared" si="2496"/>
        <v>0</v>
      </c>
      <c r="FU385" s="7">
        <f t="shared" si="2496"/>
        <v>0</v>
      </c>
      <c r="FV385" s="7">
        <f t="shared" si="2496"/>
        <v>0</v>
      </c>
      <c r="FW385" s="7">
        <f t="shared" si="2496"/>
        <v>0</v>
      </c>
      <c r="FX385" s="7">
        <f t="shared" si="2496"/>
        <v>0</v>
      </c>
      <c r="FY385" s="7">
        <f t="shared" si="2496"/>
        <v>0</v>
      </c>
      <c r="FZ385" s="7">
        <f t="shared" si="2496"/>
        <v>0</v>
      </c>
      <c r="GA385" s="7">
        <f t="shared" si="2496"/>
        <v>0</v>
      </c>
      <c r="GB385" s="116">
        <f t="shared" si="2496"/>
        <v>0</v>
      </c>
      <c r="GC385" s="117">
        <f t="shared" si="2496"/>
        <v>0</v>
      </c>
      <c r="GD385" s="7"/>
      <c r="GE385" s="7"/>
      <c r="GF385" s="7"/>
      <c r="GG385" s="52"/>
      <c r="GH385" s="3"/>
      <c r="GI385" s="18"/>
      <c r="GJ385" s="18"/>
      <c r="GK385" s="1"/>
      <c r="GL385" s="23"/>
      <c r="GM385" s="61"/>
      <c r="GN385" s="7"/>
      <c r="GO385" s="7"/>
    </row>
    <row r="386" spans="1:197" ht="24.95" customHeight="1" x14ac:dyDescent="0.35">
      <c r="A386" s="51"/>
      <c r="B386" s="17"/>
      <c r="C386" s="23"/>
      <c r="D386" s="23"/>
      <c r="E386" s="23"/>
      <c r="F386" s="23"/>
      <c r="G386" s="23"/>
      <c r="H386" s="23"/>
      <c r="I386" s="23"/>
      <c r="J386" s="23"/>
      <c r="K386" s="23"/>
      <c r="L386" s="1"/>
      <c r="M386" s="73">
        <f t="shared" si="2568"/>
        <v>0</v>
      </c>
      <c r="N386" s="32"/>
      <c r="O386" s="263"/>
      <c r="P386" s="32"/>
      <c r="Q386" s="20"/>
      <c r="R386" s="32"/>
      <c r="S386" s="20"/>
      <c r="T386" s="32"/>
      <c r="U386" s="20"/>
      <c r="V386" s="74"/>
      <c r="W386" s="20"/>
      <c r="X386" s="20"/>
      <c r="Y386" s="20"/>
      <c r="Z386" s="74"/>
      <c r="AA386" s="20"/>
      <c r="AB386" s="74"/>
      <c r="AC386" s="20"/>
      <c r="AD386" s="74"/>
      <c r="AE386" s="24"/>
      <c r="AF386" s="74"/>
      <c r="AG386" s="20"/>
      <c r="AH386" s="74"/>
      <c r="AI386" s="20"/>
      <c r="AJ386" s="74"/>
      <c r="AK386" s="20"/>
      <c r="AL386" s="74"/>
      <c r="AM386" s="263"/>
      <c r="AN386" s="74"/>
      <c r="AO386" s="20"/>
      <c r="AP386" s="74"/>
      <c r="AQ386" s="20"/>
      <c r="AR386" s="74"/>
      <c r="AS386" s="20"/>
      <c r="AT386" s="74"/>
      <c r="AU386" s="20"/>
      <c r="AV386" s="74"/>
      <c r="AW386" s="20"/>
      <c r="AX386" s="74"/>
      <c r="AY386" s="20"/>
      <c r="AZ386" s="74"/>
      <c r="BA386" s="20"/>
      <c r="BB386" s="74"/>
      <c r="BC386" s="20"/>
      <c r="BD386" s="74"/>
      <c r="BE386" s="20"/>
      <c r="BF386" s="20">
        <f t="shared" si="2569"/>
        <v>0</v>
      </c>
      <c r="BG386" s="20">
        <f t="shared" si="2570"/>
        <v>0</v>
      </c>
      <c r="BH386" s="1"/>
      <c r="BI386" s="7"/>
      <c r="BJ386" s="7"/>
      <c r="BK386" s="52"/>
      <c r="BL386" s="51"/>
      <c r="BM386" s="17"/>
      <c r="BN386" s="23"/>
      <c r="BO386" s="23"/>
      <c r="BP386" s="23"/>
      <c r="BQ386" s="23"/>
      <c r="BR386" s="23"/>
      <c r="BS386" s="23"/>
      <c r="BT386" s="23"/>
      <c r="BU386" s="23"/>
      <c r="BV386" s="23"/>
      <c r="BW386" s="1"/>
      <c r="BX386" s="73">
        <f t="shared" si="2490"/>
        <v>0</v>
      </c>
      <c r="BY386" s="32"/>
      <c r="BZ386" s="334"/>
      <c r="CA386" s="32"/>
      <c r="CB386" s="20"/>
      <c r="CC386" s="32"/>
      <c r="CD386" s="20"/>
      <c r="CE386" s="32"/>
      <c r="CF386" s="20"/>
      <c r="CG386" s="74"/>
      <c r="CH386" s="20"/>
      <c r="CI386" s="20"/>
      <c r="CJ386" s="20"/>
      <c r="CK386" s="74"/>
      <c r="CL386" s="20"/>
      <c r="CM386" s="74"/>
      <c r="CN386" s="20"/>
      <c r="CO386" s="74"/>
      <c r="CP386" s="24"/>
      <c r="CQ386" s="74"/>
      <c r="CR386" s="334"/>
      <c r="CS386" s="74"/>
      <c r="CT386" s="20"/>
      <c r="CU386" s="74"/>
      <c r="CV386" s="20"/>
      <c r="CW386" s="74"/>
      <c r="CX386" s="334"/>
      <c r="CY386" s="74"/>
      <c r="CZ386" s="20"/>
      <c r="DA386" s="74"/>
      <c r="DB386" s="20"/>
      <c r="DC386" s="74"/>
      <c r="DD386" s="20"/>
      <c r="DE386" s="74"/>
      <c r="DF386" s="20"/>
      <c r="DG386" s="74"/>
      <c r="DH386" s="20"/>
      <c r="DI386" s="74"/>
      <c r="DJ386" s="20"/>
      <c r="DK386" s="74"/>
      <c r="DL386" s="20"/>
      <c r="DM386" s="74"/>
      <c r="DN386" s="20"/>
      <c r="DO386" s="74"/>
      <c r="DP386" s="20"/>
      <c r="DQ386" s="20">
        <f t="shared" si="2491"/>
        <v>0</v>
      </c>
      <c r="DR386" s="20">
        <f t="shared" si="2492"/>
        <v>0</v>
      </c>
      <c r="DS386" s="7"/>
      <c r="DT386" s="7"/>
      <c r="DU386" s="7"/>
      <c r="DV386" s="52"/>
      <c r="DW386" s="51"/>
      <c r="DX386" s="17"/>
      <c r="DY386" s="23"/>
      <c r="DZ386" s="23"/>
      <c r="EA386" s="7"/>
      <c r="EB386" s="7"/>
      <c r="EC386" s="7"/>
      <c r="ED386" s="7"/>
      <c r="EE386" s="7"/>
      <c r="EF386" s="7"/>
      <c r="EG386" s="7"/>
      <c r="EH386" s="7">
        <f t="shared" si="2493"/>
        <v>0</v>
      </c>
      <c r="EI386" s="7">
        <f t="shared" si="2493"/>
        <v>0</v>
      </c>
      <c r="EJ386" s="7">
        <f t="shared" si="2493"/>
        <v>0</v>
      </c>
      <c r="EK386" s="18">
        <f t="shared" si="2493"/>
        <v>0</v>
      </c>
      <c r="EL386" s="7">
        <f t="shared" si="2493"/>
        <v>0</v>
      </c>
      <c r="EM386" s="7">
        <f t="shared" si="2493"/>
        <v>0</v>
      </c>
      <c r="EN386" s="7">
        <f t="shared" si="2493"/>
        <v>0</v>
      </c>
      <c r="EO386" s="7">
        <f t="shared" si="2493"/>
        <v>0</v>
      </c>
      <c r="EP386" s="7">
        <f t="shared" si="2493"/>
        <v>0</v>
      </c>
      <c r="EQ386" s="7">
        <f t="shared" si="2493"/>
        <v>0</v>
      </c>
      <c r="ER386" s="7">
        <f t="shared" si="2493"/>
        <v>0</v>
      </c>
      <c r="ES386" s="7">
        <f t="shared" si="2493"/>
        <v>0</v>
      </c>
      <c r="ET386" s="7">
        <f t="shared" si="2493"/>
        <v>0</v>
      </c>
      <c r="EU386" s="18">
        <f t="shared" si="2493"/>
        <v>0</v>
      </c>
      <c r="EV386" s="7">
        <f t="shared" si="2493"/>
        <v>0</v>
      </c>
      <c r="EW386" s="7">
        <f t="shared" si="2493"/>
        <v>0</v>
      </c>
      <c r="EX386" s="7">
        <f t="shared" si="2494"/>
        <v>0</v>
      </c>
      <c r="EY386" s="7">
        <f t="shared" si="2494"/>
        <v>0</v>
      </c>
      <c r="EZ386" s="7">
        <f t="shared" si="2494"/>
        <v>0</v>
      </c>
      <c r="FA386" s="7">
        <f t="shared" si="2494"/>
        <v>0</v>
      </c>
      <c r="FB386" s="7">
        <f t="shared" si="2494"/>
        <v>0</v>
      </c>
      <c r="FC386" s="7">
        <f t="shared" si="2494"/>
        <v>0</v>
      </c>
      <c r="FD386" s="7">
        <f t="shared" si="2494"/>
        <v>0</v>
      </c>
      <c r="FE386" s="18">
        <f t="shared" si="2494"/>
        <v>0</v>
      </c>
      <c r="FF386" s="7">
        <f t="shared" si="2494"/>
        <v>0</v>
      </c>
      <c r="FG386" s="7">
        <f t="shared" si="2494"/>
        <v>0</v>
      </c>
      <c r="FH386" s="7">
        <f t="shared" si="2494"/>
        <v>0</v>
      </c>
      <c r="FI386" s="7">
        <f t="shared" si="2494"/>
        <v>0</v>
      </c>
      <c r="FJ386" s="7">
        <f t="shared" si="2494"/>
        <v>0</v>
      </c>
      <c r="FK386" s="7">
        <f t="shared" si="2494"/>
        <v>0</v>
      </c>
      <c r="FL386" s="7">
        <f t="shared" si="2494"/>
        <v>0</v>
      </c>
      <c r="FM386" s="7">
        <f t="shared" si="2494"/>
        <v>0</v>
      </c>
      <c r="FN386" s="7">
        <f t="shared" si="2495"/>
        <v>0</v>
      </c>
      <c r="FO386" s="7">
        <f t="shared" si="2495"/>
        <v>0</v>
      </c>
      <c r="FP386" s="7"/>
      <c r="FQ386" s="7">
        <f t="shared" si="2496"/>
        <v>0</v>
      </c>
      <c r="FR386" s="7">
        <f t="shared" si="2496"/>
        <v>0</v>
      </c>
      <c r="FS386" s="7">
        <f t="shared" si="2496"/>
        <v>0</v>
      </c>
      <c r="FT386" s="7">
        <f t="shared" si="2496"/>
        <v>0</v>
      </c>
      <c r="FU386" s="7">
        <f t="shared" si="2496"/>
        <v>0</v>
      </c>
      <c r="FV386" s="7">
        <f t="shared" si="2496"/>
        <v>0</v>
      </c>
      <c r="FW386" s="7">
        <f t="shared" si="2496"/>
        <v>0</v>
      </c>
      <c r="FX386" s="7">
        <f t="shared" si="2496"/>
        <v>0</v>
      </c>
      <c r="FY386" s="7">
        <f t="shared" si="2496"/>
        <v>0</v>
      </c>
      <c r="FZ386" s="7">
        <f t="shared" si="2496"/>
        <v>0</v>
      </c>
      <c r="GA386" s="7">
        <f t="shared" si="2496"/>
        <v>0</v>
      </c>
      <c r="GB386" s="116">
        <f t="shared" si="2496"/>
        <v>0</v>
      </c>
      <c r="GC386" s="117">
        <f t="shared" si="2496"/>
        <v>0</v>
      </c>
      <c r="GD386" s="7"/>
      <c r="GE386" s="7"/>
      <c r="GF386" s="7"/>
      <c r="GG386" s="52"/>
      <c r="GH386" s="3"/>
      <c r="GI386" s="18"/>
      <c r="GJ386" s="18"/>
      <c r="GK386" s="1"/>
      <c r="GL386" s="23"/>
      <c r="GM386" s="61"/>
      <c r="GN386" s="7"/>
      <c r="GO386" s="7"/>
    </row>
    <row r="387" spans="1:197" ht="24.95" customHeight="1" x14ac:dyDescent="0.35">
      <c r="A387" s="51"/>
      <c r="B387" s="17"/>
      <c r="C387" s="23"/>
      <c r="D387" s="23"/>
      <c r="E387" s="23"/>
      <c r="F387" s="23"/>
      <c r="G387" s="23"/>
      <c r="H387" s="23"/>
      <c r="I387" s="23"/>
      <c r="J387" s="23"/>
      <c r="K387" s="23"/>
      <c r="L387" s="22"/>
      <c r="M387" s="73">
        <f t="shared" si="2568"/>
        <v>0</v>
      </c>
      <c r="N387" s="32"/>
      <c r="O387" s="263"/>
      <c r="P387" s="32"/>
      <c r="Q387" s="20"/>
      <c r="R387" s="32"/>
      <c r="S387" s="20"/>
      <c r="T387" s="32"/>
      <c r="U387" s="20"/>
      <c r="V387" s="74"/>
      <c r="W387" s="20"/>
      <c r="X387" s="20"/>
      <c r="Y387" s="20"/>
      <c r="Z387" s="74"/>
      <c r="AA387" s="20"/>
      <c r="AB387" s="74"/>
      <c r="AC387" s="20"/>
      <c r="AD387" s="74"/>
      <c r="AE387" s="24"/>
      <c r="AF387" s="74"/>
      <c r="AG387" s="20"/>
      <c r="AH387" s="74"/>
      <c r="AI387" s="20"/>
      <c r="AJ387" s="74"/>
      <c r="AK387" s="20"/>
      <c r="AL387" s="74"/>
      <c r="AM387" s="263"/>
      <c r="AN387" s="74"/>
      <c r="AO387" s="20"/>
      <c r="AP387" s="74"/>
      <c r="AQ387" s="20"/>
      <c r="AR387" s="74"/>
      <c r="AS387" s="20"/>
      <c r="AT387" s="74"/>
      <c r="AU387" s="20"/>
      <c r="AV387" s="74"/>
      <c r="AW387" s="20"/>
      <c r="AX387" s="74"/>
      <c r="AY387" s="20"/>
      <c r="AZ387" s="74"/>
      <c r="BA387" s="20"/>
      <c r="BB387" s="74"/>
      <c r="BC387" s="20"/>
      <c r="BD387" s="74"/>
      <c r="BE387" s="20"/>
      <c r="BF387" s="20">
        <f t="shared" si="2569"/>
        <v>0</v>
      </c>
      <c r="BG387" s="20">
        <f t="shared" si="2570"/>
        <v>0</v>
      </c>
      <c r="BH387" s="7"/>
      <c r="BI387" s="7"/>
      <c r="BJ387" s="7"/>
      <c r="BK387" s="52"/>
      <c r="BL387" s="51"/>
      <c r="BM387" s="17"/>
      <c r="BN387" s="23"/>
      <c r="BO387" s="23"/>
      <c r="BP387" s="23"/>
      <c r="BQ387" s="23"/>
      <c r="BR387" s="23"/>
      <c r="BS387" s="23"/>
      <c r="BT387" s="23"/>
      <c r="BU387" s="23"/>
      <c r="BV387" s="23"/>
      <c r="BW387" s="22"/>
      <c r="BX387" s="73">
        <f t="shared" si="2490"/>
        <v>0</v>
      </c>
      <c r="BY387" s="32"/>
      <c r="BZ387" s="334"/>
      <c r="CA387" s="32"/>
      <c r="CB387" s="20"/>
      <c r="CC387" s="32"/>
      <c r="CD387" s="20"/>
      <c r="CE387" s="32"/>
      <c r="CF387" s="20"/>
      <c r="CG387" s="74"/>
      <c r="CH387" s="20"/>
      <c r="CI387" s="20"/>
      <c r="CJ387" s="20"/>
      <c r="CK387" s="74"/>
      <c r="CL387" s="20"/>
      <c r="CM387" s="74"/>
      <c r="CN387" s="20"/>
      <c r="CO387" s="74"/>
      <c r="CP387" s="24"/>
      <c r="CQ387" s="74"/>
      <c r="CR387" s="334"/>
      <c r="CS387" s="74"/>
      <c r="CT387" s="20"/>
      <c r="CU387" s="74"/>
      <c r="CV387" s="20"/>
      <c r="CW387" s="74"/>
      <c r="CX387" s="334"/>
      <c r="CY387" s="74"/>
      <c r="CZ387" s="20"/>
      <c r="DA387" s="74"/>
      <c r="DB387" s="20"/>
      <c r="DC387" s="74"/>
      <c r="DD387" s="20"/>
      <c r="DE387" s="74"/>
      <c r="DF387" s="20"/>
      <c r="DG387" s="74"/>
      <c r="DH387" s="20"/>
      <c r="DI387" s="74"/>
      <c r="DJ387" s="20"/>
      <c r="DK387" s="74"/>
      <c r="DL387" s="20"/>
      <c r="DM387" s="74"/>
      <c r="DN387" s="20"/>
      <c r="DO387" s="74"/>
      <c r="DP387" s="20"/>
      <c r="DQ387" s="20">
        <f t="shared" si="2491"/>
        <v>0</v>
      </c>
      <c r="DR387" s="20">
        <f t="shared" si="2492"/>
        <v>0</v>
      </c>
      <c r="DS387" s="7"/>
      <c r="DT387" s="7"/>
      <c r="DU387" s="7"/>
      <c r="DV387" s="52"/>
      <c r="DW387" s="51"/>
      <c r="DX387" s="17"/>
      <c r="DY387" s="23"/>
      <c r="DZ387" s="23"/>
      <c r="EA387" s="7"/>
      <c r="EB387" s="7"/>
      <c r="EC387" s="7"/>
      <c r="ED387" s="7"/>
      <c r="EE387" s="7"/>
      <c r="EF387" s="7"/>
      <c r="EG387" s="7"/>
      <c r="EH387" s="7">
        <f t="shared" si="2493"/>
        <v>0</v>
      </c>
      <c r="EI387" s="7">
        <f t="shared" si="2493"/>
        <v>0</v>
      </c>
      <c r="EJ387" s="7">
        <f t="shared" si="2493"/>
        <v>0</v>
      </c>
      <c r="EK387" s="18">
        <f t="shared" si="2493"/>
        <v>0</v>
      </c>
      <c r="EL387" s="7">
        <f t="shared" si="2493"/>
        <v>0</v>
      </c>
      <c r="EM387" s="7">
        <f t="shared" si="2493"/>
        <v>0</v>
      </c>
      <c r="EN387" s="7">
        <f t="shared" si="2493"/>
        <v>0</v>
      </c>
      <c r="EO387" s="7">
        <f t="shared" si="2493"/>
        <v>0</v>
      </c>
      <c r="EP387" s="7">
        <f t="shared" si="2493"/>
        <v>0</v>
      </c>
      <c r="EQ387" s="7">
        <f t="shared" si="2493"/>
        <v>0</v>
      </c>
      <c r="ER387" s="7">
        <f t="shared" si="2493"/>
        <v>0</v>
      </c>
      <c r="ES387" s="7">
        <f t="shared" si="2493"/>
        <v>0</v>
      </c>
      <c r="ET387" s="7">
        <f t="shared" si="2493"/>
        <v>0</v>
      </c>
      <c r="EU387" s="18">
        <f t="shared" si="2493"/>
        <v>0</v>
      </c>
      <c r="EV387" s="7">
        <f t="shared" si="2493"/>
        <v>0</v>
      </c>
      <c r="EW387" s="7">
        <f t="shared" si="2493"/>
        <v>0</v>
      </c>
      <c r="EX387" s="7">
        <f t="shared" si="2494"/>
        <v>0</v>
      </c>
      <c r="EY387" s="7">
        <f t="shared" si="2494"/>
        <v>0</v>
      </c>
      <c r="EZ387" s="7">
        <f t="shared" si="2494"/>
        <v>0</v>
      </c>
      <c r="FA387" s="7">
        <f t="shared" si="2494"/>
        <v>0</v>
      </c>
      <c r="FB387" s="7">
        <f t="shared" si="2494"/>
        <v>0</v>
      </c>
      <c r="FC387" s="7">
        <f t="shared" si="2494"/>
        <v>0</v>
      </c>
      <c r="FD387" s="7">
        <f t="shared" si="2494"/>
        <v>0</v>
      </c>
      <c r="FE387" s="18">
        <f t="shared" si="2494"/>
        <v>0</v>
      </c>
      <c r="FF387" s="7">
        <f t="shared" si="2494"/>
        <v>0</v>
      </c>
      <c r="FG387" s="7">
        <f t="shared" si="2494"/>
        <v>0</v>
      </c>
      <c r="FH387" s="7">
        <f t="shared" si="2494"/>
        <v>0</v>
      </c>
      <c r="FI387" s="7">
        <f t="shared" si="2494"/>
        <v>0</v>
      </c>
      <c r="FJ387" s="7">
        <f t="shared" si="2494"/>
        <v>0</v>
      </c>
      <c r="FK387" s="7">
        <f t="shared" si="2494"/>
        <v>0</v>
      </c>
      <c r="FL387" s="7">
        <f t="shared" si="2494"/>
        <v>0</v>
      </c>
      <c r="FM387" s="7">
        <f t="shared" si="2494"/>
        <v>0</v>
      </c>
      <c r="FN387" s="7">
        <f t="shared" si="2495"/>
        <v>0</v>
      </c>
      <c r="FO387" s="7">
        <f t="shared" si="2495"/>
        <v>0</v>
      </c>
      <c r="FP387" s="7"/>
      <c r="FQ387" s="7">
        <f t="shared" si="2496"/>
        <v>0</v>
      </c>
      <c r="FR387" s="7">
        <f t="shared" si="2496"/>
        <v>0</v>
      </c>
      <c r="FS387" s="7">
        <f t="shared" si="2496"/>
        <v>0</v>
      </c>
      <c r="FT387" s="7">
        <f t="shared" si="2496"/>
        <v>0</v>
      </c>
      <c r="FU387" s="7">
        <f t="shared" si="2496"/>
        <v>0</v>
      </c>
      <c r="FV387" s="7">
        <f t="shared" si="2496"/>
        <v>0</v>
      </c>
      <c r="FW387" s="7">
        <f t="shared" si="2496"/>
        <v>0</v>
      </c>
      <c r="FX387" s="7">
        <f t="shared" si="2496"/>
        <v>0</v>
      </c>
      <c r="FY387" s="7">
        <f t="shared" si="2496"/>
        <v>0</v>
      </c>
      <c r="FZ387" s="7">
        <f t="shared" si="2496"/>
        <v>0</v>
      </c>
      <c r="GA387" s="7">
        <f t="shared" si="2496"/>
        <v>0</v>
      </c>
      <c r="GB387" s="116">
        <f t="shared" si="2496"/>
        <v>0</v>
      </c>
      <c r="GC387" s="117">
        <f t="shared" si="2496"/>
        <v>0</v>
      </c>
      <c r="GD387" s="7"/>
      <c r="GE387" s="7"/>
      <c r="GF387" s="7"/>
      <c r="GG387" s="52"/>
      <c r="GH387" s="3"/>
      <c r="GI387" s="18"/>
      <c r="GJ387" s="18"/>
      <c r="GK387" s="1"/>
      <c r="GL387" s="23"/>
      <c r="GM387" s="61"/>
      <c r="GN387" s="7"/>
      <c r="GO387" s="7"/>
    </row>
    <row r="388" spans="1:197" ht="24.95" customHeight="1" x14ac:dyDescent="0.35">
      <c r="A388" s="51"/>
      <c r="B388" s="17"/>
      <c r="C388" s="23"/>
      <c r="D388" s="23"/>
      <c r="E388" s="23"/>
      <c r="F388" s="23"/>
      <c r="G388" s="23"/>
      <c r="H388" s="23"/>
      <c r="I388" s="23"/>
      <c r="J388" s="23"/>
      <c r="K388" s="23"/>
      <c r="L388" s="1"/>
      <c r="M388" s="73">
        <f t="shared" si="2568"/>
        <v>0</v>
      </c>
      <c r="N388" s="32"/>
      <c r="O388" s="263"/>
      <c r="P388" s="32"/>
      <c r="Q388" s="20"/>
      <c r="R388" s="32"/>
      <c r="S388" s="20"/>
      <c r="T388" s="32"/>
      <c r="U388" s="20"/>
      <c r="V388" s="74"/>
      <c r="W388" s="20"/>
      <c r="X388" s="20"/>
      <c r="Y388" s="20"/>
      <c r="Z388" s="74"/>
      <c r="AA388" s="20"/>
      <c r="AB388" s="74"/>
      <c r="AC388" s="20"/>
      <c r="AD388" s="74"/>
      <c r="AE388" s="24"/>
      <c r="AF388" s="74"/>
      <c r="AG388" s="20"/>
      <c r="AH388" s="74"/>
      <c r="AI388" s="20"/>
      <c r="AJ388" s="74"/>
      <c r="AK388" s="20"/>
      <c r="AL388" s="74"/>
      <c r="AM388" s="263"/>
      <c r="AN388" s="74"/>
      <c r="AO388" s="20"/>
      <c r="AP388" s="74"/>
      <c r="AQ388" s="20"/>
      <c r="AR388" s="74"/>
      <c r="AS388" s="20"/>
      <c r="AT388" s="74"/>
      <c r="AU388" s="20"/>
      <c r="AV388" s="74"/>
      <c r="AW388" s="20"/>
      <c r="AX388" s="74"/>
      <c r="AY388" s="20"/>
      <c r="AZ388" s="74"/>
      <c r="BA388" s="20"/>
      <c r="BB388" s="74"/>
      <c r="BC388" s="20"/>
      <c r="BD388" s="74"/>
      <c r="BE388" s="20"/>
      <c r="BF388" s="20">
        <f t="shared" si="2569"/>
        <v>0</v>
      </c>
      <c r="BG388" s="20">
        <f t="shared" si="2570"/>
        <v>0</v>
      </c>
      <c r="BH388" s="7"/>
      <c r="BI388" s="7"/>
      <c r="BJ388" s="7"/>
      <c r="BK388" s="52"/>
      <c r="BL388" s="51"/>
      <c r="BM388" s="17"/>
      <c r="BN388" s="23"/>
      <c r="BO388" s="23"/>
      <c r="BP388" s="23"/>
      <c r="BQ388" s="23"/>
      <c r="BR388" s="23"/>
      <c r="BS388" s="23"/>
      <c r="BT388" s="23"/>
      <c r="BU388" s="23"/>
      <c r="BV388" s="23"/>
      <c r="BW388" s="1"/>
      <c r="BX388" s="73">
        <f t="shared" si="2490"/>
        <v>0</v>
      </c>
      <c r="BY388" s="32"/>
      <c r="BZ388" s="334"/>
      <c r="CA388" s="32"/>
      <c r="CB388" s="20"/>
      <c r="CC388" s="32"/>
      <c r="CD388" s="20"/>
      <c r="CE388" s="32"/>
      <c r="CF388" s="20"/>
      <c r="CG388" s="74"/>
      <c r="CH388" s="20"/>
      <c r="CI388" s="20"/>
      <c r="CJ388" s="20"/>
      <c r="CK388" s="74"/>
      <c r="CL388" s="20"/>
      <c r="CM388" s="74"/>
      <c r="CN388" s="20"/>
      <c r="CO388" s="74"/>
      <c r="CP388" s="24"/>
      <c r="CQ388" s="74"/>
      <c r="CR388" s="334"/>
      <c r="CS388" s="74"/>
      <c r="CT388" s="20"/>
      <c r="CU388" s="74"/>
      <c r="CV388" s="20"/>
      <c r="CW388" s="74"/>
      <c r="CX388" s="334"/>
      <c r="CY388" s="74"/>
      <c r="CZ388" s="20"/>
      <c r="DA388" s="74"/>
      <c r="DB388" s="20"/>
      <c r="DC388" s="74"/>
      <c r="DD388" s="20"/>
      <c r="DE388" s="74"/>
      <c r="DF388" s="20"/>
      <c r="DG388" s="74"/>
      <c r="DH388" s="20"/>
      <c r="DI388" s="74"/>
      <c r="DJ388" s="20"/>
      <c r="DK388" s="74"/>
      <c r="DL388" s="20"/>
      <c r="DM388" s="74"/>
      <c r="DN388" s="20"/>
      <c r="DO388" s="74"/>
      <c r="DP388" s="20"/>
      <c r="DQ388" s="20">
        <f t="shared" si="2491"/>
        <v>0</v>
      </c>
      <c r="DR388" s="20">
        <f t="shared" si="2492"/>
        <v>0</v>
      </c>
      <c r="DS388" s="7"/>
      <c r="DT388" s="7"/>
      <c r="DU388" s="7"/>
      <c r="DV388" s="52"/>
      <c r="DW388" s="51"/>
      <c r="DX388" s="17"/>
      <c r="DY388" s="23"/>
      <c r="DZ388" s="23"/>
      <c r="EA388" s="7"/>
      <c r="EB388" s="7"/>
      <c r="EC388" s="7"/>
      <c r="ED388" s="7"/>
      <c r="EE388" s="7"/>
      <c r="EF388" s="7"/>
      <c r="EG388" s="7"/>
      <c r="EH388" s="7">
        <f t="shared" si="2493"/>
        <v>0</v>
      </c>
      <c r="EI388" s="7">
        <f t="shared" si="2493"/>
        <v>0</v>
      </c>
      <c r="EJ388" s="7">
        <f t="shared" si="2493"/>
        <v>0</v>
      </c>
      <c r="EK388" s="18">
        <f t="shared" si="2493"/>
        <v>0</v>
      </c>
      <c r="EL388" s="7">
        <f t="shared" si="2493"/>
        <v>0</v>
      </c>
      <c r="EM388" s="7">
        <f t="shared" si="2493"/>
        <v>0</v>
      </c>
      <c r="EN388" s="7">
        <f t="shared" si="2493"/>
        <v>0</v>
      </c>
      <c r="EO388" s="7">
        <f t="shared" si="2493"/>
        <v>0</v>
      </c>
      <c r="EP388" s="7">
        <f t="shared" si="2493"/>
        <v>0</v>
      </c>
      <c r="EQ388" s="7">
        <f t="shared" si="2493"/>
        <v>0</v>
      </c>
      <c r="ER388" s="7">
        <f t="shared" si="2493"/>
        <v>0</v>
      </c>
      <c r="ES388" s="7">
        <f t="shared" si="2493"/>
        <v>0</v>
      </c>
      <c r="ET388" s="7">
        <f t="shared" si="2493"/>
        <v>0</v>
      </c>
      <c r="EU388" s="18">
        <f t="shared" si="2493"/>
        <v>0</v>
      </c>
      <c r="EV388" s="7">
        <f t="shared" si="2493"/>
        <v>0</v>
      </c>
      <c r="EW388" s="7">
        <f t="shared" si="2493"/>
        <v>0</v>
      </c>
      <c r="EX388" s="7">
        <f t="shared" si="2494"/>
        <v>0</v>
      </c>
      <c r="EY388" s="7">
        <f t="shared" si="2494"/>
        <v>0</v>
      </c>
      <c r="EZ388" s="7">
        <f t="shared" si="2494"/>
        <v>0</v>
      </c>
      <c r="FA388" s="7">
        <f t="shared" si="2494"/>
        <v>0</v>
      </c>
      <c r="FB388" s="7">
        <f t="shared" si="2494"/>
        <v>0</v>
      </c>
      <c r="FC388" s="7">
        <f t="shared" si="2494"/>
        <v>0</v>
      </c>
      <c r="FD388" s="7">
        <f t="shared" si="2494"/>
        <v>0</v>
      </c>
      <c r="FE388" s="18">
        <f t="shared" si="2494"/>
        <v>0</v>
      </c>
      <c r="FF388" s="7">
        <f t="shared" si="2494"/>
        <v>0</v>
      </c>
      <c r="FG388" s="7">
        <f t="shared" si="2494"/>
        <v>0</v>
      </c>
      <c r="FH388" s="7">
        <f t="shared" si="2494"/>
        <v>0</v>
      </c>
      <c r="FI388" s="7">
        <f t="shared" si="2494"/>
        <v>0</v>
      </c>
      <c r="FJ388" s="7">
        <f t="shared" si="2494"/>
        <v>0</v>
      </c>
      <c r="FK388" s="7">
        <f t="shared" si="2494"/>
        <v>0</v>
      </c>
      <c r="FL388" s="7">
        <f t="shared" si="2494"/>
        <v>0</v>
      </c>
      <c r="FM388" s="7">
        <f t="shared" si="2494"/>
        <v>0</v>
      </c>
      <c r="FN388" s="7">
        <f t="shared" si="2495"/>
        <v>0</v>
      </c>
      <c r="FO388" s="7">
        <f t="shared" si="2495"/>
        <v>0</v>
      </c>
      <c r="FP388" s="7"/>
      <c r="FQ388" s="7">
        <f t="shared" si="2496"/>
        <v>0</v>
      </c>
      <c r="FR388" s="7">
        <f t="shared" si="2496"/>
        <v>0</v>
      </c>
      <c r="FS388" s="7">
        <f t="shared" si="2496"/>
        <v>0</v>
      </c>
      <c r="FT388" s="7">
        <f t="shared" si="2496"/>
        <v>0</v>
      </c>
      <c r="FU388" s="7">
        <f t="shared" si="2496"/>
        <v>0</v>
      </c>
      <c r="FV388" s="7">
        <f t="shared" si="2496"/>
        <v>0</v>
      </c>
      <c r="FW388" s="7">
        <f t="shared" si="2496"/>
        <v>0</v>
      </c>
      <c r="FX388" s="7">
        <f t="shared" si="2496"/>
        <v>0</v>
      </c>
      <c r="FY388" s="7">
        <f t="shared" si="2496"/>
        <v>0</v>
      </c>
      <c r="FZ388" s="7">
        <f t="shared" si="2496"/>
        <v>0</v>
      </c>
      <c r="GA388" s="7">
        <f t="shared" si="2496"/>
        <v>0</v>
      </c>
      <c r="GB388" s="116">
        <f t="shared" si="2496"/>
        <v>0</v>
      </c>
      <c r="GC388" s="117">
        <f t="shared" si="2496"/>
        <v>0</v>
      </c>
      <c r="GD388" s="7"/>
      <c r="GE388" s="7"/>
      <c r="GF388" s="7"/>
      <c r="GG388" s="52"/>
      <c r="GH388" s="3"/>
      <c r="GI388" s="18"/>
      <c r="GJ388" s="18"/>
      <c r="GK388" s="1"/>
      <c r="GL388" s="23"/>
      <c r="GM388" s="61"/>
      <c r="GN388" s="7"/>
      <c r="GO388" s="7"/>
    </row>
    <row r="389" spans="1:197" ht="24.95" customHeight="1" x14ac:dyDescent="0.35">
      <c r="A389" s="51"/>
      <c r="B389" s="17"/>
      <c r="C389" s="23"/>
      <c r="D389" s="23"/>
      <c r="E389" s="23"/>
      <c r="F389" s="23"/>
      <c r="G389" s="23"/>
      <c r="H389" s="23"/>
      <c r="I389" s="23"/>
      <c r="J389" s="23"/>
      <c r="K389" s="23"/>
      <c r="L389" s="22"/>
      <c r="M389" s="73">
        <f t="shared" si="2568"/>
        <v>0</v>
      </c>
      <c r="N389" s="32"/>
      <c r="O389" s="263"/>
      <c r="P389" s="32"/>
      <c r="Q389" s="20"/>
      <c r="R389" s="32"/>
      <c r="S389" s="20"/>
      <c r="T389" s="32"/>
      <c r="U389" s="20"/>
      <c r="V389" s="74"/>
      <c r="W389" s="20"/>
      <c r="X389" s="20"/>
      <c r="Y389" s="20"/>
      <c r="Z389" s="74"/>
      <c r="AA389" s="20"/>
      <c r="AB389" s="74"/>
      <c r="AC389" s="20"/>
      <c r="AD389" s="74"/>
      <c r="AE389" s="24"/>
      <c r="AF389" s="74"/>
      <c r="AG389" s="20"/>
      <c r="AH389" s="74"/>
      <c r="AI389" s="20"/>
      <c r="AJ389" s="74"/>
      <c r="AK389" s="20"/>
      <c r="AL389" s="74"/>
      <c r="AM389" s="263"/>
      <c r="AN389" s="74"/>
      <c r="AO389" s="20"/>
      <c r="AP389" s="74"/>
      <c r="AQ389" s="20"/>
      <c r="AR389" s="74"/>
      <c r="AS389" s="20"/>
      <c r="AT389" s="74"/>
      <c r="AU389" s="20"/>
      <c r="AV389" s="74"/>
      <c r="AW389" s="20"/>
      <c r="AX389" s="74"/>
      <c r="AY389" s="20"/>
      <c r="AZ389" s="74"/>
      <c r="BA389" s="20"/>
      <c r="BB389" s="74"/>
      <c r="BC389" s="20"/>
      <c r="BD389" s="74"/>
      <c r="BE389" s="20"/>
      <c r="BF389" s="20">
        <f t="shared" si="2569"/>
        <v>0</v>
      </c>
      <c r="BG389" s="20">
        <f t="shared" si="2570"/>
        <v>0</v>
      </c>
      <c r="BH389" s="7"/>
      <c r="BI389" s="7"/>
      <c r="BJ389" s="7"/>
      <c r="BK389" s="52"/>
      <c r="BL389" s="51"/>
      <c r="BM389" s="17"/>
      <c r="BN389" s="23"/>
      <c r="BO389" s="23"/>
      <c r="BP389" s="23"/>
      <c r="BQ389" s="23"/>
      <c r="BR389" s="23"/>
      <c r="BS389" s="23"/>
      <c r="BT389" s="23"/>
      <c r="BU389" s="23"/>
      <c r="BV389" s="23"/>
      <c r="BW389" s="22"/>
      <c r="BX389" s="73">
        <f t="shared" si="2490"/>
        <v>0</v>
      </c>
      <c r="BY389" s="32"/>
      <c r="BZ389" s="334"/>
      <c r="CA389" s="32"/>
      <c r="CB389" s="20"/>
      <c r="CC389" s="32"/>
      <c r="CD389" s="20"/>
      <c r="CE389" s="32"/>
      <c r="CF389" s="20"/>
      <c r="CG389" s="74"/>
      <c r="CH389" s="20"/>
      <c r="CI389" s="20"/>
      <c r="CJ389" s="20"/>
      <c r="CK389" s="74"/>
      <c r="CL389" s="20"/>
      <c r="CM389" s="74"/>
      <c r="CN389" s="20"/>
      <c r="CO389" s="74"/>
      <c r="CP389" s="24"/>
      <c r="CQ389" s="74"/>
      <c r="CR389" s="334"/>
      <c r="CS389" s="74"/>
      <c r="CT389" s="20"/>
      <c r="CU389" s="74"/>
      <c r="CV389" s="20"/>
      <c r="CW389" s="74"/>
      <c r="CX389" s="334"/>
      <c r="CY389" s="74"/>
      <c r="CZ389" s="20"/>
      <c r="DA389" s="74"/>
      <c r="DB389" s="20"/>
      <c r="DC389" s="74"/>
      <c r="DD389" s="20"/>
      <c r="DE389" s="74"/>
      <c r="DF389" s="20"/>
      <c r="DG389" s="74"/>
      <c r="DH389" s="20"/>
      <c r="DI389" s="74"/>
      <c r="DJ389" s="20"/>
      <c r="DK389" s="74"/>
      <c r="DL389" s="20"/>
      <c r="DM389" s="74"/>
      <c r="DN389" s="20"/>
      <c r="DO389" s="74"/>
      <c r="DP389" s="20"/>
      <c r="DQ389" s="20">
        <f t="shared" si="2491"/>
        <v>0</v>
      </c>
      <c r="DR389" s="20">
        <f t="shared" si="2492"/>
        <v>0</v>
      </c>
      <c r="DS389" s="7"/>
      <c r="DT389" s="7"/>
      <c r="DU389" s="7"/>
      <c r="DV389" s="52"/>
      <c r="DW389" s="51"/>
      <c r="DX389" s="17"/>
      <c r="DY389" s="23"/>
      <c r="DZ389" s="23"/>
      <c r="EA389" s="7"/>
      <c r="EB389" s="7"/>
      <c r="EC389" s="7"/>
      <c r="ED389" s="7"/>
      <c r="EE389" s="7"/>
      <c r="EF389" s="7"/>
      <c r="EG389" s="7"/>
      <c r="EH389" s="7">
        <f t="shared" si="2493"/>
        <v>0</v>
      </c>
      <c r="EI389" s="7">
        <f t="shared" si="2493"/>
        <v>0</v>
      </c>
      <c r="EJ389" s="7">
        <f t="shared" si="2493"/>
        <v>0</v>
      </c>
      <c r="EK389" s="18">
        <f t="shared" si="2493"/>
        <v>0</v>
      </c>
      <c r="EL389" s="7">
        <f t="shared" si="2493"/>
        <v>0</v>
      </c>
      <c r="EM389" s="7">
        <f t="shared" si="2493"/>
        <v>0</v>
      </c>
      <c r="EN389" s="7">
        <f t="shared" si="2493"/>
        <v>0</v>
      </c>
      <c r="EO389" s="7">
        <f t="shared" si="2493"/>
        <v>0</v>
      </c>
      <c r="EP389" s="7">
        <f t="shared" si="2493"/>
        <v>0</v>
      </c>
      <c r="EQ389" s="7">
        <f t="shared" si="2493"/>
        <v>0</v>
      </c>
      <c r="ER389" s="7">
        <f t="shared" si="2493"/>
        <v>0</v>
      </c>
      <c r="ES389" s="7">
        <f t="shared" si="2493"/>
        <v>0</v>
      </c>
      <c r="ET389" s="7">
        <f t="shared" si="2493"/>
        <v>0</v>
      </c>
      <c r="EU389" s="18">
        <f t="shared" si="2493"/>
        <v>0</v>
      </c>
      <c r="EV389" s="7">
        <f t="shared" si="2493"/>
        <v>0</v>
      </c>
      <c r="EW389" s="7">
        <f t="shared" si="2493"/>
        <v>0</v>
      </c>
      <c r="EX389" s="7">
        <f t="shared" si="2494"/>
        <v>0</v>
      </c>
      <c r="EY389" s="7">
        <f t="shared" si="2494"/>
        <v>0</v>
      </c>
      <c r="EZ389" s="7">
        <f t="shared" si="2494"/>
        <v>0</v>
      </c>
      <c r="FA389" s="7">
        <f t="shared" si="2494"/>
        <v>0</v>
      </c>
      <c r="FB389" s="7">
        <f t="shared" si="2494"/>
        <v>0</v>
      </c>
      <c r="FC389" s="7">
        <f t="shared" si="2494"/>
        <v>0</v>
      </c>
      <c r="FD389" s="7">
        <f t="shared" si="2494"/>
        <v>0</v>
      </c>
      <c r="FE389" s="18">
        <f t="shared" si="2494"/>
        <v>0</v>
      </c>
      <c r="FF389" s="7">
        <f t="shared" si="2494"/>
        <v>0</v>
      </c>
      <c r="FG389" s="7">
        <f t="shared" si="2494"/>
        <v>0</v>
      </c>
      <c r="FH389" s="7">
        <f t="shared" si="2494"/>
        <v>0</v>
      </c>
      <c r="FI389" s="7">
        <f t="shared" si="2494"/>
        <v>0</v>
      </c>
      <c r="FJ389" s="7">
        <f t="shared" si="2494"/>
        <v>0</v>
      </c>
      <c r="FK389" s="7">
        <f t="shared" si="2494"/>
        <v>0</v>
      </c>
      <c r="FL389" s="7">
        <f t="shared" si="2494"/>
        <v>0</v>
      </c>
      <c r="FM389" s="7">
        <f t="shared" si="2494"/>
        <v>0</v>
      </c>
      <c r="FN389" s="7">
        <f t="shared" si="2495"/>
        <v>0</v>
      </c>
      <c r="FO389" s="7">
        <f t="shared" si="2495"/>
        <v>0</v>
      </c>
      <c r="FP389" s="7"/>
      <c r="FQ389" s="7">
        <f t="shared" si="2496"/>
        <v>0</v>
      </c>
      <c r="FR389" s="7">
        <f t="shared" si="2496"/>
        <v>0</v>
      </c>
      <c r="FS389" s="7">
        <f t="shared" si="2496"/>
        <v>0</v>
      </c>
      <c r="FT389" s="7">
        <f t="shared" si="2496"/>
        <v>0</v>
      </c>
      <c r="FU389" s="7">
        <f t="shared" si="2496"/>
        <v>0</v>
      </c>
      <c r="FV389" s="7">
        <f t="shared" si="2496"/>
        <v>0</v>
      </c>
      <c r="FW389" s="7">
        <f t="shared" si="2496"/>
        <v>0</v>
      </c>
      <c r="FX389" s="7">
        <f t="shared" si="2496"/>
        <v>0</v>
      </c>
      <c r="FY389" s="7">
        <f t="shared" si="2496"/>
        <v>0</v>
      </c>
      <c r="FZ389" s="7">
        <f t="shared" si="2496"/>
        <v>0</v>
      </c>
      <c r="GA389" s="7">
        <f t="shared" si="2496"/>
        <v>0</v>
      </c>
      <c r="GB389" s="116">
        <f t="shared" si="2496"/>
        <v>0</v>
      </c>
      <c r="GC389" s="117">
        <f t="shared" si="2496"/>
        <v>0</v>
      </c>
      <c r="GD389" s="7"/>
      <c r="GE389" s="7"/>
      <c r="GF389" s="7"/>
      <c r="GG389" s="52"/>
      <c r="GH389" s="3"/>
      <c r="GI389" s="18"/>
      <c r="GJ389" s="18"/>
      <c r="GK389" s="1"/>
      <c r="GL389" s="23"/>
      <c r="GM389" s="61"/>
      <c r="GN389" s="7"/>
      <c r="GO389" s="7"/>
    </row>
    <row r="390" spans="1:197" ht="24.95" customHeight="1" x14ac:dyDescent="0.35">
      <c r="A390" s="51"/>
      <c r="B390" s="17"/>
      <c r="C390" s="23"/>
      <c r="D390" s="23"/>
      <c r="E390" s="23"/>
      <c r="F390" s="23"/>
      <c r="G390" s="23"/>
      <c r="H390" s="23"/>
      <c r="I390" s="23"/>
      <c r="J390" s="23"/>
      <c r="K390" s="23"/>
      <c r="L390" s="1"/>
      <c r="M390" s="73">
        <f t="shared" si="2568"/>
        <v>0</v>
      </c>
      <c r="N390" s="32"/>
      <c r="O390" s="263"/>
      <c r="P390" s="32"/>
      <c r="Q390" s="20"/>
      <c r="R390" s="32"/>
      <c r="S390" s="20"/>
      <c r="T390" s="32"/>
      <c r="U390" s="20"/>
      <c r="V390" s="74"/>
      <c r="W390" s="20"/>
      <c r="X390" s="20"/>
      <c r="Y390" s="20"/>
      <c r="Z390" s="74"/>
      <c r="AA390" s="20"/>
      <c r="AB390" s="74"/>
      <c r="AC390" s="20"/>
      <c r="AD390" s="74"/>
      <c r="AE390" s="24"/>
      <c r="AF390" s="74"/>
      <c r="AG390" s="20"/>
      <c r="AH390" s="74"/>
      <c r="AI390" s="20"/>
      <c r="AJ390" s="74"/>
      <c r="AK390" s="20"/>
      <c r="AL390" s="74"/>
      <c r="AM390" s="263"/>
      <c r="AN390" s="74"/>
      <c r="AO390" s="20"/>
      <c r="AP390" s="74"/>
      <c r="AQ390" s="20"/>
      <c r="AR390" s="74"/>
      <c r="AS390" s="20"/>
      <c r="AT390" s="74"/>
      <c r="AU390" s="20"/>
      <c r="AV390" s="74"/>
      <c r="AW390" s="20"/>
      <c r="AX390" s="74"/>
      <c r="AY390" s="20"/>
      <c r="AZ390" s="74"/>
      <c r="BA390" s="20"/>
      <c r="BB390" s="74"/>
      <c r="BC390" s="20"/>
      <c r="BD390" s="74"/>
      <c r="BE390" s="20"/>
      <c r="BF390" s="20">
        <f t="shared" si="2569"/>
        <v>0</v>
      </c>
      <c r="BG390" s="20">
        <f t="shared" si="2570"/>
        <v>0</v>
      </c>
      <c r="BH390" s="7"/>
      <c r="BI390" s="7"/>
      <c r="BJ390" s="7"/>
      <c r="BK390" s="52"/>
      <c r="BL390" s="51"/>
      <c r="BM390" s="17"/>
      <c r="BN390" s="23"/>
      <c r="BO390" s="23"/>
      <c r="BP390" s="23"/>
      <c r="BQ390" s="23"/>
      <c r="BR390" s="23"/>
      <c r="BS390" s="23"/>
      <c r="BT390" s="23"/>
      <c r="BU390" s="23"/>
      <c r="BV390" s="23"/>
      <c r="BW390" s="1"/>
      <c r="BX390" s="73">
        <f t="shared" si="2490"/>
        <v>0</v>
      </c>
      <c r="BY390" s="32"/>
      <c r="BZ390" s="334"/>
      <c r="CA390" s="32"/>
      <c r="CB390" s="20"/>
      <c r="CC390" s="32"/>
      <c r="CD390" s="20"/>
      <c r="CE390" s="32"/>
      <c r="CF390" s="20"/>
      <c r="CG390" s="74"/>
      <c r="CH390" s="20"/>
      <c r="CI390" s="20"/>
      <c r="CJ390" s="20"/>
      <c r="CK390" s="74"/>
      <c r="CL390" s="20"/>
      <c r="CM390" s="74"/>
      <c r="CN390" s="20"/>
      <c r="CO390" s="74"/>
      <c r="CP390" s="24"/>
      <c r="CQ390" s="74"/>
      <c r="CR390" s="334"/>
      <c r="CS390" s="74"/>
      <c r="CT390" s="20"/>
      <c r="CU390" s="74"/>
      <c r="CV390" s="20"/>
      <c r="CW390" s="74"/>
      <c r="CX390" s="334"/>
      <c r="CY390" s="74"/>
      <c r="CZ390" s="20"/>
      <c r="DA390" s="74"/>
      <c r="DB390" s="20"/>
      <c r="DC390" s="74"/>
      <c r="DD390" s="20"/>
      <c r="DE390" s="74"/>
      <c r="DF390" s="20"/>
      <c r="DG390" s="74"/>
      <c r="DH390" s="20"/>
      <c r="DI390" s="74"/>
      <c r="DJ390" s="20"/>
      <c r="DK390" s="74"/>
      <c r="DL390" s="20"/>
      <c r="DM390" s="74"/>
      <c r="DN390" s="20"/>
      <c r="DO390" s="74"/>
      <c r="DP390" s="20"/>
      <c r="DQ390" s="20">
        <f t="shared" si="2491"/>
        <v>0</v>
      </c>
      <c r="DR390" s="20">
        <f t="shared" si="2492"/>
        <v>0</v>
      </c>
      <c r="DS390" s="7"/>
      <c r="DT390" s="7"/>
      <c r="DU390" s="7"/>
      <c r="DV390" s="52"/>
      <c r="DW390" s="51"/>
      <c r="DX390" s="17"/>
      <c r="DY390" s="23"/>
      <c r="DZ390" s="23"/>
      <c r="EA390" s="8"/>
      <c r="EB390" s="8"/>
      <c r="EC390" s="8"/>
      <c r="ED390" s="8"/>
      <c r="EE390" s="8"/>
      <c r="EF390" s="8"/>
      <c r="EG390" s="8"/>
      <c r="EH390" s="7">
        <f t="shared" ref="EH390:EJ391" si="2571">SUM(L390+L385)</f>
        <v>0</v>
      </c>
      <c r="EI390" s="7">
        <f t="shared" si="2571"/>
        <v>0</v>
      </c>
      <c r="EJ390" s="7">
        <f t="shared" si="2571"/>
        <v>0</v>
      </c>
      <c r="EK390" s="18">
        <f t="shared" si="2493"/>
        <v>0</v>
      </c>
      <c r="EL390" s="7">
        <f t="shared" si="2493"/>
        <v>0</v>
      </c>
      <c r="EM390" s="7">
        <f t="shared" si="2493"/>
        <v>0</v>
      </c>
      <c r="EN390" s="7">
        <f t="shared" si="2493"/>
        <v>0</v>
      </c>
      <c r="EO390" s="7">
        <f t="shared" si="2493"/>
        <v>0</v>
      </c>
      <c r="EP390" s="7">
        <f t="shared" si="2493"/>
        <v>0</v>
      </c>
      <c r="EQ390" s="7">
        <f t="shared" si="2493"/>
        <v>0</v>
      </c>
      <c r="ER390" s="7">
        <f t="shared" si="2493"/>
        <v>0</v>
      </c>
      <c r="ES390" s="7">
        <f t="shared" si="2493"/>
        <v>0</v>
      </c>
      <c r="ET390" s="7">
        <f t="shared" si="2493"/>
        <v>0</v>
      </c>
      <c r="EU390" s="18">
        <f t="shared" si="2493"/>
        <v>0</v>
      </c>
      <c r="EV390" s="7">
        <f t="shared" si="2493"/>
        <v>0</v>
      </c>
      <c r="EW390" s="7">
        <f t="shared" si="2493"/>
        <v>0</v>
      </c>
      <c r="EX390" s="7">
        <f t="shared" si="2494"/>
        <v>0</v>
      </c>
      <c r="EY390" s="7">
        <f t="shared" si="2494"/>
        <v>0</v>
      </c>
      <c r="EZ390" s="7">
        <f t="shared" si="2494"/>
        <v>0</v>
      </c>
      <c r="FA390" s="7">
        <f t="shared" si="2494"/>
        <v>0</v>
      </c>
      <c r="FB390" s="7">
        <f t="shared" si="2494"/>
        <v>0</v>
      </c>
      <c r="FC390" s="7">
        <f t="shared" si="2494"/>
        <v>0</v>
      </c>
      <c r="FD390" s="7">
        <f t="shared" si="2494"/>
        <v>0</v>
      </c>
      <c r="FE390" s="18">
        <f t="shared" si="2494"/>
        <v>0</v>
      </c>
      <c r="FF390" s="7">
        <f t="shared" si="2494"/>
        <v>0</v>
      </c>
      <c r="FG390" s="7">
        <f t="shared" si="2494"/>
        <v>0</v>
      </c>
      <c r="FH390" s="7">
        <f t="shared" si="2494"/>
        <v>0</v>
      </c>
      <c r="FI390" s="7">
        <f t="shared" si="2494"/>
        <v>0</v>
      </c>
      <c r="FJ390" s="7">
        <f t="shared" si="2494"/>
        <v>0</v>
      </c>
      <c r="FK390" s="7">
        <f t="shared" si="2494"/>
        <v>0</v>
      </c>
      <c r="FL390" s="7">
        <f t="shared" si="2494"/>
        <v>0</v>
      </c>
      <c r="FM390" s="7">
        <f t="shared" si="2494"/>
        <v>0</v>
      </c>
      <c r="FN390" s="7">
        <f t="shared" si="2495"/>
        <v>0</v>
      </c>
      <c r="FO390" s="7">
        <f t="shared" si="2495"/>
        <v>0</v>
      </c>
      <c r="FP390" s="7"/>
      <c r="FQ390" s="7">
        <f t="shared" si="2496"/>
        <v>0</v>
      </c>
      <c r="FR390" s="7">
        <f t="shared" si="2496"/>
        <v>0</v>
      </c>
      <c r="FS390" s="7">
        <f t="shared" si="2496"/>
        <v>0</v>
      </c>
      <c r="FT390" s="7">
        <f t="shared" si="2496"/>
        <v>0</v>
      </c>
      <c r="FU390" s="7">
        <f t="shared" si="2496"/>
        <v>0</v>
      </c>
      <c r="FV390" s="7">
        <f t="shared" si="2496"/>
        <v>0</v>
      </c>
      <c r="FW390" s="7">
        <f t="shared" si="2496"/>
        <v>0</v>
      </c>
      <c r="FX390" s="7">
        <f t="shared" si="2496"/>
        <v>0</v>
      </c>
      <c r="FY390" s="7">
        <f t="shared" si="2496"/>
        <v>0</v>
      </c>
      <c r="FZ390" s="7">
        <f t="shared" si="2496"/>
        <v>0</v>
      </c>
      <c r="GA390" s="7">
        <f t="shared" si="2496"/>
        <v>0</v>
      </c>
      <c r="GB390" s="116">
        <f t="shared" si="2496"/>
        <v>0</v>
      </c>
      <c r="GC390" s="117">
        <f t="shared" si="2496"/>
        <v>0</v>
      </c>
      <c r="GD390" s="8"/>
      <c r="GE390" s="8"/>
      <c r="GF390" s="8"/>
      <c r="GG390" s="97"/>
      <c r="GH390" s="3"/>
      <c r="GI390" s="18"/>
      <c r="GJ390" s="18"/>
      <c r="GK390" s="1"/>
      <c r="GL390" s="23"/>
      <c r="GM390" s="61"/>
      <c r="GN390" s="7"/>
      <c r="GO390" s="7"/>
    </row>
    <row r="391" spans="1:197" ht="24.95" customHeight="1" thickBot="1" x14ac:dyDescent="0.4">
      <c r="A391" s="91"/>
      <c r="B391" s="81"/>
      <c r="C391" s="83"/>
      <c r="D391" s="23"/>
      <c r="E391" s="23"/>
      <c r="F391" s="23"/>
      <c r="G391" s="23"/>
      <c r="H391" s="23"/>
      <c r="I391" s="23"/>
      <c r="J391" s="23"/>
      <c r="K391" s="23"/>
      <c r="L391" s="1"/>
      <c r="M391" s="73">
        <f t="shared" si="2568"/>
        <v>0</v>
      </c>
      <c r="N391" s="32"/>
      <c r="O391" s="263"/>
      <c r="P391" s="32"/>
      <c r="Q391" s="20"/>
      <c r="R391" s="32"/>
      <c r="S391" s="20"/>
      <c r="T391" s="32"/>
      <c r="U391" s="20"/>
      <c r="V391" s="74"/>
      <c r="W391" s="20"/>
      <c r="X391" s="20"/>
      <c r="Y391" s="20"/>
      <c r="Z391" s="74"/>
      <c r="AA391" s="20"/>
      <c r="AB391" s="74"/>
      <c r="AC391" s="20"/>
      <c r="AD391" s="74"/>
      <c r="AE391" s="24"/>
      <c r="AF391" s="74"/>
      <c r="AG391" s="20"/>
      <c r="AH391" s="74"/>
      <c r="AI391" s="20"/>
      <c r="AJ391" s="74"/>
      <c r="AK391" s="20"/>
      <c r="AL391" s="74"/>
      <c r="AM391" s="263"/>
      <c r="AN391" s="74"/>
      <c r="AO391" s="20"/>
      <c r="AP391" s="74"/>
      <c r="AQ391" s="20"/>
      <c r="AR391" s="74"/>
      <c r="AS391" s="20"/>
      <c r="AT391" s="74"/>
      <c r="AU391" s="20"/>
      <c r="AV391" s="74"/>
      <c r="AW391" s="20"/>
      <c r="AX391" s="74"/>
      <c r="AY391" s="20"/>
      <c r="AZ391" s="74"/>
      <c r="BA391" s="20"/>
      <c r="BB391" s="74"/>
      <c r="BC391" s="20"/>
      <c r="BD391" s="74"/>
      <c r="BE391" s="20"/>
      <c r="BF391" s="20">
        <f t="shared" si="2569"/>
        <v>0</v>
      </c>
      <c r="BG391" s="20">
        <f t="shared" si="2570"/>
        <v>0</v>
      </c>
      <c r="BH391" s="7"/>
      <c r="BI391" s="7"/>
      <c r="BJ391" s="7"/>
      <c r="BK391" s="52"/>
      <c r="BL391" s="91"/>
      <c r="BM391" s="81"/>
      <c r="BN391" s="83"/>
      <c r="BO391" s="23"/>
      <c r="BP391" s="23"/>
      <c r="BQ391" s="23"/>
      <c r="BR391" s="23"/>
      <c r="BS391" s="23"/>
      <c r="BT391" s="23"/>
      <c r="BU391" s="23"/>
      <c r="BV391" s="23"/>
      <c r="BW391" s="1"/>
      <c r="BX391" s="73">
        <f t="shared" si="2490"/>
        <v>0</v>
      </c>
      <c r="BY391" s="32"/>
      <c r="BZ391" s="334"/>
      <c r="CA391" s="32"/>
      <c r="CB391" s="20"/>
      <c r="CC391" s="32"/>
      <c r="CD391" s="20"/>
      <c r="CE391" s="32"/>
      <c r="CF391" s="20"/>
      <c r="CG391" s="74"/>
      <c r="CH391" s="20"/>
      <c r="CI391" s="20"/>
      <c r="CJ391" s="20"/>
      <c r="CK391" s="74"/>
      <c r="CL391" s="20"/>
      <c r="CM391" s="74"/>
      <c r="CN391" s="20"/>
      <c r="CO391" s="74"/>
      <c r="CP391" s="24"/>
      <c r="CQ391" s="74"/>
      <c r="CR391" s="334"/>
      <c r="CS391" s="74"/>
      <c r="CT391" s="20"/>
      <c r="CU391" s="74"/>
      <c r="CV391" s="20"/>
      <c r="CW391" s="74"/>
      <c r="CX391" s="334"/>
      <c r="CY391" s="74"/>
      <c r="CZ391" s="20"/>
      <c r="DA391" s="74"/>
      <c r="DB391" s="20"/>
      <c r="DC391" s="74"/>
      <c r="DD391" s="20"/>
      <c r="DE391" s="74"/>
      <c r="DF391" s="20"/>
      <c r="DG391" s="74"/>
      <c r="DH391" s="20"/>
      <c r="DI391" s="74"/>
      <c r="DJ391" s="20"/>
      <c r="DK391" s="74"/>
      <c r="DL391" s="20"/>
      <c r="DM391" s="74"/>
      <c r="DN391" s="20"/>
      <c r="DO391" s="74"/>
      <c r="DP391" s="20"/>
      <c r="DQ391" s="20">
        <f t="shared" si="2491"/>
        <v>0</v>
      </c>
      <c r="DR391" s="20">
        <f t="shared" si="2492"/>
        <v>0</v>
      </c>
      <c r="DS391" s="7"/>
      <c r="DT391" s="7"/>
      <c r="DU391" s="7"/>
      <c r="DV391" s="52"/>
      <c r="DW391" s="91"/>
      <c r="DX391" s="81"/>
      <c r="DY391" s="83"/>
      <c r="DZ391" s="23"/>
      <c r="EA391" s="8"/>
      <c r="EB391" s="8"/>
      <c r="EC391" s="8"/>
      <c r="ED391" s="8"/>
      <c r="EE391" s="8"/>
      <c r="EF391" s="8"/>
      <c r="EG391" s="8"/>
      <c r="EH391" s="7">
        <f t="shared" si="2571"/>
        <v>0</v>
      </c>
      <c r="EI391" s="7">
        <f t="shared" si="2571"/>
        <v>0</v>
      </c>
      <c r="EJ391" s="7">
        <f t="shared" si="2571"/>
        <v>0</v>
      </c>
      <c r="EK391" s="18">
        <f t="shared" si="2493"/>
        <v>0</v>
      </c>
      <c r="EL391" s="7">
        <f t="shared" si="2493"/>
        <v>0</v>
      </c>
      <c r="EM391" s="7">
        <f t="shared" si="2493"/>
        <v>0</v>
      </c>
      <c r="EN391" s="7">
        <f t="shared" si="2493"/>
        <v>0</v>
      </c>
      <c r="EO391" s="7">
        <f t="shared" si="2493"/>
        <v>0</v>
      </c>
      <c r="EP391" s="7">
        <f t="shared" si="2493"/>
        <v>0</v>
      </c>
      <c r="EQ391" s="7">
        <f t="shared" si="2493"/>
        <v>0</v>
      </c>
      <c r="ER391" s="7">
        <f t="shared" si="2493"/>
        <v>0</v>
      </c>
      <c r="ES391" s="7">
        <f t="shared" si="2493"/>
        <v>0</v>
      </c>
      <c r="ET391" s="7">
        <f t="shared" si="2493"/>
        <v>0</v>
      </c>
      <c r="EU391" s="18">
        <f t="shared" si="2493"/>
        <v>0</v>
      </c>
      <c r="EV391" s="7">
        <f t="shared" si="2493"/>
        <v>0</v>
      </c>
      <c r="EW391" s="7">
        <f t="shared" si="2493"/>
        <v>0</v>
      </c>
      <c r="EX391" s="7">
        <f t="shared" si="2494"/>
        <v>0</v>
      </c>
      <c r="EY391" s="7">
        <f t="shared" si="2494"/>
        <v>0</v>
      </c>
      <c r="EZ391" s="7">
        <f t="shared" si="2494"/>
        <v>0</v>
      </c>
      <c r="FA391" s="7">
        <f t="shared" si="2494"/>
        <v>0</v>
      </c>
      <c r="FB391" s="7">
        <f t="shared" si="2494"/>
        <v>0</v>
      </c>
      <c r="FC391" s="7">
        <f t="shared" si="2494"/>
        <v>0</v>
      </c>
      <c r="FD391" s="7">
        <f t="shared" si="2494"/>
        <v>0</v>
      </c>
      <c r="FE391" s="18">
        <f t="shared" si="2495"/>
        <v>0</v>
      </c>
      <c r="FF391" s="7">
        <f t="shared" si="2495"/>
        <v>0</v>
      </c>
      <c r="FG391" s="7">
        <f t="shared" si="2495"/>
        <v>0</v>
      </c>
      <c r="FH391" s="7">
        <f t="shared" si="2495"/>
        <v>0</v>
      </c>
      <c r="FI391" s="7">
        <f t="shared" si="2495"/>
        <v>0</v>
      </c>
      <c r="FJ391" s="7">
        <f t="shared" si="2495"/>
        <v>0</v>
      </c>
      <c r="FK391" s="7">
        <f t="shared" si="2495"/>
        <v>0</v>
      </c>
      <c r="FL391" s="7">
        <f t="shared" si="2495"/>
        <v>0</v>
      </c>
      <c r="FM391" s="7">
        <f t="shared" si="2495"/>
        <v>0</v>
      </c>
      <c r="FN391" s="7">
        <f t="shared" si="2495"/>
        <v>0</v>
      </c>
      <c r="FO391" s="7">
        <f t="shared" si="2495"/>
        <v>0</v>
      </c>
      <c r="FP391" s="7"/>
      <c r="FQ391" s="7">
        <f t="shared" si="2496"/>
        <v>0</v>
      </c>
      <c r="FR391" s="7">
        <f t="shared" si="2496"/>
        <v>0</v>
      </c>
      <c r="FS391" s="7">
        <f t="shared" si="2496"/>
        <v>0</v>
      </c>
      <c r="FT391" s="7">
        <f t="shared" si="2496"/>
        <v>0</v>
      </c>
      <c r="FU391" s="7">
        <f t="shared" si="2496"/>
        <v>0</v>
      </c>
      <c r="FV391" s="7">
        <f t="shared" si="2496"/>
        <v>0</v>
      </c>
      <c r="FW391" s="7">
        <f t="shared" si="2496"/>
        <v>0</v>
      </c>
      <c r="FX391" s="7">
        <f t="shared" si="2496"/>
        <v>0</v>
      </c>
      <c r="FY391" s="7">
        <f t="shared" si="2496"/>
        <v>0</v>
      </c>
      <c r="FZ391" s="7">
        <f t="shared" si="2496"/>
        <v>0</v>
      </c>
      <c r="GA391" s="7">
        <f t="shared" si="2496"/>
        <v>0</v>
      </c>
      <c r="GB391" s="116">
        <f t="shared" si="2496"/>
        <v>0</v>
      </c>
      <c r="GC391" s="117">
        <f t="shared" si="2496"/>
        <v>0</v>
      </c>
      <c r="GD391" s="8"/>
      <c r="GE391" s="8"/>
      <c r="GF391" s="8"/>
      <c r="GG391" s="97"/>
      <c r="GH391" s="3"/>
      <c r="GI391" s="18"/>
      <c r="GJ391" s="18"/>
      <c r="GK391" s="1"/>
      <c r="GL391" s="23"/>
      <c r="GM391" s="61"/>
      <c r="GN391" s="7"/>
      <c r="GO391" s="7"/>
    </row>
    <row r="392" spans="1:197" s="346" customFormat="1" ht="24.95" customHeight="1" thickBot="1" x14ac:dyDescent="0.4">
      <c r="A392" s="131">
        <v>26</v>
      </c>
      <c r="B392" s="133" t="s">
        <v>87</v>
      </c>
      <c r="C392" s="132" t="s">
        <v>59</v>
      </c>
      <c r="D392" s="131">
        <v>1</v>
      </c>
      <c r="E392" s="131"/>
      <c r="F392" s="131"/>
      <c r="G392" s="131"/>
      <c r="H392" s="131"/>
      <c r="I392" s="131"/>
      <c r="J392" s="131"/>
      <c r="K392" s="131"/>
      <c r="L392" s="131">
        <f t="shared" ref="L392:BE392" si="2572">SUM(L393:L404)</f>
        <v>170</v>
      </c>
      <c r="M392" s="131">
        <f t="shared" si="2572"/>
        <v>170</v>
      </c>
      <c r="N392" s="131">
        <f t="shared" si="2572"/>
        <v>86</v>
      </c>
      <c r="O392" s="131">
        <f t="shared" si="2572"/>
        <v>56</v>
      </c>
      <c r="P392" s="2">
        <f t="shared" si="2572"/>
        <v>24</v>
      </c>
      <c r="Q392" s="131">
        <f t="shared" si="2572"/>
        <v>24</v>
      </c>
      <c r="R392" s="2">
        <f t="shared" ref="R392:S392" si="2573">SUM(R393:R404)</f>
        <v>60</v>
      </c>
      <c r="S392" s="131">
        <f t="shared" si="2573"/>
        <v>60</v>
      </c>
      <c r="T392" s="2">
        <f t="shared" si="2572"/>
        <v>0</v>
      </c>
      <c r="U392" s="131">
        <f t="shared" si="2572"/>
        <v>0</v>
      </c>
      <c r="V392" s="2">
        <f t="shared" si="2572"/>
        <v>0</v>
      </c>
      <c r="W392" s="131">
        <f t="shared" si="2572"/>
        <v>0</v>
      </c>
      <c r="X392" s="131">
        <f t="shared" si="2572"/>
        <v>0</v>
      </c>
      <c r="Y392" s="433">
        <f t="shared" si="2572"/>
        <v>8.5</v>
      </c>
      <c r="Z392" s="2">
        <f t="shared" si="2572"/>
        <v>0</v>
      </c>
      <c r="AA392" s="131">
        <f t="shared" si="2572"/>
        <v>0</v>
      </c>
      <c r="AB392" s="2">
        <f t="shared" si="2572"/>
        <v>0</v>
      </c>
      <c r="AC392" s="131">
        <f t="shared" si="2572"/>
        <v>0</v>
      </c>
      <c r="AD392" s="2">
        <f t="shared" si="2572"/>
        <v>1</v>
      </c>
      <c r="AE392" s="131">
        <f t="shared" si="2572"/>
        <v>75</v>
      </c>
      <c r="AF392" s="2">
        <f t="shared" si="2572"/>
        <v>1</v>
      </c>
      <c r="AG392" s="131">
        <f t="shared" si="2572"/>
        <v>18</v>
      </c>
      <c r="AH392" s="2">
        <f t="shared" si="2572"/>
        <v>0</v>
      </c>
      <c r="AI392" s="353">
        <f t="shared" si="2572"/>
        <v>0</v>
      </c>
      <c r="AJ392" s="2">
        <f t="shared" si="2572"/>
        <v>0</v>
      </c>
      <c r="AK392" s="433">
        <f t="shared" si="2572"/>
        <v>0</v>
      </c>
      <c r="AL392" s="2">
        <f t="shared" si="2572"/>
        <v>0</v>
      </c>
      <c r="AM392" s="131">
        <f t="shared" si="2572"/>
        <v>0</v>
      </c>
      <c r="AN392" s="2">
        <f>SUM(AN393:AN404)</f>
        <v>0</v>
      </c>
      <c r="AO392" s="131">
        <f t="shared" si="2572"/>
        <v>0</v>
      </c>
      <c r="AP392" s="2">
        <f t="shared" si="2572"/>
        <v>0</v>
      </c>
      <c r="AQ392" s="131">
        <f t="shared" si="2572"/>
        <v>0</v>
      </c>
      <c r="AR392" s="131">
        <f t="shared" si="2572"/>
        <v>1</v>
      </c>
      <c r="AS392" s="433">
        <f t="shared" si="2572"/>
        <v>6</v>
      </c>
      <c r="AT392" s="2">
        <f t="shared" ref="AT392:AU392" si="2574">SUM(AT393:AT404)</f>
        <v>2</v>
      </c>
      <c r="AU392" s="433">
        <f t="shared" si="2574"/>
        <v>9.3333333333333321</v>
      </c>
      <c r="AV392" s="2">
        <f t="shared" si="2572"/>
        <v>0</v>
      </c>
      <c r="AW392" s="131">
        <f t="shared" si="2572"/>
        <v>0</v>
      </c>
      <c r="AX392" s="2">
        <f t="shared" si="2572"/>
        <v>0</v>
      </c>
      <c r="AY392" s="433">
        <f t="shared" si="2572"/>
        <v>0</v>
      </c>
      <c r="AZ392" s="2">
        <f t="shared" si="2572"/>
        <v>0</v>
      </c>
      <c r="BA392" s="433">
        <f t="shared" si="2572"/>
        <v>0</v>
      </c>
      <c r="BB392" s="131">
        <f t="shared" si="2572"/>
        <v>0</v>
      </c>
      <c r="BC392" s="433">
        <f t="shared" si="2572"/>
        <v>0</v>
      </c>
      <c r="BD392" s="131">
        <f t="shared" si="2572"/>
        <v>1</v>
      </c>
      <c r="BE392" s="131">
        <f t="shared" si="2572"/>
        <v>25</v>
      </c>
      <c r="BF392" s="433">
        <f>SUM(BF393:BF407)</f>
        <v>281.83333333333331</v>
      </c>
      <c r="BG392" s="433">
        <f>SUM(BG393:BJ407)</f>
        <v>146</v>
      </c>
      <c r="BH392" s="2"/>
      <c r="BI392" s="2"/>
      <c r="BJ392" s="2"/>
      <c r="BK392" s="131"/>
      <c r="BL392" s="351">
        <v>26</v>
      </c>
      <c r="BM392" s="133" t="s">
        <v>87</v>
      </c>
      <c r="BN392" s="132" t="s">
        <v>59</v>
      </c>
      <c r="BO392" s="131">
        <v>1</v>
      </c>
      <c r="BP392" s="363"/>
      <c r="BQ392" s="363"/>
      <c r="BR392" s="363"/>
      <c r="BS392" s="363"/>
      <c r="BT392" s="363"/>
      <c r="BU392" s="363"/>
      <c r="BV392" s="363"/>
      <c r="BW392" s="363">
        <f t="shared" ref="BW392:BY392" si="2575">SUM(BW393:BW404)</f>
        <v>204</v>
      </c>
      <c r="BX392" s="363">
        <f t="shared" si="2575"/>
        <v>204</v>
      </c>
      <c r="BY392" s="363">
        <f t="shared" si="2575"/>
        <v>88</v>
      </c>
      <c r="BZ392" s="431">
        <f>SUM(BZ393:BZ407)</f>
        <v>44</v>
      </c>
      <c r="CA392" s="431">
        <f t="shared" ref="CA392:DR392" si="2576">SUM(CA393:CA407)</f>
        <v>8</v>
      </c>
      <c r="CB392" s="431">
        <f t="shared" si="2576"/>
        <v>8</v>
      </c>
      <c r="CC392" s="431">
        <f t="shared" si="2576"/>
        <v>108</v>
      </c>
      <c r="CD392" s="431">
        <f t="shared" si="2576"/>
        <v>108</v>
      </c>
      <c r="CE392" s="431">
        <f t="shared" si="2576"/>
        <v>0</v>
      </c>
      <c r="CF392" s="431">
        <f t="shared" si="2576"/>
        <v>0</v>
      </c>
      <c r="CG392" s="431">
        <f t="shared" si="2576"/>
        <v>0</v>
      </c>
      <c r="CH392" s="431">
        <f t="shared" si="2576"/>
        <v>0</v>
      </c>
      <c r="CI392" s="431">
        <f t="shared" si="2576"/>
        <v>4.5</v>
      </c>
      <c r="CJ392" s="364">
        <f t="shared" si="2576"/>
        <v>10.199999999999999</v>
      </c>
      <c r="CK392" s="431">
        <f t="shared" si="2576"/>
        <v>0</v>
      </c>
      <c r="CL392" s="431">
        <f t="shared" si="2576"/>
        <v>0</v>
      </c>
      <c r="CM392" s="431">
        <f t="shared" si="2576"/>
        <v>0</v>
      </c>
      <c r="CN392" s="431">
        <f t="shared" si="2576"/>
        <v>0</v>
      </c>
      <c r="CO392" s="431">
        <f t="shared" si="2576"/>
        <v>1</v>
      </c>
      <c r="CP392" s="431">
        <f t="shared" si="2576"/>
        <v>75</v>
      </c>
      <c r="CQ392" s="431">
        <f t="shared" si="2576"/>
        <v>1</v>
      </c>
      <c r="CR392" s="431">
        <f t="shared" si="2576"/>
        <v>66</v>
      </c>
      <c r="CS392" s="431">
        <f t="shared" si="2576"/>
        <v>0</v>
      </c>
      <c r="CT392" s="431">
        <f t="shared" si="2576"/>
        <v>0</v>
      </c>
      <c r="CU392" s="431">
        <f t="shared" si="2576"/>
        <v>0</v>
      </c>
      <c r="CV392" s="431">
        <f t="shared" si="2576"/>
        <v>0</v>
      </c>
      <c r="CW392" s="431">
        <f t="shared" si="2576"/>
        <v>2</v>
      </c>
      <c r="CX392" s="431">
        <f t="shared" si="2576"/>
        <v>66</v>
      </c>
      <c r="CY392" s="431">
        <f t="shared" si="2576"/>
        <v>0</v>
      </c>
      <c r="CZ392" s="431">
        <f t="shared" si="2576"/>
        <v>0</v>
      </c>
      <c r="DA392" s="431">
        <f t="shared" si="2576"/>
        <v>0</v>
      </c>
      <c r="DB392" s="431">
        <f t="shared" si="2576"/>
        <v>0</v>
      </c>
      <c r="DC392" s="431">
        <f t="shared" si="2576"/>
        <v>1</v>
      </c>
      <c r="DD392" s="432">
        <f t="shared" si="2576"/>
        <v>6</v>
      </c>
      <c r="DE392" s="431">
        <f t="shared" si="2576"/>
        <v>0</v>
      </c>
      <c r="DF392" s="431">
        <f t="shared" si="2576"/>
        <v>0</v>
      </c>
      <c r="DG392" s="431">
        <f t="shared" si="2576"/>
        <v>0</v>
      </c>
      <c r="DH392" s="431">
        <f t="shared" si="2576"/>
        <v>0</v>
      </c>
      <c r="DI392" s="431">
        <f t="shared" si="2576"/>
        <v>2</v>
      </c>
      <c r="DJ392" s="432">
        <f t="shared" si="2576"/>
        <v>9.3333333333333321</v>
      </c>
      <c r="DK392" s="431">
        <f t="shared" si="2576"/>
        <v>2</v>
      </c>
      <c r="DL392" s="364">
        <f t="shared" si="2576"/>
        <v>16</v>
      </c>
      <c r="DM392" s="431">
        <f t="shared" si="2576"/>
        <v>0</v>
      </c>
      <c r="DN392" s="431">
        <f t="shared" si="2576"/>
        <v>0</v>
      </c>
      <c r="DO392" s="431">
        <f t="shared" si="2576"/>
        <v>1</v>
      </c>
      <c r="DP392" s="431">
        <f t="shared" si="2576"/>
        <v>25</v>
      </c>
      <c r="DQ392" s="432">
        <f t="shared" si="2576"/>
        <v>438.0333333333333</v>
      </c>
      <c r="DR392" s="432">
        <f t="shared" si="2576"/>
        <v>195.83333333333334</v>
      </c>
      <c r="DS392" s="45"/>
      <c r="DT392" s="45"/>
      <c r="DU392" s="45"/>
      <c r="DV392" s="344"/>
      <c r="DW392" s="365">
        <v>26</v>
      </c>
      <c r="DX392" s="133" t="s">
        <v>87</v>
      </c>
      <c r="DY392" s="132" t="s">
        <v>59</v>
      </c>
      <c r="DZ392" s="131">
        <v>1</v>
      </c>
      <c r="EA392" s="45"/>
      <c r="EB392" s="45"/>
      <c r="EC392" s="45"/>
      <c r="ED392" s="45"/>
      <c r="EE392" s="45"/>
      <c r="EF392" s="45"/>
      <c r="EG392" s="45"/>
      <c r="EH392" s="45">
        <f t="shared" ref="EH392:GC392" si="2577">SUM(EH393:EH407)</f>
        <v>374</v>
      </c>
      <c r="EI392" s="45">
        <f t="shared" si="2577"/>
        <v>374</v>
      </c>
      <c r="EJ392" s="45">
        <f t="shared" si="2577"/>
        <v>174</v>
      </c>
      <c r="EK392" s="363">
        <f>SUM(EK393:EK407)</f>
        <v>100</v>
      </c>
      <c r="EL392" s="45">
        <f t="shared" si="2577"/>
        <v>32</v>
      </c>
      <c r="EM392" s="363">
        <f t="shared" si="2577"/>
        <v>32</v>
      </c>
      <c r="EN392" s="45">
        <f t="shared" si="2577"/>
        <v>168</v>
      </c>
      <c r="EO392" s="363">
        <f t="shared" si="2577"/>
        <v>168</v>
      </c>
      <c r="EP392" s="45">
        <f t="shared" si="2577"/>
        <v>0</v>
      </c>
      <c r="EQ392" s="363">
        <f t="shared" si="2577"/>
        <v>0</v>
      </c>
      <c r="ER392" s="45">
        <f t="shared" si="2577"/>
        <v>0</v>
      </c>
      <c r="ES392" s="363">
        <f t="shared" si="2577"/>
        <v>0</v>
      </c>
      <c r="ET392" s="363">
        <f t="shared" si="2577"/>
        <v>4.5</v>
      </c>
      <c r="EU392" s="364">
        <f t="shared" si="2577"/>
        <v>18.7</v>
      </c>
      <c r="EV392" s="45">
        <f t="shared" si="2577"/>
        <v>0</v>
      </c>
      <c r="EW392" s="363">
        <f t="shared" si="2577"/>
        <v>0</v>
      </c>
      <c r="EX392" s="45">
        <f t="shared" si="2577"/>
        <v>0</v>
      </c>
      <c r="EY392" s="363">
        <f t="shared" si="2577"/>
        <v>0</v>
      </c>
      <c r="EZ392" s="45">
        <f t="shared" si="2577"/>
        <v>2</v>
      </c>
      <c r="FA392" s="363">
        <f t="shared" si="2577"/>
        <v>150</v>
      </c>
      <c r="FB392" s="45">
        <f t="shared" si="2577"/>
        <v>2</v>
      </c>
      <c r="FC392" s="363">
        <f t="shared" si="2577"/>
        <v>84</v>
      </c>
      <c r="FD392" s="45">
        <f t="shared" si="2577"/>
        <v>0</v>
      </c>
      <c r="FE392" s="364">
        <f t="shared" si="2577"/>
        <v>0</v>
      </c>
      <c r="FF392" s="45">
        <f t="shared" si="2577"/>
        <v>0</v>
      </c>
      <c r="FG392" s="432">
        <f t="shared" si="2577"/>
        <v>0</v>
      </c>
      <c r="FH392" s="45">
        <f t="shared" si="2577"/>
        <v>2</v>
      </c>
      <c r="FI392" s="363">
        <f t="shared" si="2577"/>
        <v>66</v>
      </c>
      <c r="FJ392" s="45">
        <f t="shared" si="2577"/>
        <v>0</v>
      </c>
      <c r="FK392" s="363">
        <f t="shared" si="2577"/>
        <v>0</v>
      </c>
      <c r="FL392" s="45">
        <f t="shared" si="2577"/>
        <v>0</v>
      </c>
      <c r="FM392" s="363">
        <f t="shared" si="2577"/>
        <v>0</v>
      </c>
      <c r="FN392" s="45">
        <f t="shared" si="2577"/>
        <v>2</v>
      </c>
      <c r="FO392" s="363">
        <f t="shared" si="2577"/>
        <v>12</v>
      </c>
      <c r="FP392" s="45"/>
      <c r="FQ392" s="432">
        <f t="shared" ref="FQ392" si="2578">SUM(FQ393:FQ407)</f>
        <v>9.3333333333333321</v>
      </c>
      <c r="FR392" s="363">
        <f t="shared" si="2577"/>
        <v>0</v>
      </c>
      <c r="FS392" s="363">
        <f t="shared" si="2577"/>
        <v>0</v>
      </c>
      <c r="FT392" s="45">
        <f t="shared" si="2577"/>
        <v>2</v>
      </c>
      <c r="FU392" s="432">
        <f t="shared" si="2577"/>
        <v>9.3333333333333321</v>
      </c>
      <c r="FV392" s="45">
        <f t="shared" si="2577"/>
        <v>2</v>
      </c>
      <c r="FW392" s="432">
        <f t="shared" si="2577"/>
        <v>16</v>
      </c>
      <c r="FX392" s="45">
        <f t="shared" si="2577"/>
        <v>0</v>
      </c>
      <c r="FY392" s="363">
        <f t="shared" si="2577"/>
        <v>0</v>
      </c>
      <c r="FZ392" s="45">
        <f t="shared" si="2577"/>
        <v>2</v>
      </c>
      <c r="GA392" s="363">
        <f t="shared" si="2577"/>
        <v>50</v>
      </c>
      <c r="GB392" s="444">
        <f t="shared" si="2577"/>
        <v>719.86666666666667</v>
      </c>
      <c r="GC392" s="445">
        <f t="shared" si="2577"/>
        <v>341.83333333333337</v>
      </c>
      <c r="GD392" s="45"/>
      <c r="GE392" s="45"/>
      <c r="GF392" s="45"/>
      <c r="GG392" s="362"/>
      <c r="GI392" s="347"/>
      <c r="GJ392" s="347"/>
      <c r="GK392" s="357"/>
      <c r="GL392" s="357"/>
      <c r="GM392" s="358"/>
      <c r="GN392" s="348"/>
      <c r="GO392" s="350"/>
    </row>
    <row r="393" spans="1:197" ht="24.75" customHeight="1" x14ac:dyDescent="0.35">
      <c r="A393" s="51"/>
      <c r="B393" s="187" t="s">
        <v>100</v>
      </c>
      <c r="C393" s="184" t="s">
        <v>114</v>
      </c>
      <c r="D393" s="185" t="s">
        <v>131</v>
      </c>
      <c r="E393" s="185" t="s">
        <v>118</v>
      </c>
      <c r="F393" s="217" t="s">
        <v>132</v>
      </c>
      <c r="G393" s="184">
        <v>5</v>
      </c>
      <c r="H393" s="184">
        <v>22</v>
      </c>
      <c r="I393" s="184">
        <v>1</v>
      </c>
      <c r="J393" s="184">
        <v>1</v>
      </c>
      <c r="K393" s="184">
        <f t="shared" ref="K393" si="2579">SUM(J393)*2</f>
        <v>2</v>
      </c>
      <c r="L393" s="187">
        <v>60</v>
      </c>
      <c r="M393" s="188">
        <f t="shared" ref="M393" si="2580">SUM(N393+P393+R393+T393+V393)</f>
        <v>60</v>
      </c>
      <c r="N393" s="189">
        <v>30</v>
      </c>
      <c r="O393" s="262">
        <f t="shared" ref="O393" si="2581">SUM(N393)*I393</f>
        <v>30</v>
      </c>
      <c r="P393" s="189">
        <v>4</v>
      </c>
      <c r="Q393" s="190">
        <f t="shared" ref="Q393" si="2582">P393*J393</f>
        <v>4</v>
      </c>
      <c r="R393" s="189">
        <v>26</v>
      </c>
      <c r="S393" s="190">
        <f t="shared" ref="S393" si="2583">SUM(R393)*J393</f>
        <v>26</v>
      </c>
      <c r="T393" s="189"/>
      <c r="U393" s="190">
        <f t="shared" ref="U393" si="2584">SUM(T393)*K393</f>
        <v>0</v>
      </c>
      <c r="V393" s="189"/>
      <c r="W393" s="190">
        <f t="shared" ref="W393" si="2585">SUM(V393)*J393*5</f>
        <v>0</v>
      </c>
      <c r="X393" s="191">
        <f t="shared" ref="X393" si="2586">SUM(J393*AX393*2+K393*AZ393*2)</f>
        <v>0</v>
      </c>
      <c r="Y393" s="191">
        <f t="shared" ref="Y393" si="2587">SUM(L393*5/100*J393)</f>
        <v>3</v>
      </c>
      <c r="Z393" s="189"/>
      <c r="AA393" s="190"/>
      <c r="AB393" s="189"/>
      <c r="AC393" s="191">
        <f t="shared" ref="AC393" si="2588">SUM(AB393)*3*H393/5</f>
        <v>0</v>
      </c>
      <c r="AD393" s="189"/>
      <c r="AE393" s="193">
        <f t="shared" ref="AE393" si="2589">SUM(AD393*H393*(30+4))</f>
        <v>0</v>
      </c>
      <c r="AF393" s="189"/>
      <c r="AG393" s="190">
        <f t="shared" ref="AG393" si="2590">SUM(AF393*H393*3)</f>
        <v>0</v>
      </c>
      <c r="AH393" s="190"/>
      <c r="AI393" s="191">
        <f t="shared" ref="AI393" si="2591">SUM(AH393*H393/3)</f>
        <v>0</v>
      </c>
      <c r="AJ393" s="189"/>
      <c r="AK393" s="191">
        <f t="shared" ref="AK393" si="2592">SUM(AJ393*H393*2/3)</f>
        <v>0</v>
      </c>
      <c r="AL393" s="189"/>
      <c r="AM393" s="262">
        <f t="shared" ref="AM393" si="2593">SUM(AL393*H393*2)</f>
        <v>0</v>
      </c>
      <c r="AN393" s="189"/>
      <c r="AO393" s="190">
        <f t="shared" ref="AO393" si="2594">SUM(AN393*J393*2)</f>
        <v>0</v>
      </c>
      <c r="AP393" s="189"/>
      <c r="AQ393" s="191">
        <f t="shared" ref="AQ393" si="2595">SUM(AP393*H393*2)</f>
        <v>0</v>
      </c>
      <c r="AR393" s="189"/>
      <c r="AS393" s="191">
        <f>SUM(J393*AR393*6)</f>
        <v>0</v>
      </c>
      <c r="AT393" s="32">
        <v>1</v>
      </c>
      <c r="AU393" s="194">
        <f t="shared" ref="AU393" si="2596">AT393*H393/3</f>
        <v>7.333333333333333</v>
      </c>
      <c r="AV393" s="189"/>
      <c r="AW393" s="190">
        <f t="shared" ref="AW393" si="2597">SUM(J393*AV393*6)</f>
        <v>0</v>
      </c>
      <c r="AX393" s="189"/>
      <c r="AY393" s="191">
        <f t="shared" ref="AY393" si="2598">SUM(J393*AX393*8)</f>
        <v>0</v>
      </c>
      <c r="AZ393" s="190"/>
      <c r="BA393" s="191">
        <f t="shared" ref="BA393" si="2599">SUM(AZ393*K393*5*6)</f>
        <v>0</v>
      </c>
      <c r="BB393" s="189"/>
      <c r="BC393" s="191">
        <f t="shared" ref="BC393" si="2600">SUM(BB393*K393*4*6)</f>
        <v>0</v>
      </c>
      <c r="BD393" s="189"/>
      <c r="BE393" s="195">
        <f t="shared" ref="BE393" si="2601">SUM(BD393*50)</f>
        <v>0</v>
      </c>
      <c r="BF393" s="194">
        <f t="shared" ref="BF393" si="2602">O393+Q393+S393+U393+W393+X393+Y393+AA393+AC393+AE393+AG393+AI393+AK393+AM393+AO393+AQ393+AS393+AU393+AW393+AY393+BA393+BC393+BE393</f>
        <v>70.333333333333329</v>
      </c>
      <c r="BG393" s="194">
        <f t="shared" ref="BG393" si="2603">BC393+BA393+AY393+AW393+AS393+AQ393+X393+W393+U393+S393+Q393+O393</f>
        <v>60</v>
      </c>
      <c r="BH393" s="1"/>
      <c r="BI393" s="1"/>
      <c r="BJ393" s="1"/>
      <c r="BK393" s="52"/>
      <c r="BL393" s="51"/>
      <c r="BM393" s="187" t="s">
        <v>100</v>
      </c>
      <c r="BN393" s="184" t="s">
        <v>114</v>
      </c>
      <c r="BO393" s="185" t="s">
        <v>131</v>
      </c>
      <c r="BP393" s="185" t="s">
        <v>118</v>
      </c>
      <c r="BQ393" s="185" t="s">
        <v>132</v>
      </c>
      <c r="BR393" s="184">
        <v>6</v>
      </c>
      <c r="BS393" s="185">
        <v>22</v>
      </c>
      <c r="BT393" s="185">
        <v>1</v>
      </c>
      <c r="BU393" s="185">
        <v>1</v>
      </c>
      <c r="BV393" s="185">
        <f t="shared" ref="BV393" si="2604">SUM(BU393)*2</f>
        <v>2</v>
      </c>
      <c r="BW393" s="187">
        <v>82</v>
      </c>
      <c r="BX393" s="188">
        <f t="shared" ref="BX393:BX394" si="2605">SUM(BY393+CA393+CC393+CE393+CG393)</f>
        <v>82</v>
      </c>
      <c r="BY393" s="189">
        <v>44</v>
      </c>
      <c r="BZ393" s="142">
        <f t="shared" ref="BZ393" si="2606">SUM(BY393)*BT393</f>
        <v>44</v>
      </c>
      <c r="CA393" s="189">
        <v>4</v>
      </c>
      <c r="CB393" s="190">
        <f t="shared" ref="CB393" si="2607">CA393*BU393</f>
        <v>4</v>
      </c>
      <c r="CC393" s="189">
        <v>34</v>
      </c>
      <c r="CD393" s="190">
        <f t="shared" ref="CD393" si="2608">SUM(CC393)*BU393</f>
        <v>34</v>
      </c>
      <c r="CE393" s="189"/>
      <c r="CF393" s="190">
        <f t="shared" ref="CF393" si="2609">SUM(CE393)*BV393</f>
        <v>0</v>
      </c>
      <c r="CG393" s="189"/>
      <c r="CH393" s="190">
        <f t="shared" ref="CH393" si="2610">SUM(CG393)*BU393*5</f>
        <v>0</v>
      </c>
      <c r="CI393" s="191">
        <f t="shared" ref="CI393" si="2611">SUM(BU393*DI393*2+BV393*DK393*2)</f>
        <v>2</v>
      </c>
      <c r="CJ393" s="191">
        <f t="shared" ref="CJ393" si="2612">SUM(BW393*5/100*BU393)</f>
        <v>4.0999999999999996</v>
      </c>
      <c r="CK393" s="189"/>
      <c r="CL393" s="190"/>
      <c r="CM393" s="189"/>
      <c r="CN393" s="191">
        <f t="shared" ref="CN393" si="2613">SUM(CM393)*3*BS393/5</f>
        <v>0</v>
      </c>
      <c r="CO393" s="189"/>
      <c r="CP393" s="193">
        <f t="shared" ref="CP393" si="2614">SUM(CO393*BS393*(30+4))</f>
        <v>0</v>
      </c>
      <c r="CQ393" s="189">
        <v>1</v>
      </c>
      <c r="CR393" s="334">
        <f t="shared" ref="CR393" si="2615">SUM(CQ393*BS393*3)</f>
        <v>66</v>
      </c>
      <c r="CS393" s="190"/>
      <c r="CT393" s="191">
        <f t="shared" ref="CT393" si="2616">SUM(CS393*BS393/3)</f>
        <v>0</v>
      </c>
      <c r="CU393" s="189"/>
      <c r="CV393" s="191">
        <f t="shared" ref="CV393" si="2617">SUM(CU393*BS393*2/3)</f>
        <v>0</v>
      </c>
      <c r="CW393" s="189"/>
      <c r="CX393" s="142">
        <f t="shared" ref="CX393" si="2618">SUM(CW393*BS393*2)</f>
        <v>0</v>
      </c>
      <c r="CY393" s="189"/>
      <c r="CZ393" s="190">
        <f t="shared" ref="CZ393" si="2619">SUM(CY393*BU393*2)</f>
        <v>0</v>
      </c>
      <c r="DA393" s="189"/>
      <c r="DB393" s="191">
        <f t="shared" ref="DB393" si="2620">SUM(DA393*BS393*2)</f>
        <v>0</v>
      </c>
      <c r="DC393" s="189"/>
      <c r="DD393" s="191">
        <f>SUM(BU393*DC393*6)</f>
        <v>0</v>
      </c>
      <c r="DE393" s="32"/>
      <c r="DF393" s="194">
        <f t="shared" ref="DF393:DF398" si="2621">DE393*BS393/3</f>
        <v>0</v>
      </c>
      <c r="DG393" s="189"/>
      <c r="DH393" s="190">
        <f t="shared" ref="DH393" si="2622">SUM(BU393*DG393*6)</f>
        <v>0</v>
      </c>
      <c r="DI393" s="189">
        <v>1</v>
      </c>
      <c r="DJ393" s="191">
        <f>DI393*BS393/3</f>
        <v>7.333333333333333</v>
      </c>
      <c r="DK393" s="190"/>
      <c r="DL393" s="191">
        <f t="shared" ref="DL393" si="2623">SUM(DK393*BV393*5*6)</f>
        <v>0</v>
      </c>
      <c r="DM393" s="189"/>
      <c r="DN393" s="191">
        <f t="shared" ref="DN393" si="2624">SUM(DM393*BV393*4*6)</f>
        <v>0</v>
      </c>
      <c r="DO393" s="189"/>
      <c r="DP393" s="195">
        <f t="shared" ref="DP393" si="2625">SUM(DO393*50)</f>
        <v>0</v>
      </c>
      <c r="DQ393" s="20">
        <f t="shared" ref="DQ393:DQ407" si="2626">SUM(CZ393+DP393+DN393+DL393+DJ393+DH393+DD393+DB393+CV393+CX393+CT393+CR393+CP393+CN393+CL393+CJ393+CI393+CH393+CF393+CB393+BZ393+CD393+DF393)</f>
        <v>161.43333333333334</v>
      </c>
      <c r="DR393" s="20">
        <f t="shared" ref="DR393:DR407" si="2627">SUM(BZ393+CB393+CF393+CH393+CI393+DD393+DH393+DJ393+DL393+DN393+CD393+DB393)</f>
        <v>91.333333333333343</v>
      </c>
      <c r="DS393" s="7"/>
      <c r="DT393" s="7"/>
      <c r="DU393" s="7"/>
      <c r="DV393" s="52"/>
      <c r="DW393" s="51"/>
      <c r="DX393" s="34"/>
      <c r="DY393" s="68"/>
      <c r="DZ393" s="68"/>
      <c r="EA393" s="7"/>
      <c r="EB393" s="7"/>
      <c r="EC393" s="7"/>
      <c r="ED393" s="7"/>
      <c r="EE393" s="7"/>
      <c r="EF393" s="7"/>
      <c r="EG393" s="7"/>
      <c r="EH393" s="7">
        <f t="shared" ref="EH393:EW397" si="2628">SUM(L393+BW393)</f>
        <v>142</v>
      </c>
      <c r="EI393" s="7">
        <f t="shared" si="2628"/>
        <v>142</v>
      </c>
      <c r="EJ393" s="7">
        <f t="shared" si="2628"/>
        <v>74</v>
      </c>
      <c r="EK393" s="18">
        <f t="shared" si="2628"/>
        <v>74</v>
      </c>
      <c r="EL393" s="7">
        <f t="shared" si="2628"/>
        <v>8</v>
      </c>
      <c r="EM393" s="7">
        <f t="shared" si="2628"/>
        <v>8</v>
      </c>
      <c r="EN393" s="7">
        <f t="shared" si="2628"/>
        <v>60</v>
      </c>
      <c r="EO393" s="7">
        <f t="shared" si="2628"/>
        <v>60</v>
      </c>
      <c r="EP393" s="7">
        <f t="shared" si="2628"/>
        <v>0</v>
      </c>
      <c r="EQ393" s="7">
        <f t="shared" si="2628"/>
        <v>0</v>
      </c>
      <c r="ER393" s="7">
        <f t="shared" si="2628"/>
        <v>0</v>
      </c>
      <c r="ES393" s="7">
        <f t="shared" si="2628"/>
        <v>0</v>
      </c>
      <c r="ET393" s="7">
        <f t="shared" si="2628"/>
        <v>2</v>
      </c>
      <c r="EU393" s="18">
        <f t="shared" si="2628"/>
        <v>7.1</v>
      </c>
      <c r="EV393" s="7">
        <f t="shared" si="2628"/>
        <v>0</v>
      </c>
      <c r="EW393" s="7">
        <f t="shared" si="2628"/>
        <v>0</v>
      </c>
      <c r="EX393" s="7">
        <f t="shared" ref="EX393:FM397" si="2629">SUM(AB393+CM393)</f>
        <v>0</v>
      </c>
      <c r="EY393" s="7">
        <f t="shared" si="2629"/>
        <v>0</v>
      </c>
      <c r="EZ393" s="7">
        <f t="shared" si="2629"/>
        <v>0</v>
      </c>
      <c r="FA393" s="7">
        <f t="shared" si="2629"/>
        <v>0</v>
      </c>
      <c r="FB393" s="7">
        <f t="shared" si="2629"/>
        <v>1</v>
      </c>
      <c r="FC393" s="7">
        <f t="shared" si="2629"/>
        <v>66</v>
      </c>
      <c r="FD393" s="7">
        <f t="shared" si="2629"/>
        <v>0</v>
      </c>
      <c r="FE393" s="18">
        <f t="shared" si="2629"/>
        <v>0</v>
      </c>
      <c r="FF393" s="7">
        <f t="shared" si="2629"/>
        <v>0</v>
      </c>
      <c r="FG393" s="7">
        <f t="shared" si="2629"/>
        <v>0</v>
      </c>
      <c r="FH393" s="7">
        <f t="shared" si="2629"/>
        <v>0</v>
      </c>
      <c r="FI393" s="7">
        <f t="shared" si="2629"/>
        <v>0</v>
      </c>
      <c r="FJ393" s="7">
        <f t="shared" si="2629"/>
        <v>0</v>
      </c>
      <c r="FK393" s="7">
        <f t="shared" si="2629"/>
        <v>0</v>
      </c>
      <c r="FL393" s="7">
        <f t="shared" si="2629"/>
        <v>0</v>
      </c>
      <c r="FM393" s="7">
        <f t="shared" si="2629"/>
        <v>0</v>
      </c>
      <c r="FN393" s="7">
        <f t="shared" ref="FL393:FO397" si="2630">SUM(AR393+DC393)</f>
        <v>0</v>
      </c>
      <c r="FO393" s="7">
        <f t="shared" si="2630"/>
        <v>0</v>
      </c>
      <c r="FP393" s="7"/>
      <c r="FQ393" s="7">
        <f t="shared" ref="FQ393:GC407" si="2631">SUM(AU393+DF393)</f>
        <v>7.333333333333333</v>
      </c>
      <c r="FR393" s="7">
        <f t="shared" si="2631"/>
        <v>0</v>
      </c>
      <c r="FS393" s="7">
        <f t="shared" si="2631"/>
        <v>0</v>
      </c>
      <c r="FT393" s="7">
        <f t="shared" si="2631"/>
        <v>1</v>
      </c>
      <c r="FU393" s="7">
        <f t="shared" si="2631"/>
        <v>7.333333333333333</v>
      </c>
      <c r="FV393" s="7">
        <f t="shared" si="2631"/>
        <v>0</v>
      </c>
      <c r="FW393" s="7">
        <f t="shared" si="2631"/>
        <v>0</v>
      </c>
      <c r="FX393" s="7">
        <f t="shared" si="2631"/>
        <v>0</v>
      </c>
      <c r="FY393" s="7">
        <f t="shared" si="2631"/>
        <v>0</v>
      </c>
      <c r="FZ393" s="7">
        <f t="shared" si="2631"/>
        <v>0</v>
      </c>
      <c r="GA393" s="7">
        <f t="shared" si="2631"/>
        <v>0</v>
      </c>
      <c r="GB393" s="116">
        <f t="shared" si="2631"/>
        <v>231.76666666666665</v>
      </c>
      <c r="GC393" s="117">
        <f t="shared" si="2631"/>
        <v>151.33333333333334</v>
      </c>
      <c r="GD393" s="7"/>
      <c r="GE393" s="7"/>
      <c r="GF393" s="7"/>
      <c r="GG393" s="52"/>
      <c r="GH393" s="3"/>
      <c r="GI393" s="18"/>
      <c r="GJ393" s="18"/>
      <c r="GK393" s="1"/>
      <c r="GL393" s="23"/>
      <c r="GM393" s="61"/>
      <c r="GN393" s="7"/>
      <c r="GO393" s="67"/>
    </row>
    <row r="394" spans="1:197" s="7" customFormat="1" ht="24.95" customHeight="1" x14ac:dyDescent="0.35">
      <c r="B394" s="175" t="s">
        <v>104</v>
      </c>
      <c r="C394" s="176" t="s">
        <v>121</v>
      </c>
      <c r="D394" s="176" t="s">
        <v>102</v>
      </c>
      <c r="E394" s="182" t="s">
        <v>122</v>
      </c>
      <c r="F394" s="177" t="s">
        <v>199</v>
      </c>
      <c r="G394" s="176">
        <v>1</v>
      </c>
      <c r="H394" s="182">
        <v>27</v>
      </c>
      <c r="I394" s="182">
        <v>1</v>
      </c>
      <c r="J394" s="182">
        <v>1</v>
      </c>
      <c r="K394" s="176">
        <f t="shared" ref="K394" si="2632">SUM(J394)*2</f>
        <v>2</v>
      </c>
      <c r="L394" s="178">
        <v>50</v>
      </c>
      <c r="M394" s="153">
        <f>SUM(N394+P394+R394+T394+V394)</f>
        <v>50</v>
      </c>
      <c r="N394" s="178">
        <v>26</v>
      </c>
      <c r="O394" s="255">
        <f>SUM(N394)*I394</f>
        <v>26</v>
      </c>
      <c r="P394" s="178">
        <v>16</v>
      </c>
      <c r="Q394" s="179">
        <f>J394*P394</f>
        <v>16</v>
      </c>
      <c r="R394" s="178">
        <v>8</v>
      </c>
      <c r="S394" s="179">
        <f>SUM(R394)*J394</f>
        <v>8</v>
      </c>
      <c r="T394" s="172"/>
      <c r="U394" s="180">
        <f>SUM(T394)*K394</f>
        <v>0</v>
      </c>
      <c r="V394" s="172"/>
      <c r="W394" s="180">
        <f>SUM(V394)*J394*3</f>
        <v>0</v>
      </c>
      <c r="X394" s="146">
        <f>2/8*J394*AX394</f>
        <v>0</v>
      </c>
      <c r="Y394" s="146">
        <f>SUM(L394*5/100*J394)</f>
        <v>2.5</v>
      </c>
      <c r="Z394" s="172"/>
      <c r="AA394" s="180"/>
      <c r="AB394" s="172"/>
      <c r="AC394" s="181">
        <f>SUM(AB394)*3*H394/5</f>
        <v>0</v>
      </c>
      <c r="AD394" s="172"/>
      <c r="AE394" s="180">
        <f>SUM(AD394*H394*(30+4))</f>
        <v>0</v>
      </c>
      <c r="AF394" s="172"/>
      <c r="AG394" s="180">
        <f>SUM(AF394*H394*3)</f>
        <v>0</v>
      </c>
      <c r="AH394" s="172"/>
      <c r="AI394" s="146">
        <f>SUM(AH394*H394/3)</f>
        <v>0</v>
      </c>
      <c r="AJ394" s="172"/>
      <c r="AK394" s="146">
        <f>SUM(AJ394*H394*2/3)</f>
        <v>0</v>
      </c>
      <c r="AL394" s="172"/>
      <c r="AM394" s="258">
        <f>SUM(AL394*H394)</f>
        <v>0</v>
      </c>
      <c r="AN394" s="172"/>
      <c r="AO394" s="180">
        <f>SUM(AN394*J394)</f>
        <v>0</v>
      </c>
      <c r="AP394" s="172"/>
      <c r="AQ394" s="181">
        <f>SUM(AP394*H394*2)</f>
        <v>0</v>
      </c>
      <c r="AR394" s="172">
        <v>1</v>
      </c>
      <c r="AS394" s="146">
        <f>SUM(J394*AR394*6)</f>
        <v>6</v>
      </c>
      <c r="AT394" s="144"/>
      <c r="AU394" s="146">
        <f>AT394*H394/3</f>
        <v>0</v>
      </c>
      <c r="AV394" s="172"/>
      <c r="AW394" s="145">
        <f>SUM(AV394*H394/3)</f>
        <v>0</v>
      </c>
      <c r="AX394" s="144"/>
      <c r="AY394" s="146">
        <f>AX394*J394*8/2</f>
        <v>0</v>
      </c>
      <c r="AZ394" s="172"/>
      <c r="BA394" s="146">
        <f>SUM(AZ394*K394*5*6)</f>
        <v>0</v>
      </c>
      <c r="BB394" s="172"/>
      <c r="BC394" s="181">
        <f>SUM(BB394*K394*4*6)</f>
        <v>0</v>
      </c>
      <c r="BD394" s="172"/>
      <c r="BE394" s="148">
        <f>SUM(BD394*50)</f>
        <v>0</v>
      </c>
      <c r="BF394" s="146">
        <f>O394+Q394+S394+U394+W394+X394+Y394+AA394+AC394+AE394+AG394+AI394+AK394+AM394+AO394+AQ394+AS394+AU394+AW394+AY394+BA394+BC394+BE394</f>
        <v>58.5</v>
      </c>
      <c r="BG394" s="146">
        <f>BC394+BA394+AY394+AW394+AS394+AQ394+X394+W394+U394+S394+Q394+O394</f>
        <v>56</v>
      </c>
      <c r="BH394" s="1"/>
      <c r="BI394" s="1"/>
      <c r="BJ394" s="1"/>
      <c r="BK394" s="1"/>
      <c r="BL394" s="51"/>
      <c r="BM394" s="187" t="s">
        <v>100</v>
      </c>
      <c r="BN394" s="184" t="s">
        <v>114</v>
      </c>
      <c r="BO394" s="184" t="s">
        <v>102</v>
      </c>
      <c r="BP394" s="184" t="s">
        <v>115</v>
      </c>
      <c r="BQ394" s="184" t="s">
        <v>200</v>
      </c>
      <c r="BR394" s="184">
        <v>6</v>
      </c>
      <c r="BS394" s="185">
        <v>6</v>
      </c>
      <c r="BT394" s="185"/>
      <c r="BU394" s="185">
        <v>1</v>
      </c>
      <c r="BV394" s="185">
        <v>2</v>
      </c>
      <c r="BW394" s="187">
        <v>82</v>
      </c>
      <c r="BX394" s="188">
        <f t="shared" si="2605"/>
        <v>82</v>
      </c>
      <c r="BY394" s="189">
        <v>44</v>
      </c>
      <c r="BZ394" s="142">
        <f>SUM(BY394)*BT394</f>
        <v>0</v>
      </c>
      <c r="CA394" s="189">
        <v>4</v>
      </c>
      <c r="CB394" s="190">
        <f>BU394*CA394</f>
        <v>4</v>
      </c>
      <c r="CC394" s="189">
        <v>34</v>
      </c>
      <c r="CD394" s="190">
        <f>SUM(CC394)*BU394</f>
        <v>34</v>
      </c>
      <c r="CE394" s="189"/>
      <c r="CF394" s="190">
        <f>SUM(CE394)*BV394</f>
        <v>0</v>
      </c>
      <c r="CG394" s="189"/>
      <c r="CH394" s="190">
        <f>SUM(CG394)*BU394*5</f>
        <v>0</v>
      </c>
      <c r="CI394" s="191">
        <f>SUM(BU394*DI394*2+BV394*DK394*2)</f>
        <v>2</v>
      </c>
      <c r="CJ394" s="191">
        <f t="shared" ref="CJ394" si="2633">SUM(BW394*5/100*BU394)</f>
        <v>4.0999999999999996</v>
      </c>
      <c r="CK394" s="189"/>
      <c r="CL394" s="190"/>
      <c r="CM394" s="189"/>
      <c r="CN394" s="191">
        <f>SUM(CM394)*3*BS394/5</f>
        <v>0</v>
      </c>
      <c r="CO394" s="189"/>
      <c r="CP394" s="193">
        <f>SUM(CO394*BS394*(30+4))</f>
        <v>0</v>
      </c>
      <c r="CQ394" s="189"/>
      <c r="CR394" s="334">
        <f>SUM(CQ394*BS394*3)</f>
        <v>0</v>
      </c>
      <c r="CS394" s="190"/>
      <c r="CT394" s="191">
        <f>SUM(CS394*BS394/3)</f>
        <v>0</v>
      </c>
      <c r="CU394" s="189"/>
      <c r="CV394" s="191">
        <f>SUM(CU394*BS394*2/3)</f>
        <v>0</v>
      </c>
      <c r="CW394" s="189">
        <v>1</v>
      </c>
      <c r="CX394" s="142">
        <f>SUM(CW394*BS394)*2</f>
        <v>12</v>
      </c>
      <c r="CY394" s="189"/>
      <c r="CZ394" s="190">
        <f>SUM(CY394*BU394*2)</f>
        <v>0</v>
      </c>
      <c r="DA394" s="189"/>
      <c r="DB394" s="191">
        <f>SUM(DA394*BS394*2)</f>
        <v>0</v>
      </c>
      <c r="DC394" s="189"/>
      <c r="DD394" s="191">
        <f>DC394*BS394/3</f>
        <v>0</v>
      </c>
      <c r="DE394" s="32"/>
      <c r="DF394" s="194">
        <f t="shared" si="2621"/>
        <v>0</v>
      </c>
      <c r="DG394" s="189"/>
      <c r="DH394" s="190">
        <f>SUM(BU394*DG394*6)</f>
        <v>0</v>
      </c>
      <c r="DI394" s="189">
        <v>1</v>
      </c>
      <c r="DJ394" s="191">
        <f>DI394*BS394/3</f>
        <v>2</v>
      </c>
      <c r="DK394" s="190"/>
      <c r="DL394" s="191">
        <f>SUM(DK394*BV394*5*6)</f>
        <v>0</v>
      </c>
      <c r="DM394" s="189"/>
      <c r="DN394" s="191">
        <f>SUM(DM394*BV394*4*6)</f>
        <v>0</v>
      </c>
      <c r="DO394" s="189"/>
      <c r="DP394" s="195">
        <f>SUM(DO394*50)</f>
        <v>0</v>
      </c>
      <c r="DQ394" s="20">
        <f t="shared" si="2626"/>
        <v>58.1</v>
      </c>
      <c r="DR394" s="20">
        <f t="shared" si="2627"/>
        <v>42</v>
      </c>
      <c r="DX394" s="20"/>
      <c r="DY394" s="71"/>
      <c r="DZ394" s="71"/>
      <c r="EH394" s="7">
        <f t="shared" si="2628"/>
        <v>132</v>
      </c>
      <c r="EI394" s="7">
        <f t="shared" si="2628"/>
        <v>132</v>
      </c>
      <c r="EJ394" s="7">
        <f t="shared" si="2628"/>
        <v>70</v>
      </c>
      <c r="EK394" s="18">
        <f t="shared" si="2628"/>
        <v>26</v>
      </c>
      <c r="EL394" s="7">
        <f t="shared" si="2628"/>
        <v>20</v>
      </c>
      <c r="EM394" s="7">
        <f t="shared" si="2628"/>
        <v>20</v>
      </c>
      <c r="EN394" s="7">
        <f t="shared" si="2628"/>
        <v>42</v>
      </c>
      <c r="EO394" s="7">
        <f t="shared" si="2628"/>
        <v>42</v>
      </c>
      <c r="EP394" s="7">
        <f t="shared" si="2628"/>
        <v>0</v>
      </c>
      <c r="EQ394" s="7">
        <f t="shared" si="2628"/>
        <v>0</v>
      </c>
      <c r="ER394" s="7">
        <f t="shared" si="2628"/>
        <v>0</v>
      </c>
      <c r="ES394" s="7">
        <f t="shared" si="2628"/>
        <v>0</v>
      </c>
      <c r="ET394" s="7">
        <f t="shared" si="2628"/>
        <v>2</v>
      </c>
      <c r="EU394" s="18">
        <f t="shared" si="2628"/>
        <v>6.6</v>
      </c>
      <c r="EV394" s="7">
        <f t="shared" si="2628"/>
        <v>0</v>
      </c>
      <c r="EW394" s="7">
        <f t="shared" si="2628"/>
        <v>0</v>
      </c>
      <c r="EX394" s="7">
        <f t="shared" si="2629"/>
        <v>0</v>
      </c>
      <c r="EY394" s="7">
        <f t="shared" si="2629"/>
        <v>0</v>
      </c>
      <c r="EZ394" s="7">
        <f t="shared" si="2629"/>
        <v>0</v>
      </c>
      <c r="FA394" s="7">
        <f t="shared" si="2629"/>
        <v>0</v>
      </c>
      <c r="FB394" s="7">
        <f t="shared" si="2629"/>
        <v>0</v>
      </c>
      <c r="FC394" s="7">
        <f t="shared" si="2629"/>
        <v>0</v>
      </c>
      <c r="FD394" s="7">
        <f t="shared" si="2629"/>
        <v>0</v>
      </c>
      <c r="FE394" s="18">
        <f t="shared" si="2629"/>
        <v>0</v>
      </c>
      <c r="FF394" s="7">
        <f t="shared" si="2629"/>
        <v>0</v>
      </c>
      <c r="FG394" s="7">
        <f t="shared" si="2629"/>
        <v>0</v>
      </c>
      <c r="FH394" s="7">
        <f t="shared" si="2629"/>
        <v>1</v>
      </c>
      <c r="FI394" s="7">
        <f t="shared" si="2629"/>
        <v>12</v>
      </c>
      <c r="FJ394" s="7">
        <f t="shared" si="2629"/>
        <v>0</v>
      </c>
      <c r="FK394" s="7">
        <f t="shared" si="2629"/>
        <v>0</v>
      </c>
      <c r="FL394" s="7">
        <f t="shared" si="2630"/>
        <v>0</v>
      </c>
      <c r="FM394" s="7">
        <f t="shared" si="2630"/>
        <v>0</v>
      </c>
      <c r="FN394" s="7">
        <f t="shared" si="2630"/>
        <v>1</v>
      </c>
      <c r="FO394" s="7">
        <f t="shared" si="2630"/>
        <v>6</v>
      </c>
      <c r="FQ394" s="7">
        <f t="shared" si="2631"/>
        <v>0</v>
      </c>
      <c r="FR394" s="7">
        <f t="shared" si="2631"/>
        <v>0</v>
      </c>
      <c r="FS394" s="7">
        <f t="shared" si="2631"/>
        <v>0</v>
      </c>
      <c r="FT394" s="7">
        <f t="shared" si="2631"/>
        <v>1</v>
      </c>
      <c r="FU394" s="7">
        <f t="shared" si="2631"/>
        <v>2</v>
      </c>
      <c r="FV394" s="7">
        <f t="shared" si="2631"/>
        <v>0</v>
      </c>
      <c r="FW394" s="7">
        <f t="shared" si="2631"/>
        <v>0</v>
      </c>
      <c r="FX394" s="7">
        <f t="shared" si="2631"/>
        <v>0</v>
      </c>
      <c r="FY394" s="7">
        <f t="shared" si="2631"/>
        <v>0</v>
      </c>
      <c r="FZ394" s="7">
        <f t="shared" si="2631"/>
        <v>0</v>
      </c>
      <c r="GA394" s="7">
        <f t="shared" si="2631"/>
        <v>0</v>
      </c>
      <c r="GB394" s="116">
        <f t="shared" si="2631"/>
        <v>116.6</v>
      </c>
      <c r="GC394" s="117">
        <f t="shared" si="2631"/>
        <v>98</v>
      </c>
      <c r="GI394" s="18"/>
      <c r="GJ394" s="18"/>
      <c r="GK394" s="1"/>
      <c r="GL394" s="23"/>
      <c r="GM394" s="61"/>
      <c r="GO394" s="67"/>
    </row>
    <row r="395" spans="1:197" ht="24.95" customHeight="1" x14ac:dyDescent="0.35">
      <c r="A395" s="51"/>
      <c r="B395" s="175"/>
      <c r="C395" s="182"/>
      <c r="D395" s="182"/>
      <c r="E395" s="176"/>
      <c r="F395" s="177"/>
      <c r="G395" s="176"/>
      <c r="H395" s="176"/>
      <c r="I395" s="176"/>
      <c r="J395" s="176"/>
      <c r="K395" s="176"/>
      <c r="L395" s="178"/>
      <c r="M395" s="153"/>
      <c r="N395" s="178"/>
      <c r="O395" s="255"/>
      <c r="P395" s="178"/>
      <c r="Q395" s="179"/>
      <c r="R395" s="178"/>
      <c r="S395" s="179"/>
      <c r="T395" s="172"/>
      <c r="U395" s="180"/>
      <c r="V395" s="172"/>
      <c r="W395" s="180"/>
      <c r="X395" s="146"/>
      <c r="Y395" s="146"/>
      <c r="Z395" s="172"/>
      <c r="AA395" s="180"/>
      <c r="AB395" s="172"/>
      <c r="AC395" s="181"/>
      <c r="AD395" s="172"/>
      <c r="AE395" s="180"/>
      <c r="AF395" s="172"/>
      <c r="AG395" s="180"/>
      <c r="AH395" s="172"/>
      <c r="AI395" s="146"/>
      <c r="AJ395" s="172"/>
      <c r="AK395" s="146"/>
      <c r="AL395" s="172"/>
      <c r="AM395" s="258"/>
      <c r="AN395" s="172"/>
      <c r="AO395" s="180"/>
      <c r="AP395" s="172"/>
      <c r="AQ395" s="181"/>
      <c r="AR395" s="172"/>
      <c r="AS395" s="146"/>
      <c r="AT395" s="144"/>
      <c r="AU395" s="146"/>
      <c r="AV395" s="172"/>
      <c r="AW395" s="145"/>
      <c r="AX395" s="144"/>
      <c r="AY395" s="146"/>
      <c r="AZ395" s="172"/>
      <c r="BA395" s="146"/>
      <c r="BB395" s="172"/>
      <c r="BC395" s="181"/>
      <c r="BD395" s="172"/>
      <c r="BE395" s="148"/>
      <c r="BF395" s="146"/>
      <c r="BG395" s="146"/>
      <c r="BH395" s="1"/>
      <c r="BI395" s="1"/>
      <c r="BJ395" s="1"/>
      <c r="BK395" s="55"/>
      <c r="BL395" s="51"/>
      <c r="BM395" s="300" t="s">
        <v>234</v>
      </c>
      <c r="BN395" s="251" t="s">
        <v>114</v>
      </c>
      <c r="BO395" s="185" t="s">
        <v>117</v>
      </c>
      <c r="BP395" s="185" t="s">
        <v>118</v>
      </c>
      <c r="BQ395" s="184" t="s">
        <v>237</v>
      </c>
      <c r="BR395" s="185">
        <v>10</v>
      </c>
      <c r="BS395" s="185">
        <v>24</v>
      </c>
      <c r="BT395" s="185">
        <v>1</v>
      </c>
      <c r="BU395" s="185">
        <v>1</v>
      </c>
      <c r="BV395" s="184">
        <v>1</v>
      </c>
      <c r="BW395" s="187"/>
      <c r="BX395" s="188">
        <v>0</v>
      </c>
      <c r="BY395" s="189"/>
      <c r="BZ395" s="142">
        <v>0</v>
      </c>
      <c r="CA395" s="189"/>
      <c r="CB395" s="190">
        <v>0</v>
      </c>
      <c r="CC395" s="189"/>
      <c r="CD395" s="190">
        <v>0</v>
      </c>
      <c r="CE395" s="189"/>
      <c r="CF395" s="190">
        <v>0</v>
      </c>
      <c r="CG395" s="189"/>
      <c r="CH395" s="190">
        <v>0</v>
      </c>
      <c r="CI395" s="191">
        <f>BU395*2/4</f>
        <v>0.5</v>
      </c>
      <c r="CJ395" s="192">
        <f t="shared" ref="CJ395" si="2634">SUM(BW395*5/100*BU395)</f>
        <v>0</v>
      </c>
      <c r="CK395" s="189"/>
      <c r="CL395" s="190"/>
      <c r="CM395" s="189"/>
      <c r="CN395" s="191">
        <v>0</v>
      </c>
      <c r="CO395" s="189"/>
      <c r="CP395" s="193">
        <v>0</v>
      </c>
      <c r="CQ395" s="189"/>
      <c r="CR395" s="142">
        <v>0</v>
      </c>
      <c r="CS395" s="189"/>
      <c r="CT395" s="191">
        <v>0</v>
      </c>
      <c r="CU395" s="189"/>
      <c r="CV395" s="191">
        <v>0</v>
      </c>
      <c r="CW395" s="189"/>
      <c r="CX395" s="142">
        <v>0</v>
      </c>
      <c r="CY395" s="189"/>
      <c r="CZ395" s="190">
        <v>0</v>
      </c>
      <c r="DA395" s="189"/>
      <c r="DB395" s="191">
        <v>0</v>
      </c>
      <c r="DC395" s="189"/>
      <c r="DD395" s="191">
        <v>0</v>
      </c>
      <c r="DE395" s="32"/>
      <c r="DF395" s="194">
        <f t="shared" si="2621"/>
        <v>0</v>
      </c>
      <c r="DG395" s="189"/>
      <c r="DH395" s="190">
        <v>0</v>
      </c>
      <c r="DI395" s="189"/>
      <c r="DJ395" s="191">
        <v>0</v>
      </c>
      <c r="DK395" s="189">
        <v>2</v>
      </c>
      <c r="DL395" s="191">
        <f>SUM(DK395*BU395*1*8)</f>
        <v>16</v>
      </c>
      <c r="DM395" s="189"/>
      <c r="DN395" s="191">
        <v>0</v>
      </c>
      <c r="DO395" s="189"/>
      <c r="DP395" s="195">
        <v>0</v>
      </c>
      <c r="DQ395" s="20">
        <f t="shared" si="2626"/>
        <v>16.5</v>
      </c>
      <c r="DR395" s="20">
        <f t="shared" si="2627"/>
        <v>16.5</v>
      </c>
      <c r="DS395" s="7"/>
      <c r="DT395" s="7"/>
      <c r="DU395" s="7"/>
      <c r="DV395" s="52"/>
      <c r="DW395" s="51"/>
      <c r="DX395" s="20"/>
      <c r="DY395" s="78"/>
      <c r="DZ395" s="78"/>
      <c r="EA395" s="7"/>
      <c r="EB395" s="7"/>
      <c r="EC395" s="7"/>
      <c r="ED395" s="7"/>
      <c r="EE395" s="7"/>
      <c r="EF395" s="7"/>
      <c r="EG395" s="7"/>
      <c r="EH395" s="7">
        <f t="shared" si="2628"/>
        <v>0</v>
      </c>
      <c r="EI395" s="7">
        <f t="shared" si="2628"/>
        <v>0</v>
      </c>
      <c r="EJ395" s="7">
        <f t="shared" si="2628"/>
        <v>0</v>
      </c>
      <c r="EK395" s="18">
        <f t="shared" si="2628"/>
        <v>0</v>
      </c>
      <c r="EL395" s="7">
        <f t="shared" si="2628"/>
        <v>0</v>
      </c>
      <c r="EM395" s="7">
        <f t="shared" si="2628"/>
        <v>0</v>
      </c>
      <c r="EN395" s="7">
        <f t="shared" si="2628"/>
        <v>0</v>
      </c>
      <c r="EO395" s="7">
        <f t="shared" si="2628"/>
        <v>0</v>
      </c>
      <c r="EP395" s="7">
        <f t="shared" si="2628"/>
        <v>0</v>
      </c>
      <c r="EQ395" s="7">
        <f t="shared" si="2628"/>
        <v>0</v>
      </c>
      <c r="ER395" s="7">
        <f t="shared" si="2628"/>
        <v>0</v>
      </c>
      <c r="ES395" s="7">
        <f t="shared" si="2628"/>
        <v>0</v>
      </c>
      <c r="ET395" s="7">
        <f t="shared" si="2628"/>
        <v>0.5</v>
      </c>
      <c r="EU395" s="18">
        <f t="shared" si="2628"/>
        <v>0</v>
      </c>
      <c r="EV395" s="7">
        <f t="shared" si="2628"/>
        <v>0</v>
      </c>
      <c r="EW395" s="7">
        <f t="shared" si="2628"/>
        <v>0</v>
      </c>
      <c r="EX395" s="7">
        <f t="shared" si="2629"/>
        <v>0</v>
      </c>
      <c r="EY395" s="7">
        <f t="shared" si="2629"/>
        <v>0</v>
      </c>
      <c r="EZ395" s="7">
        <f t="shared" si="2629"/>
        <v>0</v>
      </c>
      <c r="FA395" s="7">
        <f t="shared" si="2629"/>
        <v>0</v>
      </c>
      <c r="FB395" s="7">
        <f t="shared" si="2629"/>
        <v>0</v>
      </c>
      <c r="FC395" s="7">
        <f t="shared" si="2629"/>
        <v>0</v>
      </c>
      <c r="FD395" s="7">
        <f t="shared" si="2629"/>
        <v>0</v>
      </c>
      <c r="FE395" s="18">
        <f t="shared" si="2629"/>
        <v>0</v>
      </c>
      <c r="FF395" s="7">
        <f t="shared" si="2629"/>
        <v>0</v>
      </c>
      <c r="FG395" s="7">
        <f t="shared" si="2629"/>
        <v>0</v>
      </c>
      <c r="FH395" s="7">
        <f t="shared" si="2629"/>
        <v>0</v>
      </c>
      <c r="FI395" s="7">
        <f t="shared" si="2629"/>
        <v>0</v>
      </c>
      <c r="FJ395" s="7">
        <f t="shared" si="2629"/>
        <v>0</v>
      </c>
      <c r="FK395" s="7">
        <f t="shared" si="2629"/>
        <v>0</v>
      </c>
      <c r="FL395" s="7">
        <f t="shared" si="2630"/>
        <v>0</v>
      </c>
      <c r="FM395" s="7">
        <f t="shared" si="2630"/>
        <v>0</v>
      </c>
      <c r="FN395" s="7">
        <f t="shared" si="2630"/>
        <v>0</v>
      </c>
      <c r="FO395" s="7">
        <f t="shared" si="2630"/>
        <v>0</v>
      </c>
      <c r="FP395" s="7"/>
      <c r="FQ395" s="7">
        <f t="shared" si="2631"/>
        <v>0</v>
      </c>
      <c r="FR395" s="7">
        <f t="shared" si="2631"/>
        <v>0</v>
      </c>
      <c r="FS395" s="7">
        <f t="shared" si="2631"/>
        <v>0</v>
      </c>
      <c r="FT395" s="7">
        <f t="shared" si="2631"/>
        <v>0</v>
      </c>
      <c r="FU395" s="7">
        <f t="shared" si="2631"/>
        <v>0</v>
      </c>
      <c r="FV395" s="7">
        <f t="shared" si="2631"/>
        <v>2</v>
      </c>
      <c r="FW395" s="7">
        <f t="shared" si="2631"/>
        <v>16</v>
      </c>
      <c r="FX395" s="7">
        <f t="shared" si="2631"/>
        <v>0</v>
      </c>
      <c r="FY395" s="7">
        <f t="shared" si="2631"/>
        <v>0</v>
      </c>
      <c r="FZ395" s="7">
        <f t="shared" si="2631"/>
        <v>0</v>
      </c>
      <c r="GA395" s="7">
        <f t="shared" si="2631"/>
        <v>0</v>
      </c>
      <c r="GB395" s="116">
        <f t="shared" si="2631"/>
        <v>16.5</v>
      </c>
      <c r="GC395" s="117">
        <f t="shared" si="2631"/>
        <v>16.5</v>
      </c>
      <c r="GD395" s="7"/>
      <c r="GE395" s="7"/>
      <c r="GF395" s="7"/>
      <c r="GG395" s="52"/>
      <c r="GH395" s="3"/>
      <c r="GI395" s="18"/>
      <c r="GJ395" s="18"/>
      <c r="GK395" s="1"/>
      <c r="GL395" s="23"/>
      <c r="GM395" s="61"/>
      <c r="GN395" s="7"/>
      <c r="GO395" s="67"/>
    </row>
    <row r="396" spans="1:197" ht="24.95" customHeight="1" x14ac:dyDescent="0.35">
      <c r="A396" s="51"/>
      <c r="B396" s="231" t="s">
        <v>167</v>
      </c>
      <c r="C396" s="232" t="s">
        <v>168</v>
      </c>
      <c r="D396" s="232"/>
      <c r="E396" s="232" t="s">
        <v>139</v>
      </c>
      <c r="F396" s="232"/>
      <c r="G396" s="232">
        <v>1</v>
      </c>
      <c r="H396" s="232"/>
      <c r="I396" s="232"/>
      <c r="J396" s="232"/>
      <c r="K396" s="232"/>
      <c r="L396" s="231"/>
      <c r="M396" s="233">
        <f t="shared" ref="M396:M398" si="2635">SUM(N396+P396+R396+T396+V396)</f>
        <v>0</v>
      </c>
      <c r="N396" s="234"/>
      <c r="O396" s="262">
        <f t="shared" ref="O396" si="2636">SUM(N396)*I396</f>
        <v>0</v>
      </c>
      <c r="P396" s="234"/>
      <c r="Q396" s="235">
        <f t="shared" ref="Q396" si="2637">P396*J396</f>
        <v>0</v>
      </c>
      <c r="R396" s="234"/>
      <c r="S396" s="235">
        <f t="shared" ref="S396" si="2638">SUM(R396)*J396</f>
        <v>0</v>
      </c>
      <c r="T396" s="234"/>
      <c r="U396" s="235">
        <f t="shared" ref="U396" si="2639">SUM(T396)*K396</f>
        <v>0</v>
      </c>
      <c r="V396" s="234"/>
      <c r="W396" s="235">
        <f t="shared" ref="W396" si="2640">SUM(V396)*J396*5</f>
        <v>0</v>
      </c>
      <c r="X396" s="236">
        <f t="shared" ref="X396" si="2641">SUM(J396*AX396*2+K396*AZ396*2)</f>
        <v>0</v>
      </c>
      <c r="Y396" s="236">
        <f t="shared" ref="Y396" si="2642">SUM(L396*5/100*J396)</f>
        <v>0</v>
      </c>
      <c r="Z396" s="234"/>
      <c r="AA396" s="235"/>
      <c r="AB396" s="234"/>
      <c r="AC396" s="236">
        <f t="shared" ref="AC396" si="2643">SUM(AB396)*3*H396/5</f>
        <v>0</v>
      </c>
      <c r="AD396" s="234"/>
      <c r="AE396" s="237">
        <f t="shared" ref="AE396" si="2644">SUM(AD396*H396*(30+4))</f>
        <v>0</v>
      </c>
      <c r="AF396" s="234"/>
      <c r="AG396" s="235">
        <f t="shared" ref="AG396" si="2645">SUM(AF396*H396*3)</f>
        <v>0</v>
      </c>
      <c r="AH396" s="235"/>
      <c r="AI396" s="236">
        <f t="shared" ref="AI396" si="2646">SUM(AH396*H396/3)</f>
        <v>0</v>
      </c>
      <c r="AJ396" s="234"/>
      <c r="AK396" s="236">
        <f t="shared" ref="AK396" si="2647">SUM(AJ396*H396*2/3)</f>
        <v>0</v>
      </c>
      <c r="AL396" s="234"/>
      <c r="AM396" s="262">
        <f>SUM(AL396*H396)</f>
        <v>0</v>
      </c>
      <c r="AN396" s="234"/>
      <c r="AO396" s="235">
        <f t="shared" ref="AO396" si="2648">SUM(AN396*J396)</f>
        <v>0</v>
      </c>
      <c r="AP396" s="234"/>
      <c r="AQ396" s="236">
        <v>0</v>
      </c>
      <c r="AR396" s="234"/>
      <c r="AS396" s="236">
        <f t="shared" ref="AS396" si="2649">SUM(AR396*J396*2)</f>
        <v>0</v>
      </c>
      <c r="AT396" s="32"/>
      <c r="AU396" s="194">
        <f t="shared" ref="AU396:AU398" si="2650">AT396*H396/3</f>
        <v>0</v>
      </c>
      <c r="AV396" s="235"/>
      <c r="AW396" s="235">
        <f t="shared" ref="AW396" si="2651">SUM(AV396*H396/3)</f>
        <v>0</v>
      </c>
      <c r="AX396" s="235"/>
      <c r="AY396" s="236">
        <f t="shared" ref="AY396" si="2652">SUM(AX396*H396/3)</f>
        <v>0</v>
      </c>
      <c r="AZ396" s="235"/>
      <c r="BA396" s="236">
        <f t="shared" ref="BA396" si="2653">SUM(AZ396*K396*5*6)</f>
        <v>0</v>
      </c>
      <c r="BB396" s="234"/>
      <c r="BC396" s="236">
        <f>SUM(BB396*4*8)</f>
        <v>0</v>
      </c>
      <c r="BD396" s="234">
        <v>1</v>
      </c>
      <c r="BE396" s="238">
        <f>SUM(BD396*50)/2</f>
        <v>25</v>
      </c>
      <c r="BF396" s="194">
        <f t="shared" ref="BF396:BF398" si="2654">O396+Q396+S396+U396+W396+X396+Y396+AA396+AC396+AE396+AG396+AI396+AK396+AM396+AO396+AQ396+AS396+AU396+AW396+AY396+BA396+BC396+BE396</f>
        <v>25</v>
      </c>
      <c r="BG396" s="194">
        <f t="shared" ref="BG396:BG398" si="2655">BC396+BA396+AY396+AW396+AS396+AQ396+X396+W396+U396+S396+Q396+O396</f>
        <v>0</v>
      </c>
      <c r="BH396" s="7"/>
      <c r="BI396" s="7"/>
      <c r="BJ396" s="7"/>
      <c r="BK396" s="52"/>
      <c r="BL396" s="51"/>
      <c r="BM396" s="231" t="s">
        <v>167</v>
      </c>
      <c r="BN396" s="232" t="s">
        <v>168</v>
      </c>
      <c r="BO396" s="232"/>
      <c r="BP396" s="232" t="s">
        <v>139</v>
      </c>
      <c r="BQ396" s="232"/>
      <c r="BR396" s="232">
        <v>1</v>
      </c>
      <c r="BS396" s="232"/>
      <c r="BT396" s="232"/>
      <c r="BU396" s="232"/>
      <c r="BV396" s="232"/>
      <c r="BW396" s="231"/>
      <c r="BX396" s="233">
        <f t="shared" ref="BX396:BX398" si="2656">SUM(BY396+CA396+CC396+CE396+CG396)</f>
        <v>0</v>
      </c>
      <c r="BY396" s="234"/>
      <c r="BZ396" s="142">
        <f t="shared" ref="BZ396" si="2657">SUM(BY396)*BT396</f>
        <v>0</v>
      </c>
      <c r="CA396" s="234"/>
      <c r="CB396" s="235">
        <f t="shared" ref="CB396:CB398" si="2658">CA396*BU396</f>
        <v>0</v>
      </c>
      <c r="CC396" s="234"/>
      <c r="CD396" s="235">
        <f t="shared" ref="CD396" si="2659">SUM(CC396)*BU396</f>
        <v>0</v>
      </c>
      <c r="CE396" s="234"/>
      <c r="CF396" s="235">
        <f t="shared" ref="CF396" si="2660">SUM(CE396)*BV396</f>
        <v>0</v>
      </c>
      <c r="CG396" s="234"/>
      <c r="CH396" s="235">
        <f t="shared" ref="CH396" si="2661">SUM(CG396)*BU396*5</f>
        <v>0</v>
      </c>
      <c r="CI396" s="236">
        <f t="shared" ref="CI396" si="2662">SUM(BU396*DI396*2+BV396*DK396*2)</f>
        <v>0</v>
      </c>
      <c r="CJ396" s="236">
        <f t="shared" ref="CJ396:CJ397" si="2663">SUM(BW396*5/100*BU396)</f>
        <v>0</v>
      </c>
      <c r="CK396" s="234"/>
      <c r="CL396" s="235"/>
      <c r="CM396" s="234"/>
      <c r="CN396" s="236">
        <f t="shared" ref="CN396:CN398" si="2664">SUM(CM396)*3*BS396/5</f>
        <v>0</v>
      </c>
      <c r="CO396" s="234"/>
      <c r="CP396" s="237">
        <f t="shared" ref="CP396" si="2665">SUM(CO396*BS396*(30+4))</f>
        <v>0</v>
      </c>
      <c r="CQ396" s="234"/>
      <c r="CR396" s="142">
        <f t="shared" ref="CR396:CR398" si="2666">SUM(CQ396*BS396*3)</f>
        <v>0</v>
      </c>
      <c r="CS396" s="235"/>
      <c r="CT396" s="236">
        <f t="shared" ref="CT396" si="2667">SUM(CS396*BS396/3)</f>
        <v>0</v>
      </c>
      <c r="CU396" s="234"/>
      <c r="CV396" s="236">
        <f t="shared" ref="CV396" si="2668">SUM(CU396*BS396*2/3)</f>
        <v>0</v>
      </c>
      <c r="CW396" s="234"/>
      <c r="CX396" s="142">
        <f>SUM(CW396*BS396)</f>
        <v>0</v>
      </c>
      <c r="CY396" s="234"/>
      <c r="CZ396" s="235">
        <f t="shared" ref="CZ396" si="2669">SUM(CY396*BU396)</f>
        <v>0</v>
      </c>
      <c r="DA396" s="234"/>
      <c r="DB396" s="236">
        <v>0</v>
      </c>
      <c r="DC396" s="234"/>
      <c r="DD396" s="236">
        <f t="shared" ref="DD396" si="2670">SUM(DC396*BU396*2)</f>
        <v>0</v>
      </c>
      <c r="DE396" s="32"/>
      <c r="DF396" s="194">
        <f t="shared" si="2621"/>
        <v>0</v>
      </c>
      <c r="DG396" s="235"/>
      <c r="DH396" s="235">
        <f t="shared" ref="DH396" si="2671">SUM(DG396*BS396/3)</f>
        <v>0</v>
      </c>
      <c r="DI396" s="235"/>
      <c r="DJ396" s="236">
        <f t="shared" ref="DJ396" si="2672">SUM(DI396*BS396/3)</f>
        <v>0</v>
      </c>
      <c r="DK396" s="235"/>
      <c r="DL396" s="236">
        <f t="shared" ref="DL396:DL397" si="2673">SUM(DK396*BV396*5*6)</f>
        <v>0</v>
      </c>
      <c r="DM396" s="234"/>
      <c r="DN396" s="236">
        <f>SUM(DM396*4*8)</f>
        <v>0</v>
      </c>
      <c r="DO396" s="234">
        <v>1</v>
      </c>
      <c r="DP396" s="238">
        <f>SUM(DO396*50)/2</f>
        <v>25</v>
      </c>
      <c r="DQ396" s="20">
        <f t="shared" si="2626"/>
        <v>25</v>
      </c>
      <c r="DR396" s="20">
        <f t="shared" si="2627"/>
        <v>0</v>
      </c>
      <c r="DS396" s="7"/>
      <c r="DT396" s="7"/>
      <c r="DU396" s="7"/>
      <c r="DV396" s="52"/>
      <c r="DW396" s="51"/>
      <c r="DX396" s="33"/>
      <c r="DY396" s="78"/>
      <c r="DZ396" s="78"/>
      <c r="EA396" s="7"/>
      <c r="EB396" s="7"/>
      <c r="EC396" s="7"/>
      <c r="ED396" s="7"/>
      <c r="EE396" s="7"/>
      <c r="EF396" s="7"/>
      <c r="EG396" s="7"/>
      <c r="EH396" s="7">
        <f t="shared" si="2628"/>
        <v>0</v>
      </c>
      <c r="EI396" s="7">
        <f t="shared" si="2628"/>
        <v>0</v>
      </c>
      <c r="EJ396" s="7">
        <f t="shared" si="2628"/>
        <v>0</v>
      </c>
      <c r="EK396" s="18">
        <f t="shared" si="2628"/>
        <v>0</v>
      </c>
      <c r="EL396" s="7">
        <f t="shared" si="2628"/>
        <v>0</v>
      </c>
      <c r="EM396" s="7">
        <f t="shared" si="2628"/>
        <v>0</v>
      </c>
      <c r="EN396" s="7">
        <f t="shared" si="2628"/>
        <v>0</v>
      </c>
      <c r="EO396" s="7">
        <f t="shared" si="2628"/>
        <v>0</v>
      </c>
      <c r="EP396" s="7">
        <f t="shared" si="2628"/>
        <v>0</v>
      </c>
      <c r="EQ396" s="7">
        <f t="shared" si="2628"/>
        <v>0</v>
      </c>
      <c r="ER396" s="7">
        <f t="shared" si="2628"/>
        <v>0</v>
      </c>
      <c r="ES396" s="7">
        <f t="shared" si="2628"/>
        <v>0</v>
      </c>
      <c r="ET396" s="7">
        <f t="shared" si="2628"/>
        <v>0</v>
      </c>
      <c r="EU396" s="18">
        <f t="shared" si="2628"/>
        <v>0</v>
      </c>
      <c r="EV396" s="7">
        <f t="shared" si="2628"/>
        <v>0</v>
      </c>
      <c r="EW396" s="7">
        <f t="shared" si="2628"/>
        <v>0</v>
      </c>
      <c r="EX396" s="7">
        <f t="shared" si="2629"/>
        <v>0</v>
      </c>
      <c r="EY396" s="7">
        <f t="shared" si="2629"/>
        <v>0</v>
      </c>
      <c r="EZ396" s="7">
        <f t="shared" si="2629"/>
        <v>0</v>
      </c>
      <c r="FA396" s="7">
        <f t="shared" si="2629"/>
        <v>0</v>
      </c>
      <c r="FB396" s="7">
        <f t="shared" si="2629"/>
        <v>0</v>
      </c>
      <c r="FC396" s="7">
        <f t="shared" si="2629"/>
        <v>0</v>
      </c>
      <c r="FD396" s="7">
        <f t="shared" si="2629"/>
        <v>0</v>
      </c>
      <c r="FE396" s="18">
        <f t="shared" si="2629"/>
        <v>0</v>
      </c>
      <c r="FF396" s="7">
        <f t="shared" si="2629"/>
        <v>0</v>
      </c>
      <c r="FG396" s="7">
        <f t="shared" si="2629"/>
        <v>0</v>
      </c>
      <c r="FH396" s="7">
        <f t="shared" si="2629"/>
        <v>0</v>
      </c>
      <c r="FI396" s="7">
        <f t="shared" si="2629"/>
        <v>0</v>
      </c>
      <c r="FJ396" s="7">
        <f t="shared" si="2629"/>
        <v>0</v>
      </c>
      <c r="FK396" s="7">
        <f t="shared" si="2629"/>
        <v>0</v>
      </c>
      <c r="FL396" s="7">
        <f t="shared" si="2630"/>
        <v>0</v>
      </c>
      <c r="FM396" s="7">
        <f t="shared" si="2630"/>
        <v>0</v>
      </c>
      <c r="FN396" s="7">
        <f t="shared" si="2630"/>
        <v>0</v>
      </c>
      <c r="FO396" s="7">
        <f t="shared" si="2630"/>
        <v>0</v>
      </c>
      <c r="FP396" s="7"/>
      <c r="FQ396" s="7">
        <f t="shared" si="2631"/>
        <v>0</v>
      </c>
      <c r="FR396" s="7">
        <f t="shared" si="2631"/>
        <v>0</v>
      </c>
      <c r="FS396" s="7">
        <f t="shared" si="2631"/>
        <v>0</v>
      </c>
      <c r="FT396" s="7">
        <f t="shared" si="2631"/>
        <v>0</v>
      </c>
      <c r="FU396" s="7">
        <f t="shared" si="2631"/>
        <v>0</v>
      </c>
      <c r="FV396" s="7">
        <f t="shared" si="2631"/>
        <v>0</v>
      </c>
      <c r="FW396" s="7">
        <f t="shared" si="2631"/>
        <v>0</v>
      </c>
      <c r="FX396" s="7">
        <f t="shared" si="2631"/>
        <v>0</v>
      </c>
      <c r="FY396" s="7">
        <f t="shared" si="2631"/>
        <v>0</v>
      </c>
      <c r="FZ396" s="7">
        <f t="shared" si="2631"/>
        <v>2</v>
      </c>
      <c r="GA396" s="7">
        <f t="shared" si="2631"/>
        <v>50</v>
      </c>
      <c r="GB396" s="116">
        <f t="shared" si="2631"/>
        <v>50</v>
      </c>
      <c r="GC396" s="117">
        <f t="shared" si="2631"/>
        <v>0</v>
      </c>
      <c r="GD396" s="7"/>
      <c r="GE396" s="7"/>
      <c r="GF396" s="7"/>
      <c r="GG396" s="52"/>
      <c r="GH396" s="3"/>
      <c r="GI396" s="18"/>
      <c r="GJ396" s="18"/>
      <c r="GK396" s="1"/>
      <c r="GL396" s="23"/>
      <c r="GM396" s="61"/>
      <c r="GN396" s="7"/>
      <c r="GO396" s="67"/>
    </row>
    <row r="397" spans="1:197" ht="24.95" customHeight="1" x14ac:dyDescent="0.35">
      <c r="A397" s="51"/>
      <c r="B397" s="187" t="s">
        <v>100</v>
      </c>
      <c r="C397" s="184" t="s">
        <v>114</v>
      </c>
      <c r="D397" s="184" t="s">
        <v>102</v>
      </c>
      <c r="E397" s="184" t="s">
        <v>115</v>
      </c>
      <c r="F397" s="138" t="s">
        <v>200</v>
      </c>
      <c r="G397" s="184">
        <v>5</v>
      </c>
      <c r="H397" s="184">
        <v>6</v>
      </c>
      <c r="I397" s="184"/>
      <c r="J397" s="184">
        <v>1</v>
      </c>
      <c r="K397" s="184">
        <v>2</v>
      </c>
      <c r="L397" s="187">
        <v>60</v>
      </c>
      <c r="M397" s="188">
        <f t="shared" si="2635"/>
        <v>60</v>
      </c>
      <c r="N397" s="189">
        <v>30</v>
      </c>
      <c r="O397" s="262">
        <f>SUM(N397)*I397</f>
        <v>0</v>
      </c>
      <c r="P397" s="189">
        <v>4</v>
      </c>
      <c r="Q397" s="190">
        <f>J397*P397</f>
        <v>4</v>
      </c>
      <c r="R397" s="189">
        <v>26</v>
      </c>
      <c r="S397" s="190">
        <f>SUM(R397)*J397</f>
        <v>26</v>
      </c>
      <c r="T397" s="189"/>
      <c r="U397" s="190">
        <f>SUM(T397)*K397</f>
        <v>0</v>
      </c>
      <c r="V397" s="189"/>
      <c r="W397" s="190">
        <f t="shared" ref="W397" si="2674">SUM(V397)*J397*5</f>
        <v>0</v>
      </c>
      <c r="X397" s="191">
        <f>SUM(J397*AX397*2+K397*AZ397*2)</f>
        <v>0</v>
      </c>
      <c r="Y397" s="191">
        <f t="shared" ref="Y397" si="2675">SUM(L397*5/100*J397)</f>
        <v>3</v>
      </c>
      <c r="Z397" s="189"/>
      <c r="AA397" s="190"/>
      <c r="AB397" s="189"/>
      <c r="AC397" s="191">
        <f>SUM(AB397)*3*H397/5</f>
        <v>0</v>
      </c>
      <c r="AD397" s="189"/>
      <c r="AE397" s="193">
        <f>SUM(AD397*H397*(30+4))</f>
        <v>0</v>
      </c>
      <c r="AF397" s="189">
        <v>1</v>
      </c>
      <c r="AG397" s="190">
        <f>SUM(AF397*H397*3)</f>
        <v>18</v>
      </c>
      <c r="AH397" s="190"/>
      <c r="AI397" s="191">
        <f>SUM(AH397*H397/3)</f>
        <v>0</v>
      </c>
      <c r="AJ397" s="189"/>
      <c r="AK397" s="191">
        <f>SUM(AJ397*H397*2/3)</f>
        <v>0</v>
      </c>
      <c r="AL397" s="189"/>
      <c r="AM397" s="262">
        <f>SUM(AL397*H397*2)</f>
        <v>0</v>
      </c>
      <c r="AN397" s="189"/>
      <c r="AO397" s="190">
        <f t="shared" ref="AO397" si="2676">SUM(AN397*J397*2)</f>
        <v>0</v>
      </c>
      <c r="AP397" s="189"/>
      <c r="AQ397" s="191">
        <f>SUM(AP397*H397*2)</f>
        <v>0</v>
      </c>
      <c r="AR397" s="189"/>
      <c r="AS397" s="191">
        <f>AR397*H397/3</f>
        <v>0</v>
      </c>
      <c r="AT397" s="32">
        <v>1</v>
      </c>
      <c r="AU397" s="194">
        <f t="shared" si="2650"/>
        <v>2</v>
      </c>
      <c r="AV397" s="189"/>
      <c r="AW397" s="190">
        <f>SUM(J397*AV397*6)</f>
        <v>0</v>
      </c>
      <c r="AX397" s="189"/>
      <c r="AY397" s="191">
        <f>AX397*H397/3</f>
        <v>0</v>
      </c>
      <c r="AZ397" s="190"/>
      <c r="BA397" s="191">
        <f>SUM(AZ397*K397*5*6)</f>
        <v>0</v>
      </c>
      <c r="BB397" s="189"/>
      <c r="BC397" s="191">
        <f>SUM(BB397*K397*4*6)</f>
        <v>0</v>
      </c>
      <c r="BD397" s="189"/>
      <c r="BE397" s="195">
        <f>SUM(BD397*50)</f>
        <v>0</v>
      </c>
      <c r="BF397" s="194">
        <f t="shared" si="2654"/>
        <v>53</v>
      </c>
      <c r="BG397" s="194">
        <f t="shared" si="2655"/>
        <v>30</v>
      </c>
      <c r="BH397" s="7"/>
      <c r="BI397" s="7"/>
      <c r="BJ397" s="7"/>
      <c r="BK397" s="52"/>
      <c r="BL397" s="51"/>
      <c r="BM397" s="225" t="s">
        <v>165</v>
      </c>
      <c r="BN397" s="226" t="s">
        <v>110</v>
      </c>
      <c r="BO397" s="161" t="s">
        <v>102</v>
      </c>
      <c r="BP397" s="161" t="s">
        <v>111</v>
      </c>
      <c r="BQ397" s="162" t="s">
        <v>175</v>
      </c>
      <c r="BR397" s="161">
        <v>10</v>
      </c>
      <c r="BS397" s="162">
        <v>27</v>
      </c>
      <c r="BT397" s="162"/>
      <c r="BU397" s="162">
        <v>1</v>
      </c>
      <c r="BV397" s="226">
        <f t="shared" ref="BV397" si="2677">SUM(BU397)*2</f>
        <v>2</v>
      </c>
      <c r="BW397" s="227">
        <v>40</v>
      </c>
      <c r="BX397" s="228">
        <f t="shared" si="2656"/>
        <v>40</v>
      </c>
      <c r="BY397" s="166"/>
      <c r="BZ397" s="142">
        <f>SUM(BY397)*BT397</f>
        <v>0</v>
      </c>
      <c r="CA397" s="166"/>
      <c r="CB397" s="167">
        <f t="shared" si="2658"/>
        <v>0</v>
      </c>
      <c r="CC397" s="166">
        <v>40</v>
      </c>
      <c r="CD397" s="167">
        <f>SUM(CC397)*BU397</f>
        <v>40</v>
      </c>
      <c r="CE397" s="166"/>
      <c r="CF397" s="167">
        <f t="shared" ref="CF397" si="2678">SUM(CE397)*BV397</f>
        <v>0</v>
      </c>
      <c r="CG397" s="166"/>
      <c r="CH397" s="167">
        <f>SUM(CG397)*BU397*5</f>
        <v>0</v>
      </c>
      <c r="CI397" s="165">
        <f>SUM(BU397*DI397*2+BV397*DK397*2)</f>
        <v>0</v>
      </c>
      <c r="CJ397" s="229">
        <f t="shared" si="2663"/>
        <v>2</v>
      </c>
      <c r="CK397" s="166"/>
      <c r="CL397" s="167"/>
      <c r="CM397" s="166"/>
      <c r="CN397" s="165">
        <f t="shared" si="2664"/>
        <v>0</v>
      </c>
      <c r="CO397" s="166"/>
      <c r="CP397" s="230">
        <f t="shared" ref="CP397" si="2679">SUM(CO397*BS397*(30+4))</f>
        <v>0</v>
      </c>
      <c r="CQ397" s="166"/>
      <c r="CR397" s="142">
        <f t="shared" si="2666"/>
        <v>0</v>
      </c>
      <c r="CS397" s="167"/>
      <c r="CT397" s="165">
        <f t="shared" ref="CT397" si="2680">SUM(CS397*BS397/3)</f>
        <v>0</v>
      </c>
      <c r="CU397" s="166"/>
      <c r="CV397" s="165">
        <f t="shared" ref="CV397" si="2681">SUM(CU397*BS397*2/3)</f>
        <v>0</v>
      </c>
      <c r="CW397" s="166">
        <v>1</v>
      </c>
      <c r="CX397" s="142">
        <f t="shared" ref="CX397" si="2682">SUM(CW397*BS397*2)</f>
        <v>54</v>
      </c>
      <c r="CY397" s="166"/>
      <c r="CZ397" s="167">
        <f t="shared" ref="CZ397" si="2683">SUM(CY397*BU397*2)</f>
        <v>0</v>
      </c>
      <c r="DA397" s="166"/>
      <c r="DB397" s="165">
        <f>SUM(DA397*BS397*2)</f>
        <v>0</v>
      </c>
      <c r="DC397" s="166">
        <v>1</v>
      </c>
      <c r="DD397" s="165">
        <f t="shared" ref="DD397" si="2684">DC397*BU397*6</f>
        <v>6</v>
      </c>
      <c r="DE397" s="166"/>
      <c r="DF397" s="165">
        <f t="shared" si="2621"/>
        <v>0</v>
      </c>
      <c r="DG397" s="167"/>
      <c r="DH397" s="167">
        <f t="shared" ref="DH397" si="2685">SUM(BU397*DG397*6)</f>
        <v>0</v>
      </c>
      <c r="DI397" s="167"/>
      <c r="DJ397" s="165">
        <f t="shared" ref="DJ397:DJ398" si="2686">SUM(BU397*DI397*8)</f>
        <v>0</v>
      </c>
      <c r="DK397" s="167"/>
      <c r="DL397" s="165">
        <f t="shared" si="2673"/>
        <v>0</v>
      </c>
      <c r="DM397" s="166"/>
      <c r="DN397" s="165">
        <f t="shared" ref="DN397" si="2687">SUM(DM397*BV397*4*6)</f>
        <v>0</v>
      </c>
      <c r="DO397" s="166"/>
      <c r="DP397" s="168">
        <f t="shared" ref="DP397:DP398" si="2688">SUM(DO397*50)</f>
        <v>0</v>
      </c>
      <c r="DQ397" s="20">
        <f t="shared" si="2626"/>
        <v>102</v>
      </c>
      <c r="DR397" s="20">
        <f t="shared" si="2627"/>
        <v>46</v>
      </c>
      <c r="DS397" s="7"/>
      <c r="DT397" s="7"/>
      <c r="DU397" s="7"/>
      <c r="DV397" s="52"/>
      <c r="DW397" s="51"/>
      <c r="DX397" s="20"/>
      <c r="DY397" s="71"/>
      <c r="DZ397" s="71"/>
      <c r="EA397" s="7"/>
      <c r="EB397" s="7"/>
      <c r="EC397" s="7"/>
      <c r="ED397" s="7"/>
      <c r="EE397" s="7"/>
      <c r="EF397" s="7"/>
      <c r="EG397" s="7"/>
      <c r="EH397" s="7">
        <f t="shared" si="2628"/>
        <v>100</v>
      </c>
      <c r="EI397" s="7">
        <f t="shared" si="2628"/>
        <v>100</v>
      </c>
      <c r="EJ397" s="7">
        <f t="shared" si="2628"/>
        <v>30</v>
      </c>
      <c r="EK397" s="18">
        <f t="shared" si="2628"/>
        <v>0</v>
      </c>
      <c r="EL397" s="7">
        <f t="shared" si="2628"/>
        <v>4</v>
      </c>
      <c r="EM397" s="7">
        <f t="shared" si="2628"/>
        <v>4</v>
      </c>
      <c r="EN397" s="7">
        <f t="shared" si="2628"/>
        <v>66</v>
      </c>
      <c r="EO397" s="7">
        <f t="shared" si="2628"/>
        <v>66</v>
      </c>
      <c r="EP397" s="7">
        <f t="shared" si="2628"/>
        <v>0</v>
      </c>
      <c r="EQ397" s="7">
        <f t="shared" si="2628"/>
        <v>0</v>
      </c>
      <c r="ER397" s="7">
        <f t="shared" si="2628"/>
        <v>0</v>
      </c>
      <c r="ES397" s="7">
        <f t="shared" si="2628"/>
        <v>0</v>
      </c>
      <c r="ET397" s="7">
        <f t="shared" si="2628"/>
        <v>0</v>
      </c>
      <c r="EU397" s="18">
        <f t="shared" si="2628"/>
        <v>5</v>
      </c>
      <c r="EV397" s="7">
        <f t="shared" si="2628"/>
        <v>0</v>
      </c>
      <c r="EW397" s="7">
        <f t="shared" si="2628"/>
        <v>0</v>
      </c>
      <c r="EX397" s="7">
        <f t="shared" si="2629"/>
        <v>0</v>
      </c>
      <c r="EY397" s="7">
        <f t="shared" si="2629"/>
        <v>0</v>
      </c>
      <c r="EZ397" s="7">
        <f t="shared" si="2629"/>
        <v>0</v>
      </c>
      <c r="FA397" s="7">
        <f t="shared" si="2629"/>
        <v>0</v>
      </c>
      <c r="FB397" s="7">
        <f t="shared" si="2629"/>
        <v>1</v>
      </c>
      <c r="FC397" s="7">
        <f t="shared" si="2629"/>
        <v>18</v>
      </c>
      <c r="FD397" s="7">
        <f t="shared" si="2629"/>
        <v>0</v>
      </c>
      <c r="FE397" s="18">
        <f t="shared" si="2629"/>
        <v>0</v>
      </c>
      <c r="FF397" s="7">
        <f t="shared" si="2629"/>
        <v>0</v>
      </c>
      <c r="FG397" s="7">
        <f t="shared" si="2629"/>
        <v>0</v>
      </c>
      <c r="FH397" s="7">
        <f t="shared" si="2629"/>
        <v>1</v>
      </c>
      <c r="FI397" s="7">
        <f t="shared" si="2629"/>
        <v>54</v>
      </c>
      <c r="FJ397" s="7">
        <f t="shared" si="2629"/>
        <v>0</v>
      </c>
      <c r="FK397" s="7">
        <f t="shared" si="2629"/>
        <v>0</v>
      </c>
      <c r="FL397" s="7">
        <f t="shared" si="2630"/>
        <v>0</v>
      </c>
      <c r="FM397" s="7">
        <f t="shared" si="2630"/>
        <v>0</v>
      </c>
      <c r="FN397" s="7">
        <f t="shared" si="2630"/>
        <v>1</v>
      </c>
      <c r="FO397" s="7">
        <f t="shared" si="2630"/>
        <v>6</v>
      </c>
      <c r="FP397" s="7"/>
      <c r="FQ397" s="7">
        <f t="shared" si="2631"/>
        <v>2</v>
      </c>
      <c r="FR397" s="7">
        <f t="shared" si="2631"/>
        <v>0</v>
      </c>
      <c r="FS397" s="7">
        <f t="shared" si="2631"/>
        <v>0</v>
      </c>
      <c r="FT397" s="7">
        <f t="shared" si="2631"/>
        <v>0</v>
      </c>
      <c r="FU397" s="7">
        <f t="shared" si="2631"/>
        <v>0</v>
      </c>
      <c r="FV397" s="7">
        <f t="shared" si="2631"/>
        <v>0</v>
      </c>
      <c r="FW397" s="7">
        <f t="shared" si="2631"/>
        <v>0</v>
      </c>
      <c r="FX397" s="7">
        <f t="shared" si="2631"/>
        <v>0</v>
      </c>
      <c r="FY397" s="7">
        <f t="shared" si="2631"/>
        <v>0</v>
      </c>
      <c r="FZ397" s="7">
        <f t="shared" si="2631"/>
        <v>0</v>
      </c>
      <c r="GA397" s="7">
        <f t="shared" si="2631"/>
        <v>0</v>
      </c>
      <c r="GB397" s="116">
        <f t="shared" si="2631"/>
        <v>155</v>
      </c>
      <c r="GC397" s="117">
        <f t="shared" si="2631"/>
        <v>76</v>
      </c>
      <c r="GD397" s="7"/>
      <c r="GE397" s="7"/>
      <c r="GF397" s="7"/>
      <c r="GG397" s="52"/>
      <c r="GH397" s="3"/>
      <c r="GI397" s="18"/>
      <c r="GJ397" s="18"/>
      <c r="GK397" s="1"/>
      <c r="GL397" s="23"/>
      <c r="GM397" s="61"/>
      <c r="GN397" s="7"/>
      <c r="GO397" s="67"/>
    </row>
    <row r="398" spans="1:197" ht="24.95" customHeight="1" x14ac:dyDescent="0.35">
      <c r="A398" s="51"/>
      <c r="B398" s="33" t="s">
        <v>224</v>
      </c>
      <c r="C398" s="78"/>
      <c r="D398" s="78" t="s">
        <v>225</v>
      </c>
      <c r="E398" s="71"/>
      <c r="F398" s="71"/>
      <c r="G398" s="79"/>
      <c r="H398" s="79">
        <v>5</v>
      </c>
      <c r="I398" s="7"/>
      <c r="J398" s="7"/>
      <c r="K398" s="7"/>
      <c r="L398" s="187"/>
      <c r="M398" s="188">
        <f t="shared" si="2635"/>
        <v>0</v>
      </c>
      <c r="N398" s="189"/>
      <c r="O398" s="262">
        <f t="shared" ref="O398" si="2689">SUM(N398)*I398</f>
        <v>0</v>
      </c>
      <c r="P398" s="189"/>
      <c r="Q398" s="190">
        <f t="shared" ref="Q398" si="2690">P398*J398</f>
        <v>0</v>
      </c>
      <c r="R398" s="189"/>
      <c r="S398" s="190">
        <f t="shared" ref="S398" si="2691">SUM(R398)*J398</f>
        <v>0</v>
      </c>
      <c r="T398" s="189"/>
      <c r="U398" s="190">
        <f t="shared" ref="U398" si="2692">SUM(T398)*K398</f>
        <v>0</v>
      </c>
      <c r="V398" s="189"/>
      <c r="W398" s="190">
        <f t="shared" ref="W398" si="2693">SUM(V398)*J398*5</f>
        <v>0</v>
      </c>
      <c r="X398" s="191"/>
      <c r="Y398" s="191">
        <f t="shared" ref="Y398" si="2694">L398*J398*0.05</f>
        <v>0</v>
      </c>
      <c r="Z398" s="189"/>
      <c r="AA398" s="190"/>
      <c r="AB398" s="189"/>
      <c r="AC398" s="191">
        <f t="shared" ref="AC398" si="2695">SUM(AB398)*3*H398/5</f>
        <v>0</v>
      </c>
      <c r="AD398" s="189">
        <v>1</v>
      </c>
      <c r="AE398" s="193">
        <f t="shared" ref="AE398" si="2696">SUM(AD398*H398*(15))</f>
        <v>75</v>
      </c>
      <c r="AF398" s="189"/>
      <c r="AG398" s="190">
        <f t="shared" ref="AG398" si="2697">SUM(AF398*H398*3)</f>
        <v>0</v>
      </c>
      <c r="AH398" s="190"/>
      <c r="AI398" s="191">
        <f t="shared" ref="AI398" si="2698">SUM(AH398*H398/3)</f>
        <v>0</v>
      </c>
      <c r="AJ398" s="189"/>
      <c r="AK398" s="191">
        <f t="shared" ref="AK398" si="2699">SUM(AJ398*H398*2/3)</f>
        <v>0</v>
      </c>
      <c r="AL398" s="189"/>
      <c r="AM398" s="262">
        <f>SUM(AL398*H398)</f>
        <v>0</v>
      </c>
      <c r="AN398" s="189"/>
      <c r="AO398" s="190">
        <f>SUM(AN398*J398)</f>
        <v>0</v>
      </c>
      <c r="AP398" s="189"/>
      <c r="AQ398" s="191">
        <f t="shared" ref="AQ398" si="2700">SUM(AP398*H398*2)</f>
        <v>0</v>
      </c>
      <c r="AR398" s="189"/>
      <c r="AS398" s="191">
        <f t="shared" ref="AS398" si="2701">SUM(J398*AR398*6)</f>
        <v>0</v>
      </c>
      <c r="AT398" s="32"/>
      <c r="AU398" s="194">
        <f t="shared" si="2650"/>
        <v>0</v>
      </c>
      <c r="AV398" s="189"/>
      <c r="AW398" s="190">
        <f>SUM(AV398*H398/3)</f>
        <v>0</v>
      </c>
      <c r="AX398" s="189"/>
      <c r="AY398" s="191">
        <f t="shared" ref="AY398" si="2702">SUM(J398*AX398*8)</f>
        <v>0</v>
      </c>
      <c r="AZ398" s="190"/>
      <c r="BA398" s="191">
        <f>SUM(AZ398*K398*3*8)</f>
        <v>0</v>
      </c>
      <c r="BB398" s="189"/>
      <c r="BC398" s="191">
        <f t="shared" ref="BC398" si="2703">SUM(BB398*K398*4*6)</f>
        <v>0</v>
      </c>
      <c r="BD398" s="189"/>
      <c r="BE398" s="195">
        <f t="shared" ref="BE398" si="2704">SUM(BD398*50)</f>
        <v>0</v>
      </c>
      <c r="BF398" s="194">
        <f t="shared" si="2654"/>
        <v>75</v>
      </c>
      <c r="BG398" s="194">
        <f t="shared" si="2655"/>
        <v>0</v>
      </c>
      <c r="BH398" s="7"/>
      <c r="BI398" s="7"/>
      <c r="BJ398" s="7"/>
      <c r="BK398" s="52"/>
      <c r="BL398" s="51"/>
      <c r="BM398" s="20" t="s">
        <v>224</v>
      </c>
      <c r="BN398" s="71"/>
      <c r="BO398" s="71" t="s">
        <v>225</v>
      </c>
      <c r="BP398" s="71"/>
      <c r="BQ398" s="71"/>
      <c r="BR398" s="72"/>
      <c r="BS398" s="325">
        <v>5</v>
      </c>
      <c r="BT398" s="7"/>
      <c r="BU398" s="7"/>
      <c r="BV398" s="7"/>
      <c r="BW398" s="187"/>
      <c r="BX398" s="188">
        <f t="shared" si="2656"/>
        <v>0</v>
      </c>
      <c r="BY398" s="189"/>
      <c r="BZ398" s="142">
        <f t="shared" ref="BZ398" si="2705">SUM(BY398)*BT398</f>
        <v>0</v>
      </c>
      <c r="CA398" s="189"/>
      <c r="CB398" s="190">
        <f t="shared" si="2658"/>
        <v>0</v>
      </c>
      <c r="CC398" s="189"/>
      <c r="CD398" s="190">
        <f t="shared" ref="CD398" si="2706">SUM(CC398)*BU398</f>
        <v>0</v>
      </c>
      <c r="CE398" s="189"/>
      <c r="CF398" s="190">
        <f t="shared" ref="CF398" si="2707">SUM(CE398)*BV398</f>
        <v>0</v>
      </c>
      <c r="CG398" s="189"/>
      <c r="CH398" s="190">
        <f t="shared" ref="CH398" si="2708">SUM(CG398)*BU398*5</f>
        <v>0</v>
      </c>
      <c r="CI398" s="191"/>
      <c r="CJ398" s="191">
        <f t="shared" ref="CJ398" si="2709">BW398*BU398*0.05</f>
        <v>0</v>
      </c>
      <c r="CK398" s="189"/>
      <c r="CL398" s="190"/>
      <c r="CM398" s="189"/>
      <c r="CN398" s="191">
        <f t="shared" si="2664"/>
        <v>0</v>
      </c>
      <c r="CO398" s="189">
        <v>1</v>
      </c>
      <c r="CP398" s="193">
        <f t="shared" ref="CP398" si="2710">SUM(CO398*BS398*(15))</f>
        <v>75</v>
      </c>
      <c r="CQ398" s="189"/>
      <c r="CR398" s="142">
        <f t="shared" si="2666"/>
        <v>0</v>
      </c>
      <c r="CS398" s="190"/>
      <c r="CT398" s="191">
        <f t="shared" ref="CT398" si="2711">SUM(CS398*BS398/3)</f>
        <v>0</v>
      </c>
      <c r="CU398" s="189"/>
      <c r="CV398" s="191">
        <f t="shared" ref="CV398" si="2712">SUM(CU398*BS398*2/3)</f>
        <v>0</v>
      </c>
      <c r="CW398" s="189"/>
      <c r="CX398" s="142">
        <f>SUM(CW398*BS398)</f>
        <v>0</v>
      </c>
      <c r="CY398" s="189"/>
      <c r="CZ398" s="190">
        <f>SUM(CY398*BU398)</f>
        <v>0</v>
      </c>
      <c r="DA398" s="189"/>
      <c r="DB398" s="191">
        <f t="shared" ref="DB398" si="2713">SUM(DA398*BS398*2)</f>
        <v>0</v>
      </c>
      <c r="DC398" s="189"/>
      <c r="DD398" s="191">
        <f t="shared" ref="DD398" si="2714">SUM(BU398*DC398*6)</f>
        <v>0</v>
      </c>
      <c r="DE398" s="32"/>
      <c r="DF398" s="194">
        <f t="shared" si="2621"/>
        <v>0</v>
      </c>
      <c r="DG398" s="189"/>
      <c r="DH398" s="190">
        <f>SUM(DG398*BS398/3)</f>
        <v>0</v>
      </c>
      <c r="DI398" s="189"/>
      <c r="DJ398" s="191">
        <f t="shared" si="2686"/>
        <v>0</v>
      </c>
      <c r="DK398" s="190"/>
      <c r="DL398" s="191">
        <f>SUM(DK398*BV398*3*8)</f>
        <v>0</v>
      </c>
      <c r="DM398" s="189"/>
      <c r="DN398" s="191">
        <f t="shared" ref="DN398" si="2715">SUM(DM398*BV398*4*6)</f>
        <v>0</v>
      </c>
      <c r="DO398" s="189"/>
      <c r="DP398" s="195">
        <f t="shared" si="2688"/>
        <v>0</v>
      </c>
      <c r="DQ398" s="20">
        <f t="shared" si="2626"/>
        <v>75</v>
      </c>
      <c r="DR398" s="20">
        <f t="shared" si="2627"/>
        <v>0</v>
      </c>
      <c r="DS398" s="7"/>
      <c r="DT398" s="7"/>
      <c r="DU398" s="7"/>
      <c r="DV398" s="52"/>
      <c r="DW398" s="51"/>
      <c r="DX398" s="17"/>
      <c r="DY398" s="17"/>
      <c r="DZ398" s="7"/>
      <c r="EA398" s="7"/>
      <c r="EB398" s="7"/>
      <c r="EC398" s="7"/>
      <c r="ED398" s="7"/>
      <c r="EE398" s="7"/>
      <c r="EF398" s="7"/>
      <c r="EG398" s="7"/>
      <c r="EH398" s="7">
        <f>SUM(L398+L395)</f>
        <v>0</v>
      </c>
      <c r="EI398" s="7">
        <f>SUM(M398+M395)</f>
        <v>0</v>
      </c>
      <c r="EJ398" s="7">
        <f>SUM(N398+N395)</f>
        <v>0</v>
      </c>
      <c r="EK398" s="18">
        <f t="shared" ref="EK398:EZ407" si="2716">SUM(O398+BZ398)</f>
        <v>0</v>
      </c>
      <c r="EL398" s="7">
        <f t="shared" si="2716"/>
        <v>0</v>
      </c>
      <c r="EM398" s="7">
        <f t="shared" si="2716"/>
        <v>0</v>
      </c>
      <c r="EN398" s="7">
        <f t="shared" si="2716"/>
        <v>0</v>
      </c>
      <c r="EO398" s="7">
        <f t="shared" si="2716"/>
        <v>0</v>
      </c>
      <c r="EP398" s="7">
        <f t="shared" si="2716"/>
        <v>0</v>
      </c>
      <c r="EQ398" s="7">
        <f t="shared" si="2716"/>
        <v>0</v>
      </c>
      <c r="ER398" s="7">
        <f t="shared" si="2716"/>
        <v>0</v>
      </c>
      <c r="ES398" s="7">
        <f t="shared" si="2716"/>
        <v>0</v>
      </c>
      <c r="ET398" s="7">
        <f t="shared" si="2716"/>
        <v>0</v>
      </c>
      <c r="EU398" s="18">
        <f t="shared" si="2716"/>
        <v>0</v>
      </c>
      <c r="EV398" s="7">
        <f t="shared" si="2716"/>
        <v>0</v>
      </c>
      <c r="EW398" s="7">
        <f t="shared" si="2716"/>
        <v>0</v>
      </c>
      <c r="EX398" s="7">
        <f t="shared" si="2716"/>
        <v>0</v>
      </c>
      <c r="EY398" s="7">
        <f t="shared" si="2716"/>
        <v>0</v>
      </c>
      <c r="EZ398" s="7">
        <f t="shared" si="2716"/>
        <v>2</v>
      </c>
      <c r="FA398" s="7">
        <f t="shared" ref="FA398:FO407" si="2717">SUM(AE398+CP398)</f>
        <v>150</v>
      </c>
      <c r="FB398" s="7">
        <f t="shared" si="2717"/>
        <v>0</v>
      </c>
      <c r="FC398" s="7">
        <f t="shared" si="2717"/>
        <v>0</v>
      </c>
      <c r="FD398" s="7">
        <f t="shared" si="2717"/>
        <v>0</v>
      </c>
      <c r="FE398" s="18">
        <f t="shared" si="2717"/>
        <v>0</v>
      </c>
      <c r="FF398" s="7">
        <f t="shared" si="2717"/>
        <v>0</v>
      </c>
      <c r="FG398" s="7">
        <f t="shared" si="2717"/>
        <v>0</v>
      </c>
      <c r="FH398" s="7">
        <f t="shared" si="2717"/>
        <v>0</v>
      </c>
      <c r="FI398" s="7">
        <f t="shared" si="2717"/>
        <v>0</v>
      </c>
      <c r="FJ398" s="7">
        <f t="shared" si="2717"/>
        <v>0</v>
      </c>
      <c r="FK398" s="7">
        <f t="shared" si="2717"/>
        <v>0</v>
      </c>
      <c r="FL398" s="7">
        <f t="shared" si="2717"/>
        <v>0</v>
      </c>
      <c r="FM398" s="7">
        <f t="shared" si="2717"/>
        <v>0</v>
      </c>
      <c r="FN398" s="7">
        <f t="shared" si="2717"/>
        <v>0</v>
      </c>
      <c r="FO398" s="7">
        <f t="shared" si="2717"/>
        <v>0</v>
      </c>
      <c r="FP398" s="7"/>
      <c r="FQ398" s="7">
        <f t="shared" si="2631"/>
        <v>0</v>
      </c>
      <c r="FR398" s="7">
        <f t="shared" si="2631"/>
        <v>0</v>
      </c>
      <c r="FS398" s="7">
        <f t="shared" si="2631"/>
        <v>0</v>
      </c>
      <c r="FT398" s="7">
        <f t="shared" si="2631"/>
        <v>0</v>
      </c>
      <c r="FU398" s="7">
        <f t="shared" si="2631"/>
        <v>0</v>
      </c>
      <c r="FV398" s="7">
        <f t="shared" si="2631"/>
        <v>0</v>
      </c>
      <c r="FW398" s="7">
        <f t="shared" si="2631"/>
        <v>0</v>
      </c>
      <c r="FX398" s="7">
        <f t="shared" si="2631"/>
        <v>0</v>
      </c>
      <c r="FY398" s="7">
        <f t="shared" si="2631"/>
        <v>0</v>
      </c>
      <c r="FZ398" s="7">
        <f t="shared" si="2631"/>
        <v>0</v>
      </c>
      <c r="GA398" s="7">
        <f t="shared" si="2631"/>
        <v>0</v>
      </c>
      <c r="GB398" s="116">
        <f t="shared" si="2631"/>
        <v>150</v>
      </c>
      <c r="GC398" s="117">
        <f t="shared" si="2631"/>
        <v>0</v>
      </c>
      <c r="GD398" s="7"/>
      <c r="GE398" s="7"/>
      <c r="GF398" s="7"/>
      <c r="GG398" s="52"/>
      <c r="GH398" s="3"/>
      <c r="GI398" s="18"/>
      <c r="GJ398" s="18"/>
      <c r="GK398" s="1"/>
      <c r="GL398" s="23"/>
      <c r="GM398" s="61"/>
      <c r="GN398" s="7"/>
      <c r="GO398" s="67"/>
    </row>
    <row r="399" spans="1:197" ht="24.95" customHeight="1" x14ac:dyDescent="0.35">
      <c r="A399" s="51"/>
      <c r="B399" s="17"/>
      <c r="C399" s="17"/>
      <c r="D399" s="7"/>
      <c r="E399" s="7"/>
      <c r="F399" s="7"/>
      <c r="G399" s="7"/>
      <c r="H399" s="7"/>
      <c r="I399" s="7"/>
      <c r="J399" s="7"/>
      <c r="K399" s="7"/>
      <c r="L399" s="7"/>
      <c r="M399" s="73">
        <f t="shared" ref="M399:M407" si="2718">SUM(N399+P399+T399+V399+AR399*2)</f>
        <v>0</v>
      </c>
      <c r="N399" s="32"/>
      <c r="O399" s="263"/>
      <c r="P399" s="32"/>
      <c r="Q399" s="20"/>
      <c r="R399" s="32"/>
      <c r="S399" s="20"/>
      <c r="T399" s="32"/>
      <c r="U399" s="20"/>
      <c r="V399" s="74"/>
      <c r="W399" s="20"/>
      <c r="X399" s="20"/>
      <c r="Y399" s="20"/>
      <c r="Z399" s="74"/>
      <c r="AA399" s="20"/>
      <c r="AB399" s="74"/>
      <c r="AC399" s="20"/>
      <c r="AD399" s="74"/>
      <c r="AE399" s="24"/>
      <c r="AF399" s="74"/>
      <c r="AG399" s="20"/>
      <c r="AH399" s="74"/>
      <c r="AI399" s="20"/>
      <c r="AJ399" s="74"/>
      <c r="AK399" s="20"/>
      <c r="AL399" s="74"/>
      <c r="AM399" s="263"/>
      <c r="AN399" s="74"/>
      <c r="AO399" s="20"/>
      <c r="AP399" s="74"/>
      <c r="AQ399" s="20"/>
      <c r="AR399" s="74"/>
      <c r="AS399" s="20"/>
      <c r="AT399" s="74"/>
      <c r="AU399" s="20"/>
      <c r="AV399" s="74"/>
      <c r="AW399" s="20"/>
      <c r="AX399" s="74"/>
      <c r="AY399" s="20"/>
      <c r="AZ399" s="74"/>
      <c r="BA399" s="20"/>
      <c r="BB399" s="74"/>
      <c r="BC399" s="20"/>
      <c r="BD399" s="74"/>
      <c r="BE399" s="20"/>
      <c r="BF399" s="20">
        <f t="shared" ref="BF399:BF407" si="2719">SUM(AO399+BE399+BC399+BA399+AY399+AW399+AS399+AQ399+AK399+AM399+AI399+AG399+AE399+AC399+AA399+Y399+X399+W399+U399+Q399+O399+S399+AU399)</f>
        <v>0</v>
      </c>
      <c r="BG399" s="20">
        <f t="shared" ref="BG399:BG407" si="2720">SUM(O399+Q399+U399+W399+X399+AS399+AW399+AY399+BA399+BC399+S399+AQ399)</f>
        <v>0</v>
      </c>
      <c r="BH399" s="7"/>
      <c r="BI399" s="7"/>
      <c r="BJ399" s="7"/>
      <c r="BK399" s="52"/>
      <c r="BL399" s="51"/>
      <c r="BM399" s="17"/>
      <c r="BN399" s="17"/>
      <c r="BO399" s="7"/>
      <c r="BP399" s="7"/>
      <c r="BQ399" s="7"/>
      <c r="BR399" s="7"/>
      <c r="BS399" s="7"/>
      <c r="BT399" s="7"/>
      <c r="BU399" s="7"/>
      <c r="BV399" s="7"/>
      <c r="BW399" s="7"/>
      <c r="BX399" s="73">
        <f t="shared" ref="BX399:BX407" si="2721">SUM(BY399+CA399+CE399+CG399+DC399*2)</f>
        <v>0</v>
      </c>
      <c r="BY399" s="32"/>
      <c r="BZ399" s="334"/>
      <c r="CA399" s="32"/>
      <c r="CB399" s="20"/>
      <c r="CC399" s="32"/>
      <c r="CD399" s="20"/>
      <c r="CE399" s="32"/>
      <c r="CF399" s="20"/>
      <c r="CG399" s="74"/>
      <c r="CH399" s="20"/>
      <c r="CI399" s="20"/>
      <c r="CJ399" s="20"/>
      <c r="CK399" s="74"/>
      <c r="CL399" s="20"/>
      <c r="CM399" s="74"/>
      <c r="CN399" s="20"/>
      <c r="CO399" s="74"/>
      <c r="CP399" s="24"/>
      <c r="CQ399" s="74"/>
      <c r="CR399" s="334"/>
      <c r="CS399" s="74"/>
      <c r="CT399" s="20"/>
      <c r="CU399" s="74"/>
      <c r="CV399" s="20"/>
      <c r="CW399" s="74"/>
      <c r="CX399" s="334"/>
      <c r="CY399" s="74"/>
      <c r="CZ399" s="20"/>
      <c r="DA399" s="74"/>
      <c r="DB399" s="20"/>
      <c r="DC399" s="74"/>
      <c r="DD399" s="20"/>
      <c r="DE399" s="74"/>
      <c r="DF399" s="20"/>
      <c r="DG399" s="74"/>
      <c r="DH399" s="20"/>
      <c r="DI399" s="74"/>
      <c r="DJ399" s="20"/>
      <c r="DK399" s="74"/>
      <c r="DL399" s="20"/>
      <c r="DM399" s="74"/>
      <c r="DN399" s="20"/>
      <c r="DO399" s="74"/>
      <c r="DP399" s="20"/>
      <c r="DQ399" s="20">
        <f t="shared" si="2626"/>
        <v>0</v>
      </c>
      <c r="DR399" s="20">
        <f t="shared" si="2627"/>
        <v>0</v>
      </c>
      <c r="DS399" s="7"/>
      <c r="DT399" s="7"/>
      <c r="DU399" s="7"/>
      <c r="DV399" s="52"/>
      <c r="DW399" s="51"/>
      <c r="DX399" s="17"/>
      <c r="DY399" s="17"/>
      <c r="DZ399" s="7"/>
      <c r="EA399" s="7"/>
      <c r="EB399" s="7"/>
      <c r="EC399" s="7"/>
      <c r="ED399" s="7"/>
      <c r="EE399" s="7"/>
      <c r="EF399" s="7"/>
      <c r="EG399" s="7"/>
      <c r="EH399" s="7">
        <f t="shared" ref="EH399:EJ407" si="2722">SUM(L399+BW399)</f>
        <v>0</v>
      </c>
      <c r="EI399" s="7">
        <f t="shared" si="2722"/>
        <v>0</v>
      </c>
      <c r="EJ399" s="7">
        <f t="shared" si="2722"/>
        <v>0</v>
      </c>
      <c r="EK399" s="18">
        <f t="shared" si="2716"/>
        <v>0</v>
      </c>
      <c r="EL399" s="7">
        <f t="shared" si="2716"/>
        <v>0</v>
      </c>
      <c r="EM399" s="7">
        <f t="shared" si="2716"/>
        <v>0</v>
      </c>
      <c r="EN399" s="7">
        <f t="shared" si="2716"/>
        <v>0</v>
      </c>
      <c r="EO399" s="7">
        <f t="shared" si="2716"/>
        <v>0</v>
      </c>
      <c r="EP399" s="7">
        <f t="shared" si="2716"/>
        <v>0</v>
      </c>
      <c r="EQ399" s="7">
        <f t="shared" si="2716"/>
        <v>0</v>
      </c>
      <c r="ER399" s="7">
        <f t="shared" si="2716"/>
        <v>0</v>
      </c>
      <c r="ES399" s="7">
        <f t="shared" si="2716"/>
        <v>0</v>
      </c>
      <c r="ET399" s="7">
        <f t="shared" si="2716"/>
        <v>0</v>
      </c>
      <c r="EU399" s="18">
        <f t="shared" si="2716"/>
        <v>0</v>
      </c>
      <c r="EV399" s="7">
        <f t="shared" si="2716"/>
        <v>0</v>
      </c>
      <c r="EW399" s="7">
        <f t="shared" si="2716"/>
        <v>0</v>
      </c>
      <c r="EX399" s="7">
        <f t="shared" si="2716"/>
        <v>0</v>
      </c>
      <c r="EY399" s="7">
        <f t="shared" si="2716"/>
        <v>0</v>
      </c>
      <c r="EZ399" s="7">
        <f t="shared" si="2716"/>
        <v>0</v>
      </c>
      <c r="FA399" s="7">
        <f t="shared" si="2717"/>
        <v>0</v>
      </c>
      <c r="FB399" s="7">
        <f t="shared" si="2717"/>
        <v>0</v>
      </c>
      <c r="FC399" s="7">
        <f t="shared" si="2717"/>
        <v>0</v>
      </c>
      <c r="FD399" s="7">
        <f t="shared" si="2717"/>
        <v>0</v>
      </c>
      <c r="FE399" s="18">
        <f t="shared" si="2717"/>
        <v>0</v>
      </c>
      <c r="FF399" s="7">
        <f t="shared" si="2717"/>
        <v>0</v>
      </c>
      <c r="FG399" s="7">
        <f t="shared" si="2717"/>
        <v>0</v>
      </c>
      <c r="FH399" s="7">
        <f t="shared" si="2717"/>
        <v>0</v>
      </c>
      <c r="FI399" s="7">
        <f t="shared" si="2717"/>
        <v>0</v>
      </c>
      <c r="FJ399" s="7">
        <f t="shared" si="2717"/>
        <v>0</v>
      </c>
      <c r="FK399" s="7">
        <f t="shared" si="2717"/>
        <v>0</v>
      </c>
      <c r="FL399" s="7">
        <f t="shared" si="2717"/>
        <v>0</v>
      </c>
      <c r="FM399" s="7">
        <f t="shared" si="2717"/>
        <v>0</v>
      </c>
      <c r="FN399" s="7">
        <f t="shared" si="2717"/>
        <v>0</v>
      </c>
      <c r="FO399" s="7">
        <f t="shared" si="2717"/>
        <v>0</v>
      </c>
      <c r="FP399" s="7"/>
      <c r="FQ399" s="7">
        <f t="shared" si="2631"/>
        <v>0</v>
      </c>
      <c r="FR399" s="7">
        <f t="shared" si="2631"/>
        <v>0</v>
      </c>
      <c r="FS399" s="7">
        <f t="shared" si="2631"/>
        <v>0</v>
      </c>
      <c r="FT399" s="7">
        <f t="shared" si="2631"/>
        <v>0</v>
      </c>
      <c r="FU399" s="7">
        <f t="shared" si="2631"/>
        <v>0</v>
      </c>
      <c r="FV399" s="7">
        <f t="shared" si="2631"/>
        <v>0</v>
      </c>
      <c r="FW399" s="7">
        <f t="shared" si="2631"/>
        <v>0</v>
      </c>
      <c r="FX399" s="7">
        <f t="shared" si="2631"/>
        <v>0</v>
      </c>
      <c r="FY399" s="7">
        <f t="shared" si="2631"/>
        <v>0</v>
      </c>
      <c r="FZ399" s="7">
        <f t="shared" si="2631"/>
        <v>0</v>
      </c>
      <c r="GA399" s="7">
        <f t="shared" si="2631"/>
        <v>0</v>
      </c>
      <c r="GB399" s="116">
        <f t="shared" si="2631"/>
        <v>0</v>
      </c>
      <c r="GC399" s="117">
        <f t="shared" si="2631"/>
        <v>0</v>
      </c>
      <c r="GD399" s="7"/>
      <c r="GE399" s="7"/>
      <c r="GF399" s="7"/>
      <c r="GG399" s="52"/>
      <c r="GH399" s="3"/>
      <c r="GI399" s="18"/>
      <c r="GJ399" s="18"/>
      <c r="GK399" s="1"/>
      <c r="GL399" s="23"/>
      <c r="GM399" s="61"/>
      <c r="GN399" s="7"/>
      <c r="GO399" s="67"/>
    </row>
    <row r="400" spans="1:197" ht="24.95" customHeight="1" x14ac:dyDescent="0.35">
      <c r="A400" s="51"/>
      <c r="B400" s="17"/>
      <c r="C400" s="17"/>
      <c r="D400" s="7"/>
      <c r="E400" s="7"/>
      <c r="F400" s="7"/>
      <c r="G400" s="7"/>
      <c r="H400" s="7"/>
      <c r="I400" s="7"/>
      <c r="J400" s="7"/>
      <c r="K400" s="7"/>
      <c r="L400" s="7"/>
      <c r="M400" s="73">
        <f t="shared" si="2718"/>
        <v>0</v>
      </c>
      <c r="N400" s="32"/>
      <c r="O400" s="263"/>
      <c r="P400" s="32"/>
      <c r="Q400" s="20"/>
      <c r="R400" s="32"/>
      <c r="S400" s="20"/>
      <c r="T400" s="32"/>
      <c r="U400" s="20"/>
      <c r="V400" s="74"/>
      <c r="W400" s="20"/>
      <c r="X400" s="20"/>
      <c r="Y400" s="20"/>
      <c r="Z400" s="74"/>
      <c r="AA400" s="20"/>
      <c r="AB400" s="74"/>
      <c r="AC400" s="20"/>
      <c r="AD400" s="74"/>
      <c r="AE400" s="24"/>
      <c r="AF400" s="74"/>
      <c r="AG400" s="20"/>
      <c r="AH400" s="74"/>
      <c r="AI400" s="20"/>
      <c r="AJ400" s="74"/>
      <c r="AK400" s="20"/>
      <c r="AL400" s="74"/>
      <c r="AM400" s="263"/>
      <c r="AN400" s="74"/>
      <c r="AO400" s="20"/>
      <c r="AP400" s="74"/>
      <c r="AQ400" s="20"/>
      <c r="AR400" s="74"/>
      <c r="AS400" s="20"/>
      <c r="AT400" s="74"/>
      <c r="AU400" s="20"/>
      <c r="AV400" s="74"/>
      <c r="AW400" s="20"/>
      <c r="AX400" s="74"/>
      <c r="AY400" s="20"/>
      <c r="AZ400" s="74"/>
      <c r="BA400" s="20"/>
      <c r="BB400" s="74"/>
      <c r="BC400" s="20"/>
      <c r="BD400" s="74"/>
      <c r="BE400" s="20"/>
      <c r="BF400" s="20">
        <f t="shared" si="2719"/>
        <v>0</v>
      </c>
      <c r="BG400" s="20">
        <f t="shared" si="2720"/>
        <v>0</v>
      </c>
      <c r="BH400" s="7"/>
      <c r="BI400" s="7"/>
      <c r="BJ400" s="7"/>
      <c r="BK400" s="52"/>
      <c r="BL400" s="51"/>
      <c r="BM400" s="17"/>
      <c r="BN400" s="17"/>
      <c r="BO400" s="7"/>
      <c r="BP400" s="7"/>
      <c r="BQ400" s="7"/>
      <c r="BR400" s="7"/>
      <c r="BS400" s="7"/>
      <c r="BT400" s="7"/>
      <c r="BU400" s="7"/>
      <c r="BV400" s="7"/>
      <c r="BW400" s="7"/>
      <c r="BX400" s="73">
        <f t="shared" si="2721"/>
        <v>0</v>
      </c>
      <c r="BY400" s="32"/>
      <c r="BZ400" s="334"/>
      <c r="CA400" s="32"/>
      <c r="CB400" s="20"/>
      <c r="CC400" s="32"/>
      <c r="CD400" s="20"/>
      <c r="CE400" s="32"/>
      <c r="CF400" s="20"/>
      <c r="CG400" s="74"/>
      <c r="CH400" s="20"/>
      <c r="CI400" s="20"/>
      <c r="CJ400" s="20"/>
      <c r="CK400" s="74"/>
      <c r="CL400" s="20"/>
      <c r="CM400" s="74"/>
      <c r="CN400" s="20"/>
      <c r="CO400" s="74"/>
      <c r="CP400" s="24"/>
      <c r="CQ400" s="74"/>
      <c r="CR400" s="334"/>
      <c r="CS400" s="74"/>
      <c r="CT400" s="20"/>
      <c r="CU400" s="74"/>
      <c r="CV400" s="20"/>
      <c r="CW400" s="74"/>
      <c r="CX400" s="334"/>
      <c r="CY400" s="74"/>
      <c r="CZ400" s="20"/>
      <c r="DA400" s="74"/>
      <c r="DB400" s="20"/>
      <c r="DC400" s="74"/>
      <c r="DD400" s="20"/>
      <c r="DE400" s="74"/>
      <c r="DF400" s="20"/>
      <c r="DG400" s="74"/>
      <c r="DH400" s="20"/>
      <c r="DI400" s="74"/>
      <c r="DJ400" s="20"/>
      <c r="DK400" s="74"/>
      <c r="DL400" s="20"/>
      <c r="DM400" s="74"/>
      <c r="DN400" s="20"/>
      <c r="DO400" s="74"/>
      <c r="DP400" s="20"/>
      <c r="DQ400" s="20">
        <f t="shared" si="2626"/>
        <v>0</v>
      </c>
      <c r="DR400" s="20">
        <f t="shared" si="2627"/>
        <v>0</v>
      </c>
      <c r="DS400" s="7"/>
      <c r="DT400" s="7"/>
      <c r="DU400" s="7"/>
      <c r="DV400" s="52"/>
      <c r="DW400" s="51"/>
      <c r="DX400" s="17"/>
      <c r="DY400" s="17"/>
      <c r="DZ400" s="7"/>
      <c r="EA400" s="7"/>
      <c r="EB400" s="7"/>
      <c r="EC400" s="7"/>
      <c r="ED400" s="7"/>
      <c r="EE400" s="7"/>
      <c r="EF400" s="7"/>
      <c r="EG400" s="7"/>
      <c r="EH400" s="7">
        <f t="shared" si="2722"/>
        <v>0</v>
      </c>
      <c r="EI400" s="7">
        <f t="shared" si="2722"/>
        <v>0</v>
      </c>
      <c r="EJ400" s="7">
        <f t="shared" si="2722"/>
        <v>0</v>
      </c>
      <c r="EK400" s="18">
        <f t="shared" si="2716"/>
        <v>0</v>
      </c>
      <c r="EL400" s="7">
        <f t="shared" si="2716"/>
        <v>0</v>
      </c>
      <c r="EM400" s="7">
        <f t="shared" si="2716"/>
        <v>0</v>
      </c>
      <c r="EN400" s="7">
        <f t="shared" si="2716"/>
        <v>0</v>
      </c>
      <c r="EO400" s="7">
        <f t="shared" si="2716"/>
        <v>0</v>
      </c>
      <c r="EP400" s="7">
        <f t="shared" si="2716"/>
        <v>0</v>
      </c>
      <c r="EQ400" s="7">
        <f t="shared" si="2716"/>
        <v>0</v>
      </c>
      <c r="ER400" s="7">
        <f t="shared" si="2716"/>
        <v>0</v>
      </c>
      <c r="ES400" s="7">
        <f t="shared" si="2716"/>
        <v>0</v>
      </c>
      <c r="ET400" s="7">
        <f t="shared" si="2716"/>
        <v>0</v>
      </c>
      <c r="EU400" s="18">
        <f t="shared" si="2716"/>
        <v>0</v>
      </c>
      <c r="EV400" s="7">
        <f t="shared" si="2716"/>
        <v>0</v>
      </c>
      <c r="EW400" s="7">
        <f t="shared" si="2716"/>
        <v>0</v>
      </c>
      <c r="EX400" s="7">
        <f t="shared" si="2716"/>
        <v>0</v>
      </c>
      <c r="EY400" s="7">
        <f t="shared" si="2716"/>
        <v>0</v>
      </c>
      <c r="EZ400" s="7">
        <f t="shared" si="2716"/>
        <v>0</v>
      </c>
      <c r="FA400" s="7">
        <f t="shared" si="2717"/>
        <v>0</v>
      </c>
      <c r="FB400" s="7">
        <f t="shared" si="2717"/>
        <v>0</v>
      </c>
      <c r="FC400" s="7">
        <f t="shared" si="2717"/>
        <v>0</v>
      </c>
      <c r="FD400" s="7">
        <f t="shared" si="2717"/>
        <v>0</v>
      </c>
      <c r="FE400" s="18">
        <f t="shared" si="2717"/>
        <v>0</v>
      </c>
      <c r="FF400" s="7">
        <f t="shared" si="2717"/>
        <v>0</v>
      </c>
      <c r="FG400" s="7">
        <f t="shared" si="2717"/>
        <v>0</v>
      </c>
      <c r="FH400" s="7">
        <f t="shared" si="2717"/>
        <v>0</v>
      </c>
      <c r="FI400" s="7">
        <f t="shared" si="2717"/>
        <v>0</v>
      </c>
      <c r="FJ400" s="7">
        <f t="shared" si="2717"/>
        <v>0</v>
      </c>
      <c r="FK400" s="7">
        <f t="shared" si="2717"/>
        <v>0</v>
      </c>
      <c r="FL400" s="7">
        <f t="shared" si="2717"/>
        <v>0</v>
      </c>
      <c r="FM400" s="7">
        <f t="shared" si="2717"/>
        <v>0</v>
      </c>
      <c r="FN400" s="7">
        <f t="shared" si="2717"/>
        <v>0</v>
      </c>
      <c r="FO400" s="7">
        <f t="shared" si="2717"/>
        <v>0</v>
      </c>
      <c r="FP400" s="7"/>
      <c r="FQ400" s="7">
        <f t="shared" si="2631"/>
        <v>0</v>
      </c>
      <c r="FR400" s="7">
        <f t="shared" si="2631"/>
        <v>0</v>
      </c>
      <c r="FS400" s="7">
        <f t="shared" si="2631"/>
        <v>0</v>
      </c>
      <c r="FT400" s="7">
        <f t="shared" si="2631"/>
        <v>0</v>
      </c>
      <c r="FU400" s="7">
        <f t="shared" si="2631"/>
        <v>0</v>
      </c>
      <c r="FV400" s="7">
        <f t="shared" si="2631"/>
        <v>0</v>
      </c>
      <c r="FW400" s="7">
        <f t="shared" si="2631"/>
        <v>0</v>
      </c>
      <c r="FX400" s="7">
        <f t="shared" si="2631"/>
        <v>0</v>
      </c>
      <c r="FY400" s="7">
        <f t="shared" si="2631"/>
        <v>0</v>
      </c>
      <c r="FZ400" s="7">
        <f t="shared" si="2631"/>
        <v>0</v>
      </c>
      <c r="GA400" s="7">
        <f t="shared" si="2631"/>
        <v>0</v>
      </c>
      <c r="GB400" s="116">
        <f t="shared" si="2631"/>
        <v>0</v>
      </c>
      <c r="GC400" s="117">
        <f t="shared" si="2631"/>
        <v>0</v>
      </c>
      <c r="GD400" s="7"/>
      <c r="GE400" s="7"/>
      <c r="GF400" s="7"/>
      <c r="GG400" s="52"/>
      <c r="GH400" s="3"/>
      <c r="GI400" s="18"/>
      <c r="GJ400" s="18"/>
      <c r="GK400" s="1"/>
      <c r="GL400" s="23"/>
      <c r="GM400" s="61"/>
      <c r="GN400" s="7"/>
      <c r="GO400" s="67"/>
    </row>
    <row r="401" spans="1:197" ht="24.95" customHeight="1" x14ac:dyDescent="0.35">
      <c r="A401" s="51"/>
      <c r="B401" s="17"/>
      <c r="C401" s="17"/>
      <c r="D401" s="7"/>
      <c r="E401" s="7"/>
      <c r="F401" s="7"/>
      <c r="G401" s="7"/>
      <c r="H401" s="7"/>
      <c r="I401" s="7"/>
      <c r="J401" s="7"/>
      <c r="K401" s="7"/>
      <c r="L401" s="7"/>
      <c r="M401" s="73">
        <f t="shared" si="2718"/>
        <v>0</v>
      </c>
      <c r="N401" s="32"/>
      <c r="O401" s="263"/>
      <c r="P401" s="32"/>
      <c r="Q401" s="20"/>
      <c r="R401" s="32"/>
      <c r="S401" s="20"/>
      <c r="T401" s="32"/>
      <c r="U401" s="20"/>
      <c r="V401" s="74"/>
      <c r="W401" s="20"/>
      <c r="X401" s="20"/>
      <c r="Y401" s="20"/>
      <c r="Z401" s="74"/>
      <c r="AA401" s="20"/>
      <c r="AB401" s="74"/>
      <c r="AC401" s="20"/>
      <c r="AD401" s="74"/>
      <c r="AE401" s="24"/>
      <c r="AF401" s="74"/>
      <c r="AG401" s="20"/>
      <c r="AH401" s="74"/>
      <c r="AI401" s="20"/>
      <c r="AJ401" s="74"/>
      <c r="AK401" s="20"/>
      <c r="AL401" s="74"/>
      <c r="AM401" s="263"/>
      <c r="AN401" s="74"/>
      <c r="AO401" s="20"/>
      <c r="AP401" s="74"/>
      <c r="AQ401" s="20"/>
      <c r="AR401" s="74"/>
      <c r="AS401" s="20"/>
      <c r="AT401" s="74"/>
      <c r="AU401" s="20"/>
      <c r="AV401" s="74"/>
      <c r="AW401" s="20"/>
      <c r="AX401" s="74"/>
      <c r="AY401" s="20"/>
      <c r="AZ401" s="74"/>
      <c r="BA401" s="20"/>
      <c r="BB401" s="74"/>
      <c r="BC401" s="20"/>
      <c r="BD401" s="74"/>
      <c r="BE401" s="20"/>
      <c r="BF401" s="20">
        <f t="shared" si="2719"/>
        <v>0</v>
      </c>
      <c r="BG401" s="20">
        <f t="shared" si="2720"/>
        <v>0</v>
      </c>
      <c r="BH401" s="7"/>
      <c r="BI401" s="7"/>
      <c r="BJ401" s="7"/>
      <c r="BK401" s="52"/>
      <c r="BL401" s="51"/>
      <c r="BM401" s="17"/>
      <c r="BN401" s="17"/>
      <c r="BO401" s="7"/>
      <c r="BP401" s="7"/>
      <c r="BQ401" s="7"/>
      <c r="BR401" s="7"/>
      <c r="BS401" s="7"/>
      <c r="BT401" s="7"/>
      <c r="BU401" s="7"/>
      <c r="BV401" s="7"/>
      <c r="BW401" s="7"/>
      <c r="BX401" s="73">
        <f t="shared" si="2721"/>
        <v>0</v>
      </c>
      <c r="BY401" s="32"/>
      <c r="BZ401" s="334"/>
      <c r="CA401" s="32"/>
      <c r="CB401" s="20"/>
      <c r="CC401" s="32"/>
      <c r="CD401" s="20"/>
      <c r="CE401" s="32"/>
      <c r="CF401" s="20"/>
      <c r="CG401" s="74"/>
      <c r="CH401" s="20"/>
      <c r="CI401" s="20"/>
      <c r="CJ401" s="20"/>
      <c r="CK401" s="74"/>
      <c r="CL401" s="20"/>
      <c r="CM401" s="74"/>
      <c r="CN401" s="20"/>
      <c r="CO401" s="74"/>
      <c r="CP401" s="24"/>
      <c r="CQ401" s="74"/>
      <c r="CR401" s="334"/>
      <c r="CS401" s="74"/>
      <c r="CT401" s="20"/>
      <c r="CU401" s="74"/>
      <c r="CV401" s="20"/>
      <c r="CW401" s="74"/>
      <c r="CX401" s="334"/>
      <c r="CY401" s="74"/>
      <c r="CZ401" s="20"/>
      <c r="DA401" s="74"/>
      <c r="DB401" s="20"/>
      <c r="DC401" s="74"/>
      <c r="DD401" s="20"/>
      <c r="DE401" s="74"/>
      <c r="DF401" s="20"/>
      <c r="DG401" s="74"/>
      <c r="DH401" s="20"/>
      <c r="DI401" s="74"/>
      <c r="DJ401" s="20"/>
      <c r="DK401" s="74"/>
      <c r="DL401" s="20"/>
      <c r="DM401" s="74"/>
      <c r="DN401" s="20"/>
      <c r="DO401" s="74"/>
      <c r="DP401" s="20"/>
      <c r="DQ401" s="20">
        <f t="shared" si="2626"/>
        <v>0</v>
      </c>
      <c r="DR401" s="20">
        <f t="shared" si="2627"/>
        <v>0</v>
      </c>
      <c r="DS401" s="7"/>
      <c r="DT401" s="7"/>
      <c r="DU401" s="7"/>
      <c r="DV401" s="52"/>
      <c r="DW401" s="51"/>
      <c r="DX401" s="17"/>
      <c r="DY401" s="17"/>
      <c r="DZ401" s="7"/>
      <c r="EA401" s="7"/>
      <c r="EB401" s="7"/>
      <c r="EC401" s="7"/>
      <c r="ED401" s="7"/>
      <c r="EE401" s="7"/>
      <c r="EF401" s="7"/>
      <c r="EG401" s="7"/>
      <c r="EH401" s="7">
        <f t="shared" si="2722"/>
        <v>0</v>
      </c>
      <c r="EI401" s="7">
        <f t="shared" si="2722"/>
        <v>0</v>
      </c>
      <c r="EJ401" s="7">
        <f t="shared" si="2722"/>
        <v>0</v>
      </c>
      <c r="EK401" s="18">
        <f t="shared" si="2716"/>
        <v>0</v>
      </c>
      <c r="EL401" s="7">
        <f t="shared" si="2716"/>
        <v>0</v>
      </c>
      <c r="EM401" s="7">
        <f t="shared" si="2716"/>
        <v>0</v>
      </c>
      <c r="EN401" s="7">
        <f t="shared" si="2716"/>
        <v>0</v>
      </c>
      <c r="EO401" s="7">
        <f t="shared" si="2716"/>
        <v>0</v>
      </c>
      <c r="EP401" s="7">
        <f t="shared" si="2716"/>
        <v>0</v>
      </c>
      <c r="EQ401" s="7">
        <f t="shared" si="2716"/>
        <v>0</v>
      </c>
      <c r="ER401" s="7">
        <f t="shared" si="2716"/>
        <v>0</v>
      </c>
      <c r="ES401" s="7">
        <f t="shared" si="2716"/>
        <v>0</v>
      </c>
      <c r="ET401" s="7">
        <f t="shared" si="2716"/>
        <v>0</v>
      </c>
      <c r="EU401" s="18">
        <f t="shared" si="2716"/>
        <v>0</v>
      </c>
      <c r="EV401" s="7">
        <f t="shared" si="2716"/>
        <v>0</v>
      </c>
      <c r="EW401" s="7">
        <f t="shared" si="2716"/>
        <v>0</v>
      </c>
      <c r="EX401" s="7">
        <f t="shared" si="2716"/>
        <v>0</v>
      </c>
      <c r="EY401" s="7">
        <f t="shared" si="2716"/>
        <v>0</v>
      </c>
      <c r="EZ401" s="7">
        <f t="shared" si="2716"/>
        <v>0</v>
      </c>
      <c r="FA401" s="7">
        <f t="shared" si="2717"/>
        <v>0</v>
      </c>
      <c r="FB401" s="7">
        <f t="shared" si="2717"/>
        <v>0</v>
      </c>
      <c r="FC401" s="7">
        <f t="shared" si="2717"/>
        <v>0</v>
      </c>
      <c r="FD401" s="7">
        <f t="shared" si="2717"/>
        <v>0</v>
      </c>
      <c r="FE401" s="18">
        <f t="shared" si="2717"/>
        <v>0</v>
      </c>
      <c r="FF401" s="7">
        <f t="shared" si="2717"/>
        <v>0</v>
      </c>
      <c r="FG401" s="7">
        <f t="shared" si="2717"/>
        <v>0</v>
      </c>
      <c r="FH401" s="7">
        <f t="shared" si="2717"/>
        <v>0</v>
      </c>
      <c r="FI401" s="7">
        <f t="shared" si="2717"/>
        <v>0</v>
      </c>
      <c r="FJ401" s="7">
        <f t="shared" si="2717"/>
        <v>0</v>
      </c>
      <c r="FK401" s="7">
        <f t="shared" si="2717"/>
        <v>0</v>
      </c>
      <c r="FL401" s="7">
        <f t="shared" si="2717"/>
        <v>0</v>
      </c>
      <c r="FM401" s="7">
        <f t="shared" si="2717"/>
        <v>0</v>
      </c>
      <c r="FN401" s="7">
        <f t="shared" si="2717"/>
        <v>0</v>
      </c>
      <c r="FO401" s="7">
        <f t="shared" si="2717"/>
        <v>0</v>
      </c>
      <c r="FP401" s="7"/>
      <c r="FQ401" s="7">
        <f t="shared" si="2631"/>
        <v>0</v>
      </c>
      <c r="FR401" s="7">
        <f t="shared" si="2631"/>
        <v>0</v>
      </c>
      <c r="FS401" s="7">
        <f t="shared" si="2631"/>
        <v>0</v>
      </c>
      <c r="FT401" s="7">
        <f t="shared" si="2631"/>
        <v>0</v>
      </c>
      <c r="FU401" s="7">
        <f t="shared" si="2631"/>
        <v>0</v>
      </c>
      <c r="FV401" s="7">
        <f t="shared" si="2631"/>
        <v>0</v>
      </c>
      <c r="FW401" s="7">
        <f t="shared" si="2631"/>
        <v>0</v>
      </c>
      <c r="FX401" s="7">
        <f t="shared" si="2631"/>
        <v>0</v>
      </c>
      <c r="FY401" s="7">
        <f t="shared" si="2631"/>
        <v>0</v>
      </c>
      <c r="FZ401" s="7">
        <f t="shared" si="2631"/>
        <v>0</v>
      </c>
      <c r="GA401" s="7">
        <f t="shared" si="2631"/>
        <v>0</v>
      </c>
      <c r="GB401" s="116">
        <f t="shared" si="2631"/>
        <v>0</v>
      </c>
      <c r="GC401" s="117">
        <f t="shared" si="2631"/>
        <v>0</v>
      </c>
      <c r="GD401" s="7"/>
      <c r="GE401" s="7"/>
      <c r="GF401" s="7"/>
      <c r="GG401" s="52"/>
      <c r="GH401" s="3"/>
      <c r="GI401" s="18"/>
      <c r="GJ401" s="18"/>
      <c r="GK401" s="1"/>
      <c r="GL401" s="23"/>
      <c r="GM401" s="61"/>
      <c r="GN401" s="7"/>
      <c r="GO401" s="67"/>
    </row>
    <row r="402" spans="1:197" ht="24.95" customHeight="1" x14ac:dyDescent="0.35">
      <c r="A402" s="51"/>
      <c r="B402" s="17"/>
      <c r="C402" s="17"/>
      <c r="D402" s="7"/>
      <c r="E402" s="7"/>
      <c r="F402" s="7"/>
      <c r="G402" s="7"/>
      <c r="H402" s="7"/>
      <c r="I402" s="7"/>
      <c r="J402" s="7"/>
      <c r="K402" s="7"/>
      <c r="L402" s="7"/>
      <c r="M402" s="73">
        <f t="shared" si="2718"/>
        <v>0</v>
      </c>
      <c r="N402" s="32"/>
      <c r="O402" s="263"/>
      <c r="P402" s="32"/>
      <c r="Q402" s="20"/>
      <c r="R402" s="32"/>
      <c r="S402" s="20"/>
      <c r="T402" s="32"/>
      <c r="U402" s="20"/>
      <c r="V402" s="74"/>
      <c r="W402" s="20"/>
      <c r="X402" s="20"/>
      <c r="Y402" s="20"/>
      <c r="Z402" s="74"/>
      <c r="AA402" s="20"/>
      <c r="AB402" s="74"/>
      <c r="AC402" s="20"/>
      <c r="AD402" s="74"/>
      <c r="AE402" s="24"/>
      <c r="AF402" s="74"/>
      <c r="AG402" s="20"/>
      <c r="AH402" s="74"/>
      <c r="AI402" s="20"/>
      <c r="AJ402" s="74"/>
      <c r="AK402" s="20"/>
      <c r="AL402" s="74"/>
      <c r="AM402" s="263"/>
      <c r="AN402" s="74"/>
      <c r="AO402" s="20"/>
      <c r="AP402" s="74"/>
      <c r="AQ402" s="20"/>
      <c r="AR402" s="74"/>
      <c r="AS402" s="20"/>
      <c r="AT402" s="74"/>
      <c r="AU402" s="20"/>
      <c r="AV402" s="74"/>
      <c r="AW402" s="20"/>
      <c r="AX402" s="74"/>
      <c r="AY402" s="20"/>
      <c r="AZ402" s="74"/>
      <c r="BA402" s="20"/>
      <c r="BB402" s="74"/>
      <c r="BC402" s="20"/>
      <c r="BD402" s="74"/>
      <c r="BE402" s="20"/>
      <c r="BF402" s="20">
        <f t="shared" si="2719"/>
        <v>0</v>
      </c>
      <c r="BG402" s="20">
        <f t="shared" si="2720"/>
        <v>0</v>
      </c>
      <c r="BH402" s="7"/>
      <c r="BI402" s="7"/>
      <c r="BJ402" s="7"/>
      <c r="BK402" s="52"/>
      <c r="BL402" s="51"/>
      <c r="BM402" s="17"/>
      <c r="BN402" s="17"/>
      <c r="BO402" s="7"/>
      <c r="BP402" s="7"/>
      <c r="BQ402" s="7"/>
      <c r="BR402" s="7"/>
      <c r="BS402" s="7"/>
      <c r="BT402" s="7"/>
      <c r="BU402" s="7"/>
      <c r="BV402" s="7"/>
      <c r="BW402" s="7"/>
      <c r="BX402" s="73">
        <f t="shared" si="2721"/>
        <v>0</v>
      </c>
      <c r="BY402" s="32"/>
      <c r="BZ402" s="334"/>
      <c r="CA402" s="32"/>
      <c r="CB402" s="20"/>
      <c r="CC402" s="32"/>
      <c r="CD402" s="20"/>
      <c r="CE402" s="32"/>
      <c r="CF402" s="20"/>
      <c r="CG402" s="74"/>
      <c r="CH402" s="20"/>
      <c r="CI402" s="20"/>
      <c r="CJ402" s="20"/>
      <c r="CK402" s="74"/>
      <c r="CL402" s="20"/>
      <c r="CM402" s="74"/>
      <c r="CN402" s="20"/>
      <c r="CO402" s="74"/>
      <c r="CP402" s="24"/>
      <c r="CQ402" s="74"/>
      <c r="CR402" s="334"/>
      <c r="CS402" s="74"/>
      <c r="CT402" s="20"/>
      <c r="CU402" s="74"/>
      <c r="CV402" s="20"/>
      <c r="CW402" s="74"/>
      <c r="CX402" s="334"/>
      <c r="CY402" s="74"/>
      <c r="CZ402" s="20"/>
      <c r="DA402" s="74"/>
      <c r="DB402" s="20"/>
      <c r="DC402" s="74"/>
      <c r="DD402" s="20"/>
      <c r="DE402" s="74"/>
      <c r="DF402" s="20"/>
      <c r="DG402" s="74"/>
      <c r="DH402" s="20"/>
      <c r="DI402" s="74"/>
      <c r="DJ402" s="20"/>
      <c r="DK402" s="74"/>
      <c r="DL402" s="20"/>
      <c r="DM402" s="74"/>
      <c r="DN402" s="20"/>
      <c r="DO402" s="74"/>
      <c r="DP402" s="20"/>
      <c r="DQ402" s="20">
        <f t="shared" si="2626"/>
        <v>0</v>
      </c>
      <c r="DR402" s="20">
        <f t="shared" si="2627"/>
        <v>0</v>
      </c>
      <c r="DS402" s="7"/>
      <c r="DT402" s="7"/>
      <c r="DU402" s="7"/>
      <c r="DV402" s="52"/>
      <c r="DW402" s="51"/>
      <c r="DX402" s="17"/>
      <c r="DY402" s="17"/>
      <c r="DZ402" s="7"/>
      <c r="EA402" s="7"/>
      <c r="EB402" s="7"/>
      <c r="EC402" s="7"/>
      <c r="ED402" s="7"/>
      <c r="EE402" s="7"/>
      <c r="EF402" s="7"/>
      <c r="EG402" s="7"/>
      <c r="EH402" s="7">
        <f t="shared" si="2722"/>
        <v>0</v>
      </c>
      <c r="EI402" s="7">
        <f t="shared" si="2722"/>
        <v>0</v>
      </c>
      <c r="EJ402" s="7">
        <f t="shared" si="2722"/>
        <v>0</v>
      </c>
      <c r="EK402" s="18">
        <f t="shared" si="2716"/>
        <v>0</v>
      </c>
      <c r="EL402" s="7">
        <f t="shared" si="2716"/>
        <v>0</v>
      </c>
      <c r="EM402" s="7">
        <f t="shared" si="2716"/>
        <v>0</v>
      </c>
      <c r="EN402" s="7">
        <f t="shared" si="2716"/>
        <v>0</v>
      </c>
      <c r="EO402" s="7">
        <f t="shared" si="2716"/>
        <v>0</v>
      </c>
      <c r="EP402" s="7">
        <f t="shared" si="2716"/>
        <v>0</v>
      </c>
      <c r="EQ402" s="7">
        <f t="shared" si="2716"/>
        <v>0</v>
      </c>
      <c r="ER402" s="7">
        <f t="shared" si="2716"/>
        <v>0</v>
      </c>
      <c r="ES402" s="7">
        <f t="shared" si="2716"/>
        <v>0</v>
      </c>
      <c r="ET402" s="7">
        <f t="shared" si="2716"/>
        <v>0</v>
      </c>
      <c r="EU402" s="18">
        <f t="shared" si="2716"/>
        <v>0</v>
      </c>
      <c r="EV402" s="7">
        <f t="shared" si="2716"/>
        <v>0</v>
      </c>
      <c r="EW402" s="7">
        <f t="shared" si="2716"/>
        <v>0</v>
      </c>
      <c r="EX402" s="7">
        <f t="shared" si="2716"/>
        <v>0</v>
      </c>
      <c r="EY402" s="7">
        <f t="shared" si="2716"/>
        <v>0</v>
      </c>
      <c r="EZ402" s="7">
        <f t="shared" si="2716"/>
        <v>0</v>
      </c>
      <c r="FA402" s="7">
        <f t="shared" si="2717"/>
        <v>0</v>
      </c>
      <c r="FB402" s="7">
        <f t="shared" si="2717"/>
        <v>0</v>
      </c>
      <c r="FC402" s="7">
        <f t="shared" si="2717"/>
        <v>0</v>
      </c>
      <c r="FD402" s="7">
        <f t="shared" si="2717"/>
        <v>0</v>
      </c>
      <c r="FE402" s="18">
        <f t="shared" si="2717"/>
        <v>0</v>
      </c>
      <c r="FF402" s="7">
        <f t="shared" si="2717"/>
        <v>0</v>
      </c>
      <c r="FG402" s="7">
        <f t="shared" si="2717"/>
        <v>0</v>
      </c>
      <c r="FH402" s="7">
        <f t="shared" si="2717"/>
        <v>0</v>
      </c>
      <c r="FI402" s="7">
        <f t="shared" si="2717"/>
        <v>0</v>
      </c>
      <c r="FJ402" s="7">
        <f t="shared" si="2717"/>
        <v>0</v>
      </c>
      <c r="FK402" s="7">
        <f t="shared" si="2717"/>
        <v>0</v>
      </c>
      <c r="FL402" s="7">
        <f t="shared" si="2717"/>
        <v>0</v>
      </c>
      <c r="FM402" s="7">
        <f t="shared" si="2717"/>
        <v>0</v>
      </c>
      <c r="FN402" s="7">
        <f t="shared" si="2717"/>
        <v>0</v>
      </c>
      <c r="FO402" s="7">
        <f t="shared" si="2717"/>
        <v>0</v>
      </c>
      <c r="FP402" s="7"/>
      <c r="FQ402" s="7">
        <f t="shared" si="2631"/>
        <v>0</v>
      </c>
      <c r="FR402" s="7">
        <f t="shared" si="2631"/>
        <v>0</v>
      </c>
      <c r="FS402" s="7">
        <f t="shared" si="2631"/>
        <v>0</v>
      </c>
      <c r="FT402" s="7">
        <f t="shared" si="2631"/>
        <v>0</v>
      </c>
      <c r="FU402" s="7">
        <f t="shared" si="2631"/>
        <v>0</v>
      </c>
      <c r="FV402" s="7">
        <f t="shared" si="2631"/>
        <v>0</v>
      </c>
      <c r="FW402" s="7">
        <f t="shared" si="2631"/>
        <v>0</v>
      </c>
      <c r="FX402" s="7">
        <f t="shared" si="2631"/>
        <v>0</v>
      </c>
      <c r="FY402" s="7">
        <f t="shared" si="2631"/>
        <v>0</v>
      </c>
      <c r="FZ402" s="7">
        <f t="shared" si="2631"/>
        <v>0</v>
      </c>
      <c r="GA402" s="7">
        <f t="shared" si="2631"/>
        <v>0</v>
      </c>
      <c r="GB402" s="116">
        <f t="shared" si="2631"/>
        <v>0</v>
      </c>
      <c r="GC402" s="117">
        <f t="shared" si="2631"/>
        <v>0</v>
      </c>
      <c r="GD402" s="7"/>
      <c r="GE402" s="7"/>
      <c r="GF402" s="7"/>
      <c r="GG402" s="52"/>
      <c r="GH402" s="3"/>
      <c r="GI402" s="18"/>
      <c r="GJ402" s="18"/>
      <c r="GK402" s="1"/>
      <c r="GL402" s="44"/>
      <c r="GM402" s="63"/>
      <c r="GN402" s="7"/>
      <c r="GO402" s="67"/>
    </row>
    <row r="403" spans="1:197" ht="24.95" customHeight="1" x14ac:dyDescent="0.35">
      <c r="A403" s="51"/>
      <c r="B403" s="17"/>
      <c r="C403" s="17"/>
      <c r="D403" s="7"/>
      <c r="E403" s="7"/>
      <c r="F403" s="7"/>
      <c r="G403" s="7"/>
      <c r="H403" s="7"/>
      <c r="I403" s="7"/>
      <c r="J403" s="7"/>
      <c r="K403" s="7"/>
      <c r="L403" s="7"/>
      <c r="M403" s="73">
        <f t="shared" si="2718"/>
        <v>0</v>
      </c>
      <c r="N403" s="32"/>
      <c r="O403" s="263"/>
      <c r="P403" s="32"/>
      <c r="Q403" s="20"/>
      <c r="R403" s="32"/>
      <c r="S403" s="20"/>
      <c r="T403" s="32"/>
      <c r="U403" s="20"/>
      <c r="V403" s="74"/>
      <c r="W403" s="20"/>
      <c r="X403" s="20"/>
      <c r="Y403" s="20"/>
      <c r="Z403" s="74"/>
      <c r="AA403" s="20"/>
      <c r="AB403" s="74"/>
      <c r="AC403" s="20"/>
      <c r="AD403" s="74"/>
      <c r="AE403" s="24"/>
      <c r="AF403" s="74"/>
      <c r="AG403" s="20"/>
      <c r="AH403" s="74"/>
      <c r="AI403" s="20"/>
      <c r="AJ403" s="74"/>
      <c r="AK403" s="20"/>
      <c r="AL403" s="74"/>
      <c r="AM403" s="263"/>
      <c r="AN403" s="74"/>
      <c r="AO403" s="20"/>
      <c r="AP403" s="74"/>
      <c r="AQ403" s="20"/>
      <c r="AR403" s="74"/>
      <c r="AS403" s="20"/>
      <c r="AT403" s="74"/>
      <c r="AU403" s="20"/>
      <c r="AV403" s="74"/>
      <c r="AW403" s="20"/>
      <c r="AX403" s="74"/>
      <c r="AY403" s="20"/>
      <c r="AZ403" s="74"/>
      <c r="BA403" s="20"/>
      <c r="BB403" s="74"/>
      <c r="BC403" s="20"/>
      <c r="BD403" s="74"/>
      <c r="BE403" s="20"/>
      <c r="BF403" s="20">
        <f t="shared" si="2719"/>
        <v>0</v>
      </c>
      <c r="BG403" s="20">
        <f t="shared" si="2720"/>
        <v>0</v>
      </c>
      <c r="BH403" s="7"/>
      <c r="BI403" s="7"/>
      <c r="BJ403" s="7"/>
      <c r="BK403" s="52"/>
      <c r="BL403" s="51"/>
      <c r="BM403" s="17"/>
      <c r="BN403" s="17"/>
      <c r="BO403" s="7"/>
      <c r="BP403" s="7"/>
      <c r="BQ403" s="7"/>
      <c r="BR403" s="7"/>
      <c r="BS403" s="7"/>
      <c r="BT403" s="7"/>
      <c r="BU403" s="7"/>
      <c r="BV403" s="7"/>
      <c r="BW403" s="7"/>
      <c r="BX403" s="73">
        <f t="shared" si="2721"/>
        <v>0</v>
      </c>
      <c r="BY403" s="32"/>
      <c r="BZ403" s="334"/>
      <c r="CA403" s="32"/>
      <c r="CB403" s="20"/>
      <c r="CC403" s="32"/>
      <c r="CD403" s="20"/>
      <c r="CE403" s="32"/>
      <c r="CF403" s="20"/>
      <c r="CG403" s="74"/>
      <c r="CH403" s="20"/>
      <c r="CI403" s="20"/>
      <c r="CJ403" s="20"/>
      <c r="CK403" s="74"/>
      <c r="CL403" s="20"/>
      <c r="CM403" s="74"/>
      <c r="CN403" s="20"/>
      <c r="CO403" s="74"/>
      <c r="CP403" s="24"/>
      <c r="CQ403" s="74"/>
      <c r="CR403" s="334"/>
      <c r="CS403" s="74"/>
      <c r="CT403" s="20"/>
      <c r="CU403" s="74"/>
      <c r="CV403" s="20"/>
      <c r="CW403" s="74"/>
      <c r="CX403" s="334"/>
      <c r="CY403" s="74"/>
      <c r="CZ403" s="20"/>
      <c r="DA403" s="74"/>
      <c r="DB403" s="20"/>
      <c r="DC403" s="74"/>
      <c r="DD403" s="20"/>
      <c r="DE403" s="74"/>
      <c r="DF403" s="20"/>
      <c r="DG403" s="74"/>
      <c r="DH403" s="20"/>
      <c r="DI403" s="74"/>
      <c r="DJ403" s="20"/>
      <c r="DK403" s="74"/>
      <c r="DL403" s="20"/>
      <c r="DM403" s="74"/>
      <c r="DN403" s="20"/>
      <c r="DO403" s="74"/>
      <c r="DP403" s="20"/>
      <c r="DQ403" s="20">
        <f t="shared" si="2626"/>
        <v>0</v>
      </c>
      <c r="DR403" s="20">
        <f t="shared" si="2627"/>
        <v>0</v>
      </c>
      <c r="DS403" s="7"/>
      <c r="DT403" s="7"/>
      <c r="DU403" s="7"/>
      <c r="DV403" s="52"/>
      <c r="DW403" s="51"/>
      <c r="DX403" s="17"/>
      <c r="DY403" s="17"/>
      <c r="DZ403" s="7"/>
      <c r="EA403" s="7"/>
      <c r="EB403" s="7"/>
      <c r="EC403" s="7"/>
      <c r="ED403" s="7"/>
      <c r="EE403" s="7"/>
      <c r="EF403" s="7"/>
      <c r="EG403" s="7"/>
      <c r="EH403" s="7">
        <f t="shared" si="2722"/>
        <v>0</v>
      </c>
      <c r="EI403" s="7">
        <f t="shared" si="2722"/>
        <v>0</v>
      </c>
      <c r="EJ403" s="7">
        <f t="shared" si="2722"/>
        <v>0</v>
      </c>
      <c r="EK403" s="18">
        <f t="shared" si="2716"/>
        <v>0</v>
      </c>
      <c r="EL403" s="7">
        <f t="shared" si="2716"/>
        <v>0</v>
      </c>
      <c r="EM403" s="7">
        <f t="shared" si="2716"/>
        <v>0</v>
      </c>
      <c r="EN403" s="7">
        <f t="shared" si="2716"/>
        <v>0</v>
      </c>
      <c r="EO403" s="7">
        <f t="shared" si="2716"/>
        <v>0</v>
      </c>
      <c r="EP403" s="7">
        <f t="shared" si="2716"/>
        <v>0</v>
      </c>
      <c r="EQ403" s="7">
        <f t="shared" si="2716"/>
        <v>0</v>
      </c>
      <c r="ER403" s="7">
        <f t="shared" si="2716"/>
        <v>0</v>
      </c>
      <c r="ES403" s="7">
        <f t="shared" si="2716"/>
        <v>0</v>
      </c>
      <c r="ET403" s="7">
        <f t="shared" si="2716"/>
        <v>0</v>
      </c>
      <c r="EU403" s="18">
        <f t="shared" si="2716"/>
        <v>0</v>
      </c>
      <c r="EV403" s="7">
        <f t="shared" si="2716"/>
        <v>0</v>
      </c>
      <c r="EW403" s="7">
        <f t="shared" si="2716"/>
        <v>0</v>
      </c>
      <c r="EX403" s="7">
        <f t="shared" si="2716"/>
        <v>0</v>
      </c>
      <c r="EY403" s="7">
        <f t="shared" si="2716"/>
        <v>0</v>
      </c>
      <c r="EZ403" s="7">
        <f t="shared" si="2716"/>
        <v>0</v>
      </c>
      <c r="FA403" s="7">
        <f t="shared" si="2717"/>
        <v>0</v>
      </c>
      <c r="FB403" s="7">
        <f t="shared" si="2717"/>
        <v>0</v>
      </c>
      <c r="FC403" s="7">
        <f t="shared" si="2717"/>
        <v>0</v>
      </c>
      <c r="FD403" s="7">
        <f t="shared" si="2717"/>
        <v>0</v>
      </c>
      <c r="FE403" s="18">
        <f t="shared" si="2717"/>
        <v>0</v>
      </c>
      <c r="FF403" s="7">
        <f t="shared" si="2717"/>
        <v>0</v>
      </c>
      <c r="FG403" s="7">
        <f t="shared" si="2717"/>
        <v>0</v>
      </c>
      <c r="FH403" s="7">
        <f t="shared" si="2717"/>
        <v>0</v>
      </c>
      <c r="FI403" s="7">
        <f t="shared" si="2717"/>
        <v>0</v>
      </c>
      <c r="FJ403" s="7">
        <f t="shared" si="2717"/>
        <v>0</v>
      </c>
      <c r="FK403" s="7">
        <f t="shared" si="2717"/>
        <v>0</v>
      </c>
      <c r="FL403" s="7">
        <f t="shared" si="2717"/>
        <v>0</v>
      </c>
      <c r="FM403" s="7">
        <f t="shared" si="2717"/>
        <v>0</v>
      </c>
      <c r="FN403" s="7">
        <f t="shared" si="2717"/>
        <v>0</v>
      </c>
      <c r="FO403" s="7">
        <f t="shared" si="2717"/>
        <v>0</v>
      </c>
      <c r="FP403" s="7"/>
      <c r="FQ403" s="7">
        <f t="shared" si="2631"/>
        <v>0</v>
      </c>
      <c r="FR403" s="7">
        <f t="shared" si="2631"/>
        <v>0</v>
      </c>
      <c r="FS403" s="7">
        <f t="shared" si="2631"/>
        <v>0</v>
      </c>
      <c r="FT403" s="7">
        <f t="shared" si="2631"/>
        <v>0</v>
      </c>
      <c r="FU403" s="7">
        <f t="shared" si="2631"/>
        <v>0</v>
      </c>
      <c r="FV403" s="7">
        <f t="shared" si="2631"/>
        <v>0</v>
      </c>
      <c r="FW403" s="7">
        <f t="shared" si="2631"/>
        <v>0</v>
      </c>
      <c r="FX403" s="7">
        <f t="shared" si="2631"/>
        <v>0</v>
      </c>
      <c r="FY403" s="7">
        <f t="shared" si="2631"/>
        <v>0</v>
      </c>
      <c r="FZ403" s="7">
        <f t="shared" si="2631"/>
        <v>0</v>
      </c>
      <c r="GA403" s="7">
        <f t="shared" si="2631"/>
        <v>0</v>
      </c>
      <c r="GB403" s="116">
        <f t="shared" si="2631"/>
        <v>0</v>
      </c>
      <c r="GC403" s="117">
        <f t="shared" si="2631"/>
        <v>0</v>
      </c>
      <c r="GD403" s="7"/>
      <c r="GE403" s="7"/>
      <c r="GF403" s="7"/>
      <c r="GG403" s="52"/>
      <c r="GH403" s="3"/>
      <c r="GI403" s="18"/>
      <c r="GJ403" s="18"/>
      <c r="GK403" s="1"/>
      <c r="GL403" s="23"/>
      <c r="GM403" s="61"/>
      <c r="GN403" s="7"/>
      <c r="GO403" s="67"/>
    </row>
    <row r="404" spans="1:197" ht="24.95" customHeight="1" x14ac:dyDescent="0.35">
      <c r="A404" s="51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3">
        <f t="shared" si="2718"/>
        <v>0</v>
      </c>
      <c r="N404" s="32"/>
      <c r="O404" s="263"/>
      <c r="P404" s="32"/>
      <c r="Q404" s="20"/>
      <c r="R404" s="32"/>
      <c r="S404" s="20"/>
      <c r="T404" s="32"/>
      <c r="U404" s="20"/>
      <c r="V404" s="74"/>
      <c r="W404" s="20"/>
      <c r="X404" s="20"/>
      <c r="Y404" s="20"/>
      <c r="Z404" s="74"/>
      <c r="AA404" s="20"/>
      <c r="AB404" s="74"/>
      <c r="AC404" s="20"/>
      <c r="AD404" s="74"/>
      <c r="AE404" s="24"/>
      <c r="AF404" s="74"/>
      <c r="AG404" s="20"/>
      <c r="AH404" s="74"/>
      <c r="AI404" s="20"/>
      <c r="AJ404" s="74"/>
      <c r="AK404" s="20"/>
      <c r="AL404" s="74"/>
      <c r="AM404" s="263"/>
      <c r="AN404" s="74"/>
      <c r="AO404" s="20"/>
      <c r="AP404" s="74"/>
      <c r="AQ404" s="20"/>
      <c r="AR404" s="74"/>
      <c r="AS404" s="20"/>
      <c r="AT404" s="74"/>
      <c r="AU404" s="20"/>
      <c r="AV404" s="74"/>
      <c r="AW404" s="20"/>
      <c r="AX404" s="74"/>
      <c r="AY404" s="20"/>
      <c r="AZ404" s="74"/>
      <c r="BA404" s="20"/>
      <c r="BB404" s="74"/>
      <c r="BC404" s="20"/>
      <c r="BD404" s="74"/>
      <c r="BE404" s="20"/>
      <c r="BF404" s="20">
        <f t="shared" si="2719"/>
        <v>0</v>
      </c>
      <c r="BG404" s="20">
        <f t="shared" si="2720"/>
        <v>0</v>
      </c>
      <c r="BH404" s="7"/>
      <c r="BI404" s="7"/>
      <c r="BJ404" s="7"/>
      <c r="BK404" s="52"/>
      <c r="BL404" s="51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3">
        <f t="shared" si="2721"/>
        <v>0</v>
      </c>
      <c r="BY404" s="32"/>
      <c r="BZ404" s="334"/>
      <c r="CA404" s="32"/>
      <c r="CB404" s="20"/>
      <c r="CC404" s="32"/>
      <c r="CD404" s="20"/>
      <c r="CE404" s="32"/>
      <c r="CF404" s="20"/>
      <c r="CG404" s="74"/>
      <c r="CH404" s="20"/>
      <c r="CI404" s="20"/>
      <c r="CJ404" s="20"/>
      <c r="CK404" s="74"/>
      <c r="CL404" s="20"/>
      <c r="CM404" s="74"/>
      <c r="CN404" s="20"/>
      <c r="CO404" s="74"/>
      <c r="CP404" s="24"/>
      <c r="CQ404" s="74"/>
      <c r="CR404" s="334"/>
      <c r="CS404" s="74"/>
      <c r="CT404" s="20"/>
      <c r="CU404" s="74"/>
      <c r="CV404" s="20"/>
      <c r="CW404" s="74"/>
      <c r="CX404" s="334"/>
      <c r="CY404" s="74"/>
      <c r="CZ404" s="20"/>
      <c r="DA404" s="74"/>
      <c r="DB404" s="20"/>
      <c r="DC404" s="74"/>
      <c r="DD404" s="20"/>
      <c r="DE404" s="74"/>
      <c r="DF404" s="20"/>
      <c r="DG404" s="74"/>
      <c r="DH404" s="20"/>
      <c r="DI404" s="74"/>
      <c r="DJ404" s="20"/>
      <c r="DK404" s="74"/>
      <c r="DL404" s="20"/>
      <c r="DM404" s="74"/>
      <c r="DN404" s="20"/>
      <c r="DO404" s="74"/>
      <c r="DP404" s="20"/>
      <c r="DQ404" s="20">
        <f t="shared" si="2626"/>
        <v>0</v>
      </c>
      <c r="DR404" s="20">
        <f t="shared" si="2627"/>
        <v>0</v>
      </c>
      <c r="DS404" s="7"/>
      <c r="DT404" s="7"/>
      <c r="DU404" s="7"/>
      <c r="DV404" s="52"/>
      <c r="DW404" s="51"/>
      <c r="DX404" s="7"/>
      <c r="DY404" s="7"/>
      <c r="DZ404" s="7"/>
      <c r="EA404" s="8"/>
      <c r="EB404" s="8"/>
      <c r="EC404" s="8"/>
      <c r="ED404" s="8"/>
      <c r="EE404" s="8"/>
      <c r="EF404" s="8"/>
      <c r="EG404" s="8"/>
      <c r="EH404" s="7">
        <f t="shared" si="2722"/>
        <v>0</v>
      </c>
      <c r="EI404" s="7">
        <f t="shared" si="2722"/>
        <v>0</v>
      </c>
      <c r="EJ404" s="7">
        <f t="shared" si="2722"/>
        <v>0</v>
      </c>
      <c r="EK404" s="18">
        <f t="shared" si="2716"/>
        <v>0</v>
      </c>
      <c r="EL404" s="7">
        <f t="shared" si="2716"/>
        <v>0</v>
      </c>
      <c r="EM404" s="7">
        <f t="shared" si="2716"/>
        <v>0</v>
      </c>
      <c r="EN404" s="7">
        <f t="shared" si="2716"/>
        <v>0</v>
      </c>
      <c r="EO404" s="7">
        <f t="shared" si="2716"/>
        <v>0</v>
      </c>
      <c r="EP404" s="7">
        <f t="shared" si="2716"/>
        <v>0</v>
      </c>
      <c r="EQ404" s="7">
        <f t="shared" si="2716"/>
        <v>0</v>
      </c>
      <c r="ER404" s="7">
        <f t="shared" si="2716"/>
        <v>0</v>
      </c>
      <c r="ES404" s="7">
        <f t="shared" si="2716"/>
        <v>0</v>
      </c>
      <c r="ET404" s="7">
        <f t="shared" si="2716"/>
        <v>0</v>
      </c>
      <c r="EU404" s="18">
        <f t="shared" si="2716"/>
        <v>0</v>
      </c>
      <c r="EV404" s="7">
        <f t="shared" si="2716"/>
        <v>0</v>
      </c>
      <c r="EW404" s="7">
        <f t="shared" si="2716"/>
        <v>0</v>
      </c>
      <c r="EX404" s="7">
        <f t="shared" si="2716"/>
        <v>0</v>
      </c>
      <c r="EY404" s="7">
        <f t="shared" si="2716"/>
        <v>0</v>
      </c>
      <c r="EZ404" s="7">
        <f t="shared" si="2716"/>
        <v>0</v>
      </c>
      <c r="FA404" s="7">
        <f t="shared" si="2717"/>
        <v>0</v>
      </c>
      <c r="FB404" s="7">
        <f t="shared" si="2717"/>
        <v>0</v>
      </c>
      <c r="FC404" s="7">
        <f t="shared" si="2717"/>
        <v>0</v>
      </c>
      <c r="FD404" s="7">
        <f t="shared" si="2717"/>
        <v>0</v>
      </c>
      <c r="FE404" s="18">
        <f t="shared" si="2717"/>
        <v>0</v>
      </c>
      <c r="FF404" s="7">
        <f t="shared" si="2717"/>
        <v>0</v>
      </c>
      <c r="FG404" s="7">
        <f t="shared" si="2717"/>
        <v>0</v>
      </c>
      <c r="FH404" s="7">
        <f t="shared" si="2717"/>
        <v>0</v>
      </c>
      <c r="FI404" s="7">
        <f t="shared" si="2717"/>
        <v>0</v>
      </c>
      <c r="FJ404" s="7">
        <f t="shared" si="2717"/>
        <v>0</v>
      </c>
      <c r="FK404" s="7">
        <f t="shared" si="2717"/>
        <v>0</v>
      </c>
      <c r="FL404" s="7">
        <f t="shared" si="2717"/>
        <v>0</v>
      </c>
      <c r="FM404" s="7">
        <f t="shared" si="2717"/>
        <v>0</v>
      </c>
      <c r="FN404" s="7">
        <f t="shared" si="2717"/>
        <v>0</v>
      </c>
      <c r="FO404" s="7">
        <f t="shared" si="2717"/>
        <v>0</v>
      </c>
      <c r="FP404" s="7"/>
      <c r="FQ404" s="7">
        <f t="shared" si="2631"/>
        <v>0</v>
      </c>
      <c r="FR404" s="7">
        <f t="shared" si="2631"/>
        <v>0</v>
      </c>
      <c r="FS404" s="7">
        <f t="shared" si="2631"/>
        <v>0</v>
      </c>
      <c r="FT404" s="7">
        <f t="shared" si="2631"/>
        <v>0</v>
      </c>
      <c r="FU404" s="7">
        <f t="shared" si="2631"/>
        <v>0</v>
      </c>
      <c r="FV404" s="7">
        <f t="shared" si="2631"/>
        <v>0</v>
      </c>
      <c r="FW404" s="7">
        <f t="shared" si="2631"/>
        <v>0</v>
      </c>
      <c r="FX404" s="7">
        <f t="shared" si="2631"/>
        <v>0</v>
      </c>
      <c r="FY404" s="7">
        <f t="shared" si="2631"/>
        <v>0</v>
      </c>
      <c r="FZ404" s="7">
        <f t="shared" si="2631"/>
        <v>0</v>
      </c>
      <c r="GA404" s="7">
        <f t="shared" si="2631"/>
        <v>0</v>
      </c>
      <c r="GB404" s="116">
        <f t="shared" si="2631"/>
        <v>0</v>
      </c>
      <c r="GC404" s="117">
        <f t="shared" si="2631"/>
        <v>0</v>
      </c>
      <c r="GD404" s="7"/>
      <c r="GE404" s="7"/>
      <c r="GF404" s="7"/>
      <c r="GG404" s="97"/>
      <c r="GH404" s="3"/>
      <c r="GI404" s="18"/>
      <c r="GJ404" s="18"/>
      <c r="GK404" s="1"/>
      <c r="GL404" s="23"/>
      <c r="GM404" s="61"/>
      <c r="GN404" s="7"/>
      <c r="GO404" s="67"/>
    </row>
    <row r="405" spans="1:197" ht="24.95" customHeight="1" x14ac:dyDescent="0.35">
      <c r="A405" s="51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3">
        <f t="shared" si="2718"/>
        <v>0</v>
      </c>
      <c r="N405" s="32"/>
      <c r="O405" s="263"/>
      <c r="P405" s="32"/>
      <c r="Q405" s="20"/>
      <c r="R405" s="32"/>
      <c r="S405" s="20"/>
      <c r="T405" s="32"/>
      <c r="U405" s="20"/>
      <c r="V405" s="74"/>
      <c r="W405" s="20"/>
      <c r="X405" s="20"/>
      <c r="Y405" s="20"/>
      <c r="Z405" s="74"/>
      <c r="AA405" s="20"/>
      <c r="AB405" s="74"/>
      <c r="AC405" s="20"/>
      <c r="AD405" s="74"/>
      <c r="AE405" s="24"/>
      <c r="AF405" s="74"/>
      <c r="AG405" s="20"/>
      <c r="AH405" s="74"/>
      <c r="AI405" s="20"/>
      <c r="AJ405" s="74"/>
      <c r="AK405" s="20"/>
      <c r="AL405" s="74"/>
      <c r="AM405" s="263"/>
      <c r="AN405" s="74"/>
      <c r="AO405" s="20"/>
      <c r="AP405" s="74"/>
      <c r="AQ405" s="20"/>
      <c r="AR405" s="74"/>
      <c r="AS405" s="20"/>
      <c r="AT405" s="74"/>
      <c r="AU405" s="20"/>
      <c r="AV405" s="74"/>
      <c r="AW405" s="20"/>
      <c r="AX405" s="74"/>
      <c r="AY405" s="20"/>
      <c r="AZ405" s="74"/>
      <c r="BA405" s="20"/>
      <c r="BB405" s="74"/>
      <c r="BC405" s="20"/>
      <c r="BD405" s="74"/>
      <c r="BE405" s="20"/>
      <c r="BF405" s="20">
        <f t="shared" si="2719"/>
        <v>0</v>
      </c>
      <c r="BG405" s="20">
        <f t="shared" si="2720"/>
        <v>0</v>
      </c>
      <c r="BH405" s="7"/>
      <c r="BI405" s="7"/>
      <c r="BJ405" s="7"/>
      <c r="BK405" s="52"/>
      <c r="BL405" s="51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3">
        <f t="shared" si="2721"/>
        <v>0</v>
      </c>
      <c r="BY405" s="32"/>
      <c r="BZ405" s="334"/>
      <c r="CA405" s="32"/>
      <c r="CB405" s="20"/>
      <c r="CC405" s="32"/>
      <c r="CD405" s="20"/>
      <c r="CE405" s="32"/>
      <c r="CF405" s="20"/>
      <c r="CG405" s="74"/>
      <c r="CH405" s="20"/>
      <c r="CI405" s="20"/>
      <c r="CJ405" s="20"/>
      <c r="CK405" s="74"/>
      <c r="CL405" s="20"/>
      <c r="CM405" s="74"/>
      <c r="CN405" s="20"/>
      <c r="CO405" s="74"/>
      <c r="CP405" s="24"/>
      <c r="CQ405" s="74"/>
      <c r="CR405" s="334"/>
      <c r="CS405" s="74"/>
      <c r="CT405" s="20"/>
      <c r="CU405" s="74"/>
      <c r="CV405" s="20"/>
      <c r="CW405" s="74"/>
      <c r="CX405" s="334"/>
      <c r="CY405" s="74"/>
      <c r="CZ405" s="20"/>
      <c r="DA405" s="74"/>
      <c r="DB405" s="20"/>
      <c r="DC405" s="74"/>
      <c r="DD405" s="20"/>
      <c r="DE405" s="74"/>
      <c r="DF405" s="20"/>
      <c r="DG405" s="74"/>
      <c r="DH405" s="20"/>
      <c r="DI405" s="74"/>
      <c r="DJ405" s="20"/>
      <c r="DK405" s="74"/>
      <c r="DL405" s="20"/>
      <c r="DM405" s="74"/>
      <c r="DN405" s="20"/>
      <c r="DO405" s="74"/>
      <c r="DP405" s="20"/>
      <c r="DQ405" s="20">
        <f t="shared" si="2626"/>
        <v>0</v>
      </c>
      <c r="DR405" s="20">
        <f t="shared" si="2627"/>
        <v>0</v>
      </c>
      <c r="DS405" s="7"/>
      <c r="DT405" s="7"/>
      <c r="DU405" s="7"/>
      <c r="DV405" s="52"/>
      <c r="DW405" s="51"/>
      <c r="DX405" s="7"/>
      <c r="DY405" s="7"/>
      <c r="DZ405" s="7"/>
      <c r="EA405" s="8"/>
      <c r="EB405" s="8"/>
      <c r="EC405" s="8"/>
      <c r="ED405" s="8"/>
      <c r="EE405" s="8"/>
      <c r="EF405" s="8"/>
      <c r="EG405" s="8"/>
      <c r="EH405" s="7">
        <f t="shared" si="2722"/>
        <v>0</v>
      </c>
      <c r="EI405" s="7">
        <f t="shared" si="2722"/>
        <v>0</v>
      </c>
      <c r="EJ405" s="7">
        <f t="shared" si="2722"/>
        <v>0</v>
      </c>
      <c r="EK405" s="18">
        <f t="shared" si="2716"/>
        <v>0</v>
      </c>
      <c r="EL405" s="7">
        <f t="shared" si="2716"/>
        <v>0</v>
      </c>
      <c r="EM405" s="7">
        <f t="shared" si="2716"/>
        <v>0</v>
      </c>
      <c r="EN405" s="7">
        <f t="shared" si="2716"/>
        <v>0</v>
      </c>
      <c r="EO405" s="7">
        <f t="shared" si="2716"/>
        <v>0</v>
      </c>
      <c r="EP405" s="7">
        <f t="shared" si="2716"/>
        <v>0</v>
      </c>
      <c r="EQ405" s="7">
        <f t="shared" si="2716"/>
        <v>0</v>
      </c>
      <c r="ER405" s="7">
        <f t="shared" si="2716"/>
        <v>0</v>
      </c>
      <c r="ES405" s="7">
        <f t="shared" si="2716"/>
        <v>0</v>
      </c>
      <c r="ET405" s="7">
        <f t="shared" si="2716"/>
        <v>0</v>
      </c>
      <c r="EU405" s="18">
        <f t="shared" si="2716"/>
        <v>0</v>
      </c>
      <c r="EV405" s="7">
        <f t="shared" si="2716"/>
        <v>0</v>
      </c>
      <c r="EW405" s="7">
        <f t="shared" si="2716"/>
        <v>0</v>
      </c>
      <c r="EX405" s="7">
        <f t="shared" si="2716"/>
        <v>0</v>
      </c>
      <c r="EY405" s="7">
        <f t="shared" si="2716"/>
        <v>0</v>
      </c>
      <c r="EZ405" s="7">
        <f t="shared" si="2716"/>
        <v>0</v>
      </c>
      <c r="FA405" s="7">
        <f t="shared" si="2717"/>
        <v>0</v>
      </c>
      <c r="FB405" s="7">
        <f t="shared" si="2717"/>
        <v>0</v>
      </c>
      <c r="FC405" s="7">
        <f t="shared" si="2717"/>
        <v>0</v>
      </c>
      <c r="FD405" s="7">
        <f t="shared" si="2717"/>
        <v>0</v>
      </c>
      <c r="FE405" s="18">
        <f t="shared" si="2717"/>
        <v>0</v>
      </c>
      <c r="FF405" s="7">
        <f t="shared" si="2717"/>
        <v>0</v>
      </c>
      <c r="FG405" s="7">
        <f t="shared" si="2717"/>
        <v>0</v>
      </c>
      <c r="FH405" s="7">
        <f t="shared" si="2717"/>
        <v>0</v>
      </c>
      <c r="FI405" s="7">
        <f t="shared" si="2717"/>
        <v>0</v>
      </c>
      <c r="FJ405" s="7">
        <f t="shared" si="2717"/>
        <v>0</v>
      </c>
      <c r="FK405" s="7">
        <f t="shared" si="2717"/>
        <v>0</v>
      </c>
      <c r="FL405" s="7">
        <f t="shared" si="2717"/>
        <v>0</v>
      </c>
      <c r="FM405" s="7">
        <f t="shared" si="2717"/>
        <v>0</v>
      </c>
      <c r="FN405" s="7">
        <f t="shared" si="2717"/>
        <v>0</v>
      </c>
      <c r="FO405" s="7">
        <f t="shared" si="2717"/>
        <v>0</v>
      </c>
      <c r="FP405" s="7"/>
      <c r="FQ405" s="7">
        <f t="shared" si="2631"/>
        <v>0</v>
      </c>
      <c r="FR405" s="7">
        <f t="shared" si="2631"/>
        <v>0</v>
      </c>
      <c r="FS405" s="7">
        <f t="shared" si="2631"/>
        <v>0</v>
      </c>
      <c r="FT405" s="7">
        <f t="shared" si="2631"/>
        <v>0</v>
      </c>
      <c r="FU405" s="7">
        <f t="shared" si="2631"/>
        <v>0</v>
      </c>
      <c r="FV405" s="7">
        <f t="shared" si="2631"/>
        <v>0</v>
      </c>
      <c r="FW405" s="7">
        <f t="shared" si="2631"/>
        <v>0</v>
      </c>
      <c r="FX405" s="7">
        <f t="shared" si="2631"/>
        <v>0</v>
      </c>
      <c r="FY405" s="7">
        <f t="shared" si="2631"/>
        <v>0</v>
      </c>
      <c r="FZ405" s="7">
        <f t="shared" si="2631"/>
        <v>0</v>
      </c>
      <c r="GA405" s="7">
        <f t="shared" si="2631"/>
        <v>0</v>
      </c>
      <c r="GB405" s="116">
        <f t="shared" si="2631"/>
        <v>0</v>
      </c>
      <c r="GC405" s="117">
        <f t="shared" si="2631"/>
        <v>0</v>
      </c>
      <c r="GD405" s="7"/>
      <c r="GE405" s="7"/>
      <c r="GF405" s="7"/>
      <c r="GG405" s="97"/>
      <c r="GH405" s="3"/>
      <c r="GI405" s="18"/>
      <c r="GJ405" s="18"/>
      <c r="GK405" s="1"/>
      <c r="GL405" s="23"/>
      <c r="GM405" s="61"/>
      <c r="GN405" s="7"/>
      <c r="GO405" s="67"/>
    </row>
    <row r="406" spans="1:197" ht="24.95" customHeight="1" x14ac:dyDescent="0.35">
      <c r="A406" s="51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3">
        <f t="shared" si="2718"/>
        <v>0</v>
      </c>
      <c r="N406" s="32"/>
      <c r="O406" s="263"/>
      <c r="P406" s="32"/>
      <c r="Q406" s="20"/>
      <c r="R406" s="32"/>
      <c r="S406" s="20"/>
      <c r="T406" s="32"/>
      <c r="U406" s="20"/>
      <c r="V406" s="74"/>
      <c r="W406" s="20"/>
      <c r="X406" s="20"/>
      <c r="Y406" s="20"/>
      <c r="Z406" s="74"/>
      <c r="AA406" s="20"/>
      <c r="AB406" s="74"/>
      <c r="AC406" s="20"/>
      <c r="AD406" s="74"/>
      <c r="AE406" s="24"/>
      <c r="AF406" s="74"/>
      <c r="AG406" s="20"/>
      <c r="AH406" s="74"/>
      <c r="AI406" s="20"/>
      <c r="AJ406" s="74"/>
      <c r="AK406" s="20"/>
      <c r="AL406" s="74"/>
      <c r="AM406" s="263"/>
      <c r="AN406" s="74"/>
      <c r="AO406" s="20"/>
      <c r="AP406" s="74"/>
      <c r="AQ406" s="20"/>
      <c r="AR406" s="74"/>
      <c r="AS406" s="20"/>
      <c r="AT406" s="74"/>
      <c r="AU406" s="20"/>
      <c r="AV406" s="74"/>
      <c r="AW406" s="20"/>
      <c r="AX406" s="74"/>
      <c r="AY406" s="20"/>
      <c r="AZ406" s="74"/>
      <c r="BA406" s="20"/>
      <c r="BB406" s="74"/>
      <c r="BC406" s="20"/>
      <c r="BD406" s="74"/>
      <c r="BE406" s="20"/>
      <c r="BF406" s="20">
        <f t="shared" si="2719"/>
        <v>0</v>
      </c>
      <c r="BG406" s="20">
        <f t="shared" si="2720"/>
        <v>0</v>
      </c>
      <c r="BH406" s="7"/>
      <c r="BI406" s="7"/>
      <c r="BJ406" s="7"/>
      <c r="BK406" s="52"/>
      <c r="BL406" s="51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3">
        <f t="shared" si="2721"/>
        <v>0</v>
      </c>
      <c r="BY406" s="32"/>
      <c r="BZ406" s="334"/>
      <c r="CA406" s="32"/>
      <c r="CB406" s="20"/>
      <c r="CC406" s="32"/>
      <c r="CD406" s="20"/>
      <c r="CE406" s="32"/>
      <c r="CF406" s="20"/>
      <c r="CG406" s="74"/>
      <c r="CH406" s="20"/>
      <c r="CI406" s="20"/>
      <c r="CJ406" s="20"/>
      <c r="CK406" s="74"/>
      <c r="CL406" s="20"/>
      <c r="CM406" s="74"/>
      <c r="CN406" s="20"/>
      <c r="CO406" s="74"/>
      <c r="CP406" s="24"/>
      <c r="CQ406" s="74"/>
      <c r="CR406" s="334"/>
      <c r="CS406" s="74"/>
      <c r="CT406" s="20"/>
      <c r="CU406" s="74"/>
      <c r="CV406" s="20"/>
      <c r="CW406" s="74"/>
      <c r="CX406" s="334"/>
      <c r="CY406" s="74"/>
      <c r="CZ406" s="20"/>
      <c r="DA406" s="74"/>
      <c r="DB406" s="20"/>
      <c r="DC406" s="74"/>
      <c r="DD406" s="20"/>
      <c r="DE406" s="74"/>
      <c r="DF406" s="20"/>
      <c r="DG406" s="74"/>
      <c r="DH406" s="20"/>
      <c r="DI406" s="74"/>
      <c r="DJ406" s="20"/>
      <c r="DK406" s="74"/>
      <c r="DL406" s="20"/>
      <c r="DM406" s="74"/>
      <c r="DN406" s="20"/>
      <c r="DO406" s="74"/>
      <c r="DP406" s="20"/>
      <c r="DQ406" s="20">
        <f t="shared" si="2626"/>
        <v>0</v>
      </c>
      <c r="DR406" s="20">
        <f t="shared" si="2627"/>
        <v>0</v>
      </c>
      <c r="DS406" s="7"/>
      <c r="DT406" s="7"/>
      <c r="DU406" s="7"/>
      <c r="DV406" s="52"/>
      <c r="DW406" s="51"/>
      <c r="DX406" s="7"/>
      <c r="DY406" s="7"/>
      <c r="DZ406" s="7"/>
      <c r="EA406" s="8"/>
      <c r="EB406" s="8"/>
      <c r="EC406" s="8"/>
      <c r="ED406" s="8"/>
      <c r="EE406" s="8"/>
      <c r="EF406" s="8"/>
      <c r="EG406" s="8"/>
      <c r="EH406" s="7">
        <f t="shared" si="2722"/>
        <v>0</v>
      </c>
      <c r="EI406" s="7">
        <f t="shared" si="2722"/>
        <v>0</v>
      </c>
      <c r="EJ406" s="7">
        <f t="shared" si="2722"/>
        <v>0</v>
      </c>
      <c r="EK406" s="18">
        <f t="shared" si="2716"/>
        <v>0</v>
      </c>
      <c r="EL406" s="7">
        <f t="shared" si="2716"/>
        <v>0</v>
      </c>
      <c r="EM406" s="7">
        <f t="shared" si="2716"/>
        <v>0</v>
      </c>
      <c r="EN406" s="7">
        <f t="shared" si="2716"/>
        <v>0</v>
      </c>
      <c r="EO406" s="7">
        <f t="shared" si="2716"/>
        <v>0</v>
      </c>
      <c r="EP406" s="7">
        <f t="shared" si="2716"/>
        <v>0</v>
      </c>
      <c r="EQ406" s="7">
        <f t="shared" si="2716"/>
        <v>0</v>
      </c>
      <c r="ER406" s="7">
        <f t="shared" si="2716"/>
        <v>0</v>
      </c>
      <c r="ES406" s="7">
        <f t="shared" si="2716"/>
        <v>0</v>
      </c>
      <c r="ET406" s="7">
        <f t="shared" si="2716"/>
        <v>0</v>
      </c>
      <c r="EU406" s="18">
        <f t="shared" si="2716"/>
        <v>0</v>
      </c>
      <c r="EV406" s="7">
        <f t="shared" si="2716"/>
        <v>0</v>
      </c>
      <c r="EW406" s="7">
        <f t="shared" si="2716"/>
        <v>0</v>
      </c>
      <c r="EX406" s="7">
        <f t="shared" si="2716"/>
        <v>0</v>
      </c>
      <c r="EY406" s="7">
        <f t="shared" si="2716"/>
        <v>0</v>
      </c>
      <c r="EZ406" s="7">
        <f t="shared" si="2716"/>
        <v>0</v>
      </c>
      <c r="FA406" s="7">
        <f t="shared" si="2717"/>
        <v>0</v>
      </c>
      <c r="FB406" s="7">
        <f t="shared" si="2717"/>
        <v>0</v>
      </c>
      <c r="FC406" s="7">
        <f t="shared" si="2717"/>
        <v>0</v>
      </c>
      <c r="FD406" s="7">
        <f t="shared" si="2717"/>
        <v>0</v>
      </c>
      <c r="FE406" s="18">
        <f t="shared" si="2717"/>
        <v>0</v>
      </c>
      <c r="FF406" s="7">
        <f t="shared" si="2717"/>
        <v>0</v>
      </c>
      <c r="FG406" s="7">
        <f t="shared" si="2717"/>
        <v>0</v>
      </c>
      <c r="FH406" s="7">
        <f t="shared" si="2717"/>
        <v>0</v>
      </c>
      <c r="FI406" s="7">
        <f t="shared" si="2717"/>
        <v>0</v>
      </c>
      <c r="FJ406" s="7">
        <f t="shared" si="2717"/>
        <v>0</v>
      </c>
      <c r="FK406" s="7">
        <f t="shared" si="2717"/>
        <v>0</v>
      </c>
      <c r="FL406" s="7">
        <f t="shared" si="2717"/>
        <v>0</v>
      </c>
      <c r="FM406" s="7">
        <f t="shared" si="2717"/>
        <v>0</v>
      </c>
      <c r="FN406" s="7">
        <f t="shared" si="2717"/>
        <v>0</v>
      </c>
      <c r="FO406" s="7">
        <f t="shared" si="2717"/>
        <v>0</v>
      </c>
      <c r="FP406" s="7"/>
      <c r="FQ406" s="7">
        <f t="shared" si="2631"/>
        <v>0</v>
      </c>
      <c r="FR406" s="7">
        <f t="shared" si="2631"/>
        <v>0</v>
      </c>
      <c r="FS406" s="7">
        <f t="shared" si="2631"/>
        <v>0</v>
      </c>
      <c r="FT406" s="7">
        <f t="shared" si="2631"/>
        <v>0</v>
      </c>
      <c r="FU406" s="7">
        <f t="shared" si="2631"/>
        <v>0</v>
      </c>
      <c r="FV406" s="7">
        <f t="shared" si="2631"/>
        <v>0</v>
      </c>
      <c r="FW406" s="7">
        <f t="shared" si="2631"/>
        <v>0</v>
      </c>
      <c r="FX406" s="7">
        <f t="shared" si="2631"/>
        <v>0</v>
      </c>
      <c r="FY406" s="7">
        <f t="shared" si="2631"/>
        <v>0</v>
      </c>
      <c r="FZ406" s="7">
        <f t="shared" si="2631"/>
        <v>0</v>
      </c>
      <c r="GA406" s="7">
        <f t="shared" si="2631"/>
        <v>0</v>
      </c>
      <c r="GB406" s="116">
        <f t="shared" si="2631"/>
        <v>0</v>
      </c>
      <c r="GC406" s="117">
        <f t="shared" si="2631"/>
        <v>0</v>
      </c>
      <c r="GD406" s="7"/>
      <c r="GE406" s="7"/>
      <c r="GF406" s="7"/>
      <c r="GG406" s="97"/>
      <c r="GH406" s="3"/>
      <c r="GI406" s="18"/>
      <c r="GJ406" s="18"/>
      <c r="GK406" s="1"/>
      <c r="GL406" s="23"/>
      <c r="GM406" s="61"/>
      <c r="GN406" s="7"/>
      <c r="GO406" s="67"/>
    </row>
    <row r="407" spans="1:197" ht="24.95" customHeight="1" thickBot="1" x14ac:dyDescent="0.4">
      <c r="A407" s="51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3">
        <f t="shared" si="2718"/>
        <v>0</v>
      </c>
      <c r="N407" s="32"/>
      <c r="O407" s="263"/>
      <c r="P407" s="32"/>
      <c r="Q407" s="20"/>
      <c r="R407" s="32"/>
      <c r="S407" s="20"/>
      <c r="T407" s="32"/>
      <c r="U407" s="20"/>
      <c r="V407" s="74"/>
      <c r="W407" s="20"/>
      <c r="X407" s="20"/>
      <c r="Y407" s="20"/>
      <c r="Z407" s="74"/>
      <c r="AA407" s="20"/>
      <c r="AB407" s="74"/>
      <c r="AC407" s="20"/>
      <c r="AD407" s="74"/>
      <c r="AE407" s="24"/>
      <c r="AF407" s="74"/>
      <c r="AG407" s="20"/>
      <c r="AH407" s="74"/>
      <c r="AI407" s="20"/>
      <c r="AJ407" s="74"/>
      <c r="AK407" s="20"/>
      <c r="AL407" s="74"/>
      <c r="AM407" s="263"/>
      <c r="AN407" s="74"/>
      <c r="AO407" s="20"/>
      <c r="AP407" s="74"/>
      <c r="AQ407" s="20"/>
      <c r="AR407" s="74"/>
      <c r="AS407" s="20"/>
      <c r="AT407" s="74"/>
      <c r="AU407" s="20"/>
      <c r="AV407" s="74"/>
      <c r="AW407" s="20"/>
      <c r="AX407" s="74"/>
      <c r="AY407" s="20"/>
      <c r="AZ407" s="74"/>
      <c r="BA407" s="20"/>
      <c r="BB407" s="74"/>
      <c r="BC407" s="20"/>
      <c r="BD407" s="74"/>
      <c r="BE407" s="20"/>
      <c r="BF407" s="20">
        <f t="shared" si="2719"/>
        <v>0</v>
      </c>
      <c r="BG407" s="20">
        <f t="shared" si="2720"/>
        <v>0</v>
      </c>
      <c r="BH407" s="7"/>
      <c r="BI407" s="7"/>
      <c r="BJ407" s="7"/>
      <c r="BK407" s="52"/>
      <c r="BL407" s="51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3">
        <f t="shared" si="2721"/>
        <v>0</v>
      </c>
      <c r="BY407" s="32"/>
      <c r="BZ407" s="334"/>
      <c r="CA407" s="32"/>
      <c r="CB407" s="20"/>
      <c r="CC407" s="32"/>
      <c r="CD407" s="20"/>
      <c r="CE407" s="32"/>
      <c r="CF407" s="20"/>
      <c r="CG407" s="74"/>
      <c r="CH407" s="20"/>
      <c r="CI407" s="20"/>
      <c r="CJ407" s="20"/>
      <c r="CK407" s="74"/>
      <c r="CL407" s="20"/>
      <c r="CM407" s="74"/>
      <c r="CN407" s="20"/>
      <c r="CO407" s="74"/>
      <c r="CP407" s="24"/>
      <c r="CQ407" s="74"/>
      <c r="CR407" s="334"/>
      <c r="CS407" s="74"/>
      <c r="CT407" s="20"/>
      <c r="CU407" s="74"/>
      <c r="CV407" s="20"/>
      <c r="CW407" s="74"/>
      <c r="CX407" s="334"/>
      <c r="CY407" s="74"/>
      <c r="CZ407" s="20"/>
      <c r="DA407" s="74"/>
      <c r="DB407" s="20"/>
      <c r="DC407" s="74"/>
      <c r="DD407" s="20"/>
      <c r="DE407" s="74"/>
      <c r="DF407" s="20"/>
      <c r="DG407" s="74"/>
      <c r="DH407" s="20"/>
      <c r="DI407" s="74"/>
      <c r="DJ407" s="20"/>
      <c r="DK407" s="74"/>
      <c r="DL407" s="20"/>
      <c r="DM407" s="74"/>
      <c r="DN407" s="20"/>
      <c r="DO407" s="74"/>
      <c r="DP407" s="20"/>
      <c r="DQ407" s="20">
        <f t="shared" si="2626"/>
        <v>0</v>
      </c>
      <c r="DR407" s="20">
        <f t="shared" si="2627"/>
        <v>0</v>
      </c>
      <c r="DS407" s="7"/>
      <c r="DT407" s="7"/>
      <c r="DU407" s="7"/>
      <c r="DV407" s="52"/>
      <c r="DW407" s="51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>
        <f t="shared" si="2722"/>
        <v>0</v>
      </c>
      <c r="EI407" s="7">
        <f t="shared" si="2722"/>
        <v>0</v>
      </c>
      <c r="EJ407" s="7">
        <f t="shared" si="2722"/>
        <v>0</v>
      </c>
      <c r="EK407" s="18">
        <f t="shared" si="2716"/>
        <v>0</v>
      </c>
      <c r="EL407" s="7">
        <f t="shared" si="2716"/>
        <v>0</v>
      </c>
      <c r="EM407" s="7">
        <f t="shared" si="2716"/>
        <v>0</v>
      </c>
      <c r="EN407" s="7">
        <f t="shared" si="2716"/>
        <v>0</v>
      </c>
      <c r="EO407" s="7">
        <f t="shared" si="2716"/>
        <v>0</v>
      </c>
      <c r="EP407" s="7">
        <f t="shared" si="2716"/>
        <v>0</v>
      </c>
      <c r="EQ407" s="7">
        <f t="shared" si="2716"/>
        <v>0</v>
      </c>
      <c r="ER407" s="7">
        <f t="shared" si="2716"/>
        <v>0</v>
      </c>
      <c r="ES407" s="7">
        <f t="shared" si="2716"/>
        <v>0</v>
      </c>
      <c r="ET407" s="7">
        <f t="shared" si="2716"/>
        <v>0</v>
      </c>
      <c r="EU407" s="18">
        <f t="shared" si="2716"/>
        <v>0</v>
      </c>
      <c r="EV407" s="7">
        <f t="shared" si="2716"/>
        <v>0</v>
      </c>
      <c r="EW407" s="7">
        <f t="shared" si="2716"/>
        <v>0</v>
      </c>
      <c r="EX407" s="7">
        <f t="shared" si="2716"/>
        <v>0</v>
      </c>
      <c r="EY407" s="7">
        <f t="shared" si="2716"/>
        <v>0</v>
      </c>
      <c r="EZ407" s="7">
        <f t="shared" si="2716"/>
        <v>0</v>
      </c>
      <c r="FA407" s="7">
        <f t="shared" si="2717"/>
        <v>0</v>
      </c>
      <c r="FB407" s="7">
        <f t="shared" si="2717"/>
        <v>0</v>
      </c>
      <c r="FC407" s="7">
        <f t="shared" si="2717"/>
        <v>0</v>
      </c>
      <c r="FD407" s="7">
        <f t="shared" si="2717"/>
        <v>0</v>
      </c>
      <c r="FE407" s="18">
        <f t="shared" si="2717"/>
        <v>0</v>
      </c>
      <c r="FF407" s="7">
        <f t="shared" si="2717"/>
        <v>0</v>
      </c>
      <c r="FG407" s="7">
        <f t="shared" si="2717"/>
        <v>0</v>
      </c>
      <c r="FH407" s="7">
        <f t="shared" si="2717"/>
        <v>0</v>
      </c>
      <c r="FI407" s="7">
        <f t="shared" si="2717"/>
        <v>0</v>
      </c>
      <c r="FJ407" s="7">
        <f t="shared" si="2717"/>
        <v>0</v>
      </c>
      <c r="FK407" s="7">
        <f t="shared" si="2717"/>
        <v>0</v>
      </c>
      <c r="FL407" s="7">
        <f t="shared" si="2717"/>
        <v>0</v>
      </c>
      <c r="FM407" s="7">
        <f t="shared" si="2717"/>
        <v>0</v>
      </c>
      <c r="FN407" s="7">
        <f t="shared" si="2717"/>
        <v>0</v>
      </c>
      <c r="FO407" s="7">
        <f t="shared" si="2717"/>
        <v>0</v>
      </c>
      <c r="FP407" s="7"/>
      <c r="FQ407" s="7">
        <f t="shared" si="2631"/>
        <v>0</v>
      </c>
      <c r="FR407" s="7">
        <f t="shared" si="2631"/>
        <v>0</v>
      </c>
      <c r="FS407" s="7">
        <f t="shared" si="2631"/>
        <v>0</v>
      </c>
      <c r="FT407" s="7">
        <f t="shared" si="2631"/>
        <v>0</v>
      </c>
      <c r="FU407" s="7">
        <f t="shared" si="2631"/>
        <v>0</v>
      </c>
      <c r="FV407" s="7">
        <f t="shared" si="2631"/>
        <v>0</v>
      </c>
      <c r="FW407" s="7">
        <f t="shared" si="2631"/>
        <v>0</v>
      </c>
      <c r="FX407" s="7">
        <f t="shared" si="2631"/>
        <v>0</v>
      </c>
      <c r="FY407" s="7">
        <f t="shared" si="2631"/>
        <v>0</v>
      </c>
      <c r="FZ407" s="7">
        <f t="shared" si="2631"/>
        <v>0</v>
      </c>
      <c r="GA407" s="7">
        <f t="shared" si="2631"/>
        <v>0</v>
      </c>
      <c r="GB407" s="116">
        <f t="shared" si="2631"/>
        <v>0</v>
      </c>
      <c r="GC407" s="117">
        <f t="shared" si="2631"/>
        <v>0</v>
      </c>
      <c r="GD407" s="7"/>
      <c r="GE407" s="7"/>
      <c r="GF407" s="7"/>
      <c r="GG407" s="52"/>
      <c r="GH407" s="3"/>
      <c r="GI407" s="18"/>
      <c r="GJ407" s="18"/>
      <c r="GK407" s="1"/>
      <c r="GL407" s="23"/>
      <c r="GM407" s="61"/>
      <c r="GN407" s="7"/>
      <c r="GO407" s="67"/>
    </row>
    <row r="408" spans="1:197" s="346" customFormat="1" ht="24.75" customHeight="1" x14ac:dyDescent="0.35">
      <c r="A408" s="372">
        <v>27</v>
      </c>
      <c r="B408" s="134" t="s">
        <v>90</v>
      </c>
      <c r="C408" s="130" t="s">
        <v>59</v>
      </c>
      <c r="D408" s="131">
        <v>0.5</v>
      </c>
      <c r="E408" s="340"/>
      <c r="F408" s="340"/>
      <c r="G408" s="340"/>
      <c r="H408" s="340"/>
      <c r="I408" s="340"/>
      <c r="J408" s="340"/>
      <c r="K408" s="340"/>
      <c r="L408" s="340">
        <f t="shared" ref="L408:N408" si="2723">SUM(L409:L416)</f>
        <v>48</v>
      </c>
      <c r="M408" s="340">
        <f t="shared" si="2723"/>
        <v>48</v>
      </c>
      <c r="N408" s="340">
        <f t="shared" si="2723"/>
        <v>8</v>
      </c>
      <c r="O408" s="342">
        <f t="shared" ref="O408:BE408" si="2724">SUM(O409:O420)</f>
        <v>0</v>
      </c>
      <c r="P408" s="415">
        <f t="shared" si="2724"/>
        <v>20</v>
      </c>
      <c r="Q408" s="342">
        <f t="shared" si="2724"/>
        <v>20</v>
      </c>
      <c r="R408" s="415">
        <f t="shared" si="2724"/>
        <v>20</v>
      </c>
      <c r="S408" s="342">
        <f t="shared" si="2724"/>
        <v>20</v>
      </c>
      <c r="T408" s="415">
        <f t="shared" si="2724"/>
        <v>0</v>
      </c>
      <c r="U408" s="342">
        <f t="shared" si="2724"/>
        <v>0</v>
      </c>
      <c r="V408" s="415">
        <f t="shared" si="2724"/>
        <v>0</v>
      </c>
      <c r="W408" s="342">
        <f t="shared" si="2724"/>
        <v>0</v>
      </c>
      <c r="X408" s="342">
        <f t="shared" si="2724"/>
        <v>0</v>
      </c>
      <c r="Y408" s="434">
        <f t="shared" si="2724"/>
        <v>7.1</v>
      </c>
      <c r="Z408" s="415">
        <f t="shared" si="2724"/>
        <v>0</v>
      </c>
      <c r="AA408" s="342">
        <f t="shared" si="2724"/>
        <v>0</v>
      </c>
      <c r="AB408" s="415">
        <f t="shared" si="2724"/>
        <v>0</v>
      </c>
      <c r="AC408" s="342">
        <f t="shared" si="2724"/>
        <v>0</v>
      </c>
      <c r="AD408" s="415">
        <f t="shared" si="2724"/>
        <v>1</v>
      </c>
      <c r="AE408" s="342">
        <f t="shared" si="2724"/>
        <v>45</v>
      </c>
      <c r="AF408" s="415">
        <f t="shared" si="2724"/>
        <v>0</v>
      </c>
      <c r="AG408" s="342">
        <f t="shared" si="2724"/>
        <v>0</v>
      </c>
      <c r="AH408" s="415">
        <f t="shared" si="2724"/>
        <v>0</v>
      </c>
      <c r="AI408" s="342">
        <f t="shared" si="2724"/>
        <v>0</v>
      </c>
      <c r="AJ408" s="415">
        <f t="shared" si="2724"/>
        <v>1</v>
      </c>
      <c r="AK408" s="434">
        <f t="shared" si="2724"/>
        <v>16</v>
      </c>
      <c r="AL408" s="415">
        <f t="shared" si="2724"/>
        <v>2</v>
      </c>
      <c r="AM408" s="342">
        <f t="shared" si="2724"/>
        <v>46</v>
      </c>
      <c r="AN408" s="415">
        <f t="shared" si="2724"/>
        <v>0</v>
      </c>
      <c r="AO408" s="342">
        <f t="shared" si="2724"/>
        <v>0</v>
      </c>
      <c r="AP408" s="415">
        <f t="shared" si="2724"/>
        <v>0</v>
      </c>
      <c r="AQ408" s="342">
        <f t="shared" si="2724"/>
        <v>0</v>
      </c>
      <c r="AR408" s="415">
        <f t="shared" si="2724"/>
        <v>2</v>
      </c>
      <c r="AS408" s="434">
        <f t="shared" si="2724"/>
        <v>12</v>
      </c>
      <c r="AT408" s="415">
        <f t="shared" si="2724"/>
        <v>0</v>
      </c>
      <c r="AU408" s="434">
        <f t="shared" si="2724"/>
        <v>0</v>
      </c>
      <c r="AV408" s="415">
        <f t="shared" si="2724"/>
        <v>0</v>
      </c>
      <c r="AW408" s="342">
        <f t="shared" si="2724"/>
        <v>0</v>
      </c>
      <c r="AX408" s="415">
        <f t="shared" si="2724"/>
        <v>1</v>
      </c>
      <c r="AY408" s="434">
        <f t="shared" si="2724"/>
        <v>8</v>
      </c>
      <c r="AZ408" s="415">
        <f t="shared" si="2724"/>
        <v>0</v>
      </c>
      <c r="BA408" s="434">
        <f t="shared" si="2724"/>
        <v>0</v>
      </c>
      <c r="BB408" s="415">
        <f t="shared" si="2724"/>
        <v>0</v>
      </c>
      <c r="BC408" s="434">
        <f t="shared" si="2724"/>
        <v>0</v>
      </c>
      <c r="BD408" s="415">
        <f t="shared" si="2724"/>
        <v>0</v>
      </c>
      <c r="BE408" s="342">
        <f t="shared" si="2724"/>
        <v>0</v>
      </c>
      <c r="BF408" s="434">
        <f>SUM(BF409:BF420)</f>
        <v>174.10000000000002</v>
      </c>
      <c r="BG408" s="434">
        <f>SUM(BG409:BG420)</f>
        <v>60</v>
      </c>
      <c r="BH408" s="43"/>
      <c r="BI408" s="43"/>
      <c r="BJ408" s="43"/>
      <c r="BK408" s="366"/>
      <c r="BL408" s="351">
        <v>27</v>
      </c>
      <c r="BM408" s="134" t="s">
        <v>90</v>
      </c>
      <c r="BN408" s="130" t="s">
        <v>59</v>
      </c>
      <c r="BO408" s="131">
        <v>0.5</v>
      </c>
      <c r="BP408" s="340"/>
      <c r="BQ408" s="340"/>
      <c r="BR408" s="340"/>
      <c r="BS408" s="340"/>
      <c r="BT408" s="340"/>
      <c r="BU408" s="340"/>
      <c r="BV408" s="340"/>
      <c r="BW408" s="340">
        <f t="shared" ref="BW408:BY408" si="2725">SUM(BW409:BW416)</f>
        <v>68</v>
      </c>
      <c r="BX408" s="340">
        <f t="shared" si="2725"/>
        <v>68</v>
      </c>
      <c r="BY408" s="340">
        <f t="shared" si="2725"/>
        <v>22</v>
      </c>
      <c r="BZ408" s="342">
        <f>SUM(BZ409:BZ420)</f>
        <v>6</v>
      </c>
      <c r="CA408" s="342">
        <f t="shared" ref="CA408:DP408" si="2726">SUM(CA409:CA420)</f>
        <v>22</v>
      </c>
      <c r="CB408" s="342">
        <f t="shared" si="2726"/>
        <v>22</v>
      </c>
      <c r="CC408" s="342">
        <f t="shared" si="2726"/>
        <v>24</v>
      </c>
      <c r="CD408" s="342">
        <f t="shared" si="2726"/>
        <v>24</v>
      </c>
      <c r="CE408" s="342">
        <f t="shared" si="2726"/>
        <v>0</v>
      </c>
      <c r="CF408" s="342">
        <f t="shared" si="2726"/>
        <v>0</v>
      </c>
      <c r="CG408" s="342">
        <f t="shared" si="2726"/>
        <v>0</v>
      </c>
      <c r="CH408" s="342">
        <f t="shared" si="2726"/>
        <v>0</v>
      </c>
      <c r="CI408" s="342">
        <f t="shared" si="2726"/>
        <v>0</v>
      </c>
      <c r="CJ408" s="342">
        <f t="shared" si="2726"/>
        <v>8.6999999999999993</v>
      </c>
      <c r="CK408" s="342">
        <f t="shared" si="2726"/>
        <v>0</v>
      </c>
      <c r="CL408" s="342">
        <f t="shared" si="2726"/>
        <v>0</v>
      </c>
      <c r="CM408" s="342">
        <f t="shared" si="2726"/>
        <v>0</v>
      </c>
      <c r="CN408" s="342">
        <f t="shared" si="2726"/>
        <v>0</v>
      </c>
      <c r="CO408" s="342">
        <f t="shared" si="2726"/>
        <v>1</v>
      </c>
      <c r="CP408" s="342">
        <f t="shared" si="2726"/>
        <v>45</v>
      </c>
      <c r="CQ408" s="342">
        <f t="shared" si="2726"/>
        <v>2</v>
      </c>
      <c r="CR408" s="342">
        <f t="shared" si="2726"/>
        <v>69</v>
      </c>
      <c r="CS408" s="342">
        <f t="shared" si="2726"/>
        <v>0</v>
      </c>
      <c r="CT408" s="342">
        <f t="shared" si="2726"/>
        <v>0</v>
      </c>
      <c r="CU408" s="342">
        <f t="shared" si="2726"/>
        <v>0</v>
      </c>
      <c r="CV408" s="342">
        <f t="shared" si="2726"/>
        <v>0</v>
      </c>
      <c r="CW408" s="342">
        <f t="shared" si="2726"/>
        <v>0</v>
      </c>
      <c r="CX408" s="342">
        <f t="shared" si="2726"/>
        <v>0</v>
      </c>
      <c r="CY408" s="342">
        <f t="shared" si="2726"/>
        <v>0</v>
      </c>
      <c r="CZ408" s="342">
        <f t="shared" si="2726"/>
        <v>0</v>
      </c>
      <c r="DA408" s="342">
        <f t="shared" si="2726"/>
        <v>0</v>
      </c>
      <c r="DB408" s="342">
        <f t="shared" si="2726"/>
        <v>0</v>
      </c>
      <c r="DC408" s="342">
        <f t="shared" si="2726"/>
        <v>2</v>
      </c>
      <c r="DD408" s="434">
        <f t="shared" si="2726"/>
        <v>12</v>
      </c>
      <c r="DE408" s="342">
        <f t="shared" si="2726"/>
        <v>0</v>
      </c>
      <c r="DF408" s="342">
        <f t="shared" si="2726"/>
        <v>0</v>
      </c>
      <c r="DG408" s="342">
        <f t="shared" si="2726"/>
        <v>0</v>
      </c>
      <c r="DH408" s="342">
        <f t="shared" si="2726"/>
        <v>0</v>
      </c>
      <c r="DI408" s="342">
        <f t="shared" si="2726"/>
        <v>0</v>
      </c>
      <c r="DJ408" s="434">
        <f t="shared" si="2726"/>
        <v>0</v>
      </c>
      <c r="DK408" s="342">
        <f t="shared" si="2726"/>
        <v>0</v>
      </c>
      <c r="DL408" s="342">
        <f t="shared" si="2726"/>
        <v>0</v>
      </c>
      <c r="DM408" s="342">
        <f t="shared" si="2726"/>
        <v>0</v>
      </c>
      <c r="DN408" s="342">
        <f t="shared" si="2726"/>
        <v>0</v>
      </c>
      <c r="DO408" s="342">
        <f t="shared" si="2726"/>
        <v>0</v>
      </c>
      <c r="DP408" s="342">
        <f t="shared" si="2726"/>
        <v>0</v>
      </c>
      <c r="DQ408" s="434">
        <f>SUM(DQ409:DQ420)</f>
        <v>186.7</v>
      </c>
      <c r="DR408" s="434">
        <f t="shared" ref="DR408" si="2727">SUM(DR409:DR420)</f>
        <v>64</v>
      </c>
      <c r="DS408" s="43"/>
      <c r="DT408" s="43"/>
      <c r="DU408" s="43"/>
      <c r="DV408" s="344"/>
      <c r="DW408" s="372">
        <v>27</v>
      </c>
      <c r="DX408" s="134" t="s">
        <v>90</v>
      </c>
      <c r="DY408" s="130" t="s">
        <v>59</v>
      </c>
      <c r="DZ408" s="131">
        <v>0.5</v>
      </c>
      <c r="EA408" s="43"/>
      <c r="EB408" s="43"/>
      <c r="EC408" s="43"/>
      <c r="ED408" s="43"/>
      <c r="EE408" s="43"/>
      <c r="EF408" s="43"/>
      <c r="EG408" s="43"/>
      <c r="EH408" s="43">
        <f t="shared" ref="EH408:GC408" si="2728">SUM(EH409:EH420)</f>
        <v>116</v>
      </c>
      <c r="EI408" s="43">
        <f t="shared" si="2728"/>
        <v>116</v>
      </c>
      <c r="EJ408" s="43">
        <f t="shared" si="2728"/>
        <v>30</v>
      </c>
      <c r="EK408" s="340">
        <f t="shared" si="2728"/>
        <v>6</v>
      </c>
      <c r="EL408" s="43">
        <f t="shared" si="2728"/>
        <v>42</v>
      </c>
      <c r="EM408" s="340">
        <f t="shared" si="2728"/>
        <v>42</v>
      </c>
      <c r="EN408" s="43">
        <f t="shared" si="2728"/>
        <v>44</v>
      </c>
      <c r="EO408" s="340">
        <f t="shared" si="2728"/>
        <v>44</v>
      </c>
      <c r="EP408" s="43">
        <f t="shared" si="2728"/>
        <v>0</v>
      </c>
      <c r="EQ408" s="340">
        <f t="shared" si="2728"/>
        <v>0</v>
      </c>
      <c r="ER408" s="43">
        <f t="shared" si="2728"/>
        <v>0</v>
      </c>
      <c r="ES408" s="340">
        <f t="shared" si="2728"/>
        <v>0</v>
      </c>
      <c r="ET408" s="340">
        <f t="shared" si="2728"/>
        <v>0</v>
      </c>
      <c r="EU408" s="342">
        <f t="shared" si="2728"/>
        <v>15.8</v>
      </c>
      <c r="EV408" s="43">
        <f t="shared" si="2728"/>
        <v>0</v>
      </c>
      <c r="EW408" s="340">
        <f t="shared" si="2728"/>
        <v>0</v>
      </c>
      <c r="EX408" s="43">
        <f t="shared" si="2728"/>
        <v>0</v>
      </c>
      <c r="EY408" s="340">
        <f t="shared" si="2728"/>
        <v>0</v>
      </c>
      <c r="EZ408" s="43">
        <f t="shared" si="2728"/>
        <v>2</v>
      </c>
      <c r="FA408" s="340">
        <f t="shared" si="2728"/>
        <v>90</v>
      </c>
      <c r="FB408" s="43">
        <f t="shared" si="2728"/>
        <v>2</v>
      </c>
      <c r="FC408" s="340">
        <f t="shared" si="2728"/>
        <v>69</v>
      </c>
      <c r="FD408" s="43">
        <f t="shared" si="2728"/>
        <v>0</v>
      </c>
      <c r="FE408" s="342">
        <f t="shared" si="2728"/>
        <v>0</v>
      </c>
      <c r="FF408" s="43">
        <f t="shared" si="2728"/>
        <v>1</v>
      </c>
      <c r="FG408" s="434">
        <f t="shared" si="2728"/>
        <v>16</v>
      </c>
      <c r="FH408" s="43">
        <f t="shared" si="2728"/>
        <v>2</v>
      </c>
      <c r="FI408" s="340">
        <f t="shared" si="2728"/>
        <v>46</v>
      </c>
      <c r="FJ408" s="43">
        <f t="shared" si="2728"/>
        <v>0</v>
      </c>
      <c r="FK408" s="340">
        <f t="shared" si="2728"/>
        <v>0</v>
      </c>
      <c r="FL408" s="43">
        <f t="shared" si="2728"/>
        <v>0</v>
      </c>
      <c r="FM408" s="340">
        <f t="shared" si="2728"/>
        <v>0</v>
      </c>
      <c r="FN408" s="43">
        <f t="shared" si="2728"/>
        <v>4</v>
      </c>
      <c r="FO408" s="340">
        <f t="shared" si="2728"/>
        <v>24</v>
      </c>
      <c r="FP408" s="43"/>
      <c r="FQ408" s="434">
        <f t="shared" ref="FQ408" si="2729">SUM(FQ409:FQ420)</f>
        <v>0</v>
      </c>
      <c r="FR408" s="340">
        <f t="shared" si="2728"/>
        <v>0</v>
      </c>
      <c r="FS408" s="340">
        <f t="shared" si="2728"/>
        <v>0</v>
      </c>
      <c r="FT408" s="43">
        <f t="shared" si="2728"/>
        <v>1</v>
      </c>
      <c r="FU408" s="434">
        <f t="shared" si="2728"/>
        <v>8</v>
      </c>
      <c r="FV408" s="43">
        <f t="shared" si="2728"/>
        <v>0</v>
      </c>
      <c r="FW408" s="434">
        <f t="shared" si="2728"/>
        <v>0</v>
      </c>
      <c r="FX408" s="43">
        <f t="shared" si="2728"/>
        <v>0</v>
      </c>
      <c r="FY408" s="340">
        <f t="shared" si="2728"/>
        <v>0</v>
      </c>
      <c r="FZ408" s="43">
        <f t="shared" si="2728"/>
        <v>0</v>
      </c>
      <c r="GA408" s="340">
        <f t="shared" si="2728"/>
        <v>0</v>
      </c>
      <c r="GB408" s="438">
        <f t="shared" si="2728"/>
        <v>360.8</v>
      </c>
      <c r="GC408" s="439">
        <f t="shared" si="2728"/>
        <v>124</v>
      </c>
      <c r="GD408" s="43"/>
      <c r="GE408" s="43"/>
      <c r="GF408" s="43"/>
      <c r="GG408" s="366"/>
      <c r="GI408" s="347"/>
      <c r="GJ408" s="347"/>
      <c r="GK408" s="357"/>
      <c r="GL408" s="357"/>
      <c r="GM408" s="358"/>
      <c r="GN408" s="348"/>
      <c r="GO408" s="350"/>
    </row>
    <row r="409" spans="1:197" ht="31.5" customHeight="1" x14ac:dyDescent="0.35">
      <c r="A409" s="51"/>
      <c r="B409" s="10" t="s">
        <v>100</v>
      </c>
      <c r="C409" s="385" t="s">
        <v>110</v>
      </c>
      <c r="D409" s="385" t="s">
        <v>267</v>
      </c>
      <c r="E409" s="385" t="s">
        <v>268</v>
      </c>
      <c r="F409" s="385" t="s">
        <v>269</v>
      </c>
      <c r="G409" s="386">
        <v>5</v>
      </c>
      <c r="H409" s="386">
        <v>187</v>
      </c>
      <c r="I409" s="386">
        <v>1</v>
      </c>
      <c r="J409" s="387">
        <v>8</v>
      </c>
      <c r="K409" s="386">
        <v>16</v>
      </c>
      <c r="L409" s="388">
        <v>16</v>
      </c>
      <c r="M409" s="389">
        <v>16</v>
      </c>
      <c r="N409" s="390">
        <v>4</v>
      </c>
      <c r="O409" s="423"/>
      <c r="P409" s="390">
        <v>8</v>
      </c>
      <c r="Q409" s="10">
        <v>8</v>
      </c>
      <c r="R409" s="390">
        <v>4</v>
      </c>
      <c r="S409" s="10">
        <v>4</v>
      </c>
      <c r="T409" s="390"/>
      <c r="U409" s="10">
        <v>0</v>
      </c>
      <c r="V409" s="391"/>
      <c r="W409" s="10">
        <v>0</v>
      </c>
      <c r="X409" s="10">
        <v>0</v>
      </c>
      <c r="Y409" s="10">
        <v>2.4</v>
      </c>
      <c r="Z409" s="391"/>
      <c r="AA409" s="10"/>
      <c r="AB409" s="391"/>
      <c r="AC409" s="10">
        <v>0</v>
      </c>
      <c r="AD409" s="391"/>
      <c r="AE409" s="392">
        <v>0</v>
      </c>
      <c r="AF409" s="391"/>
      <c r="AG409" s="10">
        <v>0</v>
      </c>
      <c r="AH409" s="391"/>
      <c r="AI409" s="10">
        <v>0</v>
      </c>
      <c r="AJ409" s="391"/>
      <c r="AK409" s="10">
        <v>0</v>
      </c>
      <c r="AL409" s="391">
        <v>1</v>
      </c>
      <c r="AM409" s="423">
        <v>46</v>
      </c>
      <c r="AN409" s="391"/>
      <c r="AO409" s="10">
        <v>0</v>
      </c>
      <c r="AP409" s="391"/>
      <c r="AQ409" s="10">
        <v>0</v>
      </c>
      <c r="AR409" s="391"/>
      <c r="AS409" s="10">
        <v>0</v>
      </c>
      <c r="AT409" s="391"/>
      <c r="AU409" s="10">
        <v>0</v>
      </c>
      <c r="AV409" s="391"/>
      <c r="AW409" s="10">
        <v>0</v>
      </c>
      <c r="AX409" s="391">
        <v>1</v>
      </c>
      <c r="AY409" s="10">
        <v>8</v>
      </c>
      <c r="AZ409" s="391"/>
      <c r="BA409" s="10">
        <v>0</v>
      </c>
      <c r="BB409" s="391"/>
      <c r="BC409" s="10">
        <v>0</v>
      </c>
      <c r="BD409" s="391"/>
      <c r="BE409" s="10">
        <v>0</v>
      </c>
      <c r="BF409" s="20">
        <f t="shared" ref="BF409:BF420" si="2730">SUM(AO409+BE409+BC409+BA409+AY409+AW409+AS409+AQ409+AK409+AM409+AI409+AG409+AE409+AC409+AA409+Y409+X409+W409+U409+Q409+O409+S409+AU409)</f>
        <v>68.400000000000006</v>
      </c>
      <c r="BG409" s="20">
        <f t="shared" ref="BG409:BG420" si="2731">SUM(O409+Q409+U409+W409+X409+AS409+AW409+AY409+BA409+BC409+S409+AQ409)</f>
        <v>20</v>
      </c>
      <c r="BH409" s="1"/>
      <c r="BI409" s="1"/>
      <c r="BJ409" s="1"/>
      <c r="BK409" s="55"/>
      <c r="BL409" s="51"/>
      <c r="BM409" s="20" t="s">
        <v>100</v>
      </c>
      <c r="BN409" s="71" t="s">
        <v>281</v>
      </c>
      <c r="BO409" s="71" t="s">
        <v>267</v>
      </c>
      <c r="BP409" s="71" t="s">
        <v>268</v>
      </c>
      <c r="BQ409" s="71" t="s">
        <v>311</v>
      </c>
      <c r="BR409" s="72" t="s">
        <v>284</v>
      </c>
      <c r="BS409" s="72">
        <v>83</v>
      </c>
      <c r="BT409" s="72">
        <v>1</v>
      </c>
      <c r="BU409" s="393">
        <v>3</v>
      </c>
      <c r="BV409" s="72">
        <v>6</v>
      </c>
      <c r="BW409" s="26">
        <v>6</v>
      </c>
      <c r="BX409" s="73">
        <v>6</v>
      </c>
      <c r="BY409" s="32">
        <v>6</v>
      </c>
      <c r="BZ409" s="334">
        <v>6</v>
      </c>
      <c r="CA409" s="32"/>
      <c r="CB409" s="20">
        <v>0</v>
      </c>
      <c r="CC409" s="32"/>
      <c r="CD409" s="20">
        <v>0</v>
      </c>
      <c r="CE409" s="32"/>
      <c r="CF409" s="20">
        <v>0</v>
      </c>
      <c r="CG409" s="74"/>
      <c r="CH409" s="20">
        <v>0</v>
      </c>
      <c r="CI409" s="20">
        <v>0</v>
      </c>
      <c r="CJ409" s="20">
        <v>2.7</v>
      </c>
      <c r="CK409" s="74"/>
      <c r="CL409" s="20"/>
      <c r="CM409" s="74"/>
      <c r="CN409" s="20">
        <v>0</v>
      </c>
      <c r="CO409" s="74"/>
      <c r="CP409" s="24">
        <v>0</v>
      </c>
      <c r="CQ409" s="74"/>
      <c r="CR409" s="334">
        <v>0</v>
      </c>
      <c r="CS409" s="74"/>
      <c r="CT409" s="20">
        <v>0</v>
      </c>
      <c r="CU409" s="74"/>
      <c r="CV409" s="20">
        <v>0</v>
      </c>
      <c r="CW409" s="74"/>
      <c r="CX409" s="334">
        <v>0</v>
      </c>
      <c r="CY409" s="74"/>
      <c r="CZ409" s="20">
        <v>0</v>
      </c>
      <c r="DA409" s="74"/>
      <c r="DB409" s="20">
        <v>0</v>
      </c>
      <c r="DC409" s="74"/>
      <c r="DD409" s="20">
        <v>0</v>
      </c>
      <c r="DE409" s="74"/>
      <c r="DF409" s="20">
        <v>0</v>
      </c>
      <c r="DG409" s="74"/>
      <c r="DH409" s="20">
        <v>0</v>
      </c>
      <c r="DI409" s="74"/>
      <c r="DJ409" s="20">
        <v>0</v>
      </c>
      <c r="DK409" s="74"/>
      <c r="DL409" s="20">
        <v>0</v>
      </c>
      <c r="DM409" s="74"/>
      <c r="DN409" s="20">
        <v>0</v>
      </c>
      <c r="DO409" s="74"/>
      <c r="DP409" s="20">
        <v>0</v>
      </c>
      <c r="DQ409" s="20">
        <f t="shared" ref="DQ409:DQ420" si="2732">SUM(CZ409+DP409+DN409+DL409+DJ409+DH409+DD409+DB409+CV409+CX409+CT409+CR409+CP409+CN409+CL409+CJ409+CI409+CH409+CF409+CB409+BZ409+CD409+DF409)</f>
        <v>8.6999999999999993</v>
      </c>
      <c r="DR409" s="20">
        <f t="shared" ref="DR409:DR420" si="2733">SUM(BZ409+CB409+CF409+CH409+CI409+DD409+DH409+DJ409+DL409+DN409+CD409+DB409)</f>
        <v>6</v>
      </c>
      <c r="DS409" s="30"/>
      <c r="DT409" s="7"/>
      <c r="DU409" s="7"/>
      <c r="DV409" s="52"/>
      <c r="DW409" s="51"/>
      <c r="DX409" s="20"/>
      <c r="DY409" s="71"/>
      <c r="DZ409" s="71"/>
      <c r="EA409" s="1"/>
      <c r="EB409" s="1"/>
      <c r="EC409" s="20"/>
      <c r="ED409" s="20"/>
      <c r="EE409" s="1"/>
      <c r="EF409" s="1"/>
      <c r="EG409" s="1"/>
      <c r="EH409" s="7">
        <f t="shared" ref="EH409:EW420" si="2734">SUM(L409+BW409)</f>
        <v>22</v>
      </c>
      <c r="EI409" s="7">
        <f t="shared" si="2734"/>
        <v>22</v>
      </c>
      <c r="EJ409" s="7">
        <f t="shared" si="2734"/>
        <v>10</v>
      </c>
      <c r="EK409" s="18">
        <f t="shared" si="2734"/>
        <v>6</v>
      </c>
      <c r="EL409" s="7">
        <f t="shared" si="2734"/>
        <v>8</v>
      </c>
      <c r="EM409" s="7">
        <f t="shared" si="2734"/>
        <v>8</v>
      </c>
      <c r="EN409" s="7">
        <f t="shared" si="2734"/>
        <v>4</v>
      </c>
      <c r="EO409" s="7">
        <f t="shared" si="2734"/>
        <v>4</v>
      </c>
      <c r="EP409" s="7">
        <f t="shared" si="2734"/>
        <v>0</v>
      </c>
      <c r="EQ409" s="7">
        <f t="shared" si="2734"/>
        <v>0</v>
      </c>
      <c r="ER409" s="7">
        <f t="shared" si="2734"/>
        <v>0</v>
      </c>
      <c r="ES409" s="7">
        <f t="shared" si="2734"/>
        <v>0</v>
      </c>
      <c r="ET409" s="7">
        <f t="shared" si="2734"/>
        <v>0</v>
      </c>
      <c r="EU409" s="18">
        <f t="shared" si="2734"/>
        <v>5.0999999999999996</v>
      </c>
      <c r="EV409" s="7">
        <f t="shared" si="2734"/>
        <v>0</v>
      </c>
      <c r="EW409" s="7">
        <f t="shared" si="2734"/>
        <v>0</v>
      </c>
      <c r="EX409" s="7">
        <f t="shared" ref="EX409:FM420" si="2735">SUM(AB409+CM409)</f>
        <v>0</v>
      </c>
      <c r="EY409" s="7">
        <f t="shared" si="2735"/>
        <v>0</v>
      </c>
      <c r="EZ409" s="7">
        <f t="shared" si="2735"/>
        <v>0</v>
      </c>
      <c r="FA409" s="7">
        <f t="shared" si="2735"/>
        <v>0</v>
      </c>
      <c r="FB409" s="7">
        <f t="shared" si="2735"/>
        <v>0</v>
      </c>
      <c r="FC409" s="7">
        <f t="shared" si="2735"/>
        <v>0</v>
      </c>
      <c r="FD409" s="7">
        <f t="shared" si="2735"/>
        <v>0</v>
      </c>
      <c r="FE409" s="18">
        <f t="shared" si="2735"/>
        <v>0</v>
      </c>
      <c r="FF409" s="7">
        <f t="shared" si="2735"/>
        <v>0</v>
      </c>
      <c r="FG409" s="7">
        <f t="shared" si="2735"/>
        <v>0</v>
      </c>
      <c r="FH409" s="7">
        <f t="shared" si="2735"/>
        <v>1</v>
      </c>
      <c r="FI409" s="7">
        <f t="shared" si="2735"/>
        <v>46</v>
      </c>
      <c r="FJ409" s="7">
        <f t="shared" si="2735"/>
        <v>0</v>
      </c>
      <c r="FK409" s="7">
        <f t="shared" si="2735"/>
        <v>0</v>
      </c>
      <c r="FL409" s="7">
        <f t="shared" si="2735"/>
        <v>0</v>
      </c>
      <c r="FM409" s="7">
        <f t="shared" si="2735"/>
        <v>0</v>
      </c>
      <c r="FN409" s="7">
        <f t="shared" ref="FN409:FO420" si="2736">SUM(AR409+DC409)</f>
        <v>0</v>
      </c>
      <c r="FO409" s="7">
        <f t="shared" si="2736"/>
        <v>0</v>
      </c>
      <c r="FP409" s="7"/>
      <c r="FQ409" s="7">
        <f t="shared" ref="FQ409:GC420" si="2737">SUM(AU409+DF409)</f>
        <v>0</v>
      </c>
      <c r="FR409" s="7">
        <f t="shared" si="2737"/>
        <v>0</v>
      </c>
      <c r="FS409" s="7">
        <f t="shared" si="2737"/>
        <v>0</v>
      </c>
      <c r="FT409" s="7">
        <f t="shared" si="2737"/>
        <v>1</v>
      </c>
      <c r="FU409" s="7">
        <f t="shared" si="2737"/>
        <v>8</v>
      </c>
      <c r="FV409" s="7">
        <f t="shared" si="2737"/>
        <v>0</v>
      </c>
      <c r="FW409" s="7">
        <f t="shared" si="2737"/>
        <v>0</v>
      </c>
      <c r="FX409" s="7">
        <f t="shared" si="2737"/>
        <v>0</v>
      </c>
      <c r="FY409" s="7">
        <f t="shared" si="2737"/>
        <v>0</v>
      </c>
      <c r="FZ409" s="7">
        <f t="shared" si="2737"/>
        <v>0</v>
      </c>
      <c r="GA409" s="7">
        <f t="shared" si="2737"/>
        <v>0</v>
      </c>
      <c r="GB409" s="116">
        <f t="shared" si="2737"/>
        <v>77.100000000000009</v>
      </c>
      <c r="GC409" s="117">
        <f t="shared" si="2737"/>
        <v>26</v>
      </c>
      <c r="GD409" s="7"/>
      <c r="GE409" s="7"/>
      <c r="GF409" s="7"/>
      <c r="GG409" s="52"/>
      <c r="GH409" s="3"/>
      <c r="GI409" s="18"/>
      <c r="GJ409" s="18"/>
      <c r="GK409" s="1"/>
      <c r="GL409" s="23"/>
      <c r="GM409" s="61"/>
      <c r="GN409" s="7"/>
      <c r="GO409" s="67"/>
    </row>
    <row r="410" spans="1:197" ht="24.95" customHeight="1" x14ac:dyDescent="0.35">
      <c r="A410" s="51"/>
      <c r="B410" s="7" t="s">
        <v>270</v>
      </c>
      <c r="C410" s="7" t="s">
        <v>110</v>
      </c>
      <c r="D410" s="7" t="s">
        <v>279</v>
      </c>
      <c r="E410" s="7" t="s">
        <v>268</v>
      </c>
      <c r="F410" s="7" t="s">
        <v>280</v>
      </c>
      <c r="G410" s="7">
        <v>11</v>
      </c>
      <c r="H410" s="7">
        <v>108</v>
      </c>
      <c r="I410" s="7">
        <v>1</v>
      </c>
      <c r="J410" s="394">
        <v>5</v>
      </c>
      <c r="K410" s="7">
        <v>10</v>
      </c>
      <c r="L410" s="7">
        <v>18</v>
      </c>
      <c r="M410" s="389">
        <v>18</v>
      </c>
      <c r="N410" s="390">
        <v>2</v>
      </c>
      <c r="O410" s="423"/>
      <c r="P410" s="390"/>
      <c r="Q410" s="10">
        <v>0</v>
      </c>
      <c r="R410" s="390">
        <v>16</v>
      </c>
      <c r="S410" s="10">
        <v>16</v>
      </c>
      <c r="T410" s="390"/>
      <c r="U410" s="10">
        <v>0</v>
      </c>
      <c r="V410" s="391"/>
      <c r="W410" s="10">
        <v>0</v>
      </c>
      <c r="X410" s="10">
        <v>0</v>
      </c>
      <c r="Y410" s="10">
        <v>2.7</v>
      </c>
      <c r="Z410" s="391"/>
      <c r="AA410" s="10"/>
      <c r="AB410" s="391"/>
      <c r="AC410" s="10">
        <v>0</v>
      </c>
      <c r="AD410" s="391"/>
      <c r="AE410" s="392">
        <v>0</v>
      </c>
      <c r="AF410" s="391"/>
      <c r="AG410" s="10">
        <v>0</v>
      </c>
      <c r="AH410" s="391"/>
      <c r="AI410" s="10">
        <v>0</v>
      </c>
      <c r="AJ410" s="391"/>
      <c r="AK410" s="10">
        <v>0</v>
      </c>
      <c r="AL410" s="391">
        <v>1</v>
      </c>
      <c r="AM410" s="423"/>
      <c r="AN410" s="391"/>
      <c r="AO410" s="10">
        <v>0</v>
      </c>
      <c r="AP410" s="391"/>
      <c r="AQ410" s="10">
        <v>0</v>
      </c>
      <c r="AR410" s="391">
        <v>1</v>
      </c>
      <c r="AS410" s="10">
        <v>6</v>
      </c>
      <c r="AT410" s="391"/>
      <c r="AU410" s="10">
        <v>0</v>
      </c>
      <c r="AV410" s="391"/>
      <c r="AW410" s="10">
        <v>0</v>
      </c>
      <c r="AX410" s="391"/>
      <c r="AY410" s="10">
        <v>0</v>
      </c>
      <c r="AZ410" s="391"/>
      <c r="BA410" s="10">
        <v>0</v>
      </c>
      <c r="BB410" s="391"/>
      <c r="BC410" s="10">
        <v>0</v>
      </c>
      <c r="BD410" s="391"/>
      <c r="BE410" s="10">
        <v>0</v>
      </c>
      <c r="BF410" s="20">
        <f t="shared" si="2730"/>
        <v>24.7</v>
      </c>
      <c r="BG410" s="20">
        <f t="shared" si="2731"/>
        <v>22</v>
      </c>
      <c r="BH410" s="1"/>
      <c r="BI410" s="1"/>
      <c r="BJ410" s="1"/>
      <c r="BK410" s="55"/>
      <c r="BL410" s="51"/>
      <c r="BM410" s="20" t="s">
        <v>100</v>
      </c>
      <c r="BN410" s="71" t="s">
        <v>110</v>
      </c>
      <c r="BO410" s="71" t="s">
        <v>279</v>
      </c>
      <c r="BP410" s="71" t="s">
        <v>268</v>
      </c>
      <c r="BQ410" s="71" t="s">
        <v>283</v>
      </c>
      <c r="BR410" s="72">
        <v>4</v>
      </c>
      <c r="BS410" s="72">
        <v>156</v>
      </c>
      <c r="BT410" s="72">
        <v>1</v>
      </c>
      <c r="BU410" s="396">
        <v>1</v>
      </c>
      <c r="BV410" s="72">
        <v>14</v>
      </c>
      <c r="BW410" s="26">
        <v>22</v>
      </c>
      <c r="BX410" s="73">
        <v>22</v>
      </c>
      <c r="BY410" s="32">
        <v>6</v>
      </c>
      <c r="BZ410" s="334"/>
      <c r="CA410" s="32">
        <v>8</v>
      </c>
      <c r="CB410" s="20">
        <v>8</v>
      </c>
      <c r="CC410" s="32">
        <v>8</v>
      </c>
      <c r="CD410" s="20">
        <v>8</v>
      </c>
      <c r="CE410" s="32"/>
      <c r="CF410" s="20">
        <v>0</v>
      </c>
      <c r="CG410" s="74"/>
      <c r="CH410" s="20">
        <v>0</v>
      </c>
      <c r="CI410" s="20">
        <v>0</v>
      </c>
      <c r="CJ410" s="20"/>
      <c r="CK410" s="74"/>
      <c r="CL410" s="20"/>
      <c r="CM410" s="74"/>
      <c r="CN410" s="20">
        <v>0</v>
      </c>
      <c r="CO410" s="74"/>
      <c r="CP410" s="24">
        <v>0</v>
      </c>
      <c r="CQ410" s="74">
        <v>1</v>
      </c>
      <c r="CR410" s="334"/>
      <c r="CS410" s="74"/>
      <c r="CT410" s="20">
        <v>0</v>
      </c>
      <c r="CU410" s="74"/>
      <c r="CV410" s="20">
        <v>0</v>
      </c>
      <c r="CW410" s="74"/>
      <c r="CX410" s="334">
        <v>0</v>
      </c>
      <c r="CY410" s="74"/>
      <c r="CZ410" s="20">
        <v>0</v>
      </c>
      <c r="DA410" s="74"/>
      <c r="DB410" s="20">
        <v>0</v>
      </c>
      <c r="DC410" s="74">
        <v>1</v>
      </c>
      <c r="DD410" s="20">
        <v>6</v>
      </c>
      <c r="DE410" s="74"/>
      <c r="DF410" s="20">
        <v>0</v>
      </c>
      <c r="DG410" s="74"/>
      <c r="DH410" s="20">
        <v>0</v>
      </c>
      <c r="DI410" s="74"/>
      <c r="DJ410" s="20">
        <v>0</v>
      </c>
      <c r="DK410" s="74"/>
      <c r="DL410" s="20">
        <v>0</v>
      </c>
      <c r="DM410" s="74"/>
      <c r="DN410" s="20">
        <v>0</v>
      </c>
      <c r="DO410" s="74"/>
      <c r="DP410" s="20">
        <v>0</v>
      </c>
      <c r="DQ410" s="20">
        <f t="shared" si="2732"/>
        <v>22</v>
      </c>
      <c r="DR410" s="20">
        <f t="shared" si="2733"/>
        <v>22</v>
      </c>
      <c r="DS410" s="29"/>
      <c r="DT410" s="1"/>
      <c r="DU410" s="1"/>
      <c r="DV410" s="55"/>
      <c r="DW410" s="51"/>
      <c r="DX410" s="20"/>
      <c r="DY410" s="71"/>
      <c r="DZ410" s="71"/>
      <c r="EA410" s="7"/>
      <c r="EB410" s="7"/>
      <c r="EC410" s="7"/>
      <c r="ED410" s="7"/>
      <c r="EE410" s="7"/>
      <c r="EF410" s="7"/>
      <c r="EG410" s="7"/>
      <c r="EH410" s="7">
        <f t="shared" si="2734"/>
        <v>40</v>
      </c>
      <c r="EI410" s="7">
        <f t="shared" si="2734"/>
        <v>40</v>
      </c>
      <c r="EJ410" s="7">
        <f t="shared" si="2734"/>
        <v>8</v>
      </c>
      <c r="EK410" s="18">
        <f t="shared" si="2734"/>
        <v>0</v>
      </c>
      <c r="EL410" s="7">
        <f t="shared" si="2734"/>
        <v>8</v>
      </c>
      <c r="EM410" s="7">
        <f t="shared" si="2734"/>
        <v>8</v>
      </c>
      <c r="EN410" s="7">
        <f t="shared" si="2734"/>
        <v>24</v>
      </c>
      <c r="EO410" s="7">
        <f t="shared" si="2734"/>
        <v>24</v>
      </c>
      <c r="EP410" s="7">
        <f t="shared" si="2734"/>
        <v>0</v>
      </c>
      <c r="EQ410" s="7">
        <f t="shared" si="2734"/>
        <v>0</v>
      </c>
      <c r="ER410" s="7">
        <f t="shared" si="2734"/>
        <v>0</v>
      </c>
      <c r="ES410" s="7">
        <f t="shared" si="2734"/>
        <v>0</v>
      </c>
      <c r="ET410" s="7">
        <f t="shared" si="2734"/>
        <v>0</v>
      </c>
      <c r="EU410" s="18">
        <f t="shared" si="2734"/>
        <v>2.7</v>
      </c>
      <c r="EV410" s="7">
        <f t="shared" si="2734"/>
        <v>0</v>
      </c>
      <c r="EW410" s="7">
        <f t="shared" si="2734"/>
        <v>0</v>
      </c>
      <c r="EX410" s="7">
        <f t="shared" si="2735"/>
        <v>0</v>
      </c>
      <c r="EY410" s="7">
        <f t="shared" si="2735"/>
        <v>0</v>
      </c>
      <c r="EZ410" s="7">
        <f t="shared" si="2735"/>
        <v>0</v>
      </c>
      <c r="FA410" s="7">
        <f t="shared" si="2735"/>
        <v>0</v>
      </c>
      <c r="FB410" s="7">
        <f t="shared" si="2735"/>
        <v>1</v>
      </c>
      <c r="FC410" s="7">
        <f t="shared" si="2735"/>
        <v>0</v>
      </c>
      <c r="FD410" s="7">
        <f t="shared" si="2735"/>
        <v>0</v>
      </c>
      <c r="FE410" s="18">
        <f t="shared" si="2735"/>
        <v>0</v>
      </c>
      <c r="FF410" s="7">
        <f t="shared" si="2735"/>
        <v>0</v>
      </c>
      <c r="FG410" s="7">
        <f t="shared" si="2735"/>
        <v>0</v>
      </c>
      <c r="FH410" s="7">
        <f t="shared" si="2735"/>
        <v>1</v>
      </c>
      <c r="FI410" s="7">
        <f t="shared" si="2735"/>
        <v>0</v>
      </c>
      <c r="FJ410" s="7">
        <f t="shared" si="2735"/>
        <v>0</v>
      </c>
      <c r="FK410" s="7">
        <f t="shared" si="2735"/>
        <v>0</v>
      </c>
      <c r="FL410" s="7">
        <f t="shared" si="2735"/>
        <v>0</v>
      </c>
      <c r="FM410" s="7">
        <f t="shared" si="2735"/>
        <v>0</v>
      </c>
      <c r="FN410" s="7">
        <f t="shared" si="2736"/>
        <v>2</v>
      </c>
      <c r="FO410" s="7">
        <f t="shared" si="2736"/>
        <v>12</v>
      </c>
      <c r="FP410" s="7"/>
      <c r="FQ410" s="7">
        <f t="shared" si="2737"/>
        <v>0</v>
      </c>
      <c r="FR410" s="7">
        <f t="shared" si="2737"/>
        <v>0</v>
      </c>
      <c r="FS410" s="7">
        <f t="shared" si="2737"/>
        <v>0</v>
      </c>
      <c r="FT410" s="7">
        <f t="shared" si="2737"/>
        <v>0</v>
      </c>
      <c r="FU410" s="7">
        <f t="shared" si="2737"/>
        <v>0</v>
      </c>
      <c r="FV410" s="7">
        <f t="shared" si="2737"/>
        <v>0</v>
      </c>
      <c r="FW410" s="7">
        <f t="shared" si="2737"/>
        <v>0</v>
      </c>
      <c r="FX410" s="7">
        <f t="shared" si="2737"/>
        <v>0</v>
      </c>
      <c r="FY410" s="7">
        <f t="shared" si="2737"/>
        <v>0</v>
      </c>
      <c r="FZ410" s="7">
        <f t="shared" si="2737"/>
        <v>0</v>
      </c>
      <c r="GA410" s="7">
        <f t="shared" si="2737"/>
        <v>0</v>
      </c>
      <c r="GB410" s="116">
        <f t="shared" si="2737"/>
        <v>46.7</v>
      </c>
      <c r="GC410" s="117">
        <f t="shared" si="2737"/>
        <v>44</v>
      </c>
      <c r="GD410" s="7"/>
      <c r="GE410" s="7"/>
      <c r="GF410" s="7"/>
      <c r="GG410" s="52"/>
      <c r="GH410" s="3"/>
      <c r="GI410" s="18"/>
      <c r="GJ410" s="18"/>
      <c r="GK410" s="1"/>
      <c r="GL410" s="23"/>
      <c r="GM410" s="61"/>
      <c r="GN410" s="7"/>
      <c r="GO410" s="67"/>
    </row>
    <row r="411" spans="1:197" ht="24.95" customHeight="1" x14ac:dyDescent="0.35">
      <c r="A411" s="51"/>
      <c r="B411" s="17" t="s">
        <v>270</v>
      </c>
      <c r="C411" s="17" t="s">
        <v>281</v>
      </c>
      <c r="D411" s="7" t="s">
        <v>267</v>
      </c>
      <c r="E411" s="21" t="s">
        <v>268</v>
      </c>
      <c r="F411" s="7" t="s">
        <v>282</v>
      </c>
      <c r="G411" s="7">
        <v>7</v>
      </c>
      <c r="H411" s="7">
        <v>221</v>
      </c>
      <c r="I411" s="7">
        <v>1</v>
      </c>
      <c r="J411" s="394">
        <v>9</v>
      </c>
      <c r="K411" s="7">
        <v>18</v>
      </c>
      <c r="L411" s="7">
        <v>14</v>
      </c>
      <c r="M411" s="389">
        <v>14</v>
      </c>
      <c r="N411" s="390">
        <v>2</v>
      </c>
      <c r="O411" s="423"/>
      <c r="P411" s="390">
        <v>12</v>
      </c>
      <c r="Q411" s="10">
        <v>12</v>
      </c>
      <c r="R411" s="390"/>
      <c r="S411" s="10">
        <v>0</v>
      </c>
      <c r="T411" s="390"/>
      <c r="U411" s="10">
        <v>0</v>
      </c>
      <c r="V411" s="391"/>
      <c r="W411" s="10">
        <v>0</v>
      </c>
      <c r="X411" s="10">
        <v>0</v>
      </c>
      <c r="Y411" s="10">
        <v>2</v>
      </c>
      <c r="Z411" s="391"/>
      <c r="AA411" s="10"/>
      <c r="AB411" s="391"/>
      <c r="AC411" s="10">
        <v>0</v>
      </c>
      <c r="AD411" s="391"/>
      <c r="AE411" s="392">
        <v>0</v>
      </c>
      <c r="AF411" s="391"/>
      <c r="AG411" s="10">
        <v>0</v>
      </c>
      <c r="AH411" s="391"/>
      <c r="AI411" s="10">
        <v>0</v>
      </c>
      <c r="AJ411" s="391">
        <v>1</v>
      </c>
      <c r="AK411" s="10">
        <v>16</v>
      </c>
      <c r="AL411" s="391"/>
      <c r="AM411" s="423">
        <v>0</v>
      </c>
      <c r="AN411" s="391"/>
      <c r="AO411" s="10">
        <v>0</v>
      </c>
      <c r="AP411" s="391"/>
      <c r="AQ411" s="10">
        <v>0</v>
      </c>
      <c r="AR411" s="391">
        <v>1</v>
      </c>
      <c r="AS411" s="10">
        <v>6</v>
      </c>
      <c r="AT411" s="391"/>
      <c r="AU411" s="10">
        <v>0</v>
      </c>
      <c r="AV411" s="391"/>
      <c r="AW411" s="10">
        <v>0</v>
      </c>
      <c r="AX411" s="391"/>
      <c r="AY411" s="10">
        <v>0</v>
      </c>
      <c r="AZ411" s="391"/>
      <c r="BA411" s="10">
        <v>0</v>
      </c>
      <c r="BB411" s="391"/>
      <c r="BC411" s="10">
        <v>0</v>
      </c>
      <c r="BD411" s="391"/>
      <c r="BE411" s="10">
        <v>0</v>
      </c>
      <c r="BF411" s="20">
        <f t="shared" si="2730"/>
        <v>36</v>
      </c>
      <c r="BG411" s="20">
        <f t="shared" si="2731"/>
        <v>18</v>
      </c>
      <c r="BH411" s="7"/>
      <c r="BI411" s="7"/>
      <c r="BJ411" s="7"/>
      <c r="BK411" s="52"/>
      <c r="BL411" s="51"/>
      <c r="BM411" s="1" t="s">
        <v>100</v>
      </c>
      <c r="BN411" s="23" t="s">
        <v>110</v>
      </c>
      <c r="BO411" s="23" t="s">
        <v>279</v>
      </c>
      <c r="BP411" s="23" t="s">
        <v>268</v>
      </c>
      <c r="BQ411" s="23" t="s">
        <v>297</v>
      </c>
      <c r="BR411" s="23">
        <v>4</v>
      </c>
      <c r="BS411" s="23">
        <v>92</v>
      </c>
      <c r="BT411" s="28">
        <v>1</v>
      </c>
      <c r="BU411" s="398">
        <v>1</v>
      </c>
      <c r="BV411" s="28">
        <v>8</v>
      </c>
      <c r="BW411" s="1">
        <v>40</v>
      </c>
      <c r="BX411" s="73">
        <v>40</v>
      </c>
      <c r="BY411" s="32">
        <v>10</v>
      </c>
      <c r="BZ411" s="334"/>
      <c r="CA411" s="32">
        <v>14</v>
      </c>
      <c r="CB411" s="20">
        <v>14</v>
      </c>
      <c r="CC411" s="32">
        <v>16</v>
      </c>
      <c r="CD411" s="20">
        <v>16</v>
      </c>
      <c r="CE411" s="32"/>
      <c r="CF411" s="20">
        <v>0</v>
      </c>
      <c r="CG411" s="74"/>
      <c r="CH411" s="20">
        <v>0</v>
      </c>
      <c r="CI411" s="20">
        <v>0</v>
      </c>
      <c r="CJ411" s="20">
        <v>6</v>
      </c>
      <c r="CK411" s="74"/>
      <c r="CL411" s="20"/>
      <c r="CM411" s="74"/>
      <c r="CN411" s="20">
        <v>0</v>
      </c>
      <c r="CO411" s="74"/>
      <c r="CP411" s="24">
        <v>0</v>
      </c>
      <c r="CQ411" s="74">
        <v>1</v>
      </c>
      <c r="CR411" s="334">
        <v>69</v>
      </c>
      <c r="CS411" s="74"/>
      <c r="CT411" s="20">
        <v>0</v>
      </c>
      <c r="CU411" s="74"/>
      <c r="CV411" s="20">
        <v>0</v>
      </c>
      <c r="CW411" s="74"/>
      <c r="CX411" s="334">
        <v>0</v>
      </c>
      <c r="CY411" s="74"/>
      <c r="CZ411" s="20">
        <v>0</v>
      </c>
      <c r="DA411" s="74"/>
      <c r="DB411" s="20">
        <v>0</v>
      </c>
      <c r="DC411" s="74">
        <v>1</v>
      </c>
      <c r="DD411" s="20">
        <v>6</v>
      </c>
      <c r="DE411" s="74"/>
      <c r="DF411" s="20">
        <v>0</v>
      </c>
      <c r="DG411" s="74"/>
      <c r="DH411" s="20">
        <v>0</v>
      </c>
      <c r="DI411" s="74"/>
      <c r="DJ411" s="20">
        <v>0</v>
      </c>
      <c r="DK411" s="74"/>
      <c r="DL411" s="20">
        <v>0</v>
      </c>
      <c r="DM411" s="74"/>
      <c r="DN411" s="20">
        <v>0</v>
      </c>
      <c r="DO411" s="74"/>
      <c r="DP411" s="20">
        <v>0</v>
      </c>
      <c r="DQ411" s="20">
        <f t="shared" si="2732"/>
        <v>111</v>
      </c>
      <c r="DR411" s="20">
        <f t="shared" si="2733"/>
        <v>36</v>
      </c>
      <c r="DS411" s="7"/>
      <c r="DT411" s="7"/>
      <c r="DU411" s="7"/>
      <c r="DV411" s="52"/>
      <c r="DW411" s="51"/>
      <c r="DX411" s="20"/>
      <c r="DY411" s="71"/>
      <c r="DZ411" s="71"/>
      <c r="EA411" s="7"/>
      <c r="EB411" s="7"/>
      <c r="EC411" s="7"/>
      <c r="ED411" s="7"/>
      <c r="EE411" s="7"/>
      <c r="EF411" s="7"/>
      <c r="EG411" s="7"/>
      <c r="EH411" s="7">
        <f t="shared" si="2734"/>
        <v>54</v>
      </c>
      <c r="EI411" s="7">
        <f t="shared" si="2734"/>
        <v>54</v>
      </c>
      <c r="EJ411" s="7">
        <f t="shared" si="2734"/>
        <v>12</v>
      </c>
      <c r="EK411" s="18">
        <f t="shared" si="2734"/>
        <v>0</v>
      </c>
      <c r="EL411" s="7">
        <f t="shared" si="2734"/>
        <v>26</v>
      </c>
      <c r="EM411" s="7">
        <f t="shared" si="2734"/>
        <v>26</v>
      </c>
      <c r="EN411" s="7">
        <f t="shared" si="2734"/>
        <v>16</v>
      </c>
      <c r="EO411" s="7">
        <f t="shared" si="2734"/>
        <v>16</v>
      </c>
      <c r="EP411" s="7">
        <f t="shared" si="2734"/>
        <v>0</v>
      </c>
      <c r="EQ411" s="7">
        <f t="shared" si="2734"/>
        <v>0</v>
      </c>
      <c r="ER411" s="7">
        <f t="shared" si="2734"/>
        <v>0</v>
      </c>
      <c r="ES411" s="7">
        <f t="shared" si="2734"/>
        <v>0</v>
      </c>
      <c r="ET411" s="7">
        <f t="shared" si="2734"/>
        <v>0</v>
      </c>
      <c r="EU411" s="18">
        <f t="shared" si="2734"/>
        <v>8</v>
      </c>
      <c r="EV411" s="7">
        <f t="shared" si="2734"/>
        <v>0</v>
      </c>
      <c r="EW411" s="7">
        <f t="shared" si="2734"/>
        <v>0</v>
      </c>
      <c r="EX411" s="7">
        <f t="shared" si="2735"/>
        <v>0</v>
      </c>
      <c r="EY411" s="7">
        <f t="shared" si="2735"/>
        <v>0</v>
      </c>
      <c r="EZ411" s="7">
        <f t="shared" si="2735"/>
        <v>0</v>
      </c>
      <c r="FA411" s="7">
        <f t="shared" si="2735"/>
        <v>0</v>
      </c>
      <c r="FB411" s="7">
        <f t="shared" si="2735"/>
        <v>1</v>
      </c>
      <c r="FC411" s="7">
        <f t="shared" si="2735"/>
        <v>69</v>
      </c>
      <c r="FD411" s="7">
        <f t="shared" si="2735"/>
        <v>0</v>
      </c>
      <c r="FE411" s="18">
        <f t="shared" si="2735"/>
        <v>0</v>
      </c>
      <c r="FF411" s="7">
        <f t="shared" si="2735"/>
        <v>1</v>
      </c>
      <c r="FG411" s="7">
        <f t="shared" si="2735"/>
        <v>16</v>
      </c>
      <c r="FH411" s="7">
        <f t="shared" si="2735"/>
        <v>0</v>
      </c>
      <c r="FI411" s="7">
        <f t="shared" si="2735"/>
        <v>0</v>
      </c>
      <c r="FJ411" s="7">
        <f t="shared" si="2735"/>
        <v>0</v>
      </c>
      <c r="FK411" s="7">
        <f t="shared" si="2735"/>
        <v>0</v>
      </c>
      <c r="FL411" s="7">
        <f t="shared" si="2735"/>
        <v>0</v>
      </c>
      <c r="FM411" s="7">
        <f t="shared" si="2735"/>
        <v>0</v>
      </c>
      <c r="FN411" s="7">
        <f t="shared" si="2736"/>
        <v>2</v>
      </c>
      <c r="FO411" s="7">
        <f t="shared" si="2736"/>
        <v>12</v>
      </c>
      <c r="FP411" s="7"/>
      <c r="FQ411" s="7">
        <f t="shared" si="2737"/>
        <v>0</v>
      </c>
      <c r="FR411" s="7">
        <f t="shared" si="2737"/>
        <v>0</v>
      </c>
      <c r="FS411" s="7">
        <f t="shared" si="2737"/>
        <v>0</v>
      </c>
      <c r="FT411" s="7">
        <f t="shared" si="2737"/>
        <v>0</v>
      </c>
      <c r="FU411" s="7">
        <f t="shared" si="2737"/>
        <v>0</v>
      </c>
      <c r="FV411" s="7">
        <f t="shared" si="2737"/>
        <v>0</v>
      </c>
      <c r="FW411" s="7">
        <f t="shared" si="2737"/>
        <v>0</v>
      </c>
      <c r="FX411" s="7">
        <f t="shared" si="2737"/>
        <v>0</v>
      </c>
      <c r="FY411" s="7">
        <f t="shared" si="2737"/>
        <v>0</v>
      </c>
      <c r="FZ411" s="7">
        <f t="shared" si="2737"/>
        <v>0</v>
      </c>
      <c r="GA411" s="7">
        <f t="shared" si="2737"/>
        <v>0</v>
      </c>
      <c r="GB411" s="116">
        <f t="shared" si="2737"/>
        <v>147</v>
      </c>
      <c r="GC411" s="117">
        <f t="shared" si="2737"/>
        <v>54</v>
      </c>
      <c r="GD411" s="7"/>
      <c r="GE411" s="7"/>
      <c r="GF411" s="7"/>
      <c r="GG411" s="52"/>
      <c r="GH411" s="3"/>
      <c r="GI411" s="18"/>
      <c r="GJ411" s="18"/>
      <c r="GK411" s="1"/>
      <c r="GL411" s="23"/>
      <c r="GM411" s="61"/>
      <c r="GN411" s="7"/>
      <c r="GO411" s="67"/>
    </row>
    <row r="412" spans="1:197" ht="24.95" customHeight="1" x14ac:dyDescent="0.35">
      <c r="A412" s="51"/>
      <c r="B412" s="11" t="s">
        <v>301</v>
      </c>
      <c r="C412" s="21" t="s">
        <v>110</v>
      </c>
      <c r="D412" s="21" t="s">
        <v>279</v>
      </c>
      <c r="E412" s="21" t="s">
        <v>268</v>
      </c>
      <c r="F412" s="21" t="s">
        <v>302</v>
      </c>
      <c r="G412" s="21"/>
      <c r="H412" s="21">
        <v>2</v>
      </c>
      <c r="I412" s="21"/>
      <c r="J412" s="397"/>
      <c r="K412" s="21"/>
      <c r="L412" s="11"/>
      <c r="M412" s="389">
        <v>0</v>
      </c>
      <c r="N412" s="390"/>
      <c r="O412" s="423">
        <v>0</v>
      </c>
      <c r="P412" s="390"/>
      <c r="Q412" s="10">
        <v>0</v>
      </c>
      <c r="R412" s="390"/>
      <c r="S412" s="10">
        <v>0</v>
      </c>
      <c r="T412" s="390"/>
      <c r="U412" s="10">
        <v>0</v>
      </c>
      <c r="V412" s="391"/>
      <c r="W412" s="10">
        <v>0</v>
      </c>
      <c r="X412" s="10"/>
      <c r="Y412" s="10">
        <v>0</v>
      </c>
      <c r="Z412" s="391"/>
      <c r="AA412" s="10"/>
      <c r="AB412" s="391"/>
      <c r="AC412" s="10">
        <v>0</v>
      </c>
      <c r="AD412" s="391">
        <v>1</v>
      </c>
      <c r="AE412" s="392">
        <v>30</v>
      </c>
      <c r="AF412" s="391"/>
      <c r="AG412" s="10">
        <v>0</v>
      </c>
      <c r="AH412" s="391"/>
      <c r="AI412" s="10">
        <v>0</v>
      </c>
      <c r="AJ412" s="391"/>
      <c r="AK412" s="10">
        <v>0</v>
      </c>
      <c r="AL412" s="391"/>
      <c r="AM412" s="423">
        <v>0</v>
      </c>
      <c r="AN412" s="391"/>
      <c r="AO412" s="10">
        <v>0</v>
      </c>
      <c r="AP412" s="391"/>
      <c r="AQ412" s="10">
        <v>0</v>
      </c>
      <c r="AR412" s="391"/>
      <c r="AS412" s="10">
        <v>0</v>
      </c>
      <c r="AT412" s="391"/>
      <c r="AU412" s="10">
        <v>0</v>
      </c>
      <c r="AV412" s="391"/>
      <c r="AW412" s="10">
        <v>0</v>
      </c>
      <c r="AX412" s="391"/>
      <c r="AY412" s="10">
        <v>0</v>
      </c>
      <c r="AZ412" s="391"/>
      <c r="BA412" s="10"/>
      <c r="BB412" s="391"/>
      <c r="BC412" s="10">
        <v>0</v>
      </c>
      <c r="BD412" s="391"/>
      <c r="BE412" s="10">
        <v>0</v>
      </c>
      <c r="BF412" s="20">
        <f t="shared" si="2730"/>
        <v>30</v>
      </c>
      <c r="BG412" s="20">
        <f t="shared" si="2731"/>
        <v>0</v>
      </c>
      <c r="BH412" s="7"/>
      <c r="BI412" s="7"/>
      <c r="BJ412" s="7"/>
      <c r="BK412" s="52"/>
      <c r="BL412" s="51"/>
      <c r="BM412" s="11" t="s">
        <v>301</v>
      </c>
      <c r="BN412" s="21" t="s">
        <v>110</v>
      </c>
      <c r="BO412" s="21" t="s">
        <v>279</v>
      </c>
      <c r="BP412" s="21" t="s">
        <v>268</v>
      </c>
      <c r="BQ412" s="21" t="s">
        <v>302</v>
      </c>
      <c r="BR412" s="21">
        <v>12</v>
      </c>
      <c r="BS412" s="21">
        <v>10</v>
      </c>
      <c r="BT412" s="21">
        <v>1</v>
      </c>
      <c r="BU412" s="397">
        <v>1</v>
      </c>
      <c r="BV412" s="21">
        <v>1</v>
      </c>
      <c r="BW412" s="11"/>
      <c r="BX412" s="389">
        <v>0</v>
      </c>
      <c r="BY412" s="390"/>
      <c r="BZ412" s="405">
        <v>0</v>
      </c>
      <c r="CA412" s="390"/>
      <c r="CB412" s="10">
        <v>0</v>
      </c>
      <c r="CC412" s="390"/>
      <c r="CD412" s="10">
        <v>0</v>
      </c>
      <c r="CE412" s="390"/>
      <c r="CF412" s="10">
        <v>0</v>
      </c>
      <c r="CG412" s="391"/>
      <c r="CH412" s="10">
        <v>0</v>
      </c>
      <c r="CI412" s="10"/>
      <c r="CJ412" s="10">
        <v>0</v>
      </c>
      <c r="CK412" s="391"/>
      <c r="CL412" s="10"/>
      <c r="CM412" s="391"/>
      <c r="CN412" s="10">
        <v>0</v>
      </c>
      <c r="CO412" s="391">
        <v>1</v>
      </c>
      <c r="CP412" s="392">
        <v>30</v>
      </c>
      <c r="CQ412" s="391"/>
      <c r="CR412" s="405">
        <v>0</v>
      </c>
      <c r="CS412" s="391"/>
      <c r="CT412" s="10">
        <v>0</v>
      </c>
      <c r="CU412" s="391"/>
      <c r="CV412" s="10">
        <v>0</v>
      </c>
      <c r="CW412" s="391"/>
      <c r="CX412" s="405">
        <v>0</v>
      </c>
      <c r="CY412" s="391"/>
      <c r="CZ412" s="10">
        <v>0</v>
      </c>
      <c r="DA412" s="391"/>
      <c r="DB412" s="10">
        <v>0</v>
      </c>
      <c r="DC412" s="391"/>
      <c r="DD412" s="10">
        <v>0</v>
      </c>
      <c r="DE412" s="391"/>
      <c r="DF412" s="10">
        <v>0</v>
      </c>
      <c r="DG412" s="391"/>
      <c r="DH412" s="10">
        <v>0</v>
      </c>
      <c r="DI412" s="391"/>
      <c r="DJ412" s="10">
        <v>0</v>
      </c>
      <c r="DK412" s="391"/>
      <c r="DL412" s="10"/>
      <c r="DM412" s="391"/>
      <c r="DN412" s="10">
        <v>0</v>
      </c>
      <c r="DO412" s="391"/>
      <c r="DP412" s="10">
        <v>0</v>
      </c>
      <c r="DQ412" s="20">
        <f t="shared" si="2732"/>
        <v>30</v>
      </c>
      <c r="DR412" s="20">
        <f t="shared" si="2733"/>
        <v>0</v>
      </c>
      <c r="DS412" s="7"/>
      <c r="DT412" s="7"/>
      <c r="DU412" s="7"/>
      <c r="DV412" s="52"/>
      <c r="DW412" s="51"/>
      <c r="DX412" s="20"/>
      <c r="DY412" s="71"/>
      <c r="DZ412" s="71"/>
      <c r="EA412" s="7"/>
      <c r="EB412" s="7"/>
      <c r="EC412" s="7"/>
      <c r="ED412" s="7"/>
      <c r="EE412" s="7"/>
      <c r="EF412" s="7"/>
      <c r="EG412" s="7"/>
      <c r="EH412" s="7">
        <f t="shared" si="2734"/>
        <v>0</v>
      </c>
      <c r="EI412" s="7">
        <f t="shared" si="2734"/>
        <v>0</v>
      </c>
      <c r="EJ412" s="7">
        <f t="shared" si="2734"/>
        <v>0</v>
      </c>
      <c r="EK412" s="18">
        <f t="shared" si="2734"/>
        <v>0</v>
      </c>
      <c r="EL412" s="7">
        <f t="shared" si="2734"/>
        <v>0</v>
      </c>
      <c r="EM412" s="7">
        <f t="shared" si="2734"/>
        <v>0</v>
      </c>
      <c r="EN412" s="7">
        <f t="shared" si="2734"/>
        <v>0</v>
      </c>
      <c r="EO412" s="7">
        <f t="shared" si="2734"/>
        <v>0</v>
      </c>
      <c r="EP412" s="7">
        <f t="shared" si="2734"/>
        <v>0</v>
      </c>
      <c r="EQ412" s="7">
        <f t="shared" si="2734"/>
        <v>0</v>
      </c>
      <c r="ER412" s="7">
        <f t="shared" si="2734"/>
        <v>0</v>
      </c>
      <c r="ES412" s="7">
        <f t="shared" si="2734"/>
        <v>0</v>
      </c>
      <c r="ET412" s="7">
        <f t="shared" si="2734"/>
        <v>0</v>
      </c>
      <c r="EU412" s="18">
        <f t="shared" si="2734"/>
        <v>0</v>
      </c>
      <c r="EV412" s="7">
        <f t="shared" si="2734"/>
        <v>0</v>
      </c>
      <c r="EW412" s="7">
        <f t="shared" si="2734"/>
        <v>0</v>
      </c>
      <c r="EX412" s="7">
        <f t="shared" si="2735"/>
        <v>0</v>
      </c>
      <c r="EY412" s="7">
        <f t="shared" si="2735"/>
        <v>0</v>
      </c>
      <c r="EZ412" s="7">
        <f t="shared" si="2735"/>
        <v>2</v>
      </c>
      <c r="FA412" s="7">
        <f t="shared" si="2735"/>
        <v>60</v>
      </c>
      <c r="FB412" s="7">
        <f t="shared" si="2735"/>
        <v>0</v>
      </c>
      <c r="FC412" s="7">
        <f t="shared" si="2735"/>
        <v>0</v>
      </c>
      <c r="FD412" s="7">
        <f t="shared" si="2735"/>
        <v>0</v>
      </c>
      <c r="FE412" s="18">
        <f t="shared" si="2735"/>
        <v>0</v>
      </c>
      <c r="FF412" s="7">
        <f t="shared" si="2735"/>
        <v>0</v>
      </c>
      <c r="FG412" s="7">
        <f t="shared" si="2735"/>
        <v>0</v>
      </c>
      <c r="FH412" s="7">
        <f t="shared" si="2735"/>
        <v>0</v>
      </c>
      <c r="FI412" s="7">
        <f t="shared" si="2735"/>
        <v>0</v>
      </c>
      <c r="FJ412" s="7">
        <f t="shared" si="2735"/>
        <v>0</v>
      </c>
      <c r="FK412" s="7">
        <f t="shared" si="2735"/>
        <v>0</v>
      </c>
      <c r="FL412" s="7">
        <f t="shared" si="2735"/>
        <v>0</v>
      </c>
      <c r="FM412" s="7">
        <f t="shared" si="2735"/>
        <v>0</v>
      </c>
      <c r="FN412" s="7">
        <f t="shared" si="2736"/>
        <v>0</v>
      </c>
      <c r="FO412" s="7">
        <f t="shared" si="2736"/>
        <v>0</v>
      </c>
      <c r="FP412" s="7"/>
      <c r="FQ412" s="7">
        <f t="shared" si="2737"/>
        <v>0</v>
      </c>
      <c r="FR412" s="7">
        <f t="shared" si="2737"/>
        <v>0</v>
      </c>
      <c r="FS412" s="7">
        <f t="shared" si="2737"/>
        <v>0</v>
      </c>
      <c r="FT412" s="7">
        <f t="shared" si="2737"/>
        <v>0</v>
      </c>
      <c r="FU412" s="7">
        <f t="shared" si="2737"/>
        <v>0</v>
      </c>
      <c r="FV412" s="7">
        <f t="shared" si="2737"/>
        <v>0</v>
      </c>
      <c r="FW412" s="7">
        <f t="shared" si="2737"/>
        <v>0</v>
      </c>
      <c r="FX412" s="7">
        <f t="shared" si="2737"/>
        <v>0</v>
      </c>
      <c r="FY412" s="7">
        <f t="shared" si="2737"/>
        <v>0</v>
      </c>
      <c r="FZ412" s="7">
        <f t="shared" si="2737"/>
        <v>0</v>
      </c>
      <c r="GA412" s="7">
        <f t="shared" si="2737"/>
        <v>0</v>
      </c>
      <c r="GB412" s="116">
        <f t="shared" si="2737"/>
        <v>60</v>
      </c>
      <c r="GC412" s="117">
        <f t="shared" si="2737"/>
        <v>0</v>
      </c>
      <c r="GD412" s="7"/>
      <c r="GE412" s="7"/>
      <c r="GF412" s="7"/>
      <c r="GG412" s="52"/>
      <c r="GH412" s="3"/>
      <c r="GI412" s="18"/>
      <c r="GJ412" s="18"/>
      <c r="GK412" s="1"/>
      <c r="GL412" s="23"/>
      <c r="GM412" s="61"/>
      <c r="GN412" s="7"/>
      <c r="GO412" s="67"/>
    </row>
    <row r="413" spans="1:197" ht="24.95" customHeight="1" x14ac:dyDescent="0.35">
      <c r="A413" s="51"/>
      <c r="B413" s="1" t="s">
        <v>277</v>
      </c>
      <c r="C413" s="17"/>
      <c r="D413" s="21" t="s">
        <v>294</v>
      </c>
      <c r="E413" s="23"/>
      <c r="F413" s="23"/>
      <c r="G413" s="23"/>
      <c r="H413" s="23">
        <v>1</v>
      </c>
      <c r="I413" s="23"/>
      <c r="J413" s="138"/>
      <c r="K413" s="23"/>
      <c r="L413" s="1"/>
      <c r="M413" s="73">
        <f t="shared" ref="M413" si="2738">SUM(N413+P413+T413+V413+AR413*2)</f>
        <v>0</v>
      </c>
      <c r="N413" s="32"/>
      <c r="O413" s="263"/>
      <c r="P413" s="32"/>
      <c r="Q413" s="20"/>
      <c r="R413" s="32"/>
      <c r="S413" s="20"/>
      <c r="T413" s="32"/>
      <c r="U413" s="20"/>
      <c r="V413" s="74"/>
      <c r="W413" s="20"/>
      <c r="X413" s="20"/>
      <c r="Y413" s="20"/>
      <c r="Z413" s="74"/>
      <c r="AA413" s="20"/>
      <c r="AB413" s="74"/>
      <c r="AC413" s="20"/>
      <c r="AD413" s="74"/>
      <c r="AE413" s="24">
        <v>15</v>
      </c>
      <c r="AF413" s="74"/>
      <c r="AG413" s="20"/>
      <c r="AH413" s="74"/>
      <c r="AI413" s="20"/>
      <c r="AJ413" s="74"/>
      <c r="AK413" s="20"/>
      <c r="AL413" s="74"/>
      <c r="AM413" s="263"/>
      <c r="AN413" s="74"/>
      <c r="AO413" s="20"/>
      <c r="AP413" s="74"/>
      <c r="AQ413" s="20"/>
      <c r="AR413" s="74"/>
      <c r="AS413" s="20"/>
      <c r="AT413" s="74"/>
      <c r="AU413" s="20"/>
      <c r="AV413" s="74"/>
      <c r="AW413" s="20"/>
      <c r="AX413" s="74"/>
      <c r="AY413" s="20"/>
      <c r="AZ413" s="74"/>
      <c r="BA413" s="20"/>
      <c r="BB413" s="74"/>
      <c r="BC413" s="20"/>
      <c r="BD413" s="74"/>
      <c r="BE413" s="20"/>
      <c r="BF413" s="20">
        <f t="shared" si="2730"/>
        <v>15</v>
      </c>
      <c r="BG413" s="20">
        <f t="shared" si="2731"/>
        <v>0</v>
      </c>
      <c r="BH413" s="7"/>
      <c r="BI413" s="7"/>
      <c r="BJ413" s="7"/>
      <c r="BK413" s="52"/>
      <c r="BL413" s="51"/>
      <c r="BM413" s="1" t="s">
        <v>277</v>
      </c>
      <c r="BN413" s="17"/>
      <c r="BO413" s="21" t="s">
        <v>294</v>
      </c>
      <c r="BP413" s="23"/>
      <c r="BQ413" s="23"/>
      <c r="BR413" s="23"/>
      <c r="BS413" s="23"/>
      <c r="BT413" s="23"/>
      <c r="BU413" s="138"/>
      <c r="BV413" s="23"/>
      <c r="BW413" s="1"/>
      <c r="BX413" s="73">
        <f>SUM(BY413+CA413+CE413+CG413+DC413*2)</f>
        <v>0</v>
      </c>
      <c r="BY413" s="32"/>
      <c r="BZ413" s="334"/>
      <c r="CA413" s="32"/>
      <c r="CB413" s="20"/>
      <c r="CC413" s="32"/>
      <c r="CD413" s="20"/>
      <c r="CE413" s="32"/>
      <c r="CF413" s="20"/>
      <c r="CG413" s="74"/>
      <c r="CH413" s="20"/>
      <c r="CI413" s="20"/>
      <c r="CJ413" s="20"/>
      <c r="CK413" s="74"/>
      <c r="CL413" s="20"/>
      <c r="CM413" s="74"/>
      <c r="CN413" s="20"/>
      <c r="CO413" s="74"/>
      <c r="CP413" s="24">
        <v>15</v>
      </c>
      <c r="CQ413" s="74"/>
      <c r="CR413" s="334"/>
      <c r="CS413" s="74"/>
      <c r="CT413" s="20"/>
      <c r="CU413" s="74"/>
      <c r="CV413" s="20"/>
      <c r="CW413" s="74"/>
      <c r="CX413" s="334"/>
      <c r="CY413" s="74"/>
      <c r="CZ413" s="20"/>
      <c r="DA413" s="74"/>
      <c r="DB413" s="20"/>
      <c r="DC413" s="74"/>
      <c r="DD413" s="20"/>
      <c r="DE413" s="74"/>
      <c r="DF413" s="20"/>
      <c r="DG413" s="74"/>
      <c r="DH413" s="20"/>
      <c r="DI413" s="74"/>
      <c r="DJ413" s="20"/>
      <c r="DK413" s="74"/>
      <c r="DL413" s="20"/>
      <c r="DM413" s="74"/>
      <c r="DN413" s="20"/>
      <c r="DO413" s="74"/>
      <c r="DP413" s="20"/>
      <c r="DQ413" s="20">
        <f t="shared" si="2732"/>
        <v>15</v>
      </c>
      <c r="DR413" s="20">
        <f t="shared" si="2733"/>
        <v>0</v>
      </c>
      <c r="DS413" s="7"/>
      <c r="DT413" s="7"/>
      <c r="DU413" s="7"/>
      <c r="DV413" s="52"/>
      <c r="DW413" s="51"/>
      <c r="DX413" s="47"/>
      <c r="DY413" s="17"/>
      <c r="DZ413" s="44"/>
      <c r="EA413" s="7"/>
      <c r="EB413" s="7"/>
      <c r="EC413" s="7"/>
      <c r="ED413" s="7"/>
      <c r="EE413" s="7"/>
      <c r="EF413" s="7"/>
      <c r="EG413" s="7"/>
      <c r="EH413" s="7">
        <f t="shared" si="2734"/>
        <v>0</v>
      </c>
      <c r="EI413" s="7">
        <f t="shared" si="2734"/>
        <v>0</v>
      </c>
      <c r="EJ413" s="7">
        <f t="shared" si="2734"/>
        <v>0</v>
      </c>
      <c r="EK413" s="18">
        <f t="shared" si="2734"/>
        <v>0</v>
      </c>
      <c r="EL413" s="7">
        <f t="shared" si="2734"/>
        <v>0</v>
      </c>
      <c r="EM413" s="7">
        <f t="shared" si="2734"/>
        <v>0</v>
      </c>
      <c r="EN413" s="7">
        <f t="shared" si="2734"/>
        <v>0</v>
      </c>
      <c r="EO413" s="7">
        <f t="shared" si="2734"/>
        <v>0</v>
      </c>
      <c r="EP413" s="7">
        <f t="shared" si="2734"/>
        <v>0</v>
      </c>
      <c r="EQ413" s="7">
        <f t="shared" si="2734"/>
        <v>0</v>
      </c>
      <c r="ER413" s="7">
        <f t="shared" si="2734"/>
        <v>0</v>
      </c>
      <c r="ES413" s="7">
        <f t="shared" si="2734"/>
        <v>0</v>
      </c>
      <c r="ET413" s="7">
        <f t="shared" si="2734"/>
        <v>0</v>
      </c>
      <c r="EU413" s="18">
        <f t="shared" si="2734"/>
        <v>0</v>
      </c>
      <c r="EV413" s="7">
        <f t="shared" si="2734"/>
        <v>0</v>
      </c>
      <c r="EW413" s="7">
        <f t="shared" si="2734"/>
        <v>0</v>
      </c>
      <c r="EX413" s="7">
        <f t="shared" si="2735"/>
        <v>0</v>
      </c>
      <c r="EY413" s="7">
        <f t="shared" si="2735"/>
        <v>0</v>
      </c>
      <c r="EZ413" s="7">
        <f t="shared" si="2735"/>
        <v>0</v>
      </c>
      <c r="FA413" s="7">
        <f t="shared" si="2735"/>
        <v>30</v>
      </c>
      <c r="FB413" s="7">
        <f t="shared" si="2735"/>
        <v>0</v>
      </c>
      <c r="FC413" s="7">
        <f t="shared" si="2735"/>
        <v>0</v>
      </c>
      <c r="FD413" s="7">
        <f t="shared" si="2735"/>
        <v>0</v>
      </c>
      <c r="FE413" s="18">
        <f t="shared" si="2735"/>
        <v>0</v>
      </c>
      <c r="FF413" s="7">
        <f t="shared" si="2735"/>
        <v>0</v>
      </c>
      <c r="FG413" s="7">
        <f t="shared" si="2735"/>
        <v>0</v>
      </c>
      <c r="FH413" s="7">
        <f t="shared" si="2735"/>
        <v>0</v>
      </c>
      <c r="FI413" s="7">
        <f t="shared" si="2735"/>
        <v>0</v>
      </c>
      <c r="FJ413" s="7">
        <f t="shared" si="2735"/>
        <v>0</v>
      </c>
      <c r="FK413" s="7">
        <f t="shared" si="2735"/>
        <v>0</v>
      </c>
      <c r="FL413" s="7">
        <f t="shared" si="2735"/>
        <v>0</v>
      </c>
      <c r="FM413" s="7">
        <f t="shared" si="2735"/>
        <v>0</v>
      </c>
      <c r="FN413" s="7">
        <f t="shared" si="2736"/>
        <v>0</v>
      </c>
      <c r="FO413" s="7">
        <f t="shared" si="2736"/>
        <v>0</v>
      </c>
      <c r="FP413" s="7"/>
      <c r="FQ413" s="7">
        <f t="shared" si="2737"/>
        <v>0</v>
      </c>
      <c r="FR413" s="7">
        <f t="shared" si="2737"/>
        <v>0</v>
      </c>
      <c r="FS413" s="7">
        <f t="shared" si="2737"/>
        <v>0</v>
      </c>
      <c r="FT413" s="7">
        <f t="shared" si="2737"/>
        <v>0</v>
      </c>
      <c r="FU413" s="7">
        <f t="shared" si="2737"/>
        <v>0</v>
      </c>
      <c r="FV413" s="7">
        <f t="shared" si="2737"/>
        <v>0</v>
      </c>
      <c r="FW413" s="7">
        <f t="shared" si="2737"/>
        <v>0</v>
      </c>
      <c r="FX413" s="7">
        <f t="shared" si="2737"/>
        <v>0</v>
      </c>
      <c r="FY413" s="7">
        <f t="shared" si="2737"/>
        <v>0</v>
      </c>
      <c r="FZ413" s="7">
        <f t="shared" si="2737"/>
        <v>0</v>
      </c>
      <c r="GA413" s="7">
        <f t="shared" si="2737"/>
        <v>0</v>
      </c>
      <c r="GB413" s="116">
        <f t="shared" si="2737"/>
        <v>30</v>
      </c>
      <c r="GC413" s="117">
        <f t="shared" si="2737"/>
        <v>0</v>
      </c>
      <c r="GD413" s="7"/>
      <c r="GE413" s="7"/>
      <c r="GF413" s="7"/>
      <c r="GG413" s="52"/>
      <c r="GH413" s="3"/>
      <c r="GI413" s="18"/>
      <c r="GJ413" s="18"/>
      <c r="GK413" s="1"/>
      <c r="GL413" s="23"/>
      <c r="GM413" s="61"/>
      <c r="GN413" s="7"/>
      <c r="GO413" s="67"/>
    </row>
    <row r="414" spans="1:197" ht="24.95" customHeight="1" x14ac:dyDescent="0.35">
      <c r="A414" s="51"/>
      <c r="B414" s="1"/>
      <c r="C414" s="17"/>
      <c r="D414" s="23"/>
      <c r="E414" s="23"/>
      <c r="F414" s="23"/>
      <c r="G414" s="23"/>
      <c r="H414" s="23"/>
      <c r="I414" s="23"/>
      <c r="J414" s="23"/>
      <c r="K414" s="23"/>
      <c r="L414" s="1"/>
      <c r="M414" s="73">
        <f t="shared" ref="M414:M420" si="2739">SUM(N414+P414+T414+V414+AR414*2)</f>
        <v>0</v>
      </c>
      <c r="N414" s="32"/>
      <c r="O414" s="263"/>
      <c r="P414" s="32"/>
      <c r="Q414" s="20"/>
      <c r="R414" s="32"/>
      <c r="S414" s="20"/>
      <c r="T414" s="32"/>
      <c r="U414" s="20"/>
      <c r="V414" s="74"/>
      <c r="W414" s="20"/>
      <c r="X414" s="20"/>
      <c r="Y414" s="20"/>
      <c r="Z414" s="74"/>
      <c r="AA414" s="20"/>
      <c r="AB414" s="74"/>
      <c r="AC414" s="20"/>
      <c r="AD414" s="74"/>
      <c r="AE414" s="24"/>
      <c r="AF414" s="74"/>
      <c r="AG414" s="20"/>
      <c r="AH414" s="74"/>
      <c r="AI414" s="20"/>
      <c r="AJ414" s="74"/>
      <c r="AK414" s="20"/>
      <c r="AL414" s="74"/>
      <c r="AM414" s="263"/>
      <c r="AN414" s="74"/>
      <c r="AO414" s="20"/>
      <c r="AP414" s="74"/>
      <c r="AQ414" s="20"/>
      <c r="AR414" s="74"/>
      <c r="AS414" s="20"/>
      <c r="AT414" s="74"/>
      <c r="AU414" s="20"/>
      <c r="AV414" s="74"/>
      <c r="AW414" s="20"/>
      <c r="AX414" s="74"/>
      <c r="AY414" s="20"/>
      <c r="AZ414" s="74"/>
      <c r="BA414" s="20"/>
      <c r="BB414" s="74"/>
      <c r="BC414" s="20"/>
      <c r="BD414" s="74"/>
      <c r="BE414" s="20"/>
      <c r="BF414" s="20">
        <f t="shared" si="2730"/>
        <v>0</v>
      </c>
      <c r="BG414" s="20">
        <f t="shared" si="2731"/>
        <v>0</v>
      </c>
      <c r="BH414" s="7"/>
      <c r="BI414" s="7"/>
      <c r="BJ414" s="7"/>
      <c r="BK414" s="52"/>
      <c r="BL414" s="51"/>
      <c r="BM414" s="1"/>
      <c r="BN414" s="17"/>
      <c r="BO414" s="23"/>
      <c r="BP414" s="23"/>
      <c r="BQ414" s="23"/>
      <c r="BR414" s="23"/>
      <c r="BS414" s="23"/>
      <c r="BT414" s="23"/>
      <c r="BU414" s="23"/>
      <c r="BV414" s="23"/>
      <c r="BW414" s="1"/>
      <c r="BX414" s="73">
        <f t="shared" ref="BX414:BX420" si="2740">SUM(BY414+CA414+CE414+CG414+DC414*2)</f>
        <v>0</v>
      </c>
      <c r="BY414" s="32"/>
      <c r="BZ414" s="334"/>
      <c r="CA414" s="32"/>
      <c r="CB414" s="20"/>
      <c r="CC414" s="32"/>
      <c r="CD414" s="20"/>
      <c r="CE414" s="32"/>
      <c r="CF414" s="20"/>
      <c r="CG414" s="74"/>
      <c r="CH414" s="20"/>
      <c r="CI414" s="20"/>
      <c r="CJ414" s="20"/>
      <c r="CK414" s="74"/>
      <c r="CL414" s="20"/>
      <c r="CM414" s="74"/>
      <c r="CN414" s="20"/>
      <c r="CO414" s="74"/>
      <c r="CP414" s="24"/>
      <c r="CQ414" s="74"/>
      <c r="CR414" s="334"/>
      <c r="CS414" s="74"/>
      <c r="CT414" s="20"/>
      <c r="CU414" s="74"/>
      <c r="CV414" s="20"/>
      <c r="CW414" s="74"/>
      <c r="CX414" s="334"/>
      <c r="CY414" s="74"/>
      <c r="CZ414" s="20"/>
      <c r="DA414" s="74"/>
      <c r="DB414" s="20"/>
      <c r="DC414" s="74"/>
      <c r="DD414" s="20"/>
      <c r="DE414" s="74"/>
      <c r="DF414" s="20"/>
      <c r="DG414" s="74"/>
      <c r="DH414" s="20"/>
      <c r="DI414" s="74"/>
      <c r="DJ414" s="20"/>
      <c r="DK414" s="74"/>
      <c r="DL414" s="20"/>
      <c r="DM414" s="74"/>
      <c r="DN414" s="20"/>
      <c r="DO414" s="74"/>
      <c r="DP414" s="20"/>
      <c r="DQ414" s="20">
        <f t="shared" si="2732"/>
        <v>0</v>
      </c>
      <c r="DR414" s="20">
        <f t="shared" si="2733"/>
        <v>0</v>
      </c>
      <c r="DS414" s="7"/>
      <c r="DT414" s="7"/>
      <c r="DU414" s="7"/>
      <c r="DV414" s="52"/>
      <c r="DW414" s="51"/>
      <c r="DX414" s="1"/>
      <c r="DY414" s="17"/>
      <c r="DZ414" s="23"/>
      <c r="EA414" s="7"/>
      <c r="EB414" s="7"/>
      <c r="EC414" s="7"/>
      <c r="ED414" s="7"/>
      <c r="EE414" s="7"/>
      <c r="EF414" s="7"/>
      <c r="EG414" s="7"/>
      <c r="EH414" s="7">
        <f t="shared" si="2734"/>
        <v>0</v>
      </c>
      <c r="EI414" s="7">
        <f t="shared" si="2734"/>
        <v>0</v>
      </c>
      <c r="EJ414" s="7">
        <f t="shared" si="2734"/>
        <v>0</v>
      </c>
      <c r="EK414" s="18">
        <f t="shared" si="2734"/>
        <v>0</v>
      </c>
      <c r="EL414" s="7">
        <f t="shared" si="2734"/>
        <v>0</v>
      </c>
      <c r="EM414" s="7">
        <f t="shared" si="2734"/>
        <v>0</v>
      </c>
      <c r="EN414" s="7">
        <f t="shared" si="2734"/>
        <v>0</v>
      </c>
      <c r="EO414" s="7">
        <f t="shared" si="2734"/>
        <v>0</v>
      </c>
      <c r="EP414" s="7">
        <f t="shared" si="2734"/>
        <v>0</v>
      </c>
      <c r="EQ414" s="7">
        <f t="shared" si="2734"/>
        <v>0</v>
      </c>
      <c r="ER414" s="7">
        <f t="shared" si="2734"/>
        <v>0</v>
      </c>
      <c r="ES414" s="7">
        <f t="shared" si="2734"/>
        <v>0</v>
      </c>
      <c r="ET414" s="7">
        <f t="shared" si="2734"/>
        <v>0</v>
      </c>
      <c r="EU414" s="18">
        <f t="shared" si="2734"/>
        <v>0</v>
      </c>
      <c r="EV414" s="7">
        <f t="shared" si="2734"/>
        <v>0</v>
      </c>
      <c r="EW414" s="7">
        <f t="shared" si="2734"/>
        <v>0</v>
      </c>
      <c r="EX414" s="7">
        <f t="shared" si="2735"/>
        <v>0</v>
      </c>
      <c r="EY414" s="7">
        <f t="shared" si="2735"/>
        <v>0</v>
      </c>
      <c r="EZ414" s="7">
        <f t="shared" si="2735"/>
        <v>0</v>
      </c>
      <c r="FA414" s="7">
        <f t="shared" si="2735"/>
        <v>0</v>
      </c>
      <c r="FB414" s="7">
        <f t="shared" si="2735"/>
        <v>0</v>
      </c>
      <c r="FC414" s="7">
        <f t="shared" si="2735"/>
        <v>0</v>
      </c>
      <c r="FD414" s="7">
        <f t="shared" si="2735"/>
        <v>0</v>
      </c>
      <c r="FE414" s="18">
        <f t="shared" si="2735"/>
        <v>0</v>
      </c>
      <c r="FF414" s="7">
        <f t="shared" si="2735"/>
        <v>0</v>
      </c>
      <c r="FG414" s="7">
        <f t="shared" si="2735"/>
        <v>0</v>
      </c>
      <c r="FH414" s="7">
        <f t="shared" si="2735"/>
        <v>0</v>
      </c>
      <c r="FI414" s="7">
        <f t="shared" si="2735"/>
        <v>0</v>
      </c>
      <c r="FJ414" s="7">
        <f t="shared" si="2735"/>
        <v>0</v>
      </c>
      <c r="FK414" s="7">
        <f t="shared" si="2735"/>
        <v>0</v>
      </c>
      <c r="FL414" s="7">
        <f t="shared" si="2735"/>
        <v>0</v>
      </c>
      <c r="FM414" s="7">
        <f t="shared" si="2735"/>
        <v>0</v>
      </c>
      <c r="FN414" s="7">
        <f t="shared" si="2736"/>
        <v>0</v>
      </c>
      <c r="FO414" s="7">
        <f t="shared" si="2736"/>
        <v>0</v>
      </c>
      <c r="FP414" s="7"/>
      <c r="FQ414" s="7">
        <f t="shared" si="2737"/>
        <v>0</v>
      </c>
      <c r="FR414" s="7">
        <f t="shared" si="2737"/>
        <v>0</v>
      </c>
      <c r="FS414" s="7">
        <f t="shared" si="2737"/>
        <v>0</v>
      </c>
      <c r="FT414" s="7">
        <f t="shared" si="2737"/>
        <v>0</v>
      </c>
      <c r="FU414" s="7">
        <f t="shared" si="2737"/>
        <v>0</v>
      </c>
      <c r="FV414" s="7">
        <f t="shared" si="2737"/>
        <v>0</v>
      </c>
      <c r="FW414" s="7">
        <f t="shared" si="2737"/>
        <v>0</v>
      </c>
      <c r="FX414" s="7">
        <f t="shared" si="2737"/>
        <v>0</v>
      </c>
      <c r="FY414" s="7">
        <f t="shared" si="2737"/>
        <v>0</v>
      </c>
      <c r="FZ414" s="7">
        <f t="shared" si="2737"/>
        <v>0</v>
      </c>
      <c r="GA414" s="7">
        <f t="shared" si="2737"/>
        <v>0</v>
      </c>
      <c r="GB414" s="116">
        <f t="shared" si="2737"/>
        <v>0</v>
      </c>
      <c r="GC414" s="117">
        <f t="shared" si="2737"/>
        <v>0</v>
      </c>
      <c r="GD414" s="7"/>
      <c r="GE414" s="7"/>
      <c r="GF414" s="7"/>
      <c r="GG414" s="52"/>
      <c r="GH414" s="3"/>
      <c r="GI414" s="18"/>
      <c r="GJ414" s="18"/>
      <c r="GK414" s="1"/>
      <c r="GL414" s="23"/>
      <c r="GM414" s="61"/>
      <c r="GN414" s="7"/>
      <c r="GO414" s="67"/>
    </row>
    <row r="415" spans="1:197" ht="24.95" customHeight="1" x14ac:dyDescent="0.35">
      <c r="A415" s="51"/>
      <c r="B415" s="17"/>
      <c r="C415" s="17"/>
      <c r="D415" s="7"/>
      <c r="E415" s="7"/>
      <c r="F415" s="7"/>
      <c r="G415" s="7"/>
      <c r="H415" s="7"/>
      <c r="I415" s="7"/>
      <c r="J415" s="7"/>
      <c r="K415" s="7"/>
      <c r="L415" s="7"/>
      <c r="M415" s="73">
        <f t="shared" si="2739"/>
        <v>0</v>
      </c>
      <c r="N415" s="32"/>
      <c r="O415" s="263"/>
      <c r="P415" s="32"/>
      <c r="Q415" s="20"/>
      <c r="R415" s="32"/>
      <c r="S415" s="20"/>
      <c r="T415" s="32"/>
      <c r="U415" s="20"/>
      <c r="V415" s="74"/>
      <c r="W415" s="20"/>
      <c r="X415" s="20"/>
      <c r="Y415" s="20"/>
      <c r="Z415" s="74"/>
      <c r="AA415" s="20"/>
      <c r="AB415" s="74"/>
      <c r="AC415" s="20"/>
      <c r="AD415" s="74"/>
      <c r="AE415" s="24"/>
      <c r="AF415" s="74"/>
      <c r="AG415" s="20"/>
      <c r="AH415" s="74"/>
      <c r="AI415" s="20"/>
      <c r="AJ415" s="74"/>
      <c r="AK415" s="20"/>
      <c r="AL415" s="74"/>
      <c r="AM415" s="263"/>
      <c r="AN415" s="74"/>
      <c r="AO415" s="20"/>
      <c r="AP415" s="74"/>
      <c r="AQ415" s="20"/>
      <c r="AR415" s="74"/>
      <c r="AS415" s="20"/>
      <c r="AT415" s="74"/>
      <c r="AU415" s="20"/>
      <c r="AV415" s="74"/>
      <c r="AW415" s="20"/>
      <c r="AX415" s="74"/>
      <c r="AY415" s="20"/>
      <c r="AZ415" s="74"/>
      <c r="BA415" s="20"/>
      <c r="BB415" s="74"/>
      <c r="BC415" s="20"/>
      <c r="BD415" s="74"/>
      <c r="BE415" s="20"/>
      <c r="BF415" s="20">
        <f t="shared" si="2730"/>
        <v>0</v>
      </c>
      <c r="BG415" s="20">
        <f t="shared" si="2731"/>
        <v>0</v>
      </c>
      <c r="BH415" s="7"/>
      <c r="BI415" s="7"/>
      <c r="BJ415" s="7"/>
      <c r="BK415" s="52"/>
      <c r="BL415" s="51"/>
      <c r="BM415" s="17"/>
      <c r="BN415" s="17"/>
      <c r="BO415" s="7"/>
      <c r="BP415" s="7"/>
      <c r="BQ415" s="7"/>
      <c r="BR415" s="7"/>
      <c r="BS415" s="7"/>
      <c r="BT415" s="7"/>
      <c r="BU415" s="7"/>
      <c r="BV415" s="7"/>
      <c r="BW415" s="7"/>
      <c r="BX415" s="73">
        <f t="shared" si="2740"/>
        <v>0</v>
      </c>
      <c r="BY415" s="32"/>
      <c r="BZ415" s="334"/>
      <c r="CA415" s="32"/>
      <c r="CB415" s="20"/>
      <c r="CC415" s="32"/>
      <c r="CD415" s="20"/>
      <c r="CE415" s="32"/>
      <c r="CF415" s="20"/>
      <c r="CG415" s="74"/>
      <c r="CH415" s="20"/>
      <c r="CI415" s="20"/>
      <c r="CJ415" s="20"/>
      <c r="CK415" s="74"/>
      <c r="CL415" s="20"/>
      <c r="CM415" s="74"/>
      <c r="CN415" s="20"/>
      <c r="CO415" s="74"/>
      <c r="CP415" s="24"/>
      <c r="CQ415" s="74"/>
      <c r="CR415" s="334"/>
      <c r="CS415" s="74"/>
      <c r="CT415" s="20"/>
      <c r="CU415" s="74"/>
      <c r="CV415" s="20"/>
      <c r="CW415" s="74"/>
      <c r="CX415" s="334"/>
      <c r="CY415" s="74"/>
      <c r="CZ415" s="20"/>
      <c r="DA415" s="74"/>
      <c r="DB415" s="20"/>
      <c r="DC415" s="74"/>
      <c r="DD415" s="20"/>
      <c r="DE415" s="74"/>
      <c r="DF415" s="20"/>
      <c r="DG415" s="74"/>
      <c r="DH415" s="20"/>
      <c r="DI415" s="74"/>
      <c r="DJ415" s="20"/>
      <c r="DK415" s="74"/>
      <c r="DL415" s="20"/>
      <c r="DM415" s="74"/>
      <c r="DN415" s="20"/>
      <c r="DO415" s="74"/>
      <c r="DP415" s="20"/>
      <c r="DQ415" s="20">
        <f t="shared" si="2732"/>
        <v>0</v>
      </c>
      <c r="DR415" s="20">
        <f t="shared" si="2733"/>
        <v>0</v>
      </c>
      <c r="DS415" s="7"/>
      <c r="DT415" s="7"/>
      <c r="DU415" s="7"/>
      <c r="DV415" s="52"/>
      <c r="DW415" s="51"/>
      <c r="DX415" s="17"/>
      <c r="DY415" s="17"/>
      <c r="DZ415" s="7"/>
      <c r="EA415" s="7"/>
      <c r="EB415" s="7"/>
      <c r="EC415" s="7"/>
      <c r="ED415" s="7"/>
      <c r="EE415" s="7"/>
      <c r="EF415" s="7"/>
      <c r="EG415" s="7"/>
      <c r="EH415" s="7">
        <f t="shared" si="2734"/>
        <v>0</v>
      </c>
      <c r="EI415" s="7">
        <f t="shared" si="2734"/>
        <v>0</v>
      </c>
      <c r="EJ415" s="7">
        <f t="shared" si="2734"/>
        <v>0</v>
      </c>
      <c r="EK415" s="18">
        <f t="shared" si="2734"/>
        <v>0</v>
      </c>
      <c r="EL415" s="7">
        <f t="shared" si="2734"/>
        <v>0</v>
      </c>
      <c r="EM415" s="7">
        <f t="shared" si="2734"/>
        <v>0</v>
      </c>
      <c r="EN415" s="7">
        <f t="shared" si="2734"/>
        <v>0</v>
      </c>
      <c r="EO415" s="7">
        <f t="shared" si="2734"/>
        <v>0</v>
      </c>
      <c r="EP415" s="7">
        <f t="shared" si="2734"/>
        <v>0</v>
      </c>
      <c r="EQ415" s="7">
        <f t="shared" si="2734"/>
        <v>0</v>
      </c>
      <c r="ER415" s="7">
        <f t="shared" si="2734"/>
        <v>0</v>
      </c>
      <c r="ES415" s="7">
        <f t="shared" si="2734"/>
        <v>0</v>
      </c>
      <c r="ET415" s="7">
        <f t="shared" si="2734"/>
        <v>0</v>
      </c>
      <c r="EU415" s="18">
        <f t="shared" si="2734"/>
        <v>0</v>
      </c>
      <c r="EV415" s="7">
        <f t="shared" si="2734"/>
        <v>0</v>
      </c>
      <c r="EW415" s="7">
        <f t="shared" si="2734"/>
        <v>0</v>
      </c>
      <c r="EX415" s="7">
        <f t="shared" si="2735"/>
        <v>0</v>
      </c>
      <c r="EY415" s="7">
        <f t="shared" si="2735"/>
        <v>0</v>
      </c>
      <c r="EZ415" s="7">
        <f t="shared" si="2735"/>
        <v>0</v>
      </c>
      <c r="FA415" s="7">
        <f t="shared" si="2735"/>
        <v>0</v>
      </c>
      <c r="FB415" s="7">
        <f t="shared" si="2735"/>
        <v>0</v>
      </c>
      <c r="FC415" s="7">
        <f t="shared" si="2735"/>
        <v>0</v>
      </c>
      <c r="FD415" s="7">
        <f t="shared" si="2735"/>
        <v>0</v>
      </c>
      <c r="FE415" s="18">
        <f t="shared" si="2735"/>
        <v>0</v>
      </c>
      <c r="FF415" s="7">
        <f t="shared" si="2735"/>
        <v>0</v>
      </c>
      <c r="FG415" s="7">
        <f t="shared" si="2735"/>
        <v>0</v>
      </c>
      <c r="FH415" s="7">
        <f t="shared" si="2735"/>
        <v>0</v>
      </c>
      <c r="FI415" s="7">
        <f t="shared" si="2735"/>
        <v>0</v>
      </c>
      <c r="FJ415" s="7">
        <f t="shared" si="2735"/>
        <v>0</v>
      </c>
      <c r="FK415" s="7">
        <f t="shared" si="2735"/>
        <v>0</v>
      </c>
      <c r="FL415" s="7">
        <f t="shared" si="2735"/>
        <v>0</v>
      </c>
      <c r="FM415" s="7">
        <f t="shared" si="2735"/>
        <v>0</v>
      </c>
      <c r="FN415" s="7">
        <f t="shared" si="2736"/>
        <v>0</v>
      </c>
      <c r="FO415" s="7">
        <f t="shared" si="2736"/>
        <v>0</v>
      </c>
      <c r="FP415" s="7"/>
      <c r="FQ415" s="7">
        <f t="shared" si="2737"/>
        <v>0</v>
      </c>
      <c r="FR415" s="7">
        <f t="shared" si="2737"/>
        <v>0</v>
      </c>
      <c r="FS415" s="7">
        <f t="shared" si="2737"/>
        <v>0</v>
      </c>
      <c r="FT415" s="7">
        <f t="shared" si="2737"/>
        <v>0</v>
      </c>
      <c r="FU415" s="7">
        <f t="shared" si="2737"/>
        <v>0</v>
      </c>
      <c r="FV415" s="7">
        <f t="shared" si="2737"/>
        <v>0</v>
      </c>
      <c r="FW415" s="7">
        <f t="shared" si="2737"/>
        <v>0</v>
      </c>
      <c r="FX415" s="7">
        <f t="shared" si="2737"/>
        <v>0</v>
      </c>
      <c r="FY415" s="7">
        <f t="shared" si="2737"/>
        <v>0</v>
      </c>
      <c r="FZ415" s="7">
        <f t="shared" si="2737"/>
        <v>0</v>
      </c>
      <c r="GA415" s="7">
        <f t="shared" si="2737"/>
        <v>0</v>
      </c>
      <c r="GB415" s="116">
        <f t="shared" si="2737"/>
        <v>0</v>
      </c>
      <c r="GC415" s="117">
        <f t="shared" si="2737"/>
        <v>0</v>
      </c>
      <c r="GD415" s="7"/>
      <c r="GE415" s="7"/>
      <c r="GF415" s="7"/>
      <c r="GG415" s="52"/>
      <c r="GH415" s="3"/>
      <c r="GI415" s="18"/>
      <c r="GJ415" s="18"/>
      <c r="GK415" s="1"/>
      <c r="GL415" s="23"/>
      <c r="GM415" s="61"/>
      <c r="GN415" s="7"/>
      <c r="GO415" s="67"/>
    </row>
    <row r="416" spans="1:197" ht="24.95" customHeight="1" x14ac:dyDescent="0.35">
      <c r="A416" s="51"/>
      <c r="B416" s="7"/>
      <c r="C416" s="17"/>
      <c r="D416" s="7"/>
      <c r="E416" s="7"/>
      <c r="F416" s="7"/>
      <c r="G416" s="7"/>
      <c r="H416" s="7"/>
      <c r="I416" s="7"/>
      <c r="J416" s="7"/>
      <c r="K416" s="7"/>
      <c r="L416" s="7"/>
      <c r="M416" s="73">
        <f t="shared" si="2739"/>
        <v>0</v>
      </c>
      <c r="N416" s="32"/>
      <c r="O416" s="263"/>
      <c r="P416" s="32"/>
      <c r="Q416" s="20"/>
      <c r="R416" s="32"/>
      <c r="S416" s="20"/>
      <c r="T416" s="32"/>
      <c r="U416" s="20"/>
      <c r="V416" s="74"/>
      <c r="W416" s="20"/>
      <c r="X416" s="20"/>
      <c r="Y416" s="20"/>
      <c r="Z416" s="74"/>
      <c r="AA416" s="20"/>
      <c r="AB416" s="74"/>
      <c r="AC416" s="20"/>
      <c r="AD416" s="74"/>
      <c r="AE416" s="24"/>
      <c r="AF416" s="74"/>
      <c r="AG416" s="20"/>
      <c r="AH416" s="74"/>
      <c r="AI416" s="20"/>
      <c r="AJ416" s="74"/>
      <c r="AK416" s="20"/>
      <c r="AL416" s="74"/>
      <c r="AM416" s="263"/>
      <c r="AN416" s="74"/>
      <c r="AO416" s="20"/>
      <c r="AP416" s="74"/>
      <c r="AQ416" s="20"/>
      <c r="AR416" s="74"/>
      <c r="AS416" s="20"/>
      <c r="AT416" s="74"/>
      <c r="AU416" s="20"/>
      <c r="AV416" s="74"/>
      <c r="AW416" s="20"/>
      <c r="AX416" s="74"/>
      <c r="AY416" s="20"/>
      <c r="AZ416" s="74"/>
      <c r="BA416" s="20"/>
      <c r="BB416" s="74"/>
      <c r="BC416" s="20"/>
      <c r="BD416" s="74"/>
      <c r="BE416" s="20"/>
      <c r="BF416" s="20">
        <f t="shared" si="2730"/>
        <v>0</v>
      </c>
      <c r="BG416" s="20">
        <f t="shared" si="2731"/>
        <v>0</v>
      </c>
      <c r="BH416" s="7"/>
      <c r="BI416" s="7"/>
      <c r="BJ416" s="7"/>
      <c r="BK416" s="52"/>
      <c r="BL416" s="51"/>
      <c r="BM416" s="7"/>
      <c r="BN416" s="17"/>
      <c r="BO416" s="7"/>
      <c r="BP416" s="7"/>
      <c r="BQ416" s="7"/>
      <c r="BR416" s="7"/>
      <c r="BS416" s="7"/>
      <c r="BT416" s="7"/>
      <c r="BU416" s="7"/>
      <c r="BV416" s="7"/>
      <c r="BW416" s="7"/>
      <c r="BX416" s="73">
        <f t="shared" si="2740"/>
        <v>0</v>
      </c>
      <c r="BY416" s="32"/>
      <c r="BZ416" s="334"/>
      <c r="CA416" s="32"/>
      <c r="CB416" s="20"/>
      <c r="CC416" s="32"/>
      <c r="CD416" s="20"/>
      <c r="CE416" s="32"/>
      <c r="CF416" s="20"/>
      <c r="CG416" s="74"/>
      <c r="CH416" s="20"/>
      <c r="CI416" s="20"/>
      <c r="CJ416" s="20"/>
      <c r="CK416" s="74"/>
      <c r="CL416" s="20"/>
      <c r="CM416" s="74"/>
      <c r="CN416" s="20"/>
      <c r="CO416" s="74"/>
      <c r="CP416" s="24"/>
      <c r="CQ416" s="74"/>
      <c r="CR416" s="334"/>
      <c r="CS416" s="74"/>
      <c r="CT416" s="20"/>
      <c r="CU416" s="74"/>
      <c r="CV416" s="20"/>
      <c r="CW416" s="74"/>
      <c r="CX416" s="334"/>
      <c r="CY416" s="74"/>
      <c r="CZ416" s="20"/>
      <c r="DA416" s="74"/>
      <c r="DB416" s="20"/>
      <c r="DC416" s="74"/>
      <c r="DD416" s="20"/>
      <c r="DE416" s="74"/>
      <c r="DF416" s="20"/>
      <c r="DG416" s="74"/>
      <c r="DH416" s="20"/>
      <c r="DI416" s="74"/>
      <c r="DJ416" s="20"/>
      <c r="DK416" s="74"/>
      <c r="DL416" s="20"/>
      <c r="DM416" s="74"/>
      <c r="DN416" s="20"/>
      <c r="DO416" s="74"/>
      <c r="DP416" s="20"/>
      <c r="DQ416" s="20">
        <f t="shared" si="2732"/>
        <v>0</v>
      </c>
      <c r="DR416" s="20">
        <f t="shared" si="2733"/>
        <v>0</v>
      </c>
      <c r="DS416" s="7"/>
      <c r="DT416" s="7"/>
      <c r="DU416" s="7"/>
      <c r="DV416" s="52"/>
      <c r="DW416" s="51"/>
      <c r="DX416" s="7"/>
      <c r="DY416" s="17"/>
      <c r="DZ416" s="7"/>
      <c r="EA416" s="8"/>
      <c r="EB416" s="8"/>
      <c r="EC416" s="8"/>
      <c r="ED416" s="8"/>
      <c r="EE416" s="8"/>
      <c r="EF416" s="8"/>
      <c r="EG416" s="8"/>
      <c r="EH416" s="7">
        <f t="shared" si="2734"/>
        <v>0</v>
      </c>
      <c r="EI416" s="7">
        <f t="shared" si="2734"/>
        <v>0</v>
      </c>
      <c r="EJ416" s="7">
        <f t="shared" si="2734"/>
        <v>0</v>
      </c>
      <c r="EK416" s="18">
        <f t="shared" si="2734"/>
        <v>0</v>
      </c>
      <c r="EL416" s="7">
        <f t="shared" si="2734"/>
        <v>0</v>
      </c>
      <c r="EM416" s="7">
        <f t="shared" si="2734"/>
        <v>0</v>
      </c>
      <c r="EN416" s="7">
        <f t="shared" si="2734"/>
        <v>0</v>
      </c>
      <c r="EO416" s="7">
        <f t="shared" si="2734"/>
        <v>0</v>
      </c>
      <c r="EP416" s="7">
        <f t="shared" si="2734"/>
        <v>0</v>
      </c>
      <c r="EQ416" s="7">
        <f t="shared" si="2734"/>
        <v>0</v>
      </c>
      <c r="ER416" s="7">
        <f t="shared" si="2734"/>
        <v>0</v>
      </c>
      <c r="ES416" s="7">
        <f t="shared" si="2734"/>
        <v>0</v>
      </c>
      <c r="ET416" s="7">
        <f t="shared" si="2734"/>
        <v>0</v>
      </c>
      <c r="EU416" s="18">
        <f t="shared" si="2734"/>
        <v>0</v>
      </c>
      <c r="EV416" s="7">
        <f t="shared" si="2734"/>
        <v>0</v>
      </c>
      <c r="EW416" s="7">
        <f t="shared" si="2734"/>
        <v>0</v>
      </c>
      <c r="EX416" s="7">
        <f t="shared" si="2735"/>
        <v>0</v>
      </c>
      <c r="EY416" s="7">
        <f t="shared" si="2735"/>
        <v>0</v>
      </c>
      <c r="EZ416" s="7">
        <f t="shared" si="2735"/>
        <v>0</v>
      </c>
      <c r="FA416" s="7">
        <f t="shared" si="2735"/>
        <v>0</v>
      </c>
      <c r="FB416" s="7">
        <f t="shared" si="2735"/>
        <v>0</v>
      </c>
      <c r="FC416" s="7">
        <f t="shared" si="2735"/>
        <v>0</v>
      </c>
      <c r="FD416" s="7">
        <f t="shared" si="2735"/>
        <v>0</v>
      </c>
      <c r="FE416" s="18">
        <f t="shared" si="2735"/>
        <v>0</v>
      </c>
      <c r="FF416" s="7">
        <f t="shared" si="2735"/>
        <v>0</v>
      </c>
      <c r="FG416" s="7">
        <f t="shared" si="2735"/>
        <v>0</v>
      </c>
      <c r="FH416" s="7">
        <f t="shared" si="2735"/>
        <v>0</v>
      </c>
      <c r="FI416" s="7">
        <f t="shared" si="2735"/>
        <v>0</v>
      </c>
      <c r="FJ416" s="7">
        <f t="shared" si="2735"/>
        <v>0</v>
      </c>
      <c r="FK416" s="7">
        <f t="shared" si="2735"/>
        <v>0</v>
      </c>
      <c r="FL416" s="7">
        <f t="shared" si="2735"/>
        <v>0</v>
      </c>
      <c r="FM416" s="7">
        <f t="shared" si="2735"/>
        <v>0</v>
      </c>
      <c r="FN416" s="7">
        <f t="shared" si="2736"/>
        <v>0</v>
      </c>
      <c r="FO416" s="7">
        <f t="shared" si="2736"/>
        <v>0</v>
      </c>
      <c r="FP416" s="7"/>
      <c r="FQ416" s="7">
        <f t="shared" si="2737"/>
        <v>0</v>
      </c>
      <c r="FR416" s="7">
        <f t="shared" si="2737"/>
        <v>0</v>
      </c>
      <c r="FS416" s="7">
        <f t="shared" si="2737"/>
        <v>0</v>
      </c>
      <c r="FT416" s="7">
        <f t="shared" si="2737"/>
        <v>0</v>
      </c>
      <c r="FU416" s="7">
        <f t="shared" si="2737"/>
        <v>0</v>
      </c>
      <c r="FV416" s="7">
        <f t="shared" si="2737"/>
        <v>0</v>
      </c>
      <c r="FW416" s="7">
        <f t="shared" si="2737"/>
        <v>0</v>
      </c>
      <c r="FX416" s="7">
        <f t="shared" si="2737"/>
        <v>0</v>
      </c>
      <c r="FY416" s="7">
        <f t="shared" si="2737"/>
        <v>0</v>
      </c>
      <c r="FZ416" s="7">
        <f t="shared" si="2737"/>
        <v>0</v>
      </c>
      <c r="GA416" s="7">
        <f t="shared" si="2737"/>
        <v>0</v>
      </c>
      <c r="GB416" s="116">
        <f t="shared" si="2737"/>
        <v>0</v>
      </c>
      <c r="GC416" s="117">
        <f t="shared" si="2737"/>
        <v>0</v>
      </c>
      <c r="GD416" s="8"/>
      <c r="GE416" s="8"/>
      <c r="GF416" s="8"/>
      <c r="GG416" s="97"/>
      <c r="GH416" s="3"/>
      <c r="GI416" s="18"/>
      <c r="GJ416" s="18"/>
      <c r="GK416" s="1"/>
      <c r="GL416" s="23"/>
      <c r="GM416" s="61"/>
      <c r="GN416" s="7"/>
      <c r="GO416" s="67"/>
    </row>
    <row r="417" spans="1:197" ht="24.95" customHeight="1" x14ac:dyDescent="0.35">
      <c r="A417" s="51"/>
      <c r="B417" s="7"/>
      <c r="C417" s="17"/>
      <c r="D417" s="7"/>
      <c r="E417" s="7"/>
      <c r="F417" s="7"/>
      <c r="G417" s="7"/>
      <c r="H417" s="7"/>
      <c r="I417" s="7"/>
      <c r="J417" s="7"/>
      <c r="K417" s="7"/>
      <c r="L417" s="7"/>
      <c r="M417" s="73">
        <f t="shared" si="2739"/>
        <v>0</v>
      </c>
      <c r="N417" s="32"/>
      <c r="O417" s="263"/>
      <c r="P417" s="32"/>
      <c r="Q417" s="20"/>
      <c r="R417" s="32"/>
      <c r="S417" s="20"/>
      <c r="T417" s="32"/>
      <c r="U417" s="20"/>
      <c r="V417" s="74"/>
      <c r="W417" s="20"/>
      <c r="X417" s="20"/>
      <c r="Y417" s="20"/>
      <c r="Z417" s="74"/>
      <c r="AA417" s="20"/>
      <c r="AB417" s="74"/>
      <c r="AC417" s="20"/>
      <c r="AD417" s="74"/>
      <c r="AE417" s="24"/>
      <c r="AF417" s="74"/>
      <c r="AG417" s="20"/>
      <c r="AH417" s="74"/>
      <c r="AI417" s="20"/>
      <c r="AJ417" s="74"/>
      <c r="AK417" s="20"/>
      <c r="AL417" s="74"/>
      <c r="AM417" s="263"/>
      <c r="AN417" s="74"/>
      <c r="AO417" s="20"/>
      <c r="AP417" s="74"/>
      <c r="AQ417" s="20"/>
      <c r="AR417" s="74"/>
      <c r="AS417" s="20"/>
      <c r="AT417" s="74"/>
      <c r="AU417" s="20"/>
      <c r="AV417" s="74"/>
      <c r="AW417" s="20"/>
      <c r="AX417" s="74"/>
      <c r="AY417" s="20"/>
      <c r="AZ417" s="74"/>
      <c r="BA417" s="20"/>
      <c r="BB417" s="74"/>
      <c r="BC417" s="20"/>
      <c r="BD417" s="74"/>
      <c r="BE417" s="20"/>
      <c r="BF417" s="20">
        <f t="shared" si="2730"/>
        <v>0</v>
      </c>
      <c r="BG417" s="20">
        <f t="shared" si="2731"/>
        <v>0</v>
      </c>
      <c r="BH417" s="7"/>
      <c r="BI417" s="7"/>
      <c r="BJ417" s="7"/>
      <c r="BK417" s="52"/>
      <c r="BL417" s="51"/>
      <c r="BM417" s="7"/>
      <c r="BN417" s="17"/>
      <c r="BO417" s="7"/>
      <c r="BP417" s="7"/>
      <c r="BQ417" s="7"/>
      <c r="BR417" s="7"/>
      <c r="BS417" s="7"/>
      <c r="BT417" s="7"/>
      <c r="BU417" s="7"/>
      <c r="BV417" s="7"/>
      <c r="BW417" s="7"/>
      <c r="BX417" s="73">
        <f t="shared" si="2740"/>
        <v>0</v>
      </c>
      <c r="BY417" s="32"/>
      <c r="BZ417" s="334"/>
      <c r="CA417" s="32"/>
      <c r="CB417" s="20"/>
      <c r="CC417" s="32"/>
      <c r="CD417" s="20"/>
      <c r="CE417" s="32"/>
      <c r="CF417" s="20"/>
      <c r="CG417" s="74"/>
      <c r="CH417" s="20"/>
      <c r="CI417" s="20"/>
      <c r="CJ417" s="20"/>
      <c r="CK417" s="74"/>
      <c r="CL417" s="20"/>
      <c r="CM417" s="74"/>
      <c r="CN417" s="20"/>
      <c r="CO417" s="74"/>
      <c r="CP417" s="24"/>
      <c r="CQ417" s="74"/>
      <c r="CR417" s="334"/>
      <c r="CS417" s="74"/>
      <c r="CT417" s="20"/>
      <c r="CU417" s="74"/>
      <c r="CV417" s="20"/>
      <c r="CW417" s="74"/>
      <c r="CX417" s="334"/>
      <c r="CY417" s="74"/>
      <c r="CZ417" s="20"/>
      <c r="DA417" s="74"/>
      <c r="DB417" s="20"/>
      <c r="DC417" s="74"/>
      <c r="DD417" s="20"/>
      <c r="DE417" s="74"/>
      <c r="DF417" s="20"/>
      <c r="DG417" s="74"/>
      <c r="DH417" s="20"/>
      <c r="DI417" s="74"/>
      <c r="DJ417" s="20"/>
      <c r="DK417" s="74"/>
      <c r="DL417" s="20"/>
      <c r="DM417" s="74"/>
      <c r="DN417" s="20"/>
      <c r="DO417" s="74"/>
      <c r="DP417" s="20"/>
      <c r="DQ417" s="20">
        <f t="shared" si="2732"/>
        <v>0</v>
      </c>
      <c r="DR417" s="20">
        <f t="shared" si="2733"/>
        <v>0</v>
      </c>
      <c r="DS417" s="7"/>
      <c r="DT417" s="7"/>
      <c r="DU417" s="7"/>
      <c r="DV417" s="52"/>
      <c r="DW417" s="51"/>
      <c r="DX417" s="7"/>
      <c r="DY417" s="17"/>
      <c r="DZ417" s="7"/>
      <c r="EA417" s="8"/>
      <c r="EB417" s="8"/>
      <c r="EC417" s="8"/>
      <c r="ED417" s="8"/>
      <c r="EE417" s="8"/>
      <c r="EF417" s="8"/>
      <c r="EG417" s="8"/>
      <c r="EH417" s="7">
        <f t="shared" si="2734"/>
        <v>0</v>
      </c>
      <c r="EI417" s="7">
        <f t="shared" si="2734"/>
        <v>0</v>
      </c>
      <c r="EJ417" s="7">
        <f t="shared" si="2734"/>
        <v>0</v>
      </c>
      <c r="EK417" s="18">
        <f t="shared" si="2734"/>
        <v>0</v>
      </c>
      <c r="EL417" s="7">
        <f t="shared" si="2734"/>
        <v>0</v>
      </c>
      <c r="EM417" s="7">
        <f t="shared" si="2734"/>
        <v>0</v>
      </c>
      <c r="EN417" s="7">
        <f t="shared" si="2734"/>
        <v>0</v>
      </c>
      <c r="EO417" s="7">
        <f t="shared" si="2734"/>
        <v>0</v>
      </c>
      <c r="EP417" s="7">
        <f t="shared" si="2734"/>
        <v>0</v>
      </c>
      <c r="EQ417" s="7">
        <f t="shared" si="2734"/>
        <v>0</v>
      </c>
      <c r="ER417" s="7">
        <f t="shared" si="2734"/>
        <v>0</v>
      </c>
      <c r="ES417" s="7">
        <f t="shared" si="2734"/>
        <v>0</v>
      </c>
      <c r="ET417" s="7">
        <f t="shared" si="2734"/>
        <v>0</v>
      </c>
      <c r="EU417" s="18">
        <f t="shared" si="2734"/>
        <v>0</v>
      </c>
      <c r="EV417" s="7">
        <f t="shared" si="2734"/>
        <v>0</v>
      </c>
      <c r="EW417" s="7">
        <f t="shared" si="2734"/>
        <v>0</v>
      </c>
      <c r="EX417" s="7">
        <f t="shared" si="2735"/>
        <v>0</v>
      </c>
      <c r="EY417" s="7">
        <f t="shared" si="2735"/>
        <v>0</v>
      </c>
      <c r="EZ417" s="7">
        <f t="shared" si="2735"/>
        <v>0</v>
      </c>
      <c r="FA417" s="7">
        <f t="shared" si="2735"/>
        <v>0</v>
      </c>
      <c r="FB417" s="7">
        <f t="shared" si="2735"/>
        <v>0</v>
      </c>
      <c r="FC417" s="7">
        <f t="shared" si="2735"/>
        <v>0</v>
      </c>
      <c r="FD417" s="7">
        <f t="shared" si="2735"/>
        <v>0</v>
      </c>
      <c r="FE417" s="18">
        <f t="shared" si="2735"/>
        <v>0</v>
      </c>
      <c r="FF417" s="7">
        <f t="shared" si="2735"/>
        <v>0</v>
      </c>
      <c r="FG417" s="7">
        <f t="shared" si="2735"/>
        <v>0</v>
      </c>
      <c r="FH417" s="7">
        <f t="shared" si="2735"/>
        <v>0</v>
      </c>
      <c r="FI417" s="7">
        <f t="shared" si="2735"/>
        <v>0</v>
      </c>
      <c r="FJ417" s="7">
        <f t="shared" si="2735"/>
        <v>0</v>
      </c>
      <c r="FK417" s="7">
        <f t="shared" si="2735"/>
        <v>0</v>
      </c>
      <c r="FL417" s="7">
        <f t="shared" si="2735"/>
        <v>0</v>
      </c>
      <c r="FM417" s="7">
        <f t="shared" si="2735"/>
        <v>0</v>
      </c>
      <c r="FN417" s="7">
        <f t="shared" si="2736"/>
        <v>0</v>
      </c>
      <c r="FO417" s="7">
        <f t="shared" si="2736"/>
        <v>0</v>
      </c>
      <c r="FP417" s="7"/>
      <c r="FQ417" s="7">
        <f t="shared" si="2737"/>
        <v>0</v>
      </c>
      <c r="FR417" s="7">
        <f t="shared" si="2737"/>
        <v>0</v>
      </c>
      <c r="FS417" s="7">
        <f t="shared" si="2737"/>
        <v>0</v>
      </c>
      <c r="FT417" s="7">
        <f t="shared" si="2737"/>
        <v>0</v>
      </c>
      <c r="FU417" s="7">
        <f t="shared" si="2737"/>
        <v>0</v>
      </c>
      <c r="FV417" s="7">
        <f t="shared" si="2737"/>
        <v>0</v>
      </c>
      <c r="FW417" s="7">
        <f t="shared" si="2737"/>
        <v>0</v>
      </c>
      <c r="FX417" s="7">
        <f t="shared" si="2737"/>
        <v>0</v>
      </c>
      <c r="FY417" s="7">
        <f t="shared" si="2737"/>
        <v>0</v>
      </c>
      <c r="FZ417" s="7">
        <f t="shared" si="2737"/>
        <v>0</v>
      </c>
      <c r="GA417" s="7">
        <f t="shared" si="2737"/>
        <v>0</v>
      </c>
      <c r="GB417" s="116">
        <f t="shared" si="2737"/>
        <v>0</v>
      </c>
      <c r="GC417" s="117">
        <f t="shared" si="2737"/>
        <v>0</v>
      </c>
      <c r="GD417" s="8"/>
      <c r="GE417" s="8"/>
      <c r="GF417" s="8"/>
      <c r="GG417" s="97"/>
      <c r="GH417" s="3"/>
      <c r="GI417" s="18"/>
      <c r="GJ417" s="18"/>
      <c r="GK417" s="1"/>
      <c r="GL417" s="23"/>
      <c r="GM417" s="61"/>
      <c r="GN417" s="7"/>
      <c r="GO417" s="67"/>
    </row>
    <row r="418" spans="1:197" ht="24.95" customHeight="1" x14ac:dyDescent="0.35">
      <c r="A418" s="51"/>
      <c r="B418" s="7"/>
      <c r="C418" s="17"/>
      <c r="D418" s="7"/>
      <c r="E418" s="7"/>
      <c r="F418" s="7"/>
      <c r="G418" s="7"/>
      <c r="H418" s="7"/>
      <c r="I418" s="7"/>
      <c r="J418" s="7"/>
      <c r="K418" s="7"/>
      <c r="L418" s="7"/>
      <c r="M418" s="73">
        <f t="shared" si="2739"/>
        <v>0</v>
      </c>
      <c r="N418" s="32"/>
      <c r="O418" s="263"/>
      <c r="P418" s="32"/>
      <c r="Q418" s="20"/>
      <c r="R418" s="32"/>
      <c r="S418" s="20"/>
      <c r="T418" s="32"/>
      <c r="U418" s="20"/>
      <c r="V418" s="74"/>
      <c r="W418" s="20"/>
      <c r="X418" s="20"/>
      <c r="Y418" s="20"/>
      <c r="Z418" s="74"/>
      <c r="AA418" s="20"/>
      <c r="AB418" s="74"/>
      <c r="AC418" s="20"/>
      <c r="AD418" s="74"/>
      <c r="AE418" s="24"/>
      <c r="AF418" s="74"/>
      <c r="AG418" s="20"/>
      <c r="AH418" s="74"/>
      <c r="AI418" s="20"/>
      <c r="AJ418" s="74"/>
      <c r="AK418" s="20"/>
      <c r="AL418" s="74"/>
      <c r="AM418" s="263"/>
      <c r="AN418" s="74"/>
      <c r="AO418" s="20"/>
      <c r="AP418" s="74"/>
      <c r="AQ418" s="20"/>
      <c r="AR418" s="74"/>
      <c r="AS418" s="20"/>
      <c r="AT418" s="74"/>
      <c r="AU418" s="20"/>
      <c r="AV418" s="74"/>
      <c r="AW418" s="20"/>
      <c r="AX418" s="74"/>
      <c r="AY418" s="20"/>
      <c r="AZ418" s="74"/>
      <c r="BA418" s="20"/>
      <c r="BB418" s="74"/>
      <c r="BC418" s="20"/>
      <c r="BD418" s="74"/>
      <c r="BE418" s="20"/>
      <c r="BF418" s="20">
        <f t="shared" si="2730"/>
        <v>0</v>
      </c>
      <c r="BG418" s="20">
        <f t="shared" si="2731"/>
        <v>0</v>
      </c>
      <c r="BH418" s="7"/>
      <c r="BI418" s="7"/>
      <c r="BJ418" s="7"/>
      <c r="BK418" s="52"/>
      <c r="BL418" s="51"/>
      <c r="BM418" s="7"/>
      <c r="BN418" s="17"/>
      <c r="BO418" s="7"/>
      <c r="BP418" s="7"/>
      <c r="BQ418" s="7"/>
      <c r="BR418" s="7"/>
      <c r="BS418" s="7"/>
      <c r="BT418" s="7"/>
      <c r="BU418" s="7"/>
      <c r="BV418" s="7"/>
      <c r="BW418" s="7"/>
      <c r="BX418" s="73">
        <f t="shared" si="2740"/>
        <v>0</v>
      </c>
      <c r="BY418" s="32"/>
      <c r="BZ418" s="334"/>
      <c r="CA418" s="32"/>
      <c r="CB418" s="20"/>
      <c r="CC418" s="32"/>
      <c r="CD418" s="20"/>
      <c r="CE418" s="32"/>
      <c r="CF418" s="20"/>
      <c r="CG418" s="74"/>
      <c r="CH418" s="20"/>
      <c r="CI418" s="20"/>
      <c r="CJ418" s="20"/>
      <c r="CK418" s="74"/>
      <c r="CL418" s="20"/>
      <c r="CM418" s="74"/>
      <c r="CN418" s="20"/>
      <c r="CO418" s="74"/>
      <c r="CP418" s="24"/>
      <c r="CQ418" s="74"/>
      <c r="CR418" s="334"/>
      <c r="CS418" s="74"/>
      <c r="CT418" s="20"/>
      <c r="CU418" s="74"/>
      <c r="CV418" s="20"/>
      <c r="CW418" s="74"/>
      <c r="CX418" s="334"/>
      <c r="CY418" s="74"/>
      <c r="CZ418" s="20"/>
      <c r="DA418" s="74"/>
      <c r="DB418" s="20"/>
      <c r="DC418" s="74"/>
      <c r="DD418" s="20"/>
      <c r="DE418" s="74"/>
      <c r="DF418" s="20"/>
      <c r="DG418" s="74"/>
      <c r="DH418" s="20"/>
      <c r="DI418" s="74"/>
      <c r="DJ418" s="20"/>
      <c r="DK418" s="74"/>
      <c r="DL418" s="20"/>
      <c r="DM418" s="74"/>
      <c r="DN418" s="20"/>
      <c r="DO418" s="74"/>
      <c r="DP418" s="20"/>
      <c r="DQ418" s="20">
        <f t="shared" si="2732"/>
        <v>0</v>
      </c>
      <c r="DR418" s="20">
        <f t="shared" si="2733"/>
        <v>0</v>
      </c>
      <c r="DS418" s="7"/>
      <c r="DT418" s="7"/>
      <c r="DU418" s="7"/>
      <c r="DV418" s="52"/>
      <c r="DW418" s="51"/>
      <c r="DX418" s="7"/>
      <c r="DY418" s="17"/>
      <c r="DZ418" s="7"/>
      <c r="EA418" s="8"/>
      <c r="EB418" s="8"/>
      <c r="EC418" s="8"/>
      <c r="ED418" s="8"/>
      <c r="EE418" s="8"/>
      <c r="EF418" s="8"/>
      <c r="EG418" s="8"/>
      <c r="EH418" s="7">
        <f t="shared" si="2734"/>
        <v>0</v>
      </c>
      <c r="EI418" s="7">
        <f t="shared" si="2734"/>
        <v>0</v>
      </c>
      <c r="EJ418" s="7">
        <f t="shared" si="2734"/>
        <v>0</v>
      </c>
      <c r="EK418" s="18">
        <f t="shared" si="2734"/>
        <v>0</v>
      </c>
      <c r="EL418" s="7">
        <f t="shared" si="2734"/>
        <v>0</v>
      </c>
      <c r="EM418" s="7">
        <f t="shared" si="2734"/>
        <v>0</v>
      </c>
      <c r="EN418" s="7">
        <f t="shared" si="2734"/>
        <v>0</v>
      </c>
      <c r="EO418" s="7">
        <f t="shared" si="2734"/>
        <v>0</v>
      </c>
      <c r="EP418" s="7">
        <f t="shared" si="2734"/>
        <v>0</v>
      </c>
      <c r="EQ418" s="7">
        <f t="shared" si="2734"/>
        <v>0</v>
      </c>
      <c r="ER418" s="7">
        <f t="shared" si="2734"/>
        <v>0</v>
      </c>
      <c r="ES418" s="7">
        <f t="shared" si="2734"/>
        <v>0</v>
      </c>
      <c r="ET418" s="7">
        <f t="shared" si="2734"/>
        <v>0</v>
      </c>
      <c r="EU418" s="18">
        <f t="shared" si="2734"/>
        <v>0</v>
      </c>
      <c r="EV418" s="7">
        <f t="shared" si="2734"/>
        <v>0</v>
      </c>
      <c r="EW418" s="7">
        <f t="shared" si="2734"/>
        <v>0</v>
      </c>
      <c r="EX418" s="7">
        <f t="shared" si="2735"/>
        <v>0</v>
      </c>
      <c r="EY418" s="7">
        <f t="shared" si="2735"/>
        <v>0</v>
      </c>
      <c r="EZ418" s="7">
        <f t="shared" si="2735"/>
        <v>0</v>
      </c>
      <c r="FA418" s="7">
        <f t="shared" si="2735"/>
        <v>0</v>
      </c>
      <c r="FB418" s="7">
        <f t="shared" si="2735"/>
        <v>0</v>
      </c>
      <c r="FC418" s="7">
        <f t="shared" si="2735"/>
        <v>0</v>
      </c>
      <c r="FD418" s="7">
        <f t="shared" si="2735"/>
        <v>0</v>
      </c>
      <c r="FE418" s="18">
        <f t="shared" si="2735"/>
        <v>0</v>
      </c>
      <c r="FF418" s="7">
        <f t="shared" si="2735"/>
        <v>0</v>
      </c>
      <c r="FG418" s="7">
        <f t="shared" si="2735"/>
        <v>0</v>
      </c>
      <c r="FH418" s="7">
        <f t="shared" si="2735"/>
        <v>0</v>
      </c>
      <c r="FI418" s="7">
        <f t="shared" si="2735"/>
        <v>0</v>
      </c>
      <c r="FJ418" s="7">
        <f t="shared" si="2735"/>
        <v>0</v>
      </c>
      <c r="FK418" s="7">
        <f t="shared" si="2735"/>
        <v>0</v>
      </c>
      <c r="FL418" s="7">
        <f t="shared" si="2735"/>
        <v>0</v>
      </c>
      <c r="FM418" s="7">
        <f t="shared" si="2735"/>
        <v>0</v>
      </c>
      <c r="FN418" s="7">
        <f t="shared" si="2736"/>
        <v>0</v>
      </c>
      <c r="FO418" s="7">
        <f t="shared" si="2736"/>
        <v>0</v>
      </c>
      <c r="FP418" s="7"/>
      <c r="FQ418" s="7">
        <f t="shared" si="2737"/>
        <v>0</v>
      </c>
      <c r="FR418" s="7">
        <f t="shared" si="2737"/>
        <v>0</v>
      </c>
      <c r="FS418" s="7">
        <f t="shared" si="2737"/>
        <v>0</v>
      </c>
      <c r="FT418" s="7">
        <f t="shared" si="2737"/>
        <v>0</v>
      </c>
      <c r="FU418" s="7">
        <f t="shared" si="2737"/>
        <v>0</v>
      </c>
      <c r="FV418" s="7">
        <f t="shared" si="2737"/>
        <v>0</v>
      </c>
      <c r="FW418" s="7">
        <f t="shared" si="2737"/>
        <v>0</v>
      </c>
      <c r="FX418" s="7">
        <f t="shared" si="2737"/>
        <v>0</v>
      </c>
      <c r="FY418" s="7">
        <f t="shared" si="2737"/>
        <v>0</v>
      </c>
      <c r="FZ418" s="7">
        <f t="shared" si="2737"/>
        <v>0</v>
      </c>
      <c r="GA418" s="7">
        <f t="shared" si="2737"/>
        <v>0</v>
      </c>
      <c r="GB418" s="116">
        <f t="shared" si="2737"/>
        <v>0</v>
      </c>
      <c r="GC418" s="117">
        <f t="shared" si="2737"/>
        <v>0</v>
      </c>
      <c r="GD418" s="8"/>
      <c r="GE418" s="8"/>
      <c r="GF418" s="8"/>
      <c r="GG418" s="97"/>
      <c r="GH418" s="3"/>
      <c r="GI418" s="18"/>
      <c r="GJ418" s="18"/>
      <c r="GK418" s="1"/>
      <c r="GL418" s="23"/>
      <c r="GM418" s="61"/>
      <c r="GN418" s="7"/>
      <c r="GO418" s="67"/>
    </row>
    <row r="419" spans="1:197" ht="24.95" customHeight="1" x14ac:dyDescent="0.35">
      <c r="A419" s="51"/>
      <c r="B419" s="7"/>
      <c r="C419" s="17"/>
      <c r="D419" s="7"/>
      <c r="E419" s="7"/>
      <c r="F419" s="7"/>
      <c r="G419" s="7"/>
      <c r="H419" s="7"/>
      <c r="I419" s="7"/>
      <c r="J419" s="7"/>
      <c r="K419" s="7"/>
      <c r="L419" s="7"/>
      <c r="M419" s="73">
        <f t="shared" si="2739"/>
        <v>0</v>
      </c>
      <c r="N419" s="32"/>
      <c r="O419" s="263"/>
      <c r="P419" s="32"/>
      <c r="Q419" s="20"/>
      <c r="R419" s="32"/>
      <c r="S419" s="20"/>
      <c r="T419" s="32"/>
      <c r="U419" s="20"/>
      <c r="V419" s="74"/>
      <c r="W419" s="20"/>
      <c r="X419" s="20"/>
      <c r="Y419" s="20"/>
      <c r="Z419" s="74"/>
      <c r="AA419" s="20"/>
      <c r="AB419" s="74"/>
      <c r="AC419" s="20"/>
      <c r="AD419" s="74"/>
      <c r="AE419" s="24"/>
      <c r="AF419" s="74"/>
      <c r="AG419" s="20"/>
      <c r="AH419" s="74"/>
      <c r="AI419" s="20"/>
      <c r="AJ419" s="74"/>
      <c r="AK419" s="20"/>
      <c r="AL419" s="74"/>
      <c r="AM419" s="263"/>
      <c r="AN419" s="74"/>
      <c r="AO419" s="20"/>
      <c r="AP419" s="74"/>
      <c r="AQ419" s="20"/>
      <c r="AR419" s="74"/>
      <c r="AS419" s="20"/>
      <c r="AT419" s="74"/>
      <c r="AU419" s="20"/>
      <c r="AV419" s="74"/>
      <c r="AW419" s="20"/>
      <c r="AX419" s="74"/>
      <c r="AY419" s="20"/>
      <c r="AZ419" s="74"/>
      <c r="BA419" s="20"/>
      <c r="BB419" s="74"/>
      <c r="BC419" s="20"/>
      <c r="BD419" s="74"/>
      <c r="BE419" s="20"/>
      <c r="BF419" s="20">
        <f t="shared" si="2730"/>
        <v>0</v>
      </c>
      <c r="BG419" s="20">
        <f t="shared" si="2731"/>
        <v>0</v>
      </c>
      <c r="BH419" s="7"/>
      <c r="BI419" s="7"/>
      <c r="BJ419" s="7"/>
      <c r="BK419" s="52"/>
      <c r="BL419" s="51"/>
      <c r="BM419" s="7"/>
      <c r="BN419" s="17"/>
      <c r="BO419" s="7"/>
      <c r="BP419" s="7"/>
      <c r="BQ419" s="7"/>
      <c r="BR419" s="7"/>
      <c r="BS419" s="7"/>
      <c r="BT419" s="7"/>
      <c r="BU419" s="7"/>
      <c r="BV419" s="7"/>
      <c r="BW419" s="7"/>
      <c r="BX419" s="73">
        <f t="shared" si="2740"/>
        <v>0</v>
      </c>
      <c r="BY419" s="32"/>
      <c r="BZ419" s="334"/>
      <c r="CA419" s="32"/>
      <c r="CB419" s="20"/>
      <c r="CC419" s="32"/>
      <c r="CD419" s="20"/>
      <c r="CE419" s="32"/>
      <c r="CF419" s="20"/>
      <c r="CG419" s="74"/>
      <c r="CH419" s="20"/>
      <c r="CI419" s="20"/>
      <c r="CJ419" s="20"/>
      <c r="CK419" s="74"/>
      <c r="CL419" s="20"/>
      <c r="CM419" s="74"/>
      <c r="CN419" s="20"/>
      <c r="CO419" s="74"/>
      <c r="CP419" s="24"/>
      <c r="CQ419" s="74"/>
      <c r="CR419" s="334"/>
      <c r="CS419" s="74"/>
      <c r="CT419" s="20"/>
      <c r="CU419" s="74"/>
      <c r="CV419" s="20"/>
      <c r="CW419" s="74"/>
      <c r="CX419" s="334"/>
      <c r="CY419" s="74"/>
      <c r="CZ419" s="20"/>
      <c r="DA419" s="74"/>
      <c r="DB419" s="20"/>
      <c r="DC419" s="74"/>
      <c r="DD419" s="20"/>
      <c r="DE419" s="74"/>
      <c r="DF419" s="20"/>
      <c r="DG419" s="74"/>
      <c r="DH419" s="20"/>
      <c r="DI419" s="74"/>
      <c r="DJ419" s="20"/>
      <c r="DK419" s="74"/>
      <c r="DL419" s="20"/>
      <c r="DM419" s="74"/>
      <c r="DN419" s="20"/>
      <c r="DO419" s="74"/>
      <c r="DP419" s="20"/>
      <c r="DQ419" s="20">
        <f t="shared" si="2732"/>
        <v>0</v>
      </c>
      <c r="DR419" s="20">
        <f t="shared" si="2733"/>
        <v>0</v>
      </c>
      <c r="DS419" s="7"/>
      <c r="DT419" s="7"/>
      <c r="DU419" s="7"/>
      <c r="DV419" s="52"/>
      <c r="DW419" s="51"/>
      <c r="DX419" s="7"/>
      <c r="DY419" s="17"/>
      <c r="DZ419" s="7"/>
      <c r="EA419" s="8"/>
      <c r="EB419" s="8"/>
      <c r="EC419" s="8"/>
      <c r="ED419" s="8"/>
      <c r="EE419" s="8"/>
      <c r="EF419" s="8"/>
      <c r="EG419" s="8"/>
      <c r="EH419" s="7">
        <f t="shared" si="2734"/>
        <v>0</v>
      </c>
      <c r="EI419" s="7">
        <f t="shared" si="2734"/>
        <v>0</v>
      </c>
      <c r="EJ419" s="7">
        <f t="shared" si="2734"/>
        <v>0</v>
      </c>
      <c r="EK419" s="18">
        <f t="shared" si="2734"/>
        <v>0</v>
      </c>
      <c r="EL419" s="7">
        <f t="shared" si="2734"/>
        <v>0</v>
      </c>
      <c r="EM419" s="7">
        <f t="shared" si="2734"/>
        <v>0</v>
      </c>
      <c r="EN419" s="7">
        <f t="shared" si="2734"/>
        <v>0</v>
      </c>
      <c r="EO419" s="7">
        <f t="shared" si="2734"/>
        <v>0</v>
      </c>
      <c r="EP419" s="7">
        <f t="shared" si="2734"/>
        <v>0</v>
      </c>
      <c r="EQ419" s="7">
        <f t="shared" si="2734"/>
        <v>0</v>
      </c>
      <c r="ER419" s="7">
        <f t="shared" si="2734"/>
        <v>0</v>
      </c>
      <c r="ES419" s="7">
        <f t="shared" si="2734"/>
        <v>0</v>
      </c>
      <c r="ET419" s="7">
        <f t="shared" si="2734"/>
        <v>0</v>
      </c>
      <c r="EU419" s="18">
        <f t="shared" si="2734"/>
        <v>0</v>
      </c>
      <c r="EV419" s="7">
        <f t="shared" si="2734"/>
        <v>0</v>
      </c>
      <c r="EW419" s="7">
        <f t="shared" si="2734"/>
        <v>0</v>
      </c>
      <c r="EX419" s="7">
        <f t="shared" si="2735"/>
        <v>0</v>
      </c>
      <c r="EY419" s="7">
        <f t="shared" si="2735"/>
        <v>0</v>
      </c>
      <c r="EZ419" s="7">
        <f t="shared" si="2735"/>
        <v>0</v>
      </c>
      <c r="FA419" s="7">
        <f t="shared" si="2735"/>
        <v>0</v>
      </c>
      <c r="FB419" s="7">
        <f t="shared" si="2735"/>
        <v>0</v>
      </c>
      <c r="FC419" s="7">
        <f t="shared" si="2735"/>
        <v>0</v>
      </c>
      <c r="FD419" s="7">
        <f t="shared" si="2735"/>
        <v>0</v>
      </c>
      <c r="FE419" s="18">
        <f t="shared" si="2735"/>
        <v>0</v>
      </c>
      <c r="FF419" s="7">
        <f t="shared" si="2735"/>
        <v>0</v>
      </c>
      <c r="FG419" s="7">
        <f t="shared" si="2735"/>
        <v>0</v>
      </c>
      <c r="FH419" s="7">
        <f t="shared" si="2735"/>
        <v>0</v>
      </c>
      <c r="FI419" s="7">
        <f t="shared" si="2735"/>
        <v>0</v>
      </c>
      <c r="FJ419" s="7">
        <f t="shared" si="2735"/>
        <v>0</v>
      </c>
      <c r="FK419" s="7">
        <f t="shared" si="2735"/>
        <v>0</v>
      </c>
      <c r="FL419" s="7">
        <f t="shared" si="2735"/>
        <v>0</v>
      </c>
      <c r="FM419" s="7">
        <f t="shared" si="2735"/>
        <v>0</v>
      </c>
      <c r="FN419" s="7">
        <f t="shared" si="2736"/>
        <v>0</v>
      </c>
      <c r="FO419" s="7">
        <f t="shared" si="2736"/>
        <v>0</v>
      </c>
      <c r="FP419" s="7"/>
      <c r="FQ419" s="7">
        <f t="shared" si="2737"/>
        <v>0</v>
      </c>
      <c r="FR419" s="7">
        <f t="shared" si="2737"/>
        <v>0</v>
      </c>
      <c r="FS419" s="7">
        <f t="shared" si="2737"/>
        <v>0</v>
      </c>
      <c r="FT419" s="7">
        <f t="shared" si="2737"/>
        <v>0</v>
      </c>
      <c r="FU419" s="7">
        <f t="shared" si="2737"/>
        <v>0</v>
      </c>
      <c r="FV419" s="7">
        <f t="shared" si="2737"/>
        <v>0</v>
      </c>
      <c r="FW419" s="7">
        <f t="shared" si="2737"/>
        <v>0</v>
      </c>
      <c r="FX419" s="7">
        <f t="shared" si="2737"/>
        <v>0</v>
      </c>
      <c r="FY419" s="7">
        <f t="shared" si="2737"/>
        <v>0</v>
      </c>
      <c r="FZ419" s="7">
        <f t="shared" si="2737"/>
        <v>0</v>
      </c>
      <c r="GA419" s="7">
        <f t="shared" si="2737"/>
        <v>0</v>
      </c>
      <c r="GB419" s="116">
        <f t="shared" si="2737"/>
        <v>0</v>
      </c>
      <c r="GC419" s="117">
        <f t="shared" si="2737"/>
        <v>0</v>
      </c>
      <c r="GD419" s="8"/>
      <c r="GE419" s="8"/>
      <c r="GF419" s="8"/>
      <c r="GG419" s="97"/>
      <c r="GH419" s="3"/>
      <c r="GI419" s="18"/>
      <c r="GJ419" s="18"/>
      <c r="GK419" s="1"/>
      <c r="GL419" s="23"/>
      <c r="GM419" s="61"/>
      <c r="GN419" s="7"/>
      <c r="GO419" s="67"/>
    </row>
    <row r="420" spans="1:197" ht="24.95" customHeight="1" thickBot="1" x14ac:dyDescent="0.4">
      <c r="A420" s="51"/>
      <c r="B420" s="8"/>
      <c r="C420" s="81"/>
      <c r="D420" s="8"/>
      <c r="E420" s="7"/>
      <c r="F420" s="7"/>
      <c r="G420" s="7"/>
      <c r="H420" s="7"/>
      <c r="I420" s="7"/>
      <c r="J420" s="7"/>
      <c r="K420" s="7"/>
      <c r="L420" s="7"/>
      <c r="M420" s="73">
        <f t="shared" si="2739"/>
        <v>0</v>
      </c>
      <c r="N420" s="32"/>
      <c r="O420" s="263"/>
      <c r="P420" s="32"/>
      <c r="Q420" s="20"/>
      <c r="R420" s="32"/>
      <c r="S420" s="20"/>
      <c r="T420" s="32"/>
      <c r="U420" s="20"/>
      <c r="V420" s="74"/>
      <c r="W420" s="20"/>
      <c r="X420" s="20"/>
      <c r="Y420" s="20"/>
      <c r="Z420" s="74"/>
      <c r="AA420" s="20"/>
      <c r="AB420" s="74"/>
      <c r="AC420" s="20"/>
      <c r="AD420" s="74"/>
      <c r="AE420" s="24"/>
      <c r="AF420" s="74"/>
      <c r="AG420" s="20"/>
      <c r="AH420" s="74"/>
      <c r="AI420" s="20"/>
      <c r="AJ420" s="74"/>
      <c r="AK420" s="20"/>
      <c r="AL420" s="74"/>
      <c r="AM420" s="263"/>
      <c r="AN420" s="74"/>
      <c r="AO420" s="20"/>
      <c r="AP420" s="74"/>
      <c r="AQ420" s="20"/>
      <c r="AR420" s="74"/>
      <c r="AS420" s="20"/>
      <c r="AT420" s="74"/>
      <c r="AU420" s="20"/>
      <c r="AV420" s="74"/>
      <c r="AW420" s="20"/>
      <c r="AX420" s="74"/>
      <c r="AY420" s="20"/>
      <c r="AZ420" s="74"/>
      <c r="BA420" s="20"/>
      <c r="BB420" s="74"/>
      <c r="BC420" s="20"/>
      <c r="BD420" s="74"/>
      <c r="BE420" s="20"/>
      <c r="BF420" s="20">
        <f t="shared" si="2730"/>
        <v>0</v>
      </c>
      <c r="BG420" s="20">
        <f t="shared" si="2731"/>
        <v>0</v>
      </c>
      <c r="BH420" s="7"/>
      <c r="BI420" s="7"/>
      <c r="BJ420" s="7"/>
      <c r="BK420" s="52"/>
      <c r="BL420" s="51"/>
      <c r="BM420" s="8"/>
      <c r="BN420" s="81"/>
      <c r="BO420" s="8"/>
      <c r="BP420" s="7"/>
      <c r="BQ420" s="7"/>
      <c r="BR420" s="7"/>
      <c r="BS420" s="7"/>
      <c r="BT420" s="7"/>
      <c r="BU420" s="7"/>
      <c r="BV420" s="7"/>
      <c r="BW420" s="7"/>
      <c r="BX420" s="73">
        <f t="shared" si="2740"/>
        <v>0</v>
      </c>
      <c r="BY420" s="32"/>
      <c r="BZ420" s="334"/>
      <c r="CA420" s="32"/>
      <c r="CB420" s="20"/>
      <c r="CC420" s="32"/>
      <c r="CD420" s="20"/>
      <c r="CE420" s="32"/>
      <c r="CF420" s="20"/>
      <c r="CG420" s="74"/>
      <c r="CH420" s="20"/>
      <c r="CI420" s="20"/>
      <c r="CJ420" s="20"/>
      <c r="CK420" s="74"/>
      <c r="CL420" s="20"/>
      <c r="CM420" s="74"/>
      <c r="CN420" s="20"/>
      <c r="CO420" s="74"/>
      <c r="CP420" s="24"/>
      <c r="CQ420" s="74"/>
      <c r="CR420" s="334"/>
      <c r="CS420" s="74"/>
      <c r="CT420" s="20"/>
      <c r="CU420" s="74"/>
      <c r="CV420" s="20"/>
      <c r="CW420" s="74"/>
      <c r="CX420" s="334"/>
      <c r="CY420" s="74"/>
      <c r="CZ420" s="20"/>
      <c r="DA420" s="74"/>
      <c r="DB420" s="20"/>
      <c r="DC420" s="74"/>
      <c r="DD420" s="20"/>
      <c r="DE420" s="74"/>
      <c r="DF420" s="20"/>
      <c r="DG420" s="74"/>
      <c r="DH420" s="20"/>
      <c r="DI420" s="74"/>
      <c r="DJ420" s="20"/>
      <c r="DK420" s="74"/>
      <c r="DL420" s="20"/>
      <c r="DM420" s="74"/>
      <c r="DN420" s="20"/>
      <c r="DO420" s="74"/>
      <c r="DP420" s="20"/>
      <c r="DQ420" s="20">
        <f t="shared" si="2732"/>
        <v>0</v>
      </c>
      <c r="DR420" s="20">
        <f t="shared" si="2733"/>
        <v>0</v>
      </c>
      <c r="DS420" s="7"/>
      <c r="DT420" s="7"/>
      <c r="DU420" s="7"/>
      <c r="DV420" s="52"/>
      <c r="DW420" s="51"/>
      <c r="DX420" s="8"/>
      <c r="DY420" s="81"/>
      <c r="DZ420" s="8"/>
      <c r="EA420" s="7"/>
      <c r="EB420" s="7"/>
      <c r="EC420" s="7"/>
      <c r="ED420" s="7"/>
      <c r="EE420" s="7"/>
      <c r="EF420" s="7"/>
      <c r="EG420" s="7"/>
      <c r="EH420" s="7">
        <f t="shared" si="2734"/>
        <v>0</v>
      </c>
      <c r="EI420" s="7">
        <f t="shared" si="2734"/>
        <v>0</v>
      </c>
      <c r="EJ420" s="7">
        <f t="shared" si="2734"/>
        <v>0</v>
      </c>
      <c r="EK420" s="18">
        <f t="shared" si="2734"/>
        <v>0</v>
      </c>
      <c r="EL420" s="7">
        <f t="shared" si="2734"/>
        <v>0</v>
      </c>
      <c r="EM420" s="7">
        <f t="shared" si="2734"/>
        <v>0</v>
      </c>
      <c r="EN420" s="7">
        <f t="shared" si="2734"/>
        <v>0</v>
      </c>
      <c r="EO420" s="7">
        <f t="shared" si="2734"/>
        <v>0</v>
      </c>
      <c r="EP420" s="7">
        <f t="shared" si="2734"/>
        <v>0</v>
      </c>
      <c r="EQ420" s="7">
        <f t="shared" si="2734"/>
        <v>0</v>
      </c>
      <c r="ER420" s="7">
        <f t="shared" si="2734"/>
        <v>0</v>
      </c>
      <c r="ES420" s="7">
        <f t="shared" si="2734"/>
        <v>0</v>
      </c>
      <c r="ET420" s="7">
        <f t="shared" si="2734"/>
        <v>0</v>
      </c>
      <c r="EU420" s="18">
        <f t="shared" si="2734"/>
        <v>0</v>
      </c>
      <c r="EV420" s="7">
        <f t="shared" si="2734"/>
        <v>0</v>
      </c>
      <c r="EW420" s="7">
        <f t="shared" si="2734"/>
        <v>0</v>
      </c>
      <c r="EX420" s="7">
        <f t="shared" si="2735"/>
        <v>0</v>
      </c>
      <c r="EY420" s="7">
        <f t="shared" si="2735"/>
        <v>0</v>
      </c>
      <c r="EZ420" s="7">
        <f t="shared" si="2735"/>
        <v>0</v>
      </c>
      <c r="FA420" s="7">
        <f t="shared" si="2735"/>
        <v>0</v>
      </c>
      <c r="FB420" s="7">
        <f t="shared" si="2735"/>
        <v>0</v>
      </c>
      <c r="FC420" s="7">
        <f t="shared" si="2735"/>
        <v>0</v>
      </c>
      <c r="FD420" s="7">
        <f t="shared" si="2735"/>
        <v>0</v>
      </c>
      <c r="FE420" s="18">
        <f t="shared" si="2735"/>
        <v>0</v>
      </c>
      <c r="FF420" s="7">
        <f t="shared" si="2735"/>
        <v>0</v>
      </c>
      <c r="FG420" s="7">
        <f t="shared" si="2735"/>
        <v>0</v>
      </c>
      <c r="FH420" s="7">
        <f t="shared" si="2735"/>
        <v>0</v>
      </c>
      <c r="FI420" s="7">
        <f t="shared" si="2735"/>
        <v>0</v>
      </c>
      <c r="FJ420" s="7">
        <f t="shared" si="2735"/>
        <v>0</v>
      </c>
      <c r="FK420" s="7">
        <f t="shared" si="2735"/>
        <v>0</v>
      </c>
      <c r="FL420" s="7">
        <f t="shared" si="2735"/>
        <v>0</v>
      </c>
      <c r="FM420" s="7">
        <f t="shared" si="2735"/>
        <v>0</v>
      </c>
      <c r="FN420" s="7">
        <f t="shared" si="2736"/>
        <v>0</v>
      </c>
      <c r="FO420" s="7">
        <f t="shared" si="2736"/>
        <v>0</v>
      </c>
      <c r="FP420" s="7"/>
      <c r="FQ420" s="7">
        <f t="shared" si="2737"/>
        <v>0</v>
      </c>
      <c r="FR420" s="7">
        <f t="shared" si="2737"/>
        <v>0</v>
      </c>
      <c r="FS420" s="7">
        <f t="shared" si="2737"/>
        <v>0</v>
      </c>
      <c r="FT420" s="7">
        <f t="shared" si="2737"/>
        <v>0</v>
      </c>
      <c r="FU420" s="7">
        <f t="shared" si="2737"/>
        <v>0</v>
      </c>
      <c r="FV420" s="7">
        <f t="shared" si="2737"/>
        <v>0</v>
      </c>
      <c r="FW420" s="7">
        <f t="shared" si="2737"/>
        <v>0</v>
      </c>
      <c r="FX420" s="7">
        <f t="shared" si="2737"/>
        <v>0</v>
      </c>
      <c r="FY420" s="7">
        <f t="shared" si="2737"/>
        <v>0</v>
      </c>
      <c r="FZ420" s="7">
        <f t="shared" si="2737"/>
        <v>0</v>
      </c>
      <c r="GA420" s="7">
        <f t="shared" si="2737"/>
        <v>0</v>
      </c>
      <c r="GB420" s="116">
        <f t="shared" si="2737"/>
        <v>0</v>
      </c>
      <c r="GC420" s="117">
        <f t="shared" si="2737"/>
        <v>0</v>
      </c>
      <c r="GD420" s="7"/>
      <c r="GE420" s="7"/>
      <c r="GF420" s="7"/>
      <c r="GG420" s="52"/>
      <c r="GH420" s="3"/>
      <c r="GI420" s="18"/>
      <c r="GJ420" s="18"/>
      <c r="GK420" s="1"/>
      <c r="GL420" s="23"/>
      <c r="GM420" s="61"/>
      <c r="GN420" s="7"/>
      <c r="GO420" s="67"/>
    </row>
    <row r="421" spans="1:197" s="346" customFormat="1" ht="24.95" customHeight="1" x14ac:dyDescent="0.35">
      <c r="A421" s="371">
        <v>28</v>
      </c>
      <c r="B421" s="131" t="s">
        <v>88</v>
      </c>
      <c r="C421" s="130" t="s">
        <v>53</v>
      </c>
      <c r="D421" s="131">
        <v>1</v>
      </c>
      <c r="E421" s="131"/>
      <c r="F421" s="131"/>
      <c r="G421" s="131"/>
      <c r="H421" s="131"/>
      <c r="I421" s="131"/>
      <c r="J421" s="131"/>
      <c r="K421" s="131"/>
      <c r="L421" s="131">
        <f t="shared" ref="L421:BG421" si="2741">SUM(L422:L433)</f>
        <v>230</v>
      </c>
      <c r="M421" s="131">
        <f t="shared" si="2741"/>
        <v>230</v>
      </c>
      <c r="N421" s="131">
        <f t="shared" si="2741"/>
        <v>116</v>
      </c>
      <c r="O421" s="131">
        <f t="shared" si="2741"/>
        <v>30</v>
      </c>
      <c r="P421" s="2">
        <f t="shared" si="2741"/>
        <v>28</v>
      </c>
      <c r="Q421" s="131">
        <f t="shared" si="2741"/>
        <v>28</v>
      </c>
      <c r="R421" s="2">
        <f t="shared" si="2741"/>
        <v>86</v>
      </c>
      <c r="S421" s="131">
        <f t="shared" si="2741"/>
        <v>86</v>
      </c>
      <c r="T421" s="2">
        <f t="shared" si="2741"/>
        <v>0</v>
      </c>
      <c r="U421" s="131">
        <f t="shared" si="2741"/>
        <v>0</v>
      </c>
      <c r="V421" s="2">
        <f t="shared" si="2741"/>
        <v>0</v>
      </c>
      <c r="W421" s="131">
        <f t="shared" si="2741"/>
        <v>0</v>
      </c>
      <c r="X421" s="131">
        <f t="shared" si="2741"/>
        <v>0</v>
      </c>
      <c r="Y421" s="433">
        <f t="shared" si="2741"/>
        <v>11.5</v>
      </c>
      <c r="Z421" s="2">
        <f t="shared" si="2741"/>
        <v>0</v>
      </c>
      <c r="AA421" s="131">
        <f t="shared" si="2741"/>
        <v>0</v>
      </c>
      <c r="AB421" s="2">
        <f t="shared" si="2741"/>
        <v>0</v>
      </c>
      <c r="AC421" s="131">
        <f t="shared" si="2741"/>
        <v>0</v>
      </c>
      <c r="AD421" s="2">
        <f t="shared" si="2741"/>
        <v>1</v>
      </c>
      <c r="AE421" s="131">
        <f t="shared" si="2741"/>
        <v>90</v>
      </c>
      <c r="AF421" s="2">
        <f t="shared" si="2741"/>
        <v>0</v>
      </c>
      <c r="AG421" s="131">
        <f t="shared" si="2741"/>
        <v>0</v>
      </c>
      <c r="AH421" s="2">
        <f t="shared" si="2741"/>
        <v>0</v>
      </c>
      <c r="AI421" s="353">
        <f t="shared" si="2741"/>
        <v>0</v>
      </c>
      <c r="AJ421" s="2">
        <f t="shared" si="2741"/>
        <v>0</v>
      </c>
      <c r="AK421" s="433">
        <f t="shared" si="2741"/>
        <v>0</v>
      </c>
      <c r="AL421" s="2">
        <f t="shared" si="2741"/>
        <v>0</v>
      </c>
      <c r="AM421" s="131">
        <f t="shared" si="2741"/>
        <v>0</v>
      </c>
      <c r="AN421" s="2">
        <f>SUM(AN422:AN433)</f>
        <v>0</v>
      </c>
      <c r="AO421" s="131">
        <f t="shared" si="2741"/>
        <v>0</v>
      </c>
      <c r="AP421" s="2">
        <f t="shared" si="2741"/>
        <v>0</v>
      </c>
      <c r="AQ421" s="131">
        <f t="shared" si="2741"/>
        <v>0</v>
      </c>
      <c r="AR421" s="131">
        <f t="shared" si="2741"/>
        <v>1</v>
      </c>
      <c r="AS421" s="433">
        <f t="shared" si="2741"/>
        <v>6</v>
      </c>
      <c r="AT421" s="2">
        <f t="shared" si="2741"/>
        <v>3</v>
      </c>
      <c r="AU421" s="433">
        <f t="shared" si="2741"/>
        <v>24.666666666666671</v>
      </c>
      <c r="AV421" s="2">
        <f t="shared" si="2741"/>
        <v>0</v>
      </c>
      <c r="AW421" s="131">
        <f t="shared" si="2741"/>
        <v>0</v>
      </c>
      <c r="AX421" s="2">
        <f t="shared" si="2741"/>
        <v>0</v>
      </c>
      <c r="AY421" s="433">
        <f t="shared" si="2741"/>
        <v>0</v>
      </c>
      <c r="AZ421" s="2">
        <f t="shared" si="2741"/>
        <v>0</v>
      </c>
      <c r="BA421" s="433">
        <f t="shared" si="2741"/>
        <v>0</v>
      </c>
      <c r="BB421" s="131">
        <f t="shared" si="2741"/>
        <v>0</v>
      </c>
      <c r="BC421" s="433">
        <f t="shared" si="2741"/>
        <v>0</v>
      </c>
      <c r="BD421" s="131">
        <f t="shared" si="2741"/>
        <v>0</v>
      </c>
      <c r="BE421" s="131">
        <f t="shared" si="2741"/>
        <v>0</v>
      </c>
      <c r="BF421" s="433">
        <f t="shared" si="2741"/>
        <v>276.16666666666669</v>
      </c>
      <c r="BG421" s="433">
        <f t="shared" si="2741"/>
        <v>150</v>
      </c>
      <c r="BH421" s="2"/>
      <c r="BI421" s="2"/>
      <c r="BJ421" s="2"/>
      <c r="BK421" s="356"/>
      <c r="BL421" s="371">
        <v>28</v>
      </c>
      <c r="BM421" s="131" t="s">
        <v>88</v>
      </c>
      <c r="BN421" s="130" t="s">
        <v>53</v>
      </c>
      <c r="BO421" s="131">
        <v>1</v>
      </c>
      <c r="BP421" s="131"/>
      <c r="BQ421" s="131"/>
      <c r="BR421" s="131"/>
      <c r="BS421" s="131"/>
      <c r="BT421" s="131"/>
      <c r="BU421" s="131"/>
      <c r="BV421" s="131"/>
      <c r="BW421" s="131">
        <f t="shared" ref="BW421:DR421" si="2742">SUM(BW422:BW433)</f>
        <v>304</v>
      </c>
      <c r="BX421" s="131">
        <f t="shared" si="2742"/>
        <v>304</v>
      </c>
      <c r="BY421" s="131">
        <f t="shared" si="2742"/>
        <v>138</v>
      </c>
      <c r="BZ421" s="131">
        <f t="shared" si="2742"/>
        <v>50</v>
      </c>
      <c r="CA421" s="131">
        <f t="shared" si="2742"/>
        <v>16</v>
      </c>
      <c r="CB421" s="131">
        <f t="shared" si="2742"/>
        <v>28</v>
      </c>
      <c r="CC421" s="131">
        <f t="shared" si="2742"/>
        <v>150</v>
      </c>
      <c r="CD421" s="131">
        <f t="shared" si="2742"/>
        <v>162</v>
      </c>
      <c r="CE421" s="131">
        <f t="shared" si="2742"/>
        <v>0</v>
      </c>
      <c r="CF421" s="131">
        <f t="shared" si="2742"/>
        <v>0</v>
      </c>
      <c r="CG421" s="131">
        <f t="shared" si="2742"/>
        <v>0</v>
      </c>
      <c r="CH421" s="131">
        <f t="shared" si="2742"/>
        <v>0</v>
      </c>
      <c r="CI421" s="131">
        <f t="shared" si="2742"/>
        <v>6</v>
      </c>
      <c r="CJ421" s="353">
        <f t="shared" si="2742"/>
        <v>16.499999999999996</v>
      </c>
      <c r="CK421" s="131">
        <f t="shared" si="2742"/>
        <v>0</v>
      </c>
      <c r="CL421" s="131">
        <f t="shared" si="2742"/>
        <v>0</v>
      </c>
      <c r="CM421" s="131">
        <f t="shared" si="2742"/>
        <v>0</v>
      </c>
      <c r="CN421" s="131">
        <f t="shared" si="2742"/>
        <v>0</v>
      </c>
      <c r="CO421" s="131">
        <f t="shared" si="2742"/>
        <v>1</v>
      </c>
      <c r="CP421" s="131">
        <f t="shared" si="2742"/>
        <v>90</v>
      </c>
      <c r="CQ421" s="131">
        <f t="shared" si="2742"/>
        <v>2</v>
      </c>
      <c r="CR421" s="131">
        <f t="shared" si="2742"/>
        <v>112.5</v>
      </c>
      <c r="CS421" s="131">
        <f t="shared" si="2742"/>
        <v>0</v>
      </c>
      <c r="CT421" s="131">
        <f t="shared" si="2742"/>
        <v>0</v>
      </c>
      <c r="CU421" s="131">
        <f t="shared" si="2742"/>
        <v>0</v>
      </c>
      <c r="CV421" s="131">
        <f t="shared" si="2742"/>
        <v>0</v>
      </c>
      <c r="CW421" s="131">
        <f t="shared" si="2742"/>
        <v>1</v>
      </c>
      <c r="CX421" s="131">
        <f t="shared" si="2742"/>
        <v>56</v>
      </c>
      <c r="CY421" s="131">
        <f t="shared" si="2742"/>
        <v>0</v>
      </c>
      <c r="CZ421" s="131">
        <f t="shared" si="2742"/>
        <v>0</v>
      </c>
      <c r="DA421" s="131">
        <f t="shared" si="2742"/>
        <v>0</v>
      </c>
      <c r="DB421" s="131">
        <f t="shared" si="2742"/>
        <v>0</v>
      </c>
      <c r="DC421" s="131">
        <f t="shared" si="2742"/>
        <v>2</v>
      </c>
      <c r="DD421" s="433">
        <f t="shared" si="2742"/>
        <v>12</v>
      </c>
      <c r="DE421" s="131">
        <f t="shared" si="2742"/>
        <v>0</v>
      </c>
      <c r="DF421" s="131">
        <f t="shared" si="2742"/>
        <v>0</v>
      </c>
      <c r="DG421" s="131">
        <f t="shared" si="2742"/>
        <v>0</v>
      </c>
      <c r="DH421" s="131">
        <f t="shared" si="2742"/>
        <v>0</v>
      </c>
      <c r="DI421" s="131">
        <f t="shared" si="2742"/>
        <v>3</v>
      </c>
      <c r="DJ421" s="433">
        <f t="shared" si="2742"/>
        <v>24</v>
      </c>
      <c r="DK421" s="131">
        <f t="shared" si="2742"/>
        <v>0</v>
      </c>
      <c r="DL421" s="131">
        <f t="shared" si="2742"/>
        <v>0</v>
      </c>
      <c r="DM421" s="131">
        <f t="shared" si="2742"/>
        <v>0</v>
      </c>
      <c r="DN421" s="131">
        <f t="shared" si="2742"/>
        <v>0</v>
      </c>
      <c r="DO421" s="131">
        <f t="shared" si="2742"/>
        <v>0</v>
      </c>
      <c r="DP421" s="131">
        <f t="shared" si="2742"/>
        <v>0</v>
      </c>
      <c r="DQ421" s="433">
        <f t="shared" si="2742"/>
        <v>557</v>
      </c>
      <c r="DR421" s="433">
        <f t="shared" si="2742"/>
        <v>282</v>
      </c>
      <c r="DS421" s="2"/>
      <c r="DT421" s="2"/>
      <c r="DU421" s="2"/>
      <c r="DV421" s="344"/>
      <c r="DW421" s="371">
        <v>28</v>
      </c>
      <c r="DX421" s="131" t="s">
        <v>88</v>
      </c>
      <c r="DY421" s="130" t="s">
        <v>53</v>
      </c>
      <c r="DZ421" s="131">
        <v>1</v>
      </c>
      <c r="EA421" s="2"/>
      <c r="EB421" s="2"/>
      <c r="EC421" s="2"/>
      <c r="ED421" s="2"/>
      <c r="EE421" s="2"/>
      <c r="EF421" s="2"/>
      <c r="EG421" s="2"/>
      <c r="EH421" s="2">
        <f>SUM(EH422:EH433)</f>
        <v>534</v>
      </c>
      <c r="EI421" s="2">
        <f t="shared" ref="EI421:GC421" si="2743">SUM(EI422:EI433)</f>
        <v>534</v>
      </c>
      <c r="EJ421" s="2">
        <f t="shared" si="2743"/>
        <v>254</v>
      </c>
      <c r="EK421" s="131">
        <f t="shared" si="2743"/>
        <v>80</v>
      </c>
      <c r="EL421" s="2">
        <f t="shared" si="2743"/>
        <v>44</v>
      </c>
      <c r="EM421" s="131">
        <f t="shared" si="2743"/>
        <v>56</v>
      </c>
      <c r="EN421" s="2">
        <f t="shared" si="2743"/>
        <v>236</v>
      </c>
      <c r="EO421" s="131">
        <f t="shared" si="2743"/>
        <v>248</v>
      </c>
      <c r="EP421" s="2">
        <f t="shared" si="2743"/>
        <v>0</v>
      </c>
      <c r="EQ421" s="131">
        <f t="shared" si="2743"/>
        <v>0</v>
      </c>
      <c r="ER421" s="2">
        <f t="shared" si="2743"/>
        <v>0</v>
      </c>
      <c r="ES421" s="131">
        <f t="shared" si="2743"/>
        <v>0</v>
      </c>
      <c r="ET421" s="131">
        <f t="shared" si="2743"/>
        <v>6</v>
      </c>
      <c r="EU421" s="353">
        <f t="shared" si="2743"/>
        <v>27.999999999999996</v>
      </c>
      <c r="EV421" s="2">
        <f t="shared" si="2743"/>
        <v>0</v>
      </c>
      <c r="EW421" s="131">
        <f t="shared" si="2743"/>
        <v>0</v>
      </c>
      <c r="EX421" s="2">
        <f t="shared" si="2743"/>
        <v>0</v>
      </c>
      <c r="EY421" s="131">
        <f t="shared" si="2743"/>
        <v>0</v>
      </c>
      <c r="EZ421" s="2">
        <f t="shared" si="2743"/>
        <v>2</v>
      </c>
      <c r="FA421" s="131">
        <f t="shared" si="2743"/>
        <v>180</v>
      </c>
      <c r="FB421" s="2">
        <f t="shared" si="2743"/>
        <v>2</v>
      </c>
      <c r="FC421" s="131">
        <f t="shared" si="2743"/>
        <v>112.5</v>
      </c>
      <c r="FD421" s="2">
        <f t="shared" si="2743"/>
        <v>0</v>
      </c>
      <c r="FE421" s="353">
        <f t="shared" si="2743"/>
        <v>0</v>
      </c>
      <c r="FF421" s="2">
        <f t="shared" si="2743"/>
        <v>0</v>
      </c>
      <c r="FG421" s="433">
        <f t="shared" si="2743"/>
        <v>0</v>
      </c>
      <c r="FH421" s="2">
        <f t="shared" si="2743"/>
        <v>1</v>
      </c>
      <c r="FI421" s="131">
        <f t="shared" si="2743"/>
        <v>56</v>
      </c>
      <c r="FJ421" s="2">
        <f t="shared" si="2743"/>
        <v>0</v>
      </c>
      <c r="FK421" s="131">
        <f t="shared" si="2743"/>
        <v>0</v>
      </c>
      <c r="FL421" s="2">
        <f t="shared" si="2743"/>
        <v>0</v>
      </c>
      <c r="FM421" s="131">
        <f t="shared" si="2743"/>
        <v>0</v>
      </c>
      <c r="FN421" s="2">
        <f t="shared" si="2743"/>
        <v>3</v>
      </c>
      <c r="FO421" s="131">
        <f t="shared" si="2743"/>
        <v>18</v>
      </c>
      <c r="FP421" s="2"/>
      <c r="FQ421" s="433">
        <f t="shared" ref="FQ421" si="2744">SUM(FQ422:FQ433)</f>
        <v>24.666666666666671</v>
      </c>
      <c r="FR421" s="131">
        <f t="shared" si="2743"/>
        <v>0</v>
      </c>
      <c r="FS421" s="131">
        <f t="shared" si="2743"/>
        <v>0</v>
      </c>
      <c r="FT421" s="2">
        <f t="shared" si="2743"/>
        <v>3</v>
      </c>
      <c r="FU421" s="433">
        <f t="shared" si="2743"/>
        <v>24</v>
      </c>
      <c r="FV421" s="2">
        <f t="shared" si="2743"/>
        <v>0</v>
      </c>
      <c r="FW421" s="433">
        <f t="shared" si="2743"/>
        <v>0</v>
      </c>
      <c r="FX421" s="2">
        <f t="shared" si="2743"/>
        <v>0</v>
      </c>
      <c r="FY421" s="131">
        <f t="shared" si="2743"/>
        <v>0</v>
      </c>
      <c r="FZ421" s="2">
        <f t="shared" si="2743"/>
        <v>0</v>
      </c>
      <c r="GA421" s="131">
        <f t="shared" si="2743"/>
        <v>0</v>
      </c>
      <c r="GB421" s="440">
        <f t="shared" si="2743"/>
        <v>833.16666666666674</v>
      </c>
      <c r="GC421" s="441">
        <f t="shared" si="2743"/>
        <v>432</v>
      </c>
      <c r="GD421" s="2"/>
      <c r="GE421" s="2"/>
      <c r="GF421" s="2"/>
      <c r="GG421" s="356"/>
      <c r="GI421" s="347"/>
      <c r="GJ421" s="347"/>
      <c r="GK421" s="357"/>
      <c r="GL421" s="357"/>
      <c r="GM421" s="358"/>
      <c r="GN421" s="348"/>
      <c r="GO421" s="350"/>
    </row>
    <row r="422" spans="1:197" ht="29.25" customHeight="1" x14ac:dyDescent="0.35">
      <c r="A422" s="51"/>
      <c r="B422" s="187" t="s">
        <v>100</v>
      </c>
      <c r="C422" s="184" t="s">
        <v>114</v>
      </c>
      <c r="D422" s="185" t="s">
        <v>117</v>
      </c>
      <c r="E422" s="185" t="s">
        <v>118</v>
      </c>
      <c r="F422" s="217" t="s">
        <v>133</v>
      </c>
      <c r="G422" s="184">
        <v>5</v>
      </c>
      <c r="H422" s="184">
        <v>24</v>
      </c>
      <c r="I422" s="184">
        <v>1</v>
      </c>
      <c r="J422" s="184">
        <v>1</v>
      </c>
      <c r="K422" s="184">
        <f t="shared" ref="K422" si="2745">SUM(J422)*2</f>
        <v>2</v>
      </c>
      <c r="L422" s="187">
        <v>60</v>
      </c>
      <c r="M422" s="188">
        <f t="shared" ref="M422" si="2746">SUM(N422+P422+R422+T422+V422)</f>
        <v>60</v>
      </c>
      <c r="N422" s="189">
        <v>30</v>
      </c>
      <c r="O422" s="262">
        <f t="shared" ref="O422:O425" si="2747">SUM(N422)*I422</f>
        <v>30</v>
      </c>
      <c r="P422" s="189">
        <v>4</v>
      </c>
      <c r="Q422" s="190">
        <f t="shared" ref="Q422:Q423" si="2748">P422*J422</f>
        <v>4</v>
      </c>
      <c r="R422" s="189">
        <v>26</v>
      </c>
      <c r="S422" s="190">
        <f t="shared" ref="S422:S425" si="2749">SUM(R422)*J422</f>
        <v>26</v>
      </c>
      <c r="T422" s="189"/>
      <c r="U422" s="190">
        <f t="shared" ref="U422:U424" si="2750">SUM(T422)*K422</f>
        <v>0</v>
      </c>
      <c r="V422" s="189"/>
      <c r="W422" s="190">
        <f t="shared" ref="W422:W424" si="2751">SUM(V422)*J422*5</f>
        <v>0</v>
      </c>
      <c r="X422" s="191">
        <f t="shared" ref="X422" si="2752">SUM(J422*AX422*2+K422*AZ422*2)</f>
        <v>0</v>
      </c>
      <c r="Y422" s="191">
        <f t="shared" ref="Y422:Y423" si="2753">SUM(L422*5/100*J422)</f>
        <v>3</v>
      </c>
      <c r="Z422" s="189"/>
      <c r="AA422" s="190"/>
      <c r="AB422" s="189"/>
      <c r="AC422" s="191">
        <f t="shared" ref="AC422:AC425" si="2754">SUM(AB422)*3*H422/5</f>
        <v>0</v>
      </c>
      <c r="AD422" s="189"/>
      <c r="AE422" s="193">
        <f t="shared" ref="AE422:AE424" si="2755">SUM(AD422*H422*(30+4))</f>
        <v>0</v>
      </c>
      <c r="AF422" s="189"/>
      <c r="AG422" s="190">
        <f t="shared" ref="AG422:AG425" si="2756">SUM(AF422*H422*3)</f>
        <v>0</v>
      </c>
      <c r="AH422" s="190"/>
      <c r="AI422" s="191">
        <f t="shared" ref="AI422:AI425" si="2757">SUM(AH422*H422/3)</f>
        <v>0</v>
      </c>
      <c r="AJ422" s="189"/>
      <c r="AK422" s="191">
        <f t="shared" ref="AK422:AK424" si="2758">SUM(AJ422*H422*2/3)</f>
        <v>0</v>
      </c>
      <c r="AL422" s="189"/>
      <c r="AM422" s="262">
        <f t="shared" ref="AM422:AM423" si="2759">SUM(AL422*H422*2)</f>
        <v>0</v>
      </c>
      <c r="AN422" s="189"/>
      <c r="AO422" s="190">
        <f t="shared" ref="AO422:AO424" si="2760">SUM(AN422*J422*2)</f>
        <v>0</v>
      </c>
      <c r="AP422" s="189"/>
      <c r="AQ422" s="191">
        <f t="shared" ref="AQ422:AQ423" si="2761">SUM(AP422*H422*2)</f>
        <v>0</v>
      </c>
      <c r="AR422" s="189"/>
      <c r="AS422" s="191">
        <f>SUM(J422*AR422*6)</f>
        <v>0</v>
      </c>
      <c r="AT422" s="32">
        <v>1</v>
      </c>
      <c r="AU422" s="194">
        <f t="shared" ref="AU422:AU425" si="2762">AT422*H422/3</f>
        <v>8</v>
      </c>
      <c r="AV422" s="189"/>
      <c r="AW422" s="190">
        <f t="shared" ref="AW422:AW423" si="2763">SUM(J422*AV422*6)</f>
        <v>0</v>
      </c>
      <c r="AX422" s="189"/>
      <c r="AY422" s="191">
        <f t="shared" ref="AY422:AY424" si="2764">SUM(J422*AX422*8)</f>
        <v>0</v>
      </c>
      <c r="AZ422" s="190"/>
      <c r="BA422" s="191">
        <f t="shared" ref="BA422:BA424" si="2765">SUM(AZ422*K422*5*6)</f>
        <v>0</v>
      </c>
      <c r="BB422" s="189"/>
      <c r="BC422" s="191">
        <f t="shared" ref="BC422:BC424" si="2766">SUM(BB422*K422*4*6)</f>
        <v>0</v>
      </c>
      <c r="BD422" s="189"/>
      <c r="BE422" s="195">
        <f t="shared" ref="BE422:BE423" si="2767">SUM(BD422*50)</f>
        <v>0</v>
      </c>
      <c r="BF422" s="194">
        <f t="shared" ref="BF422:BF425" si="2768">O422+Q422+S422+U422+W422+X422+Y422+AA422+AC422+AE422+AG422+AI422+AK422+AM422+AO422+AQ422+AS422+AU422+AW422+AY422+BA422+BC422+BE422</f>
        <v>71</v>
      </c>
      <c r="BG422" s="194">
        <f t="shared" ref="BG422:BG425" si="2769">BC422+BA422+AY422+AW422+AS422+AQ422+X422+W422+U422+S422+Q422+O422</f>
        <v>60</v>
      </c>
      <c r="BH422" s="1"/>
      <c r="BI422" s="1"/>
      <c r="BJ422" s="1"/>
      <c r="BK422" s="55"/>
      <c r="BL422" s="51"/>
      <c r="BM422" s="187" t="s">
        <v>100</v>
      </c>
      <c r="BN422" s="184" t="s">
        <v>114</v>
      </c>
      <c r="BO422" s="184" t="s">
        <v>117</v>
      </c>
      <c r="BP422" s="185" t="s">
        <v>118</v>
      </c>
      <c r="BQ422" s="217" t="s">
        <v>133</v>
      </c>
      <c r="BR422" s="184">
        <v>6</v>
      </c>
      <c r="BS422" s="185">
        <v>24</v>
      </c>
      <c r="BT422" s="185">
        <v>1</v>
      </c>
      <c r="BU422" s="185">
        <v>1</v>
      </c>
      <c r="BV422" s="185">
        <f t="shared" ref="BV422" si="2770">SUM(BU422)*2</f>
        <v>2</v>
      </c>
      <c r="BW422" s="187">
        <v>82</v>
      </c>
      <c r="BX422" s="188">
        <f t="shared" ref="BX422:BX423" si="2771">SUM(BY422+CA422+CC422+CE422+CG422)</f>
        <v>82</v>
      </c>
      <c r="BY422" s="189">
        <v>44</v>
      </c>
      <c r="BZ422" s="142">
        <f>SUM(BY422)*BT422</f>
        <v>44</v>
      </c>
      <c r="CA422" s="189">
        <v>4</v>
      </c>
      <c r="CB422" s="190">
        <f t="shared" ref="CB422:CB423" si="2772">CA422*BU422</f>
        <v>4</v>
      </c>
      <c r="CC422" s="189">
        <v>34</v>
      </c>
      <c r="CD422" s="190">
        <f>SUM(CC422)*BU422</f>
        <v>34</v>
      </c>
      <c r="CE422" s="189"/>
      <c r="CF422" s="190">
        <f>SUM(CE422)*BV422</f>
        <v>0</v>
      </c>
      <c r="CG422" s="189"/>
      <c r="CH422" s="190">
        <f>SUM(CG422)*BU422*5</f>
        <v>0</v>
      </c>
      <c r="CI422" s="191">
        <f t="shared" ref="CI422:CI423" si="2773">SUM(BU422*DI422*2+BV422*DK422*2)</f>
        <v>2</v>
      </c>
      <c r="CJ422" s="191">
        <f t="shared" ref="CJ422:CJ423" si="2774">SUM(BW422*5/100*BU422)</f>
        <v>4.0999999999999996</v>
      </c>
      <c r="CK422" s="189"/>
      <c r="CL422" s="190"/>
      <c r="CM422" s="189"/>
      <c r="CN422" s="191">
        <f t="shared" ref="CN422:CN423" si="2775">SUM(CM422)*3*BS422/5</f>
        <v>0</v>
      </c>
      <c r="CO422" s="189"/>
      <c r="CP422" s="193">
        <f t="shared" ref="CP422:CP423" si="2776">SUM(CO422*BS422*(30+4))</f>
        <v>0</v>
      </c>
      <c r="CQ422" s="189"/>
      <c r="CR422" s="334">
        <f t="shared" ref="CR422" si="2777">SUM(CQ422*BS422*3)</f>
        <v>0</v>
      </c>
      <c r="CS422" s="190"/>
      <c r="CT422" s="191">
        <f t="shared" ref="CT422" si="2778">SUM(CS422*BS422/3)</f>
        <v>0</v>
      </c>
      <c r="CU422" s="189"/>
      <c r="CV422" s="191">
        <f t="shared" ref="CV422" si="2779">SUM(CU422*BS422*2/3)</f>
        <v>0</v>
      </c>
      <c r="CW422" s="189"/>
      <c r="CX422" s="142">
        <f t="shared" ref="CX422" si="2780">SUM(CW422*BS422*2)</f>
        <v>0</v>
      </c>
      <c r="CY422" s="189"/>
      <c r="CZ422" s="190">
        <f t="shared" ref="CZ422" si="2781">SUM(CY422*BU422*2)</f>
        <v>0</v>
      </c>
      <c r="DA422" s="189"/>
      <c r="DB422" s="191">
        <f t="shared" ref="DB422" si="2782">SUM(DA422*BS422*2)</f>
        <v>0</v>
      </c>
      <c r="DC422" s="189"/>
      <c r="DD422" s="191">
        <f>SUM(BU422*DC422*6)</f>
        <v>0</v>
      </c>
      <c r="DE422" s="32"/>
      <c r="DF422" s="194">
        <f t="shared" ref="DF422:DF429" si="2783">DE422*BS422/3</f>
        <v>0</v>
      </c>
      <c r="DG422" s="189"/>
      <c r="DH422" s="190">
        <f t="shared" ref="DH422" si="2784">SUM(BU422*DG422*6)</f>
        <v>0</v>
      </c>
      <c r="DI422" s="189">
        <v>1</v>
      </c>
      <c r="DJ422" s="191">
        <f t="shared" ref="DJ422" si="2785">SUM(BU422*DI422*8)</f>
        <v>8</v>
      </c>
      <c r="DK422" s="190"/>
      <c r="DL422" s="191">
        <f t="shared" ref="DL422" si="2786">SUM(DK422*BV422*5*6)</f>
        <v>0</v>
      </c>
      <c r="DM422" s="189"/>
      <c r="DN422" s="191">
        <f t="shared" ref="DN422" si="2787">SUM(DM422*BV422*4*6)</f>
        <v>0</v>
      </c>
      <c r="DO422" s="189"/>
      <c r="DP422" s="195">
        <f t="shared" ref="DP422:DP423" si="2788">SUM(DO422*50)</f>
        <v>0</v>
      </c>
      <c r="DQ422" s="20">
        <f t="shared" ref="DQ422:DQ433" si="2789">SUM(CZ422+DP422+DN422+DL422+DJ422+DH422+DD422+DB422+CV422+CX422+CT422+CR422+CP422+CN422+CL422+CJ422+CI422+CH422+CF422+CB422+BZ422+CD422+DF422)</f>
        <v>96.1</v>
      </c>
      <c r="DR422" s="20">
        <f t="shared" ref="DR422:DR433" si="2790">SUM(BZ422+CB422+CF422+CH422+CI422+DD422+DH422+DJ422+DL422+DN422+CD422+DB422)</f>
        <v>92</v>
      </c>
      <c r="DS422" s="30"/>
      <c r="DT422" s="7"/>
      <c r="DU422" s="7"/>
      <c r="DV422" s="52"/>
      <c r="DW422" s="51"/>
      <c r="DX422" s="20"/>
      <c r="DY422" s="71"/>
      <c r="DZ422" s="71"/>
      <c r="EA422" s="7"/>
      <c r="EB422" s="7"/>
      <c r="EC422" s="7"/>
      <c r="ED422" s="7"/>
      <c r="EE422" s="7"/>
      <c r="EF422" s="7"/>
      <c r="EG422" s="7"/>
      <c r="EH422" s="7">
        <f t="shared" ref="EH422:EW433" si="2791">SUM(L422+BW422)</f>
        <v>142</v>
      </c>
      <c r="EI422" s="7">
        <f t="shared" si="2791"/>
        <v>142</v>
      </c>
      <c r="EJ422" s="7">
        <f t="shared" si="2791"/>
        <v>74</v>
      </c>
      <c r="EK422" s="18">
        <f t="shared" si="2791"/>
        <v>74</v>
      </c>
      <c r="EL422" s="7">
        <f t="shared" si="2791"/>
        <v>8</v>
      </c>
      <c r="EM422" s="7">
        <f t="shared" si="2791"/>
        <v>8</v>
      </c>
      <c r="EN422" s="7">
        <f t="shared" si="2791"/>
        <v>60</v>
      </c>
      <c r="EO422" s="7">
        <f t="shared" si="2791"/>
        <v>60</v>
      </c>
      <c r="EP422" s="7">
        <f t="shared" si="2791"/>
        <v>0</v>
      </c>
      <c r="EQ422" s="7">
        <f t="shared" si="2791"/>
        <v>0</v>
      </c>
      <c r="ER422" s="7">
        <f t="shared" si="2791"/>
        <v>0</v>
      </c>
      <c r="ES422" s="7">
        <f t="shared" si="2791"/>
        <v>0</v>
      </c>
      <c r="ET422" s="7">
        <f t="shared" si="2791"/>
        <v>2</v>
      </c>
      <c r="EU422" s="18">
        <f t="shared" si="2791"/>
        <v>7.1</v>
      </c>
      <c r="EV422" s="7">
        <f t="shared" si="2791"/>
        <v>0</v>
      </c>
      <c r="EW422" s="7">
        <f t="shared" si="2791"/>
        <v>0</v>
      </c>
      <c r="EX422" s="7">
        <f t="shared" ref="EX422:FM433" si="2792">SUM(AB422+CM422)</f>
        <v>0</v>
      </c>
      <c r="EY422" s="7">
        <f t="shared" si="2792"/>
        <v>0</v>
      </c>
      <c r="EZ422" s="7">
        <f t="shared" si="2792"/>
        <v>0</v>
      </c>
      <c r="FA422" s="7">
        <f t="shared" si="2792"/>
        <v>0</v>
      </c>
      <c r="FB422" s="7">
        <f t="shared" si="2792"/>
        <v>0</v>
      </c>
      <c r="FC422" s="7">
        <f t="shared" si="2792"/>
        <v>0</v>
      </c>
      <c r="FD422" s="7">
        <f t="shared" si="2792"/>
        <v>0</v>
      </c>
      <c r="FE422" s="18">
        <f t="shared" si="2792"/>
        <v>0</v>
      </c>
      <c r="FF422" s="7">
        <f t="shared" si="2792"/>
        <v>0</v>
      </c>
      <c r="FG422" s="7">
        <f t="shared" si="2792"/>
        <v>0</v>
      </c>
      <c r="FH422" s="7">
        <f t="shared" si="2792"/>
        <v>0</v>
      </c>
      <c r="FI422" s="7">
        <f t="shared" si="2792"/>
        <v>0</v>
      </c>
      <c r="FJ422" s="7">
        <f t="shared" si="2792"/>
        <v>0</v>
      </c>
      <c r="FK422" s="7">
        <f t="shared" si="2792"/>
        <v>0</v>
      </c>
      <c r="FL422" s="7">
        <f t="shared" si="2792"/>
        <v>0</v>
      </c>
      <c r="FM422" s="7">
        <f t="shared" si="2792"/>
        <v>0</v>
      </c>
      <c r="FN422" s="7">
        <f t="shared" ref="FN422:FO433" si="2793">SUM(AR422+DC422)</f>
        <v>0</v>
      </c>
      <c r="FO422" s="7">
        <f t="shared" si="2793"/>
        <v>0</v>
      </c>
      <c r="FP422" s="7"/>
      <c r="FQ422" s="7">
        <f t="shared" ref="FQ422:GC433" si="2794">SUM(AU422+DF422)</f>
        <v>8</v>
      </c>
      <c r="FR422" s="7">
        <f t="shared" si="2794"/>
        <v>0</v>
      </c>
      <c r="FS422" s="7">
        <f t="shared" si="2794"/>
        <v>0</v>
      </c>
      <c r="FT422" s="7">
        <f t="shared" si="2794"/>
        <v>1</v>
      </c>
      <c r="FU422" s="7">
        <f t="shared" si="2794"/>
        <v>8</v>
      </c>
      <c r="FV422" s="7">
        <f t="shared" si="2794"/>
        <v>0</v>
      </c>
      <c r="FW422" s="7">
        <f t="shared" si="2794"/>
        <v>0</v>
      </c>
      <c r="FX422" s="7">
        <f t="shared" si="2794"/>
        <v>0</v>
      </c>
      <c r="FY422" s="7">
        <f t="shared" si="2794"/>
        <v>0</v>
      </c>
      <c r="FZ422" s="7">
        <f t="shared" si="2794"/>
        <v>0</v>
      </c>
      <c r="GA422" s="7">
        <f t="shared" si="2794"/>
        <v>0</v>
      </c>
      <c r="GB422" s="116">
        <f t="shared" si="2794"/>
        <v>167.1</v>
      </c>
      <c r="GC422" s="117">
        <f t="shared" si="2794"/>
        <v>152</v>
      </c>
      <c r="GD422" s="7"/>
      <c r="GE422" s="7"/>
      <c r="GF422" s="7"/>
      <c r="GG422" s="52"/>
      <c r="GH422" s="3"/>
      <c r="GI422" s="18"/>
      <c r="GJ422" s="18"/>
      <c r="GK422" s="1"/>
      <c r="GL422" s="23"/>
      <c r="GM422" s="61"/>
      <c r="GN422" s="7"/>
      <c r="GO422" s="7"/>
    </row>
    <row r="423" spans="1:197" ht="24.95" customHeight="1" x14ac:dyDescent="0.35">
      <c r="A423" s="51"/>
      <c r="B423" s="187" t="s">
        <v>100</v>
      </c>
      <c r="C423" s="185" t="s">
        <v>110</v>
      </c>
      <c r="D423" s="185" t="s">
        <v>102</v>
      </c>
      <c r="E423" s="185" t="s">
        <v>111</v>
      </c>
      <c r="F423" s="138" t="s">
        <v>125</v>
      </c>
      <c r="G423" s="184">
        <v>5</v>
      </c>
      <c r="H423" s="184">
        <v>25</v>
      </c>
      <c r="I423" s="184"/>
      <c r="J423" s="184">
        <v>1</v>
      </c>
      <c r="K423" s="184">
        <f t="shared" ref="K423:K424" si="2795">SUM(J423)*2</f>
        <v>2</v>
      </c>
      <c r="L423" s="216">
        <v>60</v>
      </c>
      <c r="M423" s="188">
        <f t="shared" ref="M423" si="2796">SUM(N423+P423+R423+T423+V423)</f>
        <v>60</v>
      </c>
      <c r="N423" s="189">
        <v>30</v>
      </c>
      <c r="O423" s="262">
        <f t="shared" si="2747"/>
        <v>0</v>
      </c>
      <c r="P423" s="189">
        <v>4</v>
      </c>
      <c r="Q423" s="190">
        <f t="shared" si="2748"/>
        <v>4</v>
      </c>
      <c r="R423" s="189">
        <v>26</v>
      </c>
      <c r="S423" s="190">
        <f t="shared" si="2749"/>
        <v>26</v>
      </c>
      <c r="T423" s="189"/>
      <c r="U423" s="190">
        <f t="shared" si="2750"/>
        <v>0</v>
      </c>
      <c r="V423" s="189"/>
      <c r="W423" s="190">
        <f t="shared" si="2751"/>
        <v>0</v>
      </c>
      <c r="X423" s="191">
        <f t="shared" ref="X423" si="2797">SUM(J423*AX423*2+K423*AZ423*2)</f>
        <v>0</v>
      </c>
      <c r="Y423" s="191">
        <f t="shared" si="2753"/>
        <v>3</v>
      </c>
      <c r="Z423" s="189"/>
      <c r="AA423" s="190"/>
      <c r="AB423" s="189"/>
      <c r="AC423" s="191">
        <f t="shared" si="2754"/>
        <v>0</v>
      </c>
      <c r="AD423" s="189"/>
      <c r="AE423" s="193">
        <f t="shared" si="2755"/>
        <v>0</v>
      </c>
      <c r="AF423" s="189"/>
      <c r="AG423" s="190">
        <f t="shared" si="2756"/>
        <v>0</v>
      </c>
      <c r="AH423" s="190"/>
      <c r="AI423" s="191">
        <f t="shared" si="2757"/>
        <v>0</v>
      </c>
      <c r="AJ423" s="189"/>
      <c r="AK423" s="191">
        <f t="shared" si="2758"/>
        <v>0</v>
      </c>
      <c r="AL423" s="189"/>
      <c r="AM423" s="262">
        <f t="shared" si="2759"/>
        <v>0</v>
      </c>
      <c r="AN423" s="189"/>
      <c r="AO423" s="190">
        <f t="shared" si="2760"/>
        <v>0</v>
      </c>
      <c r="AP423" s="189"/>
      <c r="AQ423" s="191">
        <f t="shared" si="2761"/>
        <v>0</v>
      </c>
      <c r="AR423" s="189"/>
      <c r="AS423" s="191">
        <f>AR423*J423*8</f>
        <v>0</v>
      </c>
      <c r="AT423" s="32">
        <v>1</v>
      </c>
      <c r="AU423" s="194">
        <f t="shared" si="2762"/>
        <v>8.3333333333333339</v>
      </c>
      <c r="AV423" s="189"/>
      <c r="AW423" s="190">
        <f t="shared" si="2763"/>
        <v>0</v>
      </c>
      <c r="AX423" s="189"/>
      <c r="AY423" s="191">
        <f t="shared" si="2764"/>
        <v>0</v>
      </c>
      <c r="AZ423" s="190"/>
      <c r="BA423" s="191">
        <f t="shared" si="2765"/>
        <v>0</v>
      </c>
      <c r="BB423" s="189"/>
      <c r="BC423" s="191">
        <f t="shared" si="2766"/>
        <v>0</v>
      </c>
      <c r="BD423" s="189"/>
      <c r="BE423" s="195">
        <f t="shared" si="2767"/>
        <v>0</v>
      </c>
      <c r="BF423" s="194">
        <f t="shared" si="2768"/>
        <v>41.333333333333336</v>
      </c>
      <c r="BG423" s="194">
        <f t="shared" si="2769"/>
        <v>30</v>
      </c>
      <c r="BH423" s="1"/>
      <c r="BI423" s="1"/>
      <c r="BJ423" s="1"/>
      <c r="BK423" s="55"/>
      <c r="BL423" s="51"/>
      <c r="BM423" s="187" t="s">
        <v>100</v>
      </c>
      <c r="BN423" s="185" t="s">
        <v>110</v>
      </c>
      <c r="BO423" s="185" t="s">
        <v>102</v>
      </c>
      <c r="BP423" s="185" t="s">
        <v>111</v>
      </c>
      <c r="BQ423" s="184" t="s">
        <v>125</v>
      </c>
      <c r="BR423" s="184">
        <v>6</v>
      </c>
      <c r="BS423" s="184">
        <v>25</v>
      </c>
      <c r="BT423" s="184"/>
      <c r="BU423" s="184">
        <v>1</v>
      </c>
      <c r="BV423" s="185">
        <f>SUM(BU423)*2</f>
        <v>2</v>
      </c>
      <c r="BW423" s="216">
        <v>82</v>
      </c>
      <c r="BX423" s="188">
        <f t="shared" si="2771"/>
        <v>82</v>
      </c>
      <c r="BY423" s="189">
        <v>44</v>
      </c>
      <c r="BZ423" s="142">
        <f t="shared" ref="BZ423" si="2798">SUM(BY423)*BT423</f>
        <v>0</v>
      </c>
      <c r="CA423" s="189">
        <v>4</v>
      </c>
      <c r="CB423" s="190">
        <f t="shared" si="2772"/>
        <v>4</v>
      </c>
      <c r="CC423" s="189">
        <v>34</v>
      </c>
      <c r="CD423" s="190">
        <f t="shared" ref="CD423" si="2799">SUM(CC423)*BU423</f>
        <v>34</v>
      </c>
      <c r="CE423" s="189"/>
      <c r="CF423" s="190">
        <f t="shared" ref="CF423" si="2800">SUM(CE423)*BV423</f>
        <v>0</v>
      </c>
      <c r="CG423" s="189"/>
      <c r="CH423" s="190">
        <f t="shared" ref="CH423" si="2801">SUM(CG423)*BU423*5</f>
        <v>0</v>
      </c>
      <c r="CI423" s="191">
        <f t="shared" si="2773"/>
        <v>2</v>
      </c>
      <c r="CJ423" s="191">
        <f t="shared" si="2774"/>
        <v>4.0999999999999996</v>
      </c>
      <c r="CK423" s="189"/>
      <c r="CL423" s="190"/>
      <c r="CM423" s="189"/>
      <c r="CN423" s="191">
        <f t="shared" si="2775"/>
        <v>0</v>
      </c>
      <c r="CO423" s="189"/>
      <c r="CP423" s="193">
        <f t="shared" si="2776"/>
        <v>0</v>
      </c>
      <c r="CQ423" s="189">
        <v>1</v>
      </c>
      <c r="CR423" s="334">
        <f>SUM(CQ423*BS423*3)/2</f>
        <v>37.5</v>
      </c>
      <c r="CS423" s="190"/>
      <c r="CT423" s="191">
        <f t="shared" ref="CT423" si="2802">SUM(CS423*BS423/3)</f>
        <v>0</v>
      </c>
      <c r="CU423" s="189"/>
      <c r="CV423" s="191">
        <f t="shared" ref="CV423" si="2803">SUM(CU423*BS423*2/3)</f>
        <v>0</v>
      </c>
      <c r="CW423" s="189"/>
      <c r="CX423" s="142">
        <f t="shared" ref="CX423" si="2804">SUM(CW423*BS423)*2</f>
        <v>0</v>
      </c>
      <c r="CY423" s="189"/>
      <c r="CZ423" s="190">
        <f t="shared" ref="CZ423" si="2805">SUM(CY423*BU423*2)</f>
        <v>0</v>
      </c>
      <c r="DA423" s="189"/>
      <c r="DB423" s="191">
        <f t="shared" ref="DB423" si="2806">SUM(DA423*BS423*2)</f>
        <v>0</v>
      </c>
      <c r="DC423" s="189"/>
      <c r="DD423" s="191">
        <f>DC423*BU423*8</f>
        <v>0</v>
      </c>
      <c r="DE423" s="32"/>
      <c r="DF423" s="194">
        <f t="shared" si="2783"/>
        <v>0</v>
      </c>
      <c r="DG423" s="189"/>
      <c r="DH423" s="190">
        <f t="shared" ref="DH423" si="2807">SUM(BU423*DG423*6)</f>
        <v>0</v>
      </c>
      <c r="DI423" s="189">
        <v>1</v>
      </c>
      <c r="DJ423" s="191">
        <f t="shared" ref="DJ423" si="2808">SUM(BU423*DI423*8)</f>
        <v>8</v>
      </c>
      <c r="DK423" s="190"/>
      <c r="DL423" s="191">
        <f t="shared" ref="DL423" si="2809">SUM(DK423*BV423*5*6)</f>
        <v>0</v>
      </c>
      <c r="DM423" s="189"/>
      <c r="DN423" s="191">
        <f t="shared" ref="DN423:DN424" si="2810">SUM(DM423*BV423*4*6)</f>
        <v>0</v>
      </c>
      <c r="DO423" s="189"/>
      <c r="DP423" s="195">
        <f t="shared" si="2788"/>
        <v>0</v>
      </c>
      <c r="DQ423" s="20">
        <f t="shared" si="2789"/>
        <v>89.6</v>
      </c>
      <c r="DR423" s="20">
        <f t="shared" si="2790"/>
        <v>48</v>
      </c>
      <c r="DS423" s="7"/>
      <c r="DT423" s="7"/>
      <c r="DU423" s="7"/>
      <c r="DV423" s="52"/>
      <c r="DW423" s="51"/>
      <c r="DX423" s="20"/>
      <c r="DY423" s="71"/>
      <c r="DZ423" s="71"/>
      <c r="EA423" s="7"/>
      <c r="EB423" s="7"/>
      <c r="EC423" s="7"/>
      <c r="ED423" s="7"/>
      <c r="EE423" s="7"/>
      <c r="EF423" s="7"/>
      <c r="EG423" s="7"/>
      <c r="EH423" s="6">
        <f t="shared" si="2791"/>
        <v>142</v>
      </c>
      <c r="EI423" s="6">
        <f t="shared" si="2791"/>
        <v>142</v>
      </c>
      <c r="EJ423" s="7">
        <f t="shared" si="2791"/>
        <v>74</v>
      </c>
      <c r="EK423" s="18">
        <f t="shared" si="2791"/>
        <v>0</v>
      </c>
      <c r="EL423" s="7">
        <f t="shared" si="2791"/>
        <v>8</v>
      </c>
      <c r="EM423" s="7">
        <f t="shared" si="2791"/>
        <v>8</v>
      </c>
      <c r="EN423" s="7">
        <f t="shared" si="2791"/>
        <v>60</v>
      </c>
      <c r="EO423" s="7">
        <f t="shared" si="2791"/>
        <v>60</v>
      </c>
      <c r="EP423" s="7">
        <f t="shared" si="2791"/>
        <v>0</v>
      </c>
      <c r="EQ423" s="7">
        <f t="shared" si="2791"/>
        <v>0</v>
      </c>
      <c r="ER423" s="7">
        <f t="shared" si="2791"/>
        <v>0</v>
      </c>
      <c r="ES423" s="7">
        <f t="shared" si="2791"/>
        <v>0</v>
      </c>
      <c r="ET423" s="7">
        <f t="shared" si="2791"/>
        <v>2</v>
      </c>
      <c r="EU423" s="18">
        <f t="shared" si="2791"/>
        <v>7.1</v>
      </c>
      <c r="EV423" s="7">
        <f t="shared" si="2791"/>
        <v>0</v>
      </c>
      <c r="EW423" s="7">
        <f t="shared" si="2791"/>
        <v>0</v>
      </c>
      <c r="EX423" s="7">
        <f t="shared" si="2792"/>
        <v>0</v>
      </c>
      <c r="EY423" s="7">
        <f t="shared" si="2792"/>
        <v>0</v>
      </c>
      <c r="EZ423" s="7">
        <f t="shared" si="2792"/>
        <v>0</v>
      </c>
      <c r="FA423" s="7">
        <f t="shared" si="2792"/>
        <v>0</v>
      </c>
      <c r="FB423" s="7">
        <f t="shared" si="2792"/>
        <v>1</v>
      </c>
      <c r="FC423" s="7">
        <f t="shared" si="2792"/>
        <v>37.5</v>
      </c>
      <c r="FD423" s="7">
        <f t="shared" si="2792"/>
        <v>0</v>
      </c>
      <c r="FE423" s="18">
        <f t="shared" si="2792"/>
        <v>0</v>
      </c>
      <c r="FF423" s="7">
        <f t="shared" si="2792"/>
        <v>0</v>
      </c>
      <c r="FG423" s="7">
        <f t="shared" si="2792"/>
        <v>0</v>
      </c>
      <c r="FH423" s="7">
        <f t="shared" si="2792"/>
        <v>0</v>
      </c>
      <c r="FI423" s="7">
        <f t="shared" si="2792"/>
        <v>0</v>
      </c>
      <c r="FJ423" s="7">
        <f t="shared" si="2792"/>
        <v>0</v>
      </c>
      <c r="FK423" s="7">
        <f t="shared" si="2792"/>
        <v>0</v>
      </c>
      <c r="FL423" s="7">
        <f t="shared" si="2792"/>
        <v>0</v>
      </c>
      <c r="FM423" s="7">
        <f t="shared" si="2792"/>
        <v>0</v>
      </c>
      <c r="FN423" s="7">
        <f t="shared" si="2793"/>
        <v>0</v>
      </c>
      <c r="FO423" s="7">
        <f t="shared" si="2793"/>
        <v>0</v>
      </c>
      <c r="FP423" s="7"/>
      <c r="FQ423" s="7">
        <f t="shared" si="2794"/>
        <v>8.3333333333333339</v>
      </c>
      <c r="FR423" s="7">
        <f t="shared" si="2794"/>
        <v>0</v>
      </c>
      <c r="FS423" s="7">
        <f t="shared" si="2794"/>
        <v>0</v>
      </c>
      <c r="FT423" s="7">
        <f t="shared" si="2794"/>
        <v>1</v>
      </c>
      <c r="FU423" s="7">
        <f t="shared" si="2794"/>
        <v>8</v>
      </c>
      <c r="FV423" s="7">
        <f t="shared" si="2794"/>
        <v>0</v>
      </c>
      <c r="FW423" s="7">
        <f t="shared" si="2794"/>
        <v>0</v>
      </c>
      <c r="FX423" s="7">
        <f t="shared" si="2794"/>
        <v>0</v>
      </c>
      <c r="FY423" s="7">
        <f t="shared" si="2794"/>
        <v>0</v>
      </c>
      <c r="FZ423" s="7">
        <f t="shared" si="2794"/>
        <v>0</v>
      </c>
      <c r="GA423" s="7">
        <f t="shared" si="2794"/>
        <v>0</v>
      </c>
      <c r="GB423" s="116">
        <f t="shared" si="2794"/>
        <v>130.93333333333334</v>
      </c>
      <c r="GC423" s="117">
        <f t="shared" si="2794"/>
        <v>78</v>
      </c>
      <c r="GD423" s="7"/>
      <c r="GE423" s="7"/>
      <c r="GF423" s="7"/>
      <c r="GG423" s="52"/>
      <c r="GH423" s="3"/>
      <c r="GI423" s="18"/>
      <c r="GJ423" s="18"/>
      <c r="GK423" s="1"/>
      <c r="GL423" s="23"/>
      <c r="GM423" s="61"/>
      <c r="GN423" s="7"/>
      <c r="GO423" s="7"/>
    </row>
    <row r="424" spans="1:197" ht="24.95" customHeight="1" x14ac:dyDescent="0.35">
      <c r="A424" s="51"/>
      <c r="B424" s="187" t="s">
        <v>100</v>
      </c>
      <c r="C424" s="184" t="s">
        <v>114</v>
      </c>
      <c r="D424" s="184" t="s">
        <v>120</v>
      </c>
      <c r="E424" s="185" t="s">
        <v>118</v>
      </c>
      <c r="F424" s="138" t="s">
        <v>135</v>
      </c>
      <c r="G424" s="185">
        <v>5</v>
      </c>
      <c r="H424" s="184">
        <v>25</v>
      </c>
      <c r="I424" s="184"/>
      <c r="J424" s="184">
        <v>1</v>
      </c>
      <c r="K424" s="184">
        <f t="shared" si="2795"/>
        <v>2</v>
      </c>
      <c r="L424" s="187">
        <v>60</v>
      </c>
      <c r="M424" s="188">
        <f>SUM(N424+P424+R424+T424+V424)</f>
        <v>60</v>
      </c>
      <c r="N424" s="189">
        <v>30</v>
      </c>
      <c r="O424" s="262">
        <f t="shared" si="2747"/>
        <v>0</v>
      </c>
      <c r="P424" s="189">
        <v>4</v>
      </c>
      <c r="Q424" s="190">
        <f>P424*J424</f>
        <v>4</v>
      </c>
      <c r="R424" s="189">
        <v>26</v>
      </c>
      <c r="S424" s="190">
        <f t="shared" si="2749"/>
        <v>26</v>
      </c>
      <c r="T424" s="189"/>
      <c r="U424" s="190">
        <f t="shared" si="2750"/>
        <v>0</v>
      </c>
      <c r="V424" s="189"/>
      <c r="W424" s="190">
        <f t="shared" si="2751"/>
        <v>0</v>
      </c>
      <c r="X424" s="191">
        <f>SUM(J424*AX424*2+K424*AZ424*2)</f>
        <v>0</v>
      </c>
      <c r="Y424" s="191">
        <f t="shared" ref="Y424" si="2811">SUM(L424*5/100*J424)</f>
        <v>3</v>
      </c>
      <c r="Z424" s="189"/>
      <c r="AA424" s="190"/>
      <c r="AB424" s="189"/>
      <c r="AC424" s="191">
        <f t="shared" si="2754"/>
        <v>0</v>
      </c>
      <c r="AD424" s="189"/>
      <c r="AE424" s="193">
        <f t="shared" si="2755"/>
        <v>0</v>
      </c>
      <c r="AF424" s="189"/>
      <c r="AG424" s="190">
        <f t="shared" si="2756"/>
        <v>0</v>
      </c>
      <c r="AH424" s="190"/>
      <c r="AI424" s="191">
        <f t="shared" si="2757"/>
        <v>0</v>
      </c>
      <c r="AJ424" s="189"/>
      <c r="AK424" s="191">
        <f t="shared" si="2758"/>
        <v>0</v>
      </c>
      <c r="AL424" s="189"/>
      <c r="AM424" s="262">
        <f t="shared" ref="AM424" si="2812">SUM(AL424*H424*2)</f>
        <v>0</v>
      </c>
      <c r="AN424" s="189"/>
      <c r="AO424" s="190">
        <f t="shared" si="2760"/>
        <v>0</v>
      </c>
      <c r="AP424" s="189"/>
      <c r="AQ424" s="191">
        <f t="shared" ref="AQ424" si="2813">SUM(AP424*H424*2)</f>
        <v>0</v>
      </c>
      <c r="AR424" s="189"/>
      <c r="AS424" s="191">
        <f>SUM(J424*AR424*6)</f>
        <v>0</v>
      </c>
      <c r="AT424" s="32">
        <v>1</v>
      </c>
      <c r="AU424" s="194">
        <f t="shared" si="2762"/>
        <v>8.3333333333333339</v>
      </c>
      <c r="AV424" s="189"/>
      <c r="AW424" s="190">
        <f t="shared" ref="AW424" si="2814">SUM(J424*AV424*6)</f>
        <v>0</v>
      </c>
      <c r="AX424" s="189"/>
      <c r="AY424" s="191">
        <f t="shared" si="2764"/>
        <v>0</v>
      </c>
      <c r="AZ424" s="190"/>
      <c r="BA424" s="191">
        <f t="shared" si="2765"/>
        <v>0</v>
      </c>
      <c r="BB424" s="189"/>
      <c r="BC424" s="191">
        <f t="shared" si="2766"/>
        <v>0</v>
      </c>
      <c r="BD424" s="189"/>
      <c r="BE424" s="195">
        <f>SUM(BD424*50)</f>
        <v>0</v>
      </c>
      <c r="BF424" s="194">
        <f t="shared" si="2768"/>
        <v>41.333333333333336</v>
      </c>
      <c r="BG424" s="194">
        <f t="shared" si="2769"/>
        <v>30</v>
      </c>
      <c r="BH424" s="7"/>
      <c r="BI424" s="7"/>
      <c r="BJ424" s="7"/>
      <c r="BK424" s="52"/>
      <c r="BL424" s="51"/>
      <c r="BM424" s="187" t="s">
        <v>100</v>
      </c>
      <c r="BN424" s="184" t="s">
        <v>114</v>
      </c>
      <c r="BO424" s="184" t="s">
        <v>120</v>
      </c>
      <c r="BP424" s="185" t="s">
        <v>118</v>
      </c>
      <c r="BQ424" s="184" t="s">
        <v>135</v>
      </c>
      <c r="BR424" s="185">
        <v>6</v>
      </c>
      <c r="BS424" s="185">
        <v>25</v>
      </c>
      <c r="BT424" s="185"/>
      <c r="BU424" s="185">
        <v>1</v>
      </c>
      <c r="BV424" s="185">
        <f t="shared" ref="BV424:BV425" si="2815">SUM(BU424)*2</f>
        <v>2</v>
      </c>
      <c r="BW424" s="187">
        <v>82</v>
      </c>
      <c r="BX424" s="188">
        <f>SUM(BY424+CA424+CC424+CE424+CG424)</f>
        <v>82</v>
      </c>
      <c r="BY424" s="189">
        <v>44</v>
      </c>
      <c r="BZ424" s="142">
        <f>SUM(BY424)*BT424</f>
        <v>0</v>
      </c>
      <c r="CA424" s="189">
        <v>4</v>
      </c>
      <c r="CB424" s="190">
        <f>CA424*BU424</f>
        <v>4</v>
      </c>
      <c r="CC424" s="189">
        <v>34</v>
      </c>
      <c r="CD424" s="190">
        <f>SUM(CC424)*BU424</f>
        <v>34</v>
      </c>
      <c r="CE424" s="189"/>
      <c r="CF424" s="190">
        <f t="shared" ref="CF424" si="2816">SUM(CE424)*BV424</f>
        <v>0</v>
      </c>
      <c r="CG424" s="189"/>
      <c r="CH424" s="190">
        <f t="shared" ref="CH424" si="2817">SUM(CG424)*BU424*5</f>
        <v>0</v>
      </c>
      <c r="CI424" s="191">
        <f>SUM(BU424*DI424*2+BV424*DK424*2)</f>
        <v>2</v>
      </c>
      <c r="CJ424" s="191">
        <f t="shared" ref="CJ424" si="2818">SUM(BW424*5/100*BU424)</f>
        <v>4.0999999999999996</v>
      </c>
      <c r="CK424" s="189"/>
      <c r="CL424" s="190"/>
      <c r="CM424" s="189"/>
      <c r="CN424" s="191">
        <f>SUM(CM424)*3*BS424/5</f>
        <v>0</v>
      </c>
      <c r="CO424" s="189"/>
      <c r="CP424" s="193">
        <f>SUM(CO424*BS424*(30+4))</f>
        <v>0</v>
      </c>
      <c r="CQ424" s="189">
        <v>1</v>
      </c>
      <c r="CR424" s="334">
        <f>SUM(CQ424*BS424*3)</f>
        <v>75</v>
      </c>
      <c r="CS424" s="190"/>
      <c r="CT424" s="191">
        <f>SUM(CS424*BS424/3)</f>
        <v>0</v>
      </c>
      <c r="CU424" s="189"/>
      <c r="CV424" s="191">
        <f>SUM(CU424*BS424*2/3)</f>
        <v>0</v>
      </c>
      <c r="CW424" s="189"/>
      <c r="CX424" s="142">
        <f>SUM(CW424*BS424*2)</f>
        <v>0</v>
      </c>
      <c r="CY424" s="189"/>
      <c r="CZ424" s="190">
        <f>SUM(CY424*BU424*2)</f>
        <v>0</v>
      </c>
      <c r="DA424" s="189"/>
      <c r="DB424" s="191">
        <f t="shared" ref="DB424" si="2819">SUM(DA424*BS424*2)</f>
        <v>0</v>
      </c>
      <c r="DC424" s="189"/>
      <c r="DD424" s="191">
        <f>SUM(BU424*DC424*6)</f>
        <v>0</v>
      </c>
      <c r="DE424" s="32"/>
      <c r="DF424" s="194">
        <f t="shared" si="2783"/>
        <v>0</v>
      </c>
      <c r="DG424" s="189"/>
      <c r="DH424" s="190">
        <f>SUM(BU424*DG424*6)</f>
        <v>0</v>
      </c>
      <c r="DI424" s="189">
        <v>1</v>
      </c>
      <c r="DJ424" s="191">
        <f t="shared" ref="DJ424" si="2820">SUM(BU424*DI424*8)</f>
        <v>8</v>
      </c>
      <c r="DK424" s="190"/>
      <c r="DL424" s="191">
        <f t="shared" ref="DL424" si="2821">SUM(DK424*BV424*5*6)</f>
        <v>0</v>
      </c>
      <c r="DM424" s="189"/>
      <c r="DN424" s="191">
        <f t="shared" si="2810"/>
        <v>0</v>
      </c>
      <c r="DO424" s="189"/>
      <c r="DP424" s="195">
        <f>SUM(DO424*50)</f>
        <v>0</v>
      </c>
      <c r="DQ424" s="20">
        <f t="shared" si="2789"/>
        <v>127.1</v>
      </c>
      <c r="DR424" s="20">
        <f t="shared" si="2790"/>
        <v>48</v>
      </c>
      <c r="DS424" s="7"/>
      <c r="DT424" s="7"/>
      <c r="DU424" s="7"/>
      <c r="DV424" s="52"/>
      <c r="DW424" s="51"/>
      <c r="DX424" s="20"/>
      <c r="DY424" s="71"/>
      <c r="DZ424" s="71"/>
      <c r="EA424" s="7"/>
      <c r="EB424" s="7"/>
      <c r="EC424" s="7"/>
      <c r="ED424" s="7"/>
      <c r="EE424" s="7"/>
      <c r="EF424" s="7"/>
      <c r="EG424" s="7"/>
      <c r="EH424" s="7">
        <f t="shared" si="2791"/>
        <v>142</v>
      </c>
      <c r="EI424" s="7">
        <f t="shared" si="2791"/>
        <v>142</v>
      </c>
      <c r="EJ424" s="7">
        <f t="shared" si="2791"/>
        <v>74</v>
      </c>
      <c r="EK424" s="18">
        <f t="shared" si="2791"/>
        <v>0</v>
      </c>
      <c r="EL424" s="7">
        <f t="shared" si="2791"/>
        <v>8</v>
      </c>
      <c r="EM424" s="7">
        <f t="shared" si="2791"/>
        <v>8</v>
      </c>
      <c r="EN424" s="7">
        <f t="shared" si="2791"/>
        <v>60</v>
      </c>
      <c r="EO424" s="7">
        <f t="shared" si="2791"/>
        <v>60</v>
      </c>
      <c r="EP424" s="7">
        <f t="shared" si="2791"/>
        <v>0</v>
      </c>
      <c r="EQ424" s="7">
        <f t="shared" si="2791"/>
        <v>0</v>
      </c>
      <c r="ER424" s="7">
        <f t="shared" si="2791"/>
        <v>0</v>
      </c>
      <c r="ES424" s="7">
        <f t="shared" si="2791"/>
        <v>0</v>
      </c>
      <c r="ET424" s="7">
        <f t="shared" si="2791"/>
        <v>2</v>
      </c>
      <c r="EU424" s="18">
        <f t="shared" si="2791"/>
        <v>7.1</v>
      </c>
      <c r="EV424" s="7">
        <f t="shared" si="2791"/>
        <v>0</v>
      </c>
      <c r="EW424" s="7">
        <f t="shared" si="2791"/>
        <v>0</v>
      </c>
      <c r="EX424" s="7">
        <f t="shared" si="2792"/>
        <v>0</v>
      </c>
      <c r="EY424" s="7">
        <f t="shared" si="2792"/>
        <v>0</v>
      </c>
      <c r="EZ424" s="7">
        <f t="shared" si="2792"/>
        <v>0</v>
      </c>
      <c r="FA424" s="7">
        <f t="shared" si="2792"/>
        <v>0</v>
      </c>
      <c r="FB424" s="7">
        <f t="shared" si="2792"/>
        <v>1</v>
      </c>
      <c r="FC424" s="7">
        <f t="shared" si="2792"/>
        <v>75</v>
      </c>
      <c r="FD424" s="7">
        <f t="shared" si="2792"/>
        <v>0</v>
      </c>
      <c r="FE424" s="18">
        <f t="shared" si="2792"/>
        <v>0</v>
      </c>
      <c r="FF424" s="7">
        <f t="shared" si="2792"/>
        <v>0</v>
      </c>
      <c r="FG424" s="7">
        <f t="shared" si="2792"/>
        <v>0</v>
      </c>
      <c r="FH424" s="7">
        <f t="shared" si="2792"/>
        <v>0</v>
      </c>
      <c r="FI424" s="7">
        <f t="shared" si="2792"/>
        <v>0</v>
      </c>
      <c r="FJ424" s="7">
        <f t="shared" si="2792"/>
        <v>0</v>
      </c>
      <c r="FK424" s="7">
        <f t="shared" si="2792"/>
        <v>0</v>
      </c>
      <c r="FL424" s="7">
        <f t="shared" si="2792"/>
        <v>0</v>
      </c>
      <c r="FM424" s="7">
        <f t="shared" si="2792"/>
        <v>0</v>
      </c>
      <c r="FN424" s="7">
        <f t="shared" si="2793"/>
        <v>0</v>
      </c>
      <c r="FO424" s="7">
        <f t="shared" si="2793"/>
        <v>0</v>
      </c>
      <c r="FP424" s="7"/>
      <c r="FQ424" s="7">
        <f t="shared" si="2794"/>
        <v>8.3333333333333339</v>
      </c>
      <c r="FR424" s="7">
        <f t="shared" si="2794"/>
        <v>0</v>
      </c>
      <c r="FS424" s="7">
        <f t="shared" si="2794"/>
        <v>0</v>
      </c>
      <c r="FT424" s="7">
        <f t="shared" si="2794"/>
        <v>1</v>
      </c>
      <c r="FU424" s="7">
        <f t="shared" si="2794"/>
        <v>8</v>
      </c>
      <c r="FV424" s="7">
        <f t="shared" si="2794"/>
        <v>0</v>
      </c>
      <c r="FW424" s="7">
        <f t="shared" si="2794"/>
        <v>0</v>
      </c>
      <c r="FX424" s="7">
        <f t="shared" si="2794"/>
        <v>0</v>
      </c>
      <c r="FY424" s="7">
        <f t="shared" si="2794"/>
        <v>0</v>
      </c>
      <c r="FZ424" s="7">
        <f t="shared" si="2794"/>
        <v>0</v>
      </c>
      <c r="GA424" s="7">
        <f t="shared" si="2794"/>
        <v>0</v>
      </c>
      <c r="GB424" s="116">
        <f t="shared" si="2794"/>
        <v>168.43333333333334</v>
      </c>
      <c r="GC424" s="117">
        <f t="shared" si="2794"/>
        <v>78</v>
      </c>
      <c r="GD424" s="7"/>
      <c r="GE424" s="7"/>
      <c r="GF424" s="7"/>
      <c r="GG424" s="52"/>
      <c r="GH424" s="3"/>
      <c r="GI424" s="18"/>
      <c r="GJ424" s="18"/>
      <c r="GK424" s="1"/>
      <c r="GL424" s="23"/>
      <c r="GM424" s="61"/>
      <c r="GN424" s="7"/>
      <c r="GO424" s="7"/>
    </row>
    <row r="425" spans="1:197" ht="24.95" customHeight="1" x14ac:dyDescent="0.35">
      <c r="A425" s="51"/>
      <c r="B425" s="175" t="s">
        <v>104</v>
      </c>
      <c r="C425" s="182" t="s">
        <v>145</v>
      </c>
      <c r="D425" s="176" t="s">
        <v>102</v>
      </c>
      <c r="E425" s="176" t="s">
        <v>111</v>
      </c>
      <c r="F425" s="198" t="s">
        <v>155</v>
      </c>
      <c r="G425" s="176">
        <v>1</v>
      </c>
      <c r="H425" s="182">
        <v>30</v>
      </c>
      <c r="I425" s="182"/>
      <c r="J425" s="182">
        <v>1</v>
      </c>
      <c r="K425" s="176">
        <f t="shared" ref="K425" si="2822">SUM(J425)*2</f>
        <v>2</v>
      </c>
      <c r="L425" s="178">
        <v>50</v>
      </c>
      <c r="M425" s="153">
        <f t="shared" ref="M425" si="2823">SUM(N425+P425+R425+T425+V425)</f>
        <v>50</v>
      </c>
      <c r="N425" s="178">
        <v>26</v>
      </c>
      <c r="O425" s="255">
        <f t="shared" si="2747"/>
        <v>0</v>
      </c>
      <c r="P425" s="178">
        <v>16</v>
      </c>
      <c r="Q425" s="179">
        <f t="shared" ref="Q425" si="2824">J425*P425</f>
        <v>16</v>
      </c>
      <c r="R425" s="178">
        <v>8</v>
      </c>
      <c r="S425" s="179">
        <f t="shared" si="2749"/>
        <v>8</v>
      </c>
      <c r="T425" s="172"/>
      <c r="U425" s="180">
        <f t="shared" ref="U425" si="2825">SUM(T425)*K425</f>
        <v>0</v>
      </c>
      <c r="V425" s="172"/>
      <c r="W425" s="180">
        <f>SUM(V425)*J425*3</f>
        <v>0</v>
      </c>
      <c r="X425" s="146">
        <f>2/8*J425*AX425</f>
        <v>0</v>
      </c>
      <c r="Y425" s="146">
        <f>SUM(L425*5/100*J425)</f>
        <v>2.5</v>
      </c>
      <c r="Z425" s="172"/>
      <c r="AA425" s="180"/>
      <c r="AB425" s="172"/>
      <c r="AC425" s="181">
        <f t="shared" si="2754"/>
        <v>0</v>
      </c>
      <c r="AD425" s="172"/>
      <c r="AE425" s="180">
        <f t="shared" ref="AE425" si="2826">SUM(AD425*H425*(30+4))</f>
        <v>0</v>
      </c>
      <c r="AF425" s="172"/>
      <c r="AG425" s="180">
        <f t="shared" si="2756"/>
        <v>0</v>
      </c>
      <c r="AH425" s="172"/>
      <c r="AI425" s="146">
        <f t="shared" si="2757"/>
        <v>0</v>
      </c>
      <c r="AJ425" s="172"/>
      <c r="AK425" s="146">
        <f t="shared" ref="AK425" si="2827">SUM(AJ425*H425*2/3)</f>
        <v>0</v>
      </c>
      <c r="AL425" s="172"/>
      <c r="AM425" s="258">
        <f t="shared" ref="AM425" si="2828">SUM(AL425*H425)</f>
        <v>0</v>
      </c>
      <c r="AN425" s="172"/>
      <c r="AO425" s="180">
        <f t="shared" ref="AO425" si="2829">SUM(AN425*J425)</f>
        <v>0</v>
      </c>
      <c r="AP425" s="172"/>
      <c r="AQ425" s="181">
        <f t="shared" ref="AQ425" si="2830">SUM(AP425*H425*2)</f>
        <v>0</v>
      </c>
      <c r="AR425" s="172">
        <v>1</v>
      </c>
      <c r="AS425" s="146">
        <f t="shared" ref="AS425" si="2831">SUM(J425*AR425*6)</f>
        <v>6</v>
      </c>
      <c r="AT425" s="144"/>
      <c r="AU425" s="146">
        <f t="shared" si="2762"/>
        <v>0</v>
      </c>
      <c r="AV425" s="172"/>
      <c r="AW425" s="145">
        <f>SUM(AV425*H425/3)</f>
        <v>0</v>
      </c>
      <c r="AX425" s="144"/>
      <c r="AY425" s="146">
        <f>AX425*J425*8/2</f>
        <v>0</v>
      </c>
      <c r="AZ425" s="172"/>
      <c r="BA425" s="146">
        <f t="shared" ref="BA425" si="2832">SUM(AZ425*K425*5*6)</f>
        <v>0</v>
      </c>
      <c r="BB425" s="172"/>
      <c r="BC425" s="181">
        <f t="shared" ref="BC425" si="2833">SUM(BB425*K425*4*6)</f>
        <v>0</v>
      </c>
      <c r="BD425" s="172"/>
      <c r="BE425" s="148">
        <f t="shared" ref="BE425" si="2834">SUM(BD425*50)</f>
        <v>0</v>
      </c>
      <c r="BF425" s="146">
        <f t="shared" si="2768"/>
        <v>32.5</v>
      </c>
      <c r="BG425" s="146">
        <f t="shared" si="2769"/>
        <v>30</v>
      </c>
      <c r="BH425" s="7"/>
      <c r="BI425" s="7"/>
      <c r="BJ425" s="7"/>
      <c r="BK425" s="52"/>
      <c r="BL425" s="51"/>
      <c r="BM425" s="175" t="s">
        <v>104</v>
      </c>
      <c r="BN425" s="182" t="s">
        <v>145</v>
      </c>
      <c r="BO425" s="176" t="s">
        <v>102</v>
      </c>
      <c r="BP425" s="176" t="s">
        <v>111</v>
      </c>
      <c r="BQ425" s="182" t="s">
        <v>146</v>
      </c>
      <c r="BR425" s="176">
        <v>2</v>
      </c>
      <c r="BS425" s="182">
        <v>120</v>
      </c>
      <c r="BT425" s="182">
        <v>1</v>
      </c>
      <c r="BU425" s="182">
        <v>4</v>
      </c>
      <c r="BV425" s="176">
        <f t="shared" si="2815"/>
        <v>8</v>
      </c>
      <c r="BW425" s="178">
        <v>10</v>
      </c>
      <c r="BX425" s="153">
        <f t="shared" ref="BX425:BX426" si="2835">SUM(BY425+CA425+CC425+CE425+CG425)</f>
        <v>10</v>
      </c>
      <c r="BY425" s="178">
        <v>2</v>
      </c>
      <c r="BZ425" s="222">
        <f t="shared" ref="BZ425" si="2836">SUM(BY425)*BT425</f>
        <v>2</v>
      </c>
      <c r="CA425" s="178">
        <v>4</v>
      </c>
      <c r="CB425" s="179">
        <f t="shared" ref="CB425" si="2837">BU425*CA425</f>
        <v>16</v>
      </c>
      <c r="CC425" s="178">
        <v>4</v>
      </c>
      <c r="CD425" s="179">
        <f t="shared" ref="CD425" si="2838">SUM(CC425)*BU425</f>
        <v>16</v>
      </c>
      <c r="CE425" s="172"/>
      <c r="CF425" s="180">
        <f t="shared" ref="CF425" si="2839">SUM(CE425)*BV425</f>
        <v>0</v>
      </c>
      <c r="CG425" s="172"/>
      <c r="CH425" s="180">
        <f>SUM(CG425)*BU425*3</f>
        <v>0</v>
      </c>
      <c r="CI425" s="146">
        <f>2/8*BU425*DI425</f>
        <v>0</v>
      </c>
      <c r="CJ425" s="146">
        <f>SUM(BW425*5/100*BU425)</f>
        <v>2</v>
      </c>
      <c r="CK425" s="172"/>
      <c r="CL425" s="180"/>
      <c r="CM425" s="172"/>
      <c r="CN425" s="181">
        <f t="shared" ref="CN425:CN426" si="2840">SUM(CM425)*3*BS425/5</f>
        <v>0</v>
      </c>
      <c r="CO425" s="172"/>
      <c r="CP425" s="180">
        <f t="shared" ref="CP425" si="2841">SUM(CO425*BS425*(30+4))</f>
        <v>0</v>
      </c>
      <c r="CQ425" s="172"/>
      <c r="CR425" s="333">
        <f t="shared" ref="CR425:CR426" si="2842">SUM(CQ425*BS425*3)</f>
        <v>0</v>
      </c>
      <c r="CS425" s="172"/>
      <c r="CT425" s="146">
        <f t="shared" ref="CT425:CT426" si="2843">SUM(CS425*BS425/3)</f>
        <v>0</v>
      </c>
      <c r="CU425" s="172"/>
      <c r="CV425" s="146">
        <f t="shared" ref="CV425" si="2844">SUM(CU425*BS425*2/3)</f>
        <v>0</v>
      </c>
      <c r="CW425" s="172"/>
      <c r="CX425" s="331">
        <f t="shared" ref="CX425" si="2845">SUM(CW425*BS425)</f>
        <v>0</v>
      </c>
      <c r="CY425" s="172"/>
      <c r="CZ425" s="180">
        <f t="shared" ref="CZ425" si="2846">SUM(CY425*BU425)</f>
        <v>0</v>
      </c>
      <c r="DA425" s="172"/>
      <c r="DB425" s="181">
        <f t="shared" ref="DB425" si="2847">SUM(DA425*BS425*2)</f>
        <v>0</v>
      </c>
      <c r="DC425" s="172"/>
      <c r="DD425" s="146">
        <f t="shared" ref="DD425" si="2848">SUM(BU425*DC425*6)</f>
        <v>0</v>
      </c>
      <c r="DE425" s="144"/>
      <c r="DF425" s="146">
        <f t="shared" si="2783"/>
        <v>0</v>
      </c>
      <c r="DG425" s="172"/>
      <c r="DH425" s="148">
        <f>SUM(DG425*BS425/3)</f>
        <v>0</v>
      </c>
      <c r="DI425" s="144"/>
      <c r="DJ425" s="146">
        <f>DI425*BU425*8/2</f>
        <v>0</v>
      </c>
      <c r="DK425" s="172"/>
      <c r="DL425" s="146">
        <f t="shared" ref="DL425" si="2849">SUM(DK425*BV425*5*6)</f>
        <v>0</v>
      </c>
      <c r="DM425" s="172"/>
      <c r="DN425" s="181">
        <f t="shared" ref="DN425" si="2850">SUM(DM425*BV425*4*6)</f>
        <v>0</v>
      </c>
      <c r="DO425" s="172"/>
      <c r="DP425" s="148">
        <f t="shared" ref="DP425:DP426" si="2851">SUM(DO425*50)</f>
        <v>0</v>
      </c>
      <c r="DQ425" s="20">
        <f t="shared" si="2789"/>
        <v>36</v>
      </c>
      <c r="DR425" s="20">
        <f t="shared" si="2790"/>
        <v>34</v>
      </c>
      <c r="DS425" s="7"/>
      <c r="DT425" s="7"/>
      <c r="DU425" s="7"/>
      <c r="DV425" s="52"/>
      <c r="DW425" s="51"/>
      <c r="DX425" s="20"/>
      <c r="DY425" s="71"/>
      <c r="DZ425" s="71"/>
      <c r="EA425" s="7"/>
      <c r="EB425" s="7"/>
      <c r="EC425" s="7"/>
      <c r="ED425" s="7"/>
      <c r="EE425" s="7"/>
      <c r="EF425" s="7"/>
      <c r="EG425" s="7"/>
      <c r="EH425" s="7">
        <f t="shared" si="2791"/>
        <v>60</v>
      </c>
      <c r="EI425" s="7">
        <f t="shared" si="2791"/>
        <v>60</v>
      </c>
      <c r="EJ425" s="7">
        <f t="shared" si="2791"/>
        <v>28</v>
      </c>
      <c r="EK425" s="18">
        <f t="shared" si="2791"/>
        <v>2</v>
      </c>
      <c r="EL425" s="7">
        <f t="shared" si="2791"/>
        <v>20</v>
      </c>
      <c r="EM425" s="7">
        <f t="shared" si="2791"/>
        <v>32</v>
      </c>
      <c r="EN425" s="7">
        <f t="shared" si="2791"/>
        <v>12</v>
      </c>
      <c r="EO425" s="7">
        <f t="shared" si="2791"/>
        <v>24</v>
      </c>
      <c r="EP425" s="7">
        <f t="shared" si="2791"/>
        <v>0</v>
      </c>
      <c r="EQ425" s="7">
        <f t="shared" si="2791"/>
        <v>0</v>
      </c>
      <c r="ER425" s="7">
        <f t="shared" si="2791"/>
        <v>0</v>
      </c>
      <c r="ES425" s="7">
        <f t="shared" si="2791"/>
        <v>0</v>
      </c>
      <c r="ET425" s="7">
        <f t="shared" si="2791"/>
        <v>0</v>
      </c>
      <c r="EU425" s="18">
        <f t="shared" si="2791"/>
        <v>4.5</v>
      </c>
      <c r="EV425" s="7">
        <f t="shared" si="2791"/>
        <v>0</v>
      </c>
      <c r="EW425" s="7">
        <f t="shared" si="2791"/>
        <v>0</v>
      </c>
      <c r="EX425" s="7">
        <f t="shared" si="2792"/>
        <v>0</v>
      </c>
      <c r="EY425" s="7">
        <f t="shared" si="2792"/>
        <v>0</v>
      </c>
      <c r="EZ425" s="7">
        <f t="shared" si="2792"/>
        <v>0</v>
      </c>
      <c r="FA425" s="7">
        <f t="shared" si="2792"/>
        <v>0</v>
      </c>
      <c r="FB425" s="7">
        <f t="shared" si="2792"/>
        <v>0</v>
      </c>
      <c r="FC425" s="7">
        <f t="shared" si="2792"/>
        <v>0</v>
      </c>
      <c r="FD425" s="7">
        <f t="shared" si="2792"/>
        <v>0</v>
      </c>
      <c r="FE425" s="18">
        <f t="shared" si="2792"/>
        <v>0</v>
      </c>
      <c r="FF425" s="7">
        <f t="shared" si="2792"/>
        <v>0</v>
      </c>
      <c r="FG425" s="7">
        <f t="shared" si="2792"/>
        <v>0</v>
      </c>
      <c r="FH425" s="7">
        <f t="shared" si="2792"/>
        <v>0</v>
      </c>
      <c r="FI425" s="7">
        <f t="shared" si="2792"/>
        <v>0</v>
      </c>
      <c r="FJ425" s="7">
        <f t="shared" si="2792"/>
        <v>0</v>
      </c>
      <c r="FK425" s="7">
        <f t="shared" si="2792"/>
        <v>0</v>
      </c>
      <c r="FL425" s="7">
        <f t="shared" si="2792"/>
        <v>0</v>
      </c>
      <c r="FM425" s="7">
        <f t="shared" si="2792"/>
        <v>0</v>
      </c>
      <c r="FN425" s="7">
        <f t="shared" si="2793"/>
        <v>1</v>
      </c>
      <c r="FO425" s="7">
        <f t="shared" si="2793"/>
        <v>6</v>
      </c>
      <c r="FP425" s="7"/>
      <c r="FQ425" s="7">
        <f t="shared" si="2794"/>
        <v>0</v>
      </c>
      <c r="FR425" s="7">
        <f t="shared" si="2794"/>
        <v>0</v>
      </c>
      <c r="FS425" s="7">
        <f t="shared" si="2794"/>
        <v>0</v>
      </c>
      <c r="FT425" s="7">
        <f t="shared" si="2794"/>
        <v>0</v>
      </c>
      <c r="FU425" s="7">
        <f t="shared" si="2794"/>
        <v>0</v>
      </c>
      <c r="FV425" s="7">
        <f t="shared" si="2794"/>
        <v>0</v>
      </c>
      <c r="FW425" s="7">
        <f t="shared" si="2794"/>
        <v>0</v>
      </c>
      <c r="FX425" s="7">
        <f t="shared" si="2794"/>
        <v>0</v>
      </c>
      <c r="FY425" s="7">
        <f t="shared" si="2794"/>
        <v>0</v>
      </c>
      <c r="FZ425" s="7">
        <f t="shared" si="2794"/>
        <v>0</v>
      </c>
      <c r="GA425" s="7">
        <f t="shared" si="2794"/>
        <v>0</v>
      </c>
      <c r="GB425" s="116">
        <f t="shared" si="2794"/>
        <v>68.5</v>
      </c>
      <c r="GC425" s="117">
        <f t="shared" si="2794"/>
        <v>64</v>
      </c>
      <c r="GD425" s="7"/>
      <c r="GE425" s="7"/>
      <c r="GF425" s="7"/>
      <c r="GG425" s="52"/>
      <c r="GH425" s="3"/>
      <c r="GI425" s="18"/>
      <c r="GJ425" s="18"/>
      <c r="GK425" s="1"/>
      <c r="GL425" s="23"/>
      <c r="GM425" s="61"/>
      <c r="GN425" s="7"/>
      <c r="GO425" s="7"/>
    </row>
    <row r="426" spans="1:197" ht="24.95" customHeight="1" x14ac:dyDescent="0.35">
      <c r="A426" s="51"/>
      <c r="B426" s="20"/>
      <c r="C426" s="71"/>
      <c r="D426" s="71"/>
      <c r="E426" s="71"/>
      <c r="F426" s="71"/>
      <c r="G426" s="72"/>
      <c r="H426" s="79"/>
      <c r="I426" s="79"/>
      <c r="J426" s="79"/>
      <c r="K426" s="79"/>
      <c r="L426" s="26"/>
      <c r="M426" s="73">
        <f t="shared" ref="M426:M433" si="2852">SUM(N426+P426+T426+V426+AR426*2)</f>
        <v>0</v>
      </c>
      <c r="N426" s="32"/>
      <c r="O426" s="263"/>
      <c r="P426" s="32"/>
      <c r="Q426" s="20"/>
      <c r="R426" s="32"/>
      <c r="S426" s="20"/>
      <c r="T426" s="32"/>
      <c r="U426" s="20"/>
      <c r="V426" s="74"/>
      <c r="W426" s="20"/>
      <c r="X426" s="20"/>
      <c r="Y426" s="20"/>
      <c r="Z426" s="74"/>
      <c r="AA426" s="20"/>
      <c r="AB426" s="74"/>
      <c r="AC426" s="20"/>
      <c r="AD426" s="74"/>
      <c r="AE426" s="24"/>
      <c r="AF426" s="74"/>
      <c r="AG426" s="20"/>
      <c r="AH426" s="74"/>
      <c r="AI426" s="20"/>
      <c r="AJ426" s="74"/>
      <c r="AK426" s="20"/>
      <c r="AL426" s="74"/>
      <c r="AM426" s="263"/>
      <c r="AN426" s="74"/>
      <c r="AO426" s="20"/>
      <c r="AP426" s="74"/>
      <c r="AQ426" s="20"/>
      <c r="AR426" s="74"/>
      <c r="AS426" s="20"/>
      <c r="AT426" s="74"/>
      <c r="AU426" s="20"/>
      <c r="AV426" s="74"/>
      <c r="AW426" s="20"/>
      <c r="AX426" s="74"/>
      <c r="AY426" s="20"/>
      <c r="AZ426" s="74"/>
      <c r="BA426" s="20"/>
      <c r="BB426" s="74"/>
      <c r="BC426" s="20"/>
      <c r="BD426" s="74"/>
      <c r="BE426" s="20"/>
      <c r="BF426" s="20">
        <f t="shared" ref="BF426:BF433" si="2853">SUM(AO426+BE426+BC426+BA426+AY426+AW426+AS426+AQ426+AK426+AM426+AI426+AG426+AE426+AC426+AA426+Y426+X426+W426+U426+Q426+O426+S426+AU426)</f>
        <v>0</v>
      </c>
      <c r="BG426" s="20">
        <f t="shared" ref="BG426:BG433" si="2854">SUM(O426+Q426+U426+W426+X426+AS426+AW426+AY426+BA426+BC426+S426+AQ426)</f>
        <v>0</v>
      </c>
      <c r="BH426" s="7"/>
      <c r="BI426" s="7"/>
      <c r="BJ426" s="7"/>
      <c r="BK426" s="52"/>
      <c r="BL426" s="51"/>
      <c r="BM426" s="225" t="s">
        <v>165</v>
      </c>
      <c r="BN426" s="226" t="s">
        <v>110</v>
      </c>
      <c r="BO426" s="161" t="s">
        <v>102</v>
      </c>
      <c r="BP426" s="161" t="s">
        <v>111</v>
      </c>
      <c r="BQ426" s="162" t="s">
        <v>176</v>
      </c>
      <c r="BR426" s="161">
        <v>10</v>
      </c>
      <c r="BS426" s="162">
        <v>28</v>
      </c>
      <c r="BT426" s="162"/>
      <c r="BU426" s="162">
        <v>1</v>
      </c>
      <c r="BV426" s="226">
        <f t="shared" ref="BV426:BV427" si="2855">SUM(BU426)*2</f>
        <v>2</v>
      </c>
      <c r="BW426" s="227">
        <v>40</v>
      </c>
      <c r="BX426" s="228">
        <f t="shared" si="2835"/>
        <v>40</v>
      </c>
      <c r="BY426" s="166"/>
      <c r="BZ426" s="142">
        <f>SUM(BY426)*BT426</f>
        <v>0</v>
      </c>
      <c r="CA426" s="166"/>
      <c r="CB426" s="167">
        <f t="shared" ref="CB426" si="2856">CA426*BU426</f>
        <v>0</v>
      </c>
      <c r="CC426" s="166">
        <v>40</v>
      </c>
      <c r="CD426" s="167">
        <f>SUM(CC426)*BU426</f>
        <v>40</v>
      </c>
      <c r="CE426" s="166"/>
      <c r="CF426" s="167">
        <f t="shared" ref="CF426" si="2857">SUM(CE426)*BV426</f>
        <v>0</v>
      </c>
      <c r="CG426" s="166"/>
      <c r="CH426" s="167">
        <f>SUM(CG426)*BU426*5</f>
        <v>0</v>
      </c>
      <c r="CI426" s="165">
        <f>SUM(BU426*DI426*2+BV426*DK426*2)</f>
        <v>0</v>
      </c>
      <c r="CJ426" s="229">
        <f t="shared" ref="CJ426" si="2858">SUM(BW426*5/100*BU426)</f>
        <v>2</v>
      </c>
      <c r="CK426" s="166"/>
      <c r="CL426" s="167"/>
      <c r="CM426" s="166"/>
      <c r="CN426" s="165">
        <f t="shared" si="2840"/>
        <v>0</v>
      </c>
      <c r="CO426" s="166"/>
      <c r="CP426" s="230">
        <f t="shared" ref="CP426" si="2859">SUM(CO426*BS426*(30+4))</f>
        <v>0</v>
      </c>
      <c r="CQ426" s="166"/>
      <c r="CR426" s="142">
        <f t="shared" si="2842"/>
        <v>0</v>
      </c>
      <c r="CS426" s="167"/>
      <c r="CT426" s="165">
        <f t="shared" si="2843"/>
        <v>0</v>
      </c>
      <c r="CU426" s="166"/>
      <c r="CV426" s="165">
        <f t="shared" ref="CV426" si="2860">SUM(CU426*BS426*2/3)</f>
        <v>0</v>
      </c>
      <c r="CW426" s="166">
        <v>1</v>
      </c>
      <c r="CX426" s="142">
        <f t="shared" ref="CX426" si="2861">SUM(CW426*BS426*2)</f>
        <v>56</v>
      </c>
      <c r="CY426" s="166"/>
      <c r="CZ426" s="167">
        <f t="shared" ref="CZ426" si="2862">SUM(CY426*BU426*2)</f>
        <v>0</v>
      </c>
      <c r="DA426" s="166"/>
      <c r="DB426" s="165">
        <f>SUM(DA426*BS426*2)</f>
        <v>0</v>
      </c>
      <c r="DC426" s="166">
        <v>1</v>
      </c>
      <c r="DD426" s="165">
        <f t="shared" ref="DD426:DD427" si="2863">DC426*BU426*6</f>
        <v>6</v>
      </c>
      <c r="DE426" s="166"/>
      <c r="DF426" s="165">
        <f t="shared" si="2783"/>
        <v>0</v>
      </c>
      <c r="DG426" s="167"/>
      <c r="DH426" s="167">
        <f t="shared" ref="DH426" si="2864">SUM(BU426*DG426*6)</f>
        <v>0</v>
      </c>
      <c r="DI426" s="167"/>
      <c r="DJ426" s="165">
        <f t="shared" ref="DJ426" si="2865">SUM(BU426*DI426*8)</f>
        <v>0</v>
      </c>
      <c r="DK426" s="167"/>
      <c r="DL426" s="165">
        <f t="shared" ref="DL426" si="2866">SUM(DK426*BV426*5*6)</f>
        <v>0</v>
      </c>
      <c r="DM426" s="166"/>
      <c r="DN426" s="165">
        <f t="shared" ref="DN426" si="2867">SUM(DM426*BV426*4*6)</f>
        <v>0</v>
      </c>
      <c r="DO426" s="166"/>
      <c r="DP426" s="168">
        <f t="shared" si="2851"/>
        <v>0</v>
      </c>
      <c r="DQ426" s="20">
        <f t="shared" si="2789"/>
        <v>104</v>
      </c>
      <c r="DR426" s="20">
        <f t="shared" si="2790"/>
        <v>46</v>
      </c>
      <c r="DS426" s="7"/>
      <c r="DT426" s="7"/>
      <c r="DU426" s="7"/>
      <c r="DV426" s="52"/>
      <c r="DW426" s="51"/>
      <c r="DX426" s="20"/>
      <c r="DY426" s="71"/>
      <c r="DZ426" s="71"/>
      <c r="EA426" s="7"/>
      <c r="EB426" s="7"/>
      <c r="EC426" s="7"/>
      <c r="ED426" s="7"/>
      <c r="EE426" s="7"/>
      <c r="EF426" s="7"/>
      <c r="EG426" s="7"/>
      <c r="EH426" s="7">
        <f t="shared" si="2791"/>
        <v>40</v>
      </c>
      <c r="EI426" s="7">
        <f t="shared" si="2791"/>
        <v>40</v>
      </c>
      <c r="EJ426" s="7">
        <f t="shared" si="2791"/>
        <v>0</v>
      </c>
      <c r="EK426" s="18">
        <f t="shared" si="2791"/>
        <v>0</v>
      </c>
      <c r="EL426" s="7">
        <f t="shared" si="2791"/>
        <v>0</v>
      </c>
      <c r="EM426" s="7">
        <f t="shared" si="2791"/>
        <v>0</v>
      </c>
      <c r="EN426" s="7">
        <f t="shared" si="2791"/>
        <v>40</v>
      </c>
      <c r="EO426" s="7">
        <f t="shared" si="2791"/>
        <v>40</v>
      </c>
      <c r="EP426" s="7">
        <f t="shared" si="2791"/>
        <v>0</v>
      </c>
      <c r="EQ426" s="7">
        <f t="shared" si="2791"/>
        <v>0</v>
      </c>
      <c r="ER426" s="7">
        <f t="shared" si="2791"/>
        <v>0</v>
      </c>
      <c r="ES426" s="7">
        <f t="shared" si="2791"/>
        <v>0</v>
      </c>
      <c r="ET426" s="7">
        <f t="shared" si="2791"/>
        <v>0</v>
      </c>
      <c r="EU426" s="18">
        <f t="shared" si="2791"/>
        <v>2</v>
      </c>
      <c r="EV426" s="7">
        <f t="shared" si="2791"/>
        <v>0</v>
      </c>
      <c r="EW426" s="7">
        <f t="shared" si="2791"/>
        <v>0</v>
      </c>
      <c r="EX426" s="7">
        <f t="shared" si="2792"/>
        <v>0</v>
      </c>
      <c r="EY426" s="7">
        <f t="shared" si="2792"/>
        <v>0</v>
      </c>
      <c r="EZ426" s="7">
        <f t="shared" si="2792"/>
        <v>0</v>
      </c>
      <c r="FA426" s="7">
        <f t="shared" si="2792"/>
        <v>0</v>
      </c>
      <c r="FB426" s="7">
        <f t="shared" si="2792"/>
        <v>0</v>
      </c>
      <c r="FC426" s="7">
        <f t="shared" si="2792"/>
        <v>0</v>
      </c>
      <c r="FD426" s="7">
        <f t="shared" si="2792"/>
        <v>0</v>
      </c>
      <c r="FE426" s="18">
        <f t="shared" si="2792"/>
        <v>0</v>
      </c>
      <c r="FF426" s="7">
        <f t="shared" si="2792"/>
        <v>0</v>
      </c>
      <c r="FG426" s="7">
        <f t="shared" si="2792"/>
        <v>0</v>
      </c>
      <c r="FH426" s="7">
        <f t="shared" si="2792"/>
        <v>1</v>
      </c>
      <c r="FI426" s="7">
        <f t="shared" si="2792"/>
        <v>56</v>
      </c>
      <c r="FJ426" s="7">
        <f t="shared" si="2792"/>
        <v>0</v>
      </c>
      <c r="FK426" s="7">
        <f t="shared" si="2792"/>
        <v>0</v>
      </c>
      <c r="FL426" s="7">
        <f t="shared" si="2792"/>
        <v>0</v>
      </c>
      <c r="FM426" s="7">
        <f t="shared" si="2792"/>
        <v>0</v>
      </c>
      <c r="FN426" s="7">
        <f t="shared" si="2793"/>
        <v>1</v>
      </c>
      <c r="FO426" s="7">
        <f t="shared" si="2793"/>
        <v>6</v>
      </c>
      <c r="FP426" s="7"/>
      <c r="FQ426" s="7">
        <f t="shared" si="2794"/>
        <v>0</v>
      </c>
      <c r="FR426" s="7">
        <f t="shared" si="2794"/>
        <v>0</v>
      </c>
      <c r="FS426" s="7">
        <f t="shared" si="2794"/>
        <v>0</v>
      </c>
      <c r="FT426" s="7">
        <f t="shared" si="2794"/>
        <v>0</v>
      </c>
      <c r="FU426" s="7">
        <f t="shared" si="2794"/>
        <v>0</v>
      </c>
      <c r="FV426" s="7">
        <f t="shared" si="2794"/>
        <v>0</v>
      </c>
      <c r="FW426" s="7">
        <f t="shared" si="2794"/>
        <v>0</v>
      </c>
      <c r="FX426" s="7">
        <f t="shared" si="2794"/>
        <v>0</v>
      </c>
      <c r="FY426" s="7">
        <f t="shared" si="2794"/>
        <v>0</v>
      </c>
      <c r="FZ426" s="7">
        <f t="shared" si="2794"/>
        <v>0</v>
      </c>
      <c r="GA426" s="7">
        <f t="shared" si="2794"/>
        <v>0</v>
      </c>
      <c r="GB426" s="116">
        <f t="shared" si="2794"/>
        <v>104</v>
      </c>
      <c r="GC426" s="117">
        <f t="shared" si="2794"/>
        <v>46</v>
      </c>
      <c r="GD426" s="7"/>
      <c r="GE426" s="7"/>
      <c r="GF426" s="7"/>
      <c r="GG426" s="52"/>
      <c r="GH426" s="3"/>
      <c r="GI426" s="18"/>
      <c r="GJ426" s="18"/>
      <c r="GK426" s="1"/>
      <c r="GL426" s="23"/>
      <c r="GM426" s="61"/>
      <c r="GN426" s="7"/>
      <c r="GO426" s="7"/>
    </row>
    <row r="427" spans="1:197" ht="24.95" customHeight="1" x14ac:dyDescent="0.35">
      <c r="A427" s="51"/>
      <c r="B427" s="20"/>
      <c r="C427" s="71"/>
      <c r="D427" s="71"/>
      <c r="E427" s="71"/>
      <c r="F427" s="71"/>
      <c r="G427" s="72"/>
      <c r="H427" s="79"/>
      <c r="I427" s="79"/>
      <c r="J427" s="79"/>
      <c r="K427" s="79"/>
      <c r="L427" s="48"/>
      <c r="M427" s="73">
        <f t="shared" si="2852"/>
        <v>0</v>
      </c>
      <c r="N427" s="32"/>
      <c r="O427" s="263"/>
      <c r="P427" s="32"/>
      <c r="Q427" s="20"/>
      <c r="R427" s="32"/>
      <c r="S427" s="20"/>
      <c r="T427" s="32"/>
      <c r="U427" s="20"/>
      <c r="V427" s="74"/>
      <c r="W427" s="20"/>
      <c r="X427" s="20"/>
      <c r="Y427" s="20"/>
      <c r="Z427" s="74"/>
      <c r="AA427" s="20"/>
      <c r="AB427" s="74"/>
      <c r="AC427" s="20"/>
      <c r="AD427" s="74"/>
      <c r="AE427" s="24"/>
      <c r="AF427" s="74"/>
      <c r="AG427" s="20"/>
      <c r="AH427" s="74"/>
      <c r="AI427" s="20"/>
      <c r="AJ427" s="74"/>
      <c r="AK427" s="20"/>
      <c r="AL427" s="74"/>
      <c r="AM427" s="263"/>
      <c r="AN427" s="74"/>
      <c r="AO427" s="20"/>
      <c r="AP427" s="74"/>
      <c r="AQ427" s="20"/>
      <c r="AR427" s="74"/>
      <c r="AS427" s="20"/>
      <c r="AT427" s="74"/>
      <c r="AU427" s="20"/>
      <c r="AV427" s="74"/>
      <c r="AW427" s="20"/>
      <c r="AX427" s="74"/>
      <c r="AY427" s="20"/>
      <c r="AZ427" s="74"/>
      <c r="BA427" s="20"/>
      <c r="BB427" s="74"/>
      <c r="BC427" s="20"/>
      <c r="BD427" s="74"/>
      <c r="BE427" s="20"/>
      <c r="BF427" s="20">
        <f t="shared" si="2853"/>
        <v>0</v>
      </c>
      <c r="BG427" s="20">
        <f t="shared" si="2854"/>
        <v>0</v>
      </c>
      <c r="BH427" s="7"/>
      <c r="BI427" s="7"/>
      <c r="BJ427" s="7"/>
      <c r="BK427" s="52"/>
      <c r="BL427" s="51"/>
      <c r="BM427" s="160" t="s">
        <v>181</v>
      </c>
      <c r="BN427" s="226" t="s">
        <v>110</v>
      </c>
      <c r="BO427" s="226" t="s">
        <v>102</v>
      </c>
      <c r="BP427" s="226" t="s">
        <v>111</v>
      </c>
      <c r="BQ427" s="227" t="s">
        <v>176</v>
      </c>
      <c r="BR427" s="226">
        <v>10</v>
      </c>
      <c r="BS427" s="162">
        <v>28</v>
      </c>
      <c r="BT427" s="162"/>
      <c r="BU427" s="162">
        <v>1</v>
      </c>
      <c r="BV427" s="226">
        <f t="shared" si="2855"/>
        <v>2</v>
      </c>
      <c r="BW427" s="160">
        <v>4</v>
      </c>
      <c r="BX427" s="228">
        <f>SUM(BY427+CA427+CC427+CE427+CG427)</f>
        <v>4</v>
      </c>
      <c r="BY427" s="166"/>
      <c r="BZ427" s="142">
        <f>SUM(BY427)*BT427</f>
        <v>0</v>
      </c>
      <c r="CA427" s="166"/>
      <c r="CB427" s="167">
        <f>CA427*BU427</f>
        <v>0</v>
      </c>
      <c r="CC427" s="166">
        <v>4</v>
      </c>
      <c r="CD427" s="167">
        <f>SUM(CC427)*BU427</f>
        <v>4</v>
      </c>
      <c r="CE427" s="166"/>
      <c r="CF427" s="167">
        <f>SUM(CE427)*BV427</f>
        <v>0</v>
      </c>
      <c r="CG427" s="166"/>
      <c r="CH427" s="167">
        <f>SUM(CG427)*BU427*4</f>
        <v>0</v>
      </c>
      <c r="CI427" s="165">
        <f t="shared" ref="CI427" si="2868">SUM(BV427*DI427*2+BV427*DK427*2)</f>
        <v>0</v>
      </c>
      <c r="CJ427" s="229">
        <f t="shared" ref="CJ427" si="2869">SUM(BW427*5/100*BU427)</f>
        <v>0.2</v>
      </c>
      <c r="CK427" s="166"/>
      <c r="CL427" s="167"/>
      <c r="CM427" s="166"/>
      <c r="CN427" s="165">
        <f>SUM(CM427)*3*BS427/5</f>
        <v>0</v>
      </c>
      <c r="CO427" s="166"/>
      <c r="CP427" s="230">
        <f>SUM(CO427*BS427*(30+4))</f>
        <v>0</v>
      </c>
      <c r="CQ427" s="166"/>
      <c r="CR427" s="142">
        <f>SUM(CQ427*BS427*3)</f>
        <v>0</v>
      </c>
      <c r="CS427" s="166"/>
      <c r="CT427" s="165">
        <f>SUM(CS427*BS427/3)</f>
        <v>0</v>
      </c>
      <c r="CU427" s="166"/>
      <c r="CV427" s="165">
        <f>SUM(CU427*BS427*2/3)</f>
        <v>0</v>
      </c>
      <c r="CW427" s="166"/>
      <c r="CX427" s="142">
        <f>SUM(CW427*BS427)</f>
        <v>0</v>
      </c>
      <c r="CY427" s="166"/>
      <c r="CZ427" s="167">
        <f>SUM(CY427*BU427)</f>
        <v>0</v>
      </c>
      <c r="DA427" s="166"/>
      <c r="DB427" s="165">
        <f>SUM(DA427*BS427*2)</f>
        <v>0</v>
      </c>
      <c r="DC427" s="166">
        <v>1</v>
      </c>
      <c r="DD427" s="165">
        <f t="shared" si="2863"/>
        <v>6</v>
      </c>
      <c r="DE427" s="166"/>
      <c r="DF427" s="165">
        <f t="shared" si="2783"/>
        <v>0</v>
      </c>
      <c r="DG427" s="166"/>
      <c r="DH427" s="167">
        <f>SUM(DG427*BS427/3)</f>
        <v>0</v>
      </c>
      <c r="DI427" s="166"/>
      <c r="DJ427" s="165">
        <f>SUM(BU427*DI427*8)</f>
        <v>0</v>
      </c>
      <c r="DK427" s="166"/>
      <c r="DL427" s="165">
        <f>SUM(DK427*BV427*5*6)</f>
        <v>0</v>
      </c>
      <c r="DM427" s="166"/>
      <c r="DN427" s="165">
        <f>SUM(DM427*BV427*4*6)</f>
        <v>0</v>
      </c>
      <c r="DO427" s="166"/>
      <c r="DP427" s="168">
        <f>SUM(DO427*50)</f>
        <v>0</v>
      </c>
      <c r="DQ427" s="20">
        <f t="shared" si="2789"/>
        <v>10.199999999999999</v>
      </c>
      <c r="DR427" s="20">
        <f t="shared" si="2790"/>
        <v>10</v>
      </c>
      <c r="DS427" s="7"/>
      <c r="DT427" s="7"/>
      <c r="DU427" s="7"/>
      <c r="DV427" s="52"/>
      <c r="DW427" s="51"/>
      <c r="DX427" s="20"/>
      <c r="DY427" s="71"/>
      <c r="DZ427" s="71"/>
      <c r="EA427" s="7"/>
      <c r="EB427" s="7"/>
      <c r="EC427" s="7"/>
      <c r="ED427" s="7"/>
      <c r="EE427" s="7"/>
      <c r="EF427" s="7"/>
      <c r="EG427" s="7"/>
      <c r="EH427" s="7">
        <f t="shared" si="2791"/>
        <v>4</v>
      </c>
      <c r="EI427" s="7">
        <f t="shared" si="2791"/>
        <v>4</v>
      </c>
      <c r="EJ427" s="7">
        <f t="shared" si="2791"/>
        <v>0</v>
      </c>
      <c r="EK427" s="18">
        <f t="shared" si="2791"/>
        <v>0</v>
      </c>
      <c r="EL427" s="7">
        <f t="shared" si="2791"/>
        <v>0</v>
      </c>
      <c r="EM427" s="7">
        <f t="shared" si="2791"/>
        <v>0</v>
      </c>
      <c r="EN427" s="7">
        <f t="shared" si="2791"/>
        <v>4</v>
      </c>
      <c r="EO427" s="7">
        <f t="shared" si="2791"/>
        <v>4</v>
      </c>
      <c r="EP427" s="7">
        <f t="shared" si="2791"/>
        <v>0</v>
      </c>
      <c r="EQ427" s="7">
        <f t="shared" si="2791"/>
        <v>0</v>
      </c>
      <c r="ER427" s="7">
        <f t="shared" si="2791"/>
        <v>0</v>
      </c>
      <c r="ES427" s="7">
        <f t="shared" si="2791"/>
        <v>0</v>
      </c>
      <c r="ET427" s="7">
        <f t="shared" si="2791"/>
        <v>0</v>
      </c>
      <c r="EU427" s="18">
        <f t="shared" si="2791"/>
        <v>0.2</v>
      </c>
      <c r="EV427" s="7">
        <f t="shared" si="2791"/>
        <v>0</v>
      </c>
      <c r="EW427" s="7">
        <f t="shared" si="2791"/>
        <v>0</v>
      </c>
      <c r="EX427" s="7">
        <f t="shared" si="2792"/>
        <v>0</v>
      </c>
      <c r="EY427" s="7">
        <f t="shared" si="2792"/>
        <v>0</v>
      </c>
      <c r="EZ427" s="7">
        <f t="shared" si="2792"/>
        <v>0</v>
      </c>
      <c r="FA427" s="7">
        <f t="shared" si="2792"/>
        <v>0</v>
      </c>
      <c r="FB427" s="7">
        <f t="shared" si="2792"/>
        <v>0</v>
      </c>
      <c r="FC427" s="7">
        <f t="shared" si="2792"/>
        <v>0</v>
      </c>
      <c r="FD427" s="7">
        <f t="shared" si="2792"/>
        <v>0</v>
      </c>
      <c r="FE427" s="18">
        <f t="shared" si="2792"/>
        <v>0</v>
      </c>
      <c r="FF427" s="7">
        <f t="shared" si="2792"/>
        <v>0</v>
      </c>
      <c r="FG427" s="7">
        <f t="shared" si="2792"/>
        <v>0</v>
      </c>
      <c r="FH427" s="7">
        <f t="shared" si="2792"/>
        <v>0</v>
      </c>
      <c r="FI427" s="7">
        <f t="shared" si="2792"/>
        <v>0</v>
      </c>
      <c r="FJ427" s="7">
        <f t="shared" si="2792"/>
        <v>0</v>
      </c>
      <c r="FK427" s="7">
        <f t="shared" si="2792"/>
        <v>0</v>
      </c>
      <c r="FL427" s="7">
        <f t="shared" si="2792"/>
        <v>0</v>
      </c>
      <c r="FM427" s="7">
        <f t="shared" si="2792"/>
        <v>0</v>
      </c>
      <c r="FN427" s="7">
        <f t="shared" si="2793"/>
        <v>1</v>
      </c>
      <c r="FO427" s="7">
        <f t="shared" si="2793"/>
        <v>6</v>
      </c>
      <c r="FP427" s="7"/>
      <c r="FQ427" s="7">
        <f t="shared" si="2794"/>
        <v>0</v>
      </c>
      <c r="FR427" s="7">
        <f t="shared" si="2794"/>
        <v>0</v>
      </c>
      <c r="FS427" s="7">
        <f t="shared" si="2794"/>
        <v>0</v>
      </c>
      <c r="FT427" s="7">
        <f t="shared" si="2794"/>
        <v>0</v>
      </c>
      <c r="FU427" s="7">
        <f t="shared" si="2794"/>
        <v>0</v>
      </c>
      <c r="FV427" s="7">
        <f t="shared" si="2794"/>
        <v>0</v>
      </c>
      <c r="FW427" s="7">
        <f t="shared" si="2794"/>
        <v>0</v>
      </c>
      <c r="FX427" s="7">
        <f t="shared" si="2794"/>
        <v>0</v>
      </c>
      <c r="FY427" s="7">
        <f t="shared" si="2794"/>
        <v>0</v>
      </c>
      <c r="FZ427" s="7">
        <f t="shared" si="2794"/>
        <v>0</v>
      </c>
      <c r="GA427" s="7">
        <f t="shared" si="2794"/>
        <v>0</v>
      </c>
      <c r="GB427" s="116">
        <f t="shared" si="2794"/>
        <v>10.199999999999999</v>
      </c>
      <c r="GC427" s="117">
        <f t="shared" si="2794"/>
        <v>10</v>
      </c>
      <c r="GD427" s="7"/>
      <c r="GE427" s="7"/>
      <c r="GF427" s="7"/>
      <c r="GG427" s="52"/>
      <c r="GH427" s="3"/>
      <c r="GI427" s="18"/>
      <c r="GJ427" s="18"/>
      <c r="GK427" s="1"/>
      <c r="GL427" s="23"/>
      <c r="GM427" s="61"/>
      <c r="GN427" s="7"/>
      <c r="GO427" s="7"/>
    </row>
    <row r="428" spans="1:197" ht="24.95" customHeight="1" x14ac:dyDescent="0.35">
      <c r="A428" s="51"/>
      <c r="B428" s="20" t="s">
        <v>224</v>
      </c>
      <c r="C428" s="71"/>
      <c r="D428" s="71" t="s">
        <v>225</v>
      </c>
      <c r="E428" s="71"/>
      <c r="F428" s="71"/>
      <c r="G428" s="72"/>
      <c r="H428" s="72">
        <v>6</v>
      </c>
      <c r="I428" s="92"/>
      <c r="J428" s="79"/>
      <c r="K428" s="79"/>
      <c r="L428" s="187"/>
      <c r="M428" s="188">
        <f t="shared" ref="M428" si="2870">SUM(N428+P428+R428+T428+V428)</f>
        <v>0</v>
      </c>
      <c r="N428" s="189"/>
      <c r="O428" s="262">
        <f t="shared" ref="O428" si="2871">SUM(N428)*I428</f>
        <v>0</v>
      </c>
      <c r="P428" s="189"/>
      <c r="Q428" s="190">
        <f t="shared" ref="Q428" si="2872">P428*J428</f>
        <v>0</v>
      </c>
      <c r="R428" s="189"/>
      <c r="S428" s="190">
        <f t="shared" ref="S428" si="2873">SUM(R428)*J428</f>
        <v>0</v>
      </c>
      <c r="T428" s="189"/>
      <c r="U428" s="190">
        <f t="shared" ref="U428" si="2874">SUM(T428)*K428</f>
        <v>0</v>
      </c>
      <c r="V428" s="189"/>
      <c r="W428" s="190">
        <f t="shared" ref="W428" si="2875">SUM(V428)*J428*5</f>
        <v>0</v>
      </c>
      <c r="X428" s="191"/>
      <c r="Y428" s="191">
        <f t="shared" ref="Y428" si="2876">L428*J428*0.05</f>
        <v>0</v>
      </c>
      <c r="Z428" s="189"/>
      <c r="AA428" s="190"/>
      <c r="AB428" s="189"/>
      <c r="AC428" s="191">
        <f t="shared" ref="AC428" si="2877">SUM(AB428)*3*H428/5</f>
        <v>0</v>
      </c>
      <c r="AD428" s="189">
        <v>1</v>
      </c>
      <c r="AE428" s="193">
        <f t="shared" ref="AE428" si="2878">SUM(AD428*H428*(15))</f>
        <v>90</v>
      </c>
      <c r="AF428" s="189"/>
      <c r="AG428" s="190">
        <f t="shared" ref="AG428" si="2879">SUM(AF428*H428*3)</f>
        <v>0</v>
      </c>
      <c r="AH428" s="190"/>
      <c r="AI428" s="191">
        <f t="shared" ref="AI428" si="2880">SUM(AH428*H428/3)</f>
        <v>0</v>
      </c>
      <c r="AJ428" s="189"/>
      <c r="AK428" s="191">
        <f t="shared" ref="AK428" si="2881">SUM(AJ428*H428*2/3)</f>
        <v>0</v>
      </c>
      <c r="AL428" s="189"/>
      <c r="AM428" s="262">
        <f>SUM(AL428*H428)</f>
        <v>0</v>
      </c>
      <c r="AN428" s="189"/>
      <c r="AO428" s="190">
        <f>SUM(AN428*J428)</f>
        <v>0</v>
      </c>
      <c r="AP428" s="189"/>
      <c r="AQ428" s="191">
        <f t="shared" ref="AQ428" si="2882">SUM(AP428*H428*2)</f>
        <v>0</v>
      </c>
      <c r="AR428" s="189"/>
      <c r="AS428" s="191">
        <f t="shared" ref="AS428" si="2883">SUM(J428*AR428*6)</f>
        <v>0</v>
      </c>
      <c r="AT428" s="32"/>
      <c r="AU428" s="194">
        <f t="shared" ref="AU428" si="2884">AT428*H428/3</f>
        <v>0</v>
      </c>
      <c r="AV428" s="189"/>
      <c r="AW428" s="190">
        <f>SUM(AV428*H428/3)</f>
        <v>0</v>
      </c>
      <c r="AX428" s="189"/>
      <c r="AY428" s="191">
        <f t="shared" ref="AY428" si="2885">SUM(J428*AX428*8)</f>
        <v>0</v>
      </c>
      <c r="AZ428" s="190"/>
      <c r="BA428" s="191">
        <f>SUM(AZ428*K428*3*8)</f>
        <v>0</v>
      </c>
      <c r="BB428" s="189"/>
      <c r="BC428" s="191">
        <f t="shared" ref="BC428" si="2886">SUM(BB428*K428*4*6)</f>
        <v>0</v>
      </c>
      <c r="BD428" s="189"/>
      <c r="BE428" s="195">
        <f t="shared" ref="BE428" si="2887">SUM(BD428*50)</f>
        <v>0</v>
      </c>
      <c r="BF428" s="194">
        <f t="shared" ref="BF428" si="2888">O428+Q428+S428+U428+W428+X428+Y428+AA428+AC428+AE428+AG428+AI428+AK428+AM428+AO428+AQ428+AS428+AU428+AW428+AY428+BA428+BC428+BE428</f>
        <v>90</v>
      </c>
      <c r="BG428" s="194">
        <f t="shared" ref="BG428" si="2889">BC428+BA428+AY428+AW428+AS428+AQ428+X428+W428+U428+S428+Q428+O428</f>
        <v>0</v>
      </c>
      <c r="BH428" s="7"/>
      <c r="BI428" s="7"/>
      <c r="BJ428" s="7"/>
      <c r="BK428" s="52"/>
      <c r="BL428" s="51"/>
      <c r="BM428" s="20" t="s">
        <v>224</v>
      </c>
      <c r="BN428" s="71"/>
      <c r="BO428" s="71" t="s">
        <v>225</v>
      </c>
      <c r="BP428" s="71"/>
      <c r="BQ428" s="71"/>
      <c r="BR428" s="72"/>
      <c r="BS428" s="325">
        <v>6</v>
      </c>
      <c r="BT428" s="92"/>
      <c r="BU428" s="79"/>
      <c r="BV428" s="79"/>
      <c r="BW428" s="187"/>
      <c r="BX428" s="188">
        <f t="shared" ref="BX428:BX429" si="2890">SUM(BY428+CA428+CC428+CE428+CG428)</f>
        <v>0</v>
      </c>
      <c r="BY428" s="189"/>
      <c r="BZ428" s="142">
        <f t="shared" ref="BZ428:BZ429" si="2891">SUM(BY428)*BT428</f>
        <v>0</v>
      </c>
      <c r="CA428" s="189"/>
      <c r="CB428" s="190">
        <f t="shared" ref="CB428" si="2892">CA428*BU428</f>
        <v>0</v>
      </c>
      <c r="CC428" s="189"/>
      <c r="CD428" s="190">
        <f t="shared" ref="CD428:CD429" si="2893">SUM(CC428)*BU428</f>
        <v>0</v>
      </c>
      <c r="CE428" s="189"/>
      <c r="CF428" s="190">
        <f t="shared" ref="CF428:CF429" si="2894">SUM(CE428)*BV428</f>
        <v>0</v>
      </c>
      <c r="CG428" s="189"/>
      <c r="CH428" s="190">
        <f t="shared" ref="CH428:CH429" si="2895">SUM(CG428)*BU428*5</f>
        <v>0</v>
      </c>
      <c r="CI428" s="191"/>
      <c r="CJ428" s="191">
        <f t="shared" ref="CJ428" si="2896">BW428*BU428*0.05</f>
        <v>0</v>
      </c>
      <c r="CK428" s="189"/>
      <c r="CL428" s="190"/>
      <c r="CM428" s="189"/>
      <c r="CN428" s="191">
        <f t="shared" ref="CN428" si="2897">SUM(CM428)*3*BS428/5</f>
        <v>0</v>
      </c>
      <c r="CO428" s="189">
        <v>1</v>
      </c>
      <c r="CP428" s="193">
        <f t="shared" ref="CP428" si="2898">SUM(CO428*BS428*(15))</f>
        <v>90</v>
      </c>
      <c r="CQ428" s="189"/>
      <c r="CR428" s="142">
        <f t="shared" ref="CR428" si="2899">SUM(CQ428*BS428*3)</f>
        <v>0</v>
      </c>
      <c r="CS428" s="190"/>
      <c r="CT428" s="191">
        <f t="shared" ref="CT428:CT429" si="2900">SUM(CS428*BS428/3)</f>
        <v>0</v>
      </c>
      <c r="CU428" s="189"/>
      <c r="CV428" s="191">
        <f t="shared" ref="CV428" si="2901">SUM(CU428*BS428*2/3)</f>
        <v>0</v>
      </c>
      <c r="CW428" s="189"/>
      <c r="CX428" s="142">
        <f>SUM(CW428*BS428)</f>
        <v>0</v>
      </c>
      <c r="CY428" s="189"/>
      <c r="CZ428" s="190">
        <f>SUM(CY428*BU428)</f>
        <v>0</v>
      </c>
      <c r="DA428" s="189"/>
      <c r="DB428" s="191">
        <f t="shared" ref="DB428:DB429" si="2902">SUM(DA428*BS428*2)</f>
        <v>0</v>
      </c>
      <c r="DC428" s="189"/>
      <c r="DD428" s="191">
        <f t="shared" ref="DD428" si="2903">SUM(BU428*DC428*6)</f>
        <v>0</v>
      </c>
      <c r="DE428" s="32"/>
      <c r="DF428" s="194">
        <f t="shared" si="2783"/>
        <v>0</v>
      </c>
      <c r="DG428" s="189"/>
      <c r="DH428" s="190">
        <f>SUM(DG428*BS428/3)</f>
        <v>0</v>
      </c>
      <c r="DI428" s="189"/>
      <c r="DJ428" s="191">
        <f t="shared" ref="DJ428" si="2904">SUM(BU428*DI428*8)</f>
        <v>0</v>
      </c>
      <c r="DK428" s="190"/>
      <c r="DL428" s="191">
        <f>SUM(DK428*BV428*3*8)</f>
        <v>0</v>
      </c>
      <c r="DM428" s="189"/>
      <c r="DN428" s="191">
        <f t="shared" ref="DN428" si="2905">SUM(DM428*BV428*4*6)</f>
        <v>0</v>
      </c>
      <c r="DO428" s="189"/>
      <c r="DP428" s="195">
        <f t="shared" ref="DP428:DP429" si="2906">SUM(DO428*50)</f>
        <v>0</v>
      </c>
      <c r="DQ428" s="20">
        <f t="shared" si="2789"/>
        <v>90</v>
      </c>
      <c r="DR428" s="20">
        <f t="shared" si="2790"/>
        <v>0</v>
      </c>
      <c r="DS428" s="7"/>
      <c r="DT428" s="7"/>
      <c r="DU428" s="7"/>
      <c r="DV428" s="52"/>
      <c r="DW428" s="51"/>
      <c r="DX428" s="20"/>
      <c r="DY428" s="71"/>
      <c r="DZ428" s="71"/>
      <c r="EA428" s="7"/>
      <c r="EB428" s="7"/>
      <c r="EC428" s="7"/>
      <c r="ED428" s="7"/>
      <c r="EE428" s="7"/>
      <c r="EF428" s="7"/>
      <c r="EG428" s="7"/>
      <c r="EH428" s="7">
        <f t="shared" si="2791"/>
        <v>0</v>
      </c>
      <c r="EI428" s="7">
        <f t="shared" si="2791"/>
        <v>0</v>
      </c>
      <c r="EJ428" s="7">
        <f t="shared" si="2791"/>
        <v>0</v>
      </c>
      <c r="EK428" s="18">
        <f t="shared" si="2791"/>
        <v>0</v>
      </c>
      <c r="EL428" s="7">
        <f t="shared" si="2791"/>
        <v>0</v>
      </c>
      <c r="EM428" s="7">
        <f t="shared" si="2791"/>
        <v>0</v>
      </c>
      <c r="EN428" s="7">
        <f t="shared" si="2791"/>
        <v>0</v>
      </c>
      <c r="EO428" s="7">
        <f t="shared" si="2791"/>
        <v>0</v>
      </c>
      <c r="EP428" s="7">
        <f t="shared" si="2791"/>
        <v>0</v>
      </c>
      <c r="EQ428" s="7">
        <f t="shared" si="2791"/>
        <v>0</v>
      </c>
      <c r="ER428" s="7">
        <f t="shared" si="2791"/>
        <v>0</v>
      </c>
      <c r="ES428" s="7">
        <f t="shared" si="2791"/>
        <v>0</v>
      </c>
      <c r="ET428" s="7">
        <f t="shared" si="2791"/>
        <v>0</v>
      </c>
      <c r="EU428" s="18">
        <f t="shared" si="2791"/>
        <v>0</v>
      </c>
      <c r="EV428" s="7">
        <f t="shared" si="2791"/>
        <v>0</v>
      </c>
      <c r="EW428" s="7">
        <f t="shared" si="2791"/>
        <v>0</v>
      </c>
      <c r="EX428" s="7">
        <f t="shared" si="2792"/>
        <v>0</v>
      </c>
      <c r="EY428" s="7">
        <f t="shared" si="2792"/>
        <v>0</v>
      </c>
      <c r="EZ428" s="7">
        <f t="shared" si="2792"/>
        <v>2</v>
      </c>
      <c r="FA428" s="7">
        <f t="shared" si="2792"/>
        <v>180</v>
      </c>
      <c r="FB428" s="7">
        <f t="shared" si="2792"/>
        <v>0</v>
      </c>
      <c r="FC428" s="7">
        <f t="shared" si="2792"/>
        <v>0</v>
      </c>
      <c r="FD428" s="7">
        <f t="shared" si="2792"/>
        <v>0</v>
      </c>
      <c r="FE428" s="18">
        <f t="shared" si="2792"/>
        <v>0</v>
      </c>
      <c r="FF428" s="7">
        <f t="shared" si="2792"/>
        <v>0</v>
      </c>
      <c r="FG428" s="7">
        <f t="shared" si="2792"/>
        <v>0</v>
      </c>
      <c r="FH428" s="7">
        <f t="shared" si="2792"/>
        <v>0</v>
      </c>
      <c r="FI428" s="7">
        <f t="shared" si="2792"/>
        <v>0</v>
      </c>
      <c r="FJ428" s="7">
        <f t="shared" si="2792"/>
        <v>0</v>
      </c>
      <c r="FK428" s="7">
        <f t="shared" si="2792"/>
        <v>0</v>
      </c>
      <c r="FL428" s="7">
        <f t="shared" si="2792"/>
        <v>0</v>
      </c>
      <c r="FM428" s="7">
        <f t="shared" si="2792"/>
        <v>0</v>
      </c>
      <c r="FN428" s="7">
        <f t="shared" si="2793"/>
        <v>0</v>
      </c>
      <c r="FO428" s="7">
        <f t="shared" si="2793"/>
        <v>0</v>
      </c>
      <c r="FP428" s="7"/>
      <c r="FQ428" s="7">
        <f t="shared" si="2794"/>
        <v>0</v>
      </c>
      <c r="FR428" s="7">
        <f t="shared" si="2794"/>
        <v>0</v>
      </c>
      <c r="FS428" s="7">
        <f t="shared" si="2794"/>
        <v>0</v>
      </c>
      <c r="FT428" s="7">
        <f t="shared" si="2794"/>
        <v>0</v>
      </c>
      <c r="FU428" s="7">
        <f t="shared" si="2794"/>
        <v>0</v>
      </c>
      <c r="FV428" s="7">
        <f t="shared" si="2794"/>
        <v>0</v>
      </c>
      <c r="FW428" s="7">
        <f t="shared" si="2794"/>
        <v>0</v>
      </c>
      <c r="FX428" s="7">
        <f t="shared" si="2794"/>
        <v>0</v>
      </c>
      <c r="FY428" s="7">
        <f t="shared" si="2794"/>
        <v>0</v>
      </c>
      <c r="FZ428" s="7">
        <f t="shared" si="2794"/>
        <v>0</v>
      </c>
      <c r="GA428" s="7">
        <f t="shared" si="2794"/>
        <v>0</v>
      </c>
      <c r="GB428" s="116">
        <f t="shared" si="2794"/>
        <v>180</v>
      </c>
      <c r="GC428" s="117">
        <f t="shared" si="2794"/>
        <v>0</v>
      </c>
      <c r="GD428" s="7"/>
      <c r="GE428" s="7"/>
      <c r="GF428" s="7"/>
      <c r="GG428" s="52"/>
      <c r="GH428" s="3"/>
      <c r="GI428" s="18"/>
      <c r="GJ428" s="18"/>
      <c r="GK428" s="1"/>
      <c r="GL428" s="23"/>
      <c r="GM428" s="61"/>
      <c r="GN428" s="7"/>
      <c r="GO428" s="7"/>
    </row>
    <row r="429" spans="1:197" ht="38.25" customHeight="1" x14ac:dyDescent="0.35">
      <c r="A429" s="51"/>
      <c r="B429" s="17"/>
      <c r="C429" s="17"/>
      <c r="D429" s="7"/>
      <c r="E429" s="7"/>
      <c r="F429" s="7"/>
      <c r="G429" s="7"/>
      <c r="H429" s="7"/>
      <c r="I429" s="7"/>
      <c r="J429" s="7"/>
      <c r="K429" s="7"/>
      <c r="L429" s="7"/>
      <c r="M429" s="73">
        <f t="shared" si="2852"/>
        <v>0</v>
      </c>
      <c r="N429" s="32"/>
      <c r="O429" s="263"/>
      <c r="P429" s="32"/>
      <c r="Q429" s="20"/>
      <c r="R429" s="32"/>
      <c r="S429" s="20"/>
      <c r="T429" s="32"/>
      <c r="U429" s="20"/>
      <c r="V429" s="74"/>
      <c r="W429" s="20"/>
      <c r="X429" s="20"/>
      <c r="Y429" s="20"/>
      <c r="Z429" s="74"/>
      <c r="AA429" s="20"/>
      <c r="AB429" s="74"/>
      <c r="AC429" s="20"/>
      <c r="AD429" s="74"/>
      <c r="AE429" s="24"/>
      <c r="AF429" s="74"/>
      <c r="AG429" s="20"/>
      <c r="AH429" s="74"/>
      <c r="AI429" s="20"/>
      <c r="AJ429" s="74"/>
      <c r="AK429" s="20"/>
      <c r="AL429" s="74"/>
      <c r="AM429" s="263"/>
      <c r="AN429" s="74"/>
      <c r="AO429" s="20"/>
      <c r="AP429" s="74"/>
      <c r="AQ429" s="20"/>
      <c r="AR429" s="74"/>
      <c r="AS429" s="20"/>
      <c r="AT429" s="74"/>
      <c r="AU429" s="20"/>
      <c r="AV429" s="74"/>
      <c r="AW429" s="20"/>
      <c r="AX429" s="74"/>
      <c r="AY429" s="20"/>
      <c r="AZ429" s="74"/>
      <c r="BA429" s="20"/>
      <c r="BB429" s="74"/>
      <c r="BC429" s="20"/>
      <c r="BD429" s="74"/>
      <c r="BE429" s="20"/>
      <c r="BF429" s="20">
        <f t="shared" si="2853"/>
        <v>0</v>
      </c>
      <c r="BG429" s="20">
        <f t="shared" si="2854"/>
        <v>0</v>
      </c>
      <c r="BH429" s="7"/>
      <c r="BI429" s="7"/>
      <c r="BJ429" s="7"/>
      <c r="BK429" s="52"/>
      <c r="BL429" s="51"/>
      <c r="BM429" s="302" t="s">
        <v>239</v>
      </c>
      <c r="BN429" s="137" t="s">
        <v>240</v>
      </c>
      <c r="BO429" s="182" t="s">
        <v>241</v>
      </c>
      <c r="BP429" s="137" t="s">
        <v>242</v>
      </c>
      <c r="BQ429" s="182">
        <v>39</v>
      </c>
      <c r="BR429" s="176">
        <v>2</v>
      </c>
      <c r="BS429" s="176">
        <v>20</v>
      </c>
      <c r="BT429" s="176">
        <v>1</v>
      </c>
      <c r="BU429" s="176">
        <v>1</v>
      </c>
      <c r="BV429" s="303">
        <f t="shared" ref="BV429" si="2907">BU429*2</f>
        <v>2</v>
      </c>
      <c r="BW429" s="178">
        <v>4</v>
      </c>
      <c r="BX429" s="304">
        <f t="shared" si="2890"/>
        <v>4</v>
      </c>
      <c r="BY429" s="305">
        <v>4</v>
      </c>
      <c r="BZ429" s="406">
        <f t="shared" si="2891"/>
        <v>4</v>
      </c>
      <c r="CA429" s="305"/>
      <c r="CB429" s="306">
        <f>BU429*CA429</f>
        <v>0</v>
      </c>
      <c r="CC429" s="305"/>
      <c r="CD429" s="306">
        <f t="shared" si="2893"/>
        <v>0</v>
      </c>
      <c r="CE429" s="305"/>
      <c r="CF429" s="306">
        <f t="shared" si="2894"/>
        <v>0</v>
      </c>
      <c r="CG429" s="305"/>
      <c r="CH429" s="306">
        <f t="shared" si="2895"/>
        <v>0</v>
      </c>
      <c r="CI429" s="173">
        <f t="shared" ref="CI429" si="2908">SUM(BV429*DG429*2+BV429*DI429*2)</f>
        <v>0</v>
      </c>
      <c r="CJ429" s="173">
        <v>0</v>
      </c>
      <c r="CK429" s="305"/>
      <c r="CL429" s="306">
        <f t="shared" ref="CL429" si="2909">SUM(CK429)*1</f>
        <v>0</v>
      </c>
      <c r="CM429" s="305"/>
      <c r="CN429" s="173">
        <f t="shared" ref="CN429" si="2910">SUM(CM429)*3*BS429/5</f>
        <v>0</v>
      </c>
      <c r="CO429" s="305"/>
      <c r="CP429" s="307">
        <f t="shared" ref="CP429" si="2911">SUM(CO429*BS429*(30+4))</f>
        <v>0</v>
      </c>
      <c r="CQ429" s="305"/>
      <c r="CR429" s="406">
        <f t="shared" ref="CR429" si="2912">SUM(CQ429*BS429*3)</f>
        <v>0</v>
      </c>
      <c r="CS429" s="305"/>
      <c r="CT429" s="173">
        <f t="shared" si="2900"/>
        <v>0</v>
      </c>
      <c r="CU429" s="305"/>
      <c r="CV429" s="173">
        <f t="shared" ref="CV429" si="2913">SUM(CU429*BS429*2/3)</f>
        <v>0</v>
      </c>
      <c r="CW429" s="305"/>
      <c r="CX429" s="406">
        <f t="shared" ref="CX429" si="2914">SUM(CW429*BS429)</f>
        <v>0</v>
      </c>
      <c r="CY429" s="305"/>
      <c r="CZ429" s="306">
        <f t="shared" ref="CZ429" si="2915">SUM(CY429*BU429)</f>
        <v>0</v>
      </c>
      <c r="DA429" s="305"/>
      <c r="DB429" s="173">
        <f t="shared" si="2902"/>
        <v>0</v>
      </c>
      <c r="DC429" s="305"/>
      <c r="DD429" s="173">
        <f t="shared" ref="DD429" si="2916">DC429*BV429*6</f>
        <v>0</v>
      </c>
      <c r="DE429" s="32"/>
      <c r="DF429" s="194">
        <f t="shared" si="2783"/>
        <v>0</v>
      </c>
      <c r="DG429" s="308"/>
      <c r="DH429" s="309">
        <f t="shared" ref="DH429" si="2917">DG429*BV429*6</f>
        <v>0</v>
      </c>
      <c r="DI429" s="308"/>
      <c r="DJ429" s="310">
        <f t="shared" ref="DJ429" si="2918">DI429*BV429*8</f>
        <v>0</v>
      </c>
      <c r="DK429" s="308"/>
      <c r="DL429" s="310">
        <f t="shared" ref="DL429" si="2919">SUM(DK429*BV429*5*6)</f>
        <v>0</v>
      </c>
      <c r="DM429" s="308"/>
      <c r="DN429" s="310">
        <f t="shared" ref="DN429" si="2920">SUM(DM429*BV429*4*6)</f>
        <v>0</v>
      </c>
      <c r="DO429" s="308"/>
      <c r="DP429" s="311">
        <f t="shared" si="2906"/>
        <v>0</v>
      </c>
      <c r="DQ429" s="20">
        <f t="shared" si="2789"/>
        <v>4</v>
      </c>
      <c r="DR429" s="20">
        <f t="shared" si="2790"/>
        <v>4</v>
      </c>
      <c r="DS429" s="7"/>
      <c r="DT429" s="7"/>
      <c r="DU429" s="7"/>
      <c r="DV429" s="52"/>
      <c r="DW429" s="51"/>
      <c r="DX429" s="17"/>
      <c r="DY429" s="17"/>
      <c r="DZ429" s="7"/>
      <c r="EA429" s="7"/>
      <c r="EB429" s="7"/>
      <c r="EC429" s="7"/>
      <c r="ED429" s="7"/>
      <c r="EE429" s="7"/>
      <c r="EF429" s="7"/>
      <c r="EG429" s="7"/>
      <c r="EH429" s="7">
        <f t="shared" si="2791"/>
        <v>4</v>
      </c>
      <c r="EI429" s="7">
        <f t="shared" si="2791"/>
        <v>4</v>
      </c>
      <c r="EJ429" s="7">
        <f t="shared" si="2791"/>
        <v>4</v>
      </c>
      <c r="EK429" s="18">
        <f t="shared" si="2791"/>
        <v>4</v>
      </c>
      <c r="EL429" s="7">
        <f t="shared" si="2791"/>
        <v>0</v>
      </c>
      <c r="EM429" s="7">
        <f t="shared" si="2791"/>
        <v>0</v>
      </c>
      <c r="EN429" s="7">
        <f t="shared" si="2791"/>
        <v>0</v>
      </c>
      <c r="EO429" s="7">
        <f t="shared" si="2791"/>
        <v>0</v>
      </c>
      <c r="EP429" s="7">
        <f t="shared" si="2791"/>
        <v>0</v>
      </c>
      <c r="EQ429" s="7">
        <f t="shared" si="2791"/>
        <v>0</v>
      </c>
      <c r="ER429" s="7">
        <f t="shared" si="2791"/>
        <v>0</v>
      </c>
      <c r="ES429" s="7">
        <f t="shared" si="2791"/>
        <v>0</v>
      </c>
      <c r="ET429" s="7">
        <f t="shared" si="2791"/>
        <v>0</v>
      </c>
      <c r="EU429" s="18">
        <f t="shared" si="2791"/>
        <v>0</v>
      </c>
      <c r="EV429" s="7">
        <f t="shared" si="2791"/>
        <v>0</v>
      </c>
      <c r="EW429" s="7">
        <f t="shared" si="2791"/>
        <v>0</v>
      </c>
      <c r="EX429" s="7">
        <f t="shared" si="2792"/>
        <v>0</v>
      </c>
      <c r="EY429" s="7">
        <f t="shared" si="2792"/>
        <v>0</v>
      </c>
      <c r="EZ429" s="7">
        <f t="shared" si="2792"/>
        <v>0</v>
      </c>
      <c r="FA429" s="7">
        <f t="shared" si="2792"/>
        <v>0</v>
      </c>
      <c r="FB429" s="7">
        <f t="shared" si="2792"/>
        <v>0</v>
      </c>
      <c r="FC429" s="7">
        <f t="shared" si="2792"/>
        <v>0</v>
      </c>
      <c r="FD429" s="7">
        <f t="shared" si="2792"/>
        <v>0</v>
      </c>
      <c r="FE429" s="18">
        <f t="shared" si="2792"/>
        <v>0</v>
      </c>
      <c r="FF429" s="7">
        <f t="shared" si="2792"/>
        <v>0</v>
      </c>
      <c r="FG429" s="7">
        <f t="shared" si="2792"/>
        <v>0</v>
      </c>
      <c r="FH429" s="7">
        <f t="shared" si="2792"/>
        <v>0</v>
      </c>
      <c r="FI429" s="7">
        <f t="shared" si="2792"/>
        <v>0</v>
      </c>
      <c r="FJ429" s="7">
        <f t="shared" si="2792"/>
        <v>0</v>
      </c>
      <c r="FK429" s="7">
        <f t="shared" si="2792"/>
        <v>0</v>
      </c>
      <c r="FL429" s="7">
        <f t="shared" si="2792"/>
        <v>0</v>
      </c>
      <c r="FM429" s="7">
        <f t="shared" si="2792"/>
        <v>0</v>
      </c>
      <c r="FN429" s="7">
        <f t="shared" si="2793"/>
        <v>0</v>
      </c>
      <c r="FO429" s="7">
        <f t="shared" si="2793"/>
        <v>0</v>
      </c>
      <c r="FP429" s="7"/>
      <c r="FQ429" s="7">
        <f t="shared" si="2794"/>
        <v>0</v>
      </c>
      <c r="FR429" s="7">
        <f t="shared" si="2794"/>
        <v>0</v>
      </c>
      <c r="FS429" s="7">
        <f t="shared" si="2794"/>
        <v>0</v>
      </c>
      <c r="FT429" s="7">
        <f t="shared" si="2794"/>
        <v>0</v>
      </c>
      <c r="FU429" s="7">
        <f t="shared" si="2794"/>
        <v>0</v>
      </c>
      <c r="FV429" s="7">
        <f t="shared" si="2794"/>
        <v>0</v>
      </c>
      <c r="FW429" s="7">
        <f t="shared" si="2794"/>
        <v>0</v>
      </c>
      <c r="FX429" s="7">
        <f t="shared" si="2794"/>
        <v>0</v>
      </c>
      <c r="FY429" s="7">
        <f t="shared" si="2794"/>
        <v>0</v>
      </c>
      <c r="FZ429" s="7">
        <f t="shared" si="2794"/>
        <v>0</v>
      </c>
      <c r="GA429" s="7">
        <f t="shared" si="2794"/>
        <v>0</v>
      </c>
      <c r="GB429" s="116">
        <f t="shared" si="2794"/>
        <v>4</v>
      </c>
      <c r="GC429" s="117">
        <f t="shared" si="2794"/>
        <v>4</v>
      </c>
      <c r="GD429" s="7"/>
      <c r="GE429" s="7"/>
      <c r="GF429" s="7"/>
      <c r="GG429" s="52"/>
      <c r="GH429" s="3"/>
      <c r="GI429" s="18"/>
      <c r="GJ429" s="18"/>
      <c r="GK429" s="1"/>
      <c r="GL429" s="23"/>
      <c r="GM429" s="61"/>
      <c r="GN429" s="7"/>
      <c r="GO429" s="7"/>
    </row>
    <row r="430" spans="1:197" ht="24.95" customHeight="1" x14ac:dyDescent="0.35">
      <c r="A430" s="51"/>
      <c r="B430" s="17"/>
      <c r="C430" s="17"/>
      <c r="D430" s="7"/>
      <c r="E430" s="7"/>
      <c r="F430" s="7"/>
      <c r="G430" s="7"/>
      <c r="H430" s="7"/>
      <c r="I430" s="7"/>
      <c r="J430" s="7"/>
      <c r="K430" s="7"/>
      <c r="L430" s="7"/>
      <c r="M430" s="73">
        <f t="shared" si="2852"/>
        <v>0</v>
      </c>
      <c r="N430" s="32"/>
      <c r="O430" s="263"/>
      <c r="P430" s="32"/>
      <c r="Q430" s="20"/>
      <c r="R430" s="32"/>
      <c r="S430" s="20"/>
      <c r="T430" s="32"/>
      <c r="U430" s="20"/>
      <c r="V430" s="74"/>
      <c r="W430" s="20"/>
      <c r="X430" s="20"/>
      <c r="Y430" s="20"/>
      <c r="Z430" s="74"/>
      <c r="AA430" s="20"/>
      <c r="AB430" s="74"/>
      <c r="AC430" s="20"/>
      <c r="AD430" s="74"/>
      <c r="AE430" s="24"/>
      <c r="AF430" s="74"/>
      <c r="AG430" s="20"/>
      <c r="AH430" s="74"/>
      <c r="AI430" s="20"/>
      <c r="AJ430" s="74"/>
      <c r="AK430" s="20"/>
      <c r="AL430" s="74"/>
      <c r="AM430" s="263"/>
      <c r="AN430" s="74"/>
      <c r="AO430" s="20"/>
      <c r="AP430" s="74"/>
      <c r="AQ430" s="20"/>
      <c r="AR430" s="74"/>
      <c r="AS430" s="20"/>
      <c r="AT430" s="74"/>
      <c r="AU430" s="20"/>
      <c r="AV430" s="74"/>
      <c r="AW430" s="20"/>
      <c r="AX430" s="74"/>
      <c r="AY430" s="20"/>
      <c r="AZ430" s="74"/>
      <c r="BA430" s="20"/>
      <c r="BB430" s="74"/>
      <c r="BC430" s="20"/>
      <c r="BD430" s="74"/>
      <c r="BE430" s="20"/>
      <c r="BF430" s="20">
        <f t="shared" si="2853"/>
        <v>0</v>
      </c>
      <c r="BG430" s="20">
        <f t="shared" si="2854"/>
        <v>0</v>
      </c>
      <c r="BH430" s="7"/>
      <c r="BI430" s="7"/>
      <c r="BJ430" s="7"/>
      <c r="BK430" s="52"/>
      <c r="BL430" s="51"/>
      <c r="BM430" s="17"/>
      <c r="BN430" s="17"/>
      <c r="BO430" s="7"/>
      <c r="BP430" s="7"/>
      <c r="BQ430" s="7"/>
      <c r="BR430" s="7"/>
      <c r="BS430" s="7"/>
      <c r="BT430" s="7"/>
      <c r="BU430" s="7"/>
      <c r="BV430" s="7"/>
      <c r="BW430" s="7"/>
      <c r="BX430" s="73">
        <f t="shared" ref="BX430:BX433" si="2921">SUM(BY430+CA430+CE430+CG430+DC430*2)</f>
        <v>0</v>
      </c>
      <c r="BY430" s="32"/>
      <c r="BZ430" s="334"/>
      <c r="CA430" s="32"/>
      <c r="CB430" s="20"/>
      <c r="CC430" s="32"/>
      <c r="CD430" s="20"/>
      <c r="CE430" s="32"/>
      <c r="CF430" s="20"/>
      <c r="CG430" s="74"/>
      <c r="CH430" s="20"/>
      <c r="CI430" s="20"/>
      <c r="CJ430" s="20"/>
      <c r="CK430" s="74"/>
      <c r="CL430" s="20"/>
      <c r="CM430" s="74"/>
      <c r="CN430" s="20"/>
      <c r="CO430" s="74"/>
      <c r="CP430" s="24"/>
      <c r="CQ430" s="74"/>
      <c r="CR430" s="334"/>
      <c r="CS430" s="74"/>
      <c r="CT430" s="20"/>
      <c r="CU430" s="74"/>
      <c r="CV430" s="20"/>
      <c r="CW430" s="74"/>
      <c r="CX430" s="334"/>
      <c r="CY430" s="74"/>
      <c r="CZ430" s="20"/>
      <c r="DA430" s="74"/>
      <c r="DB430" s="20"/>
      <c r="DC430" s="74"/>
      <c r="DD430" s="20"/>
      <c r="DE430" s="74"/>
      <c r="DF430" s="20"/>
      <c r="DG430" s="74"/>
      <c r="DH430" s="20"/>
      <c r="DI430" s="74"/>
      <c r="DJ430" s="20"/>
      <c r="DK430" s="74"/>
      <c r="DL430" s="20"/>
      <c r="DM430" s="74"/>
      <c r="DN430" s="20"/>
      <c r="DO430" s="74"/>
      <c r="DP430" s="20"/>
      <c r="DQ430" s="20">
        <f t="shared" si="2789"/>
        <v>0</v>
      </c>
      <c r="DR430" s="20">
        <f t="shared" si="2790"/>
        <v>0</v>
      </c>
      <c r="DS430" s="7"/>
      <c r="DT430" s="7"/>
      <c r="DU430" s="7"/>
      <c r="DV430" s="52"/>
      <c r="DW430" s="51"/>
      <c r="DX430" s="17"/>
      <c r="DY430" s="17"/>
      <c r="DZ430" s="7"/>
      <c r="EA430" s="7"/>
      <c r="EB430" s="7"/>
      <c r="EC430" s="7"/>
      <c r="ED430" s="7"/>
      <c r="EE430" s="7"/>
      <c r="EF430" s="7"/>
      <c r="EG430" s="7"/>
      <c r="EH430" s="7">
        <f t="shared" si="2791"/>
        <v>0</v>
      </c>
      <c r="EI430" s="7">
        <f t="shared" si="2791"/>
        <v>0</v>
      </c>
      <c r="EJ430" s="7">
        <f t="shared" si="2791"/>
        <v>0</v>
      </c>
      <c r="EK430" s="18">
        <f t="shared" si="2791"/>
        <v>0</v>
      </c>
      <c r="EL430" s="7">
        <f t="shared" si="2791"/>
        <v>0</v>
      </c>
      <c r="EM430" s="7">
        <f t="shared" si="2791"/>
        <v>0</v>
      </c>
      <c r="EN430" s="7">
        <f t="shared" si="2791"/>
        <v>0</v>
      </c>
      <c r="EO430" s="7">
        <f t="shared" si="2791"/>
        <v>0</v>
      </c>
      <c r="EP430" s="7">
        <f t="shared" si="2791"/>
        <v>0</v>
      </c>
      <c r="EQ430" s="7">
        <f t="shared" si="2791"/>
        <v>0</v>
      </c>
      <c r="ER430" s="7">
        <f t="shared" si="2791"/>
        <v>0</v>
      </c>
      <c r="ES430" s="7">
        <f t="shared" si="2791"/>
        <v>0</v>
      </c>
      <c r="ET430" s="7">
        <f t="shared" si="2791"/>
        <v>0</v>
      </c>
      <c r="EU430" s="18">
        <f t="shared" si="2791"/>
        <v>0</v>
      </c>
      <c r="EV430" s="7">
        <f t="shared" si="2791"/>
        <v>0</v>
      </c>
      <c r="EW430" s="7">
        <f t="shared" si="2791"/>
        <v>0</v>
      </c>
      <c r="EX430" s="7">
        <f t="shared" si="2792"/>
        <v>0</v>
      </c>
      <c r="EY430" s="7">
        <f t="shared" si="2792"/>
        <v>0</v>
      </c>
      <c r="EZ430" s="7">
        <f t="shared" si="2792"/>
        <v>0</v>
      </c>
      <c r="FA430" s="7">
        <f t="shared" si="2792"/>
        <v>0</v>
      </c>
      <c r="FB430" s="7">
        <f t="shared" si="2792"/>
        <v>0</v>
      </c>
      <c r="FC430" s="7">
        <f t="shared" si="2792"/>
        <v>0</v>
      </c>
      <c r="FD430" s="7">
        <f t="shared" si="2792"/>
        <v>0</v>
      </c>
      <c r="FE430" s="18">
        <f t="shared" si="2792"/>
        <v>0</v>
      </c>
      <c r="FF430" s="7">
        <f t="shared" si="2792"/>
        <v>0</v>
      </c>
      <c r="FG430" s="7">
        <f t="shared" si="2792"/>
        <v>0</v>
      </c>
      <c r="FH430" s="7">
        <f t="shared" si="2792"/>
        <v>0</v>
      </c>
      <c r="FI430" s="7">
        <f t="shared" si="2792"/>
        <v>0</v>
      </c>
      <c r="FJ430" s="7">
        <f t="shared" si="2792"/>
        <v>0</v>
      </c>
      <c r="FK430" s="7">
        <f t="shared" si="2792"/>
        <v>0</v>
      </c>
      <c r="FL430" s="7">
        <f t="shared" si="2792"/>
        <v>0</v>
      </c>
      <c r="FM430" s="7">
        <f t="shared" si="2792"/>
        <v>0</v>
      </c>
      <c r="FN430" s="7">
        <f t="shared" si="2793"/>
        <v>0</v>
      </c>
      <c r="FO430" s="7">
        <f t="shared" si="2793"/>
        <v>0</v>
      </c>
      <c r="FP430" s="7"/>
      <c r="FQ430" s="7">
        <f t="shared" si="2794"/>
        <v>0</v>
      </c>
      <c r="FR430" s="7">
        <f t="shared" si="2794"/>
        <v>0</v>
      </c>
      <c r="FS430" s="7">
        <f t="shared" si="2794"/>
        <v>0</v>
      </c>
      <c r="FT430" s="7">
        <f t="shared" si="2794"/>
        <v>0</v>
      </c>
      <c r="FU430" s="7">
        <f t="shared" si="2794"/>
        <v>0</v>
      </c>
      <c r="FV430" s="7">
        <f t="shared" si="2794"/>
        <v>0</v>
      </c>
      <c r="FW430" s="7">
        <f t="shared" si="2794"/>
        <v>0</v>
      </c>
      <c r="FX430" s="7">
        <f t="shared" si="2794"/>
        <v>0</v>
      </c>
      <c r="FY430" s="7">
        <f t="shared" si="2794"/>
        <v>0</v>
      </c>
      <c r="FZ430" s="7">
        <f t="shared" si="2794"/>
        <v>0</v>
      </c>
      <c r="GA430" s="7">
        <f t="shared" si="2794"/>
        <v>0</v>
      </c>
      <c r="GB430" s="116">
        <f t="shared" si="2794"/>
        <v>0</v>
      </c>
      <c r="GC430" s="117">
        <f t="shared" si="2794"/>
        <v>0</v>
      </c>
      <c r="GD430" s="7"/>
      <c r="GE430" s="7"/>
      <c r="GF430" s="7"/>
      <c r="GG430" s="52"/>
      <c r="GH430" s="3"/>
      <c r="GI430" s="18"/>
      <c r="GJ430" s="18"/>
      <c r="GK430" s="1"/>
      <c r="GL430" s="44"/>
      <c r="GM430" s="63"/>
      <c r="GN430" s="7"/>
      <c r="GO430" s="7"/>
    </row>
    <row r="431" spans="1:197" ht="24.95" customHeight="1" x14ac:dyDescent="0.35">
      <c r="A431" s="51"/>
      <c r="B431" s="17"/>
      <c r="C431" s="17"/>
      <c r="D431" s="7"/>
      <c r="E431" s="7"/>
      <c r="F431" s="7"/>
      <c r="G431" s="7"/>
      <c r="H431" s="7"/>
      <c r="I431" s="7"/>
      <c r="J431" s="7"/>
      <c r="K431" s="7"/>
      <c r="L431" s="7"/>
      <c r="M431" s="73">
        <f t="shared" si="2852"/>
        <v>0</v>
      </c>
      <c r="N431" s="32"/>
      <c r="O431" s="263"/>
      <c r="P431" s="32"/>
      <c r="Q431" s="20"/>
      <c r="R431" s="32"/>
      <c r="S431" s="20"/>
      <c r="T431" s="32"/>
      <c r="U431" s="20"/>
      <c r="V431" s="74"/>
      <c r="W431" s="20"/>
      <c r="X431" s="20"/>
      <c r="Y431" s="20"/>
      <c r="Z431" s="74"/>
      <c r="AA431" s="20"/>
      <c r="AB431" s="74"/>
      <c r="AC431" s="20"/>
      <c r="AD431" s="74"/>
      <c r="AE431" s="24"/>
      <c r="AF431" s="74"/>
      <c r="AG431" s="20"/>
      <c r="AH431" s="74"/>
      <c r="AI431" s="20"/>
      <c r="AJ431" s="74"/>
      <c r="AK431" s="20"/>
      <c r="AL431" s="74"/>
      <c r="AM431" s="263"/>
      <c r="AN431" s="74"/>
      <c r="AO431" s="20"/>
      <c r="AP431" s="74"/>
      <c r="AQ431" s="20"/>
      <c r="AR431" s="74"/>
      <c r="AS431" s="20"/>
      <c r="AT431" s="74"/>
      <c r="AU431" s="20"/>
      <c r="AV431" s="74"/>
      <c r="AW431" s="20"/>
      <c r="AX431" s="74"/>
      <c r="AY431" s="20"/>
      <c r="AZ431" s="74"/>
      <c r="BA431" s="20"/>
      <c r="BB431" s="74"/>
      <c r="BC431" s="20"/>
      <c r="BD431" s="74"/>
      <c r="BE431" s="20"/>
      <c r="BF431" s="20">
        <f t="shared" si="2853"/>
        <v>0</v>
      </c>
      <c r="BG431" s="20">
        <f t="shared" si="2854"/>
        <v>0</v>
      </c>
      <c r="BH431" s="7"/>
      <c r="BI431" s="7"/>
      <c r="BJ431" s="7"/>
      <c r="BK431" s="52"/>
      <c r="BL431" s="51"/>
      <c r="BM431" s="17"/>
      <c r="BN431" s="17"/>
      <c r="BO431" s="7"/>
      <c r="BP431" s="7"/>
      <c r="BQ431" s="7"/>
      <c r="BR431" s="7"/>
      <c r="BS431" s="7"/>
      <c r="BT431" s="7"/>
      <c r="BU431" s="7"/>
      <c r="BV431" s="7"/>
      <c r="BW431" s="7"/>
      <c r="BX431" s="73">
        <f t="shared" si="2921"/>
        <v>0</v>
      </c>
      <c r="BY431" s="32"/>
      <c r="BZ431" s="334"/>
      <c r="CA431" s="32"/>
      <c r="CB431" s="20"/>
      <c r="CC431" s="32"/>
      <c r="CD431" s="20"/>
      <c r="CE431" s="32"/>
      <c r="CF431" s="20"/>
      <c r="CG431" s="74"/>
      <c r="CH431" s="20"/>
      <c r="CI431" s="20"/>
      <c r="CJ431" s="20"/>
      <c r="CK431" s="74"/>
      <c r="CL431" s="20"/>
      <c r="CM431" s="74"/>
      <c r="CN431" s="20"/>
      <c r="CO431" s="74"/>
      <c r="CP431" s="24"/>
      <c r="CQ431" s="74"/>
      <c r="CR431" s="334"/>
      <c r="CS431" s="74"/>
      <c r="CT431" s="20"/>
      <c r="CU431" s="74"/>
      <c r="CV431" s="20"/>
      <c r="CW431" s="74"/>
      <c r="CX431" s="334"/>
      <c r="CY431" s="74"/>
      <c r="CZ431" s="20"/>
      <c r="DA431" s="74"/>
      <c r="DB431" s="20"/>
      <c r="DC431" s="74"/>
      <c r="DD431" s="20"/>
      <c r="DE431" s="74"/>
      <c r="DF431" s="20"/>
      <c r="DG431" s="74"/>
      <c r="DH431" s="20"/>
      <c r="DI431" s="74"/>
      <c r="DJ431" s="20"/>
      <c r="DK431" s="74"/>
      <c r="DL431" s="20"/>
      <c r="DM431" s="74"/>
      <c r="DN431" s="20"/>
      <c r="DO431" s="74"/>
      <c r="DP431" s="20"/>
      <c r="DQ431" s="20">
        <f t="shared" si="2789"/>
        <v>0</v>
      </c>
      <c r="DR431" s="20">
        <f t="shared" si="2790"/>
        <v>0</v>
      </c>
      <c r="DS431" s="7"/>
      <c r="DT431" s="7"/>
      <c r="DU431" s="7"/>
      <c r="DV431" s="52"/>
      <c r="DW431" s="51"/>
      <c r="DX431" s="17"/>
      <c r="DY431" s="17"/>
      <c r="DZ431" s="7"/>
      <c r="EA431" s="7"/>
      <c r="EB431" s="7"/>
      <c r="EC431" s="7"/>
      <c r="ED431" s="7"/>
      <c r="EE431" s="7"/>
      <c r="EF431" s="7"/>
      <c r="EG431" s="7"/>
      <c r="EH431" s="7">
        <f t="shared" si="2791"/>
        <v>0</v>
      </c>
      <c r="EI431" s="7">
        <f t="shared" si="2791"/>
        <v>0</v>
      </c>
      <c r="EJ431" s="7">
        <f t="shared" si="2791"/>
        <v>0</v>
      </c>
      <c r="EK431" s="18">
        <f t="shared" si="2791"/>
        <v>0</v>
      </c>
      <c r="EL431" s="7">
        <f t="shared" si="2791"/>
        <v>0</v>
      </c>
      <c r="EM431" s="7">
        <f t="shared" si="2791"/>
        <v>0</v>
      </c>
      <c r="EN431" s="7">
        <f t="shared" si="2791"/>
        <v>0</v>
      </c>
      <c r="EO431" s="7">
        <f t="shared" si="2791"/>
        <v>0</v>
      </c>
      <c r="EP431" s="7">
        <f t="shared" si="2791"/>
        <v>0</v>
      </c>
      <c r="EQ431" s="7">
        <f t="shared" si="2791"/>
        <v>0</v>
      </c>
      <c r="ER431" s="7">
        <f t="shared" si="2791"/>
        <v>0</v>
      </c>
      <c r="ES431" s="7">
        <f t="shared" si="2791"/>
        <v>0</v>
      </c>
      <c r="ET431" s="7">
        <f t="shared" si="2791"/>
        <v>0</v>
      </c>
      <c r="EU431" s="18">
        <f t="shared" si="2791"/>
        <v>0</v>
      </c>
      <c r="EV431" s="7">
        <f t="shared" si="2791"/>
        <v>0</v>
      </c>
      <c r="EW431" s="7">
        <f t="shared" si="2791"/>
        <v>0</v>
      </c>
      <c r="EX431" s="7">
        <f t="shared" si="2792"/>
        <v>0</v>
      </c>
      <c r="EY431" s="7">
        <f t="shared" si="2792"/>
        <v>0</v>
      </c>
      <c r="EZ431" s="7">
        <f t="shared" si="2792"/>
        <v>0</v>
      </c>
      <c r="FA431" s="7">
        <f t="shared" si="2792"/>
        <v>0</v>
      </c>
      <c r="FB431" s="7">
        <f t="shared" si="2792"/>
        <v>0</v>
      </c>
      <c r="FC431" s="7">
        <f t="shared" si="2792"/>
        <v>0</v>
      </c>
      <c r="FD431" s="7">
        <f t="shared" si="2792"/>
        <v>0</v>
      </c>
      <c r="FE431" s="18">
        <f t="shared" si="2792"/>
        <v>0</v>
      </c>
      <c r="FF431" s="7">
        <f t="shared" si="2792"/>
        <v>0</v>
      </c>
      <c r="FG431" s="7">
        <f t="shared" si="2792"/>
        <v>0</v>
      </c>
      <c r="FH431" s="7">
        <f t="shared" si="2792"/>
        <v>0</v>
      </c>
      <c r="FI431" s="7">
        <f t="shared" si="2792"/>
        <v>0</v>
      </c>
      <c r="FJ431" s="7">
        <f t="shared" si="2792"/>
        <v>0</v>
      </c>
      <c r="FK431" s="7">
        <f t="shared" si="2792"/>
        <v>0</v>
      </c>
      <c r="FL431" s="7">
        <f t="shared" si="2792"/>
        <v>0</v>
      </c>
      <c r="FM431" s="7">
        <f t="shared" si="2792"/>
        <v>0</v>
      </c>
      <c r="FN431" s="7">
        <f t="shared" si="2793"/>
        <v>0</v>
      </c>
      <c r="FO431" s="7">
        <f t="shared" si="2793"/>
        <v>0</v>
      </c>
      <c r="FP431" s="7"/>
      <c r="FQ431" s="7">
        <f t="shared" si="2794"/>
        <v>0</v>
      </c>
      <c r="FR431" s="7">
        <f t="shared" si="2794"/>
        <v>0</v>
      </c>
      <c r="FS431" s="7">
        <f t="shared" si="2794"/>
        <v>0</v>
      </c>
      <c r="FT431" s="7">
        <f t="shared" si="2794"/>
        <v>0</v>
      </c>
      <c r="FU431" s="7">
        <f t="shared" si="2794"/>
        <v>0</v>
      </c>
      <c r="FV431" s="7">
        <f t="shared" si="2794"/>
        <v>0</v>
      </c>
      <c r="FW431" s="7">
        <f t="shared" si="2794"/>
        <v>0</v>
      </c>
      <c r="FX431" s="7">
        <f t="shared" si="2794"/>
        <v>0</v>
      </c>
      <c r="FY431" s="7">
        <f t="shared" si="2794"/>
        <v>0</v>
      </c>
      <c r="FZ431" s="7">
        <f t="shared" si="2794"/>
        <v>0</v>
      </c>
      <c r="GA431" s="7">
        <f t="shared" si="2794"/>
        <v>0</v>
      </c>
      <c r="GB431" s="116">
        <f t="shared" si="2794"/>
        <v>0</v>
      </c>
      <c r="GC431" s="117">
        <f t="shared" si="2794"/>
        <v>0</v>
      </c>
      <c r="GD431" s="7"/>
      <c r="GE431" s="7"/>
      <c r="GF431" s="7"/>
      <c r="GG431" s="52"/>
      <c r="GH431" s="3"/>
      <c r="GI431" s="18"/>
      <c r="GJ431" s="18"/>
      <c r="GK431" s="1"/>
      <c r="GL431" s="23"/>
      <c r="GM431" s="61"/>
      <c r="GN431" s="7"/>
      <c r="GO431" s="7"/>
    </row>
    <row r="432" spans="1:197" ht="24.95" customHeight="1" x14ac:dyDescent="0.35">
      <c r="A432" s="51"/>
      <c r="B432" s="17"/>
      <c r="C432" s="17"/>
      <c r="D432" s="7"/>
      <c r="E432" s="7"/>
      <c r="F432" s="7"/>
      <c r="G432" s="7"/>
      <c r="H432" s="7"/>
      <c r="I432" s="7"/>
      <c r="J432" s="7"/>
      <c r="K432" s="7"/>
      <c r="L432" s="7"/>
      <c r="M432" s="73">
        <f t="shared" si="2852"/>
        <v>0</v>
      </c>
      <c r="N432" s="32"/>
      <c r="O432" s="263"/>
      <c r="P432" s="32"/>
      <c r="Q432" s="20"/>
      <c r="R432" s="32"/>
      <c r="S432" s="20"/>
      <c r="T432" s="32"/>
      <c r="U432" s="20"/>
      <c r="V432" s="74"/>
      <c r="W432" s="20"/>
      <c r="X432" s="20"/>
      <c r="Y432" s="20"/>
      <c r="Z432" s="74"/>
      <c r="AA432" s="20"/>
      <c r="AB432" s="74"/>
      <c r="AC432" s="20"/>
      <c r="AD432" s="74"/>
      <c r="AE432" s="24"/>
      <c r="AF432" s="74"/>
      <c r="AG432" s="20"/>
      <c r="AH432" s="74"/>
      <c r="AI432" s="20"/>
      <c r="AJ432" s="74"/>
      <c r="AK432" s="20"/>
      <c r="AL432" s="74"/>
      <c r="AM432" s="263"/>
      <c r="AN432" s="74"/>
      <c r="AO432" s="20"/>
      <c r="AP432" s="74"/>
      <c r="AQ432" s="20"/>
      <c r="AR432" s="74"/>
      <c r="AS432" s="20"/>
      <c r="AT432" s="74"/>
      <c r="AU432" s="20"/>
      <c r="AV432" s="74"/>
      <c r="AW432" s="20"/>
      <c r="AX432" s="74"/>
      <c r="AY432" s="20"/>
      <c r="AZ432" s="74"/>
      <c r="BA432" s="20"/>
      <c r="BB432" s="74"/>
      <c r="BC432" s="20"/>
      <c r="BD432" s="74"/>
      <c r="BE432" s="20"/>
      <c r="BF432" s="20">
        <f t="shared" si="2853"/>
        <v>0</v>
      </c>
      <c r="BG432" s="20">
        <f t="shared" si="2854"/>
        <v>0</v>
      </c>
      <c r="BH432" s="7"/>
      <c r="BI432" s="7"/>
      <c r="BJ432" s="7"/>
      <c r="BK432" s="52"/>
      <c r="BL432" s="51"/>
      <c r="BM432" s="17"/>
      <c r="BN432" s="17"/>
      <c r="BO432" s="7"/>
      <c r="BP432" s="7"/>
      <c r="BQ432" s="7"/>
      <c r="BR432" s="7"/>
      <c r="BS432" s="7"/>
      <c r="BT432" s="7"/>
      <c r="BU432" s="7"/>
      <c r="BV432" s="7"/>
      <c r="BW432" s="7"/>
      <c r="BX432" s="73">
        <f t="shared" si="2921"/>
        <v>0</v>
      </c>
      <c r="BY432" s="32"/>
      <c r="BZ432" s="334"/>
      <c r="CA432" s="32"/>
      <c r="CB432" s="20"/>
      <c r="CC432" s="32"/>
      <c r="CD432" s="20"/>
      <c r="CE432" s="32"/>
      <c r="CF432" s="20"/>
      <c r="CG432" s="74"/>
      <c r="CH432" s="20"/>
      <c r="CI432" s="20"/>
      <c r="CJ432" s="20"/>
      <c r="CK432" s="74"/>
      <c r="CL432" s="20"/>
      <c r="CM432" s="74"/>
      <c r="CN432" s="20"/>
      <c r="CO432" s="74"/>
      <c r="CP432" s="24"/>
      <c r="CQ432" s="74"/>
      <c r="CR432" s="334"/>
      <c r="CS432" s="74"/>
      <c r="CT432" s="20"/>
      <c r="CU432" s="74"/>
      <c r="CV432" s="20"/>
      <c r="CW432" s="74"/>
      <c r="CX432" s="334"/>
      <c r="CY432" s="74"/>
      <c r="CZ432" s="20"/>
      <c r="DA432" s="74"/>
      <c r="DB432" s="20"/>
      <c r="DC432" s="74"/>
      <c r="DD432" s="20"/>
      <c r="DE432" s="74"/>
      <c r="DF432" s="20"/>
      <c r="DG432" s="74"/>
      <c r="DH432" s="20"/>
      <c r="DI432" s="74"/>
      <c r="DJ432" s="20"/>
      <c r="DK432" s="74"/>
      <c r="DL432" s="20"/>
      <c r="DM432" s="74"/>
      <c r="DN432" s="20"/>
      <c r="DO432" s="74"/>
      <c r="DP432" s="20"/>
      <c r="DQ432" s="20">
        <f t="shared" si="2789"/>
        <v>0</v>
      </c>
      <c r="DR432" s="20">
        <f t="shared" si="2790"/>
        <v>0</v>
      </c>
      <c r="DS432" s="7"/>
      <c r="DT432" s="7"/>
      <c r="DU432" s="7"/>
      <c r="DV432" s="52"/>
      <c r="DW432" s="51"/>
      <c r="DX432" s="17"/>
      <c r="DY432" s="17"/>
      <c r="DZ432" s="7"/>
      <c r="EA432" s="7"/>
      <c r="EB432" s="7"/>
      <c r="EC432" s="7"/>
      <c r="ED432" s="7"/>
      <c r="EE432" s="7"/>
      <c r="EF432" s="7"/>
      <c r="EG432" s="7"/>
      <c r="EH432" s="7">
        <f t="shared" si="2791"/>
        <v>0</v>
      </c>
      <c r="EI432" s="7">
        <f t="shared" si="2791"/>
        <v>0</v>
      </c>
      <c r="EJ432" s="7">
        <f t="shared" si="2791"/>
        <v>0</v>
      </c>
      <c r="EK432" s="18">
        <f t="shared" si="2791"/>
        <v>0</v>
      </c>
      <c r="EL432" s="7">
        <f t="shared" si="2791"/>
        <v>0</v>
      </c>
      <c r="EM432" s="7">
        <f t="shared" si="2791"/>
        <v>0</v>
      </c>
      <c r="EN432" s="7">
        <f t="shared" si="2791"/>
        <v>0</v>
      </c>
      <c r="EO432" s="7">
        <f t="shared" si="2791"/>
        <v>0</v>
      </c>
      <c r="EP432" s="7">
        <f t="shared" si="2791"/>
        <v>0</v>
      </c>
      <c r="EQ432" s="7">
        <f t="shared" si="2791"/>
        <v>0</v>
      </c>
      <c r="ER432" s="7">
        <f t="shared" si="2791"/>
        <v>0</v>
      </c>
      <c r="ES432" s="7">
        <f t="shared" si="2791"/>
        <v>0</v>
      </c>
      <c r="ET432" s="7">
        <f t="shared" si="2791"/>
        <v>0</v>
      </c>
      <c r="EU432" s="18">
        <f t="shared" si="2791"/>
        <v>0</v>
      </c>
      <c r="EV432" s="7">
        <f t="shared" si="2791"/>
        <v>0</v>
      </c>
      <c r="EW432" s="7">
        <f t="shared" si="2791"/>
        <v>0</v>
      </c>
      <c r="EX432" s="7">
        <f t="shared" si="2792"/>
        <v>0</v>
      </c>
      <c r="EY432" s="7">
        <f t="shared" si="2792"/>
        <v>0</v>
      </c>
      <c r="EZ432" s="7">
        <f t="shared" si="2792"/>
        <v>0</v>
      </c>
      <c r="FA432" s="7">
        <f t="shared" si="2792"/>
        <v>0</v>
      </c>
      <c r="FB432" s="7">
        <f t="shared" si="2792"/>
        <v>0</v>
      </c>
      <c r="FC432" s="7">
        <f t="shared" si="2792"/>
        <v>0</v>
      </c>
      <c r="FD432" s="7">
        <f t="shared" si="2792"/>
        <v>0</v>
      </c>
      <c r="FE432" s="18">
        <f t="shared" si="2792"/>
        <v>0</v>
      </c>
      <c r="FF432" s="7">
        <f t="shared" si="2792"/>
        <v>0</v>
      </c>
      <c r="FG432" s="7">
        <f t="shared" si="2792"/>
        <v>0</v>
      </c>
      <c r="FH432" s="7">
        <f t="shared" si="2792"/>
        <v>0</v>
      </c>
      <c r="FI432" s="7">
        <f t="shared" si="2792"/>
        <v>0</v>
      </c>
      <c r="FJ432" s="7">
        <f t="shared" si="2792"/>
        <v>0</v>
      </c>
      <c r="FK432" s="7">
        <f t="shared" si="2792"/>
        <v>0</v>
      </c>
      <c r="FL432" s="7">
        <f t="shared" si="2792"/>
        <v>0</v>
      </c>
      <c r="FM432" s="7">
        <f t="shared" si="2792"/>
        <v>0</v>
      </c>
      <c r="FN432" s="7">
        <f t="shared" si="2793"/>
        <v>0</v>
      </c>
      <c r="FO432" s="7">
        <f t="shared" si="2793"/>
        <v>0</v>
      </c>
      <c r="FP432" s="7"/>
      <c r="FQ432" s="7">
        <f t="shared" si="2794"/>
        <v>0</v>
      </c>
      <c r="FR432" s="7">
        <f t="shared" si="2794"/>
        <v>0</v>
      </c>
      <c r="FS432" s="7">
        <f t="shared" si="2794"/>
        <v>0</v>
      </c>
      <c r="FT432" s="7">
        <f t="shared" si="2794"/>
        <v>0</v>
      </c>
      <c r="FU432" s="7">
        <f t="shared" si="2794"/>
        <v>0</v>
      </c>
      <c r="FV432" s="7">
        <f t="shared" si="2794"/>
        <v>0</v>
      </c>
      <c r="FW432" s="7">
        <f t="shared" si="2794"/>
        <v>0</v>
      </c>
      <c r="FX432" s="7">
        <f t="shared" si="2794"/>
        <v>0</v>
      </c>
      <c r="FY432" s="7">
        <f t="shared" si="2794"/>
        <v>0</v>
      </c>
      <c r="FZ432" s="7">
        <f t="shared" si="2794"/>
        <v>0</v>
      </c>
      <c r="GA432" s="7">
        <f t="shared" si="2794"/>
        <v>0</v>
      </c>
      <c r="GB432" s="116">
        <f t="shared" si="2794"/>
        <v>0</v>
      </c>
      <c r="GC432" s="117">
        <f t="shared" si="2794"/>
        <v>0</v>
      </c>
      <c r="GD432" s="7"/>
      <c r="GE432" s="7"/>
      <c r="GF432" s="7"/>
      <c r="GG432" s="52"/>
      <c r="GH432" s="3"/>
      <c r="GI432" s="18"/>
      <c r="GJ432" s="18"/>
      <c r="GK432" s="1"/>
      <c r="GL432" s="23"/>
      <c r="GM432" s="61"/>
      <c r="GN432" s="7"/>
      <c r="GO432" s="7"/>
    </row>
    <row r="433" spans="1:199" ht="24.95" customHeight="1" thickBot="1" x14ac:dyDescent="0.4">
      <c r="A433" s="51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3">
        <f t="shared" si="2852"/>
        <v>0</v>
      </c>
      <c r="N433" s="32"/>
      <c r="O433" s="263"/>
      <c r="P433" s="32"/>
      <c r="Q433" s="20"/>
      <c r="R433" s="32"/>
      <c r="S433" s="20"/>
      <c r="T433" s="32"/>
      <c r="U433" s="20"/>
      <c r="V433" s="74"/>
      <c r="W433" s="20"/>
      <c r="X433" s="20"/>
      <c r="Y433" s="20"/>
      <c r="Z433" s="74"/>
      <c r="AA433" s="20"/>
      <c r="AB433" s="74"/>
      <c r="AC433" s="20"/>
      <c r="AD433" s="74"/>
      <c r="AE433" s="24"/>
      <c r="AF433" s="74"/>
      <c r="AG433" s="20"/>
      <c r="AH433" s="74"/>
      <c r="AI433" s="20"/>
      <c r="AJ433" s="74"/>
      <c r="AK433" s="20"/>
      <c r="AL433" s="74"/>
      <c r="AM433" s="263"/>
      <c r="AN433" s="74"/>
      <c r="AO433" s="20"/>
      <c r="AP433" s="74"/>
      <c r="AQ433" s="20"/>
      <c r="AR433" s="74"/>
      <c r="AS433" s="20"/>
      <c r="AT433" s="74"/>
      <c r="AU433" s="20"/>
      <c r="AV433" s="74"/>
      <c r="AW433" s="20"/>
      <c r="AX433" s="74"/>
      <c r="AY433" s="20"/>
      <c r="AZ433" s="74"/>
      <c r="BA433" s="20"/>
      <c r="BB433" s="74"/>
      <c r="BC433" s="20"/>
      <c r="BD433" s="74"/>
      <c r="BE433" s="20"/>
      <c r="BF433" s="20">
        <f t="shared" si="2853"/>
        <v>0</v>
      </c>
      <c r="BG433" s="20">
        <f t="shared" si="2854"/>
        <v>0</v>
      </c>
      <c r="BH433" s="7"/>
      <c r="BI433" s="7"/>
      <c r="BJ433" s="7"/>
      <c r="BK433" s="52"/>
      <c r="BL433" s="51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3">
        <f t="shared" si="2921"/>
        <v>0</v>
      </c>
      <c r="BY433" s="32"/>
      <c r="BZ433" s="334"/>
      <c r="CA433" s="32"/>
      <c r="CB433" s="20"/>
      <c r="CC433" s="32"/>
      <c r="CD433" s="20"/>
      <c r="CE433" s="32"/>
      <c r="CF433" s="20"/>
      <c r="CG433" s="74"/>
      <c r="CH433" s="20"/>
      <c r="CI433" s="20"/>
      <c r="CJ433" s="20"/>
      <c r="CK433" s="74"/>
      <c r="CL433" s="20"/>
      <c r="CM433" s="74"/>
      <c r="CN433" s="20"/>
      <c r="CO433" s="74"/>
      <c r="CP433" s="24"/>
      <c r="CQ433" s="74"/>
      <c r="CR433" s="334"/>
      <c r="CS433" s="74"/>
      <c r="CT433" s="20"/>
      <c r="CU433" s="74"/>
      <c r="CV433" s="20"/>
      <c r="CW433" s="74"/>
      <c r="CX433" s="334"/>
      <c r="CY433" s="74"/>
      <c r="CZ433" s="20"/>
      <c r="DA433" s="74"/>
      <c r="DB433" s="20"/>
      <c r="DC433" s="74"/>
      <c r="DD433" s="20"/>
      <c r="DE433" s="74"/>
      <c r="DF433" s="20"/>
      <c r="DG433" s="74"/>
      <c r="DH433" s="20"/>
      <c r="DI433" s="74"/>
      <c r="DJ433" s="20"/>
      <c r="DK433" s="74"/>
      <c r="DL433" s="20"/>
      <c r="DM433" s="74"/>
      <c r="DN433" s="20"/>
      <c r="DO433" s="74"/>
      <c r="DP433" s="20"/>
      <c r="DQ433" s="20">
        <f t="shared" si="2789"/>
        <v>0</v>
      </c>
      <c r="DR433" s="20">
        <f t="shared" si="2790"/>
        <v>0</v>
      </c>
      <c r="DS433" s="7"/>
      <c r="DT433" s="7"/>
      <c r="DU433" s="7"/>
      <c r="DV433" s="52"/>
      <c r="DW433" s="51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>
        <f t="shared" si="2791"/>
        <v>0</v>
      </c>
      <c r="EI433" s="7">
        <f t="shared" si="2791"/>
        <v>0</v>
      </c>
      <c r="EJ433" s="7">
        <f t="shared" si="2791"/>
        <v>0</v>
      </c>
      <c r="EK433" s="18">
        <f t="shared" si="2791"/>
        <v>0</v>
      </c>
      <c r="EL433" s="7">
        <f t="shared" si="2791"/>
        <v>0</v>
      </c>
      <c r="EM433" s="7">
        <f t="shared" si="2791"/>
        <v>0</v>
      </c>
      <c r="EN433" s="7">
        <f t="shared" si="2791"/>
        <v>0</v>
      </c>
      <c r="EO433" s="7">
        <f t="shared" si="2791"/>
        <v>0</v>
      </c>
      <c r="EP433" s="7">
        <f t="shared" si="2791"/>
        <v>0</v>
      </c>
      <c r="EQ433" s="7">
        <f t="shared" si="2791"/>
        <v>0</v>
      </c>
      <c r="ER433" s="7">
        <f t="shared" si="2791"/>
        <v>0</v>
      </c>
      <c r="ES433" s="7">
        <f t="shared" si="2791"/>
        <v>0</v>
      </c>
      <c r="ET433" s="7">
        <f t="shared" si="2791"/>
        <v>0</v>
      </c>
      <c r="EU433" s="18">
        <f t="shared" si="2791"/>
        <v>0</v>
      </c>
      <c r="EV433" s="7">
        <f t="shared" si="2791"/>
        <v>0</v>
      </c>
      <c r="EW433" s="7">
        <f t="shared" si="2791"/>
        <v>0</v>
      </c>
      <c r="EX433" s="7">
        <f t="shared" si="2792"/>
        <v>0</v>
      </c>
      <c r="EY433" s="7">
        <f t="shared" si="2792"/>
        <v>0</v>
      </c>
      <c r="EZ433" s="7">
        <f t="shared" si="2792"/>
        <v>0</v>
      </c>
      <c r="FA433" s="7">
        <f t="shared" si="2792"/>
        <v>0</v>
      </c>
      <c r="FB433" s="7">
        <f t="shared" si="2792"/>
        <v>0</v>
      </c>
      <c r="FC433" s="7">
        <f t="shared" si="2792"/>
        <v>0</v>
      </c>
      <c r="FD433" s="7">
        <f t="shared" si="2792"/>
        <v>0</v>
      </c>
      <c r="FE433" s="18">
        <f t="shared" si="2792"/>
        <v>0</v>
      </c>
      <c r="FF433" s="7">
        <f t="shared" si="2792"/>
        <v>0</v>
      </c>
      <c r="FG433" s="7">
        <f t="shared" si="2792"/>
        <v>0</v>
      </c>
      <c r="FH433" s="7">
        <f t="shared" si="2792"/>
        <v>0</v>
      </c>
      <c r="FI433" s="7">
        <f t="shared" si="2792"/>
        <v>0</v>
      </c>
      <c r="FJ433" s="7">
        <f t="shared" si="2792"/>
        <v>0</v>
      </c>
      <c r="FK433" s="7">
        <f t="shared" si="2792"/>
        <v>0</v>
      </c>
      <c r="FL433" s="7">
        <f t="shared" si="2792"/>
        <v>0</v>
      </c>
      <c r="FM433" s="7">
        <f t="shared" si="2792"/>
        <v>0</v>
      </c>
      <c r="FN433" s="7">
        <f t="shared" si="2793"/>
        <v>0</v>
      </c>
      <c r="FO433" s="7">
        <f t="shared" si="2793"/>
        <v>0</v>
      </c>
      <c r="FP433" s="7"/>
      <c r="FQ433" s="7">
        <f t="shared" si="2794"/>
        <v>0</v>
      </c>
      <c r="FR433" s="7">
        <f t="shared" si="2794"/>
        <v>0</v>
      </c>
      <c r="FS433" s="7">
        <f t="shared" si="2794"/>
        <v>0</v>
      </c>
      <c r="FT433" s="7">
        <f t="shared" si="2794"/>
        <v>0</v>
      </c>
      <c r="FU433" s="7">
        <f t="shared" si="2794"/>
        <v>0</v>
      </c>
      <c r="FV433" s="7">
        <f t="shared" si="2794"/>
        <v>0</v>
      </c>
      <c r="FW433" s="7">
        <f t="shared" si="2794"/>
        <v>0</v>
      </c>
      <c r="FX433" s="7">
        <f t="shared" si="2794"/>
        <v>0</v>
      </c>
      <c r="FY433" s="7">
        <f t="shared" si="2794"/>
        <v>0</v>
      </c>
      <c r="FZ433" s="7">
        <f t="shared" si="2794"/>
        <v>0</v>
      </c>
      <c r="GA433" s="7">
        <f t="shared" si="2794"/>
        <v>0</v>
      </c>
      <c r="GB433" s="116">
        <f t="shared" si="2794"/>
        <v>0</v>
      </c>
      <c r="GC433" s="117">
        <f t="shared" si="2794"/>
        <v>0</v>
      </c>
      <c r="GD433" s="7"/>
      <c r="GE433" s="7"/>
      <c r="GF433" s="7"/>
      <c r="GG433" s="52"/>
      <c r="GH433" s="3"/>
      <c r="GI433" s="18"/>
      <c r="GJ433" s="18"/>
      <c r="GK433" s="27"/>
      <c r="GL433" s="27"/>
      <c r="GM433" s="64"/>
      <c r="GN433" s="7"/>
      <c r="GO433" s="7"/>
      <c r="GP433" s="3"/>
      <c r="GQ433" s="3"/>
    </row>
    <row r="434" spans="1:199" s="346" customFormat="1" ht="24.95" customHeight="1" thickBot="1" x14ac:dyDescent="0.4">
      <c r="A434" s="365">
        <v>29</v>
      </c>
      <c r="B434" s="131" t="s">
        <v>89</v>
      </c>
      <c r="C434" s="130" t="s">
        <v>65</v>
      </c>
      <c r="D434" s="131">
        <v>1</v>
      </c>
      <c r="E434" s="363"/>
      <c r="F434" s="363"/>
      <c r="G434" s="363"/>
      <c r="H434" s="363"/>
      <c r="I434" s="363"/>
      <c r="J434" s="363"/>
      <c r="K434" s="363"/>
      <c r="L434" s="363">
        <f>SUM(L435:L445)</f>
        <v>208</v>
      </c>
      <c r="M434" s="363">
        <f t="shared" ref="M434:BG434" si="2922">SUM(M435:M445)</f>
        <v>208</v>
      </c>
      <c r="N434" s="363">
        <f t="shared" si="2922"/>
        <v>102</v>
      </c>
      <c r="O434" s="363">
        <f t="shared" si="2922"/>
        <v>26</v>
      </c>
      <c r="P434" s="45">
        <f t="shared" si="2922"/>
        <v>44</v>
      </c>
      <c r="Q434" s="363">
        <f t="shared" si="2922"/>
        <v>76</v>
      </c>
      <c r="R434" s="45">
        <f t="shared" si="2922"/>
        <v>62</v>
      </c>
      <c r="S434" s="363">
        <f t="shared" si="2922"/>
        <v>78</v>
      </c>
      <c r="T434" s="45">
        <f t="shared" si="2922"/>
        <v>0</v>
      </c>
      <c r="U434" s="363">
        <f t="shared" si="2922"/>
        <v>0</v>
      </c>
      <c r="V434" s="45">
        <f t="shared" si="2922"/>
        <v>0</v>
      </c>
      <c r="W434" s="363">
        <f t="shared" si="2922"/>
        <v>0</v>
      </c>
      <c r="X434" s="363">
        <f t="shared" si="2922"/>
        <v>2</v>
      </c>
      <c r="Y434" s="432">
        <f t="shared" si="2922"/>
        <v>15.4</v>
      </c>
      <c r="Z434" s="45">
        <f t="shared" si="2922"/>
        <v>0</v>
      </c>
      <c r="AA434" s="363">
        <f t="shared" si="2922"/>
        <v>0</v>
      </c>
      <c r="AB434" s="45">
        <f t="shared" si="2922"/>
        <v>0</v>
      </c>
      <c r="AC434" s="363">
        <f t="shared" si="2922"/>
        <v>0</v>
      </c>
      <c r="AD434" s="45">
        <f t="shared" si="2922"/>
        <v>1</v>
      </c>
      <c r="AE434" s="363">
        <f t="shared" si="2922"/>
        <v>15</v>
      </c>
      <c r="AF434" s="45">
        <f t="shared" si="2922"/>
        <v>0</v>
      </c>
      <c r="AG434" s="363">
        <f t="shared" si="2922"/>
        <v>0</v>
      </c>
      <c r="AH434" s="45">
        <f t="shared" si="2922"/>
        <v>0</v>
      </c>
      <c r="AI434" s="364">
        <f t="shared" si="2922"/>
        <v>0</v>
      </c>
      <c r="AJ434" s="45">
        <f t="shared" si="2922"/>
        <v>0</v>
      </c>
      <c r="AK434" s="432">
        <f t="shared" si="2922"/>
        <v>0</v>
      </c>
      <c r="AL434" s="45">
        <f t="shared" si="2922"/>
        <v>1</v>
      </c>
      <c r="AM434" s="363">
        <f t="shared" si="2922"/>
        <v>60</v>
      </c>
      <c r="AN434" s="45">
        <f>SUM(AN435:AN445)</f>
        <v>0</v>
      </c>
      <c r="AO434" s="363">
        <f t="shared" si="2922"/>
        <v>0</v>
      </c>
      <c r="AP434" s="45">
        <f t="shared" si="2922"/>
        <v>0</v>
      </c>
      <c r="AQ434" s="363">
        <f t="shared" si="2922"/>
        <v>0</v>
      </c>
      <c r="AR434" s="363">
        <f t="shared" si="2922"/>
        <v>1</v>
      </c>
      <c r="AS434" s="432">
        <f t="shared" si="2922"/>
        <v>18</v>
      </c>
      <c r="AT434" s="45">
        <f t="shared" si="2922"/>
        <v>2</v>
      </c>
      <c r="AU434" s="432">
        <f t="shared" si="2922"/>
        <v>18</v>
      </c>
      <c r="AV434" s="45">
        <f t="shared" si="2922"/>
        <v>0</v>
      </c>
      <c r="AW434" s="363">
        <f t="shared" si="2922"/>
        <v>0</v>
      </c>
      <c r="AX434" s="45">
        <f t="shared" si="2922"/>
        <v>1</v>
      </c>
      <c r="AY434" s="432">
        <f t="shared" si="2922"/>
        <v>8</v>
      </c>
      <c r="AZ434" s="45">
        <f t="shared" si="2922"/>
        <v>0</v>
      </c>
      <c r="BA434" s="432">
        <f t="shared" si="2922"/>
        <v>0</v>
      </c>
      <c r="BB434" s="363">
        <f t="shared" si="2922"/>
        <v>0</v>
      </c>
      <c r="BC434" s="432">
        <f t="shared" si="2922"/>
        <v>0</v>
      </c>
      <c r="BD434" s="363">
        <f t="shared" si="2922"/>
        <v>0</v>
      </c>
      <c r="BE434" s="363">
        <f t="shared" si="2922"/>
        <v>0</v>
      </c>
      <c r="BF434" s="432">
        <f t="shared" si="2922"/>
        <v>316.39999999999998</v>
      </c>
      <c r="BG434" s="432">
        <f t="shared" si="2922"/>
        <v>208</v>
      </c>
      <c r="BH434" s="45"/>
      <c r="BI434" s="45"/>
      <c r="BJ434" s="45"/>
      <c r="BK434" s="362"/>
      <c r="BL434" s="351">
        <v>29</v>
      </c>
      <c r="BM434" s="131" t="s">
        <v>89</v>
      </c>
      <c r="BN434" s="130" t="s">
        <v>65</v>
      </c>
      <c r="BO434" s="131">
        <v>1</v>
      </c>
      <c r="BP434" s="363"/>
      <c r="BQ434" s="363"/>
      <c r="BR434" s="363"/>
      <c r="BS434" s="363"/>
      <c r="BT434" s="363"/>
      <c r="BU434" s="363"/>
      <c r="BV434" s="363"/>
      <c r="BW434" s="363">
        <f>SUM(BW435:BW445)</f>
        <v>306</v>
      </c>
      <c r="BX434" s="363">
        <f t="shared" ref="BX434:DU434" si="2923">SUM(BX435:BX445)</f>
        <v>306</v>
      </c>
      <c r="BY434" s="363">
        <f t="shared" si="2923"/>
        <v>80</v>
      </c>
      <c r="BZ434" s="363">
        <f t="shared" si="2923"/>
        <v>6</v>
      </c>
      <c r="CA434" s="363">
        <f t="shared" si="2923"/>
        <v>28</v>
      </c>
      <c r="CB434" s="363">
        <f t="shared" si="2923"/>
        <v>24</v>
      </c>
      <c r="CC434" s="363">
        <f t="shared" si="2923"/>
        <v>208</v>
      </c>
      <c r="CD434" s="363">
        <f t="shared" si="2923"/>
        <v>202</v>
      </c>
      <c r="CE434" s="363">
        <f t="shared" si="2923"/>
        <v>0</v>
      </c>
      <c r="CF434" s="363">
        <f t="shared" si="2923"/>
        <v>0</v>
      </c>
      <c r="CG434" s="363">
        <f t="shared" si="2923"/>
        <v>0</v>
      </c>
      <c r="CH434" s="363">
        <f t="shared" si="2923"/>
        <v>0</v>
      </c>
      <c r="CI434" s="363">
        <f t="shared" si="2923"/>
        <v>4</v>
      </c>
      <c r="CJ434" s="364">
        <f t="shared" si="2923"/>
        <v>15.299999999999999</v>
      </c>
      <c r="CK434" s="363">
        <f t="shared" si="2923"/>
        <v>0</v>
      </c>
      <c r="CL434" s="363">
        <f t="shared" si="2923"/>
        <v>0</v>
      </c>
      <c r="CM434" s="363">
        <f t="shared" si="2923"/>
        <v>0</v>
      </c>
      <c r="CN434" s="363">
        <f t="shared" si="2923"/>
        <v>0</v>
      </c>
      <c r="CO434" s="363">
        <f t="shared" si="2923"/>
        <v>1</v>
      </c>
      <c r="CP434" s="363">
        <f t="shared" si="2923"/>
        <v>15</v>
      </c>
      <c r="CQ434" s="363">
        <f t="shared" si="2923"/>
        <v>1</v>
      </c>
      <c r="CR434" s="363">
        <f t="shared" si="2923"/>
        <v>36</v>
      </c>
      <c r="CS434" s="363">
        <f t="shared" si="2923"/>
        <v>0</v>
      </c>
      <c r="CT434" s="363">
        <f t="shared" si="2923"/>
        <v>0</v>
      </c>
      <c r="CU434" s="363">
        <f t="shared" si="2923"/>
        <v>0</v>
      </c>
      <c r="CV434" s="363">
        <f t="shared" si="2923"/>
        <v>0</v>
      </c>
      <c r="CW434" s="363">
        <f t="shared" si="2923"/>
        <v>4</v>
      </c>
      <c r="CX434" s="363">
        <f t="shared" si="2923"/>
        <v>192</v>
      </c>
      <c r="CY434" s="363">
        <f t="shared" si="2923"/>
        <v>0</v>
      </c>
      <c r="CZ434" s="363">
        <f t="shared" si="2923"/>
        <v>0</v>
      </c>
      <c r="DA434" s="363">
        <f t="shared" si="2923"/>
        <v>0</v>
      </c>
      <c r="DB434" s="363">
        <f t="shared" si="2923"/>
        <v>0</v>
      </c>
      <c r="DC434" s="363">
        <f t="shared" si="2923"/>
        <v>4</v>
      </c>
      <c r="DD434" s="432">
        <f t="shared" si="2923"/>
        <v>21.666666666666664</v>
      </c>
      <c r="DE434" s="363">
        <f t="shared" si="2923"/>
        <v>0</v>
      </c>
      <c r="DF434" s="363">
        <f t="shared" si="2923"/>
        <v>0</v>
      </c>
      <c r="DG434" s="363">
        <f t="shared" si="2923"/>
        <v>0</v>
      </c>
      <c r="DH434" s="363">
        <f t="shared" si="2923"/>
        <v>0</v>
      </c>
      <c r="DI434" s="363">
        <f t="shared" si="2923"/>
        <v>2</v>
      </c>
      <c r="DJ434" s="432">
        <f t="shared" si="2923"/>
        <v>16</v>
      </c>
      <c r="DK434" s="363">
        <f t="shared" si="2923"/>
        <v>1</v>
      </c>
      <c r="DL434" s="363">
        <f t="shared" si="2923"/>
        <v>0</v>
      </c>
      <c r="DM434" s="363">
        <f t="shared" si="2923"/>
        <v>0</v>
      </c>
      <c r="DN434" s="363">
        <f t="shared" si="2923"/>
        <v>0</v>
      </c>
      <c r="DO434" s="363">
        <f t="shared" si="2923"/>
        <v>0</v>
      </c>
      <c r="DP434" s="363">
        <f t="shared" si="2923"/>
        <v>0</v>
      </c>
      <c r="DQ434" s="432">
        <f t="shared" si="2923"/>
        <v>531.9666666666667</v>
      </c>
      <c r="DR434" s="432">
        <f t="shared" si="2923"/>
        <v>273.66666666666669</v>
      </c>
      <c r="DS434" s="363">
        <f t="shared" si="2923"/>
        <v>0</v>
      </c>
      <c r="DT434" s="363">
        <f t="shared" si="2923"/>
        <v>0</v>
      </c>
      <c r="DU434" s="363">
        <f t="shared" si="2923"/>
        <v>0</v>
      </c>
      <c r="DV434" s="344"/>
      <c r="DW434" s="365">
        <v>29</v>
      </c>
      <c r="DX434" s="131" t="s">
        <v>89</v>
      </c>
      <c r="DY434" s="130" t="s">
        <v>65</v>
      </c>
      <c r="DZ434" s="131">
        <v>1</v>
      </c>
      <c r="EA434" s="45"/>
      <c r="EB434" s="45"/>
      <c r="EC434" s="45"/>
      <c r="ED434" s="45"/>
      <c r="EE434" s="45"/>
      <c r="EF434" s="45"/>
      <c r="EG434" s="45"/>
      <c r="EH434" s="45">
        <f>SUM(EH435:EH445)</f>
        <v>514</v>
      </c>
      <c r="EI434" s="45">
        <f t="shared" ref="EI434:GC434" si="2924">SUM(EI435:EI445)</f>
        <v>514</v>
      </c>
      <c r="EJ434" s="45">
        <f t="shared" si="2924"/>
        <v>182</v>
      </c>
      <c r="EK434" s="363">
        <f t="shared" si="2924"/>
        <v>32</v>
      </c>
      <c r="EL434" s="45">
        <f t="shared" si="2924"/>
        <v>72</v>
      </c>
      <c r="EM434" s="363">
        <f t="shared" si="2924"/>
        <v>100</v>
      </c>
      <c r="EN434" s="45">
        <f t="shared" si="2924"/>
        <v>270</v>
      </c>
      <c r="EO434" s="363">
        <f t="shared" si="2924"/>
        <v>280</v>
      </c>
      <c r="EP434" s="45">
        <f t="shared" si="2924"/>
        <v>0</v>
      </c>
      <c r="EQ434" s="363">
        <f t="shared" si="2924"/>
        <v>0</v>
      </c>
      <c r="ER434" s="45">
        <f t="shared" si="2924"/>
        <v>0</v>
      </c>
      <c r="ES434" s="363">
        <f t="shared" si="2924"/>
        <v>0</v>
      </c>
      <c r="ET434" s="363">
        <f t="shared" si="2924"/>
        <v>6</v>
      </c>
      <c r="EU434" s="364">
        <f t="shared" si="2924"/>
        <v>30.7</v>
      </c>
      <c r="EV434" s="45">
        <f t="shared" si="2924"/>
        <v>0</v>
      </c>
      <c r="EW434" s="363">
        <f t="shared" si="2924"/>
        <v>0</v>
      </c>
      <c r="EX434" s="45">
        <f t="shared" si="2924"/>
        <v>0</v>
      </c>
      <c r="EY434" s="363">
        <f t="shared" si="2924"/>
        <v>0</v>
      </c>
      <c r="EZ434" s="45">
        <f t="shared" si="2924"/>
        <v>2</v>
      </c>
      <c r="FA434" s="363">
        <f t="shared" si="2924"/>
        <v>30</v>
      </c>
      <c r="FB434" s="45">
        <f t="shared" si="2924"/>
        <v>1</v>
      </c>
      <c r="FC434" s="363">
        <f t="shared" si="2924"/>
        <v>36</v>
      </c>
      <c r="FD434" s="45">
        <f t="shared" si="2924"/>
        <v>0</v>
      </c>
      <c r="FE434" s="364">
        <f>SUM(FE435:FE445)</f>
        <v>0</v>
      </c>
      <c r="FF434" s="45">
        <f t="shared" si="2924"/>
        <v>0</v>
      </c>
      <c r="FG434" s="432">
        <f t="shared" si="2924"/>
        <v>0</v>
      </c>
      <c r="FH434" s="45">
        <f t="shared" si="2924"/>
        <v>5</v>
      </c>
      <c r="FI434" s="363">
        <f t="shared" si="2924"/>
        <v>252</v>
      </c>
      <c r="FJ434" s="45">
        <f t="shared" si="2924"/>
        <v>0</v>
      </c>
      <c r="FK434" s="363">
        <f t="shared" si="2924"/>
        <v>0</v>
      </c>
      <c r="FL434" s="45">
        <f t="shared" si="2924"/>
        <v>0</v>
      </c>
      <c r="FM434" s="363">
        <f t="shared" si="2924"/>
        <v>0</v>
      </c>
      <c r="FN434" s="45">
        <f t="shared" si="2924"/>
        <v>5</v>
      </c>
      <c r="FO434" s="363">
        <f t="shared" si="2924"/>
        <v>39.666666666666664</v>
      </c>
      <c r="FP434" s="45"/>
      <c r="FQ434" s="432">
        <f t="shared" ref="FQ434" si="2925">SUM(FQ435:FQ445)</f>
        <v>18</v>
      </c>
      <c r="FR434" s="363">
        <f t="shared" si="2924"/>
        <v>0</v>
      </c>
      <c r="FS434" s="363">
        <f t="shared" si="2924"/>
        <v>0</v>
      </c>
      <c r="FT434" s="45">
        <f t="shared" si="2924"/>
        <v>3</v>
      </c>
      <c r="FU434" s="432">
        <f t="shared" si="2924"/>
        <v>24</v>
      </c>
      <c r="FV434" s="45">
        <f t="shared" si="2924"/>
        <v>1</v>
      </c>
      <c r="FW434" s="432">
        <f t="shared" si="2924"/>
        <v>0</v>
      </c>
      <c r="FX434" s="45">
        <f t="shared" si="2924"/>
        <v>0</v>
      </c>
      <c r="FY434" s="363">
        <f t="shared" si="2924"/>
        <v>0</v>
      </c>
      <c r="FZ434" s="45">
        <f t="shared" si="2924"/>
        <v>0</v>
      </c>
      <c r="GA434" s="363">
        <f t="shared" si="2924"/>
        <v>0</v>
      </c>
      <c r="GB434" s="444">
        <f t="shared" si="2924"/>
        <v>848.36666666666667</v>
      </c>
      <c r="GC434" s="445">
        <f t="shared" si="2924"/>
        <v>481.66666666666669</v>
      </c>
      <c r="GD434" s="45"/>
      <c r="GE434" s="45"/>
      <c r="GF434" s="45"/>
      <c r="GG434" s="362"/>
      <c r="GH434" s="348"/>
      <c r="GI434" s="347"/>
      <c r="GJ434" s="347"/>
      <c r="GK434" s="357"/>
      <c r="GL434" s="357"/>
      <c r="GM434" s="358"/>
      <c r="GN434" s="348"/>
      <c r="GO434" s="350"/>
      <c r="GP434" s="348"/>
      <c r="GQ434" s="348"/>
    </row>
    <row r="435" spans="1:199" ht="24.95" customHeight="1" x14ac:dyDescent="0.35">
      <c r="A435" s="51"/>
      <c r="B435" s="196" t="s">
        <v>100</v>
      </c>
      <c r="C435" s="197" t="s">
        <v>110</v>
      </c>
      <c r="D435" s="197" t="s">
        <v>102</v>
      </c>
      <c r="E435" s="197" t="s">
        <v>111</v>
      </c>
      <c r="F435" s="198" t="s">
        <v>127</v>
      </c>
      <c r="G435" s="199">
        <v>3</v>
      </c>
      <c r="H435" s="199">
        <v>30</v>
      </c>
      <c r="I435" s="200"/>
      <c r="J435" s="200">
        <v>1</v>
      </c>
      <c r="K435" s="200">
        <f>SUM(J435)*2</f>
        <v>2</v>
      </c>
      <c r="L435" s="201">
        <v>68</v>
      </c>
      <c r="M435" s="202">
        <f t="shared" ref="M435:M437" si="2926">SUM(N435+P435+R435+T435+V435)</f>
        <v>68</v>
      </c>
      <c r="N435" s="203">
        <v>26</v>
      </c>
      <c r="O435" s="422">
        <f t="shared" ref="O435:O436" si="2927">SUM(N435)*I435</f>
        <v>0</v>
      </c>
      <c r="P435" s="203">
        <v>20</v>
      </c>
      <c r="Q435" s="203">
        <f>P435*J435</f>
        <v>20</v>
      </c>
      <c r="R435" s="203">
        <v>22</v>
      </c>
      <c r="S435" s="203">
        <f t="shared" ref="S435:S436" si="2928">SUM(R435)*J435</f>
        <v>22</v>
      </c>
      <c r="T435" s="204"/>
      <c r="U435" s="205">
        <f t="shared" ref="U435:U436" si="2929">SUM(T435)*K435</f>
        <v>0</v>
      </c>
      <c r="V435" s="204"/>
      <c r="W435" s="205">
        <f t="shared" ref="W435" si="2930">SUM(V435)*J435*5</f>
        <v>0</v>
      </c>
      <c r="X435" s="206">
        <f t="shared" ref="X435" si="2931">SUM(J435*AX435*2+K435*AZ435*2)</f>
        <v>0</v>
      </c>
      <c r="Y435" s="207">
        <f t="shared" ref="Y435" si="2932">SUM(L435*5/100*J435)</f>
        <v>3.4</v>
      </c>
      <c r="Z435" s="204"/>
      <c r="AA435" s="205"/>
      <c r="AB435" s="204"/>
      <c r="AC435" s="206">
        <f t="shared" ref="AC435:AC436" si="2933">SUM(AB435)*3*H435/5</f>
        <v>0</v>
      </c>
      <c r="AD435" s="208"/>
      <c r="AE435" s="209">
        <f t="shared" ref="AE435" si="2934">SUM(AD435*H435*(30+4))</f>
        <v>0</v>
      </c>
      <c r="AF435" s="208"/>
      <c r="AG435" s="210">
        <f t="shared" ref="AG435:AG436" si="2935">SUM(AF435*H435*3)</f>
        <v>0</v>
      </c>
      <c r="AH435" s="210"/>
      <c r="AI435" s="211">
        <f t="shared" ref="AI435:AI436" si="2936">SUM(AH435*H435/3)</f>
        <v>0</v>
      </c>
      <c r="AJ435" s="204"/>
      <c r="AK435" s="206">
        <f t="shared" ref="AK435" si="2937">SUM(AJ435*H435*2/3)</f>
        <v>0</v>
      </c>
      <c r="AL435" s="208"/>
      <c r="AM435" s="262">
        <f t="shared" ref="AM435:AM436" si="2938">SUM(AL435*H435)</f>
        <v>0</v>
      </c>
      <c r="AN435" s="208"/>
      <c r="AO435" s="210">
        <f t="shared" ref="AO435:AO436" si="2939">SUM(AN435*J435)</f>
        <v>0</v>
      </c>
      <c r="AP435" s="208"/>
      <c r="AQ435" s="206">
        <f t="shared" ref="AQ435:AQ436" si="2940">SUM(AP435*H435*2)</f>
        <v>0</v>
      </c>
      <c r="AR435" s="208"/>
      <c r="AS435" s="206">
        <f>J435*AR435*6</f>
        <v>0</v>
      </c>
      <c r="AT435" s="32">
        <v>1</v>
      </c>
      <c r="AU435" s="194">
        <f t="shared" ref="AU435:AU438" si="2941">AT435*H435/3</f>
        <v>10</v>
      </c>
      <c r="AV435" s="190"/>
      <c r="AW435" s="190">
        <f t="shared" ref="AW435" si="2942">SUM(J435*AV435*6)</f>
        <v>0</v>
      </c>
      <c r="AX435" s="189"/>
      <c r="AY435" s="191">
        <f t="shared" ref="AY435" si="2943">AX435*H435/3</f>
        <v>0</v>
      </c>
      <c r="AZ435" s="190"/>
      <c r="BA435" s="191">
        <f t="shared" ref="BA435" si="2944">SUM(AZ435*K435*5*6)</f>
        <v>0</v>
      </c>
      <c r="BB435" s="189"/>
      <c r="BC435" s="191">
        <f t="shared" ref="BC435" si="2945">SUM(BB435*K435*4*6)</f>
        <v>0</v>
      </c>
      <c r="BD435" s="189"/>
      <c r="BE435" s="195">
        <f t="shared" ref="BE435:BE436" si="2946">SUM(BD435*50)</f>
        <v>0</v>
      </c>
      <c r="BF435" s="194">
        <f t="shared" ref="BF435:BF438" si="2947">O435+Q435+S435+U435+W435+X435+Y435+AA435+AC435+AE435+AG435+AI435+AK435+AM435+AO435+AQ435+AS435+AU435+AW435+AY435+BA435+BC435+BE435</f>
        <v>55.4</v>
      </c>
      <c r="BG435" s="194">
        <f t="shared" ref="BG435:BG438" si="2948">BC435+BA435+AY435+AW435+AS435+AQ435+X435+W435+U435+S435+Q435+O435</f>
        <v>42</v>
      </c>
      <c r="BH435" s="1"/>
      <c r="BI435" s="1"/>
      <c r="BJ435" s="1"/>
      <c r="BK435" s="55"/>
      <c r="BL435" s="51"/>
      <c r="BM435" s="196" t="s">
        <v>100</v>
      </c>
      <c r="BN435" s="197" t="s">
        <v>110</v>
      </c>
      <c r="BO435" s="197" t="s">
        <v>102</v>
      </c>
      <c r="BP435" s="197" t="s">
        <v>111</v>
      </c>
      <c r="BQ435" s="199" t="s">
        <v>129</v>
      </c>
      <c r="BR435" s="199">
        <v>4</v>
      </c>
      <c r="BS435" s="199">
        <v>30</v>
      </c>
      <c r="BT435" s="200"/>
      <c r="BU435" s="200">
        <v>1</v>
      </c>
      <c r="BV435" s="200">
        <f>SUM(BU435)*2</f>
        <v>2</v>
      </c>
      <c r="BW435" s="201">
        <v>70</v>
      </c>
      <c r="BX435" s="202">
        <f t="shared" ref="BX435:BX438" si="2949">SUM(BY435+CA435+CC435+CE435+CG435)</f>
        <v>70</v>
      </c>
      <c r="BY435" s="203">
        <v>30</v>
      </c>
      <c r="BZ435" s="203">
        <f t="shared" ref="BZ435" si="2950">SUM(BY435)*BT435</f>
        <v>0</v>
      </c>
      <c r="CA435" s="203">
        <v>20</v>
      </c>
      <c r="CB435" s="203">
        <f t="shared" ref="CB435:CB438" si="2951">CA435*BU435</f>
        <v>20</v>
      </c>
      <c r="CC435" s="203">
        <v>20</v>
      </c>
      <c r="CD435" s="203">
        <f t="shared" ref="CD435" si="2952">SUM(CC435)*BU435</f>
        <v>20</v>
      </c>
      <c r="CE435" s="204"/>
      <c r="CF435" s="205">
        <f t="shared" ref="CF435" si="2953">SUM(CE435)*BV435</f>
        <v>0</v>
      </c>
      <c r="CG435" s="204"/>
      <c r="CH435" s="205">
        <f t="shared" ref="CH435" si="2954">SUM(CG435)*BU435*5</f>
        <v>0</v>
      </c>
      <c r="CI435" s="206">
        <f t="shared" ref="CI435" si="2955">SUM(BU435*DI435*2+BV435*DK435*2)</f>
        <v>2</v>
      </c>
      <c r="CJ435" s="207">
        <f t="shared" ref="CJ435" si="2956">SUM(BW435*5/100*BU435)</f>
        <v>3.5</v>
      </c>
      <c r="CK435" s="204"/>
      <c r="CL435" s="205"/>
      <c r="CM435" s="204"/>
      <c r="CN435" s="206">
        <f t="shared" ref="CN435:CN438" si="2957">SUM(CM435)*3*BS435/5</f>
        <v>0</v>
      </c>
      <c r="CO435" s="208"/>
      <c r="CP435" s="209">
        <f t="shared" ref="CP435" si="2958">SUM(CO435*BS435*(30+4))</f>
        <v>0</v>
      </c>
      <c r="CQ435" s="208"/>
      <c r="CR435" s="334">
        <f t="shared" ref="CR435:CR437" si="2959">SUM(CQ435*BS435*3)</f>
        <v>0</v>
      </c>
      <c r="CS435" s="210"/>
      <c r="CT435" s="211">
        <f t="shared" ref="CT435" si="2960">SUM(CS435*BS435/3)</f>
        <v>0</v>
      </c>
      <c r="CU435" s="204"/>
      <c r="CV435" s="206">
        <f t="shared" ref="CV435" si="2961">SUM(CU435*BS435*2/3)</f>
        <v>0</v>
      </c>
      <c r="CW435" s="208">
        <v>1</v>
      </c>
      <c r="CX435" s="142">
        <f>SUM(CW435*BS435)*2</f>
        <v>60</v>
      </c>
      <c r="CY435" s="208"/>
      <c r="CZ435" s="210">
        <f t="shared" ref="CZ435" si="2962">SUM(CY435*BU435)</f>
        <v>0</v>
      </c>
      <c r="DA435" s="208"/>
      <c r="DB435" s="206">
        <f t="shared" ref="DB435" si="2963">SUM(DA435*BS435*2)</f>
        <v>0</v>
      </c>
      <c r="DC435" s="208"/>
      <c r="DD435" s="206">
        <f t="shared" ref="DD435" si="2964">SUM(BU435*DC435*6)</f>
        <v>0</v>
      </c>
      <c r="DE435" s="32"/>
      <c r="DF435" s="194">
        <f t="shared" ref="DF435:DF442" si="2965">DE435*BS435/3</f>
        <v>0</v>
      </c>
      <c r="DG435" s="210"/>
      <c r="DH435" s="210">
        <f t="shared" ref="DH435" si="2966">SUM(DG435*BS435/3)</f>
        <v>0</v>
      </c>
      <c r="DI435" s="204">
        <v>1</v>
      </c>
      <c r="DJ435" s="206">
        <f t="shared" ref="DJ435" si="2967">SUM(BU435*DI435*8)</f>
        <v>8</v>
      </c>
      <c r="DK435" s="210"/>
      <c r="DL435" s="206">
        <f t="shared" ref="DL435:DL437" si="2968">SUM(DK435*BV435*5*6)</f>
        <v>0</v>
      </c>
      <c r="DM435" s="208"/>
      <c r="DN435" s="206">
        <f t="shared" ref="DN435:DN437" si="2969">SUM(DM435*BV435*4*6)</f>
        <v>0</v>
      </c>
      <c r="DO435" s="208"/>
      <c r="DP435" s="212">
        <f t="shared" ref="DP435:DP438" si="2970">SUM(DO435*50)</f>
        <v>0</v>
      </c>
      <c r="DQ435" s="20">
        <f t="shared" ref="DQ435:DQ445" si="2971">SUM(CZ435+DP435+DN435+DL435+DJ435+DH435+DD435+DB435+CV435+CX435+CT435+CR435+CP435+CN435+CL435+CJ435+CI435+CH435+CF435+CB435+BZ435+CD435+DF435)</f>
        <v>113.5</v>
      </c>
      <c r="DR435" s="20">
        <f t="shared" ref="DR435:DR445" si="2972">SUM(BZ435+CB435+CF435+CH435+CI435+DD435+DH435+DJ435+DL435+DN435+CD435+DB435)</f>
        <v>50</v>
      </c>
      <c r="DS435" s="7"/>
      <c r="DT435" s="7"/>
      <c r="DU435" s="7"/>
      <c r="DV435" s="52"/>
      <c r="DW435" s="51"/>
      <c r="DX435" s="34"/>
      <c r="DY435" s="68"/>
      <c r="DZ435" s="68"/>
      <c r="EA435" s="7"/>
      <c r="EB435" s="7"/>
      <c r="EC435" s="7"/>
      <c r="ED435" s="7"/>
      <c r="EE435" s="7"/>
      <c r="EF435" s="7"/>
      <c r="EG435" s="7"/>
      <c r="EH435" s="7">
        <f t="shared" ref="EH435:EW445" si="2973">SUM(L435+BW435)</f>
        <v>138</v>
      </c>
      <c r="EI435" s="7">
        <f t="shared" si="2973"/>
        <v>138</v>
      </c>
      <c r="EJ435" s="7">
        <f t="shared" si="2973"/>
        <v>56</v>
      </c>
      <c r="EK435" s="18">
        <f t="shared" si="2973"/>
        <v>0</v>
      </c>
      <c r="EL435" s="7">
        <f t="shared" si="2973"/>
        <v>40</v>
      </c>
      <c r="EM435" s="7">
        <f t="shared" si="2973"/>
        <v>40</v>
      </c>
      <c r="EN435" s="7">
        <f t="shared" si="2973"/>
        <v>42</v>
      </c>
      <c r="EO435" s="7">
        <f t="shared" si="2973"/>
        <v>42</v>
      </c>
      <c r="EP435" s="7">
        <f t="shared" si="2973"/>
        <v>0</v>
      </c>
      <c r="EQ435" s="7">
        <f t="shared" si="2973"/>
        <v>0</v>
      </c>
      <c r="ER435" s="7">
        <f t="shared" si="2973"/>
        <v>0</v>
      </c>
      <c r="ES435" s="7">
        <f t="shared" si="2973"/>
        <v>0</v>
      </c>
      <c r="ET435" s="7">
        <f t="shared" si="2973"/>
        <v>2</v>
      </c>
      <c r="EU435" s="18">
        <f t="shared" si="2973"/>
        <v>6.9</v>
      </c>
      <c r="EV435" s="7">
        <f t="shared" si="2973"/>
        <v>0</v>
      </c>
      <c r="EW435" s="7">
        <f t="shared" si="2973"/>
        <v>0</v>
      </c>
      <c r="EX435" s="7">
        <f t="shared" ref="EX435:FM443" si="2974">SUM(AB435+CM435)</f>
        <v>0</v>
      </c>
      <c r="EY435" s="7">
        <f t="shared" si="2974"/>
        <v>0</v>
      </c>
      <c r="EZ435" s="7">
        <f t="shared" si="2974"/>
        <v>0</v>
      </c>
      <c r="FA435" s="7">
        <f t="shared" si="2974"/>
        <v>0</v>
      </c>
      <c r="FB435" s="7">
        <f t="shared" si="2974"/>
        <v>0</v>
      </c>
      <c r="FC435" s="7">
        <f t="shared" si="2974"/>
        <v>0</v>
      </c>
      <c r="FD435" s="7">
        <f t="shared" si="2974"/>
        <v>0</v>
      </c>
      <c r="FE435" s="18">
        <f t="shared" si="2974"/>
        <v>0</v>
      </c>
      <c r="FF435" s="7">
        <f t="shared" si="2974"/>
        <v>0</v>
      </c>
      <c r="FG435" s="7">
        <f t="shared" si="2974"/>
        <v>0</v>
      </c>
      <c r="FH435" s="7">
        <f t="shared" si="2974"/>
        <v>1</v>
      </c>
      <c r="FI435" s="7">
        <f t="shared" si="2974"/>
        <v>60</v>
      </c>
      <c r="FJ435" s="7">
        <f t="shared" si="2974"/>
        <v>0</v>
      </c>
      <c r="FK435" s="7">
        <f t="shared" si="2974"/>
        <v>0</v>
      </c>
      <c r="FL435" s="7">
        <f t="shared" si="2974"/>
        <v>0</v>
      </c>
      <c r="FM435" s="7">
        <f t="shared" si="2974"/>
        <v>0</v>
      </c>
      <c r="FN435" s="7">
        <f t="shared" ref="FE435:FO445" si="2975">SUM(AR435+DC435)</f>
        <v>0</v>
      </c>
      <c r="FO435" s="7">
        <f t="shared" si="2975"/>
        <v>0</v>
      </c>
      <c r="FP435" s="7"/>
      <c r="FQ435" s="7">
        <f t="shared" ref="FQ435:GC445" si="2976">SUM(AU435+DF435)</f>
        <v>10</v>
      </c>
      <c r="FR435" s="7">
        <f t="shared" si="2976"/>
        <v>0</v>
      </c>
      <c r="FS435" s="7">
        <f t="shared" si="2976"/>
        <v>0</v>
      </c>
      <c r="FT435" s="7">
        <f t="shared" si="2976"/>
        <v>1</v>
      </c>
      <c r="FU435" s="7">
        <f t="shared" si="2976"/>
        <v>8</v>
      </c>
      <c r="FV435" s="7">
        <f t="shared" si="2976"/>
        <v>0</v>
      </c>
      <c r="FW435" s="7">
        <f t="shared" si="2976"/>
        <v>0</v>
      </c>
      <c r="FX435" s="7">
        <f t="shared" si="2976"/>
        <v>0</v>
      </c>
      <c r="FY435" s="7">
        <f t="shared" si="2976"/>
        <v>0</v>
      </c>
      <c r="FZ435" s="7">
        <f t="shared" si="2976"/>
        <v>0</v>
      </c>
      <c r="GA435" s="7">
        <f t="shared" si="2976"/>
        <v>0</v>
      </c>
      <c r="GB435" s="116">
        <f t="shared" si="2976"/>
        <v>168.9</v>
      </c>
      <c r="GC435" s="117">
        <f t="shared" si="2976"/>
        <v>92</v>
      </c>
      <c r="GD435" s="7"/>
      <c r="GE435" s="7"/>
      <c r="GF435" s="7"/>
      <c r="GG435" s="52"/>
      <c r="GH435" s="3"/>
      <c r="GI435" s="18"/>
      <c r="GJ435" s="18"/>
      <c r="GK435" s="1"/>
      <c r="GL435" s="23"/>
      <c r="GM435" s="61"/>
      <c r="GN435" s="7"/>
      <c r="GO435" s="67"/>
      <c r="GP435" s="3"/>
      <c r="GQ435" s="3"/>
    </row>
    <row r="436" spans="1:199" ht="24.95" customHeight="1" x14ac:dyDescent="0.35">
      <c r="A436" s="51"/>
      <c r="B436" s="175" t="s">
        <v>104</v>
      </c>
      <c r="C436" s="182" t="s">
        <v>119</v>
      </c>
      <c r="D436" s="182" t="s">
        <v>102</v>
      </c>
      <c r="E436" s="176" t="s">
        <v>118</v>
      </c>
      <c r="F436" s="177" t="s">
        <v>201</v>
      </c>
      <c r="G436" s="176">
        <v>1</v>
      </c>
      <c r="H436" s="176">
        <v>80</v>
      </c>
      <c r="I436" s="176">
        <v>1</v>
      </c>
      <c r="J436" s="176">
        <v>3</v>
      </c>
      <c r="K436" s="176">
        <f t="shared" ref="K436" si="2977">SUM(J436)*2</f>
        <v>6</v>
      </c>
      <c r="L436" s="178">
        <v>50</v>
      </c>
      <c r="M436" s="153">
        <f t="shared" si="2926"/>
        <v>50</v>
      </c>
      <c r="N436" s="178">
        <v>26</v>
      </c>
      <c r="O436" s="255">
        <f t="shared" si="2927"/>
        <v>26</v>
      </c>
      <c r="P436" s="178">
        <v>16</v>
      </c>
      <c r="Q436" s="179">
        <f t="shared" ref="Q436" si="2978">J436*P436</f>
        <v>48</v>
      </c>
      <c r="R436" s="178">
        <v>8</v>
      </c>
      <c r="S436" s="179">
        <f t="shared" si="2928"/>
        <v>24</v>
      </c>
      <c r="T436" s="172"/>
      <c r="U436" s="180">
        <f t="shared" si="2929"/>
        <v>0</v>
      </c>
      <c r="V436" s="172"/>
      <c r="W436" s="180">
        <f>SUM(V436)*J436*3</f>
        <v>0</v>
      </c>
      <c r="X436" s="146">
        <f>2/8*J436*AX436</f>
        <v>0</v>
      </c>
      <c r="Y436" s="146">
        <f>SUM(L436*5/100*J436)</f>
        <v>7.5</v>
      </c>
      <c r="Z436" s="172"/>
      <c r="AA436" s="180"/>
      <c r="AB436" s="172"/>
      <c r="AC436" s="181">
        <f t="shared" si="2933"/>
        <v>0</v>
      </c>
      <c r="AD436" s="172"/>
      <c r="AE436" s="180">
        <f t="shared" ref="AE436" si="2979">SUM(AD436*H436*(30+4))</f>
        <v>0</v>
      </c>
      <c r="AF436" s="172"/>
      <c r="AG436" s="180">
        <f t="shared" si="2935"/>
        <v>0</v>
      </c>
      <c r="AH436" s="172"/>
      <c r="AI436" s="146">
        <f t="shared" si="2936"/>
        <v>0</v>
      </c>
      <c r="AJ436" s="172"/>
      <c r="AK436" s="146">
        <f t="shared" ref="AK436" si="2980">SUM(AJ436*H436*2/3)</f>
        <v>0</v>
      </c>
      <c r="AL436" s="172"/>
      <c r="AM436" s="258">
        <f t="shared" si="2938"/>
        <v>0</v>
      </c>
      <c r="AN436" s="172"/>
      <c r="AO436" s="180">
        <f t="shared" si="2939"/>
        <v>0</v>
      </c>
      <c r="AP436" s="172"/>
      <c r="AQ436" s="181">
        <f t="shared" si="2940"/>
        <v>0</v>
      </c>
      <c r="AR436" s="172">
        <v>1</v>
      </c>
      <c r="AS436" s="146">
        <f t="shared" ref="AS436" si="2981">SUM(J436*AR436*6)</f>
        <v>18</v>
      </c>
      <c r="AT436" s="144"/>
      <c r="AU436" s="146">
        <f t="shared" si="2941"/>
        <v>0</v>
      </c>
      <c r="AV436" s="172"/>
      <c r="AW436" s="145">
        <f>SUM(AV436*H436/3)</f>
        <v>0</v>
      </c>
      <c r="AX436" s="144"/>
      <c r="AY436" s="146">
        <f>AX436*J436*8/2</f>
        <v>0</v>
      </c>
      <c r="AZ436" s="172"/>
      <c r="BA436" s="146">
        <f t="shared" ref="BA436" si="2982">SUM(AZ436*K436*5*6)</f>
        <v>0</v>
      </c>
      <c r="BB436" s="172"/>
      <c r="BC436" s="181">
        <f t="shared" ref="BC436" si="2983">SUM(BB436*K436*4*6)</f>
        <v>0</v>
      </c>
      <c r="BD436" s="172"/>
      <c r="BE436" s="148">
        <f t="shared" si="2946"/>
        <v>0</v>
      </c>
      <c r="BF436" s="146">
        <f t="shared" si="2947"/>
        <v>123.5</v>
      </c>
      <c r="BG436" s="146">
        <f t="shared" si="2948"/>
        <v>116</v>
      </c>
      <c r="BH436" s="11"/>
      <c r="BI436" s="11"/>
      <c r="BJ436" s="11"/>
      <c r="BK436" s="93"/>
      <c r="BL436" s="51"/>
      <c r="BM436" s="225" t="s">
        <v>165</v>
      </c>
      <c r="BN436" s="226" t="s">
        <v>110</v>
      </c>
      <c r="BO436" s="161" t="s">
        <v>102</v>
      </c>
      <c r="BP436" s="161" t="s">
        <v>111</v>
      </c>
      <c r="BQ436" s="162" t="s">
        <v>166</v>
      </c>
      <c r="BR436" s="161">
        <v>10</v>
      </c>
      <c r="BS436" s="162">
        <v>28</v>
      </c>
      <c r="BT436" s="162"/>
      <c r="BU436" s="162">
        <v>1</v>
      </c>
      <c r="BV436" s="226">
        <f t="shared" ref="BV436:BV437" si="2984">SUM(BU436)*2</f>
        <v>2</v>
      </c>
      <c r="BW436" s="227">
        <v>40</v>
      </c>
      <c r="BX436" s="228">
        <f t="shared" si="2949"/>
        <v>40</v>
      </c>
      <c r="BY436" s="166"/>
      <c r="BZ436" s="142">
        <f>SUM(BY436)*BT436</f>
        <v>0</v>
      </c>
      <c r="CA436" s="166"/>
      <c r="CB436" s="167">
        <f t="shared" si="2951"/>
        <v>0</v>
      </c>
      <c r="CC436" s="166">
        <v>40</v>
      </c>
      <c r="CD436" s="167">
        <f>SUM(CC436)*BU436</f>
        <v>40</v>
      </c>
      <c r="CE436" s="166"/>
      <c r="CF436" s="167">
        <f t="shared" ref="CF436:CF437" si="2985">SUM(CE436)*BV436</f>
        <v>0</v>
      </c>
      <c r="CG436" s="166"/>
      <c r="CH436" s="167">
        <f>SUM(CG436)*BU436*5</f>
        <v>0</v>
      </c>
      <c r="CI436" s="165">
        <f>SUM(BU436*DI436*2+BV436*DK436*2)</f>
        <v>0</v>
      </c>
      <c r="CJ436" s="229">
        <f t="shared" ref="CJ436" si="2986">SUM(BW436*5/100*BU436)</f>
        <v>2</v>
      </c>
      <c r="CK436" s="166"/>
      <c r="CL436" s="167"/>
      <c r="CM436" s="166"/>
      <c r="CN436" s="165">
        <f t="shared" si="2957"/>
        <v>0</v>
      </c>
      <c r="CO436" s="166"/>
      <c r="CP436" s="230">
        <f t="shared" ref="CP436" si="2987">SUM(CO436*BS436*(30+4))</f>
        <v>0</v>
      </c>
      <c r="CQ436" s="166"/>
      <c r="CR436" s="142">
        <f t="shared" si="2959"/>
        <v>0</v>
      </c>
      <c r="CS436" s="167"/>
      <c r="CT436" s="165">
        <f t="shared" ref="CT436:CT437" si="2988">SUM(CS436*BS436/3)</f>
        <v>0</v>
      </c>
      <c r="CU436" s="166"/>
      <c r="CV436" s="165">
        <f t="shared" ref="CV436" si="2989">SUM(CU436*BS436*2/3)</f>
        <v>0</v>
      </c>
      <c r="CW436" s="166">
        <v>1</v>
      </c>
      <c r="CX436" s="142">
        <f t="shared" ref="CX436:CX437" si="2990">SUM(CW436*BS436*2)</f>
        <v>56</v>
      </c>
      <c r="CY436" s="166"/>
      <c r="CZ436" s="167">
        <f t="shared" ref="CZ436:CZ437" si="2991">SUM(CY436*BU436*2)</f>
        <v>0</v>
      </c>
      <c r="DA436" s="166"/>
      <c r="DB436" s="165">
        <f>SUM(DA436*BS436*2)</f>
        <v>0</v>
      </c>
      <c r="DC436" s="166">
        <v>1</v>
      </c>
      <c r="DD436" s="165">
        <f t="shared" ref="DD436:DD437" si="2992">DC436*BU436*6</f>
        <v>6</v>
      </c>
      <c r="DE436" s="166"/>
      <c r="DF436" s="165">
        <f t="shared" si="2965"/>
        <v>0</v>
      </c>
      <c r="DG436" s="167"/>
      <c r="DH436" s="167">
        <f t="shared" ref="DH436:DH437" si="2993">SUM(BU436*DG436*6)</f>
        <v>0</v>
      </c>
      <c r="DI436" s="167"/>
      <c r="DJ436" s="165">
        <f t="shared" ref="DJ436:DJ437" si="2994">SUM(BU436*DI436*8)</f>
        <v>0</v>
      </c>
      <c r="DK436" s="167"/>
      <c r="DL436" s="165">
        <f t="shared" si="2968"/>
        <v>0</v>
      </c>
      <c r="DM436" s="166"/>
      <c r="DN436" s="165">
        <f t="shared" si="2969"/>
        <v>0</v>
      </c>
      <c r="DO436" s="166"/>
      <c r="DP436" s="168">
        <f t="shared" si="2970"/>
        <v>0</v>
      </c>
      <c r="DQ436" s="20">
        <f t="shared" si="2971"/>
        <v>104</v>
      </c>
      <c r="DR436" s="20">
        <f t="shared" si="2972"/>
        <v>46</v>
      </c>
      <c r="DS436" s="7"/>
      <c r="DT436" s="7"/>
      <c r="DU436" s="7"/>
      <c r="DV436" s="52"/>
      <c r="DW436" s="51"/>
      <c r="DX436" s="20"/>
      <c r="DY436" s="71"/>
      <c r="DZ436" s="71"/>
      <c r="EA436" s="7"/>
      <c r="EB436" s="7"/>
      <c r="EC436" s="7"/>
      <c r="ED436" s="7"/>
      <c r="EE436" s="7"/>
      <c r="EF436" s="7"/>
      <c r="EG436" s="7"/>
      <c r="EH436" s="7">
        <f t="shared" si="2973"/>
        <v>90</v>
      </c>
      <c r="EI436" s="7">
        <f t="shared" si="2973"/>
        <v>90</v>
      </c>
      <c r="EJ436" s="7">
        <f t="shared" si="2973"/>
        <v>26</v>
      </c>
      <c r="EK436" s="18">
        <f t="shared" si="2973"/>
        <v>26</v>
      </c>
      <c r="EL436" s="7">
        <f t="shared" si="2973"/>
        <v>16</v>
      </c>
      <c r="EM436" s="7">
        <f t="shared" si="2973"/>
        <v>48</v>
      </c>
      <c r="EN436" s="7">
        <f t="shared" si="2973"/>
        <v>48</v>
      </c>
      <c r="EO436" s="7">
        <f t="shared" si="2973"/>
        <v>64</v>
      </c>
      <c r="EP436" s="7">
        <f t="shared" si="2973"/>
        <v>0</v>
      </c>
      <c r="EQ436" s="7">
        <f t="shared" si="2973"/>
        <v>0</v>
      </c>
      <c r="ER436" s="7">
        <f t="shared" si="2973"/>
        <v>0</v>
      </c>
      <c r="ES436" s="7">
        <f t="shared" si="2973"/>
        <v>0</v>
      </c>
      <c r="ET436" s="7">
        <f t="shared" si="2973"/>
        <v>0</v>
      </c>
      <c r="EU436" s="18">
        <f t="shared" si="2973"/>
        <v>9.5</v>
      </c>
      <c r="EV436" s="7">
        <f t="shared" si="2973"/>
        <v>0</v>
      </c>
      <c r="EW436" s="7">
        <f t="shared" si="2973"/>
        <v>0</v>
      </c>
      <c r="EX436" s="7">
        <f t="shared" si="2974"/>
        <v>0</v>
      </c>
      <c r="EY436" s="7">
        <f t="shared" si="2974"/>
        <v>0</v>
      </c>
      <c r="EZ436" s="7">
        <f t="shared" si="2974"/>
        <v>0</v>
      </c>
      <c r="FA436" s="7">
        <f t="shared" si="2974"/>
        <v>0</v>
      </c>
      <c r="FB436" s="7">
        <f t="shared" si="2974"/>
        <v>0</v>
      </c>
      <c r="FC436" s="7">
        <f t="shared" si="2974"/>
        <v>0</v>
      </c>
      <c r="FD436" s="7">
        <f t="shared" si="2974"/>
        <v>0</v>
      </c>
      <c r="FE436" s="18">
        <f t="shared" si="2974"/>
        <v>0</v>
      </c>
      <c r="FF436" s="7">
        <f t="shared" si="2974"/>
        <v>0</v>
      </c>
      <c r="FG436" s="7">
        <f t="shared" si="2974"/>
        <v>0</v>
      </c>
      <c r="FH436" s="7">
        <f t="shared" si="2974"/>
        <v>1</v>
      </c>
      <c r="FI436" s="7">
        <f t="shared" si="2974"/>
        <v>56</v>
      </c>
      <c r="FJ436" s="7">
        <f t="shared" si="2974"/>
        <v>0</v>
      </c>
      <c r="FK436" s="7">
        <f t="shared" si="2974"/>
        <v>0</v>
      </c>
      <c r="FL436" s="7">
        <f t="shared" si="2975"/>
        <v>0</v>
      </c>
      <c r="FM436" s="7">
        <f t="shared" si="2975"/>
        <v>0</v>
      </c>
      <c r="FN436" s="7">
        <f t="shared" si="2975"/>
        <v>2</v>
      </c>
      <c r="FO436" s="7">
        <f t="shared" si="2975"/>
        <v>24</v>
      </c>
      <c r="FP436" s="7"/>
      <c r="FQ436" s="7">
        <f t="shared" si="2976"/>
        <v>0</v>
      </c>
      <c r="FR436" s="7">
        <f t="shared" si="2976"/>
        <v>0</v>
      </c>
      <c r="FS436" s="7">
        <f t="shared" si="2976"/>
        <v>0</v>
      </c>
      <c r="FT436" s="7">
        <f t="shared" si="2976"/>
        <v>0</v>
      </c>
      <c r="FU436" s="7">
        <f t="shared" si="2976"/>
        <v>0</v>
      </c>
      <c r="FV436" s="7">
        <f t="shared" si="2976"/>
        <v>0</v>
      </c>
      <c r="FW436" s="7">
        <f t="shared" si="2976"/>
        <v>0</v>
      </c>
      <c r="FX436" s="7">
        <f t="shared" si="2976"/>
        <v>0</v>
      </c>
      <c r="FY436" s="7">
        <f t="shared" si="2976"/>
        <v>0</v>
      </c>
      <c r="FZ436" s="7">
        <f t="shared" si="2976"/>
        <v>0</v>
      </c>
      <c r="GA436" s="7">
        <f t="shared" si="2976"/>
        <v>0</v>
      </c>
      <c r="GB436" s="116">
        <f t="shared" si="2976"/>
        <v>227.5</v>
      </c>
      <c r="GC436" s="117">
        <f t="shared" si="2976"/>
        <v>162</v>
      </c>
      <c r="GD436" s="7"/>
      <c r="GE436" s="7"/>
      <c r="GF436" s="7"/>
      <c r="GG436" s="52"/>
      <c r="GH436" s="3"/>
      <c r="GI436" s="18"/>
      <c r="GJ436" s="18"/>
      <c r="GK436" s="1"/>
      <c r="GL436" s="23"/>
      <c r="GM436" s="61"/>
      <c r="GN436" s="7"/>
      <c r="GO436" s="67"/>
      <c r="GP436" s="3"/>
      <c r="GQ436" s="3"/>
    </row>
    <row r="437" spans="1:199" ht="24.95" customHeight="1" x14ac:dyDescent="0.35">
      <c r="A437" s="51"/>
      <c r="B437" s="213" t="s">
        <v>100</v>
      </c>
      <c r="C437" s="214" t="s">
        <v>121</v>
      </c>
      <c r="D437" s="214" t="s">
        <v>102</v>
      </c>
      <c r="E437" s="200" t="s">
        <v>122</v>
      </c>
      <c r="F437" s="138" t="s">
        <v>130</v>
      </c>
      <c r="G437" s="214">
        <v>3</v>
      </c>
      <c r="H437" s="214">
        <v>30</v>
      </c>
      <c r="I437" s="214"/>
      <c r="J437" s="214">
        <v>1</v>
      </c>
      <c r="K437" s="200">
        <f>SUM(J437)*2</f>
        <v>2</v>
      </c>
      <c r="L437" s="213">
        <v>30</v>
      </c>
      <c r="M437" s="219">
        <f t="shared" si="2926"/>
        <v>30</v>
      </c>
      <c r="N437" s="452">
        <v>20</v>
      </c>
      <c r="O437" s="210">
        <f>SUM(N437)*I437</f>
        <v>0</v>
      </c>
      <c r="P437" s="452">
        <v>4</v>
      </c>
      <c r="Q437" s="210">
        <f t="shared" ref="Q437:Q438" si="2995">P437*J437</f>
        <v>4</v>
      </c>
      <c r="R437" s="452">
        <v>6</v>
      </c>
      <c r="S437" s="210">
        <f>SUM(R437)*J437</f>
        <v>6</v>
      </c>
      <c r="T437" s="208"/>
      <c r="U437" s="210">
        <f>SUM(T437)*K437</f>
        <v>0</v>
      </c>
      <c r="V437" s="208"/>
      <c r="W437" s="210">
        <f>SUM(V437)*J437*5</f>
        <v>0</v>
      </c>
      <c r="X437" s="206">
        <f>SUM(J437*AX437*2+K437*AZ437*2)</f>
        <v>2</v>
      </c>
      <c r="Y437" s="206">
        <f t="shared" ref="Y437" si="2996">SUM(L437*5/100*J437)</f>
        <v>1.5</v>
      </c>
      <c r="Z437" s="208"/>
      <c r="AA437" s="210"/>
      <c r="AB437" s="208"/>
      <c r="AC437" s="206">
        <f>SUM(AB437)*3*H437/5</f>
        <v>0</v>
      </c>
      <c r="AD437" s="208"/>
      <c r="AE437" s="209">
        <f>SUM(AD437*H437*(30+4))</f>
        <v>0</v>
      </c>
      <c r="AF437" s="208"/>
      <c r="AG437" s="210">
        <f>SUM(AF437*H437*3)</f>
        <v>0</v>
      </c>
      <c r="AH437" s="208"/>
      <c r="AI437" s="206">
        <f>SUM(AH437*H437/3)</f>
        <v>0</v>
      </c>
      <c r="AJ437" s="208"/>
      <c r="AK437" s="206">
        <f>SUM(AJ437*H437*2/3)</f>
        <v>0</v>
      </c>
      <c r="AL437" s="208">
        <v>1</v>
      </c>
      <c r="AM437" s="262">
        <f>SUM(AL437*H437)*2</f>
        <v>60</v>
      </c>
      <c r="AN437" s="208"/>
      <c r="AO437" s="210">
        <f>SUM(AN437*J437)</f>
        <v>0</v>
      </c>
      <c r="AP437" s="208"/>
      <c r="AQ437" s="206">
        <f>SUM(AP437*H437*2)</f>
        <v>0</v>
      </c>
      <c r="AR437" s="208"/>
      <c r="AS437" s="206">
        <f>AR437*J437*6</f>
        <v>0</v>
      </c>
      <c r="AT437" s="32"/>
      <c r="AU437" s="194">
        <f t="shared" si="2941"/>
        <v>0</v>
      </c>
      <c r="AV437" s="208"/>
      <c r="AW437" s="210">
        <f>SUM(AV437*H437/3)</f>
        <v>0</v>
      </c>
      <c r="AX437" s="208">
        <v>1</v>
      </c>
      <c r="AY437" s="206">
        <f>SUM(J437*AX437*8)</f>
        <v>8</v>
      </c>
      <c r="AZ437" s="208"/>
      <c r="BA437" s="206">
        <f>SUM(AZ437*K437*5*6)</f>
        <v>0</v>
      </c>
      <c r="BB437" s="208"/>
      <c r="BC437" s="206">
        <f>SUM(BB437*K437*4*6)</f>
        <v>0</v>
      </c>
      <c r="BD437" s="208"/>
      <c r="BE437" s="212">
        <f>SUM(BD437*50)</f>
        <v>0</v>
      </c>
      <c r="BF437" s="194">
        <f t="shared" si="2947"/>
        <v>81.5</v>
      </c>
      <c r="BG437" s="194">
        <f t="shared" si="2948"/>
        <v>20</v>
      </c>
      <c r="BH437" s="1"/>
      <c r="BI437" s="1"/>
      <c r="BJ437" s="1"/>
      <c r="BK437" s="55"/>
      <c r="BL437" s="51"/>
      <c r="BM437" s="225" t="s">
        <v>165</v>
      </c>
      <c r="BN437" s="226" t="s">
        <v>110</v>
      </c>
      <c r="BO437" s="161" t="s">
        <v>102</v>
      </c>
      <c r="BP437" s="161" t="s">
        <v>111</v>
      </c>
      <c r="BQ437" s="162" t="s">
        <v>174</v>
      </c>
      <c r="BR437" s="161">
        <v>10</v>
      </c>
      <c r="BS437" s="162">
        <v>27</v>
      </c>
      <c r="BT437" s="162"/>
      <c r="BU437" s="162">
        <v>1</v>
      </c>
      <c r="BV437" s="226">
        <f t="shared" si="2984"/>
        <v>2</v>
      </c>
      <c r="BW437" s="227">
        <v>40</v>
      </c>
      <c r="BX437" s="228">
        <f t="shared" si="2949"/>
        <v>40</v>
      </c>
      <c r="BY437" s="166"/>
      <c r="BZ437" s="142">
        <f>SUM(BY437)*BT437</f>
        <v>0</v>
      </c>
      <c r="CA437" s="166"/>
      <c r="CB437" s="167">
        <f t="shared" si="2951"/>
        <v>0</v>
      </c>
      <c r="CC437" s="166">
        <v>40</v>
      </c>
      <c r="CD437" s="167">
        <f>SUM(CC437)*BU437</f>
        <v>40</v>
      </c>
      <c r="CE437" s="166"/>
      <c r="CF437" s="167">
        <f t="shared" si="2985"/>
        <v>0</v>
      </c>
      <c r="CG437" s="166"/>
      <c r="CH437" s="167">
        <f>SUM(CG437)*BU437*5</f>
        <v>0</v>
      </c>
      <c r="CI437" s="165">
        <f>SUM(BU437*DI437*2+BV437*DK437*2)</f>
        <v>0</v>
      </c>
      <c r="CJ437" s="229">
        <f t="shared" ref="CJ437" si="2997">SUM(BW437*5/100*BU437)</f>
        <v>2</v>
      </c>
      <c r="CK437" s="166"/>
      <c r="CL437" s="167"/>
      <c r="CM437" s="166"/>
      <c r="CN437" s="165">
        <f t="shared" si="2957"/>
        <v>0</v>
      </c>
      <c r="CO437" s="166"/>
      <c r="CP437" s="230">
        <f t="shared" ref="CP437" si="2998">SUM(CO437*BS437*(30+4))</f>
        <v>0</v>
      </c>
      <c r="CQ437" s="166"/>
      <c r="CR437" s="142">
        <f t="shared" si="2959"/>
        <v>0</v>
      </c>
      <c r="CS437" s="167"/>
      <c r="CT437" s="165">
        <f t="shared" si="2988"/>
        <v>0</v>
      </c>
      <c r="CU437" s="166"/>
      <c r="CV437" s="165">
        <f t="shared" ref="CV437" si="2999">SUM(CU437*BS437*2/3)</f>
        <v>0</v>
      </c>
      <c r="CW437" s="166">
        <v>1</v>
      </c>
      <c r="CX437" s="142">
        <f t="shared" si="2990"/>
        <v>54</v>
      </c>
      <c r="CY437" s="166"/>
      <c r="CZ437" s="167">
        <f t="shared" si="2991"/>
        <v>0</v>
      </c>
      <c r="DA437" s="166"/>
      <c r="DB437" s="165">
        <f>SUM(DA437*BS437*2)</f>
        <v>0</v>
      </c>
      <c r="DC437" s="166">
        <v>1</v>
      </c>
      <c r="DD437" s="165">
        <f t="shared" si="2992"/>
        <v>6</v>
      </c>
      <c r="DE437" s="166"/>
      <c r="DF437" s="165">
        <f t="shared" si="2965"/>
        <v>0</v>
      </c>
      <c r="DG437" s="167"/>
      <c r="DH437" s="167">
        <f t="shared" si="2993"/>
        <v>0</v>
      </c>
      <c r="DI437" s="167"/>
      <c r="DJ437" s="165">
        <f t="shared" si="2994"/>
        <v>0</v>
      </c>
      <c r="DK437" s="167"/>
      <c r="DL437" s="165">
        <f t="shared" si="2968"/>
        <v>0</v>
      </c>
      <c r="DM437" s="166"/>
      <c r="DN437" s="165">
        <f t="shared" si="2969"/>
        <v>0</v>
      </c>
      <c r="DO437" s="166"/>
      <c r="DP437" s="168">
        <f t="shared" si="2970"/>
        <v>0</v>
      </c>
      <c r="DQ437" s="20">
        <f t="shared" si="2971"/>
        <v>102</v>
      </c>
      <c r="DR437" s="20">
        <f t="shared" si="2972"/>
        <v>46</v>
      </c>
      <c r="DS437" s="7"/>
      <c r="DT437" s="7"/>
      <c r="DU437" s="7"/>
      <c r="DV437" s="52"/>
      <c r="DW437" s="51"/>
      <c r="DX437" s="20"/>
      <c r="DY437" s="71"/>
      <c r="DZ437" s="71"/>
      <c r="EA437" s="7"/>
      <c r="EB437" s="7"/>
      <c r="EC437" s="7"/>
      <c r="ED437" s="7"/>
      <c r="EE437" s="7"/>
      <c r="EF437" s="7"/>
      <c r="EG437" s="7"/>
      <c r="EH437" s="7">
        <f t="shared" si="2973"/>
        <v>70</v>
      </c>
      <c r="EI437" s="7">
        <f t="shared" si="2973"/>
        <v>70</v>
      </c>
      <c r="EJ437" s="7">
        <f t="shared" si="2973"/>
        <v>20</v>
      </c>
      <c r="EK437" s="18">
        <f t="shared" si="2973"/>
        <v>0</v>
      </c>
      <c r="EL437" s="7">
        <f t="shared" si="2973"/>
        <v>4</v>
      </c>
      <c r="EM437" s="7">
        <f t="shared" si="2973"/>
        <v>4</v>
      </c>
      <c r="EN437" s="7">
        <f t="shared" si="2973"/>
        <v>46</v>
      </c>
      <c r="EO437" s="7">
        <f t="shared" si="2973"/>
        <v>46</v>
      </c>
      <c r="EP437" s="7">
        <f t="shared" si="2973"/>
        <v>0</v>
      </c>
      <c r="EQ437" s="7">
        <f t="shared" si="2973"/>
        <v>0</v>
      </c>
      <c r="ER437" s="7">
        <f t="shared" si="2973"/>
        <v>0</v>
      </c>
      <c r="ES437" s="7">
        <f t="shared" si="2973"/>
        <v>0</v>
      </c>
      <c r="ET437" s="7">
        <f t="shared" si="2973"/>
        <v>2</v>
      </c>
      <c r="EU437" s="18">
        <f t="shared" si="2973"/>
        <v>3.5</v>
      </c>
      <c r="EV437" s="7">
        <f t="shared" si="2973"/>
        <v>0</v>
      </c>
      <c r="EW437" s="7">
        <f t="shared" si="2973"/>
        <v>0</v>
      </c>
      <c r="EX437" s="7">
        <f t="shared" si="2974"/>
        <v>0</v>
      </c>
      <c r="EY437" s="7">
        <f t="shared" si="2974"/>
        <v>0</v>
      </c>
      <c r="EZ437" s="7">
        <f t="shared" si="2974"/>
        <v>0</v>
      </c>
      <c r="FA437" s="7">
        <f t="shared" si="2974"/>
        <v>0</v>
      </c>
      <c r="FB437" s="7">
        <f t="shared" si="2974"/>
        <v>0</v>
      </c>
      <c r="FC437" s="7">
        <f t="shared" si="2974"/>
        <v>0</v>
      </c>
      <c r="FD437" s="7">
        <f t="shared" si="2974"/>
        <v>0</v>
      </c>
      <c r="FE437" s="18">
        <f t="shared" si="2974"/>
        <v>0</v>
      </c>
      <c r="FF437" s="7">
        <f t="shared" si="2974"/>
        <v>0</v>
      </c>
      <c r="FG437" s="7">
        <f t="shared" si="2974"/>
        <v>0</v>
      </c>
      <c r="FH437" s="7">
        <f t="shared" si="2974"/>
        <v>2</v>
      </c>
      <c r="FI437" s="7">
        <f t="shared" si="2974"/>
        <v>114</v>
      </c>
      <c r="FJ437" s="7">
        <f t="shared" si="2974"/>
        <v>0</v>
      </c>
      <c r="FK437" s="7">
        <f t="shared" si="2974"/>
        <v>0</v>
      </c>
      <c r="FL437" s="7">
        <f t="shared" si="2975"/>
        <v>0</v>
      </c>
      <c r="FM437" s="7">
        <f t="shared" si="2975"/>
        <v>0</v>
      </c>
      <c r="FN437" s="7">
        <f t="shared" si="2975"/>
        <v>1</v>
      </c>
      <c r="FO437" s="7">
        <f t="shared" si="2975"/>
        <v>6</v>
      </c>
      <c r="FP437" s="7"/>
      <c r="FQ437" s="7">
        <f t="shared" si="2976"/>
        <v>0</v>
      </c>
      <c r="FR437" s="7">
        <f t="shared" si="2976"/>
        <v>0</v>
      </c>
      <c r="FS437" s="7">
        <f t="shared" si="2976"/>
        <v>0</v>
      </c>
      <c r="FT437" s="7">
        <f t="shared" si="2976"/>
        <v>1</v>
      </c>
      <c r="FU437" s="7">
        <f t="shared" si="2976"/>
        <v>8</v>
      </c>
      <c r="FV437" s="7">
        <f t="shared" si="2976"/>
        <v>0</v>
      </c>
      <c r="FW437" s="7">
        <f t="shared" si="2976"/>
        <v>0</v>
      </c>
      <c r="FX437" s="7">
        <f t="shared" si="2976"/>
        <v>0</v>
      </c>
      <c r="FY437" s="7">
        <f t="shared" si="2976"/>
        <v>0</v>
      </c>
      <c r="FZ437" s="7">
        <f t="shared" si="2976"/>
        <v>0</v>
      </c>
      <c r="GA437" s="7">
        <f t="shared" si="2976"/>
        <v>0</v>
      </c>
      <c r="GB437" s="116">
        <f t="shared" si="2976"/>
        <v>183.5</v>
      </c>
      <c r="GC437" s="117">
        <f t="shared" si="2976"/>
        <v>66</v>
      </c>
      <c r="GD437" s="7"/>
      <c r="GE437" s="7"/>
      <c r="GF437" s="7"/>
      <c r="GG437" s="52"/>
      <c r="GH437" s="3"/>
      <c r="GI437" s="18"/>
      <c r="GJ437" s="18"/>
      <c r="GK437" s="1"/>
      <c r="GL437" s="23"/>
      <c r="GM437" s="61"/>
      <c r="GN437" s="7"/>
      <c r="GO437" s="67"/>
      <c r="GP437" s="3"/>
      <c r="GQ437" s="3"/>
    </row>
    <row r="438" spans="1:199" ht="24.95" customHeight="1" x14ac:dyDescent="0.35">
      <c r="A438" s="51"/>
      <c r="B438" s="187" t="s">
        <v>100</v>
      </c>
      <c r="C438" s="185" t="s">
        <v>110</v>
      </c>
      <c r="D438" s="185" t="s">
        <v>102</v>
      </c>
      <c r="E438" s="185" t="s">
        <v>111</v>
      </c>
      <c r="F438" s="138" t="s">
        <v>126</v>
      </c>
      <c r="G438" s="184">
        <v>5</v>
      </c>
      <c r="H438" s="184">
        <v>24</v>
      </c>
      <c r="I438" s="184"/>
      <c r="J438" s="184">
        <v>1</v>
      </c>
      <c r="K438" s="184">
        <f t="shared" ref="K438" si="3000">SUM(J438)*2</f>
        <v>2</v>
      </c>
      <c r="L438" s="216">
        <v>60</v>
      </c>
      <c r="M438" s="188">
        <f t="shared" ref="M438" si="3001">SUM(N438+P438+R438+T438+V438)</f>
        <v>60</v>
      </c>
      <c r="N438" s="189">
        <v>30</v>
      </c>
      <c r="O438" s="262">
        <f t="shared" ref="O438" si="3002">SUM(N438)*I438</f>
        <v>0</v>
      </c>
      <c r="P438" s="189">
        <v>4</v>
      </c>
      <c r="Q438" s="190">
        <f t="shared" si="2995"/>
        <v>4</v>
      </c>
      <c r="R438" s="189">
        <v>26</v>
      </c>
      <c r="S438" s="190">
        <f t="shared" ref="S438" si="3003">SUM(R438)*J438</f>
        <v>26</v>
      </c>
      <c r="T438" s="189"/>
      <c r="U438" s="190">
        <f t="shared" ref="U438" si="3004">SUM(T438)*K438</f>
        <v>0</v>
      </c>
      <c r="V438" s="189"/>
      <c r="W438" s="190">
        <f t="shared" ref="W438" si="3005">SUM(V438)*J438*5</f>
        <v>0</v>
      </c>
      <c r="X438" s="191">
        <f t="shared" ref="X438" si="3006">SUM(J438*AX438*2+K438*AZ438*2)</f>
        <v>0</v>
      </c>
      <c r="Y438" s="191">
        <f t="shared" ref="Y438" si="3007">SUM(L438*5/100*J438)</f>
        <v>3</v>
      </c>
      <c r="Z438" s="189"/>
      <c r="AA438" s="190"/>
      <c r="AB438" s="189"/>
      <c r="AC438" s="191">
        <f t="shared" ref="AC438" si="3008">SUM(AB438)*3*H438/5</f>
        <v>0</v>
      </c>
      <c r="AD438" s="189"/>
      <c r="AE438" s="193">
        <f t="shared" ref="AE438" si="3009">SUM(AD438*H438*(30+4))</f>
        <v>0</v>
      </c>
      <c r="AF438" s="189"/>
      <c r="AG438" s="190">
        <f t="shared" ref="AG438" si="3010">SUM(AF438*H438*3)</f>
        <v>0</v>
      </c>
      <c r="AH438" s="190"/>
      <c r="AI438" s="191">
        <f t="shared" ref="AI438" si="3011">SUM(AH438*H438/3)</f>
        <v>0</v>
      </c>
      <c r="AJ438" s="189"/>
      <c r="AK438" s="191">
        <f t="shared" ref="AK438" si="3012">SUM(AJ438*H438*2/3)</f>
        <v>0</v>
      </c>
      <c r="AL438" s="189"/>
      <c r="AM438" s="262">
        <f t="shared" ref="AM438" si="3013">SUM(AL438*H438*2)</f>
        <v>0</v>
      </c>
      <c r="AN438" s="189"/>
      <c r="AO438" s="190">
        <f t="shared" ref="AO438" si="3014">SUM(AN438*J438*2)</f>
        <v>0</v>
      </c>
      <c r="AP438" s="189"/>
      <c r="AQ438" s="191">
        <f t="shared" ref="AQ438" si="3015">SUM(AP438*H438*2)</f>
        <v>0</v>
      </c>
      <c r="AR438" s="189"/>
      <c r="AS438" s="191">
        <f>AR438*J438*8</f>
        <v>0</v>
      </c>
      <c r="AT438" s="32">
        <v>1</v>
      </c>
      <c r="AU438" s="194">
        <f t="shared" si="2941"/>
        <v>8</v>
      </c>
      <c r="AV438" s="189"/>
      <c r="AW438" s="190">
        <f t="shared" ref="AW438" si="3016">SUM(J438*AV438*6)</f>
        <v>0</v>
      </c>
      <c r="AX438" s="189"/>
      <c r="AY438" s="191">
        <f t="shared" ref="AY438" si="3017">SUM(J438*AX438*8)</f>
        <v>0</v>
      </c>
      <c r="AZ438" s="190"/>
      <c r="BA438" s="191">
        <f t="shared" ref="BA438" si="3018">SUM(AZ438*K438*5*6)</f>
        <v>0</v>
      </c>
      <c r="BB438" s="189"/>
      <c r="BC438" s="191">
        <f t="shared" ref="BC438" si="3019">SUM(BB438*K438*4*6)</f>
        <v>0</v>
      </c>
      <c r="BD438" s="189"/>
      <c r="BE438" s="195">
        <f t="shared" ref="BE438" si="3020">SUM(BD438*50)</f>
        <v>0</v>
      </c>
      <c r="BF438" s="194">
        <f t="shared" si="2947"/>
        <v>41</v>
      </c>
      <c r="BG438" s="194">
        <f t="shared" si="2948"/>
        <v>30</v>
      </c>
      <c r="BH438" s="1"/>
      <c r="BI438" s="1"/>
      <c r="BJ438" s="1"/>
      <c r="BK438" s="55"/>
      <c r="BL438" s="51"/>
      <c r="BM438" s="187" t="s">
        <v>100</v>
      </c>
      <c r="BN438" s="185" t="s">
        <v>110</v>
      </c>
      <c r="BO438" s="185" t="s">
        <v>102</v>
      </c>
      <c r="BP438" s="185" t="s">
        <v>111</v>
      </c>
      <c r="BQ438" s="184" t="s">
        <v>126</v>
      </c>
      <c r="BR438" s="184">
        <v>6</v>
      </c>
      <c r="BS438" s="184">
        <v>24</v>
      </c>
      <c r="BT438" s="184"/>
      <c r="BU438" s="184">
        <v>1</v>
      </c>
      <c r="BV438" s="185">
        <f>SUM(BU438)*2</f>
        <v>2</v>
      </c>
      <c r="BW438" s="216">
        <v>82</v>
      </c>
      <c r="BX438" s="188">
        <f t="shared" si="2949"/>
        <v>82</v>
      </c>
      <c r="BY438" s="189">
        <v>44</v>
      </c>
      <c r="BZ438" s="142">
        <f t="shared" ref="BZ438" si="3021">SUM(BY438)*BT438</f>
        <v>0</v>
      </c>
      <c r="CA438" s="189">
        <v>4</v>
      </c>
      <c r="CB438" s="190">
        <f t="shared" si="2951"/>
        <v>4</v>
      </c>
      <c r="CC438" s="189">
        <v>34</v>
      </c>
      <c r="CD438" s="190">
        <f t="shared" ref="CD438" si="3022">SUM(CC438)*BU438</f>
        <v>34</v>
      </c>
      <c r="CE438" s="189"/>
      <c r="CF438" s="190">
        <f t="shared" ref="CF438" si="3023">SUM(CE438)*BV438</f>
        <v>0</v>
      </c>
      <c r="CG438" s="189"/>
      <c r="CH438" s="190">
        <f t="shared" ref="CH438" si="3024">SUM(CG438)*BU438*5</f>
        <v>0</v>
      </c>
      <c r="CI438" s="191">
        <f t="shared" ref="CI438" si="3025">SUM(BU438*DI438*2+BV438*DK438*2)</f>
        <v>2</v>
      </c>
      <c r="CJ438" s="191">
        <f t="shared" ref="CJ438" si="3026">SUM(BW438*5/100*BU438)</f>
        <v>4.0999999999999996</v>
      </c>
      <c r="CK438" s="189"/>
      <c r="CL438" s="190"/>
      <c r="CM438" s="189"/>
      <c r="CN438" s="191">
        <f t="shared" si="2957"/>
        <v>0</v>
      </c>
      <c r="CO438" s="189"/>
      <c r="CP438" s="193">
        <f t="shared" ref="CP438" si="3027">SUM(CO438*BS438*(30+4))</f>
        <v>0</v>
      </c>
      <c r="CQ438" s="189">
        <v>1</v>
      </c>
      <c r="CR438" s="334">
        <f>SUM(CQ438*BS438*3)/2</f>
        <v>36</v>
      </c>
      <c r="CS438" s="190"/>
      <c r="CT438" s="191">
        <f t="shared" ref="CT438" si="3028">SUM(CS438*BS438/3)</f>
        <v>0</v>
      </c>
      <c r="CU438" s="189"/>
      <c r="CV438" s="191">
        <f t="shared" ref="CV438" si="3029">SUM(CU438*BS438*2/3)</f>
        <v>0</v>
      </c>
      <c r="CW438" s="189"/>
      <c r="CX438" s="142">
        <f t="shared" ref="CX438" si="3030">SUM(CW438*BS438)*2</f>
        <v>0</v>
      </c>
      <c r="CY438" s="189"/>
      <c r="CZ438" s="190">
        <f t="shared" ref="CZ438" si="3031">SUM(CY438*BU438*2)</f>
        <v>0</v>
      </c>
      <c r="DA438" s="189"/>
      <c r="DB438" s="191">
        <f t="shared" ref="DB438" si="3032">SUM(DA438*BS438*2)</f>
        <v>0</v>
      </c>
      <c r="DC438" s="189"/>
      <c r="DD438" s="191">
        <f>DC438*BU438*8</f>
        <v>0</v>
      </c>
      <c r="DE438" s="32"/>
      <c r="DF438" s="194">
        <f t="shared" si="2965"/>
        <v>0</v>
      </c>
      <c r="DG438" s="189"/>
      <c r="DH438" s="190">
        <f t="shared" ref="DH438" si="3033">SUM(BU438*DG438*6)</f>
        <v>0</v>
      </c>
      <c r="DI438" s="189">
        <v>1</v>
      </c>
      <c r="DJ438" s="191">
        <f t="shared" ref="DJ438" si="3034">SUM(BU438*DI438*8)</f>
        <v>8</v>
      </c>
      <c r="DK438" s="190"/>
      <c r="DL438" s="191">
        <f t="shared" ref="DL438" si="3035">SUM(DK438*BV438*5*6)</f>
        <v>0</v>
      </c>
      <c r="DM438" s="189"/>
      <c r="DN438" s="191">
        <f t="shared" ref="DN438" si="3036">SUM(DM438*BV438*4*6)</f>
        <v>0</v>
      </c>
      <c r="DO438" s="189"/>
      <c r="DP438" s="195">
        <f t="shared" si="2970"/>
        <v>0</v>
      </c>
      <c r="DQ438" s="20">
        <f t="shared" si="2971"/>
        <v>88.1</v>
      </c>
      <c r="DR438" s="20">
        <f t="shared" si="2972"/>
        <v>48</v>
      </c>
      <c r="DS438" s="7"/>
      <c r="DT438" s="7"/>
      <c r="DU438" s="7"/>
      <c r="DV438" s="52"/>
      <c r="DW438" s="51"/>
      <c r="DX438" s="20"/>
      <c r="DY438" s="71"/>
      <c r="DZ438" s="71"/>
      <c r="EA438" s="7"/>
      <c r="EB438" s="7"/>
      <c r="EC438" s="7"/>
      <c r="ED438" s="7"/>
      <c r="EE438" s="7"/>
      <c r="EF438" s="7"/>
      <c r="EG438" s="7"/>
      <c r="EH438" s="7">
        <f t="shared" si="2973"/>
        <v>142</v>
      </c>
      <c r="EI438" s="7">
        <f t="shared" si="2973"/>
        <v>142</v>
      </c>
      <c r="EJ438" s="7">
        <f t="shared" si="2973"/>
        <v>74</v>
      </c>
      <c r="EK438" s="18">
        <f t="shared" si="2973"/>
        <v>0</v>
      </c>
      <c r="EL438" s="7">
        <f t="shared" si="2973"/>
        <v>8</v>
      </c>
      <c r="EM438" s="7">
        <f t="shared" si="2973"/>
        <v>8</v>
      </c>
      <c r="EN438" s="7">
        <f t="shared" si="2973"/>
        <v>60</v>
      </c>
      <c r="EO438" s="7">
        <f t="shared" si="2973"/>
        <v>60</v>
      </c>
      <c r="EP438" s="7">
        <f t="shared" si="2973"/>
        <v>0</v>
      </c>
      <c r="EQ438" s="7">
        <f t="shared" si="2973"/>
        <v>0</v>
      </c>
      <c r="ER438" s="7">
        <f t="shared" si="2973"/>
        <v>0</v>
      </c>
      <c r="ES438" s="7">
        <f t="shared" si="2973"/>
        <v>0</v>
      </c>
      <c r="ET438" s="7">
        <f t="shared" si="2973"/>
        <v>2</v>
      </c>
      <c r="EU438" s="18">
        <f t="shared" si="2973"/>
        <v>7.1</v>
      </c>
      <c r="EV438" s="7">
        <f t="shared" si="2973"/>
        <v>0</v>
      </c>
      <c r="EW438" s="7">
        <f t="shared" si="2973"/>
        <v>0</v>
      </c>
      <c r="EX438" s="7">
        <f t="shared" si="2974"/>
        <v>0</v>
      </c>
      <c r="EY438" s="7">
        <f t="shared" si="2974"/>
        <v>0</v>
      </c>
      <c r="EZ438" s="7">
        <f t="shared" si="2974"/>
        <v>0</v>
      </c>
      <c r="FA438" s="7">
        <f t="shared" si="2974"/>
        <v>0</v>
      </c>
      <c r="FB438" s="7">
        <f t="shared" si="2974"/>
        <v>1</v>
      </c>
      <c r="FC438" s="7">
        <f t="shared" si="2974"/>
        <v>36</v>
      </c>
      <c r="FD438" s="7">
        <f t="shared" si="2974"/>
        <v>0</v>
      </c>
      <c r="FE438" s="18">
        <f t="shared" si="2974"/>
        <v>0</v>
      </c>
      <c r="FF438" s="7">
        <f t="shared" si="2974"/>
        <v>0</v>
      </c>
      <c r="FG438" s="7">
        <f t="shared" si="2974"/>
        <v>0</v>
      </c>
      <c r="FH438" s="7">
        <f t="shared" si="2974"/>
        <v>0</v>
      </c>
      <c r="FI438" s="7">
        <f t="shared" si="2974"/>
        <v>0</v>
      </c>
      <c r="FJ438" s="7">
        <f t="shared" si="2974"/>
        <v>0</v>
      </c>
      <c r="FK438" s="7">
        <f t="shared" si="2974"/>
        <v>0</v>
      </c>
      <c r="FL438" s="7">
        <f t="shared" si="2975"/>
        <v>0</v>
      </c>
      <c r="FM438" s="7">
        <f t="shared" si="2975"/>
        <v>0</v>
      </c>
      <c r="FN438" s="7">
        <f t="shared" si="2975"/>
        <v>0</v>
      </c>
      <c r="FO438" s="7">
        <f t="shared" si="2975"/>
        <v>0</v>
      </c>
      <c r="FP438" s="7"/>
      <c r="FQ438" s="7">
        <f t="shared" si="2976"/>
        <v>8</v>
      </c>
      <c r="FR438" s="7">
        <f t="shared" si="2976"/>
        <v>0</v>
      </c>
      <c r="FS438" s="7">
        <f t="shared" si="2976"/>
        <v>0</v>
      </c>
      <c r="FT438" s="7">
        <f t="shared" si="2976"/>
        <v>1</v>
      </c>
      <c r="FU438" s="7">
        <f t="shared" si="2976"/>
        <v>8</v>
      </c>
      <c r="FV438" s="7">
        <f t="shared" si="2976"/>
        <v>0</v>
      </c>
      <c r="FW438" s="7">
        <f t="shared" si="2976"/>
        <v>0</v>
      </c>
      <c r="FX438" s="7">
        <f t="shared" si="2976"/>
        <v>0</v>
      </c>
      <c r="FY438" s="7">
        <f t="shared" si="2976"/>
        <v>0</v>
      </c>
      <c r="FZ438" s="7">
        <f t="shared" si="2976"/>
        <v>0</v>
      </c>
      <c r="GA438" s="7">
        <f t="shared" si="2976"/>
        <v>0</v>
      </c>
      <c r="GB438" s="116">
        <f t="shared" si="2976"/>
        <v>129.1</v>
      </c>
      <c r="GC438" s="117">
        <f t="shared" si="2976"/>
        <v>78</v>
      </c>
      <c r="GD438" s="7"/>
      <c r="GE438" s="7"/>
      <c r="GF438" s="7"/>
      <c r="GG438" s="52"/>
      <c r="GH438" s="3"/>
      <c r="GI438" s="18"/>
      <c r="GJ438" s="18"/>
      <c r="GK438" s="1"/>
      <c r="GL438" s="23"/>
      <c r="GM438" s="61"/>
      <c r="GN438" s="7"/>
      <c r="GO438" s="67"/>
      <c r="GP438" s="3"/>
      <c r="GQ438" s="3"/>
    </row>
    <row r="439" spans="1:199" ht="24.95" customHeight="1" x14ac:dyDescent="0.35">
      <c r="A439" s="51"/>
      <c r="B439" s="175"/>
      <c r="C439" s="182"/>
      <c r="D439" s="176"/>
      <c r="E439" s="176"/>
      <c r="F439" s="198"/>
      <c r="G439" s="176"/>
      <c r="H439" s="182"/>
      <c r="I439" s="182"/>
      <c r="J439" s="182"/>
      <c r="K439" s="176"/>
      <c r="L439" s="178"/>
      <c r="M439" s="153"/>
      <c r="N439" s="178"/>
      <c r="O439" s="255"/>
      <c r="P439" s="178"/>
      <c r="Q439" s="179"/>
      <c r="R439" s="178"/>
      <c r="S439" s="179"/>
      <c r="T439" s="172"/>
      <c r="U439" s="180"/>
      <c r="V439" s="172"/>
      <c r="W439" s="180"/>
      <c r="X439" s="146"/>
      <c r="Y439" s="146"/>
      <c r="Z439" s="172"/>
      <c r="AA439" s="180"/>
      <c r="AB439" s="172"/>
      <c r="AC439" s="181"/>
      <c r="AD439" s="172"/>
      <c r="AE439" s="180"/>
      <c r="AF439" s="172"/>
      <c r="AG439" s="180"/>
      <c r="AH439" s="172"/>
      <c r="AI439" s="146"/>
      <c r="AJ439" s="172"/>
      <c r="AK439" s="146"/>
      <c r="AL439" s="172"/>
      <c r="AM439" s="258"/>
      <c r="AN439" s="172"/>
      <c r="AO439" s="180"/>
      <c r="AP439" s="172"/>
      <c r="AQ439" s="181"/>
      <c r="AR439" s="172"/>
      <c r="AS439" s="146"/>
      <c r="AT439" s="144"/>
      <c r="AU439" s="146"/>
      <c r="AV439" s="172"/>
      <c r="AW439" s="145"/>
      <c r="AX439" s="144"/>
      <c r="AY439" s="146"/>
      <c r="AZ439" s="172"/>
      <c r="BA439" s="146"/>
      <c r="BB439" s="172"/>
      <c r="BC439" s="181"/>
      <c r="BD439" s="172"/>
      <c r="BE439" s="148"/>
      <c r="BF439" s="146"/>
      <c r="BG439" s="146"/>
      <c r="BH439" s="7"/>
      <c r="BI439" s="1"/>
      <c r="BJ439" s="1"/>
      <c r="BK439" s="55"/>
      <c r="BL439" s="51"/>
      <c r="BM439" s="264" t="s">
        <v>165</v>
      </c>
      <c r="BN439" s="249" t="s">
        <v>114</v>
      </c>
      <c r="BO439" s="242" t="s">
        <v>102</v>
      </c>
      <c r="BP439" s="242" t="s">
        <v>115</v>
      </c>
      <c r="BQ439" s="241" t="s">
        <v>215</v>
      </c>
      <c r="BR439" s="242">
        <v>10</v>
      </c>
      <c r="BS439" s="242">
        <v>11</v>
      </c>
      <c r="BT439" s="242">
        <v>1</v>
      </c>
      <c r="BU439" s="242">
        <v>1</v>
      </c>
      <c r="BV439" s="242">
        <v>1</v>
      </c>
      <c r="BW439" s="240">
        <v>70</v>
      </c>
      <c r="BX439" s="243">
        <f>SUM(BY439+CA439+CC439+CE439+CG439)</f>
        <v>70</v>
      </c>
      <c r="BY439" s="244">
        <v>6</v>
      </c>
      <c r="BZ439" s="142">
        <f>SUM(BY439)*BT439</f>
        <v>6</v>
      </c>
      <c r="CA439" s="244"/>
      <c r="CB439" s="245">
        <f>CA439*BU439</f>
        <v>0</v>
      </c>
      <c r="CC439" s="244">
        <v>64</v>
      </c>
      <c r="CD439" s="245">
        <f>SUM(CC439)*BU439</f>
        <v>64</v>
      </c>
      <c r="CE439" s="244"/>
      <c r="CF439" s="245">
        <f>SUM(CE439)*BV439</f>
        <v>0</v>
      </c>
      <c r="CG439" s="244"/>
      <c r="CH439" s="245">
        <f>SUM(CG439)*BU439*5</f>
        <v>0</v>
      </c>
      <c r="CI439" s="246">
        <f>SUM(BU439*DI439*2+BV439*DK439*2)</f>
        <v>0</v>
      </c>
      <c r="CJ439" s="250">
        <f>SUM(BW439*5/100*BU439)</f>
        <v>3.5</v>
      </c>
      <c r="CK439" s="244"/>
      <c r="CL439" s="245"/>
      <c r="CM439" s="244"/>
      <c r="CN439" s="246">
        <f>SUM(CM439)*3*BS439/5</f>
        <v>0</v>
      </c>
      <c r="CO439" s="244"/>
      <c r="CP439" s="247">
        <f>SUM(CO439*BS439*(30+4))</f>
        <v>0</v>
      </c>
      <c r="CQ439" s="244"/>
      <c r="CR439" s="142">
        <f>SUM(CQ439*BS439*3)</f>
        <v>0</v>
      </c>
      <c r="CS439" s="245"/>
      <c r="CT439" s="246">
        <f>SUM(CS439*BS439/3)</f>
        <v>0</v>
      </c>
      <c r="CU439" s="244"/>
      <c r="CV439" s="246">
        <f>SUM(CU439*BS439*2/3)</f>
        <v>0</v>
      </c>
      <c r="CW439" s="244">
        <v>1</v>
      </c>
      <c r="CX439" s="142">
        <f>SUM(CW439*BS439*2)</f>
        <v>22</v>
      </c>
      <c r="CY439" s="244"/>
      <c r="CZ439" s="245">
        <f>SUM(CY439*BU439*2)</f>
        <v>0</v>
      </c>
      <c r="DA439" s="244"/>
      <c r="DB439" s="246">
        <f>SUM(DA439*BS439*2)</f>
        <v>0</v>
      </c>
      <c r="DC439" s="244">
        <v>1</v>
      </c>
      <c r="DD439" s="246">
        <f>DC439*BS439/3</f>
        <v>3.6666666666666665</v>
      </c>
      <c r="DE439" s="244"/>
      <c r="DF439" s="246">
        <f>DE439*BS439/3</f>
        <v>0</v>
      </c>
      <c r="DG439" s="245"/>
      <c r="DH439" s="245">
        <f>SUM(BU439*DG439*6)</f>
        <v>0</v>
      </c>
      <c r="DI439" s="245"/>
      <c r="DJ439" s="246">
        <f>SUM(BU439*DI439*8)</f>
        <v>0</v>
      </c>
      <c r="DK439" s="245"/>
      <c r="DL439" s="246">
        <f>SUM(DK439*BV439*5*6)</f>
        <v>0</v>
      </c>
      <c r="DM439" s="244"/>
      <c r="DN439" s="246">
        <f>SUM(DM439*BV439*4*6)</f>
        <v>0</v>
      </c>
      <c r="DO439" s="244"/>
      <c r="DP439" s="248">
        <f>SUM(DO439*50)</f>
        <v>0</v>
      </c>
      <c r="DQ439" s="20">
        <f t="shared" si="2971"/>
        <v>99.166666666666671</v>
      </c>
      <c r="DR439" s="20">
        <f t="shared" si="2972"/>
        <v>73.666666666666671</v>
      </c>
      <c r="DS439" s="7"/>
      <c r="DT439" s="7"/>
      <c r="DU439" s="7"/>
      <c r="DV439" s="52"/>
      <c r="DW439" s="51"/>
      <c r="DX439" s="20"/>
      <c r="DY439" s="71"/>
      <c r="DZ439" s="71"/>
      <c r="EA439" s="7"/>
      <c r="EB439" s="7"/>
      <c r="EC439" s="7"/>
      <c r="ED439" s="7"/>
      <c r="EE439" s="7"/>
      <c r="EF439" s="7"/>
      <c r="EG439" s="7"/>
      <c r="EH439" s="7">
        <f t="shared" ref="EH439:FO439" si="3037">SUM(L439+BW439)</f>
        <v>70</v>
      </c>
      <c r="EI439" s="7">
        <f t="shared" si="3037"/>
        <v>70</v>
      </c>
      <c r="EJ439" s="7">
        <f t="shared" si="3037"/>
        <v>6</v>
      </c>
      <c r="EK439" s="18">
        <f t="shared" si="3037"/>
        <v>6</v>
      </c>
      <c r="EL439" s="7">
        <f t="shared" si="3037"/>
        <v>0</v>
      </c>
      <c r="EM439" s="7">
        <f t="shared" si="3037"/>
        <v>0</v>
      </c>
      <c r="EN439" s="7">
        <f t="shared" si="3037"/>
        <v>64</v>
      </c>
      <c r="EO439" s="7">
        <f t="shared" si="3037"/>
        <v>64</v>
      </c>
      <c r="EP439" s="7">
        <f t="shared" si="3037"/>
        <v>0</v>
      </c>
      <c r="EQ439" s="7">
        <f t="shared" si="3037"/>
        <v>0</v>
      </c>
      <c r="ER439" s="7">
        <f t="shared" si="3037"/>
        <v>0</v>
      </c>
      <c r="ES439" s="7">
        <f t="shared" si="3037"/>
        <v>0</v>
      </c>
      <c r="ET439" s="7">
        <f t="shared" si="3037"/>
        <v>0</v>
      </c>
      <c r="EU439" s="18">
        <f t="shared" si="3037"/>
        <v>3.5</v>
      </c>
      <c r="EV439" s="7">
        <f t="shared" si="3037"/>
        <v>0</v>
      </c>
      <c r="EW439" s="7">
        <f t="shared" si="3037"/>
        <v>0</v>
      </c>
      <c r="EX439" s="7">
        <f t="shared" si="3037"/>
        <v>0</v>
      </c>
      <c r="EY439" s="7">
        <f t="shared" si="3037"/>
        <v>0</v>
      </c>
      <c r="EZ439" s="7">
        <f t="shared" si="3037"/>
        <v>0</v>
      </c>
      <c r="FA439" s="7">
        <f t="shared" si="3037"/>
        <v>0</v>
      </c>
      <c r="FB439" s="7">
        <f t="shared" si="3037"/>
        <v>0</v>
      </c>
      <c r="FC439" s="7">
        <f t="shared" si="3037"/>
        <v>0</v>
      </c>
      <c r="FD439" s="7">
        <f t="shared" si="3037"/>
        <v>0</v>
      </c>
      <c r="FE439" s="18">
        <f t="shared" si="3037"/>
        <v>0</v>
      </c>
      <c r="FF439" s="7">
        <f t="shared" si="3037"/>
        <v>0</v>
      </c>
      <c r="FG439" s="7">
        <f t="shared" si="3037"/>
        <v>0</v>
      </c>
      <c r="FH439" s="7">
        <f t="shared" si="3037"/>
        <v>1</v>
      </c>
      <c r="FI439" s="7">
        <f t="shared" si="3037"/>
        <v>22</v>
      </c>
      <c r="FJ439" s="7">
        <f t="shared" si="3037"/>
        <v>0</v>
      </c>
      <c r="FK439" s="7">
        <f t="shared" si="3037"/>
        <v>0</v>
      </c>
      <c r="FL439" s="7">
        <f t="shared" si="3037"/>
        <v>0</v>
      </c>
      <c r="FM439" s="7">
        <f t="shared" si="3037"/>
        <v>0</v>
      </c>
      <c r="FN439" s="7">
        <f t="shared" si="3037"/>
        <v>1</v>
      </c>
      <c r="FO439" s="7">
        <f t="shared" si="3037"/>
        <v>3.6666666666666665</v>
      </c>
      <c r="FP439" s="7"/>
      <c r="FQ439" s="7">
        <f t="shared" ref="FQ439:GC439" si="3038">SUM(AU439+DF439)</f>
        <v>0</v>
      </c>
      <c r="FR439" s="7">
        <f t="shared" si="3038"/>
        <v>0</v>
      </c>
      <c r="FS439" s="7">
        <f t="shared" si="3038"/>
        <v>0</v>
      </c>
      <c r="FT439" s="7">
        <f t="shared" si="3038"/>
        <v>0</v>
      </c>
      <c r="FU439" s="7">
        <f t="shared" si="3038"/>
        <v>0</v>
      </c>
      <c r="FV439" s="7">
        <f t="shared" si="3038"/>
        <v>0</v>
      </c>
      <c r="FW439" s="7">
        <f t="shared" si="3038"/>
        <v>0</v>
      </c>
      <c r="FX439" s="7">
        <f t="shared" si="3038"/>
        <v>0</v>
      </c>
      <c r="FY439" s="7">
        <f t="shared" si="3038"/>
        <v>0</v>
      </c>
      <c r="FZ439" s="7">
        <f t="shared" si="3038"/>
        <v>0</v>
      </c>
      <c r="GA439" s="7">
        <f t="shared" si="3038"/>
        <v>0</v>
      </c>
      <c r="GB439" s="116">
        <f t="shared" si="3038"/>
        <v>99.166666666666671</v>
      </c>
      <c r="GC439" s="117">
        <f t="shared" si="3038"/>
        <v>73.666666666666671</v>
      </c>
      <c r="GD439" s="7"/>
      <c r="GE439" s="7"/>
      <c r="GF439" s="7"/>
      <c r="GG439" s="52"/>
      <c r="GH439" s="3"/>
      <c r="GI439" s="18"/>
      <c r="GJ439" s="18"/>
      <c r="GK439" s="1"/>
      <c r="GL439" s="23"/>
      <c r="GM439" s="61"/>
      <c r="GN439" s="7"/>
      <c r="GO439" s="67"/>
      <c r="GP439" s="3"/>
      <c r="GQ439" s="3"/>
    </row>
    <row r="440" spans="1:199" ht="24.95" customHeight="1" x14ac:dyDescent="0.35">
      <c r="A440" s="51"/>
      <c r="B440" s="175"/>
      <c r="C440" s="176"/>
      <c r="D440" s="176"/>
      <c r="E440" s="182"/>
      <c r="F440" s="177"/>
      <c r="G440" s="176"/>
      <c r="H440" s="182"/>
      <c r="I440" s="182"/>
      <c r="J440" s="182"/>
      <c r="K440" s="176"/>
      <c r="L440" s="178"/>
      <c r="M440" s="153"/>
      <c r="N440" s="178"/>
      <c r="O440" s="255"/>
      <c r="P440" s="178"/>
      <c r="Q440" s="179"/>
      <c r="R440" s="178"/>
      <c r="S440" s="179"/>
      <c r="T440" s="172"/>
      <c r="U440" s="180"/>
      <c r="V440" s="172"/>
      <c r="W440" s="180"/>
      <c r="X440" s="146"/>
      <c r="Y440" s="146"/>
      <c r="Z440" s="172"/>
      <c r="AA440" s="180"/>
      <c r="AB440" s="172"/>
      <c r="AC440" s="181"/>
      <c r="AD440" s="172"/>
      <c r="AE440" s="180"/>
      <c r="AF440" s="172"/>
      <c r="AG440" s="180"/>
      <c r="AH440" s="172"/>
      <c r="AI440" s="146"/>
      <c r="AJ440" s="172"/>
      <c r="AK440" s="146"/>
      <c r="AL440" s="172"/>
      <c r="AM440" s="258"/>
      <c r="AN440" s="172"/>
      <c r="AO440" s="180"/>
      <c r="AP440" s="172"/>
      <c r="AQ440" s="181"/>
      <c r="AR440" s="172"/>
      <c r="AS440" s="146"/>
      <c r="AT440" s="144"/>
      <c r="AU440" s="146"/>
      <c r="AV440" s="172"/>
      <c r="AW440" s="145"/>
      <c r="AX440" s="144"/>
      <c r="AY440" s="146"/>
      <c r="AZ440" s="172"/>
      <c r="BA440" s="146"/>
      <c r="BB440" s="172"/>
      <c r="BC440" s="181"/>
      <c r="BD440" s="172"/>
      <c r="BE440" s="148"/>
      <c r="BF440" s="146"/>
      <c r="BG440" s="146"/>
      <c r="BH440" s="7"/>
      <c r="BI440" s="1"/>
      <c r="BJ440" s="1"/>
      <c r="BK440" s="55"/>
      <c r="BL440" s="51"/>
      <c r="BM440" s="252"/>
      <c r="BN440" s="253"/>
      <c r="BO440" s="254"/>
      <c r="BP440" s="253"/>
      <c r="BQ440" s="253"/>
      <c r="BR440" s="253"/>
      <c r="BS440" s="253"/>
      <c r="BT440" s="253"/>
      <c r="BU440" s="253"/>
      <c r="BV440" s="253"/>
      <c r="BW440" s="255"/>
      <c r="BX440" s="256"/>
      <c r="BY440" s="255"/>
      <c r="BZ440" s="222"/>
      <c r="CA440" s="163">
        <v>4</v>
      </c>
      <c r="CB440" s="257"/>
      <c r="CC440" s="163">
        <v>6</v>
      </c>
      <c r="CD440" s="257"/>
      <c r="CE440" s="164"/>
      <c r="CF440" s="258"/>
      <c r="CG440" s="164"/>
      <c r="CH440" s="258"/>
      <c r="CI440" s="259"/>
      <c r="CJ440" s="259"/>
      <c r="CK440" s="164"/>
      <c r="CL440" s="258"/>
      <c r="CM440" s="260"/>
      <c r="CN440" s="261"/>
      <c r="CO440" s="164"/>
      <c r="CP440" s="258"/>
      <c r="CQ440" s="164"/>
      <c r="CR440" s="331"/>
      <c r="CS440" s="164"/>
      <c r="CT440" s="259"/>
      <c r="CU440" s="164"/>
      <c r="CV440" s="259"/>
      <c r="CW440" s="164"/>
      <c r="CX440" s="331"/>
      <c r="CY440" s="164"/>
      <c r="CZ440" s="258"/>
      <c r="DA440" s="164"/>
      <c r="DB440" s="261"/>
      <c r="DC440" s="164"/>
      <c r="DD440" s="259"/>
      <c r="DE440" s="166"/>
      <c r="DF440" s="259"/>
      <c r="DG440" s="164"/>
      <c r="DH440" s="262"/>
      <c r="DI440" s="166"/>
      <c r="DJ440" s="259"/>
      <c r="DK440" s="164">
        <v>1</v>
      </c>
      <c r="DL440" s="259"/>
      <c r="DM440" s="164"/>
      <c r="DN440" s="261"/>
      <c r="DO440" s="260"/>
      <c r="DP440" s="263"/>
      <c r="DQ440" s="20">
        <f t="shared" si="2971"/>
        <v>0</v>
      </c>
      <c r="DR440" s="20">
        <f t="shared" si="2972"/>
        <v>0</v>
      </c>
      <c r="DS440" s="7"/>
      <c r="DT440" s="7"/>
      <c r="DU440" s="7"/>
      <c r="DV440" s="52"/>
      <c r="DW440" s="51"/>
      <c r="DX440" s="20"/>
      <c r="DY440" s="71"/>
      <c r="DZ440" s="71"/>
      <c r="EA440" s="7"/>
      <c r="EB440" s="7"/>
      <c r="EC440" s="7"/>
      <c r="ED440" s="7"/>
      <c r="EE440" s="7"/>
      <c r="EF440" s="7"/>
      <c r="EG440" s="7"/>
      <c r="EH440" s="7">
        <f t="shared" si="2973"/>
        <v>0</v>
      </c>
      <c r="EI440" s="7">
        <f t="shared" si="2973"/>
        <v>0</v>
      </c>
      <c r="EJ440" s="7">
        <f t="shared" si="2973"/>
        <v>0</v>
      </c>
      <c r="EK440" s="18">
        <f t="shared" si="2973"/>
        <v>0</v>
      </c>
      <c r="EL440" s="7">
        <f t="shared" si="2973"/>
        <v>4</v>
      </c>
      <c r="EM440" s="7">
        <f t="shared" si="2973"/>
        <v>0</v>
      </c>
      <c r="EN440" s="7">
        <f t="shared" si="2973"/>
        <v>6</v>
      </c>
      <c r="EO440" s="7">
        <f t="shared" si="2973"/>
        <v>0</v>
      </c>
      <c r="EP440" s="7">
        <f t="shared" si="2973"/>
        <v>0</v>
      </c>
      <c r="EQ440" s="7">
        <f t="shared" si="2973"/>
        <v>0</v>
      </c>
      <c r="ER440" s="7">
        <f t="shared" si="2973"/>
        <v>0</v>
      </c>
      <c r="ES440" s="7">
        <f t="shared" si="2973"/>
        <v>0</v>
      </c>
      <c r="ET440" s="7">
        <f t="shared" si="2973"/>
        <v>0</v>
      </c>
      <c r="EU440" s="18">
        <f t="shared" si="2973"/>
        <v>0</v>
      </c>
      <c r="EV440" s="7">
        <f t="shared" si="2973"/>
        <v>0</v>
      </c>
      <c r="EW440" s="7">
        <f t="shared" si="2973"/>
        <v>0</v>
      </c>
      <c r="EX440" s="7">
        <f t="shared" ref="ER440:FD445" si="3039">SUM(AB440+CM440)</f>
        <v>0</v>
      </c>
      <c r="EY440" s="7">
        <f t="shared" si="3039"/>
        <v>0</v>
      </c>
      <c r="EZ440" s="7">
        <f t="shared" si="3039"/>
        <v>0</v>
      </c>
      <c r="FA440" s="7">
        <f t="shared" si="3039"/>
        <v>0</v>
      </c>
      <c r="FB440" s="7">
        <f t="shared" si="2974"/>
        <v>0</v>
      </c>
      <c r="FC440" s="7">
        <f t="shared" si="2974"/>
        <v>0</v>
      </c>
      <c r="FD440" s="7">
        <f t="shared" si="2974"/>
        <v>0</v>
      </c>
      <c r="FE440" s="18">
        <f t="shared" si="2974"/>
        <v>0</v>
      </c>
      <c r="FF440" s="7">
        <f t="shared" si="2974"/>
        <v>0</v>
      </c>
      <c r="FG440" s="7">
        <f t="shared" si="2974"/>
        <v>0</v>
      </c>
      <c r="FH440" s="7">
        <f t="shared" si="2974"/>
        <v>0</v>
      </c>
      <c r="FI440" s="7">
        <f t="shared" si="2974"/>
        <v>0</v>
      </c>
      <c r="FJ440" s="7">
        <f t="shared" si="2974"/>
        <v>0</v>
      </c>
      <c r="FK440" s="7">
        <f t="shared" si="2974"/>
        <v>0</v>
      </c>
      <c r="FL440" s="7">
        <f t="shared" si="2975"/>
        <v>0</v>
      </c>
      <c r="FM440" s="7">
        <f t="shared" si="2975"/>
        <v>0</v>
      </c>
      <c r="FN440" s="7">
        <f t="shared" si="2975"/>
        <v>0</v>
      </c>
      <c r="FO440" s="7">
        <f t="shared" si="2975"/>
        <v>0</v>
      </c>
      <c r="FP440" s="7"/>
      <c r="FQ440" s="7">
        <f t="shared" si="2976"/>
        <v>0</v>
      </c>
      <c r="FR440" s="7">
        <f t="shared" si="2976"/>
        <v>0</v>
      </c>
      <c r="FS440" s="7">
        <f t="shared" si="2976"/>
        <v>0</v>
      </c>
      <c r="FT440" s="7">
        <f t="shared" si="2976"/>
        <v>0</v>
      </c>
      <c r="FU440" s="7">
        <f t="shared" si="2976"/>
        <v>0</v>
      </c>
      <c r="FV440" s="7">
        <f t="shared" si="2976"/>
        <v>1</v>
      </c>
      <c r="FW440" s="7">
        <f t="shared" si="2976"/>
        <v>0</v>
      </c>
      <c r="FX440" s="7">
        <f t="shared" si="2976"/>
        <v>0</v>
      </c>
      <c r="FY440" s="7">
        <f t="shared" si="2976"/>
        <v>0</v>
      </c>
      <c r="FZ440" s="7">
        <f t="shared" si="2976"/>
        <v>0</v>
      </c>
      <c r="GA440" s="7">
        <f t="shared" si="2976"/>
        <v>0</v>
      </c>
      <c r="GB440" s="116">
        <f t="shared" si="2976"/>
        <v>0</v>
      </c>
      <c r="GC440" s="117">
        <f t="shared" si="2976"/>
        <v>0</v>
      </c>
      <c r="GD440" s="7"/>
      <c r="GE440" s="7"/>
      <c r="GF440" s="7"/>
      <c r="GG440" s="52"/>
      <c r="GH440" s="3"/>
      <c r="GI440" s="18"/>
      <c r="GJ440" s="18"/>
      <c r="GK440" s="1"/>
      <c r="GL440" s="23"/>
      <c r="GM440" s="61"/>
      <c r="GN440" s="7"/>
      <c r="GO440" s="67"/>
      <c r="GP440" s="3"/>
      <c r="GQ440" s="3"/>
    </row>
    <row r="441" spans="1:199" ht="24.95" customHeight="1" x14ac:dyDescent="0.35">
      <c r="A441" s="51"/>
      <c r="B441" s="20"/>
      <c r="C441" s="71"/>
      <c r="D441" s="71"/>
      <c r="E441" s="71"/>
      <c r="F441" s="71"/>
      <c r="G441" s="72"/>
      <c r="H441" s="72"/>
      <c r="I441" s="92"/>
      <c r="J441" s="79"/>
      <c r="K441" s="79"/>
      <c r="L441" s="48"/>
      <c r="M441" s="73">
        <f t="shared" ref="M441:M445" si="3040">SUM(N441+P441+T441+V441+AR441*2)</f>
        <v>0</v>
      </c>
      <c r="N441" s="32"/>
      <c r="O441" s="263"/>
      <c r="P441" s="32"/>
      <c r="Q441" s="20"/>
      <c r="R441" s="32"/>
      <c r="S441" s="20"/>
      <c r="T441" s="32"/>
      <c r="U441" s="20"/>
      <c r="V441" s="74"/>
      <c r="W441" s="20"/>
      <c r="X441" s="20"/>
      <c r="Y441" s="20"/>
      <c r="Z441" s="74"/>
      <c r="AA441" s="20"/>
      <c r="AB441" s="74"/>
      <c r="AC441" s="20"/>
      <c r="AD441" s="74"/>
      <c r="AE441" s="24"/>
      <c r="AF441" s="74"/>
      <c r="AG441" s="20"/>
      <c r="AH441" s="74"/>
      <c r="AI441" s="20"/>
      <c r="AJ441" s="74"/>
      <c r="AK441" s="20"/>
      <c r="AL441" s="74"/>
      <c r="AM441" s="263"/>
      <c r="AN441" s="74"/>
      <c r="AO441" s="20"/>
      <c r="AP441" s="74"/>
      <c r="AQ441" s="20"/>
      <c r="AR441" s="74"/>
      <c r="AS441" s="20"/>
      <c r="AT441" s="74"/>
      <c r="AU441" s="20"/>
      <c r="AV441" s="74"/>
      <c r="AW441" s="20"/>
      <c r="AX441" s="74"/>
      <c r="AY441" s="20"/>
      <c r="AZ441" s="74"/>
      <c r="BA441" s="20"/>
      <c r="BB441" s="74"/>
      <c r="BC441" s="20"/>
      <c r="BD441" s="74"/>
      <c r="BE441" s="20"/>
      <c r="BF441" s="20">
        <f t="shared" ref="BF441:BF445" si="3041">SUM(AO441+BE441+BC441+BA441+AY441+AW441+AS441+AQ441+AK441+AM441+AI441+AG441+AE441+AC441+AA441+Y441+X441+W441+U441+Q441+O441+S441+AU441)</f>
        <v>0</v>
      </c>
      <c r="BG441" s="20">
        <f t="shared" ref="BG441:BG445" si="3042">SUM(O441+Q441+U441+W441+X441+AS441+AW441+AY441+BA441+BC441+S441+AQ441)</f>
        <v>0</v>
      </c>
      <c r="BH441" s="7"/>
      <c r="BI441" s="1"/>
      <c r="BJ441" s="1"/>
      <c r="BK441" s="55"/>
      <c r="BL441" s="51"/>
      <c r="BM441" s="160" t="s">
        <v>181</v>
      </c>
      <c r="BN441" s="226" t="s">
        <v>110</v>
      </c>
      <c r="BO441" s="226" t="s">
        <v>102</v>
      </c>
      <c r="BP441" s="226" t="s">
        <v>111</v>
      </c>
      <c r="BQ441" s="227" t="s">
        <v>175</v>
      </c>
      <c r="BR441" s="226">
        <v>10</v>
      </c>
      <c r="BS441" s="162">
        <v>27</v>
      </c>
      <c r="BT441" s="162"/>
      <c r="BU441" s="162">
        <v>1</v>
      </c>
      <c r="BV441" s="226">
        <f t="shared" ref="BV441" si="3043">SUM(BU441)*2</f>
        <v>2</v>
      </c>
      <c r="BW441" s="160">
        <v>4</v>
      </c>
      <c r="BX441" s="228">
        <f>SUM(BY441+CA441+CC441+CE441+CG441)</f>
        <v>4</v>
      </c>
      <c r="BY441" s="166"/>
      <c r="BZ441" s="142">
        <f>SUM(BY441)*BT441</f>
        <v>0</v>
      </c>
      <c r="CA441" s="166"/>
      <c r="CB441" s="167">
        <f>CA441*BU441</f>
        <v>0</v>
      </c>
      <c r="CC441" s="166">
        <v>4</v>
      </c>
      <c r="CD441" s="167">
        <f>SUM(CC441)*BU441</f>
        <v>4</v>
      </c>
      <c r="CE441" s="166"/>
      <c r="CF441" s="167">
        <f>SUM(CE441)*BV441</f>
        <v>0</v>
      </c>
      <c r="CG441" s="166"/>
      <c r="CH441" s="167">
        <f>SUM(CG441)*BU441*4</f>
        <v>0</v>
      </c>
      <c r="CI441" s="165">
        <f t="shared" ref="CI441" si="3044">SUM(BV441*DI441*2+BV441*DK441*2)</f>
        <v>0</v>
      </c>
      <c r="CJ441" s="229">
        <f t="shared" ref="CJ441" si="3045">SUM(BW441*5/100*BU441)</f>
        <v>0.2</v>
      </c>
      <c r="CK441" s="166"/>
      <c r="CL441" s="167"/>
      <c r="CM441" s="166"/>
      <c r="CN441" s="165">
        <f>SUM(CM441)*3*BS441/5</f>
        <v>0</v>
      </c>
      <c r="CO441" s="166"/>
      <c r="CP441" s="230">
        <f>SUM(CO441*BS441*(30+4))</f>
        <v>0</v>
      </c>
      <c r="CQ441" s="166"/>
      <c r="CR441" s="142">
        <f>SUM(CQ441*BS441*3)</f>
        <v>0</v>
      </c>
      <c r="CS441" s="166"/>
      <c r="CT441" s="165">
        <f>SUM(CS441*BS441/3)</f>
        <v>0</v>
      </c>
      <c r="CU441" s="166"/>
      <c r="CV441" s="165">
        <f>SUM(CU441*BS441*2/3)</f>
        <v>0</v>
      </c>
      <c r="CW441" s="166"/>
      <c r="CX441" s="142">
        <f>SUM(CW441*BS441)</f>
        <v>0</v>
      </c>
      <c r="CY441" s="166"/>
      <c r="CZ441" s="167">
        <f>SUM(CY441*BU441)</f>
        <v>0</v>
      </c>
      <c r="DA441" s="166"/>
      <c r="DB441" s="165">
        <f>SUM(DA441*BS441*2)</f>
        <v>0</v>
      </c>
      <c r="DC441" s="166">
        <v>1</v>
      </c>
      <c r="DD441" s="165">
        <f t="shared" ref="DD441" si="3046">DC441*BU441*6</f>
        <v>6</v>
      </c>
      <c r="DE441" s="166"/>
      <c r="DF441" s="165">
        <f t="shared" si="2965"/>
        <v>0</v>
      </c>
      <c r="DG441" s="166"/>
      <c r="DH441" s="167">
        <f>SUM(DG441*BS441/3)</f>
        <v>0</v>
      </c>
      <c r="DI441" s="166"/>
      <c r="DJ441" s="165">
        <f>SUM(BU441*DI441*8)</f>
        <v>0</v>
      </c>
      <c r="DK441" s="166"/>
      <c r="DL441" s="165">
        <f>SUM(DK441*BV441*5*6)</f>
        <v>0</v>
      </c>
      <c r="DM441" s="166"/>
      <c r="DN441" s="165">
        <f>SUM(DM441*BV441*4*6)</f>
        <v>0</v>
      </c>
      <c r="DO441" s="166"/>
      <c r="DP441" s="168">
        <f>SUM(DO441*50)</f>
        <v>0</v>
      </c>
      <c r="DQ441" s="20">
        <f t="shared" si="2971"/>
        <v>10.199999999999999</v>
      </c>
      <c r="DR441" s="20">
        <f t="shared" si="2972"/>
        <v>10</v>
      </c>
      <c r="DS441" s="7"/>
      <c r="DT441" s="7"/>
      <c r="DU441" s="7"/>
      <c r="DV441" s="52"/>
      <c r="DW441" s="51"/>
      <c r="DX441" s="20"/>
      <c r="DY441" s="71"/>
      <c r="DZ441" s="71"/>
      <c r="EA441" s="7"/>
      <c r="EB441" s="7"/>
      <c r="EC441" s="7"/>
      <c r="ED441" s="7"/>
      <c r="EE441" s="7"/>
      <c r="EF441" s="7"/>
      <c r="EG441" s="7"/>
      <c r="EH441" s="7">
        <f t="shared" si="2973"/>
        <v>4</v>
      </c>
      <c r="EI441" s="7">
        <f t="shared" si="2973"/>
        <v>4</v>
      </c>
      <c r="EJ441" s="7">
        <f t="shared" si="2973"/>
        <v>0</v>
      </c>
      <c r="EK441" s="18">
        <f t="shared" si="2973"/>
        <v>0</v>
      </c>
      <c r="EL441" s="7">
        <f t="shared" si="2973"/>
        <v>0</v>
      </c>
      <c r="EM441" s="7">
        <f t="shared" si="2973"/>
        <v>0</v>
      </c>
      <c r="EN441" s="7">
        <f t="shared" si="2973"/>
        <v>4</v>
      </c>
      <c r="EO441" s="7">
        <f t="shared" si="2973"/>
        <v>4</v>
      </c>
      <c r="EP441" s="7">
        <f t="shared" si="2973"/>
        <v>0</v>
      </c>
      <c r="EQ441" s="7">
        <f t="shared" si="2973"/>
        <v>0</v>
      </c>
      <c r="ER441" s="7">
        <f t="shared" si="3039"/>
        <v>0</v>
      </c>
      <c r="ES441" s="7">
        <f t="shared" si="3039"/>
        <v>0</v>
      </c>
      <c r="ET441" s="7">
        <f t="shared" si="3039"/>
        <v>0</v>
      </c>
      <c r="EU441" s="18">
        <f t="shared" si="3039"/>
        <v>0.2</v>
      </c>
      <c r="EV441" s="7">
        <f t="shared" si="3039"/>
        <v>0</v>
      </c>
      <c r="EW441" s="7">
        <f t="shared" si="3039"/>
        <v>0</v>
      </c>
      <c r="EX441" s="7">
        <f t="shared" si="3039"/>
        <v>0</v>
      </c>
      <c r="EY441" s="7">
        <f t="shared" si="3039"/>
        <v>0</v>
      </c>
      <c r="EZ441" s="7">
        <f t="shared" si="3039"/>
        <v>0</v>
      </c>
      <c r="FA441" s="7">
        <f t="shared" si="3039"/>
        <v>0</v>
      </c>
      <c r="FB441" s="7">
        <f t="shared" si="2974"/>
        <v>0</v>
      </c>
      <c r="FC441" s="7">
        <f t="shared" si="2974"/>
        <v>0</v>
      </c>
      <c r="FD441" s="7">
        <f t="shared" si="2974"/>
        <v>0</v>
      </c>
      <c r="FE441" s="18">
        <f t="shared" si="2974"/>
        <v>0</v>
      </c>
      <c r="FF441" s="7">
        <f t="shared" si="2974"/>
        <v>0</v>
      </c>
      <c r="FG441" s="7">
        <f t="shared" si="2974"/>
        <v>0</v>
      </c>
      <c r="FH441" s="7">
        <f t="shared" si="2974"/>
        <v>0</v>
      </c>
      <c r="FI441" s="7">
        <f t="shared" si="2974"/>
        <v>0</v>
      </c>
      <c r="FJ441" s="7">
        <f t="shared" si="2974"/>
        <v>0</v>
      </c>
      <c r="FK441" s="7">
        <f t="shared" si="2974"/>
        <v>0</v>
      </c>
      <c r="FL441" s="7">
        <f t="shared" si="2975"/>
        <v>0</v>
      </c>
      <c r="FM441" s="7">
        <f t="shared" si="2975"/>
        <v>0</v>
      </c>
      <c r="FN441" s="7">
        <f t="shared" si="2975"/>
        <v>1</v>
      </c>
      <c r="FO441" s="7">
        <f t="shared" si="2975"/>
        <v>6</v>
      </c>
      <c r="FP441" s="7"/>
      <c r="FQ441" s="7">
        <f t="shared" si="2976"/>
        <v>0</v>
      </c>
      <c r="FR441" s="7">
        <f t="shared" si="2976"/>
        <v>0</v>
      </c>
      <c r="FS441" s="7">
        <f t="shared" si="2976"/>
        <v>0</v>
      </c>
      <c r="FT441" s="7">
        <f t="shared" si="2976"/>
        <v>0</v>
      </c>
      <c r="FU441" s="7">
        <f t="shared" si="2976"/>
        <v>0</v>
      </c>
      <c r="FV441" s="7">
        <f t="shared" si="2976"/>
        <v>0</v>
      </c>
      <c r="FW441" s="7">
        <f t="shared" si="2976"/>
        <v>0</v>
      </c>
      <c r="FX441" s="7">
        <f t="shared" si="2976"/>
        <v>0</v>
      </c>
      <c r="FY441" s="7">
        <f t="shared" si="2976"/>
        <v>0</v>
      </c>
      <c r="FZ441" s="7">
        <f t="shared" si="2976"/>
        <v>0</v>
      </c>
      <c r="GA441" s="7">
        <f t="shared" si="2976"/>
        <v>0</v>
      </c>
      <c r="GB441" s="116">
        <f t="shared" si="2976"/>
        <v>10.199999999999999</v>
      </c>
      <c r="GC441" s="117">
        <f t="shared" si="2976"/>
        <v>10</v>
      </c>
      <c r="GD441" s="7"/>
      <c r="GE441" s="7"/>
      <c r="GF441" s="7"/>
      <c r="GG441" s="52"/>
      <c r="GH441" s="3"/>
      <c r="GI441" s="18"/>
      <c r="GJ441" s="18"/>
      <c r="GK441" s="1"/>
      <c r="GL441" s="23"/>
      <c r="GM441" s="61"/>
      <c r="GN441" s="7"/>
      <c r="GO441" s="67"/>
      <c r="GP441" s="3"/>
      <c r="GQ441" s="3"/>
    </row>
    <row r="442" spans="1:199" ht="24.95" customHeight="1" x14ac:dyDescent="0.35">
      <c r="A442" s="51"/>
      <c r="B442" s="20" t="s">
        <v>224</v>
      </c>
      <c r="C442" s="71"/>
      <c r="D442" s="71" t="s">
        <v>225</v>
      </c>
      <c r="E442" s="71"/>
      <c r="F442" s="71"/>
      <c r="G442" s="72"/>
      <c r="H442" s="72">
        <v>1</v>
      </c>
      <c r="I442" s="7"/>
      <c r="J442" s="7"/>
      <c r="K442" s="7"/>
      <c r="L442" s="187"/>
      <c r="M442" s="188">
        <f t="shared" ref="M442" si="3047">SUM(N442+P442+R442+T442+V442)</f>
        <v>0</v>
      </c>
      <c r="N442" s="189"/>
      <c r="O442" s="262">
        <f t="shared" ref="O442" si="3048">SUM(N442)*I442</f>
        <v>0</v>
      </c>
      <c r="P442" s="189"/>
      <c r="Q442" s="190">
        <f t="shared" ref="Q442" si="3049">P442*J442</f>
        <v>0</v>
      </c>
      <c r="R442" s="189"/>
      <c r="S442" s="190">
        <f t="shared" ref="S442" si="3050">SUM(R442)*J442</f>
        <v>0</v>
      </c>
      <c r="T442" s="189"/>
      <c r="U442" s="190">
        <f t="shared" ref="U442" si="3051">SUM(T442)*K442</f>
        <v>0</v>
      </c>
      <c r="V442" s="189"/>
      <c r="W442" s="190">
        <f t="shared" ref="W442" si="3052">SUM(V442)*J442*5</f>
        <v>0</v>
      </c>
      <c r="X442" s="191"/>
      <c r="Y442" s="191">
        <f t="shared" ref="Y442" si="3053">L442*J442*0.05</f>
        <v>0</v>
      </c>
      <c r="Z442" s="189"/>
      <c r="AA442" s="190"/>
      <c r="AB442" s="189"/>
      <c r="AC442" s="191">
        <f t="shared" ref="AC442" si="3054">SUM(AB442)*3*H442/5</f>
        <v>0</v>
      </c>
      <c r="AD442" s="189">
        <v>1</v>
      </c>
      <c r="AE442" s="193">
        <f t="shared" ref="AE442" si="3055">SUM(AD442*H442*(15))</f>
        <v>15</v>
      </c>
      <c r="AF442" s="189"/>
      <c r="AG442" s="190">
        <f t="shared" ref="AG442" si="3056">SUM(AF442*H442*3)</f>
        <v>0</v>
      </c>
      <c r="AH442" s="190"/>
      <c r="AI442" s="191">
        <f t="shared" ref="AI442" si="3057">SUM(AH442*H442/3)</f>
        <v>0</v>
      </c>
      <c r="AJ442" s="189"/>
      <c r="AK442" s="191">
        <f t="shared" ref="AK442" si="3058">SUM(AJ442*H442*2/3)</f>
        <v>0</v>
      </c>
      <c r="AL442" s="189"/>
      <c r="AM442" s="262">
        <f>SUM(AL442*H442)</f>
        <v>0</v>
      </c>
      <c r="AN442" s="189"/>
      <c r="AO442" s="190">
        <f>SUM(AN442*J442)</f>
        <v>0</v>
      </c>
      <c r="AP442" s="189"/>
      <c r="AQ442" s="191">
        <f t="shared" ref="AQ442" si="3059">SUM(AP442*H442*2)</f>
        <v>0</v>
      </c>
      <c r="AR442" s="189"/>
      <c r="AS442" s="191">
        <f t="shared" ref="AS442" si="3060">SUM(J442*AR442*6)</f>
        <v>0</v>
      </c>
      <c r="AT442" s="32"/>
      <c r="AU442" s="194">
        <f t="shared" ref="AU442" si="3061">AT442*H442/3</f>
        <v>0</v>
      </c>
      <c r="AV442" s="189"/>
      <c r="AW442" s="190">
        <f>SUM(AV442*H442/3)</f>
        <v>0</v>
      </c>
      <c r="AX442" s="189"/>
      <c r="AY442" s="191">
        <f t="shared" ref="AY442" si="3062">SUM(J442*AX442*8)</f>
        <v>0</v>
      </c>
      <c r="AZ442" s="190"/>
      <c r="BA442" s="191">
        <f>SUM(AZ442*K442*3*8)</f>
        <v>0</v>
      </c>
      <c r="BB442" s="189"/>
      <c r="BC442" s="191">
        <f t="shared" ref="BC442" si="3063">SUM(BB442*K442*4*6)</f>
        <v>0</v>
      </c>
      <c r="BD442" s="189"/>
      <c r="BE442" s="195">
        <f t="shared" ref="BE442" si="3064">SUM(BD442*50)</f>
        <v>0</v>
      </c>
      <c r="BF442" s="194">
        <f t="shared" ref="BF442" si="3065">O442+Q442+S442+U442+W442+X442+Y442+AA442+AC442+AE442+AG442+AI442+AK442+AM442+AO442+AQ442+AS442+AU442+AW442+AY442+BA442+BC442+BE442</f>
        <v>15</v>
      </c>
      <c r="BG442" s="194">
        <f t="shared" ref="BG442" si="3066">BC442+BA442+AY442+AW442+AS442+AQ442+X442+W442+U442+S442+Q442+O442</f>
        <v>0</v>
      </c>
      <c r="BH442" s="7"/>
      <c r="BI442" s="1"/>
      <c r="BJ442" s="1"/>
      <c r="BK442" s="55"/>
      <c r="BL442" s="51"/>
      <c r="BM442" s="20" t="s">
        <v>224</v>
      </c>
      <c r="BN442" s="71"/>
      <c r="BO442" s="71" t="s">
        <v>225</v>
      </c>
      <c r="BP442" s="71"/>
      <c r="BQ442" s="71"/>
      <c r="BR442" s="72"/>
      <c r="BS442" s="325">
        <v>1</v>
      </c>
      <c r="BT442" s="7"/>
      <c r="BU442" s="7"/>
      <c r="BV442" s="7"/>
      <c r="BW442" s="187"/>
      <c r="BX442" s="188">
        <f t="shared" ref="BX442" si="3067">SUM(BY442+CA442+CC442+CE442+CG442)</f>
        <v>0</v>
      </c>
      <c r="BY442" s="189"/>
      <c r="BZ442" s="142">
        <f t="shared" ref="BZ442" si="3068">SUM(BY442)*BT442</f>
        <v>0</v>
      </c>
      <c r="CA442" s="189"/>
      <c r="CB442" s="190">
        <f t="shared" ref="CB442" si="3069">CA442*BU442</f>
        <v>0</v>
      </c>
      <c r="CC442" s="189"/>
      <c r="CD442" s="190">
        <f t="shared" ref="CD442" si="3070">SUM(CC442)*BU442</f>
        <v>0</v>
      </c>
      <c r="CE442" s="189"/>
      <c r="CF442" s="190">
        <f t="shared" ref="CF442" si="3071">SUM(CE442)*BV442</f>
        <v>0</v>
      </c>
      <c r="CG442" s="189"/>
      <c r="CH442" s="190">
        <f t="shared" ref="CH442" si="3072">SUM(CG442)*BU442*5</f>
        <v>0</v>
      </c>
      <c r="CI442" s="191"/>
      <c r="CJ442" s="191">
        <f t="shared" ref="CJ442" si="3073">BW442*BU442*0.05</f>
        <v>0</v>
      </c>
      <c r="CK442" s="189"/>
      <c r="CL442" s="190"/>
      <c r="CM442" s="189"/>
      <c r="CN442" s="191">
        <f t="shared" ref="CN442" si="3074">SUM(CM442)*3*BS442/5</f>
        <v>0</v>
      </c>
      <c r="CO442" s="189">
        <v>1</v>
      </c>
      <c r="CP442" s="193">
        <f t="shared" ref="CP442" si="3075">SUM(CO442*BS442*(15))</f>
        <v>15</v>
      </c>
      <c r="CQ442" s="189"/>
      <c r="CR442" s="142">
        <f t="shared" ref="CR442" si="3076">SUM(CQ442*BS442*3)</f>
        <v>0</v>
      </c>
      <c r="CS442" s="190"/>
      <c r="CT442" s="191">
        <f t="shared" ref="CT442" si="3077">SUM(CS442*BS442/3)</f>
        <v>0</v>
      </c>
      <c r="CU442" s="189"/>
      <c r="CV442" s="191">
        <f t="shared" ref="CV442" si="3078">SUM(CU442*BS442*2/3)</f>
        <v>0</v>
      </c>
      <c r="CW442" s="189"/>
      <c r="CX442" s="142">
        <f>SUM(CW442*BS442)</f>
        <v>0</v>
      </c>
      <c r="CY442" s="189"/>
      <c r="CZ442" s="190">
        <f>SUM(CY442*BU442)</f>
        <v>0</v>
      </c>
      <c r="DA442" s="189"/>
      <c r="DB442" s="191">
        <f t="shared" ref="DB442" si="3079">SUM(DA442*BS442*2)</f>
        <v>0</v>
      </c>
      <c r="DC442" s="189"/>
      <c r="DD442" s="191">
        <f t="shared" ref="DD442" si="3080">SUM(BU442*DC442*6)</f>
        <v>0</v>
      </c>
      <c r="DE442" s="32"/>
      <c r="DF442" s="194">
        <f t="shared" si="2965"/>
        <v>0</v>
      </c>
      <c r="DG442" s="189"/>
      <c r="DH442" s="190">
        <f>SUM(DG442*BS442/3)</f>
        <v>0</v>
      </c>
      <c r="DI442" s="189"/>
      <c r="DJ442" s="191">
        <f t="shared" ref="DJ442" si="3081">SUM(BU442*DI442*8)</f>
        <v>0</v>
      </c>
      <c r="DK442" s="190"/>
      <c r="DL442" s="191">
        <f>SUM(DK442*BV442*3*8)</f>
        <v>0</v>
      </c>
      <c r="DM442" s="189"/>
      <c r="DN442" s="191">
        <f t="shared" ref="DN442" si="3082">SUM(DM442*BV442*4*6)</f>
        <v>0</v>
      </c>
      <c r="DO442" s="189"/>
      <c r="DP442" s="195">
        <f t="shared" ref="DP442" si="3083">SUM(DO442*50)</f>
        <v>0</v>
      </c>
      <c r="DQ442" s="20">
        <f t="shared" si="2971"/>
        <v>15</v>
      </c>
      <c r="DR442" s="20">
        <f t="shared" si="2972"/>
        <v>0</v>
      </c>
      <c r="DS442" s="7"/>
      <c r="DT442" s="7"/>
      <c r="DU442" s="7"/>
      <c r="DV442" s="52"/>
      <c r="DW442" s="51"/>
      <c r="DX442" s="21"/>
      <c r="DY442" s="7"/>
      <c r="DZ442" s="7"/>
      <c r="EA442" s="7"/>
      <c r="EB442" s="7"/>
      <c r="EC442" s="7"/>
      <c r="ED442" s="7"/>
      <c r="EE442" s="7"/>
      <c r="EF442" s="7"/>
      <c r="EG442" s="7"/>
      <c r="EH442" s="7">
        <f t="shared" si="2973"/>
        <v>0</v>
      </c>
      <c r="EI442" s="7">
        <f t="shared" si="2973"/>
        <v>0</v>
      </c>
      <c r="EJ442" s="7">
        <f t="shared" si="2973"/>
        <v>0</v>
      </c>
      <c r="EK442" s="18">
        <f t="shared" si="2973"/>
        <v>0</v>
      </c>
      <c r="EL442" s="7">
        <f t="shared" si="2973"/>
        <v>0</v>
      </c>
      <c r="EM442" s="7">
        <f t="shared" si="2973"/>
        <v>0</v>
      </c>
      <c r="EN442" s="7">
        <f t="shared" si="2973"/>
        <v>0</v>
      </c>
      <c r="EO442" s="7">
        <f t="shared" si="2973"/>
        <v>0</v>
      </c>
      <c r="EP442" s="7">
        <f t="shared" si="2973"/>
        <v>0</v>
      </c>
      <c r="EQ442" s="7">
        <f t="shared" si="2973"/>
        <v>0</v>
      </c>
      <c r="ER442" s="7">
        <f t="shared" si="3039"/>
        <v>0</v>
      </c>
      <c r="ES442" s="7">
        <f t="shared" si="3039"/>
        <v>0</v>
      </c>
      <c r="ET442" s="7">
        <f t="shared" si="3039"/>
        <v>0</v>
      </c>
      <c r="EU442" s="18">
        <f t="shared" si="3039"/>
        <v>0</v>
      </c>
      <c r="EV442" s="7">
        <f t="shared" si="3039"/>
        <v>0</v>
      </c>
      <c r="EW442" s="7">
        <f t="shared" si="3039"/>
        <v>0</v>
      </c>
      <c r="EX442" s="7">
        <f t="shared" si="3039"/>
        <v>0</v>
      </c>
      <c r="EY442" s="7">
        <f t="shared" si="3039"/>
        <v>0</v>
      </c>
      <c r="EZ442" s="7">
        <f t="shared" si="3039"/>
        <v>2</v>
      </c>
      <c r="FA442" s="7">
        <f t="shared" si="3039"/>
        <v>30</v>
      </c>
      <c r="FB442" s="7">
        <f t="shared" si="2974"/>
        <v>0</v>
      </c>
      <c r="FC442" s="7">
        <f t="shared" si="2974"/>
        <v>0</v>
      </c>
      <c r="FD442" s="7">
        <f t="shared" si="2974"/>
        <v>0</v>
      </c>
      <c r="FE442" s="18">
        <f t="shared" si="2974"/>
        <v>0</v>
      </c>
      <c r="FF442" s="7">
        <f t="shared" si="2974"/>
        <v>0</v>
      </c>
      <c r="FG442" s="7">
        <f t="shared" si="2974"/>
        <v>0</v>
      </c>
      <c r="FH442" s="7">
        <f t="shared" si="2974"/>
        <v>0</v>
      </c>
      <c r="FI442" s="7">
        <f t="shared" si="2974"/>
        <v>0</v>
      </c>
      <c r="FJ442" s="7">
        <f t="shared" si="2974"/>
        <v>0</v>
      </c>
      <c r="FK442" s="7">
        <f t="shared" si="2974"/>
        <v>0</v>
      </c>
      <c r="FL442" s="7">
        <f t="shared" si="2975"/>
        <v>0</v>
      </c>
      <c r="FM442" s="7">
        <f t="shared" si="2975"/>
        <v>0</v>
      </c>
      <c r="FN442" s="7">
        <f t="shared" si="2975"/>
        <v>0</v>
      </c>
      <c r="FO442" s="7">
        <f t="shared" si="2975"/>
        <v>0</v>
      </c>
      <c r="FP442" s="7"/>
      <c r="FQ442" s="7">
        <f t="shared" si="2976"/>
        <v>0</v>
      </c>
      <c r="FR442" s="7">
        <f t="shared" si="2976"/>
        <v>0</v>
      </c>
      <c r="FS442" s="7">
        <f t="shared" si="2976"/>
        <v>0</v>
      </c>
      <c r="FT442" s="7">
        <f t="shared" si="2976"/>
        <v>0</v>
      </c>
      <c r="FU442" s="7">
        <f t="shared" si="2976"/>
        <v>0</v>
      </c>
      <c r="FV442" s="7">
        <f t="shared" si="2976"/>
        <v>0</v>
      </c>
      <c r="FW442" s="7">
        <f t="shared" si="2976"/>
        <v>0</v>
      </c>
      <c r="FX442" s="7">
        <f t="shared" si="2976"/>
        <v>0</v>
      </c>
      <c r="FY442" s="7">
        <f t="shared" si="2976"/>
        <v>0</v>
      </c>
      <c r="FZ442" s="7">
        <f t="shared" si="2976"/>
        <v>0</v>
      </c>
      <c r="GA442" s="7">
        <f t="shared" si="2976"/>
        <v>0</v>
      </c>
      <c r="GB442" s="116">
        <f t="shared" si="2976"/>
        <v>30</v>
      </c>
      <c r="GC442" s="117">
        <f t="shared" si="2976"/>
        <v>0</v>
      </c>
      <c r="GD442" s="7"/>
      <c r="GE442" s="7"/>
      <c r="GF442" s="7"/>
      <c r="GG442" s="52"/>
      <c r="GH442" s="3"/>
      <c r="GI442" s="18"/>
      <c r="GJ442" s="18"/>
      <c r="GK442" s="1"/>
      <c r="GL442" s="20"/>
      <c r="GM442" s="61"/>
      <c r="GN442" s="7"/>
      <c r="GO442" s="67"/>
      <c r="GP442" s="3"/>
      <c r="GQ442" s="3"/>
    </row>
    <row r="443" spans="1:199" ht="24.95" customHeight="1" x14ac:dyDescent="0.35">
      <c r="A443" s="51"/>
      <c r="B443" s="21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3">
        <f t="shared" si="3040"/>
        <v>0</v>
      </c>
      <c r="N443" s="32"/>
      <c r="O443" s="263"/>
      <c r="P443" s="32"/>
      <c r="Q443" s="20"/>
      <c r="R443" s="32"/>
      <c r="S443" s="20"/>
      <c r="T443" s="32"/>
      <c r="U443" s="20"/>
      <c r="V443" s="74"/>
      <c r="W443" s="20"/>
      <c r="X443" s="20"/>
      <c r="Y443" s="20"/>
      <c r="Z443" s="74"/>
      <c r="AA443" s="20"/>
      <c r="AB443" s="74"/>
      <c r="AC443" s="20"/>
      <c r="AD443" s="74"/>
      <c r="AE443" s="24"/>
      <c r="AF443" s="74"/>
      <c r="AG443" s="20"/>
      <c r="AH443" s="74"/>
      <c r="AI443" s="20"/>
      <c r="AJ443" s="74"/>
      <c r="AK443" s="20"/>
      <c r="AL443" s="74"/>
      <c r="AM443" s="263"/>
      <c r="AN443" s="74"/>
      <c r="AO443" s="20"/>
      <c r="AP443" s="74"/>
      <c r="AQ443" s="20"/>
      <c r="AR443" s="74"/>
      <c r="AS443" s="20"/>
      <c r="AT443" s="74"/>
      <c r="AU443" s="20"/>
      <c r="AV443" s="74"/>
      <c r="AW443" s="20"/>
      <c r="AX443" s="74"/>
      <c r="AY443" s="20"/>
      <c r="AZ443" s="74"/>
      <c r="BA443" s="20"/>
      <c r="BB443" s="74"/>
      <c r="BC443" s="20"/>
      <c r="BD443" s="74"/>
      <c r="BE443" s="20"/>
      <c r="BF443" s="20">
        <f t="shared" si="3041"/>
        <v>0</v>
      </c>
      <c r="BG443" s="20">
        <f t="shared" si="3042"/>
        <v>0</v>
      </c>
      <c r="BH443" s="7"/>
      <c r="BI443" s="1"/>
      <c r="BJ443" s="1"/>
      <c r="BK443" s="55"/>
      <c r="BL443" s="51"/>
      <c r="BM443" s="21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3">
        <f t="shared" ref="BX443:BX445" si="3084">SUM(BY443+CA443+CE443+CG443+DC443*2)</f>
        <v>0</v>
      </c>
      <c r="BY443" s="32"/>
      <c r="BZ443" s="334"/>
      <c r="CA443" s="32"/>
      <c r="CB443" s="20"/>
      <c r="CC443" s="32"/>
      <c r="CD443" s="20"/>
      <c r="CE443" s="32"/>
      <c r="CF443" s="20"/>
      <c r="CG443" s="74"/>
      <c r="CH443" s="20"/>
      <c r="CI443" s="20"/>
      <c r="CJ443" s="20"/>
      <c r="CK443" s="74"/>
      <c r="CL443" s="20"/>
      <c r="CM443" s="74"/>
      <c r="CN443" s="20"/>
      <c r="CO443" s="74"/>
      <c r="CP443" s="24"/>
      <c r="CQ443" s="74"/>
      <c r="CR443" s="334"/>
      <c r="CS443" s="74"/>
      <c r="CT443" s="20"/>
      <c r="CU443" s="74"/>
      <c r="CV443" s="20"/>
      <c r="CW443" s="74"/>
      <c r="CX443" s="334"/>
      <c r="CY443" s="74"/>
      <c r="CZ443" s="20"/>
      <c r="DA443" s="74"/>
      <c r="DB443" s="20"/>
      <c r="DC443" s="74"/>
      <c r="DD443" s="20"/>
      <c r="DE443" s="74"/>
      <c r="DF443" s="20"/>
      <c r="DG443" s="74"/>
      <c r="DH443" s="20"/>
      <c r="DI443" s="74"/>
      <c r="DJ443" s="20"/>
      <c r="DK443" s="74"/>
      <c r="DL443" s="20"/>
      <c r="DM443" s="74"/>
      <c r="DN443" s="20"/>
      <c r="DO443" s="74"/>
      <c r="DP443" s="20"/>
      <c r="DQ443" s="20">
        <f t="shared" si="2971"/>
        <v>0</v>
      </c>
      <c r="DR443" s="20">
        <f t="shared" si="2972"/>
        <v>0</v>
      </c>
      <c r="DS443" s="7"/>
      <c r="DT443" s="7"/>
      <c r="DU443" s="7"/>
      <c r="DV443" s="52"/>
      <c r="DW443" s="51"/>
      <c r="DX443" s="21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18">
        <f t="shared" si="2973"/>
        <v>0</v>
      </c>
      <c r="EL443" s="7">
        <f t="shared" si="2973"/>
        <v>0</v>
      </c>
      <c r="EM443" s="7">
        <f t="shared" si="2973"/>
        <v>0</v>
      </c>
      <c r="EN443" s="7">
        <f t="shared" si="2973"/>
        <v>0</v>
      </c>
      <c r="EO443" s="7">
        <f t="shared" si="2973"/>
        <v>0</v>
      </c>
      <c r="EP443" s="7">
        <f t="shared" si="2973"/>
        <v>0</v>
      </c>
      <c r="EQ443" s="7">
        <f t="shared" si="2973"/>
        <v>0</v>
      </c>
      <c r="ER443" s="7">
        <f t="shared" si="2973"/>
        <v>0</v>
      </c>
      <c r="ES443" s="7">
        <f t="shared" si="2973"/>
        <v>0</v>
      </c>
      <c r="ET443" s="7">
        <f t="shared" si="2973"/>
        <v>0</v>
      </c>
      <c r="EU443" s="18">
        <f t="shared" si="3039"/>
        <v>0</v>
      </c>
      <c r="EV443" s="7">
        <f t="shared" si="3039"/>
        <v>0</v>
      </c>
      <c r="EW443" s="7">
        <f t="shared" si="3039"/>
        <v>0</v>
      </c>
      <c r="EX443" s="7">
        <f t="shared" si="3039"/>
        <v>0</v>
      </c>
      <c r="EY443" s="7">
        <f t="shared" si="3039"/>
        <v>0</v>
      </c>
      <c r="EZ443" s="7">
        <f t="shared" si="3039"/>
        <v>0</v>
      </c>
      <c r="FA443" s="7">
        <f t="shared" si="3039"/>
        <v>0</v>
      </c>
      <c r="FB443" s="7">
        <f t="shared" si="3039"/>
        <v>0</v>
      </c>
      <c r="FC443" s="7">
        <f t="shared" si="3039"/>
        <v>0</v>
      </c>
      <c r="FD443" s="7">
        <f t="shared" si="3039"/>
        <v>0</v>
      </c>
      <c r="FE443" s="18">
        <f t="shared" si="2974"/>
        <v>0</v>
      </c>
      <c r="FF443" s="7">
        <f t="shared" si="2974"/>
        <v>0</v>
      </c>
      <c r="FG443" s="7">
        <f t="shared" si="2974"/>
        <v>0</v>
      </c>
      <c r="FH443" s="7">
        <f t="shared" si="2974"/>
        <v>0</v>
      </c>
      <c r="FI443" s="7">
        <f t="shared" si="2974"/>
        <v>0</v>
      </c>
      <c r="FJ443" s="7">
        <f t="shared" si="2974"/>
        <v>0</v>
      </c>
      <c r="FK443" s="7">
        <f t="shared" si="2974"/>
        <v>0</v>
      </c>
      <c r="FL443" s="7">
        <f t="shared" si="2974"/>
        <v>0</v>
      </c>
      <c r="FM443" s="7">
        <f t="shared" si="2974"/>
        <v>0</v>
      </c>
      <c r="FN443" s="7">
        <f t="shared" si="2975"/>
        <v>0</v>
      </c>
      <c r="FO443" s="7">
        <f t="shared" si="2975"/>
        <v>0</v>
      </c>
      <c r="FP443" s="7"/>
      <c r="FQ443" s="7">
        <f t="shared" si="2976"/>
        <v>0</v>
      </c>
      <c r="FR443" s="7">
        <f t="shared" si="2976"/>
        <v>0</v>
      </c>
      <c r="FS443" s="7">
        <f t="shared" si="2976"/>
        <v>0</v>
      </c>
      <c r="FT443" s="7">
        <f t="shared" si="2976"/>
        <v>0</v>
      </c>
      <c r="FU443" s="7">
        <f t="shared" si="2976"/>
        <v>0</v>
      </c>
      <c r="FV443" s="7">
        <f t="shared" si="2976"/>
        <v>0</v>
      </c>
      <c r="FW443" s="7">
        <f t="shared" si="2976"/>
        <v>0</v>
      </c>
      <c r="FX443" s="7">
        <f t="shared" si="2976"/>
        <v>0</v>
      </c>
      <c r="FY443" s="7">
        <f t="shared" si="2976"/>
        <v>0</v>
      </c>
      <c r="FZ443" s="7">
        <f t="shared" si="2976"/>
        <v>0</v>
      </c>
      <c r="GA443" s="7">
        <f t="shared" si="2976"/>
        <v>0</v>
      </c>
      <c r="GB443" s="116">
        <f t="shared" si="2976"/>
        <v>0</v>
      </c>
      <c r="GC443" s="117">
        <f t="shared" si="2976"/>
        <v>0</v>
      </c>
      <c r="GD443" s="7"/>
      <c r="GE443" s="7"/>
      <c r="GF443" s="7"/>
      <c r="GG443" s="52"/>
      <c r="GH443" s="3"/>
      <c r="GI443" s="18"/>
      <c r="GJ443" s="18"/>
      <c r="GK443" s="1"/>
      <c r="GL443" s="20"/>
      <c r="GM443" s="61"/>
      <c r="GN443" s="7"/>
      <c r="GO443" s="67"/>
      <c r="GP443" s="3"/>
      <c r="GQ443" s="3"/>
    </row>
    <row r="444" spans="1:199" ht="24.95" customHeight="1" x14ac:dyDescent="0.35">
      <c r="A444" s="51"/>
      <c r="B444" s="21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3">
        <f t="shared" si="3040"/>
        <v>0</v>
      </c>
      <c r="N444" s="32"/>
      <c r="O444" s="263"/>
      <c r="P444" s="32"/>
      <c r="Q444" s="20"/>
      <c r="R444" s="32"/>
      <c r="S444" s="20"/>
      <c r="T444" s="32"/>
      <c r="U444" s="20"/>
      <c r="V444" s="74"/>
      <c r="W444" s="20"/>
      <c r="X444" s="20"/>
      <c r="Y444" s="20"/>
      <c r="Z444" s="74"/>
      <c r="AA444" s="20"/>
      <c r="AB444" s="74"/>
      <c r="AC444" s="20"/>
      <c r="AD444" s="74"/>
      <c r="AE444" s="24"/>
      <c r="AF444" s="74"/>
      <c r="AG444" s="20"/>
      <c r="AH444" s="74"/>
      <c r="AI444" s="20"/>
      <c r="AJ444" s="74"/>
      <c r="AK444" s="20"/>
      <c r="AL444" s="74"/>
      <c r="AM444" s="263"/>
      <c r="AN444" s="74"/>
      <c r="AO444" s="20"/>
      <c r="AP444" s="74"/>
      <c r="AQ444" s="20"/>
      <c r="AR444" s="74"/>
      <c r="AS444" s="20"/>
      <c r="AT444" s="74"/>
      <c r="AU444" s="20"/>
      <c r="AV444" s="74"/>
      <c r="AW444" s="20"/>
      <c r="AX444" s="74"/>
      <c r="AY444" s="20"/>
      <c r="AZ444" s="74"/>
      <c r="BA444" s="20"/>
      <c r="BB444" s="74"/>
      <c r="BC444" s="20"/>
      <c r="BD444" s="74"/>
      <c r="BE444" s="20"/>
      <c r="BF444" s="20">
        <f t="shared" si="3041"/>
        <v>0</v>
      </c>
      <c r="BG444" s="20">
        <f t="shared" si="3042"/>
        <v>0</v>
      </c>
      <c r="BH444" s="7"/>
      <c r="BI444" s="1"/>
      <c r="BJ444" s="1"/>
      <c r="BK444" s="55"/>
      <c r="BL444" s="51"/>
      <c r="BM444" s="21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3">
        <f t="shared" si="3084"/>
        <v>0</v>
      </c>
      <c r="BY444" s="32"/>
      <c r="BZ444" s="334"/>
      <c r="CA444" s="32"/>
      <c r="CB444" s="20"/>
      <c r="CC444" s="32"/>
      <c r="CD444" s="20"/>
      <c r="CE444" s="32"/>
      <c r="CF444" s="20"/>
      <c r="CG444" s="74"/>
      <c r="CH444" s="20"/>
      <c r="CI444" s="20"/>
      <c r="CJ444" s="20"/>
      <c r="CK444" s="74"/>
      <c r="CL444" s="20"/>
      <c r="CM444" s="74"/>
      <c r="CN444" s="20"/>
      <c r="CO444" s="74"/>
      <c r="CP444" s="24"/>
      <c r="CQ444" s="74"/>
      <c r="CR444" s="334"/>
      <c r="CS444" s="74"/>
      <c r="CT444" s="20"/>
      <c r="CU444" s="74"/>
      <c r="CV444" s="20"/>
      <c r="CW444" s="74"/>
      <c r="CX444" s="334"/>
      <c r="CY444" s="74"/>
      <c r="CZ444" s="20"/>
      <c r="DA444" s="74"/>
      <c r="DB444" s="20"/>
      <c r="DC444" s="74"/>
      <c r="DD444" s="20"/>
      <c r="DE444" s="74"/>
      <c r="DF444" s="20"/>
      <c r="DG444" s="74"/>
      <c r="DH444" s="20"/>
      <c r="DI444" s="74"/>
      <c r="DJ444" s="20"/>
      <c r="DK444" s="74"/>
      <c r="DL444" s="20"/>
      <c r="DM444" s="74"/>
      <c r="DN444" s="20"/>
      <c r="DO444" s="74"/>
      <c r="DP444" s="20"/>
      <c r="DQ444" s="20">
        <f t="shared" si="2971"/>
        <v>0</v>
      </c>
      <c r="DR444" s="20">
        <f t="shared" si="2972"/>
        <v>0</v>
      </c>
      <c r="DS444" s="7"/>
      <c r="DT444" s="7"/>
      <c r="DU444" s="7"/>
      <c r="DV444" s="52"/>
      <c r="DW444" s="51"/>
      <c r="DX444" s="21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18">
        <f t="shared" si="2973"/>
        <v>0</v>
      </c>
      <c r="EL444" s="7">
        <f t="shared" si="2973"/>
        <v>0</v>
      </c>
      <c r="EM444" s="7">
        <f t="shared" si="2973"/>
        <v>0</v>
      </c>
      <c r="EN444" s="7">
        <f t="shared" si="2973"/>
        <v>0</v>
      </c>
      <c r="EO444" s="7">
        <f t="shared" si="2973"/>
        <v>0</v>
      </c>
      <c r="EP444" s="7">
        <f t="shared" si="2973"/>
        <v>0</v>
      </c>
      <c r="EQ444" s="7">
        <f t="shared" si="2973"/>
        <v>0</v>
      </c>
      <c r="ER444" s="7">
        <f t="shared" si="2973"/>
        <v>0</v>
      </c>
      <c r="ES444" s="7">
        <f t="shared" si="2973"/>
        <v>0</v>
      </c>
      <c r="ET444" s="7">
        <f t="shared" si="2973"/>
        <v>0</v>
      </c>
      <c r="EU444" s="18">
        <f t="shared" si="3039"/>
        <v>0</v>
      </c>
      <c r="EV444" s="7">
        <f t="shared" si="3039"/>
        <v>0</v>
      </c>
      <c r="EW444" s="7">
        <f t="shared" si="3039"/>
        <v>0</v>
      </c>
      <c r="EX444" s="7">
        <f t="shared" si="3039"/>
        <v>0</v>
      </c>
      <c r="EY444" s="7">
        <f t="shared" si="3039"/>
        <v>0</v>
      </c>
      <c r="EZ444" s="7">
        <f t="shared" si="3039"/>
        <v>0</v>
      </c>
      <c r="FA444" s="7">
        <f t="shared" si="3039"/>
        <v>0</v>
      </c>
      <c r="FB444" s="7">
        <f t="shared" si="3039"/>
        <v>0</v>
      </c>
      <c r="FC444" s="7">
        <f t="shared" si="3039"/>
        <v>0</v>
      </c>
      <c r="FD444" s="7">
        <f t="shared" si="3039"/>
        <v>0</v>
      </c>
      <c r="FE444" s="18">
        <f t="shared" si="2975"/>
        <v>0</v>
      </c>
      <c r="FF444" s="7">
        <f t="shared" si="2975"/>
        <v>0</v>
      </c>
      <c r="FG444" s="7">
        <f t="shared" si="2975"/>
        <v>0</v>
      </c>
      <c r="FH444" s="7">
        <f t="shared" si="2975"/>
        <v>0</v>
      </c>
      <c r="FI444" s="7">
        <f t="shared" si="2975"/>
        <v>0</v>
      </c>
      <c r="FJ444" s="7">
        <f t="shared" si="2975"/>
        <v>0</v>
      </c>
      <c r="FK444" s="7">
        <f t="shared" si="2975"/>
        <v>0</v>
      </c>
      <c r="FL444" s="7">
        <f t="shared" si="2975"/>
        <v>0</v>
      </c>
      <c r="FM444" s="7">
        <f t="shared" si="2975"/>
        <v>0</v>
      </c>
      <c r="FN444" s="7">
        <f t="shared" si="2975"/>
        <v>0</v>
      </c>
      <c r="FO444" s="7">
        <f t="shared" si="2975"/>
        <v>0</v>
      </c>
      <c r="FP444" s="7"/>
      <c r="FQ444" s="7">
        <f t="shared" si="2976"/>
        <v>0</v>
      </c>
      <c r="FR444" s="7">
        <f t="shared" si="2976"/>
        <v>0</v>
      </c>
      <c r="FS444" s="7">
        <f t="shared" si="2976"/>
        <v>0</v>
      </c>
      <c r="FT444" s="7">
        <f t="shared" si="2976"/>
        <v>0</v>
      </c>
      <c r="FU444" s="7">
        <f t="shared" si="2976"/>
        <v>0</v>
      </c>
      <c r="FV444" s="7">
        <f t="shared" si="2976"/>
        <v>0</v>
      </c>
      <c r="FW444" s="7">
        <f t="shared" si="2976"/>
        <v>0</v>
      </c>
      <c r="FX444" s="7">
        <f t="shared" si="2976"/>
        <v>0</v>
      </c>
      <c r="FY444" s="7">
        <f t="shared" si="2976"/>
        <v>0</v>
      </c>
      <c r="FZ444" s="7">
        <f t="shared" si="2976"/>
        <v>0</v>
      </c>
      <c r="GA444" s="7">
        <f t="shared" si="2976"/>
        <v>0</v>
      </c>
      <c r="GB444" s="116">
        <f t="shared" si="2976"/>
        <v>0</v>
      </c>
      <c r="GC444" s="117">
        <f t="shared" si="2976"/>
        <v>0</v>
      </c>
      <c r="GD444" s="7"/>
      <c r="GE444" s="7"/>
      <c r="GF444" s="7"/>
      <c r="GG444" s="52"/>
      <c r="GH444" s="3"/>
      <c r="GI444" s="18"/>
      <c r="GJ444" s="18"/>
      <c r="GK444" s="1"/>
      <c r="GL444" s="20"/>
      <c r="GM444" s="61"/>
      <c r="GN444" s="7"/>
      <c r="GO444" s="67"/>
      <c r="GP444" s="3"/>
      <c r="GQ444" s="3"/>
    </row>
    <row r="445" spans="1:199" ht="24.95" customHeight="1" thickBot="1" x14ac:dyDescent="0.4">
      <c r="A445" s="51"/>
      <c r="B445" s="21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3">
        <f t="shared" si="3040"/>
        <v>0</v>
      </c>
      <c r="N445" s="32"/>
      <c r="O445" s="263"/>
      <c r="P445" s="32"/>
      <c r="Q445" s="20"/>
      <c r="R445" s="32"/>
      <c r="S445" s="20"/>
      <c r="T445" s="32"/>
      <c r="U445" s="20"/>
      <c r="V445" s="74"/>
      <c r="W445" s="20"/>
      <c r="X445" s="20"/>
      <c r="Y445" s="20"/>
      <c r="Z445" s="74"/>
      <c r="AA445" s="20"/>
      <c r="AB445" s="74"/>
      <c r="AC445" s="20"/>
      <c r="AD445" s="74"/>
      <c r="AE445" s="24"/>
      <c r="AF445" s="74"/>
      <c r="AG445" s="20"/>
      <c r="AH445" s="74"/>
      <c r="AI445" s="20"/>
      <c r="AJ445" s="74"/>
      <c r="AK445" s="20"/>
      <c r="AL445" s="74"/>
      <c r="AM445" s="263"/>
      <c r="AN445" s="74"/>
      <c r="AO445" s="20"/>
      <c r="AP445" s="74"/>
      <c r="AQ445" s="20"/>
      <c r="AR445" s="74"/>
      <c r="AS445" s="20"/>
      <c r="AT445" s="74"/>
      <c r="AU445" s="20"/>
      <c r="AV445" s="74"/>
      <c r="AW445" s="20"/>
      <c r="AX445" s="74"/>
      <c r="AY445" s="20"/>
      <c r="AZ445" s="74"/>
      <c r="BA445" s="20"/>
      <c r="BB445" s="74"/>
      <c r="BC445" s="20"/>
      <c r="BD445" s="74"/>
      <c r="BE445" s="20"/>
      <c r="BF445" s="20">
        <f t="shared" si="3041"/>
        <v>0</v>
      </c>
      <c r="BG445" s="20">
        <f t="shared" si="3042"/>
        <v>0</v>
      </c>
      <c r="BH445" s="7"/>
      <c r="BI445" s="1"/>
      <c r="BJ445" s="1"/>
      <c r="BK445" s="55"/>
      <c r="BL445" s="51"/>
      <c r="BM445" s="21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3">
        <f t="shared" si="3084"/>
        <v>0</v>
      </c>
      <c r="BY445" s="32"/>
      <c r="BZ445" s="334"/>
      <c r="CA445" s="32"/>
      <c r="CB445" s="20"/>
      <c r="CC445" s="32"/>
      <c r="CD445" s="20"/>
      <c r="CE445" s="32"/>
      <c r="CF445" s="20"/>
      <c r="CG445" s="74"/>
      <c r="CH445" s="20"/>
      <c r="CI445" s="20"/>
      <c r="CJ445" s="20"/>
      <c r="CK445" s="74"/>
      <c r="CL445" s="20"/>
      <c r="CM445" s="74"/>
      <c r="CN445" s="20"/>
      <c r="CO445" s="74"/>
      <c r="CP445" s="24"/>
      <c r="CQ445" s="74"/>
      <c r="CR445" s="334"/>
      <c r="CS445" s="74"/>
      <c r="CT445" s="20"/>
      <c r="CU445" s="74"/>
      <c r="CV445" s="20"/>
      <c r="CW445" s="74"/>
      <c r="CX445" s="334"/>
      <c r="CY445" s="74"/>
      <c r="CZ445" s="20"/>
      <c r="DA445" s="74"/>
      <c r="DB445" s="20"/>
      <c r="DC445" s="74"/>
      <c r="DD445" s="20"/>
      <c r="DE445" s="74"/>
      <c r="DF445" s="20"/>
      <c r="DG445" s="74"/>
      <c r="DH445" s="20"/>
      <c r="DI445" s="74"/>
      <c r="DJ445" s="20"/>
      <c r="DK445" s="74"/>
      <c r="DL445" s="20"/>
      <c r="DM445" s="74"/>
      <c r="DN445" s="20"/>
      <c r="DO445" s="74"/>
      <c r="DP445" s="20"/>
      <c r="DQ445" s="20">
        <f t="shared" si="2971"/>
        <v>0</v>
      </c>
      <c r="DR445" s="20">
        <f t="shared" si="2972"/>
        <v>0</v>
      </c>
      <c r="DS445" s="7"/>
      <c r="DT445" s="7"/>
      <c r="DU445" s="7"/>
      <c r="DV445" s="52"/>
      <c r="DW445" s="51"/>
      <c r="DX445" s="21"/>
      <c r="DY445" s="7"/>
      <c r="DZ445" s="7"/>
      <c r="EA445" s="7"/>
      <c r="EB445" s="7"/>
      <c r="EC445" s="7"/>
      <c r="ED445" s="7"/>
      <c r="EE445" s="7"/>
      <c r="EF445" s="7"/>
      <c r="EG445" s="7"/>
      <c r="EH445" s="7">
        <f>SUM(L445+BW445)</f>
        <v>0</v>
      </c>
      <c r="EI445" s="7">
        <f>SUM(M445+BX445)</f>
        <v>0</v>
      </c>
      <c r="EJ445" s="7">
        <f>SUM(N445+BY445)</f>
        <v>0</v>
      </c>
      <c r="EK445" s="18">
        <f t="shared" si="2973"/>
        <v>0</v>
      </c>
      <c r="EL445" s="7">
        <f t="shared" si="2973"/>
        <v>0</v>
      </c>
      <c r="EM445" s="7">
        <f t="shared" si="2973"/>
        <v>0</v>
      </c>
      <c r="EN445" s="7">
        <f t="shared" si="2973"/>
        <v>0</v>
      </c>
      <c r="EO445" s="7">
        <f t="shared" si="2973"/>
        <v>0</v>
      </c>
      <c r="EP445" s="7">
        <f t="shared" si="2973"/>
        <v>0</v>
      </c>
      <c r="EQ445" s="7">
        <f t="shared" si="2973"/>
        <v>0</v>
      </c>
      <c r="ER445" s="7">
        <f t="shared" si="2973"/>
        <v>0</v>
      </c>
      <c r="ES445" s="7">
        <f t="shared" si="2973"/>
        <v>0</v>
      </c>
      <c r="ET445" s="7">
        <f t="shared" si="2973"/>
        <v>0</v>
      </c>
      <c r="EU445" s="18">
        <f t="shared" si="3039"/>
        <v>0</v>
      </c>
      <c r="EV445" s="7">
        <f t="shared" si="3039"/>
        <v>0</v>
      </c>
      <c r="EW445" s="7">
        <f t="shared" si="3039"/>
        <v>0</v>
      </c>
      <c r="EX445" s="7">
        <f t="shared" si="3039"/>
        <v>0</v>
      </c>
      <c r="EY445" s="7">
        <f t="shared" si="3039"/>
        <v>0</v>
      </c>
      <c r="EZ445" s="7">
        <f t="shared" si="3039"/>
        <v>0</v>
      </c>
      <c r="FA445" s="7">
        <f t="shared" si="3039"/>
        <v>0</v>
      </c>
      <c r="FB445" s="7">
        <f t="shared" si="3039"/>
        <v>0</v>
      </c>
      <c r="FC445" s="7">
        <f t="shared" si="3039"/>
        <v>0</v>
      </c>
      <c r="FD445" s="7">
        <f t="shared" si="3039"/>
        <v>0</v>
      </c>
      <c r="FE445" s="18">
        <f t="shared" si="2975"/>
        <v>0</v>
      </c>
      <c r="FF445" s="7">
        <f t="shared" si="2975"/>
        <v>0</v>
      </c>
      <c r="FG445" s="7">
        <f t="shared" si="2975"/>
        <v>0</v>
      </c>
      <c r="FH445" s="7">
        <f t="shared" si="2975"/>
        <v>0</v>
      </c>
      <c r="FI445" s="7">
        <f t="shared" si="2975"/>
        <v>0</v>
      </c>
      <c r="FJ445" s="7">
        <f t="shared" si="2975"/>
        <v>0</v>
      </c>
      <c r="FK445" s="7">
        <f t="shared" si="2975"/>
        <v>0</v>
      </c>
      <c r="FL445" s="7">
        <f t="shared" si="2975"/>
        <v>0</v>
      </c>
      <c r="FM445" s="7">
        <f t="shared" si="2975"/>
        <v>0</v>
      </c>
      <c r="FN445" s="7">
        <f t="shared" si="2975"/>
        <v>0</v>
      </c>
      <c r="FO445" s="7">
        <f t="shared" si="2975"/>
        <v>0</v>
      </c>
      <c r="FP445" s="7"/>
      <c r="FQ445" s="7">
        <f t="shared" si="2976"/>
        <v>0</v>
      </c>
      <c r="FR445" s="7">
        <f t="shared" si="2976"/>
        <v>0</v>
      </c>
      <c r="FS445" s="7">
        <f t="shared" si="2976"/>
        <v>0</v>
      </c>
      <c r="FT445" s="7">
        <f t="shared" si="2976"/>
        <v>0</v>
      </c>
      <c r="FU445" s="7">
        <f t="shared" si="2976"/>
        <v>0</v>
      </c>
      <c r="FV445" s="7">
        <f t="shared" si="2976"/>
        <v>0</v>
      </c>
      <c r="FW445" s="7">
        <f t="shared" si="2976"/>
        <v>0</v>
      </c>
      <c r="FX445" s="7">
        <f t="shared" si="2976"/>
        <v>0</v>
      </c>
      <c r="FY445" s="7">
        <f t="shared" si="2976"/>
        <v>0</v>
      </c>
      <c r="FZ445" s="7">
        <f t="shared" si="2976"/>
        <v>0</v>
      </c>
      <c r="GA445" s="7">
        <f t="shared" si="2976"/>
        <v>0</v>
      </c>
      <c r="GB445" s="116">
        <f t="shared" si="2976"/>
        <v>0</v>
      </c>
      <c r="GC445" s="117">
        <f t="shared" si="2976"/>
        <v>0</v>
      </c>
      <c r="GD445" s="7"/>
      <c r="GE445" s="7"/>
      <c r="GF445" s="7"/>
      <c r="GG445" s="52"/>
      <c r="GH445" s="3"/>
      <c r="GI445" s="18"/>
      <c r="GJ445" s="18"/>
      <c r="GK445" s="1"/>
      <c r="GL445" s="20"/>
      <c r="GM445" s="61"/>
      <c r="GN445" s="7"/>
      <c r="GO445" s="67"/>
      <c r="GP445" s="3"/>
      <c r="GQ445" s="3"/>
    </row>
    <row r="446" spans="1:199" s="346" customFormat="1" ht="24.75" customHeight="1" x14ac:dyDescent="0.35">
      <c r="A446" s="351">
        <v>30</v>
      </c>
      <c r="B446" s="131" t="s">
        <v>91</v>
      </c>
      <c r="C446" s="130" t="s">
        <v>53</v>
      </c>
      <c r="D446" s="131">
        <v>1</v>
      </c>
      <c r="E446" s="131"/>
      <c r="F446" s="131"/>
      <c r="G446" s="131"/>
      <c r="H446" s="131"/>
      <c r="I446" s="131"/>
      <c r="J446" s="131"/>
      <c r="K446" s="131"/>
      <c r="L446" s="353">
        <f t="shared" ref="L446:N446" si="3085">SUM(L447:L456)</f>
        <v>60</v>
      </c>
      <c r="M446" s="353">
        <f t="shared" si="3085"/>
        <v>60</v>
      </c>
      <c r="N446" s="353">
        <f t="shared" si="3085"/>
        <v>30</v>
      </c>
      <c r="O446" s="131">
        <f t="shared" ref="O446:BG446" si="3086">SUM(O447:O462)</f>
        <v>30</v>
      </c>
      <c r="P446" s="2">
        <f t="shared" si="3086"/>
        <v>4</v>
      </c>
      <c r="Q446" s="131">
        <f t="shared" si="3086"/>
        <v>12</v>
      </c>
      <c r="R446" s="2">
        <f t="shared" si="3086"/>
        <v>26</v>
      </c>
      <c r="S446" s="131">
        <f t="shared" si="3086"/>
        <v>78</v>
      </c>
      <c r="T446" s="2">
        <f t="shared" si="3086"/>
        <v>0</v>
      </c>
      <c r="U446" s="131">
        <f t="shared" si="3086"/>
        <v>0</v>
      </c>
      <c r="V446" s="2">
        <f t="shared" si="3086"/>
        <v>0</v>
      </c>
      <c r="W446" s="131">
        <f t="shared" si="3086"/>
        <v>0</v>
      </c>
      <c r="X446" s="131">
        <f t="shared" si="3086"/>
        <v>0</v>
      </c>
      <c r="Y446" s="433">
        <f t="shared" si="3086"/>
        <v>9</v>
      </c>
      <c r="Z446" s="2">
        <f t="shared" si="3086"/>
        <v>0</v>
      </c>
      <c r="AA446" s="131">
        <f t="shared" si="3086"/>
        <v>0</v>
      </c>
      <c r="AB446" s="2">
        <f t="shared" si="3086"/>
        <v>0</v>
      </c>
      <c r="AC446" s="131">
        <f t="shared" si="3086"/>
        <v>0</v>
      </c>
      <c r="AD446" s="2">
        <f t="shared" si="3086"/>
        <v>1</v>
      </c>
      <c r="AE446" s="131">
        <f t="shared" si="3086"/>
        <v>60</v>
      </c>
      <c r="AF446" s="2">
        <f t="shared" si="3086"/>
        <v>1</v>
      </c>
      <c r="AG446" s="131">
        <f t="shared" si="3086"/>
        <v>219</v>
      </c>
      <c r="AH446" s="2">
        <f t="shared" si="3086"/>
        <v>0</v>
      </c>
      <c r="AI446" s="131">
        <f t="shared" si="3086"/>
        <v>0</v>
      </c>
      <c r="AJ446" s="2">
        <f t="shared" si="3086"/>
        <v>0</v>
      </c>
      <c r="AK446" s="433">
        <f t="shared" si="3086"/>
        <v>0</v>
      </c>
      <c r="AL446" s="2">
        <f t="shared" si="3086"/>
        <v>0</v>
      </c>
      <c r="AM446" s="131">
        <f t="shared" si="3086"/>
        <v>0</v>
      </c>
      <c r="AN446" s="2">
        <f t="shared" si="3086"/>
        <v>0</v>
      </c>
      <c r="AO446" s="131">
        <f t="shared" si="3086"/>
        <v>0</v>
      </c>
      <c r="AP446" s="2">
        <f t="shared" si="3086"/>
        <v>0</v>
      </c>
      <c r="AQ446" s="131">
        <f t="shared" si="3086"/>
        <v>0</v>
      </c>
      <c r="AR446" s="131">
        <f t="shared" si="3086"/>
        <v>0</v>
      </c>
      <c r="AS446" s="433">
        <f t="shared" si="3086"/>
        <v>0</v>
      </c>
      <c r="AT446" s="2">
        <f t="shared" si="3086"/>
        <v>1</v>
      </c>
      <c r="AU446" s="433">
        <f t="shared" si="3086"/>
        <v>24.333333333333332</v>
      </c>
      <c r="AV446" s="2">
        <f t="shared" si="3086"/>
        <v>0</v>
      </c>
      <c r="AW446" s="131">
        <f t="shared" si="3086"/>
        <v>0</v>
      </c>
      <c r="AX446" s="2">
        <f t="shared" si="3086"/>
        <v>0</v>
      </c>
      <c r="AY446" s="433">
        <f t="shared" si="3086"/>
        <v>0</v>
      </c>
      <c r="AZ446" s="2">
        <f t="shared" si="3086"/>
        <v>0</v>
      </c>
      <c r="BA446" s="433">
        <f t="shared" si="3086"/>
        <v>0</v>
      </c>
      <c r="BB446" s="131">
        <f t="shared" si="3086"/>
        <v>0</v>
      </c>
      <c r="BC446" s="433">
        <f t="shared" si="3086"/>
        <v>0</v>
      </c>
      <c r="BD446" s="131">
        <f t="shared" si="3086"/>
        <v>0</v>
      </c>
      <c r="BE446" s="131">
        <f t="shared" si="3086"/>
        <v>0</v>
      </c>
      <c r="BF446" s="433">
        <f t="shared" si="3086"/>
        <v>432.33333333333331</v>
      </c>
      <c r="BG446" s="433">
        <f t="shared" si="3086"/>
        <v>120</v>
      </c>
      <c r="BH446" s="2"/>
      <c r="BI446" s="25"/>
      <c r="BJ446" s="25"/>
      <c r="BK446" s="373"/>
      <c r="BL446" s="351">
        <v>30</v>
      </c>
      <c r="BM446" s="131" t="s">
        <v>91</v>
      </c>
      <c r="BN446" s="130" t="s">
        <v>53</v>
      </c>
      <c r="BO446" s="131">
        <v>1</v>
      </c>
      <c r="BP446" s="131"/>
      <c r="BQ446" s="131"/>
      <c r="BR446" s="131"/>
      <c r="BS446" s="131"/>
      <c r="BT446" s="131"/>
      <c r="BU446" s="131"/>
      <c r="BV446" s="131"/>
      <c r="BW446" s="353">
        <f t="shared" ref="BW446:BY446" si="3087">SUM(BW447:BW456)</f>
        <v>82</v>
      </c>
      <c r="BX446" s="353">
        <f t="shared" si="3087"/>
        <v>82</v>
      </c>
      <c r="BY446" s="353">
        <f t="shared" si="3087"/>
        <v>44</v>
      </c>
      <c r="BZ446" s="131">
        <f t="shared" ref="BZ446:DR446" si="3088">SUM(BZ447:BZ462)</f>
        <v>44</v>
      </c>
      <c r="CA446" s="2">
        <f t="shared" si="3088"/>
        <v>8</v>
      </c>
      <c r="CB446" s="131">
        <f t="shared" si="3088"/>
        <v>12</v>
      </c>
      <c r="CC446" s="2">
        <f t="shared" si="3088"/>
        <v>40</v>
      </c>
      <c r="CD446" s="131">
        <f t="shared" si="3088"/>
        <v>102</v>
      </c>
      <c r="CE446" s="2">
        <f t="shared" si="3088"/>
        <v>0</v>
      </c>
      <c r="CF446" s="131">
        <f t="shared" si="3088"/>
        <v>0</v>
      </c>
      <c r="CG446" s="2">
        <f t="shared" si="3088"/>
        <v>0</v>
      </c>
      <c r="CH446" s="131">
        <f t="shared" si="3088"/>
        <v>0</v>
      </c>
      <c r="CI446" s="131">
        <f t="shared" si="3088"/>
        <v>6</v>
      </c>
      <c r="CJ446" s="353">
        <f t="shared" si="3088"/>
        <v>12.3</v>
      </c>
      <c r="CK446" s="2">
        <f t="shared" si="3088"/>
        <v>0</v>
      </c>
      <c r="CL446" s="131">
        <f t="shared" si="3088"/>
        <v>0</v>
      </c>
      <c r="CM446" s="131">
        <f t="shared" si="3088"/>
        <v>0</v>
      </c>
      <c r="CN446" s="131">
        <f t="shared" si="3088"/>
        <v>0</v>
      </c>
      <c r="CO446" s="2">
        <f t="shared" si="3088"/>
        <v>1</v>
      </c>
      <c r="CP446" s="131">
        <f t="shared" si="3088"/>
        <v>60</v>
      </c>
      <c r="CQ446" s="131">
        <f t="shared" si="3088"/>
        <v>0</v>
      </c>
      <c r="CR446" s="131">
        <f t="shared" si="3088"/>
        <v>0</v>
      </c>
      <c r="CS446" s="2">
        <f t="shared" si="3088"/>
        <v>0</v>
      </c>
      <c r="CT446" s="131">
        <f t="shared" si="3088"/>
        <v>0</v>
      </c>
      <c r="CU446" s="2">
        <f t="shared" si="3088"/>
        <v>0</v>
      </c>
      <c r="CV446" s="131">
        <f t="shared" si="3088"/>
        <v>0</v>
      </c>
      <c r="CW446" s="131">
        <f t="shared" si="3088"/>
        <v>1</v>
      </c>
      <c r="CX446" s="131">
        <f t="shared" si="3088"/>
        <v>146</v>
      </c>
      <c r="CY446" s="2">
        <f t="shared" si="3088"/>
        <v>0</v>
      </c>
      <c r="CZ446" s="131">
        <f t="shared" si="3088"/>
        <v>0</v>
      </c>
      <c r="DA446" s="2">
        <f t="shared" si="3088"/>
        <v>0</v>
      </c>
      <c r="DB446" s="131">
        <f t="shared" si="3088"/>
        <v>0</v>
      </c>
      <c r="DC446" s="2">
        <f t="shared" si="3088"/>
        <v>0</v>
      </c>
      <c r="DD446" s="433">
        <f t="shared" si="3088"/>
        <v>0</v>
      </c>
      <c r="DE446" s="2">
        <f t="shared" si="3088"/>
        <v>0</v>
      </c>
      <c r="DF446" s="131">
        <f t="shared" si="3088"/>
        <v>0</v>
      </c>
      <c r="DG446" s="2">
        <f t="shared" si="3088"/>
        <v>0</v>
      </c>
      <c r="DH446" s="131">
        <f t="shared" si="3088"/>
        <v>0</v>
      </c>
      <c r="DI446" s="131">
        <f t="shared" si="3088"/>
        <v>1</v>
      </c>
      <c r="DJ446" s="433">
        <f t="shared" si="3088"/>
        <v>24</v>
      </c>
      <c r="DK446" s="2">
        <f t="shared" si="3088"/>
        <v>1</v>
      </c>
      <c r="DL446" s="131">
        <f t="shared" si="3088"/>
        <v>0</v>
      </c>
      <c r="DM446" s="2">
        <f t="shared" si="3088"/>
        <v>0</v>
      </c>
      <c r="DN446" s="131">
        <f t="shared" si="3088"/>
        <v>0</v>
      </c>
      <c r="DO446" s="131">
        <f t="shared" si="3088"/>
        <v>0</v>
      </c>
      <c r="DP446" s="131">
        <f t="shared" si="3088"/>
        <v>0</v>
      </c>
      <c r="DQ446" s="433">
        <f t="shared" si="3088"/>
        <v>406.3</v>
      </c>
      <c r="DR446" s="433">
        <f t="shared" si="3088"/>
        <v>188</v>
      </c>
      <c r="DS446" s="2"/>
      <c r="DT446" s="2"/>
      <c r="DU446" s="2"/>
      <c r="DV446" s="344"/>
      <c r="DW446" s="351">
        <v>30</v>
      </c>
      <c r="DX446" s="131" t="s">
        <v>91</v>
      </c>
      <c r="DY446" s="130" t="s">
        <v>53</v>
      </c>
      <c r="DZ446" s="131">
        <v>1</v>
      </c>
      <c r="EA446" s="43"/>
      <c r="EB446" s="43"/>
      <c r="EC446" s="43"/>
      <c r="ED446" s="43"/>
      <c r="EE446" s="43"/>
      <c r="EF446" s="43"/>
      <c r="EG446" s="43"/>
      <c r="EH446" s="43">
        <f t="shared" ref="EH446:EJ446" si="3089">SUM(EH447:EH462)</f>
        <v>142</v>
      </c>
      <c r="EI446" s="43">
        <f t="shared" si="3089"/>
        <v>142</v>
      </c>
      <c r="EJ446" s="43">
        <f t="shared" si="3089"/>
        <v>74</v>
      </c>
      <c r="EK446" s="340">
        <f>SUM(EK447:EK462)</f>
        <v>74</v>
      </c>
      <c r="EL446" s="43">
        <f t="shared" ref="EL446:GC446" si="3090">SUM(EL447:EL462)</f>
        <v>12</v>
      </c>
      <c r="EM446" s="340">
        <f t="shared" si="3090"/>
        <v>24</v>
      </c>
      <c r="EN446" s="43">
        <f t="shared" si="3090"/>
        <v>66</v>
      </c>
      <c r="EO446" s="340">
        <f t="shared" si="3090"/>
        <v>180</v>
      </c>
      <c r="EP446" s="43">
        <f t="shared" si="3090"/>
        <v>0</v>
      </c>
      <c r="EQ446" s="340">
        <f t="shared" si="3090"/>
        <v>0</v>
      </c>
      <c r="ER446" s="43">
        <f t="shared" si="3090"/>
        <v>0</v>
      </c>
      <c r="ES446" s="340">
        <f t="shared" si="3090"/>
        <v>0</v>
      </c>
      <c r="ET446" s="340">
        <f t="shared" si="3090"/>
        <v>6</v>
      </c>
      <c r="EU446" s="342">
        <f t="shared" si="3090"/>
        <v>21.3</v>
      </c>
      <c r="EV446" s="43">
        <f t="shared" si="3090"/>
        <v>0</v>
      </c>
      <c r="EW446" s="340">
        <f t="shared" si="3090"/>
        <v>0</v>
      </c>
      <c r="EX446" s="43">
        <f t="shared" si="3090"/>
        <v>0</v>
      </c>
      <c r="EY446" s="340">
        <f t="shared" si="3090"/>
        <v>0</v>
      </c>
      <c r="EZ446" s="43">
        <f t="shared" si="3090"/>
        <v>2</v>
      </c>
      <c r="FA446" s="340">
        <f t="shared" si="3090"/>
        <v>120</v>
      </c>
      <c r="FB446" s="43">
        <f t="shared" si="3090"/>
        <v>1</v>
      </c>
      <c r="FC446" s="340">
        <f t="shared" si="3090"/>
        <v>219</v>
      </c>
      <c r="FD446" s="43">
        <f t="shared" si="3090"/>
        <v>0</v>
      </c>
      <c r="FE446" s="342">
        <f t="shared" si="3090"/>
        <v>0</v>
      </c>
      <c r="FF446" s="43">
        <f t="shared" si="3090"/>
        <v>0</v>
      </c>
      <c r="FG446" s="434">
        <f t="shared" si="3090"/>
        <v>0</v>
      </c>
      <c r="FH446" s="43">
        <f t="shared" si="3090"/>
        <v>1</v>
      </c>
      <c r="FI446" s="340">
        <f t="shared" si="3090"/>
        <v>146</v>
      </c>
      <c r="FJ446" s="43">
        <f t="shared" si="3090"/>
        <v>0</v>
      </c>
      <c r="FK446" s="340">
        <f t="shared" si="3090"/>
        <v>0</v>
      </c>
      <c r="FL446" s="43">
        <f t="shared" si="3090"/>
        <v>0</v>
      </c>
      <c r="FM446" s="340">
        <f t="shared" si="3090"/>
        <v>0</v>
      </c>
      <c r="FN446" s="43">
        <f t="shared" si="3090"/>
        <v>0</v>
      </c>
      <c r="FO446" s="340">
        <f t="shared" si="3090"/>
        <v>0</v>
      </c>
      <c r="FP446" s="43"/>
      <c r="FQ446" s="434">
        <f t="shared" ref="FQ446" si="3091">SUM(FQ447:FQ462)</f>
        <v>24.333333333333332</v>
      </c>
      <c r="FR446" s="340">
        <f t="shared" si="3090"/>
        <v>0</v>
      </c>
      <c r="FS446" s="340">
        <f t="shared" si="3090"/>
        <v>0</v>
      </c>
      <c r="FT446" s="43">
        <f t="shared" si="3090"/>
        <v>1</v>
      </c>
      <c r="FU446" s="434">
        <f t="shared" si="3090"/>
        <v>24</v>
      </c>
      <c r="FV446" s="43">
        <f t="shared" si="3090"/>
        <v>1</v>
      </c>
      <c r="FW446" s="434">
        <f t="shared" si="3090"/>
        <v>0</v>
      </c>
      <c r="FX446" s="43">
        <f t="shared" si="3090"/>
        <v>0</v>
      </c>
      <c r="FY446" s="340">
        <f t="shared" si="3090"/>
        <v>0</v>
      </c>
      <c r="FZ446" s="43">
        <f t="shared" si="3090"/>
        <v>0</v>
      </c>
      <c r="GA446" s="340">
        <f t="shared" si="3090"/>
        <v>0</v>
      </c>
      <c r="GB446" s="438">
        <f t="shared" si="3090"/>
        <v>838.63333333333333</v>
      </c>
      <c r="GC446" s="439">
        <f t="shared" si="3090"/>
        <v>308</v>
      </c>
      <c r="GD446" s="43"/>
      <c r="GE446" s="43"/>
      <c r="GF446" s="43"/>
      <c r="GG446" s="366"/>
      <c r="GI446" s="347"/>
      <c r="GJ446" s="347"/>
      <c r="GK446" s="348"/>
      <c r="GL446" s="357"/>
      <c r="GM446" s="358"/>
      <c r="GN446" s="348"/>
      <c r="GO446" s="350"/>
    </row>
    <row r="447" spans="1:199" ht="24.75" customHeight="1" x14ac:dyDescent="0.35">
      <c r="A447" s="51"/>
      <c r="B447" s="187" t="s">
        <v>100</v>
      </c>
      <c r="C447" s="184" t="s">
        <v>114</v>
      </c>
      <c r="D447" s="184" t="s">
        <v>102</v>
      </c>
      <c r="E447" s="184" t="s">
        <v>158</v>
      </c>
      <c r="F447" s="138" t="s">
        <v>202</v>
      </c>
      <c r="G447" s="184">
        <v>5</v>
      </c>
      <c r="H447" s="184">
        <v>73</v>
      </c>
      <c r="I447" s="184">
        <v>1</v>
      </c>
      <c r="J447" s="184">
        <v>3</v>
      </c>
      <c r="K447" s="184">
        <f t="shared" ref="K447" si="3092">SUM(J447)*2</f>
        <v>6</v>
      </c>
      <c r="L447" s="216">
        <v>60</v>
      </c>
      <c r="M447" s="188">
        <f t="shared" ref="M447" si="3093">SUM(N447+P447+R447+T447+V447)</f>
        <v>60</v>
      </c>
      <c r="N447" s="189">
        <v>30</v>
      </c>
      <c r="O447" s="262">
        <f t="shared" ref="O447" si="3094">SUM(N447)*I447</f>
        <v>30</v>
      </c>
      <c r="P447" s="189">
        <v>4</v>
      </c>
      <c r="Q447" s="190">
        <f t="shared" ref="Q447" si="3095">P447*J447</f>
        <v>12</v>
      </c>
      <c r="R447" s="189">
        <v>26</v>
      </c>
      <c r="S447" s="190">
        <f t="shared" ref="S447" si="3096">SUM(R447)*J447</f>
        <v>78</v>
      </c>
      <c r="T447" s="189"/>
      <c r="U447" s="190">
        <f>SUM(T447)*K447</f>
        <v>0</v>
      </c>
      <c r="V447" s="189"/>
      <c r="W447" s="190">
        <f t="shared" ref="W447" si="3097">SUM(V447)*J447*5</f>
        <v>0</v>
      </c>
      <c r="X447" s="191">
        <f>SUM(J447*AX447*2+K447*AZ447*2)</f>
        <v>0</v>
      </c>
      <c r="Y447" s="191">
        <f t="shared" ref="Y447" si="3098">L447*J447*0.05</f>
        <v>9</v>
      </c>
      <c r="Z447" s="189"/>
      <c r="AA447" s="190"/>
      <c r="AB447" s="189"/>
      <c r="AC447" s="191">
        <f>SUM(AB447)*3*H447/5</f>
        <v>0</v>
      </c>
      <c r="AD447" s="189"/>
      <c r="AE447" s="193">
        <f>SUM(AD447*H447*(30+4))</f>
        <v>0</v>
      </c>
      <c r="AF447" s="189">
        <v>1</v>
      </c>
      <c r="AG447" s="190">
        <f>SUM(AF447*H447*3)</f>
        <v>219</v>
      </c>
      <c r="AH447" s="190"/>
      <c r="AI447" s="191">
        <f>SUM(AH447*H447/3)</f>
        <v>0</v>
      </c>
      <c r="AJ447" s="189"/>
      <c r="AK447" s="191">
        <f>SUM(AJ447*H447*2/3)</f>
        <v>0</v>
      </c>
      <c r="AL447" s="189"/>
      <c r="AM447" s="262">
        <f>SUM(AL447*H447*2)</f>
        <v>0</v>
      </c>
      <c r="AN447" s="189"/>
      <c r="AO447" s="190">
        <f t="shared" ref="AO447" si="3099">SUM(AN447*J447*2)</f>
        <v>0</v>
      </c>
      <c r="AP447" s="189"/>
      <c r="AQ447" s="191">
        <f>SUM(AP447*H447*2)</f>
        <v>0</v>
      </c>
      <c r="AR447" s="189"/>
      <c r="AS447" s="191">
        <f>SUM(J447*AR447*6)</f>
        <v>0</v>
      </c>
      <c r="AT447" s="32">
        <v>1</v>
      </c>
      <c r="AU447" s="194">
        <f t="shared" ref="AU447" si="3100">AT447*H447/3</f>
        <v>24.333333333333332</v>
      </c>
      <c r="AV447" s="189"/>
      <c r="AW447" s="190">
        <f>SUM(J447*AV447*6)</f>
        <v>0</v>
      </c>
      <c r="AX447" s="189"/>
      <c r="AY447" s="191">
        <f t="shared" ref="AY447" si="3101">SUM(J447*AX447*8)</f>
        <v>0</v>
      </c>
      <c r="AZ447" s="190"/>
      <c r="BA447" s="191">
        <f>SUM(AZ447*K447*5*6)</f>
        <v>0</v>
      </c>
      <c r="BB447" s="189"/>
      <c r="BC447" s="191">
        <f>SUM(BB447*K447*4*6)</f>
        <v>0</v>
      </c>
      <c r="BD447" s="189"/>
      <c r="BE447" s="195">
        <f t="shared" ref="BE447" si="3102">SUM(BD447*50)</f>
        <v>0</v>
      </c>
      <c r="BF447" s="194">
        <f t="shared" ref="BF447" si="3103">O447+Q447+S447+U447+W447+X447+Y447+AA447+AC447+AE447+AG447+AI447+AK447+AM447+AO447+AQ447+AS447+AU447+AW447+AY447+BA447+BC447+BE447</f>
        <v>372.33333333333331</v>
      </c>
      <c r="BG447" s="194">
        <f t="shared" ref="BG447" si="3104">BC447+BA447+AY447+AW447+AS447+AQ447+X447+W447+U447+S447+Q447+O447</f>
        <v>120</v>
      </c>
      <c r="BH447" s="7"/>
      <c r="BI447" s="7"/>
      <c r="BJ447" s="7"/>
      <c r="BK447" s="52"/>
      <c r="BL447" s="51"/>
      <c r="BM447" s="187" t="s">
        <v>100</v>
      </c>
      <c r="BN447" s="184" t="s">
        <v>114</v>
      </c>
      <c r="BO447" s="184" t="s">
        <v>102</v>
      </c>
      <c r="BP447" s="184" t="s">
        <v>158</v>
      </c>
      <c r="BQ447" s="184" t="s">
        <v>163</v>
      </c>
      <c r="BR447" s="184">
        <v>6</v>
      </c>
      <c r="BS447" s="184">
        <v>73</v>
      </c>
      <c r="BT447" s="184">
        <v>1</v>
      </c>
      <c r="BU447" s="184">
        <v>3</v>
      </c>
      <c r="BV447" s="185">
        <f t="shared" ref="BV447" si="3105">SUM(BU447)*2</f>
        <v>6</v>
      </c>
      <c r="BW447" s="216">
        <v>82</v>
      </c>
      <c r="BX447" s="188">
        <f t="shared" ref="BX447" si="3106">SUM(BY447+CA447+CC447+CE447+CG447)</f>
        <v>82</v>
      </c>
      <c r="BY447" s="189">
        <v>44</v>
      </c>
      <c r="BZ447" s="142">
        <f>SUM(BY447)*BT447</f>
        <v>44</v>
      </c>
      <c r="CA447" s="189">
        <v>4</v>
      </c>
      <c r="CB447" s="190">
        <f t="shared" ref="CB447" si="3107">CA447*BU447</f>
        <v>12</v>
      </c>
      <c r="CC447" s="189">
        <v>34</v>
      </c>
      <c r="CD447" s="190">
        <f>SUM(CC447)*BU447</f>
        <v>102</v>
      </c>
      <c r="CE447" s="189"/>
      <c r="CF447" s="190">
        <f>SUM(CE447)*BV447</f>
        <v>0</v>
      </c>
      <c r="CG447" s="189"/>
      <c r="CH447" s="190">
        <f>SUM(CG447)*BU447*5</f>
        <v>0</v>
      </c>
      <c r="CI447" s="191">
        <f>SUM(BU447*DI447*2+BV447*DK447*2)</f>
        <v>6</v>
      </c>
      <c r="CJ447" s="191">
        <f t="shared" ref="CJ447" si="3108">BW447*BU447*0.05</f>
        <v>12.3</v>
      </c>
      <c r="CK447" s="189"/>
      <c r="CL447" s="190"/>
      <c r="CM447" s="189"/>
      <c r="CN447" s="191">
        <f>SUM(CM447)*3*BS447/5</f>
        <v>0</v>
      </c>
      <c r="CO447" s="189"/>
      <c r="CP447" s="193">
        <f>SUM(CO447*BS447*(30+4))</f>
        <v>0</v>
      </c>
      <c r="CQ447" s="189"/>
      <c r="CR447" s="334">
        <f>SUM(CQ447*BS447*3)</f>
        <v>0</v>
      </c>
      <c r="CS447" s="190"/>
      <c r="CT447" s="191">
        <f>SUM(CS447*BS447/3)</f>
        <v>0</v>
      </c>
      <c r="CU447" s="189"/>
      <c r="CV447" s="191">
        <f>SUM(CU447*BS447*2/3)</f>
        <v>0</v>
      </c>
      <c r="CW447" s="189">
        <v>1</v>
      </c>
      <c r="CX447" s="142">
        <f t="shared" ref="CX447" si="3109">SUM(CW447*BS447)*2</f>
        <v>146</v>
      </c>
      <c r="CY447" s="189"/>
      <c r="CZ447" s="190">
        <f>SUM(CY447*BU447*2)</f>
        <v>0</v>
      </c>
      <c r="DA447" s="189"/>
      <c r="DB447" s="191">
        <f>SUM(DA447*BS447*2)</f>
        <v>0</v>
      </c>
      <c r="DC447" s="189"/>
      <c r="DD447" s="191">
        <f>SUM(BU447*DC447*6)</f>
        <v>0</v>
      </c>
      <c r="DE447" s="32"/>
      <c r="DF447" s="194">
        <f t="shared" ref="DF447" si="3110">DE447*BS447/3</f>
        <v>0</v>
      </c>
      <c r="DG447" s="189"/>
      <c r="DH447" s="190">
        <f>SUM(BU447*DG447*6)</f>
        <v>0</v>
      </c>
      <c r="DI447" s="189">
        <v>1</v>
      </c>
      <c r="DJ447" s="191">
        <f>SUM(BU447*DI447*8)</f>
        <v>24</v>
      </c>
      <c r="DK447" s="190"/>
      <c r="DL447" s="191">
        <f>SUM(DK447*BV447*5*6)</f>
        <v>0</v>
      </c>
      <c r="DM447" s="189"/>
      <c r="DN447" s="191">
        <f>SUM(DM447*BV447*4*6)</f>
        <v>0</v>
      </c>
      <c r="DO447" s="189"/>
      <c r="DP447" s="195">
        <f t="shared" ref="DP447" si="3111">SUM(DO447*50)</f>
        <v>0</v>
      </c>
      <c r="DQ447" s="20">
        <f t="shared" ref="DQ447:DQ462" si="3112">SUM(CZ447+DP447+DN447+DL447+DJ447+DH447+DD447+DB447+CV447+CX447+CT447+CR447+CP447+CN447+CL447+CJ447+CI447+CH447+CF447+CB447+BZ447+CD447+DF447)</f>
        <v>346.3</v>
      </c>
      <c r="DR447" s="20">
        <f t="shared" ref="DR447:DR462" si="3113">SUM(BZ447+CB447+CF447+CH447+CI447+DD447+DH447+DJ447+DL447+DN447+CD447+DB447)</f>
        <v>188</v>
      </c>
      <c r="DS447" s="7"/>
      <c r="DT447" s="7"/>
      <c r="DU447" s="7"/>
      <c r="DV447" s="52"/>
      <c r="DW447" s="51"/>
      <c r="DX447" s="20"/>
      <c r="DY447" s="71"/>
      <c r="DZ447" s="71"/>
      <c r="EA447" s="7"/>
      <c r="EB447" s="7"/>
      <c r="EC447" s="7"/>
      <c r="ED447" s="7"/>
      <c r="EE447" s="7"/>
      <c r="EF447" s="7"/>
      <c r="EG447" s="7"/>
      <c r="EH447" s="7">
        <f t="shared" ref="EH447:EW462" si="3114">SUM(L447+BW447)</f>
        <v>142</v>
      </c>
      <c r="EI447" s="7">
        <f t="shared" si="3114"/>
        <v>142</v>
      </c>
      <c r="EJ447" s="7">
        <f t="shared" si="3114"/>
        <v>74</v>
      </c>
      <c r="EK447" s="18">
        <f t="shared" si="3114"/>
        <v>74</v>
      </c>
      <c r="EL447" s="7">
        <f t="shared" si="3114"/>
        <v>8</v>
      </c>
      <c r="EM447" s="7">
        <f t="shared" si="3114"/>
        <v>24</v>
      </c>
      <c r="EN447" s="7">
        <f t="shared" si="3114"/>
        <v>60</v>
      </c>
      <c r="EO447" s="7">
        <f t="shared" si="3114"/>
        <v>180</v>
      </c>
      <c r="EP447" s="7">
        <f t="shared" si="3114"/>
        <v>0</v>
      </c>
      <c r="EQ447" s="7">
        <f t="shared" si="3114"/>
        <v>0</v>
      </c>
      <c r="ER447" s="7">
        <f t="shared" si="3114"/>
        <v>0</v>
      </c>
      <c r="ES447" s="7">
        <f t="shared" si="3114"/>
        <v>0</v>
      </c>
      <c r="ET447" s="7">
        <f t="shared" si="3114"/>
        <v>6</v>
      </c>
      <c r="EU447" s="18">
        <f t="shared" si="3114"/>
        <v>21.3</v>
      </c>
      <c r="EV447" s="7">
        <f t="shared" si="3114"/>
        <v>0</v>
      </c>
      <c r="EW447" s="7">
        <f t="shared" si="3114"/>
        <v>0</v>
      </c>
      <c r="EX447" s="7">
        <f t="shared" ref="EX447:FM462" si="3115">SUM(AB447+CM447)</f>
        <v>0</v>
      </c>
      <c r="EY447" s="7">
        <f t="shared" si="3115"/>
        <v>0</v>
      </c>
      <c r="EZ447" s="7">
        <f t="shared" si="3115"/>
        <v>0</v>
      </c>
      <c r="FA447" s="7">
        <f t="shared" si="3115"/>
        <v>0</v>
      </c>
      <c r="FB447" s="7">
        <f t="shared" si="3115"/>
        <v>1</v>
      </c>
      <c r="FC447" s="7">
        <f t="shared" si="3115"/>
        <v>219</v>
      </c>
      <c r="FD447" s="7">
        <f t="shared" si="3115"/>
        <v>0</v>
      </c>
      <c r="FE447" s="18">
        <f t="shared" si="3115"/>
        <v>0</v>
      </c>
      <c r="FF447" s="7">
        <f t="shared" si="3115"/>
        <v>0</v>
      </c>
      <c r="FG447" s="7">
        <f t="shared" si="3115"/>
        <v>0</v>
      </c>
      <c r="FH447" s="7">
        <f t="shared" si="3115"/>
        <v>1</v>
      </c>
      <c r="FI447" s="7">
        <f t="shared" si="3115"/>
        <v>146</v>
      </c>
      <c r="FJ447" s="7">
        <f t="shared" si="3115"/>
        <v>0</v>
      </c>
      <c r="FK447" s="7">
        <f t="shared" si="3115"/>
        <v>0</v>
      </c>
      <c r="FL447" s="7">
        <f t="shared" si="3115"/>
        <v>0</v>
      </c>
      <c r="FM447" s="7">
        <f t="shared" si="3115"/>
        <v>0</v>
      </c>
      <c r="FN447" s="7">
        <f t="shared" ref="FN447:FO462" si="3116">SUM(AR447+DC447)</f>
        <v>0</v>
      </c>
      <c r="FO447" s="7">
        <f t="shared" si="3116"/>
        <v>0</v>
      </c>
      <c r="FP447" s="7"/>
      <c r="FQ447" s="7">
        <f t="shared" ref="FQ447:GC462" si="3117">SUM(AU447+DF447)</f>
        <v>24.333333333333332</v>
      </c>
      <c r="FR447" s="7">
        <f t="shared" si="3117"/>
        <v>0</v>
      </c>
      <c r="FS447" s="7">
        <f t="shared" si="3117"/>
        <v>0</v>
      </c>
      <c r="FT447" s="7">
        <f t="shared" si="3117"/>
        <v>1</v>
      </c>
      <c r="FU447" s="7">
        <f t="shared" si="3117"/>
        <v>24</v>
      </c>
      <c r="FV447" s="7">
        <f t="shared" si="3117"/>
        <v>0</v>
      </c>
      <c r="FW447" s="7">
        <f t="shared" si="3117"/>
        <v>0</v>
      </c>
      <c r="FX447" s="7">
        <f t="shared" si="3117"/>
        <v>0</v>
      </c>
      <c r="FY447" s="7">
        <f t="shared" si="3117"/>
        <v>0</v>
      </c>
      <c r="FZ447" s="7">
        <f t="shared" si="3117"/>
        <v>0</v>
      </c>
      <c r="GA447" s="7">
        <f t="shared" si="3117"/>
        <v>0</v>
      </c>
      <c r="GB447" s="116">
        <f t="shared" si="3117"/>
        <v>718.63333333333333</v>
      </c>
      <c r="GC447" s="117">
        <f t="shared" si="3117"/>
        <v>308</v>
      </c>
      <c r="GD447" s="7"/>
      <c r="GE447" s="7"/>
      <c r="GF447" s="7"/>
      <c r="GG447" s="52"/>
      <c r="GH447" s="3"/>
      <c r="GI447" s="18"/>
      <c r="GJ447" s="18"/>
      <c r="GK447" s="1"/>
      <c r="GL447" s="23"/>
      <c r="GM447" s="61"/>
      <c r="GN447" s="7"/>
      <c r="GO447" s="7"/>
      <c r="GP447" s="3"/>
      <c r="GQ447" s="3"/>
    </row>
    <row r="448" spans="1:199" ht="24.95" customHeight="1" x14ac:dyDescent="0.35">
      <c r="A448" s="51"/>
      <c r="B448" s="175"/>
      <c r="C448" s="182"/>
      <c r="D448" s="176"/>
      <c r="E448" s="182"/>
      <c r="F448" s="198"/>
      <c r="G448" s="176"/>
      <c r="H448" s="137"/>
      <c r="I448" s="137"/>
      <c r="J448" s="137"/>
      <c r="K448" s="137"/>
      <c r="L448" s="178"/>
      <c r="M448" s="153"/>
      <c r="N448" s="178"/>
      <c r="O448" s="255"/>
      <c r="P448" s="178"/>
      <c r="Q448" s="179"/>
      <c r="R448" s="178"/>
      <c r="S448" s="179"/>
      <c r="T448" s="172"/>
      <c r="U448" s="180"/>
      <c r="V448" s="172"/>
      <c r="W448" s="180"/>
      <c r="X448" s="146"/>
      <c r="Y448" s="146"/>
      <c r="Z448" s="172"/>
      <c r="AA448" s="180"/>
      <c r="AB448" s="172"/>
      <c r="AC448" s="181"/>
      <c r="AD448" s="172"/>
      <c r="AE448" s="180"/>
      <c r="AF448" s="172"/>
      <c r="AG448" s="180"/>
      <c r="AH448" s="172"/>
      <c r="AI448" s="146"/>
      <c r="AJ448" s="172"/>
      <c r="AK448" s="146"/>
      <c r="AL448" s="172"/>
      <c r="AM448" s="258"/>
      <c r="AN448" s="172"/>
      <c r="AO448" s="180"/>
      <c r="AP448" s="172"/>
      <c r="AQ448" s="181"/>
      <c r="AR448" s="172"/>
      <c r="AS448" s="146"/>
      <c r="AT448" s="144"/>
      <c r="AU448" s="146"/>
      <c r="AV448" s="172"/>
      <c r="AW448" s="145"/>
      <c r="AX448" s="144"/>
      <c r="AY448" s="146"/>
      <c r="AZ448" s="172"/>
      <c r="BA448" s="146"/>
      <c r="BB448" s="172"/>
      <c r="BC448" s="181"/>
      <c r="BD448" s="172"/>
      <c r="BE448" s="148"/>
      <c r="BF448" s="146"/>
      <c r="BG448" s="146"/>
      <c r="BH448" s="7"/>
      <c r="BI448" s="7"/>
      <c r="BJ448" s="7"/>
      <c r="BK448" s="52"/>
      <c r="BL448" s="51"/>
      <c r="BM448" s="252"/>
      <c r="BN448" s="253"/>
      <c r="BO448" s="254"/>
      <c r="BP448" s="253"/>
      <c r="BQ448" s="253"/>
      <c r="BR448" s="253"/>
      <c r="BS448" s="253"/>
      <c r="BT448" s="253"/>
      <c r="BU448" s="253"/>
      <c r="BV448" s="253"/>
      <c r="BW448" s="255"/>
      <c r="BX448" s="256"/>
      <c r="BY448" s="255"/>
      <c r="BZ448" s="222"/>
      <c r="CA448" s="163">
        <v>4</v>
      </c>
      <c r="CB448" s="257"/>
      <c r="CC448" s="163">
        <v>6</v>
      </c>
      <c r="CD448" s="257"/>
      <c r="CE448" s="164"/>
      <c r="CF448" s="258"/>
      <c r="CG448" s="164"/>
      <c r="CH448" s="258"/>
      <c r="CI448" s="259"/>
      <c r="CJ448" s="259"/>
      <c r="CK448" s="164"/>
      <c r="CL448" s="258"/>
      <c r="CM448" s="260"/>
      <c r="CN448" s="261"/>
      <c r="CO448" s="164"/>
      <c r="CP448" s="258"/>
      <c r="CQ448" s="164"/>
      <c r="CR448" s="331"/>
      <c r="CS448" s="164"/>
      <c r="CT448" s="259"/>
      <c r="CU448" s="164"/>
      <c r="CV448" s="259"/>
      <c r="CW448" s="164"/>
      <c r="CX448" s="331"/>
      <c r="CY448" s="164"/>
      <c r="CZ448" s="258"/>
      <c r="DA448" s="164"/>
      <c r="DB448" s="261"/>
      <c r="DC448" s="164"/>
      <c r="DD448" s="259"/>
      <c r="DE448" s="166"/>
      <c r="DF448" s="259"/>
      <c r="DG448" s="164"/>
      <c r="DH448" s="262"/>
      <c r="DI448" s="166"/>
      <c r="DJ448" s="259"/>
      <c r="DK448" s="164">
        <v>1</v>
      </c>
      <c r="DL448" s="259"/>
      <c r="DM448" s="164"/>
      <c r="DN448" s="261"/>
      <c r="DO448" s="260"/>
      <c r="DP448" s="263"/>
      <c r="DQ448" s="20">
        <f t="shared" si="3112"/>
        <v>0</v>
      </c>
      <c r="DR448" s="20">
        <f t="shared" si="3113"/>
        <v>0</v>
      </c>
      <c r="DS448" s="7"/>
      <c r="DT448" s="7"/>
      <c r="DU448" s="7"/>
      <c r="DV448" s="52"/>
      <c r="DW448" s="51"/>
      <c r="DX448" s="20"/>
      <c r="DY448" s="71"/>
      <c r="DZ448" s="71"/>
      <c r="EA448" s="7"/>
      <c r="EB448" s="7"/>
      <c r="EC448" s="7"/>
      <c r="ED448" s="7"/>
      <c r="EE448" s="7"/>
      <c r="EF448" s="7"/>
      <c r="EG448" s="7"/>
      <c r="EH448" s="7">
        <f t="shared" si="3114"/>
        <v>0</v>
      </c>
      <c r="EI448" s="7">
        <f t="shared" si="3114"/>
        <v>0</v>
      </c>
      <c r="EJ448" s="7">
        <f t="shared" si="3114"/>
        <v>0</v>
      </c>
      <c r="EK448" s="18">
        <f t="shared" si="3114"/>
        <v>0</v>
      </c>
      <c r="EL448" s="7">
        <f t="shared" si="3114"/>
        <v>4</v>
      </c>
      <c r="EM448" s="7">
        <f t="shared" si="3114"/>
        <v>0</v>
      </c>
      <c r="EN448" s="7">
        <f t="shared" si="3114"/>
        <v>6</v>
      </c>
      <c r="EO448" s="7">
        <f t="shared" si="3114"/>
        <v>0</v>
      </c>
      <c r="EP448" s="7">
        <f t="shared" si="3114"/>
        <v>0</v>
      </c>
      <c r="EQ448" s="7">
        <f t="shared" si="3114"/>
        <v>0</v>
      </c>
      <c r="ER448" s="7">
        <f t="shared" si="3114"/>
        <v>0</v>
      </c>
      <c r="ES448" s="7">
        <f t="shared" si="3114"/>
        <v>0</v>
      </c>
      <c r="ET448" s="7">
        <f t="shared" si="3114"/>
        <v>0</v>
      </c>
      <c r="EU448" s="18">
        <f t="shared" si="3114"/>
        <v>0</v>
      </c>
      <c r="EV448" s="7">
        <f t="shared" si="3114"/>
        <v>0</v>
      </c>
      <c r="EW448" s="7">
        <f t="shared" si="3114"/>
        <v>0</v>
      </c>
      <c r="EX448" s="7">
        <f t="shared" si="3115"/>
        <v>0</v>
      </c>
      <c r="EY448" s="7">
        <f t="shared" si="3115"/>
        <v>0</v>
      </c>
      <c r="EZ448" s="7">
        <f t="shared" si="3115"/>
        <v>0</v>
      </c>
      <c r="FA448" s="7">
        <f t="shared" si="3115"/>
        <v>0</v>
      </c>
      <c r="FB448" s="7">
        <f t="shared" si="3115"/>
        <v>0</v>
      </c>
      <c r="FC448" s="7">
        <f t="shared" si="3115"/>
        <v>0</v>
      </c>
      <c r="FD448" s="7">
        <f t="shared" si="3115"/>
        <v>0</v>
      </c>
      <c r="FE448" s="18">
        <f t="shared" si="3115"/>
        <v>0</v>
      </c>
      <c r="FF448" s="7">
        <f t="shared" si="3115"/>
        <v>0</v>
      </c>
      <c r="FG448" s="7">
        <f t="shared" si="3115"/>
        <v>0</v>
      </c>
      <c r="FH448" s="7">
        <f t="shared" si="3115"/>
        <v>0</v>
      </c>
      <c r="FI448" s="7">
        <f t="shared" si="3115"/>
        <v>0</v>
      </c>
      <c r="FJ448" s="7">
        <f t="shared" si="3115"/>
        <v>0</v>
      </c>
      <c r="FK448" s="7">
        <f t="shared" si="3115"/>
        <v>0</v>
      </c>
      <c r="FL448" s="7">
        <f t="shared" si="3115"/>
        <v>0</v>
      </c>
      <c r="FM448" s="7">
        <f t="shared" si="3115"/>
        <v>0</v>
      </c>
      <c r="FN448" s="7">
        <f t="shared" si="3116"/>
        <v>0</v>
      </c>
      <c r="FO448" s="7">
        <f t="shared" si="3116"/>
        <v>0</v>
      </c>
      <c r="FP448" s="7"/>
      <c r="FQ448" s="7">
        <f t="shared" si="3117"/>
        <v>0</v>
      </c>
      <c r="FR448" s="7">
        <f t="shared" si="3117"/>
        <v>0</v>
      </c>
      <c r="FS448" s="7">
        <f t="shared" si="3117"/>
        <v>0</v>
      </c>
      <c r="FT448" s="7">
        <f t="shared" si="3117"/>
        <v>0</v>
      </c>
      <c r="FU448" s="7">
        <f t="shared" si="3117"/>
        <v>0</v>
      </c>
      <c r="FV448" s="7">
        <f t="shared" si="3117"/>
        <v>1</v>
      </c>
      <c r="FW448" s="7">
        <f t="shared" si="3117"/>
        <v>0</v>
      </c>
      <c r="FX448" s="7">
        <f t="shared" si="3117"/>
        <v>0</v>
      </c>
      <c r="FY448" s="7">
        <f t="shared" si="3117"/>
        <v>0</v>
      </c>
      <c r="FZ448" s="7">
        <f t="shared" si="3117"/>
        <v>0</v>
      </c>
      <c r="GA448" s="7">
        <f t="shared" si="3117"/>
        <v>0</v>
      </c>
      <c r="GB448" s="116">
        <f t="shared" si="3117"/>
        <v>0</v>
      </c>
      <c r="GC448" s="117">
        <f t="shared" si="3117"/>
        <v>0</v>
      </c>
      <c r="GD448" s="7"/>
      <c r="GE448" s="7"/>
      <c r="GF448" s="7"/>
      <c r="GG448" s="52"/>
      <c r="GH448" s="3"/>
      <c r="GI448" s="18"/>
      <c r="GJ448" s="18"/>
      <c r="GK448" s="1"/>
      <c r="GL448" s="23"/>
      <c r="GM448" s="61"/>
      <c r="GN448" s="7"/>
      <c r="GO448" s="7"/>
      <c r="GP448" s="3"/>
      <c r="GQ448" s="3"/>
    </row>
    <row r="449" spans="1:197" ht="24.95" customHeight="1" x14ac:dyDescent="0.35">
      <c r="A449" s="51"/>
      <c r="B449" s="20" t="s">
        <v>224</v>
      </c>
      <c r="C449" s="71"/>
      <c r="D449" s="71" t="s">
        <v>225</v>
      </c>
      <c r="E449" s="71"/>
      <c r="F449" s="71"/>
      <c r="G449" s="72"/>
      <c r="H449" s="79">
        <v>4</v>
      </c>
      <c r="I449" s="92"/>
      <c r="J449" s="72"/>
      <c r="K449" s="72"/>
      <c r="L449" s="187"/>
      <c r="M449" s="188">
        <f t="shared" ref="M449" si="3118">SUM(N449+P449+R449+T449+V449)</f>
        <v>0</v>
      </c>
      <c r="N449" s="189"/>
      <c r="O449" s="262">
        <f t="shared" ref="O449" si="3119">SUM(N449)*I449</f>
        <v>0</v>
      </c>
      <c r="P449" s="189"/>
      <c r="Q449" s="190">
        <f t="shared" ref="Q449" si="3120">P449*J449</f>
        <v>0</v>
      </c>
      <c r="R449" s="189"/>
      <c r="S449" s="190">
        <f t="shared" ref="S449" si="3121">SUM(R449)*J449</f>
        <v>0</v>
      </c>
      <c r="T449" s="189"/>
      <c r="U449" s="190">
        <f t="shared" ref="U449" si="3122">SUM(T449)*K449</f>
        <v>0</v>
      </c>
      <c r="V449" s="189"/>
      <c r="W449" s="190">
        <f t="shared" ref="W449" si="3123">SUM(V449)*J449*5</f>
        <v>0</v>
      </c>
      <c r="X449" s="191"/>
      <c r="Y449" s="191">
        <f t="shared" ref="Y449" si="3124">L449*J449*0.05</f>
        <v>0</v>
      </c>
      <c r="Z449" s="189"/>
      <c r="AA449" s="190"/>
      <c r="AB449" s="189"/>
      <c r="AC449" s="191">
        <f t="shared" ref="AC449" si="3125">SUM(AB449)*3*H449/5</f>
        <v>0</v>
      </c>
      <c r="AD449" s="189">
        <v>1</v>
      </c>
      <c r="AE449" s="193">
        <f t="shared" ref="AE449" si="3126">SUM(AD449*H449*(15))</f>
        <v>60</v>
      </c>
      <c r="AF449" s="189"/>
      <c r="AG449" s="190">
        <f t="shared" ref="AG449" si="3127">SUM(AF449*H449*3)</f>
        <v>0</v>
      </c>
      <c r="AH449" s="190"/>
      <c r="AI449" s="191">
        <f t="shared" ref="AI449" si="3128">SUM(AH449*H449/3)</f>
        <v>0</v>
      </c>
      <c r="AJ449" s="189"/>
      <c r="AK449" s="191">
        <f t="shared" ref="AK449" si="3129">SUM(AJ449*H449*2/3)</f>
        <v>0</v>
      </c>
      <c r="AL449" s="189"/>
      <c r="AM449" s="262">
        <f>SUM(AL449*H449)</f>
        <v>0</v>
      </c>
      <c r="AN449" s="189"/>
      <c r="AO449" s="190">
        <f>SUM(AN449*J449)</f>
        <v>0</v>
      </c>
      <c r="AP449" s="189"/>
      <c r="AQ449" s="191">
        <f t="shared" ref="AQ449" si="3130">SUM(AP449*H449*2)</f>
        <v>0</v>
      </c>
      <c r="AR449" s="189"/>
      <c r="AS449" s="191">
        <f t="shared" ref="AS449" si="3131">SUM(J449*AR449*6)</f>
        <v>0</v>
      </c>
      <c r="AT449" s="32"/>
      <c r="AU449" s="194">
        <f t="shared" ref="AU449" si="3132">AT449*H449/3</f>
        <v>0</v>
      </c>
      <c r="AV449" s="189"/>
      <c r="AW449" s="190">
        <f>SUM(AV449*H449/3)</f>
        <v>0</v>
      </c>
      <c r="AX449" s="189"/>
      <c r="AY449" s="191">
        <f t="shared" ref="AY449" si="3133">SUM(J449*AX449*8)</f>
        <v>0</v>
      </c>
      <c r="AZ449" s="190"/>
      <c r="BA449" s="191">
        <f>SUM(AZ449*K449*3*8)</f>
        <v>0</v>
      </c>
      <c r="BB449" s="189"/>
      <c r="BC449" s="191">
        <f t="shared" ref="BC449" si="3134">SUM(BB449*K449*4*6)</f>
        <v>0</v>
      </c>
      <c r="BD449" s="189"/>
      <c r="BE449" s="195">
        <f t="shared" ref="BE449" si="3135">SUM(BD449*50)</f>
        <v>0</v>
      </c>
      <c r="BF449" s="194">
        <f t="shared" ref="BF449" si="3136">O449+Q449+S449+U449+W449+X449+Y449+AA449+AC449+AE449+AG449+AI449+AK449+AM449+AO449+AQ449+AS449+AU449+AW449+AY449+BA449+BC449+BE449</f>
        <v>60</v>
      </c>
      <c r="BG449" s="194">
        <f t="shared" ref="BG449" si="3137">BC449+BA449+AY449+AW449+AS449+AQ449+X449+W449+U449+S449+Q449+O449</f>
        <v>0</v>
      </c>
      <c r="BH449" s="1"/>
      <c r="BI449" s="7"/>
      <c r="BJ449" s="7"/>
      <c r="BK449" s="52"/>
      <c r="BL449" s="51"/>
      <c r="BM449" s="20" t="s">
        <v>224</v>
      </c>
      <c r="BN449" s="71"/>
      <c r="BO449" s="71" t="s">
        <v>225</v>
      </c>
      <c r="BP449" s="71"/>
      <c r="BQ449" s="71"/>
      <c r="BR449" s="72"/>
      <c r="BS449" s="326">
        <v>4</v>
      </c>
      <c r="BT449" s="92"/>
      <c r="BU449" s="72"/>
      <c r="BV449" s="72"/>
      <c r="BW449" s="187"/>
      <c r="BX449" s="188">
        <f t="shared" ref="BX449" si="3138">SUM(BY449+CA449+CC449+CE449+CG449)</f>
        <v>0</v>
      </c>
      <c r="BY449" s="189"/>
      <c r="BZ449" s="142">
        <f t="shared" ref="BZ449" si="3139">SUM(BY449)*BT449</f>
        <v>0</v>
      </c>
      <c r="CA449" s="189"/>
      <c r="CB449" s="190">
        <f t="shared" ref="CB449" si="3140">CA449*BU449</f>
        <v>0</v>
      </c>
      <c r="CC449" s="189"/>
      <c r="CD449" s="190">
        <f t="shared" ref="CD449" si="3141">SUM(CC449)*BU449</f>
        <v>0</v>
      </c>
      <c r="CE449" s="189"/>
      <c r="CF449" s="190">
        <f t="shared" ref="CF449" si="3142">SUM(CE449)*BV449</f>
        <v>0</v>
      </c>
      <c r="CG449" s="189"/>
      <c r="CH449" s="190">
        <f t="shared" ref="CH449" si="3143">SUM(CG449)*BU449*5</f>
        <v>0</v>
      </c>
      <c r="CI449" s="191"/>
      <c r="CJ449" s="191">
        <f t="shared" ref="CJ449" si="3144">BW449*BU449*0.05</f>
        <v>0</v>
      </c>
      <c r="CK449" s="189"/>
      <c r="CL449" s="190"/>
      <c r="CM449" s="189"/>
      <c r="CN449" s="191">
        <f t="shared" ref="CN449" si="3145">SUM(CM449)*3*BS449/5</f>
        <v>0</v>
      </c>
      <c r="CO449" s="189">
        <v>1</v>
      </c>
      <c r="CP449" s="193">
        <f t="shared" ref="CP449" si="3146">SUM(CO449*BS449*(15))</f>
        <v>60</v>
      </c>
      <c r="CQ449" s="189"/>
      <c r="CR449" s="142">
        <f t="shared" ref="CR449" si="3147">SUM(CQ449*BS449*3)</f>
        <v>0</v>
      </c>
      <c r="CS449" s="190"/>
      <c r="CT449" s="191">
        <f t="shared" ref="CT449" si="3148">SUM(CS449*BS449/3)</f>
        <v>0</v>
      </c>
      <c r="CU449" s="189"/>
      <c r="CV449" s="191">
        <f t="shared" ref="CV449" si="3149">SUM(CU449*BS449*2/3)</f>
        <v>0</v>
      </c>
      <c r="CW449" s="189"/>
      <c r="CX449" s="142">
        <f>SUM(CW449*BS449)</f>
        <v>0</v>
      </c>
      <c r="CY449" s="189"/>
      <c r="CZ449" s="190">
        <f>SUM(CY449*BU449)</f>
        <v>0</v>
      </c>
      <c r="DA449" s="189"/>
      <c r="DB449" s="191">
        <f t="shared" ref="DB449" si="3150">SUM(DA449*BS449*2)</f>
        <v>0</v>
      </c>
      <c r="DC449" s="189"/>
      <c r="DD449" s="191">
        <f t="shared" ref="DD449" si="3151">SUM(BU449*DC449*6)</f>
        <v>0</v>
      </c>
      <c r="DE449" s="32"/>
      <c r="DF449" s="194">
        <f t="shared" ref="DF449" si="3152">DE449*BS449/3</f>
        <v>0</v>
      </c>
      <c r="DG449" s="189"/>
      <c r="DH449" s="190">
        <f>SUM(DG449*BS449/3)</f>
        <v>0</v>
      </c>
      <c r="DI449" s="189"/>
      <c r="DJ449" s="191">
        <f t="shared" ref="DJ449" si="3153">SUM(BU449*DI449*8)</f>
        <v>0</v>
      </c>
      <c r="DK449" s="190"/>
      <c r="DL449" s="191">
        <f>SUM(DK449*BV449*3*8)</f>
        <v>0</v>
      </c>
      <c r="DM449" s="189"/>
      <c r="DN449" s="191">
        <f t="shared" ref="DN449" si="3154">SUM(DM449*BV449*4*6)</f>
        <v>0</v>
      </c>
      <c r="DO449" s="189"/>
      <c r="DP449" s="195">
        <f t="shared" ref="DP449" si="3155">SUM(DO449*50)</f>
        <v>0</v>
      </c>
      <c r="DQ449" s="20">
        <f t="shared" si="3112"/>
        <v>60</v>
      </c>
      <c r="DR449" s="20">
        <f t="shared" si="3113"/>
        <v>0</v>
      </c>
      <c r="DS449" s="7"/>
      <c r="DT449" s="7"/>
      <c r="DU449" s="7"/>
      <c r="DV449" s="52"/>
      <c r="DW449" s="51"/>
      <c r="DX449" s="20"/>
      <c r="DY449" s="71"/>
      <c r="DZ449" s="71"/>
      <c r="EA449" s="7"/>
      <c r="EB449" s="7"/>
      <c r="EC449" s="7"/>
      <c r="ED449" s="7"/>
      <c r="EE449" s="7"/>
      <c r="EF449" s="7"/>
      <c r="EG449" s="7"/>
      <c r="EH449" s="7">
        <f t="shared" si="3114"/>
        <v>0</v>
      </c>
      <c r="EI449" s="7">
        <f t="shared" si="3114"/>
        <v>0</v>
      </c>
      <c r="EJ449" s="7">
        <f t="shared" si="3114"/>
        <v>0</v>
      </c>
      <c r="EK449" s="18">
        <f t="shared" si="3114"/>
        <v>0</v>
      </c>
      <c r="EL449" s="7">
        <f t="shared" si="3114"/>
        <v>0</v>
      </c>
      <c r="EM449" s="7">
        <f t="shared" si="3114"/>
        <v>0</v>
      </c>
      <c r="EN449" s="7">
        <f t="shared" si="3114"/>
        <v>0</v>
      </c>
      <c r="EO449" s="7">
        <f t="shared" si="3114"/>
        <v>0</v>
      </c>
      <c r="EP449" s="7">
        <f t="shared" si="3114"/>
        <v>0</v>
      </c>
      <c r="EQ449" s="7">
        <f t="shared" si="3114"/>
        <v>0</v>
      </c>
      <c r="ER449" s="7">
        <f t="shared" si="3114"/>
        <v>0</v>
      </c>
      <c r="ES449" s="7">
        <f t="shared" si="3114"/>
        <v>0</v>
      </c>
      <c r="ET449" s="7">
        <f t="shared" si="3114"/>
        <v>0</v>
      </c>
      <c r="EU449" s="18">
        <f t="shared" si="3114"/>
        <v>0</v>
      </c>
      <c r="EV449" s="7">
        <f t="shared" si="3114"/>
        <v>0</v>
      </c>
      <c r="EW449" s="7">
        <f t="shared" si="3114"/>
        <v>0</v>
      </c>
      <c r="EX449" s="7">
        <f t="shared" si="3115"/>
        <v>0</v>
      </c>
      <c r="EY449" s="7">
        <f t="shared" si="3115"/>
        <v>0</v>
      </c>
      <c r="EZ449" s="7">
        <f t="shared" si="3115"/>
        <v>2</v>
      </c>
      <c r="FA449" s="7">
        <f t="shared" si="3115"/>
        <v>120</v>
      </c>
      <c r="FB449" s="7">
        <f t="shared" si="3115"/>
        <v>0</v>
      </c>
      <c r="FC449" s="7">
        <f t="shared" si="3115"/>
        <v>0</v>
      </c>
      <c r="FD449" s="7">
        <f t="shared" si="3115"/>
        <v>0</v>
      </c>
      <c r="FE449" s="18">
        <f t="shared" si="3115"/>
        <v>0</v>
      </c>
      <c r="FF449" s="7">
        <f t="shared" si="3115"/>
        <v>0</v>
      </c>
      <c r="FG449" s="7">
        <f t="shared" si="3115"/>
        <v>0</v>
      </c>
      <c r="FH449" s="7">
        <f t="shared" si="3115"/>
        <v>0</v>
      </c>
      <c r="FI449" s="7">
        <f t="shared" si="3115"/>
        <v>0</v>
      </c>
      <c r="FJ449" s="7">
        <f t="shared" si="3115"/>
        <v>0</v>
      </c>
      <c r="FK449" s="7">
        <f t="shared" si="3115"/>
        <v>0</v>
      </c>
      <c r="FL449" s="7">
        <f t="shared" si="3115"/>
        <v>0</v>
      </c>
      <c r="FM449" s="7">
        <f t="shared" si="3115"/>
        <v>0</v>
      </c>
      <c r="FN449" s="7">
        <f t="shared" si="3116"/>
        <v>0</v>
      </c>
      <c r="FO449" s="7">
        <f t="shared" si="3116"/>
        <v>0</v>
      </c>
      <c r="FP449" s="7"/>
      <c r="FQ449" s="7">
        <f t="shared" si="3117"/>
        <v>0</v>
      </c>
      <c r="FR449" s="7">
        <f t="shared" si="3117"/>
        <v>0</v>
      </c>
      <c r="FS449" s="7">
        <f t="shared" si="3117"/>
        <v>0</v>
      </c>
      <c r="FT449" s="7">
        <f t="shared" si="3117"/>
        <v>0</v>
      </c>
      <c r="FU449" s="7">
        <f t="shared" si="3117"/>
        <v>0</v>
      </c>
      <c r="FV449" s="7">
        <f t="shared" si="3117"/>
        <v>0</v>
      </c>
      <c r="FW449" s="7">
        <f t="shared" si="3117"/>
        <v>0</v>
      </c>
      <c r="FX449" s="7">
        <f t="shared" si="3117"/>
        <v>0</v>
      </c>
      <c r="FY449" s="7">
        <f t="shared" si="3117"/>
        <v>0</v>
      </c>
      <c r="FZ449" s="7">
        <f t="shared" si="3117"/>
        <v>0</v>
      </c>
      <c r="GA449" s="7">
        <f t="shared" si="3117"/>
        <v>0</v>
      </c>
      <c r="GB449" s="116">
        <f t="shared" si="3117"/>
        <v>120</v>
      </c>
      <c r="GC449" s="117">
        <f t="shared" si="3117"/>
        <v>0</v>
      </c>
      <c r="GD449" s="7"/>
      <c r="GE449" s="7"/>
      <c r="GF449" s="7"/>
      <c r="GG449" s="52"/>
      <c r="GH449" s="3"/>
      <c r="GI449" s="18"/>
      <c r="GJ449" s="18"/>
      <c r="GK449" s="1"/>
      <c r="GL449" s="23"/>
      <c r="GM449" s="61"/>
      <c r="GN449" s="7"/>
      <c r="GO449" s="7"/>
    </row>
    <row r="450" spans="1:197" ht="24.95" customHeight="1" x14ac:dyDescent="0.35">
      <c r="A450" s="51"/>
      <c r="B450" s="20"/>
      <c r="C450" s="71"/>
      <c r="D450" s="71"/>
      <c r="E450" s="71"/>
      <c r="F450" s="71"/>
      <c r="G450" s="79"/>
      <c r="H450" s="79"/>
      <c r="I450" s="92"/>
      <c r="J450" s="72"/>
      <c r="K450" s="79"/>
      <c r="L450" s="26"/>
      <c r="M450" s="73">
        <f t="shared" ref="M450:M462" si="3156">SUM(N450+P450+T450+V450+AR450*2)</f>
        <v>0</v>
      </c>
      <c r="N450" s="32"/>
      <c r="O450" s="263"/>
      <c r="P450" s="32"/>
      <c r="Q450" s="20"/>
      <c r="R450" s="32"/>
      <c r="S450" s="20"/>
      <c r="T450" s="32"/>
      <c r="U450" s="20"/>
      <c r="V450" s="74"/>
      <c r="W450" s="20"/>
      <c r="X450" s="20"/>
      <c r="Y450" s="20"/>
      <c r="Z450" s="74"/>
      <c r="AA450" s="20"/>
      <c r="AB450" s="74"/>
      <c r="AC450" s="20"/>
      <c r="AD450" s="74"/>
      <c r="AE450" s="24"/>
      <c r="AF450" s="74"/>
      <c r="AG450" s="20"/>
      <c r="AH450" s="74"/>
      <c r="AI450" s="20"/>
      <c r="AJ450" s="74"/>
      <c r="AK450" s="20"/>
      <c r="AL450" s="74"/>
      <c r="AM450" s="263"/>
      <c r="AN450" s="74"/>
      <c r="AO450" s="20"/>
      <c r="AP450" s="74"/>
      <c r="AQ450" s="20"/>
      <c r="AR450" s="74"/>
      <c r="AS450" s="20"/>
      <c r="AT450" s="74"/>
      <c r="AU450" s="20"/>
      <c r="AV450" s="74"/>
      <c r="AW450" s="20"/>
      <c r="AX450" s="74"/>
      <c r="AY450" s="20"/>
      <c r="AZ450" s="74"/>
      <c r="BA450" s="20"/>
      <c r="BB450" s="74"/>
      <c r="BC450" s="20"/>
      <c r="BD450" s="74"/>
      <c r="BE450" s="20"/>
      <c r="BF450" s="20">
        <f t="shared" ref="BF450:BF462" si="3157">SUM(AO450+BE450+BC450+BA450+AY450+AW450+AS450+AQ450+AK450+AM450+AI450+AG450+AE450+AC450+AA450+Y450+X450+W450+U450+Q450+O450+S450+AU450)</f>
        <v>0</v>
      </c>
      <c r="BG450" s="20">
        <f t="shared" ref="BG450:BG462" si="3158">SUM(O450+Q450+U450+W450+X450+AS450+AW450+AY450+BA450+BC450+S450+AQ450)</f>
        <v>0</v>
      </c>
      <c r="BH450" s="1"/>
      <c r="BI450" s="1"/>
      <c r="BJ450" s="1"/>
      <c r="BK450" s="55"/>
      <c r="BL450" s="51"/>
      <c r="BM450" s="20"/>
      <c r="BN450" s="71"/>
      <c r="BO450" s="71"/>
      <c r="BP450" s="71"/>
      <c r="BQ450" s="71"/>
      <c r="BR450" s="79"/>
      <c r="BS450" s="79"/>
      <c r="BT450" s="92"/>
      <c r="BU450" s="72"/>
      <c r="BV450" s="79"/>
      <c r="BW450" s="26"/>
      <c r="BX450" s="73">
        <f t="shared" ref="BX450:BX462" si="3159">SUM(BY450+CA450+CE450+CG450+DC450*2)</f>
        <v>0</v>
      </c>
      <c r="BY450" s="32"/>
      <c r="BZ450" s="334"/>
      <c r="CA450" s="32"/>
      <c r="CB450" s="20"/>
      <c r="CC450" s="32"/>
      <c r="CD450" s="20"/>
      <c r="CE450" s="32"/>
      <c r="CF450" s="20"/>
      <c r="CG450" s="74"/>
      <c r="CH450" s="20"/>
      <c r="CI450" s="20"/>
      <c r="CJ450" s="20"/>
      <c r="CK450" s="74"/>
      <c r="CL450" s="20"/>
      <c r="CM450" s="74"/>
      <c r="CN450" s="20"/>
      <c r="CO450" s="74"/>
      <c r="CP450" s="24"/>
      <c r="CQ450" s="74"/>
      <c r="CR450" s="334"/>
      <c r="CS450" s="74"/>
      <c r="CT450" s="20"/>
      <c r="CU450" s="74"/>
      <c r="CV450" s="20"/>
      <c r="CW450" s="74"/>
      <c r="CX450" s="334"/>
      <c r="CY450" s="74"/>
      <c r="CZ450" s="20"/>
      <c r="DA450" s="74"/>
      <c r="DB450" s="20"/>
      <c r="DC450" s="74"/>
      <c r="DD450" s="20"/>
      <c r="DE450" s="74"/>
      <c r="DF450" s="20"/>
      <c r="DG450" s="74"/>
      <c r="DH450" s="20"/>
      <c r="DI450" s="74"/>
      <c r="DJ450" s="20"/>
      <c r="DK450" s="74"/>
      <c r="DL450" s="20"/>
      <c r="DM450" s="74"/>
      <c r="DN450" s="20"/>
      <c r="DO450" s="74"/>
      <c r="DP450" s="20"/>
      <c r="DQ450" s="20">
        <f t="shared" si="3112"/>
        <v>0</v>
      </c>
      <c r="DR450" s="20">
        <f t="shared" si="3113"/>
        <v>0</v>
      </c>
      <c r="DS450" s="7"/>
      <c r="DT450" s="7"/>
      <c r="DU450" s="7"/>
      <c r="DV450" s="52"/>
      <c r="DW450" s="51"/>
      <c r="DX450" s="20"/>
      <c r="DY450" s="71"/>
      <c r="DZ450" s="71"/>
      <c r="EA450" s="7"/>
      <c r="EB450" s="7"/>
      <c r="EC450" s="7"/>
      <c r="ED450" s="7"/>
      <c r="EE450" s="7"/>
      <c r="EF450" s="7"/>
      <c r="EG450" s="7"/>
      <c r="EH450" s="7">
        <f t="shared" si="3114"/>
        <v>0</v>
      </c>
      <c r="EI450" s="7">
        <f t="shared" si="3114"/>
        <v>0</v>
      </c>
      <c r="EJ450" s="7">
        <f t="shared" si="3114"/>
        <v>0</v>
      </c>
      <c r="EK450" s="18">
        <f t="shared" si="3114"/>
        <v>0</v>
      </c>
      <c r="EL450" s="7">
        <f t="shared" si="3114"/>
        <v>0</v>
      </c>
      <c r="EM450" s="7">
        <f t="shared" si="3114"/>
        <v>0</v>
      </c>
      <c r="EN450" s="7">
        <f t="shared" si="3114"/>
        <v>0</v>
      </c>
      <c r="EO450" s="7">
        <f t="shared" si="3114"/>
        <v>0</v>
      </c>
      <c r="EP450" s="7">
        <f t="shared" si="3114"/>
        <v>0</v>
      </c>
      <c r="EQ450" s="7">
        <f t="shared" si="3114"/>
        <v>0</v>
      </c>
      <c r="ER450" s="7">
        <f t="shared" si="3114"/>
        <v>0</v>
      </c>
      <c r="ES450" s="7">
        <f t="shared" si="3114"/>
        <v>0</v>
      </c>
      <c r="ET450" s="7">
        <f t="shared" si="3114"/>
        <v>0</v>
      </c>
      <c r="EU450" s="18">
        <f t="shared" si="3114"/>
        <v>0</v>
      </c>
      <c r="EV450" s="7">
        <f t="shared" si="3114"/>
        <v>0</v>
      </c>
      <c r="EW450" s="7">
        <f t="shared" si="3114"/>
        <v>0</v>
      </c>
      <c r="EX450" s="7">
        <f t="shared" si="3115"/>
        <v>0</v>
      </c>
      <c r="EY450" s="7">
        <f t="shared" si="3115"/>
        <v>0</v>
      </c>
      <c r="EZ450" s="7">
        <f t="shared" si="3115"/>
        <v>0</v>
      </c>
      <c r="FA450" s="7">
        <f t="shared" si="3115"/>
        <v>0</v>
      </c>
      <c r="FB450" s="7">
        <f t="shared" si="3115"/>
        <v>0</v>
      </c>
      <c r="FC450" s="7">
        <f t="shared" si="3115"/>
        <v>0</v>
      </c>
      <c r="FD450" s="7">
        <f t="shared" si="3115"/>
        <v>0</v>
      </c>
      <c r="FE450" s="18">
        <f t="shared" si="3115"/>
        <v>0</v>
      </c>
      <c r="FF450" s="7">
        <f t="shared" si="3115"/>
        <v>0</v>
      </c>
      <c r="FG450" s="7">
        <f t="shared" si="3115"/>
        <v>0</v>
      </c>
      <c r="FH450" s="7">
        <f t="shared" si="3115"/>
        <v>0</v>
      </c>
      <c r="FI450" s="7">
        <f t="shared" si="3115"/>
        <v>0</v>
      </c>
      <c r="FJ450" s="7">
        <f t="shared" si="3115"/>
        <v>0</v>
      </c>
      <c r="FK450" s="7">
        <f t="shared" si="3115"/>
        <v>0</v>
      </c>
      <c r="FL450" s="7">
        <f t="shared" si="3115"/>
        <v>0</v>
      </c>
      <c r="FM450" s="7">
        <f t="shared" si="3115"/>
        <v>0</v>
      </c>
      <c r="FN450" s="7">
        <f t="shared" si="3116"/>
        <v>0</v>
      </c>
      <c r="FO450" s="7">
        <f t="shared" si="3116"/>
        <v>0</v>
      </c>
      <c r="FP450" s="7"/>
      <c r="FQ450" s="7">
        <f t="shared" si="3117"/>
        <v>0</v>
      </c>
      <c r="FR450" s="7">
        <f t="shared" si="3117"/>
        <v>0</v>
      </c>
      <c r="FS450" s="7">
        <f t="shared" si="3117"/>
        <v>0</v>
      </c>
      <c r="FT450" s="7">
        <f t="shared" si="3117"/>
        <v>0</v>
      </c>
      <c r="FU450" s="7">
        <f t="shared" si="3117"/>
        <v>0</v>
      </c>
      <c r="FV450" s="7">
        <f t="shared" si="3117"/>
        <v>0</v>
      </c>
      <c r="FW450" s="7">
        <f t="shared" si="3117"/>
        <v>0</v>
      </c>
      <c r="FX450" s="7">
        <f t="shared" si="3117"/>
        <v>0</v>
      </c>
      <c r="FY450" s="7">
        <f t="shared" si="3117"/>
        <v>0</v>
      </c>
      <c r="FZ450" s="7">
        <f t="shared" si="3117"/>
        <v>0</v>
      </c>
      <c r="GA450" s="7">
        <f t="shared" si="3117"/>
        <v>0</v>
      </c>
      <c r="GB450" s="116">
        <f t="shared" si="3117"/>
        <v>0</v>
      </c>
      <c r="GC450" s="117">
        <f t="shared" si="3117"/>
        <v>0</v>
      </c>
      <c r="GD450" s="7"/>
      <c r="GE450" s="7"/>
      <c r="GF450" s="7"/>
      <c r="GG450" s="52"/>
      <c r="GH450" s="3"/>
      <c r="GI450" s="18"/>
      <c r="GJ450" s="18"/>
      <c r="GK450" s="1"/>
      <c r="GL450" s="23"/>
      <c r="GM450" s="61"/>
      <c r="GN450" s="7"/>
      <c r="GO450" s="7"/>
    </row>
    <row r="451" spans="1:197" ht="24.95" customHeight="1" x14ac:dyDescent="0.35">
      <c r="A451" s="51"/>
      <c r="B451" s="33"/>
      <c r="C451" s="78"/>
      <c r="D451" s="71"/>
      <c r="E451" s="78"/>
      <c r="F451" s="78"/>
      <c r="G451" s="79"/>
      <c r="H451" s="79"/>
      <c r="I451" s="79"/>
      <c r="J451" s="79"/>
      <c r="K451" s="79"/>
      <c r="L451" s="72"/>
      <c r="M451" s="73">
        <f t="shared" si="3156"/>
        <v>0</v>
      </c>
      <c r="N451" s="32"/>
      <c r="O451" s="263"/>
      <c r="P451" s="32"/>
      <c r="Q451" s="20"/>
      <c r="R451" s="32"/>
      <c r="S451" s="20"/>
      <c r="T451" s="32"/>
      <c r="U451" s="20"/>
      <c r="V451" s="74"/>
      <c r="W451" s="20"/>
      <c r="X451" s="20"/>
      <c r="Y451" s="20"/>
      <c r="Z451" s="74"/>
      <c r="AA451" s="20"/>
      <c r="AB451" s="74"/>
      <c r="AC451" s="20"/>
      <c r="AD451" s="74"/>
      <c r="AE451" s="24"/>
      <c r="AF451" s="74"/>
      <c r="AG451" s="20"/>
      <c r="AH451" s="74"/>
      <c r="AI451" s="20"/>
      <c r="AJ451" s="74"/>
      <c r="AK451" s="20"/>
      <c r="AL451" s="74"/>
      <c r="AM451" s="263"/>
      <c r="AN451" s="74"/>
      <c r="AO451" s="20"/>
      <c r="AP451" s="74"/>
      <c r="AQ451" s="20"/>
      <c r="AR451" s="74"/>
      <c r="AS451" s="20"/>
      <c r="AT451" s="74"/>
      <c r="AU451" s="20"/>
      <c r="AV451" s="74"/>
      <c r="AW451" s="20"/>
      <c r="AX451" s="74"/>
      <c r="AY451" s="20"/>
      <c r="AZ451" s="74"/>
      <c r="BA451" s="20"/>
      <c r="BB451" s="74"/>
      <c r="BC451" s="20"/>
      <c r="BD451" s="74"/>
      <c r="BE451" s="20"/>
      <c r="BF451" s="20">
        <f t="shared" si="3157"/>
        <v>0</v>
      </c>
      <c r="BG451" s="20">
        <f t="shared" si="3158"/>
        <v>0</v>
      </c>
      <c r="BH451" s="1"/>
      <c r="BI451" s="1"/>
      <c r="BJ451" s="1"/>
      <c r="BK451" s="55"/>
      <c r="BL451" s="51"/>
      <c r="BM451" s="33"/>
      <c r="BN451" s="78"/>
      <c r="BO451" s="71"/>
      <c r="BP451" s="78"/>
      <c r="BQ451" s="78"/>
      <c r="BR451" s="79"/>
      <c r="BS451" s="79"/>
      <c r="BT451" s="79"/>
      <c r="BU451" s="79"/>
      <c r="BV451" s="79"/>
      <c r="BW451" s="72"/>
      <c r="BX451" s="73">
        <f t="shared" si="3159"/>
        <v>0</v>
      </c>
      <c r="BY451" s="32"/>
      <c r="BZ451" s="334"/>
      <c r="CA451" s="32"/>
      <c r="CB451" s="20"/>
      <c r="CC451" s="32"/>
      <c r="CD451" s="20"/>
      <c r="CE451" s="32"/>
      <c r="CF451" s="20"/>
      <c r="CG451" s="74"/>
      <c r="CH451" s="20"/>
      <c r="CI451" s="20"/>
      <c r="CJ451" s="20"/>
      <c r="CK451" s="74"/>
      <c r="CL451" s="20"/>
      <c r="CM451" s="74"/>
      <c r="CN451" s="20"/>
      <c r="CO451" s="74"/>
      <c r="CP451" s="24"/>
      <c r="CQ451" s="74"/>
      <c r="CR451" s="334"/>
      <c r="CS451" s="74"/>
      <c r="CT451" s="20"/>
      <c r="CU451" s="74"/>
      <c r="CV451" s="20"/>
      <c r="CW451" s="74"/>
      <c r="CX451" s="334"/>
      <c r="CY451" s="74"/>
      <c r="CZ451" s="20"/>
      <c r="DA451" s="74"/>
      <c r="DB451" s="20"/>
      <c r="DC451" s="74"/>
      <c r="DD451" s="20"/>
      <c r="DE451" s="74"/>
      <c r="DF451" s="20"/>
      <c r="DG451" s="74"/>
      <c r="DH451" s="20"/>
      <c r="DI451" s="74"/>
      <c r="DJ451" s="20"/>
      <c r="DK451" s="74"/>
      <c r="DL451" s="20"/>
      <c r="DM451" s="74"/>
      <c r="DN451" s="20"/>
      <c r="DO451" s="74"/>
      <c r="DP451" s="20"/>
      <c r="DQ451" s="20">
        <f t="shared" si="3112"/>
        <v>0</v>
      </c>
      <c r="DR451" s="20">
        <f t="shared" si="3113"/>
        <v>0</v>
      </c>
      <c r="DS451" s="7"/>
      <c r="DT451" s="7"/>
      <c r="DU451" s="7"/>
      <c r="DV451" s="52"/>
      <c r="DW451" s="51"/>
      <c r="DX451" s="33"/>
      <c r="DY451" s="78"/>
      <c r="DZ451" s="71"/>
      <c r="EA451" s="7"/>
      <c r="EB451" s="7"/>
      <c r="EC451" s="7"/>
      <c r="ED451" s="7"/>
      <c r="EE451" s="7"/>
      <c r="EF451" s="7"/>
      <c r="EG451" s="7"/>
      <c r="EH451" s="7">
        <f t="shared" si="3114"/>
        <v>0</v>
      </c>
      <c r="EI451" s="7">
        <f t="shared" si="3114"/>
        <v>0</v>
      </c>
      <c r="EJ451" s="7">
        <f t="shared" si="3114"/>
        <v>0</v>
      </c>
      <c r="EK451" s="18">
        <f t="shared" si="3114"/>
        <v>0</v>
      </c>
      <c r="EL451" s="7">
        <f t="shared" si="3114"/>
        <v>0</v>
      </c>
      <c r="EM451" s="7">
        <f t="shared" si="3114"/>
        <v>0</v>
      </c>
      <c r="EN451" s="7">
        <f t="shared" si="3114"/>
        <v>0</v>
      </c>
      <c r="EO451" s="7">
        <f t="shared" si="3114"/>
        <v>0</v>
      </c>
      <c r="EP451" s="7">
        <f t="shared" si="3114"/>
        <v>0</v>
      </c>
      <c r="EQ451" s="7">
        <f t="shared" si="3114"/>
        <v>0</v>
      </c>
      <c r="ER451" s="7">
        <f t="shared" si="3114"/>
        <v>0</v>
      </c>
      <c r="ES451" s="7">
        <f t="shared" si="3114"/>
        <v>0</v>
      </c>
      <c r="ET451" s="7">
        <f t="shared" si="3114"/>
        <v>0</v>
      </c>
      <c r="EU451" s="18">
        <f t="shared" si="3114"/>
        <v>0</v>
      </c>
      <c r="EV451" s="7">
        <f t="shared" si="3114"/>
        <v>0</v>
      </c>
      <c r="EW451" s="7">
        <f t="shared" si="3114"/>
        <v>0</v>
      </c>
      <c r="EX451" s="7">
        <f t="shared" si="3115"/>
        <v>0</v>
      </c>
      <c r="EY451" s="7">
        <f t="shared" si="3115"/>
        <v>0</v>
      </c>
      <c r="EZ451" s="7">
        <f t="shared" si="3115"/>
        <v>0</v>
      </c>
      <c r="FA451" s="7">
        <f t="shared" si="3115"/>
        <v>0</v>
      </c>
      <c r="FB451" s="7">
        <f t="shared" si="3115"/>
        <v>0</v>
      </c>
      <c r="FC451" s="7">
        <f t="shared" si="3115"/>
        <v>0</v>
      </c>
      <c r="FD451" s="7">
        <f t="shared" si="3115"/>
        <v>0</v>
      </c>
      <c r="FE451" s="18">
        <f t="shared" si="3115"/>
        <v>0</v>
      </c>
      <c r="FF451" s="7">
        <f t="shared" si="3115"/>
        <v>0</v>
      </c>
      <c r="FG451" s="7">
        <f t="shared" si="3115"/>
        <v>0</v>
      </c>
      <c r="FH451" s="7">
        <f t="shared" si="3115"/>
        <v>0</v>
      </c>
      <c r="FI451" s="7">
        <f t="shared" si="3115"/>
        <v>0</v>
      </c>
      <c r="FJ451" s="7">
        <f t="shared" si="3115"/>
        <v>0</v>
      </c>
      <c r="FK451" s="7">
        <f t="shared" si="3115"/>
        <v>0</v>
      </c>
      <c r="FL451" s="7">
        <f t="shared" si="3115"/>
        <v>0</v>
      </c>
      <c r="FM451" s="7">
        <f t="shared" si="3115"/>
        <v>0</v>
      </c>
      <c r="FN451" s="7">
        <f t="shared" si="3116"/>
        <v>0</v>
      </c>
      <c r="FO451" s="7">
        <f t="shared" si="3116"/>
        <v>0</v>
      </c>
      <c r="FP451" s="7"/>
      <c r="FQ451" s="7">
        <f t="shared" si="3117"/>
        <v>0</v>
      </c>
      <c r="FR451" s="7">
        <f t="shared" si="3117"/>
        <v>0</v>
      </c>
      <c r="FS451" s="7">
        <f t="shared" si="3117"/>
        <v>0</v>
      </c>
      <c r="FT451" s="7">
        <f t="shared" si="3117"/>
        <v>0</v>
      </c>
      <c r="FU451" s="7">
        <f t="shared" si="3117"/>
        <v>0</v>
      </c>
      <c r="FV451" s="7">
        <f t="shared" si="3117"/>
        <v>0</v>
      </c>
      <c r="FW451" s="7">
        <f t="shared" si="3117"/>
        <v>0</v>
      </c>
      <c r="FX451" s="7">
        <f t="shared" si="3117"/>
        <v>0</v>
      </c>
      <c r="FY451" s="7">
        <f t="shared" si="3117"/>
        <v>0</v>
      </c>
      <c r="FZ451" s="7">
        <f t="shared" si="3117"/>
        <v>0</v>
      </c>
      <c r="GA451" s="7">
        <f t="shared" si="3117"/>
        <v>0</v>
      </c>
      <c r="GB451" s="116">
        <f t="shared" si="3117"/>
        <v>0</v>
      </c>
      <c r="GC451" s="117">
        <f t="shared" si="3117"/>
        <v>0</v>
      </c>
      <c r="GD451" s="7"/>
      <c r="GE451" s="7"/>
      <c r="GF451" s="7"/>
      <c r="GG451" s="52"/>
      <c r="GH451" s="3"/>
      <c r="GI451" s="18"/>
      <c r="GJ451" s="18"/>
      <c r="GK451" s="1"/>
      <c r="GL451" s="23"/>
      <c r="GM451" s="61"/>
      <c r="GN451" s="7"/>
      <c r="GO451" s="7"/>
    </row>
    <row r="452" spans="1:197" ht="24.95" customHeight="1" x14ac:dyDescent="0.35">
      <c r="A452" s="51"/>
      <c r="B452" s="20"/>
      <c r="C452" s="44"/>
      <c r="D452" s="44"/>
      <c r="E452" s="44"/>
      <c r="F452" s="23"/>
      <c r="G452" s="44"/>
      <c r="H452" s="44"/>
      <c r="I452" s="44"/>
      <c r="J452" s="44"/>
      <c r="K452" s="44"/>
      <c r="L452" s="48"/>
      <c r="M452" s="73">
        <f t="shared" si="3156"/>
        <v>0</v>
      </c>
      <c r="N452" s="32"/>
      <c r="O452" s="263"/>
      <c r="P452" s="32"/>
      <c r="Q452" s="20"/>
      <c r="R452" s="32"/>
      <c r="S452" s="20"/>
      <c r="T452" s="32"/>
      <c r="U452" s="20"/>
      <c r="V452" s="74"/>
      <c r="W452" s="20"/>
      <c r="X452" s="20"/>
      <c r="Y452" s="20"/>
      <c r="Z452" s="74"/>
      <c r="AA452" s="20"/>
      <c r="AB452" s="74"/>
      <c r="AC452" s="20"/>
      <c r="AD452" s="74"/>
      <c r="AE452" s="24"/>
      <c r="AF452" s="74"/>
      <c r="AG452" s="20"/>
      <c r="AH452" s="74"/>
      <c r="AI452" s="20"/>
      <c r="AJ452" s="74"/>
      <c r="AK452" s="20"/>
      <c r="AL452" s="74"/>
      <c r="AM452" s="263"/>
      <c r="AN452" s="74"/>
      <c r="AO452" s="20"/>
      <c r="AP452" s="74"/>
      <c r="AQ452" s="20"/>
      <c r="AR452" s="74"/>
      <c r="AS452" s="20"/>
      <c r="AT452" s="74"/>
      <c r="AU452" s="20"/>
      <c r="AV452" s="74"/>
      <c r="AW452" s="20"/>
      <c r="AX452" s="74"/>
      <c r="AY452" s="20"/>
      <c r="AZ452" s="74"/>
      <c r="BA452" s="20"/>
      <c r="BB452" s="74"/>
      <c r="BC452" s="20"/>
      <c r="BD452" s="74"/>
      <c r="BE452" s="20"/>
      <c r="BF452" s="20">
        <f t="shared" si="3157"/>
        <v>0</v>
      </c>
      <c r="BG452" s="20">
        <f t="shared" si="3158"/>
        <v>0</v>
      </c>
      <c r="BH452" s="1"/>
      <c r="BI452" s="1"/>
      <c r="BJ452" s="1"/>
      <c r="BK452" s="55"/>
      <c r="BL452" s="51"/>
      <c r="BM452" s="20"/>
      <c r="BN452" s="44"/>
      <c r="BO452" s="44"/>
      <c r="BP452" s="44"/>
      <c r="BQ452" s="23"/>
      <c r="BR452" s="44"/>
      <c r="BS452" s="44"/>
      <c r="BT452" s="44"/>
      <c r="BU452" s="44"/>
      <c r="BV452" s="44"/>
      <c r="BW452" s="48"/>
      <c r="BX452" s="73">
        <f t="shared" si="3159"/>
        <v>0</v>
      </c>
      <c r="BY452" s="32"/>
      <c r="BZ452" s="334"/>
      <c r="CA452" s="32"/>
      <c r="CB452" s="20"/>
      <c r="CC452" s="32"/>
      <c r="CD452" s="20"/>
      <c r="CE452" s="32"/>
      <c r="CF452" s="20"/>
      <c r="CG452" s="74"/>
      <c r="CH452" s="20"/>
      <c r="CI452" s="20"/>
      <c r="CJ452" s="20"/>
      <c r="CK452" s="74"/>
      <c r="CL452" s="20"/>
      <c r="CM452" s="74"/>
      <c r="CN452" s="20"/>
      <c r="CO452" s="74"/>
      <c r="CP452" s="24"/>
      <c r="CQ452" s="74"/>
      <c r="CR452" s="334"/>
      <c r="CS452" s="74"/>
      <c r="CT452" s="20"/>
      <c r="CU452" s="74"/>
      <c r="CV452" s="20"/>
      <c r="CW452" s="74"/>
      <c r="CX452" s="334"/>
      <c r="CY452" s="74"/>
      <c r="CZ452" s="20"/>
      <c r="DA452" s="74"/>
      <c r="DB452" s="20"/>
      <c r="DC452" s="74"/>
      <c r="DD452" s="20"/>
      <c r="DE452" s="74"/>
      <c r="DF452" s="20"/>
      <c r="DG452" s="74"/>
      <c r="DH452" s="20"/>
      <c r="DI452" s="74"/>
      <c r="DJ452" s="20"/>
      <c r="DK452" s="74"/>
      <c r="DL452" s="20"/>
      <c r="DM452" s="74"/>
      <c r="DN452" s="20"/>
      <c r="DO452" s="74"/>
      <c r="DP452" s="20"/>
      <c r="DQ452" s="20">
        <f t="shared" si="3112"/>
        <v>0</v>
      </c>
      <c r="DR452" s="20">
        <f t="shared" si="3113"/>
        <v>0</v>
      </c>
      <c r="DS452" s="7"/>
      <c r="DT452" s="7"/>
      <c r="DU452" s="7"/>
      <c r="DV452" s="52"/>
      <c r="DW452" s="51"/>
      <c r="DX452" s="20"/>
      <c r="DY452" s="44"/>
      <c r="DZ452" s="44"/>
      <c r="EA452" s="7"/>
      <c r="EB452" s="7"/>
      <c r="EC452" s="7"/>
      <c r="ED452" s="7"/>
      <c r="EE452" s="7"/>
      <c r="EF452" s="7"/>
      <c r="EG452" s="7"/>
      <c r="EH452" s="7">
        <f t="shared" si="3114"/>
        <v>0</v>
      </c>
      <c r="EI452" s="7">
        <f t="shared" si="3114"/>
        <v>0</v>
      </c>
      <c r="EJ452" s="7">
        <f t="shared" si="3114"/>
        <v>0</v>
      </c>
      <c r="EK452" s="18">
        <f t="shared" si="3114"/>
        <v>0</v>
      </c>
      <c r="EL452" s="7">
        <f t="shared" si="3114"/>
        <v>0</v>
      </c>
      <c r="EM452" s="7">
        <f t="shared" si="3114"/>
        <v>0</v>
      </c>
      <c r="EN452" s="7">
        <f t="shared" si="3114"/>
        <v>0</v>
      </c>
      <c r="EO452" s="7">
        <f t="shared" si="3114"/>
        <v>0</v>
      </c>
      <c r="EP452" s="7">
        <f t="shared" si="3114"/>
        <v>0</v>
      </c>
      <c r="EQ452" s="7">
        <f t="shared" si="3114"/>
        <v>0</v>
      </c>
      <c r="ER452" s="7">
        <f t="shared" si="3114"/>
        <v>0</v>
      </c>
      <c r="ES452" s="7">
        <f t="shared" si="3114"/>
        <v>0</v>
      </c>
      <c r="ET452" s="7">
        <f t="shared" si="3114"/>
        <v>0</v>
      </c>
      <c r="EU452" s="18">
        <f t="shared" si="3114"/>
        <v>0</v>
      </c>
      <c r="EV452" s="7">
        <f t="shared" si="3114"/>
        <v>0</v>
      </c>
      <c r="EW452" s="7">
        <f t="shared" si="3114"/>
        <v>0</v>
      </c>
      <c r="EX452" s="7">
        <f t="shared" si="3115"/>
        <v>0</v>
      </c>
      <c r="EY452" s="7">
        <f t="shared" si="3115"/>
        <v>0</v>
      </c>
      <c r="EZ452" s="7">
        <f t="shared" si="3115"/>
        <v>0</v>
      </c>
      <c r="FA452" s="7">
        <f t="shared" si="3115"/>
        <v>0</v>
      </c>
      <c r="FB452" s="7">
        <f t="shared" si="3115"/>
        <v>0</v>
      </c>
      <c r="FC452" s="7">
        <f t="shared" si="3115"/>
        <v>0</v>
      </c>
      <c r="FD452" s="7">
        <f t="shared" si="3115"/>
        <v>0</v>
      </c>
      <c r="FE452" s="18">
        <f t="shared" si="3115"/>
        <v>0</v>
      </c>
      <c r="FF452" s="7">
        <f t="shared" si="3115"/>
        <v>0</v>
      </c>
      <c r="FG452" s="7">
        <f t="shared" si="3115"/>
        <v>0</v>
      </c>
      <c r="FH452" s="7">
        <f t="shared" si="3115"/>
        <v>0</v>
      </c>
      <c r="FI452" s="7">
        <f t="shared" si="3115"/>
        <v>0</v>
      </c>
      <c r="FJ452" s="7">
        <f t="shared" si="3115"/>
        <v>0</v>
      </c>
      <c r="FK452" s="7">
        <f t="shared" si="3115"/>
        <v>0</v>
      </c>
      <c r="FL452" s="7">
        <f t="shared" si="3115"/>
        <v>0</v>
      </c>
      <c r="FM452" s="7">
        <f t="shared" si="3115"/>
        <v>0</v>
      </c>
      <c r="FN452" s="7">
        <f t="shared" si="3116"/>
        <v>0</v>
      </c>
      <c r="FO452" s="7">
        <f t="shared" si="3116"/>
        <v>0</v>
      </c>
      <c r="FP452" s="7"/>
      <c r="FQ452" s="7">
        <f t="shared" si="3117"/>
        <v>0</v>
      </c>
      <c r="FR452" s="7">
        <f t="shared" si="3117"/>
        <v>0</v>
      </c>
      <c r="FS452" s="7">
        <f t="shared" si="3117"/>
        <v>0</v>
      </c>
      <c r="FT452" s="7">
        <f t="shared" si="3117"/>
        <v>0</v>
      </c>
      <c r="FU452" s="7">
        <f t="shared" si="3117"/>
        <v>0</v>
      </c>
      <c r="FV452" s="7">
        <f t="shared" si="3117"/>
        <v>0</v>
      </c>
      <c r="FW452" s="7">
        <f t="shared" si="3117"/>
        <v>0</v>
      </c>
      <c r="FX452" s="7">
        <f t="shared" si="3117"/>
        <v>0</v>
      </c>
      <c r="FY452" s="7">
        <f t="shared" si="3117"/>
        <v>0</v>
      </c>
      <c r="FZ452" s="7">
        <f t="shared" si="3117"/>
        <v>0</v>
      </c>
      <c r="GA452" s="7">
        <f t="shared" si="3117"/>
        <v>0</v>
      </c>
      <c r="GB452" s="116">
        <f t="shared" si="3117"/>
        <v>0</v>
      </c>
      <c r="GC452" s="117">
        <f t="shared" si="3117"/>
        <v>0</v>
      </c>
      <c r="GD452" s="7"/>
      <c r="GE452" s="7"/>
      <c r="GF452" s="7"/>
      <c r="GG452" s="52"/>
      <c r="GH452" s="3"/>
      <c r="GI452" s="18"/>
      <c r="GJ452" s="18"/>
      <c r="GK452" s="1"/>
      <c r="GL452" s="23"/>
      <c r="GM452" s="61"/>
      <c r="GN452" s="7"/>
      <c r="GO452" s="7"/>
    </row>
    <row r="453" spans="1:197" ht="24.95" customHeight="1" x14ac:dyDescent="0.35">
      <c r="A453" s="51"/>
      <c r="B453" s="1"/>
      <c r="C453" s="23"/>
      <c r="D453" s="23"/>
      <c r="E453" s="23"/>
      <c r="F453" s="23"/>
      <c r="G453" s="23"/>
      <c r="H453" s="23"/>
      <c r="I453" s="49"/>
      <c r="J453" s="23"/>
      <c r="K453" s="23"/>
      <c r="L453" s="1"/>
      <c r="M453" s="73">
        <f t="shared" si="3156"/>
        <v>0</v>
      </c>
      <c r="N453" s="32"/>
      <c r="O453" s="263"/>
      <c r="P453" s="32"/>
      <c r="Q453" s="20"/>
      <c r="R453" s="32"/>
      <c r="S453" s="20"/>
      <c r="T453" s="32"/>
      <c r="U453" s="20"/>
      <c r="V453" s="74"/>
      <c r="W453" s="20"/>
      <c r="X453" s="20"/>
      <c r="Y453" s="20"/>
      <c r="Z453" s="74"/>
      <c r="AA453" s="20"/>
      <c r="AB453" s="74"/>
      <c r="AC453" s="20"/>
      <c r="AD453" s="74"/>
      <c r="AE453" s="24"/>
      <c r="AF453" s="74"/>
      <c r="AG453" s="20"/>
      <c r="AH453" s="74"/>
      <c r="AI453" s="20"/>
      <c r="AJ453" s="74"/>
      <c r="AK453" s="20"/>
      <c r="AL453" s="74"/>
      <c r="AM453" s="263"/>
      <c r="AN453" s="74"/>
      <c r="AO453" s="20"/>
      <c r="AP453" s="74"/>
      <c r="AQ453" s="20"/>
      <c r="AR453" s="74"/>
      <c r="AS453" s="20"/>
      <c r="AT453" s="74"/>
      <c r="AU453" s="20"/>
      <c r="AV453" s="74"/>
      <c r="AW453" s="20"/>
      <c r="AX453" s="74"/>
      <c r="AY453" s="20"/>
      <c r="AZ453" s="74"/>
      <c r="BA453" s="20"/>
      <c r="BB453" s="74"/>
      <c r="BC453" s="20"/>
      <c r="BD453" s="74"/>
      <c r="BE453" s="20"/>
      <c r="BF453" s="20">
        <f t="shared" si="3157"/>
        <v>0</v>
      </c>
      <c r="BG453" s="20">
        <f t="shared" si="3158"/>
        <v>0</v>
      </c>
      <c r="BH453" s="7"/>
      <c r="BI453" s="1"/>
      <c r="BJ453" s="1"/>
      <c r="BK453" s="55"/>
      <c r="BL453" s="51"/>
      <c r="BM453" s="1"/>
      <c r="BN453" s="23"/>
      <c r="BO453" s="23"/>
      <c r="BP453" s="23"/>
      <c r="BQ453" s="23"/>
      <c r="BR453" s="23"/>
      <c r="BS453" s="23"/>
      <c r="BT453" s="49"/>
      <c r="BU453" s="23"/>
      <c r="BV453" s="23"/>
      <c r="BW453" s="1"/>
      <c r="BX453" s="73">
        <f t="shared" si="3159"/>
        <v>0</v>
      </c>
      <c r="BY453" s="32"/>
      <c r="BZ453" s="334"/>
      <c r="CA453" s="32"/>
      <c r="CB453" s="20"/>
      <c r="CC453" s="32"/>
      <c r="CD453" s="20"/>
      <c r="CE453" s="32"/>
      <c r="CF453" s="20"/>
      <c r="CG453" s="74"/>
      <c r="CH453" s="20"/>
      <c r="CI453" s="20"/>
      <c r="CJ453" s="20"/>
      <c r="CK453" s="74"/>
      <c r="CL453" s="20"/>
      <c r="CM453" s="74"/>
      <c r="CN453" s="20"/>
      <c r="CO453" s="74"/>
      <c r="CP453" s="24"/>
      <c r="CQ453" s="74"/>
      <c r="CR453" s="334"/>
      <c r="CS453" s="74"/>
      <c r="CT453" s="20"/>
      <c r="CU453" s="74"/>
      <c r="CV453" s="20"/>
      <c r="CW453" s="74"/>
      <c r="CX453" s="334"/>
      <c r="CY453" s="74"/>
      <c r="CZ453" s="20"/>
      <c r="DA453" s="74"/>
      <c r="DB453" s="20"/>
      <c r="DC453" s="74"/>
      <c r="DD453" s="20"/>
      <c r="DE453" s="74"/>
      <c r="DF453" s="20"/>
      <c r="DG453" s="74"/>
      <c r="DH453" s="20"/>
      <c r="DI453" s="74"/>
      <c r="DJ453" s="20"/>
      <c r="DK453" s="74"/>
      <c r="DL453" s="20"/>
      <c r="DM453" s="74"/>
      <c r="DN453" s="20"/>
      <c r="DO453" s="74"/>
      <c r="DP453" s="20"/>
      <c r="DQ453" s="20">
        <f t="shared" si="3112"/>
        <v>0</v>
      </c>
      <c r="DR453" s="20">
        <f t="shared" si="3113"/>
        <v>0</v>
      </c>
      <c r="DS453" s="7"/>
      <c r="DT453" s="7"/>
      <c r="DU453" s="7"/>
      <c r="DV453" s="52"/>
      <c r="DW453" s="51"/>
      <c r="DX453" s="1"/>
      <c r="DY453" s="23"/>
      <c r="DZ453" s="23"/>
      <c r="EA453" s="7"/>
      <c r="EB453" s="7"/>
      <c r="EC453" s="7"/>
      <c r="ED453" s="7"/>
      <c r="EE453" s="7"/>
      <c r="EF453" s="7"/>
      <c r="EG453" s="7"/>
      <c r="EH453" s="7">
        <f t="shared" si="3114"/>
        <v>0</v>
      </c>
      <c r="EI453" s="7">
        <f t="shared" si="3114"/>
        <v>0</v>
      </c>
      <c r="EJ453" s="7">
        <f t="shared" si="3114"/>
        <v>0</v>
      </c>
      <c r="EK453" s="18">
        <f t="shared" si="3114"/>
        <v>0</v>
      </c>
      <c r="EL453" s="7">
        <f t="shared" si="3114"/>
        <v>0</v>
      </c>
      <c r="EM453" s="7">
        <f t="shared" si="3114"/>
        <v>0</v>
      </c>
      <c r="EN453" s="7">
        <f t="shared" si="3114"/>
        <v>0</v>
      </c>
      <c r="EO453" s="7">
        <f t="shared" si="3114"/>
        <v>0</v>
      </c>
      <c r="EP453" s="7">
        <f t="shared" si="3114"/>
        <v>0</v>
      </c>
      <c r="EQ453" s="7">
        <f t="shared" si="3114"/>
        <v>0</v>
      </c>
      <c r="ER453" s="7">
        <f t="shared" si="3114"/>
        <v>0</v>
      </c>
      <c r="ES453" s="7">
        <f t="shared" si="3114"/>
        <v>0</v>
      </c>
      <c r="ET453" s="7">
        <f t="shared" si="3114"/>
        <v>0</v>
      </c>
      <c r="EU453" s="18">
        <f t="shared" si="3114"/>
        <v>0</v>
      </c>
      <c r="EV453" s="7">
        <f t="shared" si="3114"/>
        <v>0</v>
      </c>
      <c r="EW453" s="7">
        <f t="shared" si="3114"/>
        <v>0</v>
      </c>
      <c r="EX453" s="7">
        <f t="shared" si="3115"/>
        <v>0</v>
      </c>
      <c r="EY453" s="7">
        <f t="shared" si="3115"/>
        <v>0</v>
      </c>
      <c r="EZ453" s="7">
        <f t="shared" si="3115"/>
        <v>0</v>
      </c>
      <c r="FA453" s="7">
        <f t="shared" si="3115"/>
        <v>0</v>
      </c>
      <c r="FB453" s="7">
        <f t="shared" si="3115"/>
        <v>0</v>
      </c>
      <c r="FC453" s="7">
        <f t="shared" si="3115"/>
        <v>0</v>
      </c>
      <c r="FD453" s="7">
        <f t="shared" si="3115"/>
        <v>0</v>
      </c>
      <c r="FE453" s="18">
        <f t="shared" si="3115"/>
        <v>0</v>
      </c>
      <c r="FF453" s="7">
        <f t="shared" si="3115"/>
        <v>0</v>
      </c>
      <c r="FG453" s="7">
        <f t="shared" si="3115"/>
        <v>0</v>
      </c>
      <c r="FH453" s="7">
        <f t="shared" si="3115"/>
        <v>0</v>
      </c>
      <c r="FI453" s="7">
        <f t="shared" si="3115"/>
        <v>0</v>
      </c>
      <c r="FJ453" s="7">
        <f t="shared" si="3115"/>
        <v>0</v>
      </c>
      <c r="FK453" s="7">
        <f t="shared" si="3115"/>
        <v>0</v>
      </c>
      <c r="FL453" s="7">
        <f t="shared" si="3115"/>
        <v>0</v>
      </c>
      <c r="FM453" s="7">
        <f t="shared" si="3115"/>
        <v>0</v>
      </c>
      <c r="FN453" s="7">
        <f t="shared" si="3116"/>
        <v>0</v>
      </c>
      <c r="FO453" s="7">
        <f t="shared" si="3116"/>
        <v>0</v>
      </c>
      <c r="FP453" s="7"/>
      <c r="FQ453" s="7">
        <f t="shared" si="3117"/>
        <v>0</v>
      </c>
      <c r="FR453" s="7">
        <f t="shared" si="3117"/>
        <v>0</v>
      </c>
      <c r="FS453" s="7">
        <f t="shared" si="3117"/>
        <v>0</v>
      </c>
      <c r="FT453" s="7">
        <f t="shared" si="3117"/>
        <v>0</v>
      </c>
      <c r="FU453" s="7">
        <f t="shared" si="3117"/>
        <v>0</v>
      </c>
      <c r="FV453" s="7">
        <f t="shared" si="3117"/>
        <v>0</v>
      </c>
      <c r="FW453" s="7">
        <f t="shared" si="3117"/>
        <v>0</v>
      </c>
      <c r="FX453" s="7">
        <f t="shared" si="3117"/>
        <v>0</v>
      </c>
      <c r="FY453" s="7">
        <f t="shared" si="3117"/>
        <v>0</v>
      </c>
      <c r="FZ453" s="7">
        <f t="shared" si="3117"/>
        <v>0</v>
      </c>
      <c r="GA453" s="7">
        <f t="shared" si="3117"/>
        <v>0</v>
      </c>
      <c r="GB453" s="116">
        <f t="shared" si="3117"/>
        <v>0</v>
      </c>
      <c r="GC453" s="117">
        <f t="shared" si="3117"/>
        <v>0</v>
      </c>
      <c r="GD453" s="7"/>
      <c r="GE453" s="7"/>
      <c r="GF453" s="7"/>
      <c r="GG453" s="52"/>
      <c r="GH453" s="3"/>
      <c r="GI453" s="18"/>
      <c r="GJ453" s="18"/>
      <c r="GK453" s="1"/>
      <c r="GL453" s="23"/>
      <c r="GM453" s="61"/>
      <c r="GN453" s="7"/>
      <c r="GO453" s="7"/>
    </row>
    <row r="454" spans="1:197" ht="24.95" customHeight="1" x14ac:dyDescent="0.35">
      <c r="A454" s="51"/>
      <c r="B454" s="1"/>
      <c r="C454" s="23"/>
      <c r="D454" s="23"/>
      <c r="E454" s="23"/>
      <c r="F454" s="23"/>
      <c r="G454" s="23"/>
      <c r="H454" s="23"/>
      <c r="I454" s="23"/>
      <c r="J454" s="23"/>
      <c r="K454" s="23"/>
      <c r="L454" s="22"/>
      <c r="M454" s="73">
        <f t="shared" si="3156"/>
        <v>0</v>
      </c>
      <c r="N454" s="32"/>
      <c r="O454" s="263"/>
      <c r="P454" s="32"/>
      <c r="Q454" s="20"/>
      <c r="R454" s="32"/>
      <c r="S454" s="20"/>
      <c r="T454" s="32"/>
      <c r="U454" s="20"/>
      <c r="V454" s="74"/>
      <c r="W454" s="20"/>
      <c r="X454" s="20"/>
      <c r="Y454" s="20"/>
      <c r="Z454" s="74"/>
      <c r="AA454" s="20"/>
      <c r="AB454" s="74"/>
      <c r="AC454" s="20"/>
      <c r="AD454" s="74"/>
      <c r="AE454" s="24"/>
      <c r="AF454" s="74"/>
      <c r="AG454" s="20"/>
      <c r="AH454" s="74"/>
      <c r="AI454" s="20"/>
      <c r="AJ454" s="74"/>
      <c r="AK454" s="20"/>
      <c r="AL454" s="74"/>
      <c r="AM454" s="263"/>
      <c r="AN454" s="74"/>
      <c r="AO454" s="20"/>
      <c r="AP454" s="74"/>
      <c r="AQ454" s="20"/>
      <c r="AR454" s="74"/>
      <c r="AS454" s="20"/>
      <c r="AT454" s="74"/>
      <c r="AU454" s="20"/>
      <c r="AV454" s="74"/>
      <c r="AW454" s="20"/>
      <c r="AX454" s="74"/>
      <c r="AY454" s="20"/>
      <c r="AZ454" s="74"/>
      <c r="BA454" s="20"/>
      <c r="BB454" s="74"/>
      <c r="BC454" s="20"/>
      <c r="BD454" s="74"/>
      <c r="BE454" s="20"/>
      <c r="BF454" s="20">
        <f t="shared" si="3157"/>
        <v>0</v>
      </c>
      <c r="BG454" s="20">
        <f t="shared" si="3158"/>
        <v>0</v>
      </c>
      <c r="BH454" s="7"/>
      <c r="BI454" s="1"/>
      <c r="BJ454" s="1"/>
      <c r="BK454" s="55"/>
      <c r="BL454" s="51"/>
      <c r="BM454" s="1"/>
      <c r="BN454" s="23"/>
      <c r="BO454" s="23"/>
      <c r="BP454" s="23"/>
      <c r="BQ454" s="23"/>
      <c r="BR454" s="23"/>
      <c r="BS454" s="23"/>
      <c r="BT454" s="23"/>
      <c r="BU454" s="23"/>
      <c r="BV454" s="23"/>
      <c r="BW454" s="22"/>
      <c r="BX454" s="73">
        <f t="shared" si="3159"/>
        <v>0</v>
      </c>
      <c r="BY454" s="32"/>
      <c r="BZ454" s="334"/>
      <c r="CA454" s="32"/>
      <c r="CB454" s="20"/>
      <c r="CC454" s="32"/>
      <c r="CD454" s="20"/>
      <c r="CE454" s="32"/>
      <c r="CF454" s="20"/>
      <c r="CG454" s="74"/>
      <c r="CH454" s="20"/>
      <c r="CI454" s="20"/>
      <c r="CJ454" s="20"/>
      <c r="CK454" s="74"/>
      <c r="CL454" s="20"/>
      <c r="CM454" s="74"/>
      <c r="CN454" s="20"/>
      <c r="CO454" s="74"/>
      <c r="CP454" s="24"/>
      <c r="CQ454" s="74"/>
      <c r="CR454" s="334"/>
      <c r="CS454" s="74"/>
      <c r="CT454" s="20"/>
      <c r="CU454" s="74"/>
      <c r="CV454" s="20"/>
      <c r="CW454" s="74"/>
      <c r="CX454" s="334"/>
      <c r="CY454" s="74"/>
      <c r="CZ454" s="20"/>
      <c r="DA454" s="74"/>
      <c r="DB454" s="20"/>
      <c r="DC454" s="74"/>
      <c r="DD454" s="20"/>
      <c r="DE454" s="74"/>
      <c r="DF454" s="20"/>
      <c r="DG454" s="74"/>
      <c r="DH454" s="20"/>
      <c r="DI454" s="74"/>
      <c r="DJ454" s="20"/>
      <c r="DK454" s="74"/>
      <c r="DL454" s="20"/>
      <c r="DM454" s="74"/>
      <c r="DN454" s="20"/>
      <c r="DO454" s="74"/>
      <c r="DP454" s="20"/>
      <c r="DQ454" s="20">
        <f t="shared" si="3112"/>
        <v>0</v>
      </c>
      <c r="DR454" s="20">
        <f t="shared" si="3113"/>
        <v>0</v>
      </c>
      <c r="DS454" s="7"/>
      <c r="DT454" s="7"/>
      <c r="DU454" s="7"/>
      <c r="DV454" s="52"/>
      <c r="DW454" s="51"/>
      <c r="DX454" s="1"/>
      <c r="DY454" s="23"/>
      <c r="DZ454" s="23"/>
      <c r="EA454" s="7"/>
      <c r="EB454" s="7"/>
      <c r="EC454" s="7"/>
      <c r="ED454" s="7"/>
      <c r="EE454" s="7"/>
      <c r="EF454" s="7"/>
      <c r="EG454" s="7"/>
      <c r="EH454" s="7">
        <f t="shared" si="3114"/>
        <v>0</v>
      </c>
      <c r="EI454" s="7">
        <f t="shared" si="3114"/>
        <v>0</v>
      </c>
      <c r="EJ454" s="7">
        <f t="shared" si="3114"/>
        <v>0</v>
      </c>
      <c r="EK454" s="18">
        <f t="shared" si="3114"/>
        <v>0</v>
      </c>
      <c r="EL454" s="7">
        <f t="shared" si="3114"/>
        <v>0</v>
      </c>
      <c r="EM454" s="7">
        <f t="shared" si="3114"/>
        <v>0</v>
      </c>
      <c r="EN454" s="7">
        <f t="shared" si="3114"/>
        <v>0</v>
      </c>
      <c r="EO454" s="7">
        <f t="shared" si="3114"/>
        <v>0</v>
      </c>
      <c r="EP454" s="7">
        <f t="shared" si="3114"/>
        <v>0</v>
      </c>
      <c r="EQ454" s="7">
        <f t="shared" si="3114"/>
        <v>0</v>
      </c>
      <c r="ER454" s="7">
        <f t="shared" si="3114"/>
        <v>0</v>
      </c>
      <c r="ES454" s="7">
        <f t="shared" si="3114"/>
        <v>0</v>
      </c>
      <c r="ET454" s="7">
        <f t="shared" si="3114"/>
        <v>0</v>
      </c>
      <c r="EU454" s="18">
        <f t="shared" si="3114"/>
        <v>0</v>
      </c>
      <c r="EV454" s="7">
        <f t="shared" si="3114"/>
        <v>0</v>
      </c>
      <c r="EW454" s="7">
        <f t="shared" si="3114"/>
        <v>0</v>
      </c>
      <c r="EX454" s="7">
        <f t="shared" si="3115"/>
        <v>0</v>
      </c>
      <c r="EY454" s="7">
        <f t="shared" si="3115"/>
        <v>0</v>
      </c>
      <c r="EZ454" s="7">
        <f t="shared" si="3115"/>
        <v>0</v>
      </c>
      <c r="FA454" s="7">
        <f t="shared" si="3115"/>
        <v>0</v>
      </c>
      <c r="FB454" s="7">
        <f t="shared" si="3115"/>
        <v>0</v>
      </c>
      <c r="FC454" s="7">
        <f t="shared" si="3115"/>
        <v>0</v>
      </c>
      <c r="FD454" s="7">
        <f t="shared" si="3115"/>
        <v>0</v>
      </c>
      <c r="FE454" s="18">
        <f t="shared" si="3115"/>
        <v>0</v>
      </c>
      <c r="FF454" s="7">
        <f t="shared" si="3115"/>
        <v>0</v>
      </c>
      <c r="FG454" s="7">
        <f t="shared" si="3115"/>
        <v>0</v>
      </c>
      <c r="FH454" s="7">
        <f t="shared" si="3115"/>
        <v>0</v>
      </c>
      <c r="FI454" s="7">
        <f t="shared" si="3115"/>
        <v>0</v>
      </c>
      <c r="FJ454" s="7">
        <f t="shared" si="3115"/>
        <v>0</v>
      </c>
      <c r="FK454" s="7">
        <f t="shared" si="3115"/>
        <v>0</v>
      </c>
      <c r="FL454" s="7">
        <f t="shared" si="3115"/>
        <v>0</v>
      </c>
      <c r="FM454" s="7">
        <f t="shared" si="3115"/>
        <v>0</v>
      </c>
      <c r="FN454" s="7">
        <f t="shared" si="3116"/>
        <v>0</v>
      </c>
      <c r="FO454" s="7">
        <f t="shared" si="3116"/>
        <v>0</v>
      </c>
      <c r="FP454" s="7"/>
      <c r="FQ454" s="7">
        <f t="shared" si="3117"/>
        <v>0</v>
      </c>
      <c r="FR454" s="7">
        <f t="shared" si="3117"/>
        <v>0</v>
      </c>
      <c r="FS454" s="7">
        <f t="shared" si="3117"/>
        <v>0</v>
      </c>
      <c r="FT454" s="7">
        <f t="shared" si="3117"/>
        <v>0</v>
      </c>
      <c r="FU454" s="7">
        <f t="shared" si="3117"/>
        <v>0</v>
      </c>
      <c r="FV454" s="7">
        <f t="shared" si="3117"/>
        <v>0</v>
      </c>
      <c r="FW454" s="7">
        <f t="shared" si="3117"/>
        <v>0</v>
      </c>
      <c r="FX454" s="7">
        <f t="shared" si="3117"/>
        <v>0</v>
      </c>
      <c r="FY454" s="7">
        <f t="shared" si="3117"/>
        <v>0</v>
      </c>
      <c r="FZ454" s="7">
        <f t="shared" si="3117"/>
        <v>0</v>
      </c>
      <c r="GA454" s="7">
        <f t="shared" si="3117"/>
        <v>0</v>
      </c>
      <c r="GB454" s="116">
        <f t="shared" si="3117"/>
        <v>0</v>
      </c>
      <c r="GC454" s="117">
        <f t="shared" si="3117"/>
        <v>0</v>
      </c>
      <c r="GD454" s="7"/>
      <c r="GE454" s="7"/>
      <c r="GF454" s="7"/>
      <c r="GG454" s="52"/>
      <c r="GH454" s="3"/>
      <c r="GI454" s="18"/>
      <c r="GJ454" s="18"/>
      <c r="GK454" s="1"/>
      <c r="GL454" s="23"/>
      <c r="GM454" s="61"/>
      <c r="GN454" s="7"/>
      <c r="GO454" s="7"/>
    </row>
    <row r="455" spans="1:197" ht="24.95" customHeight="1" x14ac:dyDescent="0.35">
      <c r="A455" s="51"/>
      <c r="B455" s="1"/>
      <c r="C455" s="23"/>
      <c r="D455" s="23"/>
      <c r="E455" s="23"/>
      <c r="F455" s="23"/>
      <c r="G455" s="23"/>
      <c r="H455" s="23"/>
      <c r="I455" s="23"/>
      <c r="J455" s="23"/>
      <c r="K455" s="23"/>
      <c r="L455" s="1"/>
      <c r="M455" s="73">
        <f t="shared" si="3156"/>
        <v>0</v>
      </c>
      <c r="N455" s="32"/>
      <c r="O455" s="263"/>
      <c r="P455" s="32"/>
      <c r="Q455" s="20"/>
      <c r="R455" s="32"/>
      <c r="S455" s="20"/>
      <c r="T455" s="32"/>
      <c r="U455" s="20"/>
      <c r="V455" s="74"/>
      <c r="W455" s="20"/>
      <c r="X455" s="20"/>
      <c r="Y455" s="20"/>
      <c r="Z455" s="74"/>
      <c r="AA455" s="20"/>
      <c r="AB455" s="74"/>
      <c r="AC455" s="20"/>
      <c r="AD455" s="74"/>
      <c r="AE455" s="24"/>
      <c r="AF455" s="74"/>
      <c r="AG455" s="20"/>
      <c r="AH455" s="74"/>
      <c r="AI455" s="20"/>
      <c r="AJ455" s="74"/>
      <c r="AK455" s="20"/>
      <c r="AL455" s="74"/>
      <c r="AM455" s="263"/>
      <c r="AN455" s="74"/>
      <c r="AO455" s="20"/>
      <c r="AP455" s="74"/>
      <c r="AQ455" s="20"/>
      <c r="AR455" s="74"/>
      <c r="AS455" s="20"/>
      <c r="AT455" s="74"/>
      <c r="AU455" s="20"/>
      <c r="AV455" s="74"/>
      <c r="AW455" s="20"/>
      <c r="AX455" s="74"/>
      <c r="AY455" s="20"/>
      <c r="AZ455" s="74"/>
      <c r="BA455" s="20"/>
      <c r="BB455" s="74"/>
      <c r="BC455" s="20"/>
      <c r="BD455" s="74"/>
      <c r="BE455" s="20"/>
      <c r="BF455" s="20">
        <f t="shared" si="3157"/>
        <v>0</v>
      </c>
      <c r="BG455" s="20">
        <f t="shared" si="3158"/>
        <v>0</v>
      </c>
      <c r="BH455" s="7"/>
      <c r="BI455" s="1"/>
      <c r="BJ455" s="1"/>
      <c r="BK455" s="55"/>
      <c r="BL455" s="51"/>
      <c r="BM455" s="1"/>
      <c r="BN455" s="23"/>
      <c r="BO455" s="23"/>
      <c r="BP455" s="23"/>
      <c r="BQ455" s="23"/>
      <c r="BR455" s="23"/>
      <c r="BS455" s="23"/>
      <c r="BT455" s="23"/>
      <c r="BU455" s="23"/>
      <c r="BV455" s="23"/>
      <c r="BW455" s="1"/>
      <c r="BX455" s="73">
        <f t="shared" si="3159"/>
        <v>0</v>
      </c>
      <c r="BY455" s="32"/>
      <c r="BZ455" s="334"/>
      <c r="CA455" s="32"/>
      <c r="CB455" s="20"/>
      <c r="CC455" s="32"/>
      <c r="CD455" s="20"/>
      <c r="CE455" s="32"/>
      <c r="CF455" s="20"/>
      <c r="CG455" s="74"/>
      <c r="CH455" s="20"/>
      <c r="CI455" s="20"/>
      <c r="CJ455" s="20"/>
      <c r="CK455" s="74"/>
      <c r="CL455" s="20"/>
      <c r="CM455" s="74"/>
      <c r="CN455" s="20"/>
      <c r="CO455" s="74"/>
      <c r="CP455" s="24"/>
      <c r="CQ455" s="74"/>
      <c r="CR455" s="334"/>
      <c r="CS455" s="74"/>
      <c r="CT455" s="20"/>
      <c r="CU455" s="74"/>
      <c r="CV455" s="20"/>
      <c r="CW455" s="74"/>
      <c r="CX455" s="334"/>
      <c r="CY455" s="74"/>
      <c r="CZ455" s="20"/>
      <c r="DA455" s="74"/>
      <c r="DB455" s="20"/>
      <c r="DC455" s="74"/>
      <c r="DD455" s="20"/>
      <c r="DE455" s="74"/>
      <c r="DF455" s="20"/>
      <c r="DG455" s="74"/>
      <c r="DH455" s="20"/>
      <c r="DI455" s="74"/>
      <c r="DJ455" s="20"/>
      <c r="DK455" s="74"/>
      <c r="DL455" s="20"/>
      <c r="DM455" s="74"/>
      <c r="DN455" s="20"/>
      <c r="DO455" s="74"/>
      <c r="DP455" s="20"/>
      <c r="DQ455" s="20">
        <f t="shared" si="3112"/>
        <v>0</v>
      </c>
      <c r="DR455" s="20">
        <f t="shared" si="3113"/>
        <v>0</v>
      </c>
      <c r="DS455" s="7"/>
      <c r="DT455" s="7"/>
      <c r="DU455" s="7"/>
      <c r="DV455" s="52"/>
      <c r="DW455" s="51"/>
      <c r="DX455" s="1"/>
      <c r="DY455" s="23"/>
      <c r="DZ455" s="23"/>
      <c r="EA455" s="7"/>
      <c r="EB455" s="7"/>
      <c r="EC455" s="7"/>
      <c r="ED455" s="7"/>
      <c r="EE455" s="7"/>
      <c r="EF455" s="7"/>
      <c r="EG455" s="7"/>
      <c r="EH455" s="7">
        <f t="shared" si="3114"/>
        <v>0</v>
      </c>
      <c r="EI455" s="7">
        <f t="shared" si="3114"/>
        <v>0</v>
      </c>
      <c r="EJ455" s="7">
        <f t="shared" si="3114"/>
        <v>0</v>
      </c>
      <c r="EK455" s="18">
        <f t="shared" si="3114"/>
        <v>0</v>
      </c>
      <c r="EL455" s="7">
        <f t="shared" si="3114"/>
        <v>0</v>
      </c>
      <c r="EM455" s="7">
        <f t="shared" si="3114"/>
        <v>0</v>
      </c>
      <c r="EN455" s="7">
        <f t="shared" si="3114"/>
        <v>0</v>
      </c>
      <c r="EO455" s="7">
        <f t="shared" si="3114"/>
        <v>0</v>
      </c>
      <c r="EP455" s="7">
        <f t="shared" si="3114"/>
        <v>0</v>
      </c>
      <c r="EQ455" s="7">
        <f t="shared" si="3114"/>
        <v>0</v>
      </c>
      <c r="ER455" s="7">
        <f t="shared" si="3114"/>
        <v>0</v>
      </c>
      <c r="ES455" s="7">
        <f t="shared" si="3114"/>
        <v>0</v>
      </c>
      <c r="ET455" s="7">
        <f t="shared" si="3114"/>
        <v>0</v>
      </c>
      <c r="EU455" s="18">
        <f t="shared" si="3114"/>
        <v>0</v>
      </c>
      <c r="EV455" s="7">
        <f t="shared" si="3114"/>
        <v>0</v>
      </c>
      <c r="EW455" s="7">
        <f t="shared" si="3114"/>
        <v>0</v>
      </c>
      <c r="EX455" s="7">
        <f t="shared" si="3115"/>
        <v>0</v>
      </c>
      <c r="EY455" s="7">
        <f t="shared" si="3115"/>
        <v>0</v>
      </c>
      <c r="EZ455" s="7">
        <f t="shared" si="3115"/>
        <v>0</v>
      </c>
      <c r="FA455" s="7">
        <f t="shared" si="3115"/>
        <v>0</v>
      </c>
      <c r="FB455" s="7">
        <f t="shared" si="3115"/>
        <v>0</v>
      </c>
      <c r="FC455" s="7">
        <f t="shared" si="3115"/>
        <v>0</v>
      </c>
      <c r="FD455" s="7">
        <f t="shared" si="3115"/>
        <v>0</v>
      </c>
      <c r="FE455" s="18">
        <f t="shared" si="3115"/>
        <v>0</v>
      </c>
      <c r="FF455" s="7">
        <f t="shared" si="3115"/>
        <v>0</v>
      </c>
      <c r="FG455" s="7">
        <f t="shared" si="3115"/>
        <v>0</v>
      </c>
      <c r="FH455" s="7">
        <f t="shared" si="3115"/>
        <v>0</v>
      </c>
      <c r="FI455" s="7">
        <f t="shared" si="3115"/>
        <v>0</v>
      </c>
      <c r="FJ455" s="7">
        <f t="shared" si="3115"/>
        <v>0</v>
      </c>
      <c r="FK455" s="7">
        <f t="shared" si="3115"/>
        <v>0</v>
      </c>
      <c r="FL455" s="7">
        <f t="shared" si="3115"/>
        <v>0</v>
      </c>
      <c r="FM455" s="7">
        <f t="shared" si="3115"/>
        <v>0</v>
      </c>
      <c r="FN455" s="7">
        <f t="shared" si="3116"/>
        <v>0</v>
      </c>
      <c r="FO455" s="7">
        <f t="shared" si="3116"/>
        <v>0</v>
      </c>
      <c r="FP455" s="7"/>
      <c r="FQ455" s="7">
        <f t="shared" si="3117"/>
        <v>0</v>
      </c>
      <c r="FR455" s="7">
        <f t="shared" si="3117"/>
        <v>0</v>
      </c>
      <c r="FS455" s="7">
        <f t="shared" si="3117"/>
        <v>0</v>
      </c>
      <c r="FT455" s="7">
        <f t="shared" si="3117"/>
        <v>0</v>
      </c>
      <c r="FU455" s="7">
        <f t="shared" si="3117"/>
        <v>0</v>
      </c>
      <c r="FV455" s="7">
        <f t="shared" si="3117"/>
        <v>0</v>
      </c>
      <c r="FW455" s="7">
        <f t="shared" si="3117"/>
        <v>0</v>
      </c>
      <c r="FX455" s="7">
        <f t="shared" si="3117"/>
        <v>0</v>
      </c>
      <c r="FY455" s="7">
        <f t="shared" si="3117"/>
        <v>0</v>
      </c>
      <c r="FZ455" s="7">
        <f t="shared" si="3117"/>
        <v>0</v>
      </c>
      <c r="GA455" s="7">
        <f t="shared" si="3117"/>
        <v>0</v>
      </c>
      <c r="GB455" s="116">
        <f t="shared" si="3117"/>
        <v>0</v>
      </c>
      <c r="GC455" s="117">
        <f t="shared" si="3117"/>
        <v>0</v>
      </c>
      <c r="GD455" s="7"/>
      <c r="GE455" s="7"/>
      <c r="GF455" s="7"/>
      <c r="GG455" s="52"/>
      <c r="GH455" s="3"/>
      <c r="GI455" s="18"/>
      <c r="GJ455" s="18"/>
      <c r="GK455" s="1"/>
      <c r="GL455" s="23"/>
      <c r="GM455" s="61"/>
      <c r="GN455" s="7"/>
      <c r="GO455" s="7"/>
    </row>
    <row r="456" spans="1:197" ht="24.95" customHeight="1" x14ac:dyDescent="0.35">
      <c r="A456" s="51"/>
      <c r="B456" s="1"/>
      <c r="C456" s="23"/>
      <c r="D456" s="23"/>
      <c r="E456" s="23"/>
      <c r="F456" s="23"/>
      <c r="G456" s="23"/>
      <c r="H456" s="23"/>
      <c r="I456" s="23"/>
      <c r="J456" s="23"/>
      <c r="K456" s="23"/>
      <c r="L456" s="22"/>
      <c r="M456" s="73">
        <f t="shared" si="3156"/>
        <v>0</v>
      </c>
      <c r="N456" s="32"/>
      <c r="O456" s="263"/>
      <c r="P456" s="32"/>
      <c r="Q456" s="20"/>
      <c r="R456" s="32"/>
      <c r="S456" s="20"/>
      <c r="T456" s="32"/>
      <c r="U456" s="20"/>
      <c r="V456" s="74"/>
      <c r="W456" s="20"/>
      <c r="X456" s="20"/>
      <c r="Y456" s="20"/>
      <c r="Z456" s="74"/>
      <c r="AA456" s="20"/>
      <c r="AB456" s="74"/>
      <c r="AC456" s="20"/>
      <c r="AD456" s="74"/>
      <c r="AE456" s="24"/>
      <c r="AF456" s="74"/>
      <c r="AG456" s="20"/>
      <c r="AH456" s="74"/>
      <c r="AI456" s="20"/>
      <c r="AJ456" s="74"/>
      <c r="AK456" s="20"/>
      <c r="AL456" s="74"/>
      <c r="AM456" s="263"/>
      <c r="AN456" s="74"/>
      <c r="AO456" s="20"/>
      <c r="AP456" s="74"/>
      <c r="AQ456" s="20"/>
      <c r="AR456" s="74"/>
      <c r="AS456" s="20"/>
      <c r="AT456" s="74"/>
      <c r="AU456" s="20"/>
      <c r="AV456" s="74"/>
      <c r="AW456" s="20"/>
      <c r="AX456" s="74"/>
      <c r="AY456" s="20"/>
      <c r="AZ456" s="74"/>
      <c r="BA456" s="20"/>
      <c r="BB456" s="74"/>
      <c r="BC456" s="20"/>
      <c r="BD456" s="74"/>
      <c r="BE456" s="20"/>
      <c r="BF456" s="20">
        <f t="shared" si="3157"/>
        <v>0</v>
      </c>
      <c r="BG456" s="20">
        <f t="shared" si="3158"/>
        <v>0</v>
      </c>
      <c r="BH456" s="7"/>
      <c r="BI456" s="1"/>
      <c r="BJ456" s="1"/>
      <c r="BK456" s="55"/>
      <c r="BL456" s="51"/>
      <c r="BM456" s="1"/>
      <c r="BN456" s="23"/>
      <c r="BO456" s="23"/>
      <c r="BP456" s="23"/>
      <c r="BQ456" s="23"/>
      <c r="BR456" s="23"/>
      <c r="BS456" s="23"/>
      <c r="BT456" s="23"/>
      <c r="BU456" s="23"/>
      <c r="BV456" s="23"/>
      <c r="BW456" s="22"/>
      <c r="BX456" s="73">
        <f t="shared" si="3159"/>
        <v>0</v>
      </c>
      <c r="BY456" s="32"/>
      <c r="BZ456" s="334"/>
      <c r="CA456" s="32"/>
      <c r="CB456" s="20"/>
      <c r="CC456" s="32"/>
      <c r="CD456" s="20"/>
      <c r="CE456" s="32"/>
      <c r="CF456" s="20"/>
      <c r="CG456" s="74"/>
      <c r="CH456" s="20"/>
      <c r="CI456" s="20"/>
      <c r="CJ456" s="20"/>
      <c r="CK456" s="74"/>
      <c r="CL456" s="20"/>
      <c r="CM456" s="74"/>
      <c r="CN456" s="20"/>
      <c r="CO456" s="74"/>
      <c r="CP456" s="24"/>
      <c r="CQ456" s="74"/>
      <c r="CR456" s="334"/>
      <c r="CS456" s="74"/>
      <c r="CT456" s="20"/>
      <c r="CU456" s="74"/>
      <c r="CV456" s="20"/>
      <c r="CW456" s="74"/>
      <c r="CX456" s="334"/>
      <c r="CY456" s="74"/>
      <c r="CZ456" s="20"/>
      <c r="DA456" s="74"/>
      <c r="DB456" s="20"/>
      <c r="DC456" s="74"/>
      <c r="DD456" s="20"/>
      <c r="DE456" s="74"/>
      <c r="DF456" s="20"/>
      <c r="DG456" s="74"/>
      <c r="DH456" s="20"/>
      <c r="DI456" s="74"/>
      <c r="DJ456" s="20"/>
      <c r="DK456" s="74"/>
      <c r="DL456" s="20"/>
      <c r="DM456" s="74"/>
      <c r="DN456" s="20"/>
      <c r="DO456" s="74"/>
      <c r="DP456" s="20"/>
      <c r="DQ456" s="20">
        <f t="shared" si="3112"/>
        <v>0</v>
      </c>
      <c r="DR456" s="20">
        <f t="shared" si="3113"/>
        <v>0</v>
      </c>
      <c r="DS456" s="7"/>
      <c r="DT456" s="7"/>
      <c r="DU456" s="7"/>
      <c r="DV456" s="52"/>
      <c r="DW456" s="51"/>
      <c r="DX456" s="1"/>
      <c r="DY456" s="23"/>
      <c r="DZ456" s="23"/>
      <c r="EA456" s="7"/>
      <c r="EB456" s="7"/>
      <c r="EC456" s="7"/>
      <c r="ED456" s="7"/>
      <c r="EE456" s="7"/>
      <c r="EF456" s="7"/>
      <c r="EG456" s="7"/>
      <c r="EH456" s="7">
        <f t="shared" si="3114"/>
        <v>0</v>
      </c>
      <c r="EI456" s="7">
        <f t="shared" si="3114"/>
        <v>0</v>
      </c>
      <c r="EJ456" s="7">
        <f t="shared" si="3114"/>
        <v>0</v>
      </c>
      <c r="EK456" s="18">
        <f t="shared" si="3114"/>
        <v>0</v>
      </c>
      <c r="EL456" s="7">
        <f t="shared" si="3114"/>
        <v>0</v>
      </c>
      <c r="EM456" s="7">
        <f t="shared" si="3114"/>
        <v>0</v>
      </c>
      <c r="EN456" s="7">
        <f t="shared" si="3114"/>
        <v>0</v>
      </c>
      <c r="EO456" s="7">
        <f t="shared" si="3114"/>
        <v>0</v>
      </c>
      <c r="EP456" s="7">
        <f t="shared" si="3114"/>
        <v>0</v>
      </c>
      <c r="EQ456" s="7">
        <f t="shared" si="3114"/>
        <v>0</v>
      </c>
      <c r="ER456" s="7">
        <f t="shared" si="3114"/>
        <v>0</v>
      </c>
      <c r="ES456" s="7">
        <f t="shared" si="3114"/>
        <v>0</v>
      </c>
      <c r="ET456" s="7">
        <f t="shared" si="3114"/>
        <v>0</v>
      </c>
      <c r="EU456" s="18">
        <f t="shared" si="3114"/>
        <v>0</v>
      </c>
      <c r="EV456" s="7">
        <f t="shared" si="3114"/>
        <v>0</v>
      </c>
      <c r="EW456" s="7">
        <f t="shared" si="3114"/>
        <v>0</v>
      </c>
      <c r="EX456" s="7">
        <f t="shared" si="3115"/>
        <v>0</v>
      </c>
      <c r="EY456" s="7">
        <f t="shared" si="3115"/>
        <v>0</v>
      </c>
      <c r="EZ456" s="7">
        <f t="shared" si="3115"/>
        <v>0</v>
      </c>
      <c r="FA456" s="7">
        <f t="shared" si="3115"/>
        <v>0</v>
      </c>
      <c r="FB456" s="7">
        <f t="shared" si="3115"/>
        <v>0</v>
      </c>
      <c r="FC456" s="7">
        <f t="shared" si="3115"/>
        <v>0</v>
      </c>
      <c r="FD456" s="7">
        <f t="shared" si="3115"/>
        <v>0</v>
      </c>
      <c r="FE456" s="18">
        <f t="shared" si="3115"/>
        <v>0</v>
      </c>
      <c r="FF456" s="7">
        <f t="shared" si="3115"/>
        <v>0</v>
      </c>
      <c r="FG456" s="7">
        <f t="shared" si="3115"/>
        <v>0</v>
      </c>
      <c r="FH456" s="7">
        <f t="shared" si="3115"/>
        <v>0</v>
      </c>
      <c r="FI456" s="7">
        <f t="shared" si="3115"/>
        <v>0</v>
      </c>
      <c r="FJ456" s="7">
        <f t="shared" si="3115"/>
        <v>0</v>
      </c>
      <c r="FK456" s="7">
        <f t="shared" si="3115"/>
        <v>0</v>
      </c>
      <c r="FL456" s="7">
        <f t="shared" si="3115"/>
        <v>0</v>
      </c>
      <c r="FM456" s="7">
        <f t="shared" si="3115"/>
        <v>0</v>
      </c>
      <c r="FN456" s="7">
        <f t="shared" si="3116"/>
        <v>0</v>
      </c>
      <c r="FO456" s="7">
        <f t="shared" si="3116"/>
        <v>0</v>
      </c>
      <c r="FP456" s="7"/>
      <c r="FQ456" s="7">
        <f t="shared" si="3117"/>
        <v>0</v>
      </c>
      <c r="FR456" s="7">
        <f t="shared" si="3117"/>
        <v>0</v>
      </c>
      <c r="FS456" s="7">
        <f t="shared" si="3117"/>
        <v>0</v>
      </c>
      <c r="FT456" s="7">
        <f t="shared" si="3117"/>
        <v>0</v>
      </c>
      <c r="FU456" s="7">
        <f t="shared" si="3117"/>
        <v>0</v>
      </c>
      <c r="FV456" s="7">
        <f t="shared" si="3117"/>
        <v>0</v>
      </c>
      <c r="FW456" s="7">
        <f t="shared" si="3117"/>
        <v>0</v>
      </c>
      <c r="FX456" s="7">
        <f t="shared" si="3117"/>
        <v>0</v>
      </c>
      <c r="FY456" s="7">
        <f t="shared" si="3117"/>
        <v>0</v>
      </c>
      <c r="FZ456" s="7">
        <f t="shared" si="3117"/>
        <v>0</v>
      </c>
      <c r="GA456" s="7">
        <f t="shared" si="3117"/>
        <v>0</v>
      </c>
      <c r="GB456" s="116">
        <f t="shared" si="3117"/>
        <v>0</v>
      </c>
      <c r="GC456" s="117">
        <f t="shared" si="3117"/>
        <v>0</v>
      </c>
      <c r="GD456" s="7"/>
      <c r="GE456" s="7"/>
      <c r="GF456" s="7"/>
      <c r="GG456" s="52"/>
      <c r="GH456" s="3"/>
      <c r="GI456" s="18"/>
      <c r="GJ456" s="18"/>
      <c r="GK456" s="1"/>
      <c r="GL456" s="23"/>
      <c r="GM456" s="61"/>
      <c r="GN456" s="7"/>
      <c r="GO456" s="7"/>
    </row>
    <row r="457" spans="1:197" ht="24.95" customHeight="1" x14ac:dyDescent="0.35">
      <c r="A457" s="51"/>
      <c r="B457" s="1"/>
      <c r="C457" s="23"/>
      <c r="D457" s="23"/>
      <c r="E457" s="23"/>
      <c r="F457" s="23"/>
      <c r="G457" s="23"/>
      <c r="H457" s="23"/>
      <c r="I457" s="23"/>
      <c r="J457" s="23"/>
      <c r="K457" s="23"/>
      <c r="L457" s="1"/>
      <c r="M457" s="73">
        <f t="shared" si="3156"/>
        <v>0</v>
      </c>
      <c r="N457" s="32"/>
      <c r="O457" s="263"/>
      <c r="P457" s="32"/>
      <c r="Q457" s="20"/>
      <c r="R457" s="32"/>
      <c r="S457" s="20"/>
      <c r="T457" s="32"/>
      <c r="U457" s="20"/>
      <c r="V457" s="74"/>
      <c r="W457" s="20"/>
      <c r="X457" s="20"/>
      <c r="Y457" s="20"/>
      <c r="Z457" s="74"/>
      <c r="AA457" s="20"/>
      <c r="AB457" s="74"/>
      <c r="AC457" s="20"/>
      <c r="AD457" s="74"/>
      <c r="AE457" s="24"/>
      <c r="AF457" s="74"/>
      <c r="AG457" s="20"/>
      <c r="AH457" s="74"/>
      <c r="AI457" s="20"/>
      <c r="AJ457" s="74"/>
      <c r="AK457" s="20"/>
      <c r="AL457" s="74"/>
      <c r="AM457" s="263"/>
      <c r="AN457" s="74"/>
      <c r="AO457" s="20"/>
      <c r="AP457" s="74"/>
      <c r="AQ457" s="20"/>
      <c r="AR457" s="74"/>
      <c r="AS457" s="20"/>
      <c r="AT457" s="74"/>
      <c r="AU457" s="20"/>
      <c r="AV457" s="74"/>
      <c r="AW457" s="20"/>
      <c r="AX457" s="74"/>
      <c r="AY457" s="20"/>
      <c r="AZ457" s="74"/>
      <c r="BA457" s="20"/>
      <c r="BB457" s="74"/>
      <c r="BC457" s="20"/>
      <c r="BD457" s="74"/>
      <c r="BE457" s="20"/>
      <c r="BF457" s="20">
        <f t="shared" si="3157"/>
        <v>0</v>
      </c>
      <c r="BG457" s="20">
        <f t="shared" si="3158"/>
        <v>0</v>
      </c>
      <c r="BH457" s="7"/>
      <c r="BI457" s="1"/>
      <c r="BJ457" s="1"/>
      <c r="BK457" s="55"/>
      <c r="BL457" s="51"/>
      <c r="BM457" s="1"/>
      <c r="BN457" s="23"/>
      <c r="BO457" s="23"/>
      <c r="BP457" s="23"/>
      <c r="BQ457" s="23"/>
      <c r="BR457" s="23"/>
      <c r="BS457" s="23"/>
      <c r="BT457" s="23"/>
      <c r="BU457" s="23"/>
      <c r="BV457" s="23"/>
      <c r="BW457" s="1"/>
      <c r="BX457" s="73">
        <f t="shared" si="3159"/>
        <v>0</v>
      </c>
      <c r="BY457" s="32"/>
      <c r="BZ457" s="334"/>
      <c r="CA457" s="32"/>
      <c r="CB457" s="20"/>
      <c r="CC457" s="32"/>
      <c r="CD457" s="20"/>
      <c r="CE457" s="32"/>
      <c r="CF457" s="20"/>
      <c r="CG457" s="74"/>
      <c r="CH457" s="20"/>
      <c r="CI457" s="20"/>
      <c r="CJ457" s="20"/>
      <c r="CK457" s="74"/>
      <c r="CL457" s="20"/>
      <c r="CM457" s="74"/>
      <c r="CN457" s="20"/>
      <c r="CO457" s="74"/>
      <c r="CP457" s="24"/>
      <c r="CQ457" s="74"/>
      <c r="CR457" s="334"/>
      <c r="CS457" s="74"/>
      <c r="CT457" s="20"/>
      <c r="CU457" s="74"/>
      <c r="CV457" s="20"/>
      <c r="CW457" s="74"/>
      <c r="CX457" s="334"/>
      <c r="CY457" s="74"/>
      <c r="CZ457" s="20"/>
      <c r="DA457" s="74"/>
      <c r="DB457" s="20"/>
      <c r="DC457" s="74"/>
      <c r="DD457" s="20"/>
      <c r="DE457" s="74"/>
      <c r="DF457" s="20"/>
      <c r="DG457" s="74"/>
      <c r="DH457" s="20"/>
      <c r="DI457" s="74"/>
      <c r="DJ457" s="20"/>
      <c r="DK457" s="74"/>
      <c r="DL457" s="20"/>
      <c r="DM457" s="74"/>
      <c r="DN457" s="20"/>
      <c r="DO457" s="74"/>
      <c r="DP457" s="20"/>
      <c r="DQ457" s="20">
        <f t="shared" si="3112"/>
        <v>0</v>
      </c>
      <c r="DR457" s="20">
        <f t="shared" si="3113"/>
        <v>0</v>
      </c>
      <c r="DS457" s="7"/>
      <c r="DT457" s="7"/>
      <c r="DU457" s="7"/>
      <c r="DV457" s="52"/>
      <c r="DW457" s="51"/>
      <c r="DX457" s="1"/>
      <c r="DY457" s="23"/>
      <c r="DZ457" s="23"/>
      <c r="EA457" s="7"/>
      <c r="EB457" s="7"/>
      <c r="EC457" s="7"/>
      <c r="ED457" s="7"/>
      <c r="EE457" s="7"/>
      <c r="EF457" s="7"/>
      <c r="EG457" s="7"/>
      <c r="EH457" s="7">
        <f t="shared" si="3114"/>
        <v>0</v>
      </c>
      <c r="EI457" s="7">
        <f t="shared" si="3114"/>
        <v>0</v>
      </c>
      <c r="EJ457" s="7">
        <f t="shared" si="3114"/>
        <v>0</v>
      </c>
      <c r="EK457" s="18">
        <f t="shared" si="3114"/>
        <v>0</v>
      </c>
      <c r="EL457" s="7">
        <f t="shared" si="3114"/>
        <v>0</v>
      </c>
      <c r="EM457" s="7">
        <f t="shared" si="3114"/>
        <v>0</v>
      </c>
      <c r="EN457" s="7">
        <f t="shared" si="3114"/>
        <v>0</v>
      </c>
      <c r="EO457" s="7">
        <f t="shared" si="3114"/>
        <v>0</v>
      </c>
      <c r="EP457" s="7">
        <f t="shared" si="3114"/>
        <v>0</v>
      </c>
      <c r="EQ457" s="7">
        <f t="shared" si="3114"/>
        <v>0</v>
      </c>
      <c r="ER457" s="7">
        <f t="shared" si="3114"/>
        <v>0</v>
      </c>
      <c r="ES457" s="7">
        <f t="shared" si="3114"/>
        <v>0</v>
      </c>
      <c r="ET457" s="7">
        <f t="shared" si="3114"/>
        <v>0</v>
      </c>
      <c r="EU457" s="18">
        <f t="shared" si="3114"/>
        <v>0</v>
      </c>
      <c r="EV457" s="7">
        <f t="shared" si="3114"/>
        <v>0</v>
      </c>
      <c r="EW457" s="7">
        <f t="shared" si="3114"/>
        <v>0</v>
      </c>
      <c r="EX457" s="7">
        <f t="shared" si="3115"/>
        <v>0</v>
      </c>
      <c r="EY457" s="7">
        <f t="shared" si="3115"/>
        <v>0</v>
      </c>
      <c r="EZ457" s="7">
        <f t="shared" si="3115"/>
        <v>0</v>
      </c>
      <c r="FA457" s="7">
        <f t="shared" si="3115"/>
        <v>0</v>
      </c>
      <c r="FB457" s="7">
        <f t="shared" si="3115"/>
        <v>0</v>
      </c>
      <c r="FC457" s="7">
        <f t="shared" si="3115"/>
        <v>0</v>
      </c>
      <c r="FD457" s="7">
        <f t="shared" si="3115"/>
        <v>0</v>
      </c>
      <c r="FE457" s="18">
        <f t="shared" si="3115"/>
        <v>0</v>
      </c>
      <c r="FF457" s="7">
        <f t="shared" si="3115"/>
        <v>0</v>
      </c>
      <c r="FG457" s="7">
        <f t="shared" si="3115"/>
        <v>0</v>
      </c>
      <c r="FH457" s="7">
        <f t="shared" si="3115"/>
        <v>0</v>
      </c>
      <c r="FI457" s="7">
        <f t="shared" si="3115"/>
        <v>0</v>
      </c>
      <c r="FJ457" s="7">
        <f t="shared" si="3115"/>
        <v>0</v>
      </c>
      <c r="FK457" s="7">
        <f t="shared" si="3115"/>
        <v>0</v>
      </c>
      <c r="FL457" s="7">
        <f t="shared" si="3115"/>
        <v>0</v>
      </c>
      <c r="FM457" s="7">
        <f t="shared" si="3115"/>
        <v>0</v>
      </c>
      <c r="FN457" s="7">
        <f t="shared" si="3116"/>
        <v>0</v>
      </c>
      <c r="FO457" s="7">
        <f t="shared" si="3116"/>
        <v>0</v>
      </c>
      <c r="FP457" s="7"/>
      <c r="FQ457" s="7">
        <f t="shared" si="3117"/>
        <v>0</v>
      </c>
      <c r="FR457" s="7">
        <f t="shared" si="3117"/>
        <v>0</v>
      </c>
      <c r="FS457" s="7">
        <f t="shared" si="3117"/>
        <v>0</v>
      </c>
      <c r="FT457" s="7">
        <f t="shared" si="3117"/>
        <v>0</v>
      </c>
      <c r="FU457" s="7">
        <f t="shared" si="3117"/>
        <v>0</v>
      </c>
      <c r="FV457" s="7">
        <f t="shared" si="3117"/>
        <v>0</v>
      </c>
      <c r="FW457" s="7">
        <f t="shared" si="3117"/>
        <v>0</v>
      </c>
      <c r="FX457" s="7">
        <f t="shared" si="3117"/>
        <v>0</v>
      </c>
      <c r="FY457" s="7">
        <f t="shared" si="3117"/>
        <v>0</v>
      </c>
      <c r="FZ457" s="7">
        <f t="shared" si="3117"/>
        <v>0</v>
      </c>
      <c r="GA457" s="7">
        <f t="shared" si="3117"/>
        <v>0</v>
      </c>
      <c r="GB457" s="116">
        <f t="shared" si="3117"/>
        <v>0</v>
      </c>
      <c r="GC457" s="117">
        <f t="shared" si="3117"/>
        <v>0</v>
      </c>
      <c r="GD457" s="7"/>
      <c r="GE457" s="7"/>
      <c r="GF457" s="7"/>
      <c r="GG457" s="52"/>
      <c r="GH457" s="3"/>
      <c r="GI457" s="18"/>
      <c r="GJ457" s="18"/>
      <c r="GK457" s="1"/>
      <c r="GL457" s="23"/>
      <c r="GM457" s="61"/>
      <c r="GN457" s="7"/>
      <c r="GO457" s="7"/>
    </row>
    <row r="458" spans="1:197" ht="24.95" customHeight="1" x14ac:dyDescent="0.35">
      <c r="A458" s="51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3">
        <f t="shared" si="3156"/>
        <v>0</v>
      </c>
      <c r="N458" s="32"/>
      <c r="O458" s="263"/>
      <c r="P458" s="32"/>
      <c r="Q458" s="20"/>
      <c r="R458" s="32"/>
      <c r="S458" s="20"/>
      <c r="T458" s="32"/>
      <c r="U458" s="20"/>
      <c r="V458" s="74"/>
      <c r="W458" s="20"/>
      <c r="X458" s="20"/>
      <c r="Y458" s="20"/>
      <c r="Z458" s="74"/>
      <c r="AA458" s="20"/>
      <c r="AB458" s="74"/>
      <c r="AC458" s="20"/>
      <c r="AD458" s="74"/>
      <c r="AE458" s="24"/>
      <c r="AF458" s="74"/>
      <c r="AG458" s="20"/>
      <c r="AH458" s="74"/>
      <c r="AI458" s="20"/>
      <c r="AJ458" s="74"/>
      <c r="AK458" s="20"/>
      <c r="AL458" s="74"/>
      <c r="AM458" s="263"/>
      <c r="AN458" s="74"/>
      <c r="AO458" s="20"/>
      <c r="AP458" s="74"/>
      <c r="AQ458" s="20"/>
      <c r="AR458" s="74"/>
      <c r="AS458" s="20"/>
      <c r="AT458" s="74"/>
      <c r="AU458" s="20"/>
      <c r="AV458" s="74"/>
      <c r="AW458" s="20"/>
      <c r="AX458" s="74"/>
      <c r="AY458" s="20"/>
      <c r="AZ458" s="74"/>
      <c r="BA458" s="20"/>
      <c r="BB458" s="74"/>
      <c r="BC458" s="20"/>
      <c r="BD458" s="74"/>
      <c r="BE458" s="20"/>
      <c r="BF458" s="20">
        <f t="shared" si="3157"/>
        <v>0</v>
      </c>
      <c r="BG458" s="20">
        <f t="shared" si="3158"/>
        <v>0</v>
      </c>
      <c r="BH458" s="7"/>
      <c r="BI458" s="1"/>
      <c r="BJ458" s="1"/>
      <c r="BK458" s="55"/>
      <c r="BL458" s="51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3">
        <f t="shared" si="3159"/>
        <v>0</v>
      </c>
      <c r="BY458" s="32"/>
      <c r="BZ458" s="334"/>
      <c r="CA458" s="32"/>
      <c r="CB458" s="20"/>
      <c r="CC458" s="32"/>
      <c r="CD458" s="20"/>
      <c r="CE458" s="32"/>
      <c r="CF458" s="20"/>
      <c r="CG458" s="74"/>
      <c r="CH458" s="20"/>
      <c r="CI458" s="20"/>
      <c r="CJ458" s="20"/>
      <c r="CK458" s="74"/>
      <c r="CL458" s="20"/>
      <c r="CM458" s="74"/>
      <c r="CN458" s="20"/>
      <c r="CO458" s="74"/>
      <c r="CP458" s="24"/>
      <c r="CQ458" s="74"/>
      <c r="CR458" s="334"/>
      <c r="CS458" s="74"/>
      <c r="CT458" s="20"/>
      <c r="CU458" s="74"/>
      <c r="CV458" s="20"/>
      <c r="CW458" s="74"/>
      <c r="CX458" s="334"/>
      <c r="CY458" s="74"/>
      <c r="CZ458" s="20"/>
      <c r="DA458" s="74"/>
      <c r="DB458" s="20"/>
      <c r="DC458" s="74"/>
      <c r="DD458" s="20"/>
      <c r="DE458" s="74"/>
      <c r="DF458" s="20"/>
      <c r="DG458" s="74"/>
      <c r="DH458" s="20"/>
      <c r="DI458" s="74"/>
      <c r="DJ458" s="20"/>
      <c r="DK458" s="74"/>
      <c r="DL458" s="20"/>
      <c r="DM458" s="74"/>
      <c r="DN458" s="20"/>
      <c r="DO458" s="74"/>
      <c r="DP458" s="20"/>
      <c r="DQ458" s="20">
        <f t="shared" si="3112"/>
        <v>0</v>
      </c>
      <c r="DR458" s="20">
        <f t="shared" si="3113"/>
        <v>0</v>
      </c>
      <c r="DS458" s="7"/>
      <c r="DT458" s="7"/>
      <c r="DU458" s="7"/>
      <c r="DV458" s="52"/>
      <c r="DW458" s="51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>
        <f t="shared" si="3114"/>
        <v>0</v>
      </c>
      <c r="EI458" s="7">
        <f t="shared" si="3114"/>
        <v>0</v>
      </c>
      <c r="EJ458" s="7">
        <f t="shared" si="3114"/>
        <v>0</v>
      </c>
      <c r="EK458" s="18">
        <f t="shared" si="3114"/>
        <v>0</v>
      </c>
      <c r="EL458" s="7">
        <f t="shared" si="3114"/>
        <v>0</v>
      </c>
      <c r="EM458" s="7">
        <f t="shared" si="3114"/>
        <v>0</v>
      </c>
      <c r="EN458" s="7">
        <f t="shared" si="3114"/>
        <v>0</v>
      </c>
      <c r="EO458" s="7">
        <f t="shared" si="3114"/>
        <v>0</v>
      </c>
      <c r="EP458" s="7">
        <f t="shared" si="3114"/>
        <v>0</v>
      </c>
      <c r="EQ458" s="7">
        <f t="shared" si="3114"/>
        <v>0</v>
      </c>
      <c r="ER458" s="7">
        <f t="shared" si="3114"/>
        <v>0</v>
      </c>
      <c r="ES458" s="7">
        <f t="shared" si="3114"/>
        <v>0</v>
      </c>
      <c r="ET458" s="7">
        <f t="shared" si="3114"/>
        <v>0</v>
      </c>
      <c r="EU458" s="18">
        <f t="shared" si="3114"/>
        <v>0</v>
      </c>
      <c r="EV458" s="7">
        <f t="shared" si="3114"/>
        <v>0</v>
      </c>
      <c r="EW458" s="7">
        <f t="shared" si="3114"/>
        <v>0</v>
      </c>
      <c r="EX458" s="7">
        <f t="shared" si="3115"/>
        <v>0</v>
      </c>
      <c r="EY458" s="7">
        <f t="shared" si="3115"/>
        <v>0</v>
      </c>
      <c r="EZ458" s="7">
        <f t="shared" si="3115"/>
        <v>0</v>
      </c>
      <c r="FA458" s="7">
        <f t="shared" si="3115"/>
        <v>0</v>
      </c>
      <c r="FB458" s="7">
        <f t="shared" si="3115"/>
        <v>0</v>
      </c>
      <c r="FC458" s="7">
        <f t="shared" si="3115"/>
        <v>0</v>
      </c>
      <c r="FD458" s="7">
        <f t="shared" si="3115"/>
        <v>0</v>
      </c>
      <c r="FE458" s="18">
        <f t="shared" si="3115"/>
        <v>0</v>
      </c>
      <c r="FF458" s="7">
        <f t="shared" si="3115"/>
        <v>0</v>
      </c>
      <c r="FG458" s="7">
        <f t="shared" si="3115"/>
        <v>0</v>
      </c>
      <c r="FH458" s="7">
        <f t="shared" si="3115"/>
        <v>0</v>
      </c>
      <c r="FI458" s="7">
        <f t="shared" si="3115"/>
        <v>0</v>
      </c>
      <c r="FJ458" s="7">
        <f t="shared" si="3115"/>
        <v>0</v>
      </c>
      <c r="FK458" s="7">
        <f t="shared" si="3115"/>
        <v>0</v>
      </c>
      <c r="FL458" s="7">
        <f t="shared" si="3115"/>
        <v>0</v>
      </c>
      <c r="FM458" s="7">
        <f t="shared" si="3115"/>
        <v>0</v>
      </c>
      <c r="FN458" s="7">
        <f t="shared" si="3116"/>
        <v>0</v>
      </c>
      <c r="FO458" s="7">
        <f t="shared" si="3116"/>
        <v>0</v>
      </c>
      <c r="FP458" s="7"/>
      <c r="FQ458" s="7">
        <f t="shared" si="3117"/>
        <v>0</v>
      </c>
      <c r="FR458" s="7">
        <f t="shared" si="3117"/>
        <v>0</v>
      </c>
      <c r="FS458" s="7">
        <f t="shared" si="3117"/>
        <v>0</v>
      </c>
      <c r="FT458" s="7">
        <f t="shared" si="3117"/>
        <v>0</v>
      </c>
      <c r="FU458" s="7">
        <f t="shared" si="3117"/>
        <v>0</v>
      </c>
      <c r="FV458" s="7">
        <f t="shared" si="3117"/>
        <v>0</v>
      </c>
      <c r="FW458" s="7">
        <f t="shared" si="3117"/>
        <v>0</v>
      </c>
      <c r="FX458" s="7">
        <f t="shared" si="3117"/>
        <v>0</v>
      </c>
      <c r="FY458" s="7">
        <f t="shared" si="3117"/>
        <v>0</v>
      </c>
      <c r="FZ458" s="7">
        <f t="shared" si="3117"/>
        <v>0</v>
      </c>
      <c r="GA458" s="7">
        <f t="shared" si="3117"/>
        <v>0</v>
      </c>
      <c r="GB458" s="116">
        <f t="shared" si="3117"/>
        <v>0</v>
      </c>
      <c r="GC458" s="117">
        <f t="shared" si="3117"/>
        <v>0</v>
      </c>
      <c r="GD458" s="7"/>
      <c r="GE458" s="7"/>
      <c r="GF458" s="7"/>
      <c r="GG458" s="52"/>
      <c r="GH458" s="3"/>
      <c r="GI458" s="18"/>
      <c r="GJ458" s="18"/>
      <c r="GK458" s="1"/>
      <c r="GL458" s="23"/>
      <c r="GM458" s="61"/>
      <c r="GN458" s="7"/>
      <c r="GO458" s="7"/>
    </row>
    <row r="459" spans="1:197" ht="24.95" customHeight="1" x14ac:dyDescent="0.35">
      <c r="A459" s="51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3">
        <f t="shared" si="3156"/>
        <v>0</v>
      </c>
      <c r="N459" s="32"/>
      <c r="O459" s="263"/>
      <c r="P459" s="32"/>
      <c r="Q459" s="20"/>
      <c r="R459" s="32"/>
      <c r="S459" s="20"/>
      <c r="T459" s="32"/>
      <c r="U459" s="20"/>
      <c r="V459" s="74"/>
      <c r="W459" s="20"/>
      <c r="X459" s="20"/>
      <c r="Y459" s="20"/>
      <c r="Z459" s="74"/>
      <c r="AA459" s="20"/>
      <c r="AB459" s="74"/>
      <c r="AC459" s="20"/>
      <c r="AD459" s="74"/>
      <c r="AE459" s="24"/>
      <c r="AF459" s="74"/>
      <c r="AG459" s="20"/>
      <c r="AH459" s="74"/>
      <c r="AI459" s="20"/>
      <c r="AJ459" s="74"/>
      <c r="AK459" s="20"/>
      <c r="AL459" s="74"/>
      <c r="AM459" s="263"/>
      <c r="AN459" s="74"/>
      <c r="AO459" s="20"/>
      <c r="AP459" s="74"/>
      <c r="AQ459" s="20"/>
      <c r="AR459" s="74"/>
      <c r="AS459" s="20"/>
      <c r="AT459" s="74"/>
      <c r="AU459" s="20"/>
      <c r="AV459" s="74"/>
      <c r="AW459" s="20"/>
      <c r="AX459" s="74"/>
      <c r="AY459" s="20"/>
      <c r="AZ459" s="74"/>
      <c r="BA459" s="20"/>
      <c r="BB459" s="74"/>
      <c r="BC459" s="20"/>
      <c r="BD459" s="74"/>
      <c r="BE459" s="20"/>
      <c r="BF459" s="20">
        <f t="shared" si="3157"/>
        <v>0</v>
      </c>
      <c r="BG459" s="20">
        <f t="shared" si="3158"/>
        <v>0</v>
      </c>
      <c r="BH459" s="7"/>
      <c r="BI459" s="1"/>
      <c r="BJ459" s="1"/>
      <c r="BK459" s="55"/>
      <c r="BL459" s="51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3">
        <f t="shared" si="3159"/>
        <v>0</v>
      </c>
      <c r="BY459" s="32"/>
      <c r="BZ459" s="334"/>
      <c r="CA459" s="32"/>
      <c r="CB459" s="20"/>
      <c r="CC459" s="32"/>
      <c r="CD459" s="20"/>
      <c r="CE459" s="32"/>
      <c r="CF459" s="20"/>
      <c r="CG459" s="74"/>
      <c r="CH459" s="20"/>
      <c r="CI459" s="20"/>
      <c r="CJ459" s="20"/>
      <c r="CK459" s="74"/>
      <c r="CL459" s="20"/>
      <c r="CM459" s="74"/>
      <c r="CN459" s="20"/>
      <c r="CO459" s="74"/>
      <c r="CP459" s="24"/>
      <c r="CQ459" s="74"/>
      <c r="CR459" s="334"/>
      <c r="CS459" s="74"/>
      <c r="CT459" s="20"/>
      <c r="CU459" s="74"/>
      <c r="CV459" s="20"/>
      <c r="CW459" s="74"/>
      <c r="CX459" s="334"/>
      <c r="CY459" s="74"/>
      <c r="CZ459" s="20"/>
      <c r="DA459" s="74"/>
      <c r="DB459" s="20"/>
      <c r="DC459" s="74"/>
      <c r="DD459" s="20"/>
      <c r="DE459" s="74"/>
      <c r="DF459" s="20"/>
      <c r="DG459" s="74"/>
      <c r="DH459" s="20"/>
      <c r="DI459" s="74"/>
      <c r="DJ459" s="20"/>
      <c r="DK459" s="74"/>
      <c r="DL459" s="20"/>
      <c r="DM459" s="74"/>
      <c r="DN459" s="20"/>
      <c r="DO459" s="74"/>
      <c r="DP459" s="20"/>
      <c r="DQ459" s="20">
        <f t="shared" si="3112"/>
        <v>0</v>
      </c>
      <c r="DR459" s="20">
        <f t="shared" si="3113"/>
        <v>0</v>
      </c>
      <c r="DS459" s="7"/>
      <c r="DT459" s="7"/>
      <c r="DU459" s="7"/>
      <c r="DV459" s="52"/>
      <c r="DW459" s="51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>
        <f t="shared" si="3114"/>
        <v>0</v>
      </c>
      <c r="EI459" s="7">
        <f t="shared" si="3114"/>
        <v>0</v>
      </c>
      <c r="EJ459" s="7">
        <f t="shared" si="3114"/>
        <v>0</v>
      </c>
      <c r="EK459" s="18">
        <f t="shared" si="3114"/>
        <v>0</v>
      </c>
      <c r="EL459" s="7">
        <f t="shared" si="3114"/>
        <v>0</v>
      </c>
      <c r="EM459" s="7">
        <f t="shared" si="3114"/>
        <v>0</v>
      </c>
      <c r="EN459" s="7">
        <f t="shared" si="3114"/>
        <v>0</v>
      </c>
      <c r="EO459" s="7">
        <f t="shared" si="3114"/>
        <v>0</v>
      </c>
      <c r="EP459" s="7">
        <f t="shared" si="3114"/>
        <v>0</v>
      </c>
      <c r="EQ459" s="7">
        <f t="shared" si="3114"/>
        <v>0</v>
      </c>
      <c r="ER459" s="7">
        <f t="shared" si="3114"/>
        <v>0</v>
      </c>
      <c r="ES459" s="7">
        <f t="shared" si="3114"/>
        <v>0</v>
      </c>
      <c r="ET459" s="7">
        <f t="shared" si="3114"/>
        <v>0</v>
      </c>
      <c r="EU459" s="18">
        <f t="shared" si="3114"/>
        <v>0</v>
      </c>
      <c r="EV459" s="7">
        <f t="shared" si="3114"/>
        <v>0</v>
      </c>
      <c r="EW459" s="7">
        <f t="shared" si="3114"/>
        <v>0</v>
      </c>
      <c r="EX459" s="7">
        <f t="shared" si="3115"/>
        <v>0</v>
      </c>
      <c r="EY459" s="7">
        <f t="shared" si="3115"/>
        <v>0</v>
      </c>
      <c r="EZ459" s="7">
        <f t="shared" si="3115"/>
        <v>0</v>
      </c>
      <c r="FA459" s="7">
        <f t="shared" si="3115"/>
        <v>0</v>
      </c>
      <c r="FB459" s="7">
        <f t="shared" si="3115"/>
        <v>0</v>
      </c>
      <c r="FC459" s="7">
        <f t="shared" si="3115"/>
        <v>0</v>
      </c>
      <c r="FD459" s="7">
        <f t="shared" si="3115"/>
        <v>0</v>
      </c>
      <c r="FE459" s="18">
        <f t="shared" si="3115"/>
        <v>0</v>
      </c>
      <c r="FF459" s="7">
        <f t="shared" si="3115"/>
        <v>0</v>
      </c>
      <c r="FG459" s="7">
        <f t="shared" si="3115"/>
        <v>0</v>
      </c>
      <c r="FH459" s="7">
        <f t="shared" si="3115"/>
        <v>0</v>
      </c>
      <c r="FI459" s="7">
        <f t="shared" si="3115"/>
        <v>0</v>
      </c>
      <c r="FJ459" s="7">
        <f t="shared" si="3115"/>
        <v>0</v>
      </c>
      <c r="FK459" s="7">
        <f t="shared" si="3115"/>
        <v>0</v>
      </c>
      <c r="FL459" s="7">
        <f t="shared" si="3115"/>
        <v>0</v>
      </c>
      <c r="FM459" s="7">
        <f t="shared" si="3115"/>
        <v>0</v>
      </c>
      <c r="FN459" s="7">
        <f t="shared" si="3116"/>
        <v>0</v>
      </c>
      <c r="FO459" s="7">
        <f t="shared" si="3116"/>
        <v>0</v>
      </c>
      <c r="FP459" s="7"/>
      <c r="FQ459" s="7">
        <f t="shared" si="3117"/>
        <v>0</v>
      </c>
      <c r="FR459" s="7">
        <f t="shared" si="3117"/>
        <v>0</v>
      </c>
      <c r="FS459" s="7">
        <f t="shared" si="3117"/>
        <v>0</v>
      </c>
      <c r="FT459" s="7">
        <f t="shared" si="3117"/>
        <v>0</v>
      </c>
      <c r="FU459" s="7">
        <f t="shared" si="3117"/>
        <v>0</v>
      </c>
      <c r="FV459" s="7">
        <f t="shared" si="3117"/>
        <v>0</v>
      </c>
      <c r="FW459" s="7">
        <f t="shared" si="3117"/>
        <v>0</v>
      </c>
      <c r="FX459" s="7">
        <f t="shared" si="3117"/>
        <v>0</v>
      </c>
      <c r="FY459" s="7">
        <f t="shared" si="3117"/>
        <v>0</v>
      </c>
      <c r="FZ459" s="7">
        <f t="shared" si="3117"/>
        <v>0</v>
      </c>
      <c r="GA459" s="7">
        <f t="shared" si="3117"/>
        <v>0</v>
      </c>
      <c r="GB459" s="116">
        <f t="shared" si="3117"/>
        <v>0</v>
      </c>
      <c r="GC459" s="117">
        <f t="shared" si="3117"/>
        <v>0</v>
      </c>
      <c r="GD459" s="7"/>
      <c r="GE459" s="7"/>
      <c r="GF459" s="7"/>
      <c r="GG459" s="52"/>
      <c r="GH459" s="3"/>
      <c r="GI459" s="18"/>
      <c r="GJ459" s="18"/>
      <c r="GK459" s="1"/>
      <c r="GL459" s="23"/>
      <c r="GM459" s="61"/>
      <c r="GN459" s="7"/>
      <c r="GO459" s="7"/>
    </row>
    <row r="460" spans="1:197" ht="24.95" customHeight="1" x14ac:dyDescent="0.35">
      <c r="A460" s="51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3">
        <f t="shared" si="3156"/>
        <v>0</v>
      </c>
      <c r="N460" s="32"/>
      <c r="O460" s="263"/>
      <c r="P460" s="32"/>
      <c r="Q460" s="20"/>
      <c r="R460" s="32"/>
      <c r="S460" s="20"/>
      <c r="T460" s="32"/>
      <c r="U460" s="20"/>
      <c r="V460" s="74"/>
      <c r="W460" s="20"/>
      <c r="X460" s="20"/>
      <c r="Y460" s="20"/>
      <c r="Z460" s="74"/>
      <c r="AA460" s="20"/>
      <c r="AB460" s="74"/>
      <c r="AC460" s="20"/>
      <c r="AD460" s="74"/>
      <c r="AE460" s="24"/>
      <c r="AF460" s="74"/>
      <c r="AG460" s="20"/>
      <c r="AH460" s="74"/>
      <c r="AI460" s="20"/>
      <c r="AJ460" s="74"/>
      <c r="AK460" s="20"/>
      <c r="AL460" s="74"/>
      <c r="AM460" s="263"/>
      <c r="AN460" s="74"/>
      <c r="AO460" s="20"/>
      <c r="AP460" s="74"/>
      <c r="AQ460" s="20"/>
      <c r="AR460" s="74"/>
      <c r="AS460" s="20"/>
      <c r="AT460" s="74"/>
      <c r="AU460" s="20"/>
      <c r="AV460" s="74"/>
      <c r="AW460" s="20"/>
      <c r="AX460" s="74"/>
      <c r="AY460" s="20"/>
      <c r="AZ460" s="74"/>
      <c r="BA460" s="20"/>
      <c r="BB460" s="74"/>
      <c r="BC460" s="20"/>
      <c r="BD460" s="74"/>
      <c r="BE460" s="20"/>
      <c r="BF460" s="20">
        <f t="shared" si="3157"/>
        <v>0</v>
      </c>
      <c r="BG460" s="20">
        <f t="shared" si="3158"/>
        <v>0</v>
      </c>
      <c r="BH460" s="7"/>
      <c r="BI460" s="1"/>
      <c r="BJ460" s="1"/>
      <c r="BK460" s="55"/>
      <c r="BL460" s="51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3">
        <f t="shared" si="3159"/>
        <v>0</v>
      </c>
      <c r="BY460" s="32"/>
      <c r="BZ460" s="334"/>
      <c r="CA460" s="32"/>
      <c r="CB460" s="20"/>
      <c r="CC460" s="32"/>
      <c r="CD460" s="20"/>
      <c r="CE460" s="32"/>
      <c r="CF460" s="20"/>
      <c r="CG460" s="74"/>
      <c r="CH460" s="20"/>
      <c r="CI460" s="20"/>
      <c r="CJ460" s="20"/>
      <c r="CK460" s="74"/>
      <c r="CL460" s="20"/>
      <c r="CM460" s="74"/>
      <c r="CN460" s="20"/>
      <c r="CO460" s="74"/>
      <c r="CP460" s="24"/>
      <c r="CQ460" s="74"/>
      <c r="CR460" s="334"/>
      <c r="CS460" s="74"/>
      <c r="CT460" s="20"/>
      <c r="CU460" s="74"/>
      <c r="CV460" s="20"/>
      <c r="CW460" s="74"/>
      <c r="CX460" s="334"/>
      <c r="CY460" s="74"/>
      <c r="CZ460" s="20"/>
      <c r="DA460" s="74"/>
      <c r="DB460" s="20"/>
      <c r="DC460" s="74"/>
      <c r="DD460" s="20"/>
      <c r="DE460" s="74"/>
      <c r="DF460" s="20"/>
      <c r="DG460" s="74"/>
      <c r="DH460" s="20"/>
      <c r="DI460" s="74"/>
      <c r="DJ460" s="20"/>
      <c r="DK460" s="74"/>
      <c r="DL460" s="20"/>
      <c r="DM460" s="74"/>
      <c r="DN460" s="20"/>
      <c r="DO460" s="74"/>
      <c r="DP460" s="20"/>
      <c r="DQ460" s="20">
        <f t="shared" si="3112"/>
        <v>0</v>
      </c>
      <c r="DR460" s="20">
        <f t="shared" si="3113"/>
        <v>0</v>
      </c>
      <c r="DS460" s="7"/>
      <c r="DT460" s="7"/>
      <c r="DU460" s="7"/>
      <c r="DV460" s="52"/>
      <c r="DW460" s="51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>
        <f t="shared" si="3114"/>
        <v>0</v>
      </c>
      <c r="EI460" s="7">
        <f t="shared" si="3114"/>
        <v>0</v>
      </c>
      <c r="EJ460" s="7">
        <f t="shared" si="3114"/>
        <v>0</v>
      </c>
      <c r="EK460" s="18">
        <f t="shared" si="3114"/>
        <v>0</v>
      </c>
      <c r="EL460" s="7">
        <f t="shared" si="3114"/>
        <v>0</v>
      </c>
      <c r="EM460" s="7">
        <f t="shared" si="3114"/>
        <v>0</v>
      </c>
      <c r="EN460" s="7">
        <f t="shared" si="3114"/>
        <v>0</v>
      </c>
      <c r="EO460" s="7">
        <f t="shared" si="3114"/>
        <v>0</v>
      </c>
      <c r="EP460" s="7">
        <f t="shared" si="3114"/>
        <v>0</v>
      </c>
      <c r="EQ460" s="7">
        <f t="shared" si="3114"/>
        <v>0</v>
      </c>
      <c r="ER460" s="7">
        <f t="shared" si="3114"/>
        <v>0</v>
      </c>
      <c r="ES460" s="7">
        <f t="shared" si="3114"/>
        <v>0</v>
      </c>
      <c r="ET460" s="7">
        <f t="shared" si="3114"/>
        <v>0</v>
      </c>
      <c r="EU460" s="18">
        <f t="shared" si="3114"/>
        <v>0</v>
      </c>
      <c r="EV460" s="7">
        <f t="shared" si="3114"/>
        <v>0</v>
      </c>
      <c r="EW460" s="7">
        <f t="shared" si="3114"/>
        <v>0</v>
      </c>
      <c r="EX460" s="7">
        <f t="shared" si="3115"/>
        <v>0</v>
      </c>
      <c r="EY460" s="7">
        <f t="shared" si="3115"/>
        <v>0</v>
      </c>
      <c r="EZ460" s="7">
        <f t="shared" si="3115"/>
        <v>0</v>
      </c>
      <c r="FA460" s="7">
        <f t="shared" si="3115"/>
        <v>0</v>
      </c>
      <c r="FB460" s="7">
        <f t="shared" si="3115"/>
        <v>0</v>
      </c>
      <c r="FC460" s="7">
        <f t="shared" si="3115"/>
        <v>0</v>
      </c>
      <c r="FD460" s="7">
        <f t="shared" si="3115"/>
        <v>0</v>
      </c>
      <c r="FE460" s="18">
        <f t="shared" si="3115"/>
        <v>0</v>
      </c>
      <c r="FF460" s="7">
        <f t="shared" si="3115"/>
        <v>0</v>
      </c>
      <c r="FG460" s="7">
        <f t="shared" si="3115"/>
        <v>0</v>
      </c>
      <c r="FH460" s="7">
        <f t="shared" si="3115"/>
        <v>0</v>
      </c>
      <c r="FI460" s="7">
        <f t="shared" si="3115"/>
        <v>0</v>
      </c>
      <c r="FJ460" s="7">
        <f t="shared" si="3115"/>
        <v>0</v>
      </c>
      <c r="FK460" s="7">
        <f t="shared" si="3115"/>
        <v>0</v>
      </c>
      <c r="FL460" s="7">
        <f t="shared" si="3115"/>
        <v>0</v>
      </c>
      <c r="FM460" s="7">
        <f t="shared" si="3115"/>
        <v>0</v>
      </c>
      <c r="FN460" s="7">
        <f t="shared" si="3116"/>
        <v>0</v>
      </c>
      <c r="FO460" s="7">
        <f t="shared" si="3116"/>
        <v>0</v>
      </c>
      <c r="FP460" s="7"/>
      <c r="FQ460" s="7">
        <f t="shared" si="3117"/>
        <v>0</v>
      </c>
      <c r="FR460" s="7">
        <f t="shared" si="3117"/>
        <v>0</v>
      </c>
      <c r="FS460" s="7">
        <f t="shared" si="3117"/>
        <v>0</v>
      </c>
      <c r="FT460" s="7">
        <f t="shared" si="3117"/>
        <v>0</v>
      </c>
      <c r="FU460" s="7">
        <f t="shared" si="3117"/>
        <v>0</v>
      </c>
      <c r="FV460" s="7">
        <f t="shared" si="3117"/>
        <v>0</v>
      </c>
      <c r="FW460" s="7">
        <f t="shared" si="3117"/>
        <v>0</v>
      </c>
      <c r="FX460" s="7">
        <f t="shared" si="3117"/>
        <v>0</v>
      </c>
      <c r="FY460" s="7">
        <f t="shared" si="3117"/>
        <v>0</v>
      </c>
      <c r="FZ460" s="7">
        <f t="shared" si="3117"/>
        <v>0</v>
      </c>
      <c r="GA460" s="7">
        <f t="shared" si="3117"/>
        <v>0</v>
      </c>
      <c r="GB460" s="116">
        <f t="shared" si="3117"/>
        <v>0</v>
      </c>
      <c r="GC460" s="117">
        <f t="shared" si="3117"/>
        <v>0</v>
      </c>
      <c r="GD460" s="7"/>
      <c r="GE460" s="7"/>
      <c r="GF460" s="7"/>
      <c r="GG460" s="52"/>
      <c r="GH460" s="3"/>
      <c r="GI460" s="18"/>
      <c r="GJ460" s="18"/>
      <c r="GK460" s="1"/>
      <c r="GL460" s="23"/>
      <c r="GM460" s="61"/>
      <c r="GN460" s="7"/>
      <c r="GO460" s="7"/>
    </row>
    <row r="461" spans="1:197" ht="24.95" customHeight="1" x14ac:dyDescent="0.35">
      <c r="A461" s="51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3">
        <f t="shared" si="3156"/>
        <v>0</v>
      </c>
      <c r="N461" s="32"/>
      <c r="O461" s="263"/>
      <c r="P461" s="32"/>
      <c r="Q461" s="20"/>
      <c r="R461" s="32"/>
      <c r="S461" s="20"/>
      <c r="T461" s="32"/>
      <c r="U461" s="20"/>
      <c r="V461" s="74"/>
      <c r="W461" s="20"/>
      <c r="X461" s="20"/>
      <c r="Y461" s="20"/>
      <c r="Z461" s="74"/>
      <c r="AA461" s="20"/>
      <c r="AB461" s="74"/>
      <c r="AC461" s="20"/>
      <c r="AD461" s="74"/>
      <c r="AE461" s="24"/>
      <c r="AF461" s="74"/>
      <c r="AG461" s="20"/>
      <c r="AH461" s="74"/>
      <c r="AI461" s="20"/>
      <c r="AJ461" s="74"/>
      <c r="AK461" s="20"/>
      <c r="AL461" s="74"/>
      <c r="AM461" s="263"/>
      <c r="AN461" s="74"/>
      <c r="AO461" s="20"/>
      <c r="AP461" s="74"/>
      <c r="AQ461" s="20"/>
      <c r="AR461" s="74"/>
      <c r="AS461" s="20"/>
      <c r="AT461" s="74"/>
      <c r="AU461" s="20"/>
      <c r="AV461" s="74"/>
      <c r="AW461" s="20"/>
      <c r="AX461" s="74"/>
      <c r="AY461" s="20"/>
      <c r="AZ461" s="74"/>
      <c r="BA461" s="20"/>
      <c r="BB461" s="74"/>
      <c r="BC461" s="20"/>
      <c r="BD461" s="74"/>
      <c r="BE461" s="20"/>
      <c r="BF461" s="20">
        <f t="shared" si="3157"/>
        <v>0</v>
      </c>
      <c r="BG461" s="20">
        <f t="shared" si="3158"/>
        <v>0</v>
      </c>
      <c r="BH461" s="7"/>
      <c r="BI461" s="1"/>
      <c r="BJ461" s="1"/>
      <c r="BK461" s="55"/>
      <c r="BL461" s="51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3">
        <f t="shared" si="3159"/>
        <v>0</v>
      </c>
      <c r="BY461" s="32"/>
      <c r="BZ461" s="334"/>
      <c r="CA461" s="32"/>
      <c r="CB461" s="20"/>
      <c r="CC461" s="32"/>
      <c r="CD461" s="20"/>
      <c r="CE461" s="32"/>
      <c r="CF461" s="20"/>
      <c r="CG461" s="74"/>
      <c r="CH461" s="20"/>
      <c r="CI461" s="20"/>
      <c r="CJ461" s="20"/>
      <c r="CK461" s="74"/>
      <c r="CL461" s="20"/>
      <c r="CM461" s="74"/>
      <c r="CN461" s="20"/>
      <c r="CO461" s="74"/>
      <c r="CP461" s="24"/>
      <c r="CQ461" s="74"/>
      <c r="CR461" s="334"/>
      <c r="CS461" s="74"/>
      <c r="CT461" s="20"/>
      <c r="CU461" s="74"/>
      <c r="CV461" s="20"/>
      <c r="CW461" s="74"/>
      <c r="CX461" s="334"/>
      <c r="CY461" s="74"/>
      <c r="CZ461" s="20"/>
      <c r="DA461" s="74"/>
      <c r="DB461" s="20"/>
      <c r="DC461" s="74"/>
      <c r="DD461" s="20"/>
      <c r="DE461" s="74"/>
      <c r="DF461" s="20"/>
      <c r="DG461" s="74"/>
      <c r="DH461" s="20"/>
      <c r="DI461" s="74"/>
      <c r="DJ461" s="20"/>
      <c r="DK461" s="74"/>
      <c r="DL461" s="20"/>
      <c r="DM461" s="74"/>
      <c r="DN461" s="20"/>
      <c r="DO461" s="74"/>
      <c r="DP461" s="20"/>
      <c r="DQ461" s="20">
        <f t="shared" si="3112"/>
        <v>0</v>
      </c>
      <c r="DR461" s="20">
        <f t="shared" si="3113"/>
        <v>0</v>
      </c>
      <c r="DS461" s="7"/>
      <c r="DT461" s="7"/>
      <c r="DU461" s="7"/>
      <c r="DV461" s="52"/>
      <c r="DW461" s="51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>
        <f t="shared" si="3114"/>
        <v>0</v>
      </c>
      <c r="EI461" s="7">
        <f t="shared" si="3114"/>
        <v>0</v>
      </c>
      <c r="EJ461" s="7">
        <f t="shared" si="3114"/>
        <v>0</v>
      </c>
      <c r="EK461" s="18">
        <f t="shared" si="3114"/>
        <v>0</v>
      </c>
      <c r="EL461" s="7">
        <f t="shared" si="3114"/>
        <v>0</v>
      </c>
      <c r="EM461" s="7">
        <f t="shared" si="3114"/>
        <v>0</v>
      </c>
      <c r="EN461" s="7">
        <f t="shared" si="3114"/>
        <v>0</v>
      </c>
      <c r="EO461" s="7">
        <f t="shared" si="3114"/>
        <v>0</v>
      </c>
      <c r="EP461" s="7">
        <f t="shared" si="3114"/>
        <v>0</v>
      </c>
      <c r="EQ461" s="7">
        <f t="shared" si="3114"/>
        <v>0</v>
      </c>
      <c r="ER461" s="7">
        <f t="shared" si="3114"/>
        <v>0</v>
      </c>
      <c r="ES461" s="7">
        <f t="shared" si="3114"/>
        <v>0</v>
      </c>
      <c r="ET461" s="7">
        <f t="shared" si="3114"/>
        <v>0</v>
      </c>
      <c r="EU461" s="18">
        <f t="shared" si="3114"/>
        <v>0</v>
      </c>
      <c r="EV461" s="7">
        <f t="shared" si="3114"/>
        <v>0</v>
      </c>
      <c r="EW461" s="7">
        <f t="shared" si="3114"/>
        <v>0</v>
      </c>
      <c r="EX461" s="7">
        <f t="shared" si="3115"/>
        <v>0</v>
      </c>
      <c r="EY461" s="7">
        <f t="shared" si="3115"/>
        <v>0</v>
      </c>
      <c r="EZ461" s="7">
        <f t="shared" si="3115"/>
        <v>0</v>
      </c>
      <c r="FA461" s="7">
        <f t="shared" si="3115"/>
        <v>0</v>
      </c>
      <c r="FB461" s="7">
        <f t="shared" si="3115"/>
        <v>0</v>
      </c>
      <c r="FC461" s="7">
        <f t="shared" si="3115"/>
        <v>0</v>
      </c>
      <c r="FD461" s="7">
        <f t="shared" si="3115"/>
        <v>0</v>
      </c>
      <c r="FE461" s="18">
        <f t="shared" si="3115"/>
        <v>0</v>
      </c>
      <c r="FF461" s="7">
        <f t="shared" si="3115"/>
        <v>0</v>
      </c>
      <c r="FG461" s="7">
        <f t="shared" si="3115"/>
        <v>0</v>
      </c>
      <c r="FH461" s="7">
        <f t="shared" si="3115"/>
        <v>0</v>
      </c>
      <c r="FI461" s="7">
        <f t="shared" si="3115"/>
        <v>0</v>
      </c>
      <c r="FJ461" s="7">
        <f t="shared" si="3115"/>
        <v>0</v>
      </c>
      <c r="FK461" s="7">
        <f t="shared" si="3115"/>
        <v>0</v>
      </c>
      <c r="FL461" s="7">
        <f t="shared" si="3115"/>
        <v>0</v>
      </c>
      <c r="FM461" s="7">
        <f t="shared" si="3115"/>
        <v>0</v>
      </c>
      <c r="FN461" s="7">
        <f t="shared" si="3116"/>
        <v>0</v>
      </c>
      <c r="FO461" s="7">
        <f t="shared" si="3116"/>
        <v>0</v>
      </c>
      <c r="FP461" s="7"/>
      <c r="FQ461" s="7">
        <f t="shared" si="3117"/>
        <v>0</v>
      </c>
      <c r="FR461" s="7">
        <f t="shared" si="3117"/>
        <v>0</v>
      </c>
      <c r="FS461" s="7">
        <f t="shared" si="3117"/>
        <v>0</v>
      </c>
      <c r="FT461" s="7">
        <f t="shared" si="3117"/>
        <v>0</v>
      </c>
      <c r="FU461" s="7">
        <f t="shared" si="3117"/>
        <v>0</v>
      </c>
      <c r="FV461" s="7">
        <f t="shared" si="3117"/>
        <v>0</v>
      </c>
      <c r="FW461" s="7">
        <f t="shared" si="3117"/>
        <v>0</v>
      </c>
      <c r="FX461" s="7">
        <f t="shared" si="3117"/>
        <v>0</v>
      </c>
      <c r="FY461" s="7">
        <f t="shared" si="3117"/>
        <v>0</v>
      </c>
      <c r="FZ461" s="7">
        <f t="shared" si="3117"/>
        <v>0</v>
      </c>
      <c r="GA461" s="7">
        <f t="shared" si="3117"/>
        <v>0</v>
      </c>
      <c r="GB461" s="116">
        <f t="shared" si="3117"/>
        <v>0</v>
      </c>
      <c r="GC461" s="117">
        <f t="shared" si="3117"/>
        <v>0</v>
      </c>
      <c r="GD461" s="7"/>
      <c r="GE461" s="7"/>
      <c r="GF461" s="7"/>
      <c r="GG461" s="52"/>
      <c r="GH461" s="3"/>
      <c r="GI461" s="18"/>
      <c r="GJ461" s="18"/>
      <c r="GK461" s="1"/>
      <c r="GL461" s="23"/>
      <c r="GM461" s="61"/>
      <c r="GN461" s="7"/>
      <c r="GO461" s="7"/>
    </row>
    <row r="462" spans="1:197" ht="24.95" customHeight="1" thickBot="1" x14ac:dyDescent="0.4">
      <c r="A462" s="51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3">
        <f t="shared" si="3156"/>
        <v>0</v>
      </c>
      <c r="N462" s="32"/>
      <c r="O462" s="263"/>
      <c r="P462" s="32"/>
      <c r="Q462" s="20"/>
      <c r="R462" s="32"/>
      <c r="S462" s="20"/>
      <c r="T462" s="32"/>
      <c r="U462" s="20"/>
      <c r="V462" s="74"/>
      <c r="W462" s="20"/>
      <c r="X462" s="20"/>
      <c r="Y462" s="20"/>
      <c r="Z462" s="74"/>
      <c r="AA462" s="20"/>
      <c r="AB462" s="74"/>
      <c r="AC462" s="20"/>
      <c r="AD462" s="74"/>
      <c r="AE462" s="24"/>
      <c r="AF462" s="74"/>
      <c r="AG462" s="20"/>
      <c r="AH462" s="74"/>
      <c r="AI462" s="20"/>
      <c r="AJ462" s="74"/>
      <c r="AK462" s="20"/>
      <c r="AL462" s="74"/>
      <c r="AM462" s="263"/>
      <c r="AN462" s="74"/>
      <c r="AO462" s="20"/>
      <c r="AP462" s="74"/>
      <c r="AQ462" s="20"/>
      <c r="AR462" s="74"/>
      <c r="AS462" s="20"/>
      <c r="AT462" s="74"/>
      <c r="AU462" s="20"/>
      <c r="AV462" s="74"/>
      <c r="AW462" s="20"/>
      <c r="AX462" s="74"/>
      <c r="AY462" s="20"/>
      <c r="AZ462" s="74"/>
      <c r="BA462" s="20"/>
      <c r="BB462" s="74"/>
      <c r="BC462" s="20"/>
      <c r="BD462" s="74"/>
      <c r="BE462" s="20"/>
      <c r="BF462" s="20">
        <f t="shared" si="3157"/>
        <v>0</v>
      </c>
      <c r="BG462" s="20">
        <f t="shared" si="3158"/>
        <v>0</v>
      </c>
      <c r="BH462" s="7"/>
      <c r="BI462" s="1"/>
      <c r="BJ462" s="1"/>
      <c r="BK462" s="55"/>
      <c r="BL462" s="51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3">
        <f t="shared" si="3159"/>
        <v>0</v>
      </c>
      <c r="BY462" s="32"/>
      <c r="BZ462" s="334"/>
      <c r="CA462" s="32"/>
      <c r="CB462" s="20"/>
      <c r="CC462" s="32"/>
      <c r="CD462" s="20"/>
      <c r="CE462" s="32"/>
      <c r="CF462" s="20"/>
      <c r="CG462" s="74"/>
      <c r="CH462" s="20"/>
      <c r="CI462" s="20"/>
      <c r="CJ462" s="20"/>
      <c r="CK462" s="74"/>
      <c r="CL462" s="20"/>
      <c r="CM462" s="74"/>
      <c r="CN462" s="20"/>
      <c r="CO462" s="74"/>
      <c r="CP462" s="24"/>
      <c r="CQ462" s="74"/>
      <c r="CR462" s="334"/>
      <c r="CS462" s="74"/>
      <c r="CT462" s="20"/>
      <c r="CU462" s="74"/>
      <c r="CV462" s="20"/>
      <c r="CW462" s="74"/>
      <c r="CX462" s="334"/>
      <c r="CY462" s="74"/>
      <c r="CZ462" s="20"/>
      <c r="DA462" s="74"/>
      <c r="DB462" s="20"/>
      <c r="DC462" s="74"/>
      <c r="DD462" s="20"/>
      <c r="DE462" s="74"/>
      <c r="DF462" s="20"/>
      <c r="DG462" s="74"/>
      <c r="DH462" s="20"/>
      <c r="DI462" s="74"/>
      <c r="DJ462" s="20"/>
      <c r="DK462" s="74"/>
      <c r="DL462" s="20"/>
      <c r="DM462" s="74"/>
      <c r="DN462" s="20"/>
      <c r="DO462" s="74"/>
      <c r="DP462" s="20"/>
      <c r="DQ462" s="20">
        <f t="shared" si="3112"/>
        <v>0</v>
      </c>
      <c r="DR462" s="20">
        <f t="shared" si="3113"/>
        <v>0</v>
      </c>
      <c r="DS462" s="7"/>
      <c r="DT462" s="7"/>
      <c r="DU462" s="7"/>
      <c r="DV462" s="52"/>
      <c r="DW462" s="51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>
        <f t="shared" si="3114"/>
        <v>0</v>
      </c>
      <c r="EI462" s="7">
        <f t="shared" si="3114"/>
        <v>0</v>
      </c>
      <c r="EJ462" s="7">
        <f t="shared" si="3114"/>
        <v>0</v>
      </c>
      <c r="EK462" s="18">
        <f t="shared" si="3114"/>
        <v>0</v>
      </c>
      <c r="EL462" s="7">
        <f t="shared" si="3114"/>
        <v>0</v>
      </c>
      <c r="EM462" s="7">
        <f t="shared" si="3114"/>
        <v>0</v>
      </c>
      <c r="EN462" s="7">
        <f t="shared" si="3114"/>
        <v>0</v>
      </c>
      <c r="EO462" s="7">
        <f t="shared" si="3114"/>
        <v>0</v>
      </c>
      <c r="EP462" s="7">
        <f t="shared" si="3114"/>
        <v>0</v>
      </c>
      <c r="EQ462" s="7">
        <f t="shared" si="3114"/>
        <v>0</v>
      </c>
      <c r="ER462" s="7">
        <f t="shared" si="3114"/>
        <v>0</v>
      </c>
      <c r="ES462" s="7">
        <f t="shared" si="3114"/>
        <v>0</v>
      </c>
      <c r="ET462" s="7">
        <f t="shared" si="3114"/>
        <v>0</v>
      </c>
      <c r="EU462" s="18">
        <f t="shared" si="3114"/>
        <v>0</v>
      </c>
      <c r="EV462" s="7">
        <f t="shared" si="3114"/>
        <v>0</v>
      </c>
      <c r="EW462" s="7">
        <f t="shared" ref="EW462" si="3160">SUM(AA462+CL462)</f>
        <v>0</v>
      </c>
      <c r="EX462" s="7">
        <f t="shared" si="3115"/>
        <v>0</v>
      </c>
      <c r="EY462" s="7">
        <f t="shared" si="3115"/>
        <v>0</v>
      </c>
      <c r="EZ462" s="7">
        <f t="shared" si="3115"/>
        <v>0</v>
      </c>
      <c r="FA462" s="7">
        <f t="shared" si="3115"/>
        <v>0</v>
      </c>
      <c r="FB462" s="7">
        <f t="shared" si="3115"/>
        <v>0</v>
      </c>
      <c r="FC462" s="7">
        <f t="shared" si="3115"/>
        <v>0</v>
      </c>
      <c r="FD462" s="7">
        <f t="shared" si="3115"/>
        <v>0</v>
      </c>
      <c r="FE462" s="18">
        <f t="shared" si="3115"/>
        <v>0</v>
      </c>
      <c r="FF462" s="7">
        <f t="shared" si="3115"/>
        <v>0</v>
      </c>
      <c r="FG462" s="7">
        <f t="shared" si="3115"/>
        <v>0</v>
      </c>
      <c r="FH462" s="7">
        <f t="shared" si="3115"/>
        <v>0</v>
      </c>
      <c r="FI462" s="7">
        <f t="shared" si="3115"/>
        <v>0</v>
      </c>
      <c r="FJ462" s="7">
        <f t="shared" si="3115"/>
        <v>0</v>
      </c>
      <c r="FK462" s="7">
        <f t="shared" si="3115"/>
        <v>0</v>
      </c>
      <c r="FL462" s="7">
        <f t="shared" si="3115"/>
        <v>0</v>
      </c>
      <c r="FM462" s="7">
        <f t="shared" ref="FM462" si="3161">SUM(AQ462+DB462)</f>
        <v>0</v>
      </c>
      <c r="FN462" s="7">
        <f t="shared" si="3116"/>
        <v>0</v>
      </c>
      <c r="FO462" s="7">
        <f t="shared" si="3116"/>
        <v>0</v>
      </c>
      <c r="FP462" s="7"/>
      <c r="FQ462" s="7">
        <f t="shared" si="3117"/>
        <v>0</v>
      </c>
      <c r="FR462" s="7">
        <f t="shared" si="3117"/>
        <v>0</v>
      </c>
      <c r="FS462" s="7">
        <f t="shared" si="3117"/>
        <v>0</v>
      </c>
      <c r="FT462" s="7">
        <f t="shared" si="3117"/>
        <v>0</v>
      </c>
      <c r="FU462" s="7">
        <f t="shared" si="3117"/>
        <v>0</v>
      </c>
      <c r="FV462" s="7">
        <f t="shared" si="3117"/>
        <v>0</v>
      </c>
      <c r="FW462" s="7">
        <f t="shared" si="3117"/>
        <v>0</v>
      </c>
      <c r="FX462" s="7">
        <f t="shared" si="3117"/>
        <v>0</v>
      </c>
      <c r="FY462" s="7">
        <f t="shared" si="3117"/>
        <v>0</v>
      </c>
      <c r="FZ462" s="7">
        <f t="shared" si="3117"/>
        <v>0</v>
      </c>
      <c r="GA462" s="7">
        <f t="shared" si="3117"/>
        <v>0</v>
      </c>
      <c r="GB462" s="116">
        <f t="shared" si="3117"/>
        <v>0</v>
      </c>
      <c r="GC462" s="117">
        <f t="shared" si="3117"/>
        <v>0</v>
      </c>
      <c r="GD462" s="7"/>
      <c r="GE462" s="7"/>
      <c r="GF462" s="7"/>
      <c r="GG462" s="52"/>
      <c r="GH462" s="3"/>
      <c r="GI462" s="18"/>
      <c r="GJ462" s="18"/>
      <c r="GK462" s="1"/>
      <c r="GL462" s="23"/>
      <c r="GM462" s="61"/>
      <c r="GN462" s="7"/>
      <c r="GO462" s="7"/>
    </row>
    <row r="463" spans="1:197" s="346" customFormat="1" ht="24.75" customHeight="1" x14ac:dyDescent="0.35">
      <c r="A463" s="351">
        <v>31</v>
      </c>
      <c r="B463" s="131" t="s">
        <v>92</v>
      </c>
      <c r="C463" s="130" t="s">
        <v>65</v>
      </c>
      <c r="D463" s="131">
        <v>1</v>
      </c>
      <c r="E463" s="131"/>
      <c r="F463" s="131"/>
      <c r="G463" s="131"/>
      <c r="H463" s="131"/>
      <c r="I463" s="131"/>
      <c r="J463" s="131"/>
      <c r="K463" s="131"/>
      <c r="L463" s="353">
        <f t="shared" ref="L463:N463" si="3162">SUM(L464:L473)</f>
        <v>178</v>
      </c>
      <c r="M463" s="353">
        <f t="shared" si="3162"/>
        <v>178</v>
      </c>
      <c r="N463" s="353">
        <f t="shared" si="3162"/>
        <v>80</v>
      </c>
      <c r="O463" s="131">
        <f t="shared" ref="O463:BG463" si="3163">SUM(O464:O479)</f>
        <v>0</v>
      </c>
      <c r="P463" s="2">
        <f t="shared" si="3163"/>
        <v>40</v>
      </c>
      <c r="Q463" s="131">
        <f t="shared" si="3163"/>
        <v>60</v>
      </c>
      <c r="R463" s="2">
        <f t="shared" si="3163"/>
        <v>58</v>
      </c>
      <c r="S463" s="131">
        <f t="shared" si="3163"/>
        <v>92</v>
      </c>
      <c r="T463" s="2">
        <f t="shared" si="3163"/>
        <v>0</v>
      </c>
      <c r="U463" s="131">
        <f t="shared" si="3163"/>
        <v>0</v>
      </c>
      <c r="V463" s="2">
        <f t="shared" si="3163"/>
        <v>0</v>
      </c>
      <c r="W463" s="131">
        <f t="shared" si="3163"/>
        <v>0</v>
      </c>
      <c r="X463" s="131">
        <f t="shared" si="3163"/>
        <v>0</v>
      </c>
      <c r="Y463" s="433">
        <f t="shared" si="3163"/>
        <v>14.4</v>
      </c>
      <c r="Z463" s="2">
        <f t="shared" si="3163"/>
        <v>0</v>
      </c>
      <c r="AA463" s="131">
        <f t="shared" si="3163"/>
        <v>0</v>
      </c>
      <c r="AB463" s="2">
        <f t="shared" si="3163"/>
        <v>0</v>
      </c>
      <c r="AC463" s="131">
        <f t="shared" si="3163"/>
        <v>0</v>
      </c>
      <c r="AD463" s="2">
        <f t="shared" si="3163"/>
        <v>1</v>
      </c>
      <c r="AE463" s="131">
        <f t="shared" si="3163"/>
        <v>45</v>
      </c>
      <c r="AF463" s="2">
        <f t="shared" si="3163"/>
        <v>1</v>
      </c>
      <c r="AG463" s="131">
        <f t="shared" si="3163"/>
        <v>144</v>
      </c>
      <c r="AH463" s="2">
        <f t="shared" si="3163"/>
        <v>0</v>
      </c>
      <c r="AI463" s="131">
        <f t="shared" si="3163"/>
        <v>0</v>
      </c>
      <c r="AJ463" s="2">
        <f t="shared" si="3163"/>
        <v>0</v>
      </c>
      <c r="AK463" s="433">
        <f t="shared" si="3163"/>
        <v>0</v>
      </c>
      <c r="AL463" s="2">
        <f t="shared" si="3163"/>
        <v>0</v>
      </c>
      <c r="AM463" s="131">
        <f t="shared" si="3163"/>
        <v>0</v>
      </c>
      <c r="AN463" s="2">
        <f t="shared" si="3163"/>
        <v>0</v>
      </c>
      <c r="AO463" s="131">
        <f t="shared" si="3163"/>
        <v>0</v>
      </c>
      <c r="AP463" s="2">
        <f t="shared" si="3163"/>
        <v>0</v>
      </c>
      <c r="AQ463" s="131">
        <f t="shared" si="3163"/>
        <v>0</v>
      </c>
      <c r="AR463" s="131">
        <f t="shared" si="3163"/>
        <v>1</v>
      </c>
      <c r="AS463" s="433">
        <f t="shared" si="3163"/>
        <v>12</v>
      </c>
      <c r="AT463" s="2">
        <f t="shared" si="3163"/>
        <v>2</v>
      </c>
      <c r="AU463" s="433">
        <f t="shared" si="3163"/>
        <v>25.666666666666664</v>
      </c>
      <c r="AV463" s="2">
        <f t="shared" si="3163"/>
        <v>0</v>
      </c>
      <c r="AW463" s="131">
        <f t="shared" si="3163"/>
        <v>0</v>
      </c>
      <c r="AX463" s="2">
        <f t="shared" si="3163"/>
        <v>0</v>
      </c>
      <c r="AY463" s="433">
        <f t="shared" si="3163"/>
        <v>0</v>
      </c>
      <c r="AZ463" s="2">
        <f t="shared" si="3163"/>
        <v>0</v>
      </c>
      <c r="BA463" s="433">
        <f t="shared" si="3163"/>
        <v>0</v>
      </c>
      <c r="BB463" s="131">
        <f t="shared" si="3163"/>
        <v>0</v>
      </c>
      <c r="BC463" s="433">
        <f t="shared" si="3163"/>
        <v>0</v>
      </c>
      <c r="BD463" s="131">
        <f t="shared" si="3163"/>
        <v>0</v>
      </c>
      <c r="BE463" s="131">
        <f t="shared" si="3163"/>
        <v>0</v>
      </c>
      <c r="BF463" s="433">
        <f t="shared" si="3163"/>
        <v>393.06666666666666</v>
      </c>
      <c r="BG463" s="433">
        <f t="shared" si="3163"/>
        <v>164</v>
      </c>
      <c r="BH463" s="2"/>
      <c r="BI463" s="25"/>
      <c r="BJ463" s="25"/>
      <c r="BK463" s="373"/>
      <c r="BL463" s="351">
        <v>31</v>
      </c>
      <c r="BM463" s="131" t="s">
        <v>92</v>
      </c>
      <c r="BN463" s="130" t="s">
        <v>65</v>
      </c>
      <c r="BO463" s="131">
        <v>1</v>
      </c>
      <c r="BP463" s="131"/>
      <c r="BQ463" s="131"/>
      <c r="BR463" s="131"/>
      <c r="BS463" s="131"/>
      <c r="BT463" s="131"/>
      <c r="BU463" s="131"/>
      <c r="BV463" s="131"/>
      <c r="BW463" s="353">
        <f t="shared" ref="BW463:BY463" si="3164">SUM(BW464:BW473)</f>
        <v>222</v>
      </c>
      <c r="BX463" s="353">
        <f t="shared" si="3164"/>
        <v>222</v>
      </c>
      <c r="BY463" s="353">
        <f t="shared" si="3164"/>
        <v>80</v>
      </c>
      <c r="BZ463" s="131">
        <f t="shared" ref="BZ463:DR463" si="3165">SUM(BZ464:BZ479)</f>
        <v>0</v>
      </c>
      <c r="CA463" s="2">
        <f t="shared" si="3165"/>
        <v>28</v>
      </c>
      <c r="CB463" s="131">
        <f t="shared" si="3165"/>
        <v>28</v>
      </c>
      <c r="CC463" s="131">
        <f t="shared" si="3165"/>
        <v>124</v>
      </c>
      <c r="CD463" s="131">
        <f t="shared" si="3165"/>
        <v>152</v>
      </c>
      <c r="CE463" s="131">
        <f t="shared" si="3165"/>
        <v>0</v>
      </c>
      <c r="CF463" s="131">
        <f t="shared" si="3165"/>
        <v>0</v>
      </c>
      <c r="CG463" s="131">
        <f t="shared" si="3165"/>
        <v>0</v>
      </c>
      <c r="CH463" s="131">
        <f t="shared" si="3165"/>
        <v>0</v>
      </c>
      <c r="CI463" s="131">
        <f t="shared" si="3165"/>
        <v>6</v>
      </c>
      <c r="CJ463" s="353">
        <f t="shared" si="3165"/>
        <v>15.200000000000001</v>
      </c>
      <c r="CK463" s="131">
        <f t="shared" si="3165"/>
        <v>0</v>
      </c>
      <c r="CL463" s="131">
        <f t="shared" si="3165"/>
        <v>0</v>
      </c>
      <c r="CM463" s="131">
        <f t="shared" si="3165"/>
        <v>0</v>
      </c>
      <c r="CN463" s="131">
        <f t="shared" si="3165"/>
        <v>0</v>
      </c>
      <c r="CO463" s="131">
        <f t="shared" si="3165"/>
        <v>1</v>
      </c>
      <c r="CP463" s="131">
        <f t="shared" si="3165"/>
        <v>45</v>
      </c>
      <c r="CQ463" s="131">
        <f t="shared" si="3165"/>
        <v>0</v>
      </c>
      <c r="CR463" s="131">
        <f t="shared" si="3165"/>
        <v>0</v>
      </c>
      <c r="CS463" s="131">
        <f t="shared" si="3165"/>
        <v>0</v>
      </c>
      <c r="CT463" s="131">
        <f t="shared" si="3165"/>
        <v>0</v>
      </c>
      <c r="CU463" s="131">
        <f t="shared" si="3165"/>
        <v>0</v>
      </c>
      <c r="CV463" s="131">
        <f t="shared" si="3165"/>
        <v>0</v>
      </c>
      <c r="CW463" s="131">
        <f t="shared" si="3165"/>
        <v>3</v>
      </c>
      <c r="CX463" s="131">
        <f t="shared" si="3165"/>
        <v>178</v>
      </c>
      <c r="CY463" s="131">
        <f t="shared" si="3165"/>
        <v>0</v>
      </c>
      <c r="CZ463" s="131">
        <f t="shared" si="3165"/>
        <v>0</v>
      </c>
      <c r="DA463" s="131">
        <f t="shared" si="3165"/>
        <v>0</v>
      </c>
      <c r="DB463" s="131">
        <f t="shared" si="3165"/>
        <v>0</v>
      </c>
      <c r="DC463" s="131">
        <f t="shared" si="3165"/>
        <v>1</v>
      </c>
      <c r="DD463" s="433">
        <f t="shared" si="3165"/>
        <v>6</v>
      </c>
      <c r="DE463" s="131">
        <f t="shared" si="3165"/>
        <v>0</v>
      </c>
      <c r="DF463" s="131">
        <f t="shared" si="3165"/>
        <v>0</v>
      </c>
      <c r="DG463" s="131">
        <f t="shared" si="3165"/>
        <v>0</v>
      </c>
      <c r="DH463" s="131">
        <f t="shared" si="3165"/>
        <v>0</v>
      </c>
      <c r="DI463" s="131">
        <f t="shared" si="3165"/>
        <v>2</v>
      </c>
      <c r="DJ463" s="433">
        <f t="shared" si="3165"/>
        <v>24</v>
      </c>
      <c r="DK463" s="131">
        <f t="shared" si="3165"/>
        <v>1</v>
      </c>
      <c r="DL463" s="131">
        <f t="shared" si="3165"/>
        <v>0</v>
      </c>
      <c r="DM463" s="131">
        <f t="shared" si="3165"/>
        <v>0</v>
      </c>
      <c r="DN463" s="131">
        <f t="shared" si="3165"/>
        <v>0</v>
      </c>
      <c r="DO463" s="131">
        <f t="shared" si="3165"/>
        <v>0</v>
      </c>
      <c r="DP463" s="131">
        <f t="shared" si="3165"/>
        <v>0</v>
      </c>
      <c r="DQ463" s="433">
        <f t="shared" si="3165"/>
        <v>454.2</v>
      </c>
      <c r="DR463" s="433">
        <f t="shared" si="3165"/>
        <v>216</v>
      </c>
      <c r="DS463" s="2"/>
      <c r="DT463" s="2"/>
      <c r="DU463" s="2"/>
      <c r="DV463" s="344"/>
      <c r="DW463" s="351">
        <v>31</v>
      </c>
      <c r="DX463" s="131" t="s">
        <v>92</v>
      </c>
      <c r="DY463" s="130" t="s">
        <v>65</v>
      </c>
      <c r="DZ463" s="131">
        <v>1</v>
      </c>
      <c r="EA463" s="43"/>
      <c r="EB463" s="43"/>
      <c r="EC463" s="43"/>
      <c r="ED463" s="43"/>
      <c r="EE463" s="43"/>
      <c r="EF463" s="43"/>
      <c r="EG463" s="43"/>
      <c r="EH463" s="43">
        <f t="shared" ref="EH463:EJ463" si="3166">SUM(EH464:EH479)</f>
        <v>400</v>
      </c>
      <c r="EI463" s="43">
        <f t="shared" si="3166"/>
        <v>400</v>
      </c>
      <c r="EJ463" s="43">
        <f t="shared" si="3166"/>
        <v>160</v>
      </c>
      <c r="EK463" s="340">
        <f>SUM(EK464:EK479)</f>
        <v>0</v>
      </c>
      <c r="EL463" s="43">
        <f t="shared" ref="EL463:GC463" si="3167">SUM(EL464:EL479)</f>
        <v>68</v>
      </c>
      <c r="EM463" s="340">
        <f t="shared" si="3167"/>
        <v>88</v>
      </c>
      <c r="EN463" s="43">
        <f t="shared" si="3167"/>
        <v>182</v>
      </c>
      <c r="EO463" s="340">
        <f t="shared" si="3167"/>
        <v>244</v>
      </c>
      <c r="EP463" s="43">
        <f t="shared" si="3167"/>
        <v>0</v>
      </c>
      <c r="EQ463" s="340">
        <f t="shared" si="3167"/>
        <v>0</v>
      </c>
      <c r="ER463" s="43">
        <f t="shared" si="3167"/>
        <v>0</v>
      </c>
      <c r="ES463" s="340">
        <f t="shared" si="3167"/>
        <v>0</v>
      </c>
      <c r="ET463" s="340">
        <f t="shared" si="3167"/>
        <v>6</v>
      </c>
      <c r="EU463" s="342">
        <f t="shared" si="3167"/>
        <v>29.6</v>
      </c>
      <c r="EV463" s="43">
        <f t="shared" si="3167"/>
        <v>0</v>
      </c>
      <c r="EW463" s="340">
        <f t="shared" si="3167"/>
        <v>0</v>
      </c>
      <c r="EX463" s="43">
        <f t="shared" si="3167"/>
        <v>0</v>
      </c>
      <c r="EY463" s="340">
        <f t="shared" si="3167"/>
        <v>0</v>
      </c>
      <c r="EZ463" s="43">
        <f t="shared" si="3167"/>
        <v>2</v>
      </c>
      <c r="FA463" s="340">
        <f t="shared" si="3167"/>
        <v>90</v>
      </c>
      <c r="FB463" s="43">
        <f t="shared" si="3167"/>
        <v>1</v>
      </c>
      <c r="FC463" s="340">
        <f t="shared" si="3167"/>
        <v>144</v>
      </c>
      <c r="FD463" s="43">
        <f t="shared" si="3167"/>
        <v>0</v>
      </c>
      <c r="FE463" s="342">
        <f t="shared" si="3167"/>
        <v>0</v>
      </c>
      <c r="FF463" s="43">
        <f t="shared" si="3167"/>
        <v>0</v>
      </c>
      <c r="FG463" s="434">
        <f t="shared" si="3167"/>
        <v>0</v>
      </c>
      <c r="FH463" s="43">
        <f t="shared" si="3167"/>
        <v>3</v>
      </c>
      <c r="FI463" s="340">
        <f t="shared" si="3167"/>
        <v>178</v>
      </c>
      <c r="FJ463" s="43">
        <f t="shared" si="3167"/>
        <v>0</v>
      </c>
      <c r="FK463" s="340">
        <f t="shared" si="3167"/>
        <v>0</v>
      </c>
      <c r="FL463" s="43">
        <f t="shared" si="3167"/>
        <v>0</v>
      </c>
      <c r="FM463" s="340">
        <f t="shared" si="3167"/>
        <v>0</v>
      </c>
      <c r="FN463" s="43">
        <f t="shared" si="3167"/>
        <v>2</v>
      </c>
      <c r="FO463" s="340">
        <f t="shared" si="3167"/>
        <v>18</v>
      </c>
      <c r="FP463" s="43"/>
      <c r="FQ463" s="434">
        <f t="shared" ref="FQ463" si="3168">SUM(FQ464:FQ479)</f>
        <v>25.666666666666664</v>
      </c>
      <c r="FR463" s="340">
        <f t="shared" si="3167"/>
        <v>0</v>
      </c>
      <c r="FS463" s="340">
        <f t="shared" si="3167"/>
        <v>0</v>
      </c>
      <c r="FT463" s="43">
        <f t="shared" si="3167"/>
        <v>2</v>
      </c>
      <c r="FU463" s="434">
        <f t="shared" si="3167"/>
        <v>24</v>
      </c>
      <c r="FV463" s="43">
        <f t="shared" si="3167"/>
        <v>1</v>
      </c>
      <c r="FW463" s="434">
        <f t="shared" si="3167"/>
        <v>0</v>
      </c>
      <c r="FX463" s="43">
        <f t="shared" si="3167"/>
        <v>0</v>
      </c>
      <c r="FY463" s="340">
        <f t="shared" si="3167"/>
        <v>0</v>
      </c>
      <c r="FZ463" s="43">
        <f t="shared" si="3167"/>
        <v>0</v>
      </c>
      <c r="GA463" s="340">
        <f t="shared" si="3167"/>
        <v>0</v>
      </c>
      <c r="GB463" s="438">
        <f t="shared" si="3167"/>
        <v>847.26666666666665</v>
      </c>
      <c r="GC463" s="439">
        <f t="shared" si="3167"/>
        <v>380</v>
      </c>
      <c r="GD463" s="43"/>
      <c r="GE463" s="43"/>
      <c r="GF463" s="43"/>
      <c r="GG463" s="366"/>
      <c r="GI463" s="347"/>
      <c r="GJ463" s="347"/>
      <c r="GK463" s="348"/>
      <c r="GL463" s="357"/>
      <c r="GM463" s="358"/>
      <c r="GN463" s="348"/>
      <c r="GO463" s="350"/>
    </row>
    <row r="464" spans="1:197" ht="24.75" customHeight="1" x14ac:dyDescent="0.35">
      <c r="A464" s="51"/>
      <c r="B464" s="213" t="s">
        <v>100</v>
      </c>
      <c r="C464" s="214" t="s">
        <v>114</v>
      </c>
      <c r="D464" s="214" t="s">
        <v>102</v>
      </c>
      <c r="E464" s="200" t="s">
        <v>158</v>
      </c>
      <c r="F464" s="198" t="s">
        <v>159</v>
      </c>
      <c r="G464" s="214">
        <v>3</v>
      </c>
      <c r="H464" s="197">
        <v>29</v>
      </c>
      <c r="I464" s="197"/>
      <c r="J464" s="200">
        <v>1</v>
      </c>
      <c r="K464" s="200">
        <f>SUM(J464)*2</f>
        <v>2</v>
      </c>
      <c r="L464" s="215">
        <v>68</v>
      </c>
      <c r="M464" s="140">
        <f t="shared" ref="M464:M466" si="3169">SUM(N464+P464+R464+T464+V464)</f>
        <v>68</v>
      </c>
      <c r="N464" s="452">
        <v>24</v>
      </c>
      <c r="O464" s="142">
        <f t="shared" ref="O464" si="3170">SUM(N464)*I464</f>
        <v>0</v>
      </c>
      <c r="P464" s="144">
        <v>20</v>
      </c>
      <c r="Q464" s="142">
        <f t="shared" ref="Q464:Q465" si="3171">P464*J464</f>
        <v>20</v>
      </c>
      <c r="R464" s="452">
        <v>24</v>
      </c>
      <c r="S464" s="142">
        <f t="shared" ref="S464:S466" si="3172">SUM(R464)*J464</f>
        <v>24</v>
      </c>
      <c r="T464" s="208"/>
      <c r="U464" s="210">
        <f t="shared" ref="U464:U466" si="3173">SUM(T464)*K464</f>
        <v>0</v>
      </c>
      <c r="V464" s="208"/>
      <c r="W464" s="210">
        <f t="shared" ref="W464:W465" si="3174">SUM(V464)*J464*5</f>
        <v>0</v>
      </c>
      <c r="X464" s="206">
        <f t="shared" ref="X464:X465" si="3175">SUM(J464*AX464*2+K464*AZ464*2)</f>
        <v>0</v>
      </c>
      <c r="Y464" s="207">
        <f t="shared" ref="Y464" si="3176">SUM(L464*5/100*J464)</f>
        <v>3.4</v>
      </c>
      <c r="Z464" s="208"/>
      <c r="AA464" s="210"/>
      <c r="AB464" s="208"/>
      <c r="AC464" s="206">
        <f t="shared" ref="AC464:AC466" si="3177">SUM(AB464)*3*H464/5</f>
        <v>0</v>
      </c>
      <c r="AD464" s="208"/>
      <c r="AE464" s="209">
        <f t="shared" ref="AE464:AE465" si="3178">SUM(AD464*H464*(30+4))</f>
        <v>0</v>
      </c>
      <c r="AF464" s="208"/>
      <c r="AG464" s="210">
        <f t="shared" ref="AG464:AG466" si="3179">SUM(AF464*H464*3)</f>
        <v>0</v>
      </c>
      <c r="AH464" s="210"/>
      <c r="AI464" s="206">
        <f t="shared" ref="AI464:AI466" si="3180">SUM(AH464*H464/3)</f>
        <v>0</v>
      </c>
      <c r="AJ464" s="208"/>
      <c r="AK464" s="206">
        <f t="shared" ref="AK464:AK465" si="3181">SUM(AJ464*H464*2/3)</f>
        <v>0</v>
      </c>
      <c r="AL464" s="208"/>
      <c r="AM464" s="262">
        <f t="shared" ref="AM464" si="3182">SUM(AL464*H464)</f>
        <v>0</v>
      </c>
      <c r="AN464" s="208"/>
      <c r="AO464" s="210">
        <f t="shared" ref="AO464" si="3183">SUM(AN464*J464)</f>
        <v>0</v>
      </c>
      <c r="AP464" s="208"/>
      <c r="AQ464" s="206">
        <f t="shared" ref="AQ464:AQ466" si="3184">SUM(AP464*H464*2)</f>
        <v>0</v>
      </c>
      <c r="AR464" s="208"/>
      <c r="AS464" s="206">
        <f>SUM(J464*AR464*6)</f>
        <v>0</v>
      </c>
      <c r="AT464" s="32">
        <v>1</v>
      </c>
      <c r="AU464" s="194">
        <f t="shared" ref="AU464:AU466" si="3185">AT464*H464/3</f>
        <v>9.6666666666666661</v>
      </c>
      <c r="AV464" s="190"/>
      <c r="AW464" s="190">
        <f t="shared" ref="AW464" si="3186">SUM(J464*AV464*6)</f>
        <v>0</v>
      </c>
      <c r="AX464" s="189"/>
      <c r="AY464" s="191">
        <f t="shared" ref="AY464" si="3187">AX464*H464/3</f>
        <v>0</v>
      </c>
      <c r="AZ464" s="190"/>
      <c r="BA464" s="191">
        <f t="shared" ref="BA464:BA465" si="3188">SUM(AZ464*K464*5*6)</f>
        <v>0</v>
      </c>
      <c r="BB464" s="189"/>
      <c r="BC464" s="191">
        <f t="shared" ref="BC464:BC465" si="3189">SUM(BB464*K464*4*6)</f>
        <v>0</v>
      </c>
      <c r="BD464" s="189"/>
      <c r="BE464" s="195">
        <f t="shared" ref="BE464:BE466" si="3190">SUM(BD464*50)</f>
        <v>0</v>
      </c>
      <c r="BF464" s="194">
        <f t="shared" ref="BF464:BF466" si="3191">O464+Q464+S464+U464+W464+X464+Y464+AA464+AC464+AE464+AG464+AI464+AK464+AM464+AO464+AQ464+AS464+AU464+AW464+AY464+BA464+BC464+BE464</f>
        <v>57.066666666666663</v>
      </c>
      <c r="BG464" s="20">
        <f t="shared" ref="BG464" si="3192">SUM(O464+Q464+U464+W464+X464+AS464+AW464+AY464+BA464+BC464+S464+AQ464)</f>
        <v>44</v>
      </c>
      <c r="BH464" s="7"/>
      <c r="BI464" s="7"/>
      <c r="BJ464" s="7"/>
      <c r="BK464" s="52"/>
      <c r="BL464" s="51"/>
      <c r="BM464" s="213" t="s">
        <v>100</v>
      </c>
      <c r="BN464" s="214" t="s">
        <v>114</v>
      </c>
      <c r="BO464" s="214" t="s">
        <v>102</v>
      </c>
      <c r="BP464" s="200" t="s">
        <v>158</v>
      </c>
      <c r="BQ464" s="199" t="s">
        <v>159</v>
      </c>
      <c r="BR464" s="214">
        <v>4</v>
      </c>
      <c r="BS464" s="197">
        <v>29</v>
      </c>
      <c r="BT464" s="197"/>
      <c r="BU464" s="200">
        <v>1</v>
      </c>
      <c r="BV464" s="200">
        <f>SUM(BU464)*2</f>
        <v>2</v>
      </c>
      <c r="BW464" s="215">
        <v>70</v>
      </c>
      <c r="BX464" s="140">
        <f t="shared" ref="BX464:BX468" si="3193">SUM(BY464+CA464+CC464+CE464+CG464)</f>
        <v>70</v>
      </c>
      <c r="BY464" s="141">
        <v>30</v>
      </c>
      <c r="BZ464" s="142">
        <f t="shared" ref="BZ464:BZ465" si="3194">SUM(BY464)*BT464</f>
        <v>0</v>
      </c>
      <c r="CA464" s="141">
        <v>20</v>
      </c>
      <c r="CB464" s="142">
        <f t="shared" ref="CB464:CB465" si="3195">CA464*BU464</f>
        <v>20</v>
      </c>
      <c r="CC464" s="141">
        <v>20</v>
      </c>
      <c r="CD464" s="142">
        <f t="shared" ref="CD464:CD465" si="3196">SUM(CC464)*BU464</f>
        <v>20</v>
      </c>
      <c r="CE464" s="208"/>
      <c r="CF464" s="210">
        <f t="shared" ref="CF464:CF465" si="3197">SUM(CE464)*BV464</f>
        <v>0</v>
      </c>
      <c r="CG464" s="208"/>
      <c r="CH464" s="210">
        <f t="shared" ref="CH464:CH465" si="3198">SUM(CG464)*BU464*5</f>
        <v>0</v>
      </c>
      <c r="CI464" s="206">
        <f t="shared" ref="CI464:CI465" si="3199">SUM(BU464*DI464*2+BV464*DK464*2)</f>
        <v>2</v>
      </c>
      <c r="CJ464" s="207">
        <f t="shared" ref="CJ464" si="3200">SUM(BW464*5/100*BU464)</f>
        <v>3.5</v>
      </c>
      <c r="CK464" s="208"/>
      <c r="CL464" s="210"/>
      <c r="CM464" s="208"/>
      <c r="CN464" s="206">
        <f t="shared" ref="CN464" si="3201">SUM(CM464)*3*BS464/5</f>
        <v>0</v>
      </c>
      <c r="CO464" s="208"/>
      <c r="CP464" s="209">
        <f t="shared" ref="CP464:CP465" si="3202">SUM(CO464*BS464*(30+4))</f>
        <v>0</v>
      </c>
      <c r="CQ464" s="208"/>
      <c r="CR464" s="334">
        <f t="shared" ref="CR464:CR468" si="3203">SUM(CQ464*BS464*3)</f>
        <v>0</v>
      </c>
      <c r="CS464" s="210"/>
      <c r="CT464" s="206">
        <f>SUM(CS464*BS464/3)</f>
        <v>0</v>
      </c>
      <c r="CU464" s="208"/>
      <c r="CV464" s="206">
        <f t="shared" ref="CV464:CV465" si="3204">SUM(CU464*BS464*2/3)</f>
        <v>0</v>
      </c>
      <c r="CW464" s="208">
        <v>1</v>
      </c>
      <c r="CX464" s="142">
        <f t="shared" ref="CX464:CX465" si="3205">SUM(CW464*BS464)*2</f>
        <v>58</v>
      </c>
      <c r="CY464" s="208"/>
      <c r="CZ464" s="210">
        <f t="shared" ref="CZ464" si="3206">SUM(CY464*BU464)</f>
        <v>0</v>
      </c>
      <c r="DA464" s="208"/>
      <c r="DB464" s="206">
        <f t="shared" ref="DB464:DB465" si="3207">SUM(DA464*BS464*2)</f>
        <v>0</v>
      </c>
      <c r="DC464" s="208"/>
      <c r="DD464" s="206">
        <f t="shared" ref="DD464" si="3208">SUM(BU464*DC464*6)</f>
        <v>0</v>
      </c>
      <c r="DE464" s="32"/>
      <c r="DF464" s="194">
        <f t="shared" ref="DF464:DF468" si="3209">DE464*BS464/3</f>
        <v>0</v>
      </c>
      <c r="DG464" s="208"/>
      <c r="DH464" s="210">
        <f t="shared" ref="DH464" si="3210">SUM(DG464*BS464/3)</f>
        <v>0</v>
      </c>
      <c r="DI464" s="208">
        <v>1</v>
      </c>
      <c r="DJ464" s="206">
        <f t="shared" ref="DJ464:DJ465" si="3211">SUM(BU464*DI464*8)</f>
        <v>8</v>
      </c>
      <c r="DK464" s="210"/>
      <c r="DL464" s="206">
        <f t="shared" ref="DL464:DL465" si="3212">SUM(DK464*BV464*5*6)</f>
        <v>0</v>
      </c>
      <c r="DM464" s="208"/>
      <c r="DN464" s="206">
        <f t="shared" ref="DN464:DN465" si="3213">SUM(DM464*BV464*4*6)</f>
        <v>0</v>
      </c>
      <c r="DO464" s="208"/>
      <c r="DP464" s="212">
        <f t="shared" ref="DP464:DP468" si="3214">SUM(DO464*50)</f>
        <v>0</v>
      </c>
      <c r="DQ464" s="20">
        <f t="shared" ref="DQ464:DQ479" si="3215">SUM(CZ464+DP464+DN464+DL464+DJ464+DH464+DD464+DB464+CV464+CX464+CT464+CR464+CP464+CN464+CL464+CJ464+CI464+CH464+CF464+CB464+BZ464+CD464+DF464)</f>
        <v>111.5</v>
      </c>
      <c r="DR464" s="20">
        <f t="shared" ref="DR464:DR479" si="3216">SUM(BZ464+CB464+CF464+CH464+CI464+DD464+DH464+DJ464+DL464+DN464+CD464+DB464)</f>
        <v>50</v>
      </c>
      <c r="DS464" s="7"/>
      <c r="DT464" s="7"/>
      <c r="DU464" s="7"/>
      <c r="DV464" s="52"/>
      <c r="DW464" s="51"/>
      <c r="DX464" s="20"/>
      <c r="DY464" s="71"/>
      <c r="DZ464" s="71"/>
      <c r="EA464" s="7"/>
      <c r="EB464" s="7"/>
      <c r="EC464" s="7"/>
      <c r="ED464" s="7"/>
      <c r="EE464" s="7"/>
      <c r="EF464" s="7"/>
      <c r="EG464" s="7"/>
      <c r="EH464" s="7">
        <f t="shared" ref="EH464:EW479" si="3217">SUM(L464+BW464)</f>
        <v>138</v>
      </c>
      <c r="EI464" s="7">
        <f t="shared" si="3217"/>
        <v>138</v>
      </c>
      <c r="EJ464" s="7">
        <f t="shared" si="3217"/>
        <v>54</v>
      </c>
      <c r="EK464" s="18">
        <f t="shared" si="3217"/>
        <v>0</v>
      </c>
      <c r="EL464" s="7">
        <f t="shared" si="3217"/>
        <v>40</v>
      </c>
      <c r="EM464" s="7">
        <f t="shared" si="3217"/>
        <v>40</v>
      </c>
      <c r="EN464" s="7">
        <f t="shared" si="3217"/>
        <v>44</v>
      </c>
      <c r="EO464" s="7">
        <f t="shared" si="3217"/>
        <v>44</v>
      </c>
      <c r="EP464" s="7">
        <f t="shared" si="3217"/>
        <v>0</v>
      </c>
      <c r="EQ464" s="7">
        <f t="shared" si="3217"/>
        <v>0</v>
      </c>
      <c r="ER464" s="7">
        <f t="shared" si="3217"/>
        <v>0</v>
      </c>
      <c r="ES464" s="7">
        <f t="shared" si="3217"/>
        <v>0</v>
      </c>
      <c r="ET464" s="7">
        <f t="shared" si="3217"/>
        <v>2</v>
      </c>
      <c r="EU464" s="18">
        <f t="shared" si="3217"/>
        <v>6.9</v>
      </c>
      <c r="EV464" s="7">
        <f t="shared" si="3217"/>
        <v>0</v>
      </c>
      <c r="EW464" s="7">
        <f t="shared" si="3217"/>
        <v>0</v>
      </c>
      <c r="EX464" s="7">
        <f t="shared" ref="EX464:FM479" si="3218">SUM(AB464+CM464)</f>
        <v>0</v>
      </c>
      <c r="EY464" s="7">
        <f t="shared" si="3218"/>
        <v>0</v>
      </c>
      <c r="EZ464" s="7">
        <f t="shared" si="3218"/>
        <v>0</v>
      </c>
      <c r="FA464" s="7">
        <f t="shared" si="3218"/>
        <v>0</v>
      </c>
      <c r="FB464" s="7">
        <f t="shared" si="3218"/>
        <v>0</v>
      </c>
      <c r="FC464" s="7">
        <f t="shared" si="3218"/>
        <v>0</v>
      </c>
      <c r="FD464" s="7">
        <f t="shared" si="3218"/>
        <v>0</v>
      </c>
      <c r="FE464" s="18">
        <f t="shared" si="3218"/>
        <v>0</v>
      </c>
      <c r="FF464" s="7">
        <f t="shared" si="3218"/>
        <v>0</v>
      </c>
      <c r="FG464" s="7">
        <f t="shared" si="3218"/>
        <v>0</v>
      </c>
      <c r="FH464" s="7">
        <f t="shared" si="3218"/>
        <v>1</v>
      </c>
      <c r="FI464" s="7">
        <f t="shared" si="3218"/>
        <v>58</v>
      </c>
      <c r="FJ464" s="7">
        <f t="shared" si="3218"/>
        <v>0</v>
      </c>
      <c r="FK464" s="7">
        <f t="shared" si="3218"/>
        <v>0</v>
      </c>
      <c r="FL464" s="7">
        <f t="shared" si="3218"/>
        <v>0</v>
      </c>
      <c r="FM464" s="7">
        <f t="shared" si="3218"/>
        <v>0</v>
      </c>
      <c r="FN464" s="7">
        <f t="shared" ref="FN464:FO479" si="3219">SUM(AR464+DC464)</f>
        <v>0</v>
      </c>
      <c r="FO464" s="7">
        <f t="shared" si="3219"/>
        <v>0</v>
      </c>
      <c r="FP464" s="7"/>
      <c r="FQ464" s="7">
        <f t="shared" ref="FQ464:GC479" si="3220">SUM(AU464+DF464)</f>
        <v>9.6666666666666661</v>
      </c>
      <c r="FR464" s="7">
        <f t="shared" si="3220"/>
        <v>0</v>
      </c>
      <c r="FS464" s="7">
        <f t="shared" si="3220"/>
        <v>0</v>
      </c>
      <c r="FT464" s="7">
        <f t="shared" si="3220"/>
        <v>1</v>
      </c>
      <c r="FU464" s="7">
        <f t="shared" si="3220"/>
        <v>8</v>
      </c>
      <c r="FV464" s="7">
        <f t="shared" si="3220"/>
        <v>0</v>
      </c>
      <c r="FW464" s="7">
        <f t="shared" si="3220"/>
        <v>0</v>
      </c>
      <c r="FX464" s="7">
        <f t="shared" si="3220"/>
        <v>0</v>
      </c>
      <c r="FY464" s="7">
        <f t="shared" si="3220"/>
        <v>0</v>
      </c>
      <c r="FZ464" s="7">
        <f t="shared" si="3220"/>
        <v>0</v>
      </c>
      <c r="GA464" s="7">
        <f t="shared" si="3220"/>
        <v>0</v>
      </c>
      <c r="GB464" s="116">
        <f t="shared" si="3220"/>
        <v>168.56666666666666</v>
      </c>
      <c r="GC464" s="117">
        <f t="shared" si="3220"/>
        <v>94</v>
      </c>
      <c r="GD464" s="7"/>
      <c r="GE464" s="7"/>
      <c r="GF464" s="7"/>
      <c r="GG464" s="52"/>
      <c r="GH464" s="3"/>
      <c r="GI464" s="18"/>
      <c r="GJ464" s="18"/>
      <c r="GK464" s="1"/>
      <c r="GL464" s="23"/>
      <c r="GM464" s="61"/>
      <c r="GN464" s="7"/>
      <c r="GO464" s="7"/>
    </row>
    <row r="465" spans="1:197" ht="24.95" customHeight="1" x14ac:dyDescent="0.35">
      <c r="A465" s="51"/>
      <c r="B465" s="187" t="s">
        <v>100</v>
      </c>
      <c r="C465" s="185" t="s">
        <v>114</v>
      </c>
      <c r="D465" s="184" t="s">
        <v>102</v>
      </c>
      <c r="E465" s="184" t="s">
        <v>158</v>
      </c>
      <c r="F465" s="138" t="s">
        <v>162</v>
      </c>
      <c r="G465" s="184">
        <v>5</v>
      </c>
      <c r="H465" s="184">
        <v>48</v>
      </c>
      <c r="I465" s="184"/>
      <c r="J465" s="184">
        <v>2</v>
      </c>
      <c r="K465" s="184">
        <f>SUM(J465)*2</f>
        <v>4</v>
      </c>
      <c r="L465" s="187">
        <v>60</v>
      </c>
      <c r="M465" s="188">
        <f t="shared" si="3169"/>
        <v>60</v>
      </c>
      <c r="N465" s="189">
        <v>30</v>
      </c>
      <c r="O465" s="262">
        <f t="shared" ref="O465:O466" si="3221">SUM(N465)*I465</f>
        <v>0</v>
      </c>
      <c r="P465" s="189">
        <v>4</v>
      </c>
      <c r="Q465" s="190">
        <f t="shared" si="3171"/>
        <v>8</v>
      </c>
      <c r="R465" s="189">
        <v>26</v>
      </c>
      <c r="S465" s="190">
        <f t="shared" si="3172"/>
        <v>52</v>
      </c>
      <c r="T465" s="189"/>
      <c r="U465" s="190">
        <f t="shared" si="3173"/>
        <v>0</v>
      </c>
      <c r="V465" s="189"/>
      <c r="W465" s="190">
        <f t="shared" si="3174"/>
        <v>0</v>
      </c>
      <c r="X465" s="191">
        <f t="shared" si="3175"/>
        <v>0</v>
      </c>
      <c r="Y465" s="191">
        <f t="shared" ref="Y465" si="3222">L465*J465*0.05</f>
        <v>6</v>
      </c>
      <c r="Z465" s="189"/>
      <c r="AA465" s="190"/>
      <c r="AB465" s="189"/>
      <c r="AC465" s="191">
        <f t="shared" si="3177"/>
        <v>0</v>
      </c>
      <c r="AD465" s="189"/>
      <c r="AE465" s="193">
        <f t="shared" si="3178"/>
        <v>0</v>
      </c>
      <c r="AF465" s="189">
        <v>1</v>
      </c>
      <c r="AG465" s="190">
        <f t="shared" si="3179"/>
        <v>144</v>
      </c>
      <c r="AH465" s="190"/>
      <c r="AI465" s="191">
        <f t="shared" si="3180"/>
        <v>0</v>
      </c>
      <c r="AJ465" s="189"/>
      <c r="AK465" s="191">
        <f t="shared" si="3181"/>
        <v>0</v>
      </c>
      <c r="AL465" s="189"/>
      <c r="AM465" s="262">
        <f t="shared" ref="AM465" si="3223">SUM(AL465*H465*2)</f>
        <v>0</v>
      </c>
      <c r="AN465" s="189"/>
      <c r="AO465" s="190">
        <f t="shared" ref="AO465" si="3224">SUM(AN465*J465*2)</f>
        <v>0</v>
      </c>
      <c r="AP465" s="189"/>
      <c r="AQ465" s="191">
        <f t="shared" si="3184"/>
        <v>0</v>
      </c>
      <c r="AR465" s="189"/>
      <c r="AS465" s="191">
        <f>SUM(J465*AR465*6)</f>
        <v>0</v>
      </c>
      <c r="AT465" s="32">
        <v>1</v>
      </c>
      <c r="AU465" s="194">
        <f t="shared" si="3185"/>
        <v>16</v>
      </c>
      <c r="AV465" s="189"/>
      <c r="AW465" s="190">
        <f t="shared" ref="AW465" si="3225">SUM(J465*AV465*6)</f>
        <v>0</v>
      </c>
      <c r="AX465" s="189"/>
      <c r="AY465" s="191">
        <f t="shared" ref="AY465" si="3226">SUM(J465*AX465*8)</f>
        <v>0</v>
      </c>
      <c r="AZ465" s="190"/>
      <c r="BA465" s="191">
        <f t="shared" si="3188"/>
        <v>0</v>
      </c>
      <c r="BB465" s="189"/>
      <c r="BC465" s="191">
        <f t="shared" si="3189"/>
        <v>0</v>
      </c>
      <c r="BD465" s="189"/>
      <c r="BE465" s="195">
        <f t="shared" si="3190"/>
        <v>0</v>
      </c>
      <c r="BF465" s="194">
        <f t="shared" si="3191"/>
        <v>226</v>
      </c>
      <c r="BG465" s="194">
        <f t="shared" ref="BG465:BG466" si="3227">BC465+BA465+AY465+AW465+AS465+AQ465+X465+W465+U465+S465+Q465+O465</f>
        <v>60</v>
      </c>
      <c r="BH465" s="7"/>
      <c r="BI465" s="7"/>
      <c r="BJ465" s="7"/>
      <c r="BK465" s="52"/>
      <c r="BL465" s="51"/>
      <c r="BM465" s="187" t="s">
        <v>100</v>
      </c>
      <c r="BN465" s="185" t="s">
        <v>114</v>
      </c>
      <c r="BO465" s="184" t="s">
        <v>102</v>
      </c>
      <c r="BP465" s="184" t="s">
        <v>158</v>
      </c>
      <c r="BQ465" s="184" t="s">
        <v>162</v>
      </c>
      <c r="BR465" s="184">
        <v>6</v>
      </c>
      <c r="BS465" s="184">
        <v>48</v>
      </c>
      <c r="BT465" s="185"/>
      <c r="BU465" s="185">
        <v>2</v>
      </c>
      <c r="BV465" s="185">
        <f>SUM(BU465)*2</f>
        <v>4</v>
      </c>
      <c r="BW465" s="187">
        <v>82</v>
      </c>
      <c r="BX465" s="188">
        <f t="shared" si="3193"/>
        <v>82</v>
      </c>
      <c r="BY465" s="189">
        <v>44</v>
      </c>
      <c r="BZ465" s="142">
        <f t="shared" si="3194"/>
        <v>0</v>
      </c>
      <c r="CA465" s="189">
        <v>4</v>
      </c>
      <c r="CB465" s="190">
        <f t="shared" si="3195"/>
        <v>8</v>
      </c>
      <c r="CC465" s="189">
        <v>34</v>
      </c>
      <c r="CD465" s="190">
        <f t="shared" si="3196"/>
        <v>68</v>
      </c>
      <c r="CE465" s="189"/>
      <c r="CF465" s="190">
        <f t="shared" si="3197"/>
        <v>0</v>
      </c>
      <c r="CG465" s="189"/>
      <c r="CH465" s="190">
        <f t="shared" si="3198"/>
        <v>0</v>
      </c>
      <c r="CI465" s="191">
        <f t="shared" si="3199"/>
        <v>4</v>
      </c>
      <c r="CJ465" s="191">
        <f t="shared" ref="CJ465" si="3228">BW465*BU465*0.05</f>
        <v>8.2000000000000011</v>
      </c>
      <c r="CK465" s="189"/>
      <c r="CL465" s="190"/>
      <c r="CM465" s="189"/>
      <c r="CN465" s="191">
        <f t="shared" ref="CN465" si="3229">SUM(CM465)*3*BS465/5</f>
        <v>0</v>
      </c>
      <c r="CO465" s="189"/>
      <c r="CP465" s="193">
        <f t="shared" si="3202"/>
        <v>0</v>
      </c>
      <c r="CQ465" s="189"/>
      <c r="CR465" s="334">
        <f t="shared" si="3203"/>
        <v>0</v>
      </c>
      <c r="CS465" s="190"/>
      <c r="CT465" s="191">
        <f t="shared" ref="CT465" si="3230">SUM(CS465*BS465/3)</f>
        <v>0</v>
      </c>
      <c r="CU465" s="189"/>
      <c r="CV465" s="191">
        <f t="shared" si="3204"/>
        <v>0</v>
      </c>
      <c r="CW465" s="189">
        <v>1</v>
      </c>
      <c r="CX465" s="142">
        <f t="shared" si="3205"/>
        <v>96</v>
      </c>
      <c r="CY465" s="189"/>
      <c r="CZ465" s="190">
        <f t="shared" ref="CZ465" si="3231">SUM(CY465*BU465*2)</f>
        <v>0</v>
      </c>
      <c r="DA465" s="189"/>
      <c r="DB465" s="191">
        <f t="shared" si="3207"/>
        <v>0</v>
      </c>
      <c r="DC465" s="189"/>
      <c r="DD465" s="191">
        <f>SUM(BU465*DC465*6)</f>
        <v>0</v>
      </c>
      <c r="DE465" s="32"/>
      <c r="DF465" s="194">
        <f t="shared" si="3209"/>
        <v>0</v>
      </c>
      <c r="DG465" s="189"/>
      <c r="DH465" s="190">
        <f t="shared" ref="DH465" si="3232">SUM(BU465*DG465*6)</f>
        <v>0</v>
      </c>
      <c r="DI465" s="189">
        <v>1</v>
      </c>
      <c r="DJ465" s="191">
        <f t="shared" si="3211"/>
        <v>16</v>
      </c>
      <c r="DK465" s="190"/>
      <c r="DL465" s="191">
        <f t="shared" si="3212"/>
        <v>0</v>
      </c>
      <c r="DM465" s="189"/>
      <c r="DN465" s="191">
        <f t="shared" si="3213"/>
        <v>0</v>
      </c>
      <c r="DO465" s="189"/>
      <c r="DP465" s="195">
        <f t="shared" si="3214"/>
        <v>0</v>
      </c>
      <c r="DQ465" s="20">
        <f t="shared" si="3215"/>
        <v>200.2</v>
      </c>
      <c r="DR465" s="20">
        <f t="shared" si="3216"/>
        <v>96</v>
      </c>
      <c r="DS465" s="7"/>
      <c r="DT465" s="7"/>
      <c r="DU465" s="7"/>
      <c r="DV465" s="52"/>
      <c r="DW465" s="51"/>
      <c r="DX465" s="20"/>
      <c r="DY465" s="71"/>
      <c r="DZ465" s="71"/>
      <c r="EA465" s="7"/>
      <c r="EB465" s="7"/>
      <c r="EC465" s="7"/>
      <c r="ED465" s="7"/>
      <c r="EE465" s="7"/>
      <c r="EF465" s="7"/>
      <c r="EG465" s="7"/>
      <c r="EH465" s="7">
        <f t="shared" si="3217"/>
        <v>142</v>
      </c>
      <c r="EI465" s="7">
        <f t="shared" si="3217"/>
        <v>142</v>
      </c>
      <c r="EJ465" s="7">
        <f t="shared" si="3217"/>
        <v>74</v>
      </c>
      <c r="EK465" s="18">
        <f t="shared" si="3217"/>
        <v>0</v>
      </c>
      <c r="EL465" s="7">
        <f t="shared" si="3217"/>
        <v>8</v>
      </c>
      <c r="EM465" s="7">
        <f t="shared" si="3217"/>
        <v>16</v>
      </c>
      <c r="EN465" s="7">
        <f t="shared" si="3217"/>
        <v>60</v>
      </c>
      <c r="EO465" s="7">
        <f t="shared" si="3217"/>
        <v>120</v>
      </c>
      <c r="EP465" s="7">
        <f t="shared" si="3217"/>
        <v>0</v>
      </c>
      <c r="EQ465" s="7">
        <f t="shared" si="3217"/>
        <v>0</v>
      </c>
      <c r="ER465" s="7">
        <f t="shared" si="3217"/>
        <v>0</v>
      </c>
      <c r="ES465" s="7">
        <f t="shared" si="3217"/>
        <v>0</v>
      </c>
      <c r="ET465" s="7">
        <f t="shared" si="3217"/>
        <v>4</v>
      </c>
      <c r="EU465" s="18">
        <f t="shared" si="3217"/>
        <v>14.200000000000001</v>
      </c>
      <c r="EV465" s="7">
        <f t="shared" si="3217"/>
        <v>0</v>
      </c>
      <c r="EW465" s="7">
        <f t="shared" si="3217"/>
        <v>0</v>
      </c>
      <c r="EX465" s="7">
        <f t="shared" si="3218"/>
        <v>0</v>
      </c>
      <c r="EY465" s="7">
        <f t="shared" si="3218"/>
        <v>0</v>
      </c>
      <c r="EZ465" s="7">
        <f t="shared" si="3218"/>
        <v>0</v>
      </c>
      <c r="FA465" s="7">
        <f t="shared" si="3218"/>
        <v>0</v>
      </c>
      <c r="FB465" s="7">
        <f t="shared" si="3218"/>
        <v>1</v>
      </c>
      <c r="FC465" s="7">
        <f t="shared" si="3218"/>
        <v>144</v>
      </c>
      <c r="FD465" s="7">
        <f t="shared" si="3218"/>
        <v>0</v>
      </c>
      <c r="FE465" s="18">
        <f t="shared" si="3218"/>
        <v>0</v>
      </c>
      <c r="FF465" s="7">
        <f t="shared" si="3218"/>
        <v>0</v>
      </c>
      <c r="FG465" s="7">
        <f t="shared" si="3218"/>
        <v>0</v>
      </c>
      <c r="FH465" s="7">
        <f t="shared" si="3218"/>
        <v>1</v>
      </c>
      <c r="FI465" s="7">
        <f t="shared" si="3218"/>
        <v>96</v>
      </c>
      <c r="FJ465" s="7">
        <f t="shared" si="3218"/>
        <v>0</v>
      </c>
      <c r="FK465" s="7">
        <f t="shared" si="3218"/>
        <v>0</v>
      </c>
      <c r="FL465" s="7">
        <f t="shared" si="3218"/>
        <v>0</v>
      </c>
      <c r="FM465" s="7">
        <f t="shared" si="3218"/>
        <v>0</v>
      </c>
      <c r="FN465" s="7">
        <f t="shared" si="3219"/>
        <v>0</v>
      </c>
      <c r="FO465" s="7">
        <f t="shared" si="3219"/>
        <v>0</v>
      </c>
      <c r="FP465" s="7"/>
      <c r="FQ465" s="7">
        <f t="shared" si="3220"/>
        <v>16</v>
      </c>
      <c r="FR465" s="7">
        <f t="shared" si="3220"/>
        <v>0</v>
      </c>
      <c r="FS465" s="7">
        <f t="shared" si="3220"/>
        <v>0</v>
      </c>
      <c r="FT465" s="7">
        <f t="shared" si="3220"/>
        <v>1</v>
      </c>
      <c r="FU465" s="7">
        <f t="shared" si="3220"/>
        <v>16</v>
      </c>
      <c r="FV465" s="7">
        <f t="shared" si="3220"/>
        <v>0</v>
      </c>
      <c r="FW465" s="7">
        <f t="shared" si="3220"/>
        <v>0</v>
      </c>
      <c r="FX465" s="7">
        <f t="shared" si="3220"/>
        <v>0</v>
      </c>
      <c r="FY465" s="7">
        <f t="shared" si="3220"/>
        <v>0</v>
      </c>
      <c r="FZ465" s="7">
        <f t="shared" si="3220"/>
        <v>0</v>
      </c>
      <c r="GA465" s="7">
        <f t="shared" si="3220"/>
        <v>0</v>
      </c>
      <c r="GB465" s="116">
        <f t="shared" si="3220"/>
        <v>426.2</v>
      </c>
      <c r="GC465" s="117">
        <f t="shared" si="3220"/>
        <v>156</v>
      </c>
      <c r="GD465" s="7"/>
      <c r="GE465" s="7"/>
      <c r="GF465" s="7"/>
      <c r="GG465" s="52"/>
      <c r="GH465" s="3"/>
      <c r="GI465" s="18"/>
      <c r="GJ465" s="18"/>
      <c r="GK465" s="1"/>
      <c r="GL465" s="23"/>
      <c r="GM465" s="61"/>
      <c r="GN465" s="7"/>
      <c r="GO465" s="7"/>
    </row>
    <row r="466" spans="1:197" ht="24.95" customHeight="1" x14ac:dyDescent="0.35">
      <c r="A466" s="51"/>
      <c r="B466" s="175" t="s">
        <v>104</v>
      </c>
      <c r="C466" s="182" t="s">
        <v>114</v>
      </c>
      <c r="D466" s="176" t="s">
        <v>102</v>
      </c>
      <c r="E466" s="182" t="s">
        <v>158</v>
      </c>
      <c r="F466" s="198" t="s">
        <v>203</v>
      </c>
      <c r="G466" s="176">
        <v>1</v>
      </c>
      <c r="H466" s="182">
        <v>55</v>
      </c>
      <c r="I466" s="182"/>
      <c r="J466" s="182">
        <v>2</v>
      </c>
      <c r="K466" s="176">
        <f>SUM(J466)*2</f>
        <v>4</v>
      </c>
      <c r="L466" s="178">
        <v>50</v>
      </c>
      <c r="M466" s="153">
        <f t="shared" si="3169"/>
        <v>50</v>
      </c>
      <c r="N466" s="178">
        <v>26</v>
      </c>
      <c r="O466" s="255">
        <f t="shared" si="3221"/>
        <v>0</v>
      </c>
      <c r="P466" s="178">
        <v>16</v>
      </c>
      <c r="Q466" s="179">
        <f t="shared" ref="Q466" si="3233">J466*P466</f>
        <v>32</v>
      </c>
      <c r="R466" s="178">
        <v>8</v>
      </c>
      <c r="S466" s="179">
        <f t="shared" si="3172"/>
        <v>16</v>
      </c>
      <c r="T466" s="172"/>
      <c r="U466" s="180">
        <f t="shared" si="3173"/>
        <v>0</v>
      </c>
      <c r="V466" s="172"/>
      <c r="W466" s="180">
        <f>SUM(V466)*J466*3</f>
        <v>0</v>
      </c>
      <c r="X466" s="146">
        <f>2/8*J466*AX466</f>
        <v>0</v>
      </c>
      <c r="Y466" s="146">
        <f>SUM(L466*5/100*J466)</f>
        <v>5</v>
      </c>
      <c r="Z466" s="172"/>
      <c r="AA466" s="180"/>
      <c r="AB466" s="172"/>
      <c r="AC466" s="181">
        <f t="shared" si="3177"/>
        <v>0</v>
      </c>
      <c r="AD466" s="172"/>
      <c r="AE466" s="180">
        <f t="shared" ref="AE466" si="3234">SUM(AD466*H466*(30+4))</f>
        <v>0</v>
      </c>
      <c r="AF466" s="172"/>
      <c r="AG466" s="180">
        <f t="shared" si="3179"/>
        <v>0</v>
      </c>
      <c r="AH466" s="172"/>
      <c r="AI466" s="146">
        <f t="shared" si="3180"/>
        <v>0</v>
      </c>
      <c r="AJ466" s="172"/>
      <c r="AK466" s="146">
        <f t="shared" ref="AK466" si="3235">SUM(AJ466*H466*2/3)</f>
        <v>0</v>
      </c>
      <c r="AL466" s="172"/>
      <c r="AM466" s="258">
        <f t="shared" ref="AM466" si="3236">SUM(AL466*H466)</f>
        <v>0</v>
      </c>
      <c r="AN466" s="172"/>
      <c r="AO466" s="180">
        <f t="shared" ref="AO466" si="3237">SUM(AN466*J466)</f>
        <v>0</v>
      </c>
      <c r="AP466" s="172"/>
      <c r="AQ466" s="181">
        <f t="shared" si="3184"/>
        <v>0</v>
      </c>
      <c r="AR466" s="172">
        <v>1</v>
      </c>
      <c r="AS466" s="146">
        <f t="shared" ref="AS466" si="3238">SUM(J466*AR466*6)</f>
        <v>12</v>
      </c>
      <c r="AT466" s="144"/>
      <c r="AU466" s="146">
        <f t="shared" si="3185"/>
        <v>0</v>
      </c>
      <c r="AV466" s="172"/>
      <c r="AW466" s="145">
        <f>SUM(AV466*H466/3)</f>
        <v>0</v>
      </c>
      <c r="AX466" s="144"/>
      <c r="AY466" s="146">
        <f>AX466*J466*8/2</f>
        <v>0</v>
      </c>
      <c r="AZ466" s="172"/>
      <c r="BA466" s="146">
        <f t="shared" ref="BA466" si="3239">SUM(AZ466*K466*5*6)</f>
        <v>0</v>
      </c>
      <c r="BB466" s="172"/>
      <c r="BC466" s="181">
        <f t="shared" ref="BC466" si="3240">SUM(BB466*K466*4*6)</f>
        <v>0</v>
      </c>
      <c r="BD466" s="172"/>
      <c r="BE466" s="148">
        <f t="shared" si="3190"/>
        <v>0</v>
      </c>
      <c r="BF466" s="146">
        <f t="shared" si="3191"/>
        <v>65</v>
      </c>
      <c r="BG466" s="146">
        <f t="shared" si="3227"/>
        <v>60</v>
      </c>
      <c r="BH466" s="1"/>
      <c r="BI466" s="7"/>
      <c r="BJ466" s="7"/>
      <c r="BK466" s="52"/>
      <c r="BL466" s="51"/>
      <c r="BM466" s="252"/>
      <c r="BN466" s="253"/>
      <c r="BO466" s="254"/>
      <c r="BP466" s="253"/>
      <c r="BQ466" s="253"/>
      <c r="BR466" s="253"/>
      <c r="BS466" s="254"/>
      <c r="BT466" s="253"/>
      <c r="BU466" s="253"/>
      <c r="BV466" s="253"/>
      <c r="BW466" s="255"/>
      <c r="BX466" s="256"/>
      <c r="BY466" s="255"/>
      <c r="BZ466" s="222"/>
      <c r="CA466" s="163">
        <v>4</v>
      </c>
      <c r="CB466" s="257"/>
      <c r="CC466" s="163">
        <v>6</v>
      </c>
      <c r="CD466" s="257"/>
      <c r="CE466" s="164"/>
      <c r="CF466" s="258"/>
      <c r="CG466" s="164"/>
      <c r="CH466" s="258"/>
      <c r="CI466" s="259"/>
      <c r="CJ466" s="259"/>
      <c r="CK466" s="164"/>
      <c r="CL466" s="258"/>
      <c r="CM466" s="260"/>
      <c r="CN466" s="261"/>
      <c r="CO466" s="164"/>
      <c r="CP466" s="258"/>
      <c r="CQ466" s="164"/>
      <c r="CR466" s="331"/>
      <c r="CS466" s="164"/>
      <c r="CT466" s="259"/>
      <c r="CU466" s="164"/>
      <c r="CV466" s="259"/>
      <c r="CW466" s="164"/>
      <c r="CX466" s="331"/>
      <c r="CY466" s="164"/>
      <c r="CZ466" s="258"/>
      <c r="DA466" s="164"/>
      <c r="DB466" s="261"/>
      <c r="DC466" s="164"/>
      <c r="DD466" s="259"/>
      <c r="DE466" s="166"/>
      <c r="DF466" s="259"/>
      <c r="DG466" s="164"/>
      <c r="DH466" s="262"/>
      <c r="DI466" s="166"/>
      <c r="DJ466" s="259"/>
      <c r="DK466" s="164">
        <v>1</v>
      </c>
      <c r="DL466" s="259"/>
      <c r="DM466" s="164"/>
      <c r="DN466" s="261"/>
      <c r="DO466" s="260"/>
      <c r="DP466" s="263"/>
      <c r="DQ466" s="20">
        <f t="shared" si="3215"/>
        <v>0</v>
      </c>
      <c r="DR466" s="20">
        <f t="shared" si="3216"/>
        <v>0</v>
      </c>
      <c r="DS466" s="7"/>
      <c r="DT466" s="7"/>
      <c r="DU466" s="7"/>
      <c r="DV466" s="52"/>
      <c r="DW466" s="51"/>
      <c r="DX466" s="20"/>
      <c r="DY466" s="71"/>
      <c r="DZ466" s="71"/>
      <c r="EA466" s="7"/>
      <c r="EB466" s="7"/>
      <c r="EC466" s="7"/>
      <c r="ED466" s="7"/>
      <c r="EE466" s="7"/>
      <c r="EF466" s="7"/>
      <c r="EG466" s="7"/>
      <c r="EH466" s="7">
        <f t="shared" si="3217"/>
        <v>50</v>
      </c>
      <c r="EI466" s="7">
        <f t="shared" si="3217"/>
        <v>50</v>
      </c>
      <c r="EJ466" s="7">
        <f t="shared" si="3217"/>
        <v>26</v>
      </c>
      <c r="EK466" s="18">
        <f t="shared" si="3217"/>
        <v>0</v>
      </c>
      <c r="EL466" s="7">
        <f t="shared" si="3217"/>
        <v>20</v>
      </c>
      <c r="EM466" s="7">
        <f t="shared" si="3217"/>
        <v>32</v>
      </c>
      <c r="EN466" s="7">
        <f t="shared" si="3217"/>
        <v>14</v>
      </c>
      <c r="EO466" s="7">
        <f t="shared" si="3217"/>
        <v>16</v>
      </c>
      <c r="EP466" s="7">
        <f t="shared" si="3217"/>
        <v>0</v>
      </c>
      <c r="EQ466" s="7">
        <f t="shared" si="3217"/>
        <v>0</v>
      </c>
      <c r="ER466" s="7">
        <f t="shared" si="3217"/>
        <v>0</v>
      </c>
      <c r="ES466" s="7">
        <f t="shared" si="3217"/>
        <v>0</v>
      </c>
      <c r="ET466" s="7">
        <f t="shared" si="3217"/>
        <v>0</v>
      </c>
      <c r="EU466" s="18">
        <f t="shared" si="3217"/>
        <v>5</v>
      </c>
      <c r="EV466" s="7">
        <f t="shared" si="3217"/>
        <v>0</v>
      </c>
      <c r="EW466" s="7">
        <f t="shared" si="3217"/>
        <v>0</v>
      </c>
      <c r="EX466" s="7">
        <f t="shared" si="3218"/>
        <v>0</v>
      </c>
      <c r="EY466" s="7">
        <f t="shared" si="3218"/>
        <v>0</v>
      </c>
      <c r="EZ466" s="7">
        <f t="shared" si="3218"/>
        <v>0</v>
      </c>
      <c r="FA466" s="7">
        <f t="shared" si="3218"/>
        <v>0</v>
      </c>
      <c r="FB466" s="7">
        <f t="shared" si="3218"/>
        <v>0</v>
      </c>
      <c r="FC466" s="7">
        <f t="shared" si="3218"/>
        <v>0</v>
      </c>
      <c r="FD466" s="7">
        <f t="shared" si="3218"/>
        <v>0</v>
      </c>
      <c r="FE466" s="18">
        <f t="shared" si="3218"/>
        <v>0</v>
      </c>
      <c r="FF466" s="7">
        <f t="shared" si="3218"/>
        <v>0</v>
      </c>
      <c r="FG466" s="7">
        <f t="shared" si="3218"/>
        <v>0</v>
      </c>
      <c r="FH466" s="7">
        <f t="shared" si="3218"/>
        <v>0</v>
      </c>
      <c r="FI466" s="7">
        <f t="shared" si="3218"/>
        <v>0</v>
      </c>
      <c r="FJ466" s="7">
        <f t="shared" si="3218"/>
        <v>0</v>
      </c>
      <c r="FK466" s="7">
        <f t="shared" si="3218"/>
        <v>0</v>
      </c>
      <c r="FL466" s="7">
        <f t="shared" si="3218"/>
        <v>0</v>
      </c>
      <c r="FM466" s="7">
        <f t="shared" si="3218"/>
        <v>0</v>
      </c>
      <c r="FN466" s="7">
        <f t="shared" si="3219"/>
        <v>1</v>
      </c>
      <c r="FO466" s="7">
        <f t="shared" si="3219"/>
        <v>12</v>
      </c>
      <c r="FP466" s="7"/>
      <c r="FQ466" s="7">
        <f t="shared" si="3220"/>
        <v>0</v>
      </c>
      <c r="FR466" s="7">
        <f t="shared" si="3220"/>
        <v>0</v>
      </c>
      <c r="FS466" s="7">
        <f t="shared" si="3220"/>
        <v>0</v>
      </c>
      <c r="FT466" s="7">
        <f t="shared" si="3220"/>
        <v>0</v>
      </c>
      <c r="FU466" s="7">
        <f t="shared" si="3220"/>
        <v>0</v>
      </c>
      <c r="FV466" s="7">
        <f t="shared" si="3220"/>
        <v>1</v>
      </c>
      <c r="FW466" s="7">
        <f t="shared" si="3220"/>
        <v>0</v>
      </c>
      <c r="FX466" s="7">
        <f t="shared" si="3220"/>
        <v>0</v>
      </c>
      <c r="FY466" s="7">
        <f t="shared" si="3220"/>
        <v>0</v>
      </c>
      <c r="FZ466" s="7">
        <f t="shared" si="3220"/>
        <v>0</v>
      </c>
      <c r="GA466" s="7">
        <f t="shared" si="3220"/>
        <v>0</v>
      </c>
      <c r="GB466" s="116">
        <f t="shared" si="3220"/>
        <v>65</v>
      </c>
      <c r="GC466" s="117">
        <f t="shared" si="3220"/>
        <v>60</v>
      </c>
      <c r="GD466" s="7"/>
      <c r="GE466" s="7"/>
      <c r="GF466" s="7"/>
      <c r="GG466" s="52"/>
      <c r="GH466" s="3"/>
      <c r="GI466" s="18"/>
      <c r="GJ466" s="18"/>
      <c r="GK466" s="1"/>
      <c r="GL466" s="23"/>
      <c r="GM466" s="61"/>
      <c r="GN466" s="7"/>
      <c r="GO466" s="7"/>
    </row>
    <row r="467" spans="1:197" ht="24.95" customHeight="1" x14ac:dyDescent="0.35">
      <c r="A467" s="51"/>
      <c r="B467" s="20"/>
      <c r="C467" s="71"/>
      <c r="D467" s="71"/>
      <c r="E467" s="71"/>
      <c r="F467" s="71"/>
      <c r="G467" s="79"/>
      <c r="H467" s="79"/>
      <c r="I467" s="92"/>
      <c r="J467" s="72"/>
      <c r="K467" s="79"/>
      <c r="L467" s="26"/>
      <c r="M467" s="73">
        <f t="shared" ref="M467:M479" si="3241">SUM(N467+P467+T467+V467+AR467*2)</f>
        <v>0</v>
      </c>
      <c r="N467" s="32"/>
      <c r="O467" s="263"/>
      <c r="P467" s="32"/>
      <c r="Q467" s="20"/>
      <c r="R467" s="32"/>
      <c r="S467" s="20"/>
      <c r="T467" s="32"/>
      <c r="U467" s="20"/>
      <c r="V467" s="74"/>
      <c r="W467" s="20"/>
      <c r="X467" s="20"/>
      <c r="Y467" s="20"/>
      <c r="Z467" s="74"/>
      <c r="AA467" s="20"/>
      <c r="AB467" s="74"/>
      <c r="AC467" s="20"/>
      <c r="AD467" s="74"/>
      <c r="AE467" s="24"/>
      <c r="AF467" s="74"/>
      <c r="AG467" s="20"/>
      <c r="AH467" s="74"/>
      <c r="AI467" s="20"/>
      <c r="AJ467" s="74"/>
      <c r="AK467" s="20"/>
      <c r="AL467" s="74"/>
      <c r="AM467" s="263"/>
      <c r="AN467" s="74"/>
      <c r="AO467" s="20"/>
      <c r="AP467" s="74"/>
      <c r="AQ467" s="20"/>
      <c r="AR467" s="74"/>
      <c r="AS467" s="20"/>
      <c r="AT467" s="74"/>
      <c r="AU467" s="20"/>
      <c r="AV467" s="74"/>
      <c r="AW467" s="20"/>
      <c r="AX467" s="74"/>
      <c r="AY467" s="20"/>
      <c r="AZ467" s="74"/>
      <c r="BA467" s="20"/>
      <c r="BB467" s="74"/>
      <c r="BC467" s="20"/>
      <c r="BD467" s="74"/>
      <c r="BE467" s="20"/>
      <c r="BF467" s="20">
        <f t="shared" ref="BF467:BF479" si="3242">SUM(AO467+BE467+BC467+BA467+AY467+AW467+AS467+AQ467+AK467+AM467+AI467+AG467+AE467+AC467+AA467+Y467+X467+W467+U467+Q467+O467+S467+AU467)</f>
        <v>0</v>
      </c>
      <c r="BG467" s="20">
        <f t="shared" ref="BG467:BG479" si="3243">SUM(O467+Q467+U467+W467+X467+AS467+AW467+AY467+BA467+BC467+S467+AQ467)</f>
        <v>0</v>
      </c>
      <c r="BH467" s="1"/>
      <c r="BI467" s="1"/>
      <c r="BJ467" s="1"/>
      <c r="BK467" s="55"/>
      <c r="BL467" s="51"/>
      <c r="BM467" s="183" t="s">
        <v>266</v>
      </c>
      <c r="BN467" s="185" t="s">
        <v>114</v>
      </c>
      <c r="BO467" s="185" t="s">
        <v>102</v>
      </c>
      <c r="BP467" s="184" t="s">
        <v>158</v>
      </c>
      <c r="BQ467" s="185" t="s">
        <v>180</v>
      </c>
      <c r="BR467" s="185">
        <v>10</v>
      </c>
      <c r="BS467" s="251">
        <v>24</v>
      </c>
      <c r="BT467" s="184"/>
      <c r="BU467" s="184">
        <v>1</v>
      </c>
      <c r="BV467" s="185">
        <f>SUM(BU467)*2</f>
        <v>2</v>
      </c>
      <c r="BW467" s="187">
        <v>70</v>
      </c>
      <c r="BX467" s="188">
        <f t="shared" si="3193"/>
        <v>70</v>
      </c>
      <c r="BY467" s="189">
        <v>6</v>
      </c>
      <c r="BZ467" s="142">
        <f t="shared" ref="BZ467" si="3244">SUM(BY467)*BT467</f>
        <v>0</v>
      </c>
      <c r="CA467" s="189"/>
      <c r="CB467" s="190">
        <f t="shared" ref="CB467:CB468" si="3245">CA467*BU467</f>
        <v>0</v>
      </c>
      <c r="CC467" s="189">
        <v>64</v>
      </c>
      <c r="CD467" s="190">
        <f t="shared" ref="CD467:CD468" si="3246">SUM(CC467)*BU467</f>
        <v>64</v>
      </c>
      <c r="CE467" s="189"/>
      <c r="CF467" s="190">
        <f t="shared" ref="CF467:CF468" si="3247">SUM(CE467)*BV467</f>
        <v>0</v>
      </c>
      <c r="CG467" s="189"/>
      <c r="CH467" s="190">
        <f t="shared" ref="CH467:CH468" si="3248">SUM(CG467)*BU467*5</f>
        <v>0</v>
      </c>
      <c r="CI467" s="191">
        <f t="shared" ref="CI467" si="3249">SUM(BU467*DI467*2+BV467*DK467*2)</f>
        <v>0</v>
      </c>
      <c r="CJ467" s="191">
        <f t="shared" ref="CJ467:CJ468" si="3250">BW467*BU467*0.05</f>
        <v>3.5</v>
      </c>
      <c r="CK467" s="189"/>
      <c r="CL467" s="190"/>
      <c r="CM467" s="189"/>
      <c r="CN467" s="191">
        <f t="shared" ref="CN467" si="3251">SUM(CM467)*3*BS467/5</f>
        <v>0</v>
      </c>
      <c r="CO467" s="189"/>
      <c r="CP467" s="193">
        <f t="shared" ref="CP467" si="3252">SUM(CO467*BS467*(30+4))</f>
        <v>0</v>
      </c>
      <c r="CQ467" s="189"/>
      <c r="CR467" s="142">
        <f t="shared" si="3203"/>
        <v>0</v>
      </c>
      <c r="CS467" s="190"/>
      <c r="CT467" s="191">
        <f t="shared" ref="CT467" si="3253">SUM(CS467*BS467/3)</f>
        <v>0</v>
      </c>
      <c r="CU467" s="189"/>
      <c r="CV467" s="191">
        <f t="shared" ref="CV467" si="3254">SUM(CU467*BS467*2/3)</f>
        <v>0</v>
      </c>
      <c r="CW467" s="189">
        <v>1</v>
      </c>
      <c r="CX467" s="142">
        <v>24</v>
      </c>
      <c r="CY467" s="189"/>
      <c r="CZ467" s="190">
        <f t="shared" ref="CZ467" si="3255">SUM(CY467*BU467*2)</f>
        <v>0</v>
      </c>
      <c r="DA467" s="189"/>
      <c r="DB467" s="191">
        <f t="shared" ref="DB467" si="3256">SUM(DA467*BS467*2)</f>
        <v>0</v>
      </c>
      <c r="DC467" s="189">
        <v>1</v>
      </c>
      <c r="DD467" s="191">
        <f>DC467*BU467*6</f>
        <v>6</v>
      </c>
      <c r="DE467" s="32"/>
      <c r="DF467" s="194">
        <f t="shared" si="3209"/>
        <v>0</v>
      </c>
      <c r="DG467" s="190"/>
      <c r="DH467" s="190">
        <f t="shared" ref="DH467" si="3257">SUM(BU467*DG467*6)</f>
        <v>0</v>
      </c>
      <c r="DI467" s="190"/>
      <c r="DJ467" s="191">
        <f t="shared" ref="DJ467:DJ468" si="3258">SUM(BU467*DI467*8)</f>
        <v>0</v>
      </c>
      <c r="DK467" s="190"/>
      <c r="DL467" s="191">
        <f t="shared" ref="DL467" si="3259">SUM(DK467*BV467*5*6)</f>
        <v>0</v>
      </c>
      <c r="DM467" s="189"/>
      <c r="DN467" s="191">
        <f t="shared" ref="DN467" si="3260">SUM(DM467*BV467*4*6)</f>
        <v>0</v>
      </c>
      <c r="DO467" s="189"/>
      <c r="DP467" s="195">
        <f t="shared" si="3214"/>
        <v>0</v>
      </c>
      <c r="DQ467" s="20">
        <f t="shared" si="3215"/>
        <v>97.5</v>
      </c>
      <c r="DR467" s="20">
        <f t="shared" si="3216"/>
        <v>70</v>
      </c>
      <c r="DS467" s="7"/>
      <c r="DT467" s="7"/>
      <c r="DU467" s="7"/>
      <c r="DV467" s="52"/>
      <c r="DW467" s="51"/>
      <c r="DX467" s="20"/>
      <c r="DY467" s="71"/>
      <c r="DZ467" s="71"/>
      <c r="EA467" s="7"/>
      <c r="EB467" s="7"/>
      <c r="EC467" s="7"/>
      <c r="ED467" s="7"/>
      <c r="EE467" s="7"/>
      <c r="EF467" s="7"/>
      <c r="EG467" s="7"/>
      <c r="EH467" s="7">
        <f t="shared" si="3217"/>
        <v>70</v>
      </c>
      <c r="EI467" s="7">
        <f t="shared" si="3217"/>
        <v>70</v>
      </c>
      <c r="EJ467" s="7">
        <f t="shared" si="3217"/>
        <v>6</v>
      </c>
      <c r="EK467" s="18">
        <f t="shared" si="3217"/>
        <v>0</v>
      </c>
      <c r="EL467" s="7">
        <f t="shared" si="3217"/>
        <v>0</v>
      </c>
      <c r="EM467" s="7">
        <f t="shared" si="3217"/>
        <v>0</v>
      </c>
      <c r="EN467" s="7">
        <f t="shared" si="3217"/>
        <v>64</v>
      </c>
      <c r="EO467" s="7">
        <f t="shared" si="3217"/>
        <v>64</v>
      </c>
      <c r="EP467" s="7">
        <f t="shared" si="3217"/>
        <v>0</v>
      </c>
      <c r="EQ467" s="7">
        <f t="shared" si="3217"/>
        <v>0</v>
      </c>
      <c r="ER467" s="7">
        <f t="shared" si="3217"/>
        <v>0</v>
      </c>
      <c r="ES467" s="7">
        <f t="shared" si="3217"/>
        <v>0</v>
      </c>
      <c r="ET467" s="7">
        <f t="shared" si="3217"/>
        <v>0</v>
      </c>
      <c r="EU467" s="18">
        <f t="shared" si="3217"/>
        <v>3.5</v>
      </c>
      <c r="EV467" s="7">
        <f t="shared" si="3217"/>
        <v>0</v>
      </c>
      <c r="EW467" s="7">
        <f t="shared" si="3217"/>
        <v>0</v>
      </c>
      <c r="EX467" s="7">
        <f t="shared" si="3218"/>
        <v>0</v>
      </c>
      <c r="EY467" s="7">
        <f t="shared" si="3218"/>
        <v>0</v>
      </c>
      <c r="EZ467" s="7">
        <f t="shared" si="3218"/>
        <v>0</v>
      </c>
      <c r="FA467" s="7">
        <f t="shared" si="3218"/>
        <v>0</v>
      </c>
      <c r="FB467" s="7">
        <f t="shared" si="3218"/>
        <v>0</v>
      </c>
      <c r="FC467" s="7">
        <f t="shared" si="3218"/>
        <v>0</v>
      </c>
      <c r="FD467" s="7">
        <f t="shared" si="3218"/>
        <v>0</v>
      </c>
      <c r="FE467" s="18">
        <f t="shared" si="3218"/>
        <v>0</v>
      </c>
      <c r="FF467" s="7">
        <f t="shared" si="3218"/>
        <v>0</v>
      </c>
      <c r="FG467" s="7">
        <f t="shared" si="3218"/>
        <v>0</v>
      </c>
      <c r="FH467" s="7">
        <f t="shared" si="3218"/>
        <v>1</v>
      </c>
      <c r="FI467" s="7">
        <f t="shared" si="3218"/>
        <v>24</v>
      </c>
      <c r="FJ467" s="7">
        <f t="shared" si="3218"/>
        <v>0</v>
      </c>
      <c r="FK467" s="7">
        <f t="shared" si="3218"/>
        <v>0</v>
      </c>
      <c r="FL467" s="7">
        <f t="shared" si="3218"/>
        <v>0</v>
      </c>
      <c r="FM467" s="7">
        <f t="shared" si="3218"/>
        <v>0</v>
      </c>
      <c r="FN467" s="7">
        <f t="shared" si="3219"/>
        <v>1</v>
      </c>
      <c r="FO467" s="7">
        <f t="shared" si="3219"/>
        <v>6</v>
      </c>
      <c r="FP467" s="7"/>
      <c r="FQ467" s="7">
        <f t="shared" si="3220"/>
        <v>0</v>
      </c>
      <c r="FR467" s="7">
        <f t="shared" si="3220"/>
        <v>0</v>
      </c>
      <c r="FS467" s="7">
        <f t="shared" si="3220"/>
        <v>0</v>
      </c>
      <c r="FT467" s="7">
        <f t="shared" si="3220"/>
        <v>0</v>
      </c>
      <c r="FU467" s="7">
        <f t="shared" si="3220"/>
        <v>0</v>
      </c>
      <c r="FV467" s="7">
        <f t="shared" si="3220"/>
        <v>0</v>
      </c>
      <c r="FW467" s="7">
        <f t="shared" si="3220"/>
        <v>0</v>
      </c>
      <c r="FX467" s="7">
        <f t="shared" si="3220"/>
        <v>0</v>
      </c>
      <c r="FY467" s="7">
        <f t="shared" si="3220"/>
        <v>0</v>
      </c>
      <c r="FZ467" s="7">
        <f t="shared" si="3220"/>
        <v>0</v>
      </c>
      <c r="GA467" s="7">
        <f t="shared" si="3220"/>
        <v>0</v>
      </c>
      <c r="GB467" s="116">
        <f t="shared" si="3220"/>
        <v>97.5</v>
      </c>
      <c r="GC467" s="117">
        <f t="shared" si="3220"/>
        <v>70</v>
      </c>
      <c r="GD467" s="7"/>
      <c r="GE467" s="7"/>
      <c r="GF467" s="7"/>
      <c r="GG467" s="52"/>
      <c r="GH467" s="3"/>
      <c r="GI467" s="18"/>
      <c r="GJ467" s="18"/>
      <c r="GK467" s="1"/>
      <c r="GL467" s="23"/>
      <c r="GM467" s="61"/>
      <c r="GN467" s="7"/>
      <c r="GO467" s="7"/>
    </row>
    <row r="468" spans="1:197" ht="24.95" customHeight="1" x14ac:dyDescent="0.35">
      <c r="A468" s="51"/>
      <c r="B468" s="20" t="s">
        <v>224</v>
      </c>
      <c r="C468" s="71"/>
      <c r="D468" s="71" t="s">
        <v>225</v>
      </c>
      <c r="E468" s="71"/>
      <c r="F468" s="71"/>
      <c r="G468" s="79"/>
      <c r="H468" s="79">
        <v>3</v>
      </c>
      <c r="I468" s="79"/>
      <c r="J468" s="79"/>
      <c r="K468" s="79"/>
      <c r="L468" s="187"/>
      <c r="M468" s="188">
        <f t="shared" ref="M468" si="3261">SUM(N468+P468+R468+T468+V468)</f>
        <v>0</v>
      </c>
      <c r="N468" s="189"/>
      <c r="O468" s="262">
        <f t="shared" ref="O468" si="3262">SUM(N468)*I468</f>
        <v>0</v>
      </c>
      <c r="P468" s="189"/>
      <c r="Q468" s="190">
        <f t="shared" ref="Q468" si="3263">P468*J468</f>
        <v>0</v>
      </c>
      <c r="R468" s="189"/>
      <c r="S468" s="190">
        <f t="shared" ref="S468" si="3264">SUM(R468)*J468</f>
        <v>0</v>
      </c>
      <c r="T468" s="189"/>
      <c r="U468" s="190">
        <f t="shared" ref="U468" si="3265">SUM(T468)*K468</f>
        <v>0</v>
      </c>
      <c r="V468" s="189"/>
      <c r="W468" s="190">
        <f t="shared" ref="W468" si="3266">SUM(V468)*J468*5</f>
        <v>0</v>
      </c>
      <c r="X468" s="191"/>
      <c r="Y468" s="191">
        <f t="shared" ref="Y468" si="3267">L468*J468*0.05</f>
        <v>0</v>
      </c>
      <c r="Z468" s="189"/>
      <c r="AA468" s="190"/>
      <c r="AB468" s="189"/>
      <c r="AC468" s="191">
        <f t="shared" ref="AC468" si="3268">SUM(AB468)*3*H468/5</f>
        <v>0</v>
      </c>
      <c r="AD468" s="189">
        <v>1</v>
      </c>
      <c r="AE468" s="193">
        <f t="shared" ref="AE468" si="3269">SUM(AD468*H468*(15))</f>
        <v>45</v>
      </c>
      <c r="AF468" s="189"/>
      <c r="AG468" s="190">
        <f t="shared" ref="AG468" si="3270">SUM(AF468*H468*3)</f>
        <v>0</v>
      </c>
      <c r="AH468" s="190"/>
      <c r="AI468" s="191">
        <f t="shared" ref="AI468" si="3271">SUM(AH468*H468/3)</f>
        <v>0</v>
      </c>
      <c r="AJ468" s="189"/>
      <c r="AK468" s="191">
        <f t="shared" ref="AK468" si="3272">SUM(AJ468*H468*2/3)</f>
        <v>0</v>
      </c>
      <c r="AL468" s="189"/>
      <c r="AM468" s="262">
        <f>SUM(AL468*H468)</f>
        <v>0</v>
      </c>
      <c r="AN468" s="189"/>
      <c r="AO468" s="190">
        <f>SUM(AN468*J468)</f>
        <v>0</v>
      </c>
      <c r="AP468" s="189"/>
      <c r="AQ468" s="191">
        <f t="shared" ref="AQ468" si="3273">SUM(AP468*H468*2)</f>
        <v>0</v>
      </c>
      <c r="AR468" s="189"/>
      <c r="AS468" s="191">
        <f t="shared" ref="AS468" si="3274">SUM(J468*AR468*6)</f>
        <v>0</v>
      </c>
      <c r="AT468" s="32"/>
      <c r="AU468" s="194">
        <f t="shared" ref="AU468" si="3275">AT468*H468/3</f>
        <v>0</v>
      </c>
      <c r="AV468" s="189"/>
      <c r="AW468" s="190">
        <f>SUM(AV468*H468/3)</f>
        <v>0</v>
      </c>
      <c r="AX468" s="189"/>
      <c r="AY468" s="191">
        <f t="shared" ref="AY468" si="3276">SUM(J468*AX468*8)</f>
        <v>0</v>
      </c>
      <c r="AZ468" s="190"/>
      <c r="BA468" s="191">
        <f>SUM(AZ468*K468*3*8)</f>
        <v>0</v>
      </c>
      <c r="BB468" s="189"/>
      <c r="BC468" s="191">
        <f t="shared" ref="BC468" si="3277">SUM(BB468*K468*4*6)</f>
        <v>0</v>
      </c>
      <c r="BD468" s="189"/>
      <c r="BE468" s="195">
        <f t="shared" ref="BE468" si="3278">SUM(BD468*50)</f>
        <v>0</v>
      </c>
      <c r="BF468" s="194">
        <f t="shared" ref="BF468" si="3279">O468+Q468+S468+U468+W468+X468+Y468+AA468+AC468+AE468+AG468+AI468+AK468+AM468+AO468+AQ468+AS468+AU468+AW468+AY468+BA468+BC468+BE468</f>
        <v>45</v>
      </c>
      <c r="BG468" s="194">
        <f t="shared" ref="BG468" si="3280">BC468+BA468+AY468+AW468+AS468+AQ468+X468+W468+U468+S468+Q468+O468</f>
        <v>0</v>
      </c>
      <c r="BH468" s="1"/>
      <c r="BI468" s="1"/>
      <c r="BJ468" s="1"/>
      <c r="BK468" s="55"/>
      <c r="BL468" s="51"/>
      <c r="BM468" s="20" t="s">
        <v>224</v>
      </c>
      <c r="BN468" s="71"/>
      <c r="BO468" s="71" t="s">
        <v>225</v>
      </c>
      <c r="BP468" s="71"/>
      <c r="BQ468" s="71"/>
      <c r="BR468" s="79"/>
      <c r="BS468" s="326">
        <v>3</v>
      </c>
      <c r="BT468" s="79"/>
      <c r="BU468" s="79"/>
      <c r="BV468" s="79"/>
      <c r="BW468" s="187"/>
      <c r="BX468" s="188">
        <f t="shared" si="3193"/>
        <v>0</v>
      </c>
      <c r="BY468" s="189"/>
      <c r="BZ468" s="142">
        <f t="shared" ref="BZ468" si="3281">SUM(BY468)*BT468</f>
        <v>0</v>
      </c>
      <c r="CA468" s="189"/>
      <c r="CB468" s="190">
        <f t="shared" si="3245"/>
        <v>0</v>
      </c>
      <c r="CC468" s="189"/>
      <c r="CD468" s="190">
        <f t="shared" si="3246"/>
        <v>0</v>
      </c>
      <c r="CE468" s="189"/>
      <c r="CF468" s="190">
        <f t="shared" si="3247"/>
        <v>0</v>
      </c>
      <c r="CG468" s="189"/>
      <c r="CH468" s="190">
        <f t="shared" si="3248"/>
        <v>0</v>
      </c>
      <c r="CI468" s="191"/>
      <c r="CJ468" s="191">
        <f t="shared" si="3250"/>
        <v>0</v>
      </c>
      <c r="CK468" s="189"/>
      <c r="CL468" s="190"/>
      <c r="CM468" s="189"/>
      <c r="CN468" s="191">
        <f t="shared" ref="CN468" si="3282">SUM(CM468)*3*BS468/5</f>
        <v>0</v>
      </c>
      <c r="CO468" s="189">
        <v>1</v>
      </c>
      <c r="CP468" s="193">
        <f t="shared" ref="CP468" si="3283">SUM(CO468*BS468*(15))</f>
        <v>45</v>
      </c>
      <c r="CQ468" s="189"/>
      <c r="CR468" s="142">
        <f t="shared" si="3203"/>
        <v>0</v>
      </c>
      <c r="CS468" s="190"/>
      <c r="CT468" s="191">
        <f t="shared" ref="CT468" si="3284">SUM(CS468*BS468/3)</f>
        <v>0</v>
      </c>
      <c r="CU468" s="189"/>
      <c r="CV468" s="191">
        <f t="shared" ref="CV468" si="3285">SUM(CU468*BS468*2/3)</f>
        <v>0</v>
      </c>
      <c r="CW468" s="189"/>
      <c r="CX468" s="142">
        <f>SUM(CW468*BS468)</f>
        <v>0</v>
      </c>
      <c r="CY468" s="189"/>
      <c r="CZ468" s="190">
        <f>SUM(CY468*BU468)</f>
        <v>0</v>
      </c>
      <c r="DA468" s="189"/>
      <c r="DB468" s="191">
        <f t="shared" ref="DB468" si="3286">SUM(DA468*BS468*2)</f>
        <v>0</v>
      </c>
      <c r="DC468" s="189"/>
      <c r="DD468" s="191">
        <f t="shared" ref="DD468" si="3287">SUM(BU468*DC468*6)</f>
        <v>0</v>
      </c>
      <c r="DE468" s="32"/>
      <c r="DF468" s="194">
        <f t="shared" si="3209"/>
        <v>0</v>
      </c>
      <c r="DG468" s="189"/>
      <c r="DH468" s="190">
        <f>SUM(DG468*BS468/3)</f>
        <v>0</v>
      </c>
      <c r="DI468" s="189"/>
      <c r="DJ468" s="191">
        <f t="shared" si="3258"/>
        <v>0</v>
      </c>
      <c r="DK468" s="190"/>
      <c r="DL468" s="191">
        <f>SUM(DK468*BV468*3*8)</f>
        <v>0</v>
      </c>
      <c r="DM468" s="189"/>
      <c r="DN468" s="191">
        <f t="shared" ref="DN468" si="3288">SUM(DM468*BV468*4*6)</f>
        <v>0</v>
      </c>
      <c r="DO468" s="189"/>
      <c r="DP468" s="195">
        <f t="shared" si="3214"/>
        <v>0</v>
      </c>
      <c r="DQ468" s="20">
        <f t="shared" si="3215"/>
        <v>45</v>
      </c>
      <c r="DR468" s="20">
        <f t="shared" si="3216"/>
        <v>0</v>
      </c>
      <c r="DS468" s="7"/>
      <c r="DT468" s="7"/>
      <c r="DU468" s="7"/>
      <c r="DV468" s="52"/>
      <c r="DW468" s="51"/>
      <c r="DX468" s="33"/>
      <c r="DY468" s="78"/>
      <c r="DZ468" s="71"/>
      <c r="EA468" s="7"/>
      <c r="EB468" s="7"/>
      <c r="EC468" s="7"/>
      <c r="ED468" s="7"/>
      <c r="EE468" s="7"/>
      <c r="EF468" s="7"/>
      <c r="EG468" s="7"/>
      <c r="EH468" s="7">
        <f t="shared" si="3217"/>
        <v>0</v>
      </c>
      <c r="EI468" s="7">
        <f t="shared" si="3217"/>
        <v>0</v>
      </c>
      <c r="EJ468" s="7">
        <f t="shared" si="3217"/>
        <v>0</v>
      </c>
      <c r="EK468" s="18">
        <f t="shared" si="3217"/>
        <v>0</v>
      </c>
      <c r="EL468" s="7">
        <f t="shared" si="3217"/>
        <v>0</v>
      </c>
      <c r="EM468" s="7">
        <f t="shared" si="3217"/>
        <v>0</v>
      </c>
      <c r="EN468" s="7">
        <f t="shared" si="3217"/>
        <v>0</v>
      </c>
      <c r="EO468" s="7">
        <f t="shared" si="3217"/>
        <v>0</v>
      </c>
      <c r="EP468" s="7">
        <f t="shared" si="3217"/>
        <v>0</v>
      </c>
      <c r="EQ468" s="7">
        <f t="shared" si="3217"/>
        <v>0</v>
      </c>
      <c r="ER468" s="7">
        <f t="shared" si="3217"/>
        <v>0</v>
      </c>
      <c r="ES468" s="7">
        <f t="shared" si="3217"/>
        <v>0</v>
      </c>
      <c r="ET468" s="7">
        <f t="shared" si="3217"/>
        <v>0</v>
      </c>
      <c r="EU468" s="18">
        <f t="shared" si="3217"/>
        <v>0</v>
      </c>
      <c r="EV468" s="7">
        <f t="shared" si="3217"/>
        <v>0</v>
      </c>
      <c r="EW468" s="7">
        <f t="shared" si="3217"/>
        <v>0</v>
      </c>
      <c r="EX468" s="7">
        <f t="shared" si="3218"/>
        <v>0</v>
      </c>
      <c r="EY468" s="7">
        <f t="shared" si="3218"/>
        <v>0</v>
      </c>
      <c r="EZ468" s="7">
        <f t="shared" si="3218"/>
        <v>2</v>
      </c>
      <c r="FA468" s="7">
        <f t="shared" si="3218"/>
        <v>90</v>
      </c>
      <c r="FB468" s="7">
        <f t="shared" si="3218"/>
        <v>0</v>
      </c>
      <c r="FC468" s="7">
        <f t="shared" si="3218"/>
        <v>0</v>
      </c>
      <c r="FD468" s="7">
        <f t="shared" si="3218"/>
        <v>0</v>
      </c>
      <c r="FE468" s="18">
        <f t="shared" si="3218"/>
        <v>0</v>
      </c>
      <c r="FF468" s="7">
        <f t="shared" si="3218"/>
        <v>0</v>
      </c>
      <c r="FG468" s="7">
        <f t="shared" si="3218"/>
        <v>0</v>
      </c>
      <c r="FH468" s="7">
        <f t="shared" si="3218"/>
        <v>0</v>
      </c>
      <c r="FI468" s="7">
        <f t="shared" si="3218"/>
        <v>0</v>
      </c>
      <c r="FJ468" s="7">
        <f t="shared" si="3218"/>
        <v>0</v>
      </c>
      <c r="FK468" s="7">
        <f t="shared" si="3218"/>
        <v>0</v>
      </c>
      <c r="FL468" s="7">
        <f t="shared" si="3218"/>
        <v>0</v>
      </c>
      <c r="FM468" s="7">
        <f t="shared" si="3218"/>
        <v>0</v>
      </c>
      <c r="FN468" s="7">
        <f t="shared" si="3219"/>
        <v>0</v>
      </c>
      <c r="FO468" s="7">
        <f t="shared" si="3219"/>
        <v>0</v>
      </c>
      <c r="FP468" s="7"/>
      <c r="FQ468" s="7">
        <f t="shared" si="3220"/>
        <v>0</v>
      </c>
      <c r="FR468" s="7">
        <f t="shared" si="3220"/>
        <v>0</v>
      </c>
      <c r="FS468" s="7">
        <f t="shared" si="3220"/>
        <v>0</v>
      </c>
      <c r="FT468" s="7">
        <f t="shared" si="3220"/>
        <v>0</v>
      </c>
      <c r="FU468" s="7">
        <f t="shared" si="3220"/>
        <v>0</v>
      </c>
      <c r="FV468" s="7">
        <f t="shared" si="3220"/>
        <v>0</v>
      </c>
      <c r="FW468" s="7">
        <f t="shared" si="3220"/>
        <v>0</v>
      </c>
      <c r="FX468" s="7">
        <f t="shared" si="3220"/>
        <v>0</v>
      </c>
      <c r="FY468" s="7">
        <f t="shared" si="3220"/>
        <v>0</v>
      </c>
      <c r="FZ468" s="7">
        <f t="shared" si="3220"/>
        <v>0</v>
      </c>
      <c r="GA468" s="7">
        <f t="shared" si="3220"/>
        <v>0</v>
      </c>
      <c r="GB468" s="116">
        <f t="shared" si="3220"/>
        <v>90</v>
      </c>
      <c r="GC468" s="117">
        <f t="shared" si="3220"/>
        <v>0</v>
      </c>
      <c r="GD468" s="7"/>
      <c r="GE468" s="7"/>
      <c r="GF468" s="7"/>
      <c r="GG468" s="52"/>
      <c r="GH468" s="3"/>
      <c r="GI468" s="18"/>
      <c r="GJ468" s="18"/>
      <c r="GK468" s="1"/>
      <c r="GL468" s="23"/>
      <c r="GM468" s="61"/>
      <c r="GN468" s="7"/>
      <c r="GO468" s="7"/>
    </row>
    <row r="469" spans="1:197" ht="24.95" customHeight="1" x14ac:dyDescent="0.35">
      <c r="A469" s="51"/>
      <c r="B469" s="20"/>
      <c r="C469" s="44"/>
      <c r="D469" s="44"/>
      <c r="E469" s="44"/>
      <c r="F469" s="23"/>
      <c r="G469" s="44"/>
      <c r="H469" s="44"/>
      <c r="I469" s="44"/>
      <c r="J469" s="44"/>
      <c r="K469" s="44"/>
      <c r="L469" s="48"/>
      <c r="M469" s="73">
        <f t="shared" si="3241"/>
        <v>0</v>
      </c>
      <c r="N469" s="32"/>
      <c r="O469" s="263"/>
      <c r="P469" s="32"/>
      <c r="Q469" s="20"/>
      <c r="R469" s="32"/>
      <c r="S469" s="20"/>
      <c r="T469" s="32"/>
      <c r="U469" s="20"/>
      <c r="V469" s="74"/>
      <c r="W469" s="20"/>
      <c r="X469" s="20"/>
      <c r="Y469" s="20"/>
      <c r="Z469" s="74"/>
      <c r="AA469" s="20"/>
      <c r="AB469" s="74"/>
      <c r="AC469" s="20"/>
      <c r="AD469" s="74"/>
      <c r="AE469" s="24"/>
      <c r="AF469" s="74"/>
      <c r="AG469" s="20"/>
      <c r="AH469" s="74"/>
      <c r="AI469" s="20"/>
      <c r="AJ469" s="74"/>
      <c r="AK469" s="20"/>
      <c r="AL469" s="74"/>
      <c r="AM469" s="263"/>
      <c r="AN469" s="74"/>
      <c r="AO469" s="20"/>
      <c r="AP469" s="74"/>
      <c r="AQ469" s="20"/>
      <c r="AR469" s="74"/>
      <c r="AS469" s="20"/>
      <c r="AT469" s="74"/>
      <c r="AU469" s="20"/>
      <c r="AV469" s="74"/>
      <c r="AW469" s="20"/>
      <c r="AX469" s="74"/>
      <c r="AY469" s="20"/>
      <c r="AZ469" s="74"/>
      <c r="BA469" s="20"/>
      <c r="BB469" s="74"/>
      <c r="BC469" s="20"/>
      <c r="BD469" s="74"/>
      <c r="BE469" s="20"/>
      <c r="BF469" s="20">
        <f t="shared" si="3242"/>
        <v>0</v>
      </c>
      <c r="BG469" s="20">
        <f t="shared" si="3243"/>
        <v>0</v>
      </c>
      <c r="BH469" s="1"/>
      <c r="BI469" s="1"/>
      <c r="BJ469" s="1"/>
      <c r="BK469" s="55"/>
      <c r="BL469" s="51"/>
      <c r="BM469" s="20"/>
      <c r="BN469" s="44"/>
      <c r="BO469" s="44"/>
      <c r="BP469" s="44"/>
      <c r="BQ469" s="23"/>
      <c r="BR469" s="44"/>
      <c r="BS469" s="44"/>
      <c r="BT469" s="44"/>
      <c r="BU469" s="44"/>
      <c r="BV469" s="44"/>
      <c r="BW469" s="48"/>
      <c r="BX469" s="73">
        <f t="shared" ref="BX469:BX479" si="3289">SUM(BY469+CA469+CE469+CG469+DC469*2)</f>
        <v>0</v>
      </c>
      <c r="BY469" s="32"/>
      <c r="BZ469" s="334"/>
      <c r="CA469" s="32"/>
      <c r="CB469" s="20"/>
      <c r="CC469" s="32"/>
      <c r="CD469" s="20"/>
      <c r="CE469" s="32"/>
      <c r="CF469" s="20"/>
      <c r="CG469" s="74"/>
      <c r="CH469" s="20"/>
      <c r="CI469" s="20"/>
      <c r="CJ469" s="20"/>
      <c r="CK469" s="74"/>
      <c r="CL469" s="20"/>
      <c r="CM469" s="74"/>
      <c r="CN469" s="20"/>
      <c r="CO469" s="74"/>
      <c r="CP469" s="24"/>
      <c r="CQ469" s="74"/>
      <c r="CR469" s="334"/>
      <c r="CS469" s="74"/>
      <c r="CT469" s="20"/>
      <c r="CU469" s="74"/>
      <c r="CV469" s="20"/>
      <c r="CW469" s="74"/>
      <c r="CX469" s="334"/>
      <c r="CY469" s="74"/>
      <c r="CZ469" s="20"/>
      <c r="DA469" s="74"/>
      <c r="DB469" s="20"/>
      <c r="DC469" s="74"/>
      <c r="DD469" s="20"/>
      <c r="DE469" s="74"/>
      <c r="DF469" s="20"/>
      <c r="DG469" s="74"/>
      <c r="DH469" s="20"/>
      <c r="DI469" s="74"/>
      <c r="DJ469" s="20"/>
      <c r="DK469" s="74"/>
      <c r="DL469" s="20"/>
      <c r="DM469" s="74"/>
      <c r="DN469" s="20"/>
      <c r="DO469" s="74"/>
      <c r="DP469" s="20"/>
      <c r="DQ469" s="20">
        <f t="shared" si="3215"/>
        <v>0</v>
      </c>
      <c r="DR469" s="20">
        <f t="shared" si="3216"/>
        <v>0</v>
      </c>
      <c r="DS469" s="7"/>
      <c r="DT469" s="7"/>
      <c r="DU469" s="7"/>
      <c r="DV469" s="52"/>
      <c r="DW469" s="51"/>
      <c r="DX469" s="20"/>
      <c r="DY469" s="44"/>
      <c r="DZ469" s="44"/>
      <c r="EA469" s="7"/>
      <c r="EB469" s="7"/>
      <c r="EC469" s="7"/>
      <c r="ED469" s="7"/>
      <c r="EE469" s="7"/>
      <c r="EF469" s="7"/>
      <c r="EG469" s="7"/>
      <c r="EH469" s="7">
        <f t="shared" si="3217"/>
        <v>0</v>
      </c>
      <c r="EI469" s="7">
        <f t="shared" si="3217"/>
        <v>0</v>
      </c>
      <c r="EJ469" s="7">
        <f t="shared" si="3217"/>
        <v>0</v>
      </c>
      <c r="EK469" s="18">
        <f t="shared" si="3217"/>
        <v>0</v>
      </c>
      <c r="EL469" s="7">
        <f t="shared" si="3217"/>
        <v>0</v>
      </c>
      <c r="EM469" s="7">
        <f t="shared" si="3217"/>
        <v>0</v>
      </c>
      <c r="EN469" s="7">
        <f t="shared" si="3217"/>
        <v>0</v>
      </c>
      <c r="EO469" s="7">
        <f t="shared" si="3217"/>
        <v>0</v>
      </c>
      <c r="EP469" s="7">
        <f t="shared" si="3217"/>
        <v>0</v>
      </c>
      <c r="EQ469" s="7">
        <f t="shared" si="3217"/>
        <v>0</v>
      </c>
      <c r="ER469" s="7">
        <f t="shared" si="3217"/>
        <v>0</v>
      </c>
      <c r="ES469" s="7">
        <f t="shared" si="3217"/>
        <v>0</v>
      </c>
      <c r="ET469" s="7">
        <f t="shared" si="3217"/>
        <v>0</v>
      </c>
      <c r="EU469" s="18">
        <f t="shared" si="3217"/>
        <v>0</v>
      </c>
      <c r="EV469" s="7">
        <f t="shared" si="3217"/>
        <v>0</v>
      </c>
      <c r="EW469" s="7">
        <f t="shared" si="3217"/>
        <v>0</v>
      </c>
      <c r="EX469" s="7">
        <f t="shared" si="3218"/>
        <v>0</v>
      </c>
      <c r="EY469" s="7">
        <f t="shared" si="3218"/>
        <v>0</v>
      </c>
      <c r="EZ469" s="7">
        <f t="shared" si="3218"/>
        <v>0</v>
      </c>
      <c r="FA469" s="7">
        <f t="shared" si="3218"/>
        <v>0</v>
      </c>
      <c r="FB469" s="7">
        <f t="shared" si="3218"/>
        <v>0</v>
      </c>
      <c r="FC469" s="7">
        <f t="shared" si="3218"/>
        <v>0</v>
      </c>
      <c r="FD469" s="7">
        <f t="shared" si="3218"/>
        <v>0</v>
      </c>
      <c r="FE469" s="18">
        <f t="shared" si="3218"/>
        <v>0</v>
      </c>
      <c r="FF469" s="7">
        <f t="shared" si="3218"/>
        <v>0</v>
      </c>
      <c r="FG469" s="7">
        <f t="shared" si="3218"/>
        <v>0</v>
      </c>
      <c r="FH469" s="7">
        <f t="shared" si="3218"/>
        <v>0</v>
      </c>
      <c r="FI469" s="7">
        <f t="shared" si="3218"/>
        <v>0</v>
      </c>
      <c r="FJ469" s="7">
        <f t="shared" si="3218"/>
        <v>0</v>
      </c>
      <c r="FK469" s="7">
        <f t="shared" si="3218"/>
        <v>0</v>
      </c>
      <c r="FL469" s="7">
        <f t="shared" si="3218"/>
        <v>0</v>
      </c>
      <c r="FM469" s="7">
        <f t="shared" si="3218"/>
        <v>0</v>
      </c>
      <c r="FN469" s="7">
        <f t="shared" si="3219"/>
        <v>0</v>
      </c>
      <c r="FO469" s="7">
        <f t="shared" si="3219"/>
        <v>0</v>
      </c>
      <c r="FP469" s="7"/>
      <c r="FQ469" s="7">
        <f t="shared" si="3220"/>
        <v>0</v>
      </c>
      <c r="FR469" s="7">
        <f t="shared" si="3220"/>
        <v>0</v>
      </c>
      <c r="FS469" s="7">
        <f t="shared" si="3220"/>
        <v>0</v>
      </c>
      <c r="FT469" s="7">
        <f t="shared" si="3220"/>
        <v>0</v>
      </c>
      <c r="FU469" s="7">
        <f t="shared" si="3220"/>
        <v>0</v>
      </c>
      <c r="FV469" s="7">
        <f t="shared" si="3220"/>
        <v>0</v>
      </c>
      <c r="FW469" s="7">
        <f t="shared" si="3220"/>
        <v>0</v>
      </c>
      <c r="FX469" s="7">
        <f t="shared" si="3220"/>
        <v>0</v>
      </c>
      <c r="FY469" s="7">
        <f t="shared" si="3220"/>
        <v>0</v>
      </c>
      <c r="FZ469" s="7">
        <f t="shared" si="3220"/>
        <v>0</v>
      </c>
      <c r="GA469" s="7">
        <f t="shared" si="3220"/>
        <v>0</v>
      </c>
      <c r="GB469" s="116">
        <f t="shared" si="3220"/>
        <v>0</v>
      </c>
      <c r="GC469" s="117">
        <f t="shared" si="3220"/>
        <v>0</v>
      </c>
      <c r="GD469" s="7"/>
      <c r="GE469" s="7"/>
      <c r="GF469" s="7"/>
      <c r="GG469" s="52"/>
      <c r="GH469" s="3"/>
      <c r="GI469" s="18"/>
      <c r="GJ469" s="18"/>
      <c r="GK469" s="1"/>
      <c r="GL469" s="23"/>
      <c r="GM469" s="61"/>
      <c r="GN469" s="7"/>
      <c r="GO469" s="7"/>
    </row>
    <row r="470" spans="1:197" ht="24.95" customHeight="1" x14ac:dyDescent="0.35">
      <c r="A470" s="51"/>
      <c r="B470" s="1"/>
      <c r="C470" s="23"/>
      <c r="D470" s="23"/>
      <c r="E470" s="23"/>
      <c r="F470" s="23"/>
      <c r="G470" s="23"/>
      <c r="H470" s="23"/>
      <c r="I470" s="49"/>
      <c r="J470" s="23"/>
      <c r="K470" s="23"/>
      <c r="L470" s="1"/>
      <c r="M470" s="73">
        <f t="shared" si="3241"/>
        <v>0</v>
      </c>
      <c r="N470" s="32"/>
      <c r="O470" s="263"/>
      <c r="P470" s="32"/>
      <c r="Q470" s="20"/>
      <c r="R470" s="32"/>
      <c r="S470" s="20"/>
      <c r="T470" s="32"/>
      <c r="U470" s="20"/>
      <c r="V470" s="74"/>
      <c r="W470" s="20"/>
      <c r="X470" s="20"/>
      <c r="Y470" s="20"/>
      <c r="Z470" s="74"/>
      <c r="AA470" s="20"/>
      <c r="AB470" s="74"/>
      <c r="AC470" s="20"/>
      <c r="AD470" s="74"/>
      <c r="AE470" s="24"/>
      <c r="AF470" s="74"/>
      <c r="AG470" s="20"/>
      <c r="AH470" s="74"/>
      <c r="AI470" s="20"/>
      <c r="AJ470" s="74"/>
      <c r="AK470" s="20"/>
      <c r="AL470" s="74"/>
      <c r="AM470" s="263"/>
      <c r="AN470" s="74"/>
      <c r="AO470" s="20"/>
      <c r="AP470" s="74"/>
      <c r="AQ470" s="20"/>
      <c r="AR470" s="74"/>
      <c r="AS470" s="20"/>
      <c r="AT470" s="74"/>
      <c r="AU470" s="20"/>
      <c r="AV470" s="74"/>
      <c r="AW470" s="20"/>
      <c r="AX470" s="74"/>
      <c r="AY470" s="20"/>
      <c r="AZ470" s="74"/>
      <c r="BA470" s="20"/>
      <c r="BB470" s="74"/>
      <c r="BC470" s="20"/>
      <c r="BD470" s="74"/>
      <c r="BE470" s="20"/>
      <c r="BF470" s="20">
        <f t="shared" si="3242"/>
        <v>0</v>
      </c>
      <c r="BG470" s="20">
        <f t="shared" si="3243"/>
        <v>0</v>
      </c>
      <c r="BH470" s="7"/>
      <c r="BI470" s="1"/>
      <c r="BJ470" s="1"/>
      <c r="BK470" s="55"/>
      <c r="BL470" s="51"/>
      <c r="BM470" s="1"/>
      <c r="BN470" s="23"/>
      <c r="BO470" s="23"/>
      <c r="BP470" s="23"/>
      <c r="BQ470" s="23"/>
      <c r="BR470" s="23"/>
      <c r="BS470" s="23"/>
      <c r="BT470" s="49"/>
      <c r="BU470" s="23"/>
      <c r="BV470" s="23"/>
      <c r="BW470" s="1"/>
      <c r="BX470" s="73">
        <f t="shared" si="3289"/>
        <v>0</v>
      </c>
      <c r="BY470" s="32"/>
      <c r="BZ470" s="334"/>
      <c r="CA470" s="32"/>
      <c r="CB470" s="20"/>
      <c r="CC470" s="32"/>
      <c r="CD470" s="20"/>
      <c r="CE470" s="32"/>
      <c r="CF470" s="20"/>
      <c r="CG470" s="74"/>
      <c r="CH470" s="20"/>
      <c r="CI470" s="20"/>
      <c r="CJ470" s="20"/>
      <c r="CK470" s="74"/>
      <c r="CL470" s="20"/>
      <c r="CM470" s="74"/>
      <c r="CN470" s="20"/>
      <c r="CO470" s="74"/>
      <c r="CP470" s="24"/>
      <c r="CQ470" s="74"/>
      <c r="CR470" s="334"/>
      <c r="CS470" s="74"/>
      <c r="CT470" s="20"/>
      <c r="CU470" s="74"/>
      <c r="CV470" s="20"/>
      <c r="CW470" s="74"/>
      <c r="CX470" s="334"/>
      <c r="CY470" s="74"/>
      <c r="CZ470" s="20"/>
      <c r="DA470" s="74"/>
      <c r="DB470" s="20"/>
      <c r="DC470" s="74"/>
      <c r="DD470" s="20"/>
      <c r="DE470" s="74"/>
      <c r="DF470" s="20"/>
      <c r="DG470" s="74"/>
      <c r="DH470" s="20"/>
      <c r="DI470" s="74"/>
      <c r="DJ470" s="20"/>
      <c r="DK470" s="74"/>
      <c r="DL470" s="20"/>
      <c r="DM470" s="74"/>
      <c r="DN470" s="20"/>
      <c r="DO470" s="74"/>
      <c r="DP470" s="20"/>
      <c r="DQ470" s="20">
        <f t="shared" si="3215"/>
        <v>0</v>
      </c>
      <c r="DR470" s="20">
        <f t="shared" si="3216"/>
        <v>0</v>
      </c>
      <c r="DS470" s="7"/>
      <c r="DT470" s="7"/>
      <c r="DU470" s="7"/>
      <c r="DV470" s="52"/>
      <c r="DW470" s="51"/>
      <c r="DX470" s="1"/>
      <c r="DY470" s="23"/>
      <c r="DZ470" s="23"/>
      <c r="EA470" s="7"/>
      <c r="EB470" s="7"/>
      <c r="EC470" s="7"/>
      <c r="ED470" s="7"/>
      <c r="EE470" s="7"/>
      <c r="EF470" s="7"/>
      <c r="EG470" s="7"/>
      <c r="EH470" s="7">
        <f t="shared" si="3217"/>
        <v>0</v>
      </c>
      <c r="EI470" s="7">
        <f t="shared" si="3217"/>
        <v>0</v>
      </c>
      <c r="EJ470" s="7">
        <f t="shared" si="3217"/>
        <v>0</v>
      </c>
      <c r="EK470" s="18">
        <f t="shared" si="3217"/>
        <v>0</v>
      </c>
      <c r="EL470" s="7">
        <f t="shared" si="3217"/>
        <v>0</v>
      </c>
      <c r="EM470" s="7">
        <f t="shared" si="3217"/>
        <v>0</v>
      </c>
      <c r="EN470" s="7">
        <f t="shared" si="3217"/>
        <v>0</v>
      </c>
      <c r="EO470" s="7">
        <f t="shared" si="3217"/>
        <v>0</v>
      </c>
      <c r="EP470" s="7">
        <f t="shared" si="3217"/>
        <v>0</v>
      </c>
      <c r="EQ470" s="7">
        <f t="shared" si="3217"/>
        <v>0</v>
      </c>
      <c r="ER470" s="7">
        <f t="shared" si="3217"/>
        <v>0</v>
      </c>
      <c r="ES470" s="7">
        <f t="shared" si="3217"/>
        <v>0</v>
      </c>
      <c r="ET470" s="7">
        <f t="shared" si="3217"/>
        <v>0</v>
      </c>
      <c r="EU470" s="18">
        <f t="shared" si="3217"/>
        <v>0</v>
      </c>
      <c r="EV470" s="7">
        <f t="shared" si="3217"/>
        <v>0</v>
      </c>
      <c r="EW470" s="7">
        <f t="shared" si="3217"/>
        <v>0</v>
      </c>
      <c r="EX470" s="7">
        <f t="shared" si="3218"/>
        <v>0</v>
      </c>
      <c r="EY470" s="7">
        <f t="shared" si="3218"/>
        <v>0</v>
      </c>
      <c r="EZ470" s="7">
        <f t="shared" si="3218"/>
        <v>0</v>
      </c>
      <c r="FA470" s="7">
        <f t="shared" si="3218"/>
        <v>0</v>
      </c>
      <c r="FB470" s="7">
        <f t="shared" si="3218"/>
        <v>0</v>
      </c>
      <c r="FC470" s="7">
        <f t="shared" si="3218"/>
        <v>0</v>
      </c>
      <c r="FD470" s="7">
        <f t="shared" si="3218"/>
        <v>0</v>
      </c>
      <c r="FE470" s="18">
        <f t="shared" si="3218"/>
        <v>0</v>
      </c>
      <c r="FF470" s="7">
        <f t="shared" si="3218"/>
        <v>0</v>
      </c>
      <c r="FG470" s="7">
        <f t="shared" si="3218"/>
        <v>0</v>
      </c>
      <c r="FH470" s="7">
        <f t="shared" si="3218"/>
        <v>0</v>
      </c>
      <c r="FI470" s="7">
        <f t="shared" si="3218"/>
        <v>0</v>
      </c>
      <c r="FJ470" s="7">
        <f t="shared" si="3218"/>
        <v>0</v>
      </c>
      <c r="FK470" s="7">
        <f t="shared" si="3218"/>
        <v>0</v>
      </c>
      <c r="FL470" s="7">
        <f t="shared" si="3218"/>
        <v>0</v>
      </c>
      <c r="FM470" s="7">
        <f t="shared" si="3218"/>
        <v>0</v>
      </c>
      <c r="FN470" s="7">
        <f t="shared" si="3219"/>
        <v>0</v>
      </c>
      <c r="FO470" s="7">
        <f t="shared" si="3219"/>
        <v>0</v>
      </c>
      <c r="FP470" s="7"/>
      <c r="FQ470" s="7">
        <f t="shared" si="3220"/>
        <v>0</v>
      </c>
      <c r="FR470" s="7">
        <f t="shared" si="3220"/>
        <v>0</v>
      </c>
      <c r="FS470" s="7">
        <f t="shared" si="3220"/>
        <v>0</v>
      </c>
      <c r="FT470" s="7">
        <f t="shared" si="3220"/>
        <v>0</v>
      </c>
      <c r="FU470" s="7">
        <f t="shared" si="3220"/>
        <v>0</v>
      </c>
      <c r="FV470" s="7">
        <f t="shared" si="3220"/>
        <v>0</v>
      </c>
      <c r="FW470" s="7">
        <f t="shared" si="3220"/>
        <v>0</v>
      </c>
      <c r="FX470" s="7">
        <f t="shared" si="3220"/>
        <v>0</v>
      </c>
      <c r="FY470" s="7">
        <f t="shared" si="3220"/>
        <v>0</v>
      </c>
      <c r="FZ470" s="7">
        <f t="shared" si="3220"/>
        <v>0</v>
      </c>
      <c r="GA470" s="7">
        <f t="shared" si="3220"/>
        <v>0</v>
      </c>
      <c r="GB470" s="116">
        <f t="shared" si="3220"/>
        <v>0</v>
      </c>
      <c r="GC470" s="117">
        <f t="shared" si="3220"/>
        <v>0</v>
      </c>
      <c r="GD470" s="7"/>
      <c r="GE470" s="7"/>
      <c r="GF470" s="7"/>
      <c r="GG470" s="52"/>
      <c r="GH470" s="3"/>
      <c r="GI470" s="18"/>
      <c r="GJ470" s="18"/>
      <c r="GK470" s="1"/>
      <c r="GL470" s="23"/>
      <c r="GM470" s="61"/>
      <c r="GN470" s="7"/>
      <c r="GO470" s="7"/>
    </row>
    <row r="471" spans="1:197" ht="24.95" customHeight="1" x14ac:dyDescent="0.35">
      <c r="A471" s="51"/>
      <c r="B471" s="1"/>
      <c r="C471" s="23"/>
      <c r="D471" s="23"/>
      <c r="E471" s="23"/>
      <c r="F471" s="23"/>
      <c r="G471" s="23"/>
      <c r="H471" s="23"/>
      <c r="I471" s="23"/>
      <c r="J471" s="23"/>
      <c r="K471" s="23"/>
      <c r="L471" s="22"/>
      <c r="M471" s="73">
        <f t="shared" si="3241"/>
        <v>0</v>
      </c>
      <c r="N471" s="32"/>
      <c r="O471" s="263"/>
      <c r="P471" s="32"/>
      <c r="Q471" s="20"/>
      <c r="R471" s="32"/>
      <c r="S471" s="20"/>
      <c r="T471" s="32"/>
      <c r="U471" s="20"/>
      <c r="V471" s="74"/>
      <c r="W471" s="20"/>
      <c r="X471" s="20"/>
      <c r="Y471" s="20"/>
      <c r="Z471" s="74"/>
      <c r="AA471" s="20"/>
      <c r="AB471" s="74"/>
      <c r="AC471" s="20"/>
      <c r="AD471" s="74"/>
      <c r="AE471" s="24"/>
      <c r="AF471" s="74"/>
      <c r="AG471" s="20"/>
      <c r="AH471" s="74"/>
      <c r="AI471" s="20"/>
      <c r="AJ471" s="74"/>
      <c r="AK471" s="20"/>
      <c r="AL471" s="74"/>
      <c r="AM471" s="263"/>
      <c r="AN471" s="74"/>
      <c r="AO471" s="20"/>
      <c r="AP471" s="74"/>
      <c r="AQ471" s="20"/>
      <c r="AR471" s="74"/>
      <c r="AS471" s="20"/>
      <c r="AT471" s="74"/>
      <c r="AU471" s="20"/>
      <c r="AV471" s="74"/>
      <c r="AW471" s="20"/>
      <c r="AX471" s="74"/>
      <c r="AY471" s="20"/>
      <c r="AZ471" s="74"/>
      <c r="BA471" s="20"/>
      <c r="BB471" s="74"/>
      <c r="BC471" s="20"/>
      <c r="BD471" s="74"/>
      <c r="BE471" s="20"/>
      <c r="BF471" s="20">
        <f t="shared" si="3242"/>
        <v>0</v>
      </c>
      <c r="BG471" s="20">
        <f t="shared" si="3243"/>
        <v>0</v>
      </c>
      <c r="BH471" s="7"/>
      <c r="BI471" s="1"/>
      <c r="BJ471" s="1"/>
      <c r="BK471" s="55"/>
      <c r="BL471" s="51"/>
      <c r="BM471" s="1"/>
      <c r="BN471" s="23"/>
      <c r="BO471" s="23"/>
      <c r="BP471" s="23"/>
      <c r="BQ471" s="23"/>
      <c r="BR471" s="23"/>
      <c r="BS471" s="23"/>
      <c r="BT471" s="23"/>
      <c r="BU471" s="23"/>
      <c r="BV471" s="23"/>
      <c r="BW471" s="22"/>
      <c r="BX471" s="73">
        <f t="shared" si="3289"/>
        <v>0</v>
      </c>
      <c r="BY471" s="32"/>
      <c r="BZ471" s="334"/>
      <c r="CA471" s="32"/>
      <c r="CB471" s="20"/>
      <c r="CC471" s="32"/>
      <c r="CD471" s="20"/>
      <c r="CE471" s="32"/>
      <c r="CF471" s="20"/>
      <c r="CG471" s="74"/>
      <c r="CH471" s="20"/>
      <c r="CI471" s="20"/>
      <c r="CJ471" s="20"/>
      <c r="CK471" s="74"/>
      <c r="CL471" s="20"/>
      <c r="CM471" s="74"/>
      <c r="CN471" s="20"/>
      <c r="CO471" s="74"/>
      <c r="CP471" s="24"/>
      <c r="CQ471" s="74"/>
      <c r="CR471" s="334"/>
      <c r="CS471" s="74"/>
      <c r="CT471" s="20"/>
      <c r="CU471" s="74"/>
      <c r="CV471" s="20"/>
      <c r="CW471" s="74"/>
      <c r="CX471" s="334"/>
      <c r="CY471" s="74"/>
      <c r="CZ471" s="20"/>
      <c r="DA471" s="74"/>
      <c r="DB471" s="20"/>
      <c r="DC471" s="74"/>
      <c r="DD471" s="20"/>
      <c r="DE471" s="74"/>
      <c r="DF471" s="20"/>
      <c r="DG471" s="74"/>
      <c r="DH471" s="20"/>
      <c r="DI471" s="74"/>
      <c r="DJ471" s="20"/>
      <c r="DK471" s="74"/>
      <c r="DL471" s="20"/>
      <c r="DM471" s="74"/>
      <c r="DN471" s="20"/>
      <c r="DO471" s="74"/>
      <c r="DP471" s="20"/>
      <c r="DQ471" s="20">
        <f t="shared" si="3215"/>
        <v>0</v>
      </c>
      <c r="DR471" s="20">
        <f t="shared" si="3216"/>
        <v>0</v>
      </c>
      <c r="DS471" s="7"/>
      <c r="DT471" s="7"/>
      <c r="DU471" s="7"/>
      <c r="DV471" s="52"/>
      <c r="DW471" s="51"/>
      <c r="DX471" s="1"/>
      <c r="DY471" s="23"/>
      <c r="DZ471" s="23"/>
      <c r="EA471" s="7"/>
      <c r="EB471" s="7"/>
      <c r="EC471" s="7"/>
      <c r="ED471" s="7"/>
      <c r="EE471" s="7"/>
      <c r="EF471" s="7"/>
      <c r="EG471" s="7"/>
      <c r="EH471" s="7">
        <f t="shared" si="3217"/>
        <v>0</v>
      </c>
      <c r="EI471" s="7">
        <f t="shared" si="3217"/>
        <v>0</v>
      </c>
      <c r="EJ471" s="7">
        <f t="shared" si="3217"/>
        <v>0</v>
      </c>
      <c r="EK471" s="18">
        <f t="shared" si="3217"/>
        <v>0</v>
      </c>
      <c r="EL471" s="7">
        <f t="shared" si="3217"/>
        <v>0</v>
      </c>
      <c r="EM471" s="7">
        <f t="shared" si="3217"/>
        <v>0</v>
      </c>
      <c r="EN471" s="7">
        <f t="shared" si="3217"/>
        <v>0</v>
      </c>
      <c r="EO471" s="7">
        <f t="shared" si="3217"/>
        <v>0</v>
      </c>
      <c r="EP471" s="7">
        <f t="shared" si="3217"/>
        <v>0</v>
      </c>
      <c r="EQ471" s="7">
        <f t="shared" si="3217"/>
        <v>0</v>
      </c>
      <c r="ER471" s="7">
        <f t="shared" si="3217"/>
        <v>0</v>
      </c>
      <c r="ES471" s="7">
        <f t="shared" si="3217"/>
        <v>0</v>
      </c>
      <c r="ET471" s="7">
        <f t="shared" si="3217"/>
        <v>0</v>
      </c>
      <c r="EU471" s="18">
        <f t="shared" si="3217"/>
        <v>0</v>
      </c>
      <c r="EV471" s="7">
        <f t="shared" si="3217"/>
        <v>0</v>
      </c>
      <c r="EW471" s="7">
        <f t="shared" si="3217"/>
        <v>0</v>
      </c>
      <c r="EX471" s="7">
        <f t="shared" si="3218"/>
        <v>0</v>
      </c>
      <c r="EY471" s="7">
        <f t="shared" si="3218"/>
        <v>0</v>
      </c>
      <c r="EZ471" s="7">
        <f t="shared" si="3218"/>
        <v>0</v>
      </c>
      <c r="FA471" s="7">
        <f t="shared" si="3218"/>
        <v>0</v>
      </c>
      <c r="FB471" s="7">
        <f t="shared" si="3218"/>
        <v>0</v>
      </c>
      <c r="FC471" s="7">
        <f t="shared" si="3218"/>
        <v>0</v>
      </c>
      <c r="FD471" s="7">
        <f t="shared" si="3218"/>
        <v>0</v>
      </c>
      <c r="FE471" s="18">
        <f t="shared" si="3218"/>
        <v>0</v>
      </c>
      <c r="FF471" s="7">
        <f t="shared" si="3218"/>
        <v>0</v>
      </c>
      <c r="FG471" s="7">
        <f t="shared" si="3218"/>
        <v>0</v>
      </c>
      <c r="FH471" s="7">
        <f t="shared" si="3218"/>
        <v>0</v>
      </c>
      <c r="FI471" s="7">
        <f t="shared" si="3218"/>
        <v>0</v>
      </c>
      <c r="FJ471" s="7">
        <f t="shared" si="3218"/>
        <v>0</v>
      </c>
      <c r="FK471" s="7">
        <f t="shared" si="3218"/>
        <v>0</v>
      </c>
      <c r="FL471" s="7">
        <f t="shared" si="3218"/>
        <v>0</v>
      </c>
      <c r="FM471" s="7">
        <f t="shared" si="3218"/>
        <v>0</v>
      </c>
      <c r="FN471" s="7">
        <f t="shared" si="3219"/>
        <v>0</v>
      </c>
      <c r="FO471" s="7">
        <f t="shared" si="3219"/>
        <v>0</v>
      </c>
      <c r="FP471" s="7"/>
      <c r="FQ471" s="7">
        <f t="shared" si="3220"/>
        <v>0</v>
      </c>
      <c r="FR471" s="7">
        <f t="shared" si="3220"/>
        <v>0</v>
      </c>
      <c r="FS471" s="7">
        <f t="shared" si="3220"/>
        <v>0</v>
      </c>
      <c r="FT471" s="7">
        <f t="shared" si="3220"/>
        <v>0</v>
      </c>
      <c r="FU471" s="7">
        <f t="shared" si="3220"/>
        <v>0</v>
      </c>
      <c r="FV471" s="7">
        <f t="shared" si="3220"/>
        <v>0</v>
      </c>
      <c r="FW471" s="7">
        <f t="shared" si="3220"/>
        <v>0</v>
      </c>
      <c r="FX471" s="7">
        <f t="shared" si="3220"/>
        <v>0</v>
      </c>
      <c r="FY471" s="7">
        <f t="shared" si="3220"/>
        <v>0</v>
      </c>
      <c r="FZ471" s="7">
        <f t="shared" si="3220"/>
        <v>0</v>
      </c>
      <c r="GA471" s="7">
        <f t="shared" si="3220"/>
        <v>0</v>
      </c>
      <c r="GB471" s="116">
        <f t="shared" si="3220"/>
        <v>0</v>
      </c>
      <c r="GC471" s="117">
        <f t="shared" si="3220"/>
        <v>0</v>
      </c>
      <c r="GD471" s="7"/>
      <c r="GE471" s="7"/>
      <c r="GF471" s="7"/>
      <c r="GG471" s="52"/>
      <c r="GH471" s="3"/>
      <c r="GI471" s="18"/>
      <c r="GJ471" s="18"/>
      <c r="GK471" s="1"/>
      <c r="GL471" s="23"/>
      <c r="GM471" s="61"/>
      <c r="GN471" s="7"/>
      <c r="GO471" s="7"/>
    </row>
    <row r="472" spans="1:197" ht="24.95" customHeight="1" x14ac:dyDescent="0.35">
      <c r="A472" s="51"/>
      <c r="B472" s="1"/>
      <c r="C472" s="23"/>
      <c r="D472" s="23"/>
      <c r="E472" s="23"/>
      <c r="F472" s="23"/>
      <c r="G472" s="23"/>
      <c r="H472" s="23"/>
      <c r="I472" s="23"/>
      <c r="J472" s="23"/>
      <c r="K472" s="23"/>
      <c r="L472" s="1"/>
      <c r="M472" s="73">
        <f t="shared" si="3241"/>
        <v>0</v>
      </c>
      <c r="N472" s="32"/>
      <c r="O472" s="263"/>
      <c r="P472" s="32"/>
      <c r="Q472" s="20"/>
      <c r="R472" s="32"/>
      <c r="S472" s="20"/>
      <c r="T472" s="32"/>
      <c r="U472" s="20"/>
      <c r="V472" s="74"/>
      <c r="W472" s="20"/>
      <c r="X472" s="20"/>
      <c r="Y472" s="20"/>
      <c r="Z472" s="74"/>
      <c r="AA472" s="20"/>
      <c r="AB472" s="74"/>
      <c r="AC472" s="20"/>
      <c r="AD472" s="74"/>
      <c r="AE472" s="24"/>
      <c r="AF472" s="74"/>
      <c r="AG472" s="20"/>
      <c r="AH472" s="74"/>
      <c r="AI472" s="20"/>
      <c r="AJ472" s="74"/>
      <c r="AK472" s="20"/>
      <c r="AL472" s="74"/>
      <c r="AM472" s="263"/>
      <c r="AN472" s="74"/>
      <c r="AO472" s="20"/>
      <c r="AP472" s="74"/>
      <c r="AQ472" s="20"/>
      <c r="AR472" s="74"/>
      <c r="AS472" s="20"/>
      <c r="AT472" s="74"/>
      <c r="AU472" s="20"/>
      <c r="AV472" s="74"/>
      <c r="AW472" s="20"/>
      <c r="AX472" s="74"/>
      <c r="AY472" s="20"/>
      <c r="AZ472" s="74"/>
      <c r="BA472" s="20"/>
      <c r="BB472" s="74"/>
      <c r="BC472" s="20"/>
      <c r="BD472" s="74"/>
      <c r="BE472" s="20"/>
      <c r="BF472" s="20">
        <f t="shared" si="3242"/>
        <v>0</v>
      </c>
      <c r="BG472" s="20">
        <f t="shared" si="3243"/>
        <v>0</v>
      </c>
      <c r="BH472" s="7"/>
      <c r="BI472" s="1"/>
      <c r="BJ472" s="1"/>
      <c r="BK472" s="55"/>
      <c r="BL472" s="51"/>
      <c r="BM472" s="1"/>
      <c r="BN472" s="23"/>
      <c r="BO472" s="23"/>
      <c r="BP472" s="23"/>
      <c r="BQ472" s="23"/>
      <c r="BR472" s="23"/>
      <c r="BS472" s="23"/>
      <c r="BT472" s="23"/>
      <c r="BU472" s="23"/>
      <c r="BV472" s="23"/>
      <c r="BW472" s="1"/>
      <c r="BX472" s="73">
        <f t="shared" si="3289"/>
        <v>0</v>
      </c>
      <c r="BY472" s="32"/>
      <c r="BZ472" s="334"/>
      <c r="CA472" s="32"/>
      <c r="CB472" s="20"/>
      <c r="CC472" s="32"/>
      <c r="CD472" s="20"/>
      <c r="CE472" s="32"/>
      <c r="CF472" s="20"/>
      <c r="CG472" s="74"/>
      <c r="CH472" s="20"/>
      <c r="CI472" s="20"/>
      <c r="CJ472" s="20"/>
      <c r="CK472" s="74"/>
      <c r="CL472" s="20"/>
      <c r="CM472" s="74"/>
      <c r="CN472" s="20"/>
      <c r="CO472" s="74"/>
      <c r="CP472" s="24"/>
      <c r="CQ472" s="74"/>
      <c r="CR472" s="334"/>
      <c r="CS472" s="74"/>
      <c r="CT472" s="20"/>
      <c r="CU472" s="74"/>
      <c r="CV472" s="20"/>
      <c r="CW472" s="74"/>
      <c r="CX472" s="334"/>
      <c r="CY472" s="74"/>
      <c r="CZ472" s="20"/>
      <c r="DA472" s="74"/>
      <c r="DB472" s="20"/>
      <c r="DC472" s="74"/>
      <c r="DD472" s="20"/>
      <c r="DE472" s="74"/>
      <c r="DF472" s="20"/>
      <c r="DG472" s="74"/>
      <c r="DH472" s="20"/>
      <c r="DI472" s="74"/>
      <c r="DJ472" s="20"/>
      <c r="DK472" s="74"/>
      <c r="DL472" s="20"/>
      <c r="DM472" s="74"/>
      <c r="DN472" s="20"/>
      <c r="DO472" s="74"/>
      <c r="DP472" s="20"/>
      <c r="DQ472" s="20">
        <f t="shared" si="3215"/>
        <v>0</v>
      </c>
      <c r="DR472" s="20">
        <f t="shared" si="3216"/>
        <v>0</v>
      </c>
      <c r="DS472" s="7"/>
      <c r="DT472" s="7"/>
      <c r="DU472" s="7"/>
      <c r="DV472" s="52"/>
      <c r="DW472" s="51"/>
      <c r="DX472" s="1"/>
      <c r="DY472" s="23"/>
      <c r="DZ472" s="23"/>
      <c r="EA472" s="7"/>
      <c r="EB472" s="7"/>
      <c r="EC472" s="7"/>
      <c r="ED472" s="7"/>
      <c r="EE472" s="7"/>
      <c r="EF472" s="7"/>
      <c r="EG472" s="7"/>
      <c r="EH472" s="7">
        <f t="shared" si="3217"/>
        <v>0</v>
      </c>
      <c r="EI472" s="7">
        <f t="shared" si="3217"/>
        <v>0</v>
      </c>
      <c r="EJ472" s="7">
        <f t="shared" si="3217"/>
        <v>0</v>
      </c>
      <c r="EK472" s="18">
        <f t="shared" si="3217"/>
        <v>0</v>
      </c>
      <c r="EL472" s="7">
        <f t="shared" si="3217"/>
        <v>0</v>
      </c>
      <c r="EM472" s="7">
        <f t="shared" si="3217"/>
        <v>0</v>
      </c>
      <c r="EN472" s="7">
        <f t="shared" si="3217"/>
        <v>0</v>
      </c>
      <c r="EO472" s="7">
        <f t="shared" si="3217"/>
        <v>0</v>
      </c>
      <c r="EP472" s="7">
        <f t="shared" si="3217"/>
        <v>0</v>
      </c>
      <c r="EQ472" s="7">
        <f t="shared" si="3217"/>
        <v>0</v>
      </c>
      <c r="ER472" s="7">
        <f t="shared" si="3217"/>
        <v>0</v>
      </c>
      <c r="ES472" s="7">
        <f t="shared" si="3217"/>
        <v>0</v>
      </c>
      <c r="ET472" s="7">
        <f t="shared" si="3217"/>
        <v>0</v>
      </c>
      <c r="EU472" s="18">
        <f t="shared" si="3217"/>
        <v>0</v>
      </c>
      <c r="EV472" s="7">
        <f t="shared" si="3217"/>
        <v>0</v>
      </c>
      <c r="EW472" s="7">
        <f t="shared" si="3217"/>
        <v>0</v>
      </c>
      <c r="EX472" s="7">
        <f t="shared" si="3218"/>
        <v>0</v>
      </c>
      <c r="EY472" s="7">
        <f t="shared" si="3218"/>
        <v>0</v>
      </c>
      <c r="EZ472" s="7">
        <f t="shared" si="3218"/>
        <v>0</v>
      </c>
      <c r="FA472" s="7">
        <f t="shared" si="3218"/>
        <v>0</v>
      </c>
      <c r="FB472" s="7">
        <f t="shared" si="3218"/>
        <v>0</v>
      </c>
      <c r="FC472" s="7">
        <f t="shared" si="3218"/>
        <v>0</v>
      </c>
      <c r="FD472" s="7">
        <f t="shared" si="3218"/>
        <v>0</v>
      </c>
      <c r="FE472" s="18">
        <f t="shared" si="3218"/>
        <v>0</v>
      </c>
      <c r="FF472" s="7">
        <f t="shared" si="3218"/>
        <v>0</v>
      </c>
      <c r="FG472" s="7">
        <f t="shared" si="3218"/>
        <v>0</v>
      </c>
      <c r="FH472" s="7">
        <f t="shared" si="3218"/>
        <v>0</v>
      </c>
      <c r="FI472" s="7">
        <f t="shared" si="3218"/>
        <v>0</v>
      </c>
      <c r="FJ472" s="7">
        <f t="shared" si="3218"/>
        <v>0</v>
      </c>
      <c r="FK472" s="7">
        <f t="shared" si="3218"/>
        <v>0</v>
      </c>
      <c r="FL472" s="7">
        <f t="shared" si="3218"/>
        <v>0</v>
      </c>
      <c r="FM472" s="7">
        <f t="shared" si="3218"/>
        <v>0</v>
      </c>
      <c r="FN472" s="7">
        <f t="shared" si="3219"/>
        <v>0</v>
      </c>
      <c r="FO472" s="7">
        <f t="shared" si="3219"/>
        <v>0</v>
      </c>
      <c r="FP472" s="7"/>
      <c r="FQ472" s="7">
        <f t="shared" si="3220"/>
        <v>0</v>
      </c>
      <c r="FR472" s="7">
        <f t="shared" si="3220"/>
        <v>0</v>
      </c>
      <c r="FS472" s="7">
        <f t="shared" si="3220"/>
        <v>0</v>
      </c>
      <c r="FT472" s="7">
        <f t="shared" si="3220"/>
        <v>0</v>
      </c>
      <c r="FU472" s="7">
        <f t="shared" si="3220"/>
        <v>0</v>
      </c>
      <c r="FV472" s="7">
        <f t="shared" si="3220"/>
        <v>0</v>
      </c>
      <c r="FW472" s="7">
        <f t="shared" si="3220"/>
        <v>0</v>
      </c>
      <c r="FX472" s="7">
        <f t="shared" si="3220"/>
        <v>0</v>
      </c>
      <c r="FY472" s="7">
        <f t="shared" si="3220"/>
        <v>0</v>
      </c>
      <c r="FZ472" s="7">
        <f t="shared" si="3220"/>
        <v>0</v>
      </c>
      <c r="GA472" s="7">
        <f t="shared" si="3220"/>
        <v>0</v>
      </c>
      <c r="GB472" s="116">
        <f t="shared" si="3220"/>
        <v>0</v>
      </c>
      <c r="GC472" s="117">
        <f t="shared" si="3220"/>
        <v>0</v>
      </c>
      <c r="GD472" s="7"/>
      <c r="GE472" s="7"/>
      <c r="GF472" s="7"/>
      <c r="GG472" s="52"/>
      <c r="GH472" s="3"/>
      <c r="GI472" s="18"/>
      <c r="GJ472" s="18"/>
      <c r="GK472" s="1"/>
      <c r="GL472" s="23"/>
      <c r="GM472" s="61"/>
      <c r="GN472" s="7"/>
      <c r="GO472" s="7"/>
    </row>
    <row r="473" spans="1:197" ht="24.95" customHeight="1" x14ac:dyDescent="0.35">
      <c r="A473" s="51"/>
      <c r="B473" s="1"/>
      <c r="C473" s="23"/>
      <c r="D473" s="23"/>
      <c r="E473" s="23"/>
      <c r="F473" s="23"/>
      <c r="G473" s="23"/>
      <c r="H473" s="23"/>
      <c r="I473" s="23"/>
      <c r="J473" s="23"/>
      <c r="K473" s="23"/>
      <c r="L473" s="22"/>
      <c r="M473" s="73">
        <f t="shared" si="3241"/>
        <v>0</v>
      </c>
      <c r="N473" s="32"/>
      <c r="O473" s="263"/>
      <c r="P473" s="32"/>
      <c r="Q473" s="20"/>
      <c r="R473" s="32"/>
      <c r="S473" s="20"/>
      <c r="T473" s="32"/>
      <c r="U473" s="20"/>
      <c r="V473" s="74"/>
      <c r="W473" s="20"/>
      <c r="X473" s="20"/>
      <c r="Y473" s="20"/>
      <c r="Z473" s="74"/>
      <c r="AA473" s="20"/>
      <c r="AB473" s="74"/>
      <c r="AC473" s="20"/>
      <c r="AD473" s="74"/>
      <c r="AE473" s="24"/>
      <c r="AF473" s="74"/>
      <c r="AG473" s="20"/>
      <c r="AH473" s="74"/>
      <c r="AI473" s="20"/>
      <c r="AJ473" s="74"/>
      <c r="AK473" s="20"/>
      <c r="AL473" s="74"/>
      <c r="AM473" s="263"/>
      <c r="AN473" s="74"/>
      <c r="AO473" s="20"/>
      <c r="AP473" s="74"/>
      <c r="AQ473" s="20"/>
      <c r="AR473" s="74"/>
      <c r="AS473" s="20"/>
      <c r="AT473" s="74"/>
      <c r="AU473" s="20"/>
      <c r="AV473" s="74"/>
      <c r="AW473" s="20"/>
      <c r="AX473" s="74"/>
      <c r="AY473" s="20"/>
      <c r="AZ473" s="74"/>
      <c r="BA473" s="20"/>
      <c r="BB473" s="74"/>
      <c r="BC473" s="20"/>
      <c r="BD473" s="74"/>
      <c r="BE473" s="20"/>
      <c r="BF473" s="20">
        <f t="shared" si="3242"/>
        <v>0</v>
      </c>
      <c r="BG473" s="20">
        <f t="shared" si="3243"/>
        <v>0</v>
      </c>
      <c r="BH473" s="7"/>
      <c r="BI473" s="1"/>
      <c r="BJ473" s="1"/>
      <c r="BK473" s="55"/>
      <c r="BL473" s="51"/>
      <c r="BM473" s="1"/>
      <c r="BN473" s="23"/>
      <c r="BO473" s="23"/>
      <c r="BP473" s="23"/>
      <c r="BQ473" s="23"/>
      <c r="BR473" s="23"/>
      <c r="BS473" s="23"/>
      <c r="BT473" s="23"/>
      <c r="BU473" s="23"/>
      <c r="BV473" s="23"/>
      <c r="BW473" s="22"/>
      <c r="BX473" s="73">
        <f t="shared" si="3289"/>
        <v>0</v>
      </c>
      <c r="BY473" s="32"/>
      <c r="BZ473" s="334"/>
      <c r="CA473" s="32"/>
      <c r="CB473" s="20"/>
      <c r="CC473" s="32"/>
      <c r="CD473" s="20"/>
      <c r="CE473" s="32"/>
      <c r="CF473" s="20"/>
      <c r="CG473" s="74"/>
      <c r="CH473" s="20"/>
      <c r="CI473" s="20"/>
      <c r="CJ473" s="20"/>
      <c r="CK473" s="74"/>
      <c r="CL473" s="20"/>
      <c r="CM473" s="74"/>
      <c r="CN473" s="20"/>
      <c r="CO473" s="74"/>
      <c r="CP473" s="24"/>
      <c r="CQ473" s="74"/>
      <c r="CR473" s="334"/>
      <c r="CS473" s="74"/>
      <c r="CT473" s="20"/>
      <c r="CU473" s="74"/>
      <c r="CV473" s="20"/>
      <c r="CW473" s="74"/>
      <c r="CX473" s="334"/>
      <c r="CY473" s="74"/>
      <c r="CZ473" s="20"/>
      <c r="DA473" s="74"/>
      <c r="DB473" s="20"/>
      <c r="DC473" s="74"/>
      <c r="DD473" s="20"/>
      <c r="DE473" s="74"/>
      <c r="DF473" s="20"/>
      <c r="DG473" s="74"/>
      <c r="DH473" s="20"/>
      <c r="DI473" s="74"/>
      <c r="DJ473" s="20"/>
      <c r="DK473" s="74"/>
      <c r="DL473" s="20"/>
      <c r="DM473" s="74"/>
      <c r="DN473" s="20"/>
      <c r="DO473" s="74"/>
      <c r="DP473" s="20"/>
      <c r="DQ473" s="20">
        <f t="shared" si="3215"/>
        <v>0</v>
      </c>
      <c r="DR473" s="20">
        <f t="shared" si="3216"/>
        <v>0</v>
      </c>
      <c r="DS473" s="7"/>
      <c r="DT473" s="7"/>
      <c r="DU473" s="7"/>
      <c r="DV473" s="52"/>
      <c r="DW473" s="51"/>
      <c r="DX473" s="1"/>
      <c r="DY473" s="23"/>
      <c r="DZ473" s="23"/>
      <c r="EA473" s="7"/>
      <c r="EB473" s="7"/>
      <c r="EC473" s="7"/>
      <c r="ED473" s="7"/>
      <c r="EE473" s="7"/>
      <c r="EF473" s="7"/>
      <c r="EG473" s="7"/>
      <c r="EH473" s="7">
        <f t="shared" si="3217"/>
        <v>0</v>
      </c>
      <c r="EI473" s="7">
        <f t="shared" si="3217"/>
        <v>0</v>
      </c>
      <c r="EJ473" s="7">
        <f t="shared" si="3217"/>
        <v>0</v>
      </c>
      <c r="EK473" s="18">
        <f t="shared" si="3217"/>
        <v>0</v>
      </c>
      <c r="EL473" s="7">
        <f t="shared" si="3217"/>
        <v>0</v>
      </c>
      <c r="EM473" s="7">
        <f t="shared" si="3217"/>
        <v>0</v>
      </c>
      <c r="EN473" s="7">
        <f t="shared" si="3217"/>
        <v>0</v>
      </c>
      <c r="EO473" s="7">
        <f t="shared" si="3217"/>
        <v>0</v>
      </c>
      <c r="EP473" s="7">
        <f t="shared" si="3217"/>
        <v>0</v>
      </c>
      <c r="EQ473" s="7">
        <f t="shared" si="3217"/>
        <v>0</v>
      </c>
      <c r="ER473" s="7">
        <f t="shared" si="3217"/>
        <v>0</v>
      </c>
      <c r="ES473" s="7">
        <f t="shared" si="3217"/>
        <v>0</v>
      </c>
      <c r="ET473" s="7">
        <f t="shared" si="3217"/>
        <v>0</v>
      </c>
      <c r="EU473" s="18">
        <f t="shared" si="3217"/>
        <v>0</v>
      </c>
      <c r="EV473" s="7">
        <f t="shared" si="3217"/>
        <v>0</v>
      </c>
      <c r="EW473" s="7">
        <f t="shared" si="3217"/>
        <v>0</v>
      </c>
      <c r="EX473" s="7">
        <f t="shared" si="3218"/>
        <v>0</v>
      </c>
      <c r="EY473" s="7">
        <f t="shared" si="3218"/>
        <v>0</v>
      </c>
      <c r="EZ473" s="7">
        <f t="shared" si="3218"/>
        <v>0</v>
      </c>
      <c r="FA473" s="7">
        <f t="shared" si="3218"/>
        <v>0</v>
      </c>
      <c r="FB473" s="7">
        <f t="shared" si="3218"/>
        <v>0</v>
      </c>
      <c r="FC473" s="7">
        <f t="shared" si="3218"/>
        <v>0</v>
      </c>
      <c r="FD473" s="7">
        <f t="shared" si="3218"/>
        <v>0</v>
      </c>
      <c r="FE473" s="18">
        <f t="shared" si="3218"/>
        <v>0</v>
      </c>
      <c r="FF473" s="7">
        <f t="shared" si="3218"/>
        <v>0</v>
      </c>
      <c r="FG473" s="7">
        <f t="shared" si="3218"/>
        <v>0</v>
      </c>
      <c r="FH473" s="7">
        <f t="shared" si="3218"/>
        <v>0</v>
      </c>
      <c r="FI473" s="7">
        <f t="shared" si="3218"/>
        <v>0</v>
      </c>
      <c r="FJ473" s="7">
        <f t="shared" si="3218"/>
        <v>0</v>
      </c>
      <c r="FK473" s="7">
        <f t="shared" si="3218"/>
        <v>0</v>
      </c>
      <c r="FL473" s="7">
        <f t="shared" si="3218"/>
        <v>0</v>
      </c>
      <c r="FM473" s="7">
        <f t="shared" si="3218"/>
        <v>0</v>
      </c>
      <c r="FN473" s="7">
        <f t="shared" si="3219"/>
        <v>0</v>
      </c>
      <c r="FO473" s="7">
        <f t="shared" si="3219"/>
        <v>0</v>
      </c>
      <c r="FP473" s="7"/>
      <c r="FQ473" s="7">
        <f t="shared" si="3220"/>
        <v>0</v>
      </c>
      <c r="FR473" s="7">
        <f t="shared" si="3220"/>
        <v>0</v>
      </c>
      <c r="FS473" s="7">
        <f t="shared" si="3220"/>
        <v>0</v>
      </c>
      <c r="FT473" s="7">
        <f t="shared" si="3220"/>
        <v>0</v>
      </c>
      <c r="FU473" s="7">
        <f t="shared" si="3220"/>
        <v>0</v>
      </c>
      <c r="FV473" s="7">
        <f t="shared" si="3220"/>
        <v>0</v>
      </c>
      <c r="FW473" s="7">
        <f t="shared" si="3220"/>
        <v>0</v>
      </c>
      <c r="FX473" s="7">
        <f t="shared" si="3220"/>
        <v>0</v>
      </c>
      <c r="FY473" s="7">
        <f t="shared" si="3220"/>
        <v>0</v>
      </c>
      <c r="FZ473" s="7">
        <f t="shared" si="3220"/>
        <v>0</v>
      </c>
      <c r="GA473" s="7">
        <f t="shared" si="3220"/>
        <v>0</v>
      </c>
      <c r="GB473" s="116">
        <f t="shared" si="3220"/>
        <v>0</v>
      </c>
      <c r="GC473" s="117">
        <f t="shared" si="3220"/>
        <v>0</v>
      </c>
      <c r="GD473" s="7"/>
      <c r="GE473" s="7"/>
      <c r="GF473" s="7"/>
      <c r="GG473" s="52"/>
      <c r="GH473" s="3"/>
      <c r="GI473" s="18"/>
      <c r="GJ473" s="18"/>
      <c r="GK473" s="1"/>
      <c r="GL473" s="23"/>
      <c r="GM473" s="61"/>
      <c r="GN473" s="7"/>
      <c r="GO473" s="7"/>
    </row>
    <row r="474" spans="1:197" ht="24.95" customHeight="1" x14ac:dyDescent="0.35">
      <c r="A474" s="51"/>
      <c r="B474" s="1"/>
      <c r="C474" s="23"/>
      <c r="D474" s="23"/>
      <c r="E474" s="23"/>
      <c r="F474" s="23"/>
      <c r="G474" s="23"/>
      <c r="H474" s="23"/>
      <c r="I474" s="23"/>
      <c r="J474" s="23"/>
      <c r="K474" s="23"/>
      <c r="L474" s="1"/>
      <c r="M474" s="73">
        <f t="shared" si="3241"/>
        <v>0</v>
      </c>
      <c r="N474" s="32"/>
      <c r="O474" s="263"/>
      <c r="P474" s="32"/>
      <c r="Q474" s="20"/>
      <c r="R474" s="32"/>
      <c r="S474" s="20"/>
      <c r="T474" s="32"/>
      <c r="U474" s="20"/>
      <c r="V474" s="74"/>
      <c r="W474" s="20"/>
      <c r="X474" s="20"/>
      <c r="Y474" s="20"/>
      <c r="Z474" s="74"/>
      <c r="AA474" s="20"/>
      <c r="AB474" s="74"/>
      <c r="AC474" s="20"/>
      <c r="AD474" s="74"/>
      <c r="AE474" s="24"/>
      <c r="AF474" s="74"/>
      <c r="AG474" s="20"/>
      <c r="AH474" s="74"/>
      <c r="AI474" s="20"/>
      <c r="AJ474" s="74"/>
      <c r="AK474" s="20"/>
      <c r="AL474" s="74"/>
      <c r="AM474" s="263"/>
      <c r="AN474" s="74"/>
      <c r="AO474" s="20"/>
      <c r="AP474" s="74"/>
      <c r="AQ474" s="20"/>
      <c r="AR474" s="74"/>
      <c r="AS474" s="20"/>
      <c r="AT474" s="74"/>
      <c r="AU474" s="20"/>
      <c r="AV474" s="74"/>
      <c r="AW474" s="20"/>
      <c r="AX474" s="74"/>
      <c r="AY474" s="20"/>
      <c r="AZ474" s="74"/>
      <c r="BA474" s="20"/>
      <c r="BB474" s="74"/>
      <c r="BC474" s="20"/>
      <c r="BD474" s="74"/>
      <c r="BE474" s="20"/>
      <c r="BF474" s="20">
        <f t="shared" si="3242"/>
        <v>0</v>
      </c>
      <c r="BG474" s="20">
        <f t="shared" si="3243"/>
        <v>0</v>
      </c>
      <c r="BH474" s="7"/>
      <c r="BI474" s="1"/>
      <c r="BJ474" s="1"/>
      <c r="BK474" s="55"/>
      <c r="BL474" s="51"/>
      <c r="BM474" s="1"/>
      <c r="BN474" s="23"/>
      <c r="BO474" s="23"/>
      <c r="BP474" s="23"/>
      <c r="BQ474" s="23"/>
      <c r="BR474" s="23"/>
      <c r="BS474" s="23"/>
      <c r="BT474" s="23"/>
      <c r="BU474" s="23"/>
      <c r="BV474" s="23"/>
      <c r="BW474" s="1"/>
      <c r="BX474" s="73">
        <f t="shared" si="3289"/>
        <v>0</v>
      </c>
      <c r="BY474" s="32"/>
      <c r="BZ474" s="334"/>
      <c r="CA474" s="32"/>
      <c r="CB474" s="20"/>
      <c r="CC474" s="32"/>
      <c r="CD474" s="20"/>
      <c r="CE474" s="32"/>
      <c r="CF474" s="20"/>
      <c r="CG474" s="74"/>
      <c r="CH474" s="20"/>
      <c r="CI474" s="20"/>
      <c r="CJ474" s="20"/>
      <c r="CK474" s="74"/>
      <c r="CL474" s="20"/>
      <c r="CM474" s="74"/>
      <c r="CN474" s="20"/>
      <c r="CO474" s="74"/>
      <c r="CP474" s="24"/>
      <c r="CQ474" s="74"/>
      <c r="CR474" s="334"/>
      <c r="CS474" s="74"/>
      <c r="CT474" s="20"/>
      <c r="CU474" s="74"/>
      <c r="CV474" s="20"/>
      <c r="CW474" s="74"/>
      <c r="CX474" s="334"/>
      <c r="CY474" s="74"/>
      <c r="CZ474" s="20"/>
      <c r="DA474" s="74"/>
      <c r="DB474" s="20"/>
      <c r="DC474" s="74"/>
      <c r="DD474" s="20"/>
      <c r="DE474" s="74"/>
      <c r="DF474" s="20"/>
      <c r="DG474" s="74"/>
      <c r="DH474" s="20"/>
      <c r="DI474" s="74"/>
      <c r="DJ474" s="20"/>
      <c r="DK474" s="74"/>
      <c r="DL474" s="20"/>
      <c r="DM474" s="74"/>
      <c r="DN474" s="20"/>
      <c r="DO474" s="74"/>
      <c r="DP474" s="20"/>
      <c r="DQ474" s="20">
        <f t="shared" si="3215"/>
        <v>0</v>
      </c>
      <c r="DR474" s="20">
        <f t="shared" si="3216"/>
        <v>0</v>
      </c>
      <c r="DS474" s="7"/>
      <c r="DT474" s="7"/>
      <c r="DU474" s="7"/>
      <c r="DV474" s="52"/>
      <c r="DW474" s="51"/>
      <c r="DX474" s="1"/>
      <c r="DY474" s="23"/>
      <c r="DZ474" s="23"/>
      <c r="EA474" s="7"/>
      <c r="EB474" s="7"/>
      <c r="EC474" s="7"/>
      <c r="ED474" s="7"/>
      <c r="EE474" s="7"/>
      <c r="EF474" s="7"/>
      <c r="EG474" s="7"/>
      <c r="EH474" s="7">
        <f t="shared" si="3217"/>
        <v>0</v>
      </c>
      <c r="EI474" s="7">
        <f t="shared" si="3217"/>
        <v>0</v>
      </c>
      <c r="EJ474" s="7">
        <f t="shared" si="3217"/>
        <v>0</v>
      </c>
      <c r="EK474" s="18">
        <f t="shared" si="3217"/>
        <v>0</v>
      </c>
      <c r="EL474" s="7">
        <f t="shared" si="3217"/>
        <v>0</v>
      </c>
      <c r="EM474" s="7">
        <f t="shared" si="3217"/>
        <v>0</v>
      </c>
      <c r="EN474" s="7">
        <f t="shared" si="3217"/>
        <v>0</v>
      </c>
      <c r="EO474" s="7">
        <f t="shared" si="3217"/>
        <v>0</v>
      </c>
      <c r="EP474" s="7">
        <f t="shared" si="3217"/>
        <v>0</v>
      </c>
      <c r="EQ474" s="7">
        <f t="shared" si="3217"/>
        <v>0</v>
      </c>
      <c r="ER474" s="7">
        <f t="shared" si="3217"/>
        <v>0</v>
      </c>
      <c r="ES474" s="7">
        <f t="shared" si="3217"/>
        <v>0</v>
      </c>
      <c r="ET474" s="7">
        <f t="shared" si="3217"/>
        <v>0</v>
      </c>
      <c r="EU474" s="18">
        <f t="shared" si="3217"/>
        <v>0</v>
      </c>
      <c r="EV474" s="7">
        <f t="shared" si="3217"/>
        <v>0</v>
      </c>
      <c r="EW474" s="7">
        <f t="shared" si="3217"/>
        <v>0</v>
      </c>
      <c r="EX474" s="7">
        <f t="shared" si="3218"/>
        <v>0</v>
      </c>
      <c r="EY474" s="7">
        <f t="shared" si="3218"/>
        <v>0</v>
      </c>
      <c r="EZ474" s="7">
        <f t="shared" si="3218"/>
        <v>0</v>
      </c>
      <c r="FA474" s="7">
        <f t="shared" si="3218"/>
        <v>0</v>
      </c>
      <c r="FB474" s="7">
        <f t="shared" si="3218"/>
        <v>0</v>
      </c>
      <c r="FC474" s="7">
        <f t="shared" si="3218"/>
        <v>0</v>
      </c>
      <c r="FD474" s="7">
        <f t="shared" si="3218"/>
        <v>0</v>
      </c>
      <c r="FE474" s="18">
        <f t="shared" si="3218"/>
        <v>0</v>
      </c>
      <c r="FF474" s="7">
        <f t="shared" si="3218"/>
        <v>0</v>
      </c>
      <c r="FG474" s="7">
        <f t="shared" si="3218"/>
        <v>0</v>
      </c>
      <c r="FH474" s="7">
        <f t="shared" si="3218"/>
        <v>0</v>
      </c>
      <c r="FI474" s="7">
        <f t="shared" si="3218"/>
        <v>0</v>
      </c>
      <c r="FJ474" s="7">
        <f t="shared" si="3218"/>
        <v>0</v>
      </c>
      <c r="FK474" s="7">
        <f t="shared" si="3218"/>
        <v>0</v>
      </c>
      <c r="FL474" s="7">
        <f t="shared" si="3218"/>
        <v>0</v>
      </c>
      <c r="FM474" s="7">
        <f t="shared" si="3218"/>
        <v>0</v>
      </c>
      <c r="FN474" s="7">
        <f t="shared" si="3219"/>
        <v>0</v>
      </c>
      <c r="FO474" s="7">
        <f t="shared" si="3219"/>
        <v>0</v>
      </c>
      <c r="FP474" s="7"/>
      <c r="FQ474" s="7">
        <f t="shared" si="3220"/>
        <v>0</v>
      </c>
      <c r="FR474" s="7">
        <f t="shared" si="3220"/>
        <v>0</v>
      </c>
      <c r="FS474" s="7">
        <f t="shared" si="3220"/>
        <v>0</v>
      </c>
      <c r="FT474" s="7">
        <f t="shared" si="3220"/>
        <v>0</v>
      </c>
      <c r="FU474" s="7">
        <f t="shared" si="3220"/>
        <v>0</v>
      </c>
      <c r="FV474" s="7">
        <f t="shared" si="3220"/>
        <v>0</v>
      </c>
      <c r="FW474" s="7">
        <f t="shared" si="3220"/>
        <v>0</v>
      </c>
      <c r="FX474" s="7">
        <f t="shared" si="3220"/>
        <v>0</v>
      </c>
      <c r="FY474" s="7">
        <f t="shared" si="3220"/>
        <v>0</v>
      </c>
      <c r="FZ474" s="7">
        <f t="shared" si="3220"/>
        <v>0</v>
      </c>
      <c r="GA474" s="7">
        <f t="shared" si="3220"/>
        <v>0</v>
      </c>
      <c r="GB474" s="116">
        <f t="shared" si="3220"/>
        <v>0</v>
      </c>
      <c r="GC474" s="117">
        <f t="shared" si="3220"/>
        <v>0</v>
      </c>
      <c r="GD474" s="7"/>
      <c r="GE474" s="7"/>
      <c r="GF474" s="7"/>
      <c r="GG474" s="52"/>
      <c r="GH474" s="3"/>
      <c r="GI474" s="18"/>
      <c r="GJ474" s="18"/>
      <c r="GK474" s="1"/>
      <c r="GL474" s="23"/>
      <c r="GM474" s="61"/>
      <c r="GN474" s="7"/>
      <c r="GO474" s="7"/>
    </row>
    <row r="475" spans="1:197" ht="24.95" customHeight="1" x14ac:dyDescent="0.35">
      <c r="A475" s="51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3">
        <f t="shared" si="3241"/>
        <v>0</v>
      </c>
      <c r="N475" s="32"/>
      <c r="O475" s="263"/>
      <c r="P475" s="32"/>
      <c r="Q475" s="20"/>
      <c r="R475" s="32"/>
      <c r="S475" s="20"/>
      <c r="T475" s="32"/>
      <c r="U475" s="20"/>
      <c r="V475" s="74"/>
      <c r="W475" s="20"/>
      <c r="X475" s="20"/>
      <c r="Y475" s="20"/>
      <c r="Z475" s="74"/>
      <c r="AA475" s="20"/>
      <c r="AB475" s="74"/>
      <c r="AC475" s="20"/>
      <c r="AD475" s="74"/>
      <c r="AE475" s="24"/>
      <c r="AF475" s="74"/>
      <c r="AG475" s="20"/>
      <c r="AH475" s="74"/>
      <c r="AI475" s="20"/>
      <c r="AJ475" s="74"/>
      <c r="AK475" s="20"/>
      <c r="AL475" s="74"/>
      <c r="AM475" s="263"/>
      <c r="AN475" s="74"/>
      <c r="AO475" s="20"/>
      <c r="AP475" s="74"/>
      <c r="AQ475" s="20"/>
      <c r="AR475" s="74"/>
      <c r="AS475" s="20"/>
      <c r="AT475" s="74"/>
      <c r="AU475" s="20"/>
      <c r="AV475" s="74"/>
      <c r="AW475" s="20"/>
      <c r="AX475" s="74"/>
      <c r="AY475" s="20"/>
      <c r="AZ475" s="74"/>
      <c r="BA475" s="20"/>
      <c r="BB475" s="74"/>
      <c r="BC475" s="20"/>
      <c r="BD475" s="74"/>
      <c r="BE475" s="20"/>
      <c r="BF475" s="20">
        <f t="shared" si="3242"/>
        <v>0</v>
      </c>
      <c r="BG475" s="20">
        <f t="shared" si="3243"/>
        <v>0</v>
      </c>
      <c r="BH475" s="7"/>
      <c r="BI475" s="1"/>
      <c r="BJ475" s="1"/>
      <c r="BK475" s="55"/>
      <c r="BL475" s="51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3">
        <f t="shared" si="3289"/>
        <v>0</v>
      </c>
      <c r="BY475" s="32"/>
      <c r="BZ475" s="334"/>
      <c r="CA475" s="32"/>
      <c r="CB475" s="20"/>
      <c r="CC475" s="32"/>
      <c r="CD475" s="20"/>
      <c r="CE475" s="32"/>
      <c r="CF475" s="20"/>
      <c r="CG475" s="74"/>
      <c r="CH475" s="20"/>
      <c r="CI475" s="20"/>
      <c r="CJ475" s="20"/>
      <c r="CK475" s="74"/>
      <c r="CL475" s="20"/>
      <c r="CM475" s="74"/>
      <c r="CN475" s="20"/>
      <c r="CO475" s="74"/>
      <c r="CP475" s="24"/>
      <c r="CQ475" s="74"/>
      <c r="CR475" s="334"/>
      <c r="CS475" s="74"/>
      <c r="CT475" s="20"/>
      <c r="CU475" s="74"/>
      <c r="CV475" s="20"/>
      <c r="CW475" s="74"/>
      <c r="CX475" s="334"/>
      <c r="CY475" s="74"/>
      <c r="CZ475" s="20"/>
      <c r="DA475" s="74"/>
      <c r="DB475" s="20"/>
      <c r="DC475" s="74"/>
      <c r="DD475" s="20"/>
      <c r="DE475" s="74"/>
      <c r="DF475" s="20"/>
      <c r="DG475" s="74"/>
      <c r="DH475" s="20"/>
      <c r="DI475" s="74"/>
      <c r="DJ475" s="20"/>
      <c r="DK475" s="74"/>
      <c r="DL475" s="20"/>
      <c r="DM475" s="74"/>
      <c r="DN475" s="20"/>
      <c r="DO475" s="74"/>
      <c r="DP475" s="20"/>
      <c r="DQ475" s="20">
        <f t="shared" si="3215"/>
        <v>0</v>
      </c>
      <c r="DR475" s="20">
        <f t="shared" si="3216"/>
        <v>0</v>
      </c>
      <c r="DS475" s="7"/>
      <c r="DT475" s="7"/>
      <c r="DU475" s="7"/>
      <c r="DV475" s="52"/>
      <c r="DW475" s="51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>
        <f t="shared" si="3217"/>
        <v>0</v>
      </c>
      <c r="EI475" s="7">
        <f t="shared" si="3217"/>
        <v>0</v>
      </c>
      <c r="EJ475" s="7">
        <f t="shared" si="3217"/>
        <v>0</v>
      </c>
      <c r="EK475" s="18">
        <f t="shared" si="3217"/>
        <v>0</v>
      </c>
      <c r="EL475" s="7">
        <f t="shared" si="3217"/>
        <v>0</v>
      </c>
      <c r="EM475" s="7">
        <f t="shared" si="3217"/>
        <v>0</v>
      </c>
      <c r="EN475" s="7">
        <f t="shared" si="3217"/>
        <v>0</v>
      </c>
      <c r="EO475" s="7">
        <f t="shared" si="3217"/>
        <v>0</v>
      </c>
      <c r="EP475" s="7">
        <f t="shared" si="3217"/>
        <v>0</v>
      </c>
      <c r="EQ475" s="7">
        <f t="shared" si="3217"/>
        <v>0</v>
      </c>
      <c r="ER475" s="7">
        <f t="shared" si="3217"/>
        <v>0</v>
      </c>
      <c r="ES475" s="7">
        <f t="shared" si="3217"/>
        <v>0</v>
      </c>
      <c r="ET475" s="7">
        <f t="shared" si="3217"/>
        <v>0</v>
      </c>
      <c r="EU475" s="18">
        <f t="shared" si="3217"/>
        <v>0</v>
      </c>
      <c r="EV475" s="7">
        <f t="shared" si="3217"/>
        <v>0</v>
      </c>
      <c r="EW475" s="7">
        <f t="shared" si="3217"/>
        <v>0</v>
      </c>
      <c r="EX475" s="7">
        <f t="shared" si="3218"/>
        <v>0</v>
      </c>
      <c r="EY475" s="7">
        <f t="shared" si="3218"/>
        <v>0</v>
      </c>
      <c r="EZ475" s="7">
        <f t="shared" si="3218"/>
        <v>0</v>
      </c>
      <c r="FA475" s="7">
        <f t="shared" si="3218"/>
        <v>0</v>
      </c>
      <c r="FB475" s="7">
        <f t="shared" si="3218"/>
        <v>0</v>
      </c>
      <c r="FC475" s="7">
        <f t="shared" si="3218"/>
        <v>0</v>
      </c>
      <c r="FD475" s="7">
        <f t="shared" si="3218"/>
        <v>0</v>
      </c>
      <c r="FE475" s="18">
        <f t="shared" si="3218"/>
        <v>0</v>
      </c>
      <c r="FF475" s="7">
        <f t="shared" si="3218"/>
        <v>0</v>
      </c>
      <c r="FG475" s="7">
        <f t="shared" si="3218"/>
        <v>0</v>
      </c>
      <c r="FH475" s="7">
        <f t="shared" si="3218"/>
        <v>0</v>
      </c>
      <c r="FI475" s="7">
        <f t="shared" si="3218"/>
        <v>0</v>
      </c>
      <c r="FJ475" s="7">
        <f t="shared" si="3218"/>
        <v>0</v>
      </c>
      <c r="FK475" s="7">
        <f t="shared" si="3218"/>
        <v>0</v>
      </c>
      <c r="FL475" s="7">
        <f t="shared" si="3218"/>
        <v>0</v>
      </c>
      <c r="FM475" s="7">
        <f t="shared" si="3218"/>
        <v>0</v>
      </c>
      <c r="FN475" s="7">
        <f t="shared" si="3219"/>
        <v>0</v>
      </c>
      <c r="FO475" s="7">
        <f t="shared" si="3219"/>
        <v>0</v>
      </c>
      <c r="FP475" s="7"/>
      <c r="FQ475" s="7">
        <f t="shared" si="3220"/>
        <v>0</v>
      </c>
      <c r="FR475" s="7">
        <f t="shared" si="3220"/>
        <v>0</v>
      </c>
      <c r="FS475" s="7">
        <f t="shared" si="3220"/>
        <v>0</v>
      </c>
      <c r="FT475" s="7">
        <f t="shared" si="3220"/>
        <v>0</v>
      </c>
      <c r="FU475" s="7">
        <f t="shared" si="3220"/>
        <v>0</v>
      </c>
      <c r="FV475" s="7">
        <f t="shared" si="3220"/>
        <v>0</v>
      </c>
      <c r="FW475" s="7">
        <f t="shared" si="3220"/>
        <v>0</v>
      </c>
      <c r="FX475" s="7">
        <f t="shared" si="3220"/>
        <v>0</v>
      </c>
      <c r="FY475" s="7">
        <f t="shared" si="3220"/>
        <v>0</v>
      </c>
      <c r="FZ475" s="7">
        <f t="shared" si="3220"/>
        <v>0</v>
      </c>
      <c r="GA475" s="7">
        <f t="shared" si="3220"/>
        <v>0</v>
      </c>
      <c r="GB475" s="116">
        <f t="shared" si="3220"/>
        <v>0</v>
      </c>
      <c r="GC475" s="117">
        <f t="shared" si="3220"/>
        <v>0</v>
      </c>
      <c r="GD475" s="7"/>
      <c r="GE475" s="7"/>
      <c r="GF475" s="7"/>
      <c r="GG475" s="52"/>
      <c r="GH475" s="3"/>
      <c r="GI475" s="18"/>
      <c r="GJ475" s="18"/>
      <c r="GK475" s="1"/>
      <c r="GL475" s="23"/>
      <c r="GM475" s="61"/>
      <c r="GN475" s="7"/>
      <c r="GO475" s="7"/>
    </row>
    <row r="476" spans="1:197" ht="24.95" customHeight="1" x14ac:dyDescent="0.35">
      <c r="A476" s="51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3">
        <f t="shared" si="3241"/>
        <v>0</v>
      </c>
      <c r="N476" s="32"/>
      <c r="O476" s="263"/>
      <c r="P476" s="32"/>
      <c r="Q476" s="20"/>
      <c r="R476" s="32"/>
      <c r="S476" s="20"/>
      <c r="T476" s="32"/>
      <c r="U476" s="20"/>
      <c r="V476" s="74"/>
      <c r="W476" s="20"/>
      <c r="X476" s="20"/>
      <c r="Y476" s="20"/>
      <c r="Z476" s="74"/>
      <c r="AA476" s="20"/>
      <c r="AB476" s="74"/>
      <c r="AC476" s="20"/>
      <c r="AD476" s="74"/>
      <c r="AE476" s="24"/>
      <c r="AF476" s="74"/>
      <c r="AG476" s="20"/>
      <c r="AH476" s="74"/>
      <c r="AI476" s="20"/>
      <c r="AJ476" s="74"/>
      <c r="AK476" s="20"/>
      <c r="AL476" s="74"/>
      <c r="AM476" s="263"/>
      <c r="AN476" s="74"/>
      <c r="AO476" s="20"/>
      <c r="AP476" s="74"/>
      <c r="AQ476" s="20"/>
      <c r="AR476" s="74"/>
      <c r="AS476" s="20"/>
      <c r="AT476" s="74"/>
      <c r="AU476" s="20"/>
      <c r="AV476" s="74"/>
      <c r="AW476" s="20"/>
      <c r="AX476" s="74"/>
      <c r="AY476" s="20"/>
      <c r="AZ476" s="74"/>
      <c r="BA476" s="20"/>
      <c r="BB476" s="74"/>
      <c r="BC476" s="20"/>
      <c r="BD476" s="74"/>
      <c r="BE476" s="20"/>
      <c r="BF476" s="20">
        <f t="shared" si="3242"/>
        <v>0</v>
      </c>
      <c r="BG476" s="20">
        <f t="shared" si="3243"/>
        <v>0</v>
      </c>
      <c r="BH476" s="7"/>
      <c r="BI476" s="1"/>
      <c r="BJ476" s="1"/>
      <c r="BK476" s="55"/>
      <c r="BL476" s="51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3">
        <f t="shared" si="3289"/>
        <v>0</v>
      </c>
      <c r="BY476" s="32"/>
      <c r="BZ476" s="334"/>
      <c r="CA476" s="32"/>
      <c r="CB476" s="20"/>
      <c r="CC476" s="32"/>
      <c r="CD476" s="20"/>
      <c r="CE476" s="32"/>
      <c r="CF476" s="20"/>
      <c r="CG476" s="74"/>
      <c r="CH476" s="20"/>
      <c r="CI476" s="20"/>
      <c r="CJ476" s="20"/>
      <c r="CK476" s="74"/>
      <c r="CL476" s="20"/>
      <c r="CM476" s="74"/>
      <c r="CN476" s="20"/>
      <c r="CO476" s="74"/>
      <c r="CP476" s="24"/>
      <c r="CQ476" s="74"/>
      <c r="CR476" s="334"/>
      <c r="CS476" s="74"/>
      <c r="CT476" s="20"/>
      <c r="CU476" s="74"/>
      <c r="CV476" s="20"/>
      <c r="CW476" s="74"/>
      <c r="CX476" s="334"/>
      <c r="CY476" s="74"/>
      <c r="CZ476" s="20"/>
      <c r="DA476" s="74"/>
      <c r="DB476" s="20"/>
      <c r="DC476" s="74"/>
      <c r="DD476" s="20"/>
      <c r="DE476" s="74"/>
      <c r="DF476" s="20"/>
      <c r="DG476" s="74"/>
      <c r="DH476" s="20"/>
      <c r="DI476" s="74"/>
      <c r="DJ476" s="20"/>
      <c r="DK476" s="74"/>
      <c r="DL476" s="20"/>
      <c r="DM476" s="74"/>
      <c r="DN476" s="20"/>
      <c r="DO476" s="74"/>
      <c r="DP476" s="20"/>
      <c r="DQ476" s="20">
        <f t="shared" si="3215"/>
        <v>0</v>
      </c>
      <c r="DR476" s="20">
        <f t="shared" si="3216"/>
        <v>0</v>
      </c>
      <c r="DS476" s="7"/>
      <c r="DT476" s="7"/>
      <c r="DU476" s="7"/>
      <c r="DV476" s="52"/>
      <c r="DW476" s="51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>
        <f t="shared" si="3217"/>
        <v>0</v>
      </c>
      <c r="EI476" s="7">
        <f t="shared" si="3217"/>
        <v>0</v>
      </c>
      <c r="EJ476" s="7">
        <f t="shared" si="3217"/>
        <v>0</v>
      </c>
      <c r="EK476" s="18">
        <f t="shared" si="3217"/>
        <v>0</v>
      </c>
      <c r="EL476" s="7">
        <f t="shared" si="3217"/>
        <v>0</v>
      </c>
      <c r="EM476" s="7">
        <f t="shared" si="3217"/>
        <v>0</v>
      </c>
      <c r="EN476" s="7">
        <f t="shared" si="3217"/>
        <v>0</v>
      </c>
      <c r="EO476" s="7">
        <f t="shared" si="3217"/>
        <v>0</v>
      </c>
      <c r="EP476" s="7">
        <f t="shared" si="3217"/>
        <v>0</v>
      </c>
      <c r="EQ476" s="7">
        <f t="shared" si="3217"/>
        <v>0</v>
      </c>
      <c r="ER476" s="7">
        <f t="shared" si="3217"/>
        <v>0</v>
      </c>
      <c r="ES476" s="7">
        <f t="shared" si="3217"/>
        <v>0</v>
      </c>
      <c r="ET476" s="7">
        <f t="shared" si="3217"/>
        <v>0</v>
      </c>
      <c r="EU476" s="18">
        <f t="shared" si="3217"/>
        <v>0</v>
      </c>
      <c r="EV476" s="7">
        <f t="shared" si="3217"/>
        <v>0</v>
      </c>
      <c r="EW476" s="7">
        <f t="shared" si="3217"/>
        <v>0</v>
      </c>
      <c r="EX476" s="7">
        <f t="shared" si="3218"/>
        <v>0</v>
      </c>
      <c r="EY476" s="7">
        <f t="shared" si="3218"/>
        <v>0</v>
      </c>
      <c r="EZ476" s="7">
        <f t="shared" si="3218"/>
        <v>0</v>
      </c>
      <c r="FA476" s="7">
        <f t="shared" si="3218"/>
        <v>0</v>
      </c>
      <c r="FB476" s="7">
        <f t="shared" si="3218"/>
        <v>0</v>
      </c>
      <c r="FC476" s="7">
        <f t="shared" si="3218"/>
        <v>0</v>
      </c>
      <c r="FD476" s="7">
        <f t="shared" si="3218"/>
        <v>0</v>
      </c>
      <c r="FE476" s="18">
        <f t="shared" si="3218"/>
        <v>0</v>
      </c>
      <c r="FF476" s="7">
        <f t="shared" si="3218"/>
        <v>0</v>
      </c>
      <c r="FG476" s="7">
        <f t="shared" si="3218"/>
        <v>0</v>
      </c>
      <c r="FH476" s="7">
        <f t="shared" si="3218"/>
        <v>0</v>
      </c>
      <c r="FI476" s="7">
        <f t="shared" si="3218"/>
        <v>0</v>
      </c>
      <c r="FJ476" s="7">
        <f t="shared" si="3218"/>
        <v>0</v>
      </c>
      <c r="FK476" s="7">
        <f t="shared" si="3218"/>
        <v>0</v>
      </c>
      <c r="FL476" s="7">
        <f t="shared" si="3218"/>
        <v>0</v>
      </c>
      <c r="FM476" s="7">
        <f t="shared" si="3218"/>
        <v>0</v>
      </c>
      <c r="FN476" s="7">
        <f t="shared" si="3219"/>
        <v>0</v>
      </c>
      <c r="FO476" s="7">
        <f t="shared" si="3219"/>
        <v>0</v>
      </c>
      <c r="FP476" s="7"/>
      <c r="FQ476" s="7">
        <f t="shared" si="3220"/>
        <v>0</v>
      </c>
      <c r="FR476" s="7">
        <f t="shared" si="3220"/>
        <v>0</v>
      </c>
      <c r="FS476" s="7">
        <f t="shared" si="3220"/>
        <v>0</v>
      </c>
      <c r="FT476" s="7">
        <f t="shared" si="3220"/>
        <v>0</v>
      </c>
      <c r="FU476" s="7">
        <f t="shared" si="3220"/>
        <v>0</v>
      </c>
      <c r="FV476" s="7">
        <f t="shared" si="3220"/>
        <v>0</v>
      </c>
      <c r="FW476" s="7">
        <f t="shared" si="3220"/>
        <v>0</v>
      </c>
      <c r="FX476" s="7">
        <f t="shared" si="3220"/>
        <v>0</v>
      </c>
      <c r="FY476" s="7">
        <f t="shared" si="3220"/>
        <v>0</v>
      </c>
      <c r="FZ476" s="7">
        <f t="shared" si="3220"/>
        <v>0</v>
      </c>
      <c r="GA476" s="7">
        <f t="shared" si="3220"/>
        <v>0</v>
      </c>
      <c r="GB476" s="116">
        <f t="shared" si="3220"/>
        <v>0</v>
      </c>
      <c r="GC476" s="117">
        <f t="shared" si="3220"/>
        <v>0</v>
      </c>
      <c r="GD476" s="7"/>
      <c r="GE476" s="7"/>
      <c r="GF476" s="7"/>
      <c r="GG476" s="52"/>
      <c r="GH476" s="3"/>
      <c r="GI476" s="18"/>
      <c r="GJ476" s="18"/>
      <c r="GK476" s="1"/>
      <c r="GL476" s="23"/>
      <c r="GM476" s="61"/>
      <c r="GN476" s="7"/>
      <c r="GO476" s="7"/>
    </row>
    <row r="477" spans="1:197" ht="24.95" customHeight="1" x14ac:dyDescent="0.35">
      <c r="A477" s="51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3">
        <f t="shared" si="3241"/>
        <v>0</v>
      </c>
      <c r="N477" s="32"/>
      <c r="O477" s="263"/>
      <c r="P477" s="32"/>
      <c r="Q477" s="20"/>
      <c r="R477" s="32"/>
      <c r="S477" s="20"/>
      <c r="T477" s="32"/>
      <c r="U477" s="20"/>
      <c r="V477" s="74"/>
      <c r="W477" s="20"/>
      <c r="X477" s="20"/>
      <c r="Y477" s="20"/>
      <c r="Z477" s="74"/>
      <c r="AA477" s="20"/>
      <c r="AB477" s="74"/>
      <c r="AC477" s="20"/>
      <c r="AD477" s="74"/>
      <c r="AE477" s="24"/>
      <c r="AF477" s="74"/>
      <c r="AG477" s="20"/>
      <c r="AH477" s="74"/>
      <c r="AI477" s="20"/>
      <c r="AJ477" s="74"/>
      <c r="AK477" s="20"/>
      <c r="AL477" s="74"/>
      <c r="AM477" s="263"/>
      <c r="AN477" s="74"/>
      <c r="AO477" s="20"/>
      <c r="AP477" s="74"/>
      <c r="AQ477" s="20"/>
      <c r="AR477" s="74"/>
      <c r="AS477" s="20"/>
      <c r="AT477" s="74"/>
      <c r="AU477" s="20"/>
      <c r="AV477" s="74"/>
      <c r="AW477" s="20"/>
      <c r="AX477" s="74"/>
      <c r="AY477" s="20"/>
      <c r="AZ477" s="74"/>
      <c r="BA477" s="20"/>
      <c r="BB477" s="74"/>
      <c r="BC477" s="20"/>
      <c r="BD477" s="74"/>
      <c r="BE477" s="20"/>
      <c r="BF477" s="20">
        <f t="shared" si="3242"/>
        <v>0</v>
      </c>
      <c r="BG477" s="20">
        <f t="shared" si="3243"/>
        <v>0</v>
      </c>
      <c r="BH477" s="7"/>
      <c r="BI477" s="1"/>
      <c r="BJ477" s="1"/>
      <c r="BK477" s="55"/>
      <c r="BL477" s="51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3">
        <f t="shared" si="3289"/>
        <v>0</v>
      </c>
      <c r="BY477" s="32"/>
      <c r="BZ477" s="334"/>
      <c r="CA477" s="32"/>
      <c r="CB477" s="20"/>
      <c r="CC477" s="32"/>
      <c r="CD477" s="20"/>
      <c r="CE477" s="32"/>
      <c r="CF477" s="20"/>
      <c r="CG477" s="74"/>
      <c r="CH477" s="20"/>
      <c r="CI477" s="20"/>
      <c r="CJ477" s="20"/>
      <c r="CK477" s="74"/>
      <c r="CL477" s="20"/>
      <c r="CM477" s="74"/>
      <c r="CN477" s="20"/>
      <c r="CO477" s="74"/>
      <c r="CP477" s="24"/>
      <c r="CQ477" s="74"/>
      <c r="CR477" s="334"/>
      <c r="CS477" s="74"/>
      <c r="CT477" s="20"/>
      <c r="CU477" s="74"/>
      <c r="CV477" s="20"/>
      <c r="CW477" s="74"/>
      <c r="CX477" s="334"/>
      <c r="CY477" s="74"/>
      <c r="CZ477" s="20"/>
      <c r="DA477" s="74"/>
      <c r="DB477" s="20"/>
      <c r="DC477" s="74"/>
      <c r="DD477" s="20"/>
      <c r="DE477" s="74"/>
      <c r="DF477" s="20"/>
      <c r="DG477" s="74"/>
      <c r="DH477" s="20"/>
      <c r="DI477" s="74"/>
      <c r="DJ477" s="20"/>
      <c r="DK477" s="74"/>
      <c r="DL477" s="20"/>
      <c r="DM477" s="74"/>
      <c r="DN477" s="20"/>
      <c r="DO477" s="74"/>
      <c r="DP477" s="20"/>
      <c r="DQ477" s="20">
        <f t="shared" si="3215"/>
        <v>0</v>
      </c>
      <c r="DR477" s="20">
        <f t="shared" si="3216"/>
        <v>0</v>
      </c>
      <c r="DS477" s="7"/>
      <c r="DT477" s="7"/>
      <c r="DU477" s="7"/>
      <c r="DV477" s="52"/>
      <c r="DW477" s="51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>
        <f t="shared" si="3217"/>
        <v>0</v>
      </c>
      <c r="EI477" s="7">
        <f t="shared" si="3217"/>
        <v>0</v>
      </c>
      <c r="EJ477" s="7">
        <f t="shared" si="3217"/>
        <v>0</v>
      </c>
      <c r="EK477" s="18">
        <f t="shared" si="3217"/>
        <v>0</v>
      </c>
      <c r="EL477" s="7">
        <f t="shared" si="3217"/>
        <v>0</v>
      </c>
      <c r="EM477" s="7">
        <f t="shared" si="3217"/>
        <v>0</v>
      </c>
      <c r="EN477" s="7">
        <f t="shared" si="3217"/>
        <v>0</v>
      </c>
      <c r="EO477" s="7">
        <f t="shared" si="3217"/>
        <v>0</v>
      </c>
      <c r="EP477" s="7">
        <f t="shared" si="3217"/>
        <v>0</v>
      </c>
      <c r="EQ477" s="7">
        <f t="shared" si="3217"/>
        <v>0</v>
      </c>
      <c r="ER477" s="7">
        <f t="shared" si="3217"/>
        <v>0</v>
      </c>
      <c r="ES477" s="7">
        <f t="shared" si="3217"/>
        <v>0</v>
      </c>
      <c r="ET477" s="7">
        <f t="shared" si="3217"/>
        <v>0</v>
      </c>
      <c r="EU477" s="18">
        <f t="shared" si="3217"/>
        <v>0</v>
      </c>
      <c r="EV477" s="7">
        <f t="shared" si="3217"/>
        <v>0</v>
      </c>
      <c r="EW477" s="7">
        <f t="shared" si="3217"/>
        <v>0</v>
      </c>
      <c r="EX477" s="7">
        <f t="shared" si="3218"/>
        <v>0</v>
      </c>
      <c r="EY477" s="7">
        <f t="shared" si="3218"/>
        <v>0</v>
      </c>
      <c r="EZ477" s="7">
        <f t="shared" si="3218"/>
        <v>0</v>
      </c>
      <c r="FA477" s="7">
        <f t="shared" si="3218"/>
        <v>0</v>
      </c>
      <c r="FB477" s="7">
        <f t="shared" si="3218"/>
        <v>0</v>
      </c>
      <c r="FC477" s="7">
        <f t="shared" si="3218"/>
        <v>0</v>
      </c>
      <c r="FD477" s="7">
        <f t="shared" si="3218"/>
        <v>0</v>
      </c>
      <c r="FE477" s="18">
        <f t="shared" si="3218"/>
        <v>0</v>
      </c>
      <c r="FF477" s="7">
        <f t="shared" si="3218"/>
        <v>0</v>
      </c>
      <c r="FG477" s="7">
        <f t="shared" si="3218"/>
        <v>0</v>
      </c>
      <c r="FH477" s="7">
        <f t="shared" si="3218"/>
        <v>0</v>
      </c>
      <c r="FI477" s="7">
        <f t="shared" si="3218"/>
        <v>0</v>
      </c>
      <c r="FJ477" s="7">
        <f t="shared" si="3218"/>
        <v>0</v>
      </c>
      <c r="FK477" s="7">
        <f t="shared" si="3218"/>
        <v>0</v>
      </c>
      <c r="FL477" s="7">
        <f t="shared" si="3218"/>
        <v>0</v>
      </c>
      <c r="FM477" s="7">
        <f t="shared" si="3218"/>
        <v>0</v>
      </c>
      <c r="FN477" s="7">
        <f t="shared" si="3219"/>
        <v>0</v>
      </c>
      <c r="FO477" s="7">
        <f t="shared" si="3219"/>
        <v>0</v>
      </c>
      <c r="FP477" s="7"/>
      <c r="FQ477" s="7">
        <f t="shared" si="3220"/>
        <v>0</v>
      </c>
      <c r="FR477" s="7">
        <f t="shared" si="3220"/>
        <v>0</v>
      </c>
      <c r="FS477" s="7">
        <f t="shared" si="3220"/>
        <v>0</v>
      </c>
      <c r="FT477" s="7">
        <f t="shared" si="3220"/>
        <v>0</v>
      </c>
      <c r="FU477" s="7">
        <f t="shared" si="3220"/>
        <v>0</v>
      </c>
      <c r="FV477" s="7">
        <f t="shared" si="3220"/>
        <v>0</v>
      </c>
      <c r="FW477" s="7">
        <f t="shared" si="3220"/>
        <v>0</v>
      </c>
      <c r="FX477" s="7">
        <f t="shared" si="3220"/>
        <v>0</v>
      </c>
      <c r="FY477" s="7">
        <f t="shared" si="3220"/>
        <v>0</v>
      </c>
      <c r="FZ477" s="7">
        <f t="shared" si="3220"/>
        <v>0</v>
      </c>
      <c r="GA477" s="7">
        <f t="shared" si="3220"/>
        <v>0</v>
      </c>
      <c r="GB477" s="116">
        <f t="shared" si="3220"/>
        <v>0</v>
      </c>
      <c r="GC477" s="117">
        <f t="shared" si="3220"/>
        <v>0</v>
      </c>
      <c r="GD477" s="7"/>
      <c r="GE477" s="7"/>
      <c r="GF477" s="7"/>
      <c r="GG477" s="52"/>
      <c r="GH477" s="3"/>
      <c r="GI477" s="18"/>
      <c r="GJ477" s="18"/>
      <c r="GK477" s="1"/>
      <c r="GL477" s="23"/>
      <c r="GM477" s="61"/>
      <c r="GN477" s="7"/>
      <c r="GO477" s="7"/>
    </row>
    <row r="478" spans="1:197" ht="24.95" customHeight="1" x14ac:dyDescent="0.35">
      <c r="A478" s="51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3">
        <f t="shared" si="3241"/>
        <v>0</v>
      </c>
      <c r="N478" s="32"/>
      <c r="O478" s="263"/>
      <c r="P478" s="32"/>
      <c r="Q478" s="20"/>
      <c r="R478" s="32"/>
      <c r="S478" s="20"/>
      <c r="T478" s="32"/>
      <c r="U478" s="20"/>
      <c r="V478" s="74"/>
      <c r="W478" s="20"/>
      <c r="X478" s="20"/>
      <c r="Y478" s="20"/>
      <c r="Z478" s="74"/>
      <c r="AA478" s="20"/>
      <c r="AB478" s="74"/>
      <c r="AC478" s="20"/>
      <c r="AD478" s="74"/>
      <c r="AE478" s="24"/>
      <c r="AF478" s="74"/>
      <c r="AG478" s="20"/>
      <c r="AH478" s="74"/>
      <c r="AI478" s="20"/>
      <c r="AJ478" s="74"/>
      <c r="AK478" s="20"/>
      <c r="AL478" s="74"/>
      <c r="AM478" s="263"/>
      <c r="AN478" s="74"/>
      <c r="AO478" s="20"/>
      <c r="AP478" s="74"/>
      <c r="AQ478" s="20"/>
      <c r="AR478" s="74"/>
      <c r="AS478" s="20"/>
      <c r="AT478" s="74"/>
      <c r="AU478" s="20"/>
      <c r="AV478" s="74"/>
      <c r="AW478" s="20"/>
      <c r="AX478" s="74"/>
      <c r="AY478" s="20"/>
      <c r="AZ478" s="74"/>
      <c r="BA478" s="20"/>
      <c r="BB478" s="74"/>
      <c r="BC478" s="20"/>
      <c r="BD478" s="74"/>
      <c r="BE478" s="20"/>
      <c r="BF478" s="20">
        <f t="shared" si="3242"/>
        <v>0</v>
      </c>
      <c r="BG478" s="20">
        <f t="shared" si="3243"/>
        <v>0</v>
      </c>
      <c r="BH478" s="7"/>
      <c r="BI478" s="1"/>
      <c r="BJ478" s="1"/>
      <c r="BK478" s="55"/>
      <c r="BL478" s="51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3">
        <f t="shared" si="3289"/>
        <v>0</v>
      </c>
      <c r="BY478" s="32"/>
      <c r="BZ478" s="334"/>
      <c r="CA478" s="32"/>
      <c r="CB478" s="20"/>
      <c r="CC478" s="32"/>
      <c r="CD478" s="20"/>
      <c r="CE478" s="32"/>
      <c r="CF478" s="20"/>
      <c r="CG478" s="74"/>
      <c r="CH478" s="20"/>
      <c r="CI478" s="20"/>
      <c r="CJ478" s="20"/>
      <c r="CK478" s="74"/>
      <c r="CL478" s="20"/>
      <c r="CM478" s="74"/>
      <c r="CN478" s="20"/>
      <c r="CO478" s="74"/>
      <c r="CP478" s="24"/>
      <c r="CQ478" s="74"/>
      <c r="CR478" s="334"/>
      <c r="CS478" s="74"/>
      <c r="CT478" s="20"/>
      <c r="CU478" s="74"/>
      <c r="CV478" s="20"/>
      <c r="CW478" s="74"/>
      <c r="CX478" s="334"/>
      <c r="CY478" s="74"/>
      <c r="CZ478" s="20"/>
      <c r="DA478" s="74"/>
      <c r="DB478" s="20"/>
      <c r="DC478" s="74"/>
      <c r="DD478" s="20"/>
      <c r="DE478" s="74"/>
      <c r="DF478" s="20"/>
      <c r="DG478" s="74"/>
      <c r="DH478" s="20"/>
      <c r="DI478" s="74"/>
      <c r="DJ478" s="20"/>
      <c r="DK478" s="74"/>
      <c r="DL478" s="20"/>
      <c r="DM478" s="74"/>
      <c r="DN478" s="20"/>
      <c r="DO478" s="74"/>
      <c r="DP478" s="20"/>
      <c r="DQ478" s="20">
        <f t="shared" si="3215"/>
        <v>0</v>
      </c>
      <c r="DR478" s="20">
        <f t="shared" si="3216"/>
        <v>0</v>
      </c>
      <c r="DS478" s="7"/>
      <c r="DT478" s="7"/>
      <c r="DU478" s="7"/>
      <c r="DV478" s="52"/>
      <c r="DW478" s="51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>
        <f t="shared" si="3217"/>
        <v>0</v>
      </c>
      <c r="EI478" s="7">
        <f t="shared" si="3217"/>
        <v>0</v>
      </c>
      <c r="EJ478" s="7">
        <f t="shared" si="3217"/>
        <v>0</v>
      </c>
      <c r="EK478" s="18">
        <f t="shared" si="3217"/>
        <v>0</v>
      </c>
      <c r="EL478" s="7">
        <f t="shared" si="3217"/>
        <v>0</v>
      </c>
      <c r="EM478" s="7">
        <f t="shared" si="3217"/>
        <v>0</v>
      </c>
      <c r="EN478" s="7">
        <f t="shared" si="3217"/>
        <v>0</v>
      </c>
      <c r="EO478" s="7">
        <f t="shared" si="3217"/>
        <v>0</v>
      </c>
      <c r="EP478" s="7">
        <f t="shared" si="3217"/>
        <v>0</v>
      </c>
      <c r="EQ478" s="7">
        <f t="shared" si="3217"/>
        <v>0</v>
      </c>
      <c r="ER478" s="7">
        <f t="shared" si="3217"/>
        <v>0</v>
      </c>
      <c r="ES478" s="7">
        <f t="shared" si="3217"/>
        <v>0</v>
      </c>
      <c r="ET478" s="7">
        <f t="shared" si="3217"/>
        <v>0</v>
      </c>
      <c r="EU478" s="18">
        <f t="shared" si="3217"/>
        <v>0</v>
      </c>
      <c r="EV478" s="7">
        <f t="shared" si="3217"/>
        <v>0</v>
      </c>
      <c r="EW478" s="7">
        <f t="shared" si="3217"/>
        <v>0</v>
      </c>
      <c r="EX478" s="7">
        <f t="shared" si="3218"/>
        <v>0</v>
      </c>
      <c r="EY478" s="7">
        <f t="shared" si="3218"/>
        <v>0</v>
      </c>
      <c r="EZ478" s="7">
        <f t="shared" si="3218"/>
        <v>0</v>
      </c>
      <c r="FA478" s="7">
        <f t="shared" si="3218"/>
        <v>0</v>
      </c>
      <c r="FB478" s="7">
        <f t="shared" si="3218"/>
        <v>0</v>
      </c>
      <c r="FC478" s="7">
        <f t="shared" si="3218"/>
        <v>0</v>
      </c>
      <c r="FD478" s="7">
        <f t="shared" si="3218"/>
        <v>0</v>
      </c>
      <c r="FE478" s="18">
        <f t="shared" si="3218"/>
        <v>0</v>
      </c>
      <c r="FF478" s="7">
        <f t="shared" si="3218"/>
        <v>0</v>
      </c>
      <c r="FG478" s="7">
        <f t="shared" si="3218"/>
        <v>0</v>
      </c>
      <c r="FH478" s="7">
        <f t="shared" si="3218"/>
        <v>0</v>
      </c>
      <c r="FI478" s="7">
        <f t="shared" si="3218"/>
        <v>0</v>
      </c>
      <c r="FJ478" s="7">
        <f t="shared" si="3218"/>
        <v>0</v>
      </c>
      <c r="FK478" s="7">
        <f t="shared" si="3218"/>
        <v>0</v>
      </c>
      <c r="FL478" s="7">
        <f t="shared" si="3218"/>
        <v>0</v>
      </c>
      <c r="FM478" s="7">
        <f t="shared" si="3218"/>
        <v>0</v>
      </c>
      <c r="FN478" s="7">
        <f t="shared" si="3219"/>
        <v>0</v>
      </c>
      <c r="FO478" s="7">
        <f t="shared" si="3219"/>
        <v>0</v>
      </c>
      <c r="FP478" s="7"/>
      <c r="FQ478" s="7">
        <f t="shared" si="3220"/>
        <v>0</v>
      </c>
      <c r="FR478" s="7">
        <f t="shared" si="3220"/>
        <v>0</v>
      </c>
      <c r="FS478" s="7">
        <f t="shared" si="3220"/>
        <v>0</v>
      </c>
      <c r="FT478" s="7">
        <f t="shared" si="3220"/>
        <v>0</v>
      </c>
      <c r="FU478" s="7">
        <f t="shared" si="3220"/>
        <v>0</v>
      </c>
      <c r="FV478" s="7">
        <f t="shared" si="3220"/>
        <v>0</v>
      </c>
      <c r="FW478" s="7">
        <f t="shared" si="3220"/>
        <v>0</v>
      </c>
      <c r="FX478" s="7">
        <f t="shared" si="3220"/>
        <v>0</v>
      </c>
      <c r="FY478" s="7">
        <f t="shared" si="3220"/>
        <v>0</v>
      </c>
      <c r="FZ478" s="7">
        <f t="shared" si="3220"/>
        <v>0</v>
      </c>
      <c r="GA478" s="7">
        <f t="shared" si="3220"/>
        <v>0</v>
      </c>
      <c r="GB478" s="116">
        <f t="shared" si="3220"/>
        <v>0</v>
      </c>
      <c r="GC478" s="117">
        <f t="shared" si="3220"/>
        <v>0</v>
      </c>
      <c r="GD478" s="7"/>
      <c r="GE478" s="7"/>
      <c r="GF478" s="7"/>
      <c r="GG478" s="52"/>
      <c r="GH478" s="3"/>
      <c r="GI478" s="18"/>
      <c r="GJ478" s="18"/>
      <c r="GK478" s="1"/>
      <c r="GL478" s="23"/>
      <c r="GM478" s="61"/>
      <c r="GN478" s="7"/>
      <c r="GO478" s="7"/>
    </row>
    <row r="479" spans="1:197" ht="24.95" customHeight="1" thickBot="1" x14ac:dyDescent="0.4">
      <c r="A479" s="51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3">
        <f t="shared" si="3241"/>
        <v>0</v>
      </c>
      <c r="N479" s="32"/>
      <c r="O479" s="263"/>
      <c r="P479" s="32"/>
      <c r="Q479" s="20"/>
      <c r="R479" s="32"/>
      <c r="S479" s="20"/>
      <c r="T479" s="32"/>
      <c r="U479" s="20"/>
      <c r="V479" s="74"/>
      <c r="W479" s="20"/>
      <c r="X479" s="20"/>
      <c r="Y479" s="20"/>
      <c r="Z479" s="74"/>
      <c r="AA479" s="20"/>
      <c r="AB479" s="74"/>
      <c r="AC479" s="20"/>
      <c r="AD479" s="74"/>
      <c r="AE479" s="24"/>
      <c r="AF479" s="74"/>
      <c r="AG479" s="20"/>
      <c r="AH479" s="74"/>
      <c r="AI479" s="20"/>
      <c r="AJ479" s="74"/>
      <c r="AK479" s="20"/>
      <c r="AL479" s="74"/>
      <c r="AM479" s="263"/>
      <c r="AN479" s="74"/>
      <c r="AO479" s="20"/>
      <c r="AP479" s="74"/>
      <c r="AQ479" s="20"/>
      <c r="AR479" s="74"/>
      <c r="AS479" s="20"/>
      <c r="AT479" s="74"/>
      <c r="AU479" s="20"/>
      <c r="AV479" s="74"/>
      <c r="AW479" s="20"/>
      <c r="AX479" s="74"/>
      <c r="AY479" s="20"/>
      <c r="AZ479" s="74"/>
      <c r="BA479" s="20"/>
      <c r="BB479" s="74"/>
      <c r="BC479" s="20"/>
      <c r="BD479" s="74"/>
      <c r="BE479" s="20"/>
      <c r="BF479" s="20">
        <f t="shared" si="3242"/>
        <v>0</v>
      </c>
      <c r="BG479" s="20">
        <f t="shared" si="3243"/>
        <v>0</v>
      </c>
      <c r="BH479" s="7"/>
      <c r="BI479" s="1"/>
      <c r="BJ479" s="1"/>
      <c r="BK479" s="55"/>
      <c r="BL479" s="51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3">
        <f t="shared" si="3289"/>
        <v>0</v>
      </c>
      <c r="BY479" s="32"/>
      <c r="BZ479" s="334"/>
      <c r="CA479" s="32"/>
      <c r="CB479" s="20"/>
      <c r="CC479" s="32"/>
      <c r="CD479" s="20"/>
      <c r="CE479" s="32"/>
      <c r="CF479" s="20"/>
      <c r="CG479" s="74"/>
      <c r="CH479" s="20"/>
      <c r="CI479" s="20"/>
      <c r="CJ479" s="20"/>
      <c r="CK479" s="74"/>
      <c r="CL479" s="20"/>
      <c r="CM479" s="74"/>
      <c r="CN479" s="20"/>
      <c r="CO479" s="74"/>
      <c r="CP479" s="24"/>
      <c r="CQ479" s="74"/>
      <c r="CR479" s="334"/>
      <c r="CS479" s="74"/>
      <c r="CT479" s="20"/>
      <c r="CU479" s="74"/>
      <c r="CV479" s="20"/>
      <c r="CW479" s="74"/>
      <c r="CX479" s="334"/>
      <c r="CY479" s="74"/>
      <c r="CZ479" s="20"/>
      <c r="DA479" s="74"/>
      <c r="DB479" s="20"/>
      <c r="DC479" s="74"/>
      <c r="DD479" s="20"/>
      <c r="DE479" s="74"/>
      <c r="DF479" s="20"/>
      <c r="DG479" s="74"/>
      <c r="DH479" s="20"/>
      <c r="DI479" s="74"/>
      <c r="DJ479" s="20"/>
      <c r="DK479" s="74"/>
      <c r="DL479" s="20"/>
      <c r="DM479" s="74"/>
      <c r="DN479" s="20"/>
      <c r="DO479" s="74"/>
      <c r="DP479" s="20"/>
      <c r="DQ479" s="20">
        <f t="shared" si="3215"/>
        <v>0</v>
      </c>
      <c r="DR479" s="20">
        <f t="shared" si="3216"/>
        <v>0</v>
      </c>
      <c r="DS479" s="7"/>
      <c r="DT479" s="7"/>
      <c r="DU479" s="7"/>
      <c r="DV479" s="52"/>
      <c r="DW479" s="51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>
        <f t="shared" si="3217"/>
        <v>0</v>
      </c>
      <c r="EI479" s="7">
        <f t="shared" si="3217"/>
        <v>0</v>
      </c>
      <c r="EJ479" s="7">
        <f t="shared" si="3217"/>
        <v>0</v>
      </c>
      <c r="EK479" s="18">
        <f t="shared" si="3217"/>
        <v>0</v>
      </c>
      <c r="EL479" s="7">
        <f t="shared" si="3217"/>
        <v>0</v>
      </c>
      <c r="EM479" s="7">
        <f t="shared" si="3217"/>
        <v>0</v>
      </c>
      <c r="EN479" s="7">
        <f t="shared" si="3217"/>
        <v>0</v>
      </c>
      <c r="EO479" s="7">
        <f t="shared" si="3217"/>
        <v>0</v>
      </c>
      <c r="EP479" s="7">
        <f t="shared" si="3217"/>
        <v>0</v>
      </c>
      <c r="EQ479" s="7">
        <f t="shared" si="3217"/>
        <v>0</v>
      </c>
      <c r="ER479" s="7">
        <f t="shared" si="3217"/>
        <v>0</v>
      </c>
      <c r="ES479" s="7">
        <f t="shared" si="3217"/>
        <v>0</v>
      </c>
      <c r="ET479" s="7">
        <f t="shared" si="3217"/>
        <v>0</v>
      </c>
      <c r="EU479" s="18">
        <f t="shared" si="3217"/>
        <v>0</v>
      </c>
      <c r="EV479" s="7">
        <f t="shared" si="3217"/>
        <v>0</v>
      </c>
      <c r="EW479" s="7">
        <f t="shared" ref="EW479" si="3290">SUM(AA479+CL479)</f>
        <v>0</v>
      </c>
      <c r="EX479" s="7">
        <f t="shared" si="3218"/>
        <v>0</v>
      </c>
      <c r="EY479" s="7">
        <f t="shared" si="3218"/>
        <v>0</v>
      </c>
      <c r="EZ479" s="7">
        <f t="shared" si="3218"/>
        <v>0</v>
      </c>
      <c r="FA479" s="7">
        <f t="shared" si="3218"/>
        <v>0</v>
      </c>
      <c r="FB479" s="7">
        <f t="shared" si="3218"/>
        <v>0</v>
      </c>
      <c r="FC479" s="7">
        <f t="shared" si="3218"/>
        <v>0</v>
      </c>
      <c r="FD479" s="7">
        <f t="shared" si="3218"/>
        <v>0</v>
      </c>
      <c r="FE479" s="18">
        <f t="shared" si="3218"/>
        <v>0</v>
      </c>
      <c r="FF479" s="7">
        <f t="shared" si="3218"/>
        <v>0</v>
      </c>
      <c r="FG479" s="7">
        <f t="shared" si="3218"/>
        <v>0</v>
      </c>
      <c r="FH479" s="7">
        <f t="shared" si="3218"/>
        <v>0</v>
      </c>
      <c r="FI479" s="7">
        <f t="shared" si="3218"/>
        <v>0</v>
      </c>
      <c r="FJ479" s="7">
        <f t="shared" si="3218"/>
        <v>0</v>
      </c>
      <c r="FK479" s="7">
        <f t="shared" si="3218"/>
        <v>0</v>
      </c>
      <c r="FL479" s="7">
        <f t="shared" si="3218"/>
        <v>0</v>
      </c>
      <c r="FM479" s="7">
        <f t="shared" ref="FM479" si="3291">SUM(AQ479+DB479)</f>
        <v>0</v>
      </c>
      <c r="FN479" s="7">
        <f t="shared" si="3219"/>
        <v>0</v>
      </c>
      <c r="FO479" s="7">
        <f t="shared" si="3219"/>
        <v>0</v>
      </c>
      <c r="FP479" s="7"/>
      <c r="FQ479" s="7">
        <f t="shared" si="3220"/>
        <v>0</v>
      </c>
      <c r="FR479" s="7">
        <f t="shared" si="3220"/>
        <v>0</v>
      </c>
      <c r="FS479" s="7">
        <f t="shared" si="3220"/>
        <v>0</v>
      </c>
      <c r="FT479" s="7">
        <f t="shared" si="3220"/>
        <v>0</v>
      </c>
      <c r="FU479" s="7">
        <f t="shared" si="3220"/>
        <v>0</v>
      </c>
      <c r="FV479" s="7">
        <f t="shared" si="3220"/>
        <v>0</v>
      </c>
      <c r="FW479" s="7">
        <f t="shared" si="3220"/>
        <v>0</v>
      </c>
      <c r="FX479" s="7">
        <f t="shared" si="3220"/>
        <v>0</v>
      </c>
      <c r="FY479" s="7">
        <f t="shared" si="3220"/>
        <v>0</v>
      </c>
      <c r="FZ479" s="7">
        <f t="shared" si="3220"/>
        <v>0</v>
      </c>
      <c r="GA479" s="7">
        <f t="shared" si="3220"/>
        <v>0</v>
      </c>
      <c r="GB479" s="116">
        <f t="shared" si="3220"/>
        <v>0</v>
      </c>
      <c r="GC479" s="117">
        <f t="shared" si="3220"/>
        <v>0</v>
      </c>
      <c r="GD479" s="7"/>
      <c r="GE479" s="7"/>
      <c r="GF479" s="7"/>
      <c r="GG479" s="52"/>
      <c r="GH479" s="3"/>
      <c r="GI479" s="18"/>
      <c r="GJ479" s="18"/>
      <c r="GK479" s="1"/>
      <c r="GL479" s="23"/>
      <c r="GM479" s="61"/>
      <c r="GN479" s="7"/>
      <c r="GO479" s="7"/>
    </row>
    <row r="480" spans="1:197" s="346" customFormat="1" ht="24.75" customHeight="1" x14ac:dyDescent="0.35">
      <c r="A480" s="351">
        <v>32</v>
      </c>
      <c r="B480" s="131" t="s">
        <v>93</v>
      </c>
      <c r="C480" s="132" t="s">
        <v>53</v>
      </c>
      <c r="D480" s="131">
        <v>1</v>
      </c>
      <c r="E480" s="131"/>
      <c r="F480" s="131"/>
      <c r="G480" s="131"/>
      <c r="H480" s="131"/>
      <c r="I480" s="131"/>
      <c r="J480" s="131"/>
      <c r="K480" s="131"/>
      <c r="L480" s="353">
        <f t="shared" ref="L480:N480" si="3292">SUM(L481:L490)</f>
        <v>110</v>
      </c>
      <c r="M480" s="353">
        <f t="shared" si="3292"/>
        <v>110</v>
      </c>
      <c r="N480" s="353">
        <f t="shared" si="3292"/>
        <v>56</v>
      </c>
      <c r="O480" s="131">
        <f t="shared" ref="O480:BG480" si="3293">SUM(O481:O496)</f>
        <v>30</v>
      </c>
      <c r="P480" s="2">
        <f t="shared" si="3293"/>
        <v>20</v>
      </c>
      <c r="Q480" s="131">
        <f t="shared" si="3293"/>
        <v>40</v>
      </c>
      <c r="R480" s="2">
        <f t="shared" si="3293"/>
        <v>34</v>
      </c>
      <c r="S480" s="131">
        <f t="shared" si="3293"/>
        <v>68</v>
      </c>
      <c r="T480" s="2">
        <f t="shared" si="3293"/>
        <v>0</v>
      </c>
      <c r="U480" s="131">
        <f t="shared" si="3293"/>
        <v>0</v>
      </c>
      <c r="V480" s="2">
        <f t="shared" si="3293"/>
        <v>0</v>
      </c>
      <c r="W480" s="131">
        <f t="shared" si="3293"/>
        <v>0</v>
      </c>
      <c r="X480" s="131">
        <f t="shared" si="3293"/>
        <v>0</v>
      </c>
      <c r="Y480" s="433">
        <f t="shared" si="3293"/>
        <v>11</v>
      </c>
      <c r="Z480" s="2">
        <f t="shared" si="3293"/>
        <v>0</v>
      </c>
      <c r="AA480" s="131">
        <f t="shared" si="3293"/>
        <v>0</v>
      </c>
      <c r="AB480" s="2">
        <f t="shared" si="3293"/>
        <v>0</v>
      </c>
      <c r="AC480" s="131">
        <f t="shared" si="3293"/>
        <v>0</v>
      </c>
      <c r="AD480" s="2">
        <f t="shared" si="3293"/>
        <v>1</v>
      </c>
      <c r="AE480" s="131">
        <f t="shared" si="3293"/>
        <v>75</v>
      </c>
      <c r="AF480" s="2">
        <f t="shared" si="3293"/>
        <v>0</v>
      </c>
      <c r="AG480" s="131">
        <f t="shared" si="3293"/>
        <v>0</v>
      </c>
      <c r="AH480" s="2">
        <f t="shared" si="3293"/>
        <v>0</v>
      </c>
      <c r="AI480" s="131">
        <f t="shared" si="3293"/>
        <v>0</v>
      </c>
      <c r="AJ480" s="2">
        <f t="shared" si="3293"/>
        <v>0</v>
      </c>
      <c r="AK480" s="433">
        <f t="shared" si="3293"/>
        <v>0</v>
      </c>
      <c r="AL480" s="2">
        <f t="shared" si="3293"/>
        <v>0</v>
      </c>
      <c r="AM480" s="131">
        <f t="shared" si="3293"/>
        <v>0</v>
      </c>
      <c r="AN480" s="2">
        <f t="shared" si="3293"/>
        <v>0</v>
      </c>
      <c r="AO480" s="131">
        <f t="shared" si="3293"/>
        <v>0</v>
      </c>
      <c r="AP480" s="2">
        <f t="shared" si="3293"/>
        <v>0</v>
      </c>
      <c r="AQ480" s="131">
        <f t="shared" si="3293"/>
        <v>0</v>
      </c>
      <c r="AR480" s="131">
        <f t="shared" si="3293"/>
        <v>1</v>
      </c>
      <c r="AS480" s="433">
        <f t="shared" si="3293"/>
        <v>12</v>
      </c>
      <c r="AT480" s="2">
        <f t="shared" si="3293"/>
        <v>1</v>
      </c>
      <c r="AU480" s="433">
        <f t="shared" si="3293"/>
        <v>15.333333333333334</v>
      </c>
      <c r="AV480" s="2">
        <f t="shared" si="3293"/>
        <v>0</v>
      </c>
      <c r="AW480" s="131">
        <f t="shared" si="3293"/>
        <v>0</v>
      </c>
      <c r="AX480" s="2">
        <f t="shared" si="3293"/>
        <v>0</v>
      </c>
      <c r="AY480" s="433">
        <f t="shared" si="3293"/>
        <v>0</v>
      </c>
      <c r="AZ480" s="2">
        <f t="shared" si="3293"/>
        <v>0</v>
      </c>
      <c r="BA480" s="433">
        <f t="shared" si="3293"/>
        <v>0</v>
      </c>
      <c r="BB480" s="131">
        <f t="shared" si="3293"/>
        <v>0</v>
      </c>
      <c r="BC480" s="433">
        <f t="shared" si="3293"/>
        <v>0</v>
      </c>
      <c r="BD480" s="131">
        <f t="shared" si="3293"/>
        <v>0</v>
      </c>
      <c r="BE480" s="131">
        <f t="shared" si="3293"/>
        <v>0</v>
      </c>
      <c r="BF480" s="433">
        <f t="shared" si="3293"/>
        <v>251.33333333333331</v>
      </c>
      <c r="BG480" s="433">
        <f t="shared" si="3293"/>
        <v>150</v>
      </c>
      <c r="BH480" s="2"/>
      <c r="BI480" s="25"/>
      <c r="BJ480" s="25"/>
      <c r="BK480" s="373"/>
      <c r="BL480" s="351">
        <v>32</v>
      </c>
      <c r="BM480" s="131" t="s">
        <v>93</v>
      </c>
      <c r="BN480" s="132" t="s">
        <v>53</v>
      </c>
      <c r="BO480" s="131">
        <v>1</v>
      </c>
      <c r="BP480" s="131"/>
      <c r="BQ480" s="131"/>
      <c r="BR480" s="131"/>
      <c r="BS480" s="131"/>
      <c r="BT480" s="131"/>
      <c r="BU480" s="131"/>
      <c r="BV480" s="131"/>
      <c r="BW480" s="353">
        <f t="shared" ref="BW480:BY480" si="3294">SUM(BW481:BW490)</f>
        <v>132</v>
      </c>
      <c r="BX480" s="353">
        <f t="shared" si="3294"/>
        <v>132</v>
      </c>
      <c r="BY480" s="353">
        <f t="shared" si="3294"/>
        <v>46</v>
      </c>
      <c r="BZ480" s="131">
        <f t="shared" ref="BZ480:DR480" si="3295">SUM(BZ481:BZ496)</f>
        <v>44</v>
      </c>
      <c r="CA480" s="131">
        <f t="shared" si="3295"/>
        <v>8</v>
      </c>
      <c r="CB480" s="131">
        <f t="shared" si="3295"/>
        <v>12</v>
      </c>
      <c r="CC480" s="131">
        <f t="shared" si="3295"/>
        <v>78</v>
      </c>
      <c r="CD480" s="131">
        <f t="shared" si="3295"/>
        <v>152</v>
      </c>
      <c r="CE480" s="131">
        <f t="shared" si="3295"/>
        <v>0</v>
      </c>
      <c r="CF480" s="131">
        <f t="shared" si="3295"/>
        <v>0</v>
      </c>
      <c r="CG480" s="131">
        <f t="shared" si="3295"/>
        <v>0</v>
      </c>
      <c r="CH480" s="131">
        <f t="shared" si="3295"/>
        <v>0</v>
      </c>
      <c r="CI480" s="131">
        <f t="shared" si="3295"/>
        <v>4</v>
      </c>
      <c r="CJ480" s="353">
        <f t="shared" si="3295"/>
        <v>12.7</v>
      </c>
      <c r="CK480" s="131">
        <f t="shared" si="3295"/>
        <v>0</v>
      </c>
      <c r="CL480" s="131">
        <f t="shared" si="3295"/>
        <v>0</v>
      </c>
      <c r="CM480" s="131">
        <f t="shared" si="3295"/>
        <v>0</v>
      </c>
      <c r="CN480" s="131">
        <f t="shared" si="3295"/>
        <v>0</v>
      </c>
      <c r="CO480" s="131">
        <f t="shared" si="3295"/>
        <v>1</v>
      </c>
      <c r="CP480" s="131">
        <f t="shared" si="3295"/>
        <v>75</v>
      </c>
      <c r="CQ480" s="131">
        <f t="shared" si="3295"/>
        <v>1</v>
      </c>
      <c r="CR480" s="131">
        <f t="shared" si="3295"/>
        <v>138</v>
      </c>
      <c r="CS480" s="131">
        <f t="shared" si="3295"/>
        <v>0</v>
      </c>
      <c r="CT480" s="131">
        <f t="shared" si="3295"/>
        <v>0</v>
      </c>
      <c r="CU480" s="131">
        <f t="shared" si="3295"/>
        <v>0</v>
      </c>
      <c r="CV480" s="131">
        <f t="shared" si="3295"/>
        <v>0</v>
      </c>
      <c r="CW480" s="131">
        <f t="shared" si="3295"/>
        <v>1</v>
      </c>
      <c r="CX480" s="131">
        <f t="shared" si="3295"/>
        <v>88</v>
      </c>
      <c r="CY480" s="131">
        <f t="shared" si="3295"/>
        <v>0</v>
      </c>
      <c r="CZ480" s="131">
        <f t="shared" si="3295"/>
        <v>0</v>
      </c>
      <c r="DA480" s="131">
        <f t="shared" si="3295"/>
        <v>0</v>
      </c>
      <c r="DB480" s="131">
        <f t="shared" si="3295"/>
        <v>0</v>
      </c>
      <c r="DC480" s="131">
        <f t="shared" si="3295"/>
        <v>1</v>
      </c>
      <c r="DD480" s="433">
        <f t="shared" si="3295"/>
        <v>12</v>
      </c>
      <c r="DE480" s="131">
        <f t="shared" si="3295"/>
        <v>0</v>
      </c>
      <c r="DF480" s="131">
        <f t="shared" si="3295"/>
        <v>0</v>
      </c>
      <c r="DG480" s="131">
        <f t="shared" si="3295"/>
        <v>0</v>
      </c>
      <c r="DH480" s="131">
        <f t="shared" si="3295"/>
        <v>0</v>
      </c>
      <c r="DI480" s="131">
        <f t="shared" si="3295"/>
        <v>1</v>
      </c>
      <c r="DJ480" s="433">
        <f t="shared" si="3295"/>
        <v>15.333333333333334</v>
      </c>
      <c r="DK480" s="131">
        <f t="shared" si="3295"/>
        <v>0</v>
      </c>
      <c r="DL480" s="131">
        <f t="shared" si="3295"/>
        <v>0</v>
      </c>
      <c r="DM480" s="131">
        <f t="shared" si="3295"/>
        <v>0</v>
      </c>
      <c r="DN480" s="131">
        <f t="shared" si="3295"/>
        <v>0</v>
      </c>
      <c r="DO480" s="131">
        <f t="shared" si="3295"/>
        <v>0</v>
      </c>
      <c r="DP480" s="131">
        <f t="shared" si="3295"/>
        <v>0</v>
      </c>
      <c r="DQ480" s="433">
        <f t="shared" si="3295"/>
        <v>553.0333333333333</v>
      </c>
      <c r="DR480" s="433">
        <f t="shared" si="3295"/>
        <v>239.33333333333331</v>
      </c>
      <c r="DS480" s="2"/>
      <c r="DT480" s="2"/>
      <c r="DU480" s="2"/>
      <c r="DV480" s="344"/>
      <c r="DW480" s="351">
        <v>32</v>
      </c>
      <c r="DX480" s="131" t="s">
        <v>93</v>
      </c>
      <c r="DY480" s="132" t="s">
        <v>53</v>
      </c>
      <c r="DZ480" s="131">
        <v>1</v>
      </c>
      <c r="EA480" s="43"/>
      <c r="EB480" s="43"/>
      <c r="EC480" s="43"/>
      <c r="ED480" s="43"/>
      <c r="EE480" s="43"/>
      <c r="EF480" s="43"/>
      <c r="EG480" s="43"/>
      <c r="EH480" s="43">
        <f t="shared" ref="EH480:EJ480" si="3296">SUM(EH481:EH496)</f>
        <v>242</v>
      </c>
      <c r="EI480" s="43">
        <f t="shared" si="3296"/>
        <v>242</v>
      </c>
      <c r="EJ480" s="43">
        <f t="shared" si="3296"/>
        <v>102</v>
      </c>
      <c r="EK480" s="340">
        <f>SUM(EK481:EK496)</f>
        <v>74</v>
      </c>
      <c r="EL480" s="43">
        <f t="shared" ref="EL480:GC480" si="3297">SUM(EL481:EL496)</f>
        <v>28</v>
      </c>
      <c r="EM480" s="340">
        <f t="shared" si="3297"/>
        <v>52</v>
      </c>
      <c r="EN480" s="43">
        <f t="shared" si="3297"/>
        <v>112</v>
      </c>
      <c r="EO480" s="340">
        <f t="shared" si="3297"/>
        <v>220</v>
      </c>
      <c r="EP480" s="43">
        <f t="shared" si="3297"/>
        <v>0</v>
      </c>
      <c r="EQ480" s="340">
        <f t="shared" si="3297"/>
        <v>0</v>
      </c>
      <c r="ER480" s="43">
        <f t="shared" si="3297"/>
        <v>0</v>
      </c>
      <c r="ES480" s="340">
        <f t="shared" si="3297"/>
        <v>0</v>
      </c>
      <c r="ET480" s="340">
        <f t="shared" si="3297"/>
        <v>4</v>
      </c>
      <c r="EU480" s="342">
        <f t="shared" si="3297"/>
        <v>23.7</v>
      </c>
      <c r="EV480" s="43">
        <f t="shared" si="3297"/>
        <v>0</v>
      </c>
      <c r="EW480" s="340">
        <f t="shared" si="3297"/>
        <v>0</v>
      </c>
      <c r="EX480" s="43">
        <f t="shared" si="3297"/>
        <v>0</v>
      </c>
      <c r="EY480" s="340">
        <f t="shared" si="3297"/>
        <v>0</v>
      </c>
      <c r="EZ480" s="43">
        <f t="shared" si="3297"/>
        <v>2</v>
      </c>
      <c r="FA480" s="340">
        <f t="shared" si="3297"/>
        <v>150</v>
      </c>
      <c r="FB480" s="43">
        <f t="shared" si="3297"/>
        <v>1</v>
      </c>
      <c r="FC480" s="340">
        <f t="shared" si="3297"/>
        <v>138</v>
      </c>
      <c r="FD480" s="43">
        <f t="shared" si="3297"/>
        <v>0</v>
      </c>
      <c r="FE480" s="342">
        <f t="shared" si="3297"/>
        <v>0</v>
      </c>
      <c r="FF480" s="43">
        <f t="shared" si="3297"/>
        <v>0</v>
      </c>
      <c r="FG480" s="434">
        <f t="shared" si="3297"/>
        <v>0</v>
      </c>
      <c r="FH480" s="43">
        <f t="shared" si="3297"/>
        <v>1</v>
      </c>
      <c r="FI480" s="340">
        <f t="shared" si="3297"/>
        <v>88</v>
      </c>
      <c r="FJ480" s="43">
        <f t="shared" si="3297"/>
        <v>0</v>
      </c>
      <c r="FK480" s="340">
        <f t="shared" si="3297"/>
        <v>0</v>
      </c>
      <c r="FL480" s="43">
        <f t="shared" si="3297"/>
        <v>0</v>
      </c>
      <c r="FM480" s="340">
        <f t="shared" si="3297"/>
        <v>0</v>
      </c>
      <c r="FN480" s="43">
        <f t="shared" si="3297"/>
        <v>2</v>
      </c>
      <c r="FO480" s="340">
        <f t="shared" si="3297"/>
        <v>24</v>
      </c>
      <c r="FP480" s="43"/>
      <c r="FQ480" s="434">
        <f t="shared" ref="FQ480" si="3298">SUM(FQ481:FQ496)</f>
        <v>15.333333333333334</v>
      </c>
      <c r="FR480" s="340">
        <f t="shared" si="3297"/>
        <v>0</v>
      </c>
      <c r="FS480" s="340">
        <f t="shared" si="3297"/>
        <v>0</v>
      </c>
      <c r="FT480" s="43">
        <f t="shared" si="3297"/>
        <v>1</v>
      </c>
      <c r="FU480" s="434">
        <f t="shared" si="3297"/>
        <v>15.333333333333334</v>
      </c>
      <c r="FV480" s="43">
        <f t="shared" si="3297"/>
        <v>0</v>
      </c>
      <c r="FW480" s="434">
        <f t="shared" si="3297"/>
        <v>0</v>
      </c>
      <c r="FX480" s="43">
        <f t="shared" si="3297"/>
        <v>0</v>
      </c>
      <c r="FY480" s="340">
        <f t="shared" si="3297"/>
        <v>0</v>
      </c>
      <c r="FZ480" s="43">
        <f t="shared" si="3297"/>
        <v>0</v>
      </c>
      <c r="GA480" s="340">
        <f t="shared" si="3297"/>
        <v>0</v>
      </c>
      <c r="GB480" s="438">
        <f t="shared" si="3297"/>
        <v>804.36666666666656</v>
      </c>
      <c r="GC480" s="439">
        <f t="shared" si="3297"/>
        <v>389.33333333333331</v>
      </c>
      <c r="GD480" s="43"/>
      <c r="GE480" s="43"/>
      <c r="GF480" s="43"/>
      <c r="GG480" s="366"/>
      <c r="GI480" s="347"/>
      <c r="GJ480" s="347"/>
      <c r="GK480" s="348"/>
      <c r="GL480" s="357"/>
      <c r="GM480" s="358"/>
      <c r="GN480" s="348"/>
      <c r="GO480" s="350"/>
    </row>
    <row r="481" spans="1:197" ht="24.75" customHeight="1" x14ac:dyDescent="0.35">
      <c r="A481" s="51"/>
      <c r="B481" s="187" t="s">
        <v>100</v>
      </c>
      <c r="C481" s="185" t="s">
        <v>110</v>
      </c>
      <c r="D481" s="185" t="s">
        <v>102</v>
      </c>
      <c r="E481" s="184" t="s">
        <v>150</v>
      </c>
      <c r="F481" s="138" t="s">
        <v>153</v>
      </c>
      <c r="G481" s="184">
        <v>5</v>
      </c>
      <c r="H481" s="184">
        <v>46</v>
      </c>
      <c r="I481" s="184">
        <v>1</v>
      </c>
      <c r="J481" s="184">
        <v>2</v>
      </c>
      <c r="K481" s="184">
        <f t="shared" ref="K481" si="3299">SUM(J481)*2</f>
        <v>4</v>
      </c>
      <c r="L481" s="187">
        <v>60</v>
      </c>
      <c r="M481" s="188">
        <f t="shared" ref="M481:M482" si="3300">SUM(N481+P481+R481+T481+V481)</f>
        <v>60</v>
      </c>
      <c r="N481" s="189">
        <v>30</v>
      </c>
      <c r="O481" s="262">
        <f t="shared" ref="O481:O482" si="3301">SUM(N481)*I481</f>
        <v>30</v>
      </c>
      <c r="P481" s="189">
        <v>4</v>
      </c>
      <c r="Q481" s="190">
        <f t="shared" ref="Q481" si="3302">P481*J481</f>
        <v>8</v>
      </c>
      <c r="R481" s="189">
        <v>26</v>
      </c>
      <c r="S481" s="190">
        <f t="shared" ref="S481:S482" si="3303">SUM(R481)*J481</f>
        <v>52</v>
      </c>
      <c r="T481" s="189"/>
      <c r="U481" s="190">
        <f t="shared" ref="U481:U482" si="3304">SUM(T481)*K481</f>
        <v>0</v>
      </c>
      <c r="V481" s="189"/>
      <c r="W481" s="190">
        <f t="shared" ref="W481" si="3305">SUM(V481)*J481*5</f>
        <v>0</v>
      </c>
      <c r="X481" s="191">
        <f t="shared" ref="X481" si="3306">SUM(J481*AX481*2+K481*AZ481*2)</f>
        <v>0</v>
      </c>
      <c r="Y481" s="191">
        <f t="shared" ref="Y481" si="3307">SUM(L481*5/100*J481)</f>
        <v>6</v>
      </c>
      <c r="Z481" s="189"/>
      <c r="AA481" s="190"/>
      <c r="AB481" s="189"/>
      <c r="AC481" s="191">
        <f t="shared" ref="AC481:AC482" si="3308">SUM(AB481)*3*H481/5</f>
        <v>0</v>
      </c>
      <c r="AD481" s="189"/>
      <c r="AE481" s="193">
        <f t="shared" ref="AE481" si="3309">SUM(AD481*H481*(30+4))</f>
        <v>0</v>
      </c>
      <c r="AF481" s="189"/>
      <c r="AG481" s="190">
        <f t="shared" ref="AG481:AG482" si="3310">SUM(AF481*H481*3)</f>
        <v>0</v>
      </c>
      <c r="AH481" s="190"/>
      <c r="AI481" s="191">
        <f t="shared" ref="AI481:AI482" si="3311">SUM(AH481*H481/3)</f>
        <v>0</v>
      </c>
      <c r="AJ481" s="189"/>
      <c r="AK481" s="191">
        <f t="shared" ref="AK481" si="3312">SUM(AJ481*H481*2/3)</f>
        <v>0</v>
      </c>
      <c r="AL481" s="189"/>
      <c r="AM481" s="262">
        <f t="shared" ref="AM481" si="3313">SUM(AL481*H481*2)</f>
        <v>0</v>
      </c>
      <c r="AN481" s="189"/>
      <c r="AO481" s="190">
        <f t="shared" ref="AO481" si="3314">SUM(AN481*J481*2)</f>
        <v>0</v>
      </c>
      <c r="AP481" s="189"/>
      <c r="AQ481" s="191">
        <f t="shared" ref="AQ481:AQ482" si="3315">SUM(AP481*H481*2)</f>
        <v>0</v>
      </c>
      <c r="AR481" s="189"/>
      <c r="AS481" s="191">
        <f>SUM(J481*AR481*8)</f>
        <v>0</v>
      </c>
      <c r="AT481" s="32">
        <v>1</v>
      </c>
      <c r="AU481" s="194">
        <f t="shared" ref="AU481:AU482" si="3316">AT481*H481/3</f>
        <v>15.333333333333334</v>
      </c>
      <c r="AV481" s="189"/>
      <c r="AW481" s="190">
        <f t="shared" ref="AW481" si="3317">SUM(J481*AV481*6)</f>
        <v>0</v>
      </c>
      <c r="AX481" s="189"/>
      <c r="AY481" s="191">
        <f t="shared" ref="AY481" si="3318">SUM(J481*AX481*8)</f>
        <v>0</v>
      </c>
      <c r="AZ481" s="190"/>
      <c r="BA481" s="191">
        <f t="shared" ref="BA481" si="3319">SUM(AZ481*K481*5*6)</f>
        <v>0</v>
      </c>
      <c r="BB481" s="189"/>
      <c r="BC481" s="191">
        <f t="shared" ref="BC481" si="3320">SUM(BB481*K481*4*6)</f>
        <v>0</v>
      </c>
      <c r="BD481" s="189"/>
      <c r="BE481" s="195">
        <f t="shared" ref="BE481:BE482" si="3321">SUM(BD481*50)</f>
        <v>0</v>
      </c>
      <c r="BF481" s="194">
        <f t="shared" ref="BF481:BF482" si="3322">O481+Q481+S481+U481+W481+X481+Y481+AA481+AC481+AE481+AG481+AI481+AK481+AM481+AO481+AQ481+AS481+AU481+AW481+AY481+BA481+BC481+BE481</f>
        <v>111.33333333333333</v>
      </c>
      <c r="BG481" s="194">
        <f t="shared" ref="BG481:BG482" si="3323">BC481+BA481+AY481+AW481+AS481+AQ481+X481+W481+U481+S481+Q481+O481</f>
        <v>90</v>
      </c>
      <c r="BH481" s="7"/>
      <c r="BI481" s="7"/>
      <c r="BJ481" s="7"/>
      <c r="BK481" s="52"/>
      <c r="BL481" s="51"/>
      <c r="BM481" s="187" t="s">
        <v>100</v>
      </c>
      <c r="BN481" s="185" t="s">
        <v>110</v>
      </c>
      <c r="BO481" s="185" t="s">
        <v>102</v>
      </c>
      <c r="BP481" s="184" t="s">
        <v>150</v>
      </c>
      <c r="BQ481" s="184" t="s">
        <v>153</v>
      </c>
      <c r="BR481" s="184">
        <v>6</v>
      </c>
      <c r="BS481" s="184">
        <v>46</v>
      </c>
      <c r="BT481" s="184">
        <v>1</v>
      </c>
      <c r="BU481" s="184">
        <v>2</v>
      </c>
      <c r="BV481" s="185">
        <f t="shared" ref="BV481:BV483" si="3324">SUM(BU481)*2</f>
        <v>4</v>
      </c>
      <c r="BW481" s="187">
        <v>82</v>
      </c>
      <c r="BX481" s="188">
        <f t="shared" ref="BX481:BX484" si="3325">SUM(BY481+CA481+CC481+CE481+CG481)</f>
        <v>82</v>
      </c>
      <c r="BY481" s="189">
        <v>44</v>
      </c>
      <c r="BZ481" s="142">
        <f t="shared" ref="BZ481:BZ484" si="3326">SUM(BY481)*BT481</f>
        <v>44</v>
      </c>
      <c r="CA481" s="189">
        <v>4</v>
      </c>
      <c r="CB481" s="190">
        <f t="shared" ref="CB481" si="3327">CA481*BU481</f>
        <v>8</v>
      </c>
      <c r="CC481" s="189">
        <v>34</v>
      </c>
      <c r="CD481" s="190">
        <f t="shared" ref="CD481:CD484" si="3328">SUM(CC481)*BU481</f>
        <v>68</v>
      </c>
      <c r="CE481" s="189"/>
      <c r="CF481" s="190">
        <f t="shared" ref="CF481:CF484" si="3329">SUM(CE481)*BV481</f>
        <v>0</v>
      </c>
      <c r="CG481" s="189"/>
      <c r="CH481" s="190">
        <f t="shared" ref="CH481" si="3330">SUM(CG481)*BU481*5</f>
        <v>0</v>
      </c>
      <c r="CI481" s="191">
        <f t="shared" ref="CI481" si="3331">SUM(BU481*DI481*2+BV481*DK481*2)</f>
        <v>4</v>
      </c>
      <c r="CJ481" s="191">
        <f t="shared" ref="CJ481:CJ483" si="3332">SUM(BW481*5/100*BU481)</f>
        <v>8.1999999999999993</v>
      </c>
      <c r="CK481" s="189"/>
      <c r="CL481" s="190"/>
      <c r="CM481" s="189"/>
      <c r="CN481" s="191">
        <f t="shared" ref="CN481:CN482" si="3333">SUM(CM481)*3*BS481/5</f>
        <v>0</v>
      </c>
      <c r="CO481" s="189"/>
      <c r="CP481" s="193">
        <f t="shared" ref="CP481" si="3334">SUM(CO481*BS481*(30+4))</f>
        <v>0</v>
      </c>
      <c r="CQ481" s="189">
        <v>1</v>
      </c>
      <c r="CR481" s="334">
        <f t="shared" ref="CR481:CR484" si="3335">SUM(CQ481*BS481*3)</f>
        <v>138</v>
      </c>
      <c r="CS481" s="190"/>
      <c r="CT481" s="191">
        <f t="shared" ref="CT481:CT482" si="3336">SUM(CS481*BS481/3)</f>
        <v>0</v>
      </c>
      <c r="CU481" s="189"/>
      <c r="CV481" s="191">
        <f t="shared" ref="CV481" si="3337">SUM(CU481*BS481*2/3)</f>
        <v>0</v>
      </c>
      <c r="CW481" s="189"/>
      <c r="CX481" s="142">
        <f t="shared" ref="CX481:CX483" si="3338">SUM(CW481*BS481)*2</f>
        <v>0</v>
      </c>
      <c r="CY481" s="189"/>
      <c r="CZ481" s="190">
        <f t="shared" ref="CZ481" si="3339">SUM(CY481*BU481*2)</f>
        <v>0</v>
      </c>
      <c r="DA481" s="189"/>
      <c r="DB481" s="191">
        <f t="shared" ref="DB481" si="3340">SUM(DA481*BS481*2)</f>
        <v>0</v>
      </c>
      <c r="DC481" s="189"/>
      <c r="DD481" s="191">
        <f>SUM(BU481*DC481*8)</f>
        <v>0</v>
      </c>
      <c r="DE481" s="32"/>
      <c r="DF481" s="194">
        <f t="shared" ref="DF481:DF484" si="3341">DE481*BS481/3</f>
        <v>0</v>
      </c>
      <c r="DG481" s="189"/>
      <c r="DH481" s="190">
        <f t="shared" ref="DH481" si="3342">SUM(BU481*DG481*6)</f>
        <v>0</v>
      </c>
      <c r="DI481" s="189">
        <v>1</v>
      </c>
      <c r="DJ481" s="191">
        <f>DI481*BS481/3</f>
        <v>15.333333333333334</v>
      </c>
      <c r="DK481" s="190"/>
      <c r="DL481" s="191">
        <f t="shared" ref="DL481" si="3343">SUM(DK481*BV481*5*6)</f>
        <v>0</v>
      </c>
      <c r="DM481" s="189"/>
      <c r="DN481" s="191">
        <f t="shared" ref="DN481" si="3344">SUM(DM481*BV481*4*6)</f>
        <v>0</v>
      </c>
      <c r="DO481" s="189"/>
      <c r="DP481" s="195">
        <f t="shared" ref="DP481:DP484" si="3345">SUM(DO481*50)</f>
        <v>0</v>
      </c>
      <c r="DQ481" s="20">
        <f t="shared" ref="DQ481:DQ496" si="3346">SUM(CZ481+DP481+DN481+DL481+DJ481+DH481+DD481+DB481+CV481+CX481+CT481+CR481+CP481+CN481+CL481+CJ481+CI481+CH481+CF481+CB481+BZ481+CD481+DF481)</f>
        <v>285.5333333333333</v>
      </c>
      <c r="DR481" s="20">
        <f t="shared" ref="DR481:DR496" si="3347">SUM(BZ481+CB481+CF481+CH481+CI481+DD481+DH481+DJ481+DL481+DN481+CD481+DB481)</f>
        <v>139.33333333333331</v>
      </c>
      <c r="DS481" s="7"/>
      <c r="DT481" s="7"/>
      <c r="DU481" s="7"/>
      <c r="DV481" s="52"/>
      <c r="DW481" s="51"/>
      <c r="DX481" s="20"/>
      <c r="DY481" s="71"/>
      <c r="DZ481" s="71"/>
      <c r="EA481" s="7"/>
      <c r="EB481" s="7"/>
      <c r="EC481" s="7"/>
      <c r="ED481" s="7"/>
      <c r="EE481" s="7"/>
      <c r="EF481" s="7"/>
      <c r="EG481" s="7"/>
      <c r="EH481" s="7">
        <f t="shared" ref="EH481:EW496" si="3348">SUM(L481+BW481)</f>
        <v>142</v>
      </c>
      <c r="EI481" s="7">
        <f t="shared" si="3348"/>
        <v>142</v>
      </c>
      <c r="EJ481" s="7">
        <f t="shared" si="3348"/>
        <v>74</v>
      </c>
      <c r="EK481" s="18">
        <f t="shared" si="3348"/>
        <v>74</v>
      </c>
      <c r="EL481" s="7">
        <f t="shared" si="3348"/>
        <v>8</v>
      </c>
      <c r="EM481" s="7">
        <f t="shared" si="3348"/>
        <v>16</v>
      </c>
      <c r="EN481" s="7">
        <f t="shared" si="3348"/>
        <v>60</v>
      </c>
      <c r="EO481" s="7">
        <f t="shared" si="3348"/>
        <v>120</v>
      </c>
      <c r="EP481" s="7">
        <f t="shared" si="3348"/>
        <v>0</v>
      </c>
      <c r="EQ481" s="7">
        <f t="shared" si="3348"/>
        <v>0</v>
      </c>
      <c r="ER481" s="7">
        <f t="shared" si="3348"/>
        <v>0</v>
      </c>
      <c r="ES481" s="7">
        <f t="shared" si="3348"/>
        <v>0</v>
      </c>
      <c r="ET481" s="7">
        <f t="shared" si="3348"/>
        <v>4</v>
      </c>
      <c r="EU481" s="18">
        <f t="shared" si="3348"/>
        <v>14.2</v>
      </c>
      <c r="EV481" s="7">
        <f t="shared" si="3348"/>
        <v>0</v>
      </c>
      <c r="EW481" s="7">
        <f t="shared" si="3348"/>
        <v>0</v>
      </c>
      <c r="EX481" s="7">
        <f t="shared" ref="EX481:FM496" si="3349">SUM(AB481+CM481)</f>
        <v>0</v>
      </c>
      <c r="EY481" s="7">
        <f t="shared" si="3349"/>
        <v>0</v>
      </c>
      <c r="EZ481" s="7">
        <f t="shared" si="3349"/>
        <v>0</v>
      </c>
      <c r="FA481" s="7">
        <f t="shared" si="3349"/>
        <v>0</v>
      </c>
      <c r="FB481" s="7">
        <f t="shared" si="3349"/>
        <v>1</v>
      </c>
      <c r="FC481" s="7">
        <f t="shared" si="3349"/>
        <v>138</v>
      </c>
      <c r="FD481" s="7">
        <f t="shared" si="3349"/>
        <v>0</v>
      </c>
      <c r="FE481" s="18">
        <f t="shared" si="3349"/>
        <v>0</v>
      </c>
      <c r="FF481" s="7">
        <f t="shared" si="3349"/>
        <v>0</v>
      </c>
      <c r="FG481" s="7">
        <f t="shared" si="3349"/>
        <v>0</v>
      </c>
      <c r="FH481" s="7">
        <f t="shared" si="3349"/>
        <v>0</v>
      </c>
      <c r="FI481" s="7">
        <f t="shared" si="3349"/>
        <v>0</v>
      </c>
      <c r="FJ481" s="7">
        <f t="shared" si="3349"/>
        <v>0</v>
      </c>
      <c r="FK481" s="7">
        <f t="shared" si="3349"/>
        <v>0</v>
      </c>
      <c r="FL481" s="7">
        <f t="shared" si="3349"/>
        <v>0</v>
      </c>
      <c r="FM481" s="7">
        <f t="shared" si="3349"/>
        <v>0</v>
      </c>
      <c r="FN481" s="7">
        <f t="shared" ref="FN481:FO496" si="3350">SUM(AR481+DC481)</f>
        <v>0</v>
      </c>
      <c r="FO481" s="7">
        <f t="shared" si="3350"/>
        <v>0</v>
      </c>
      <c r="FP481" s="7"/>
      <c r="FQ481" s="7">
        <f t="shared" ref="FQ481:GC496" si="3351">SUM(AU481+DF481)</f>
        <v>15.333333333333334</v>
      </c>
      <c r="FR481" s="7">
        <f t="shared" si="3351"/>
        <v>0</v>
      </c>
      <c r="FS481" s="7">
        <f t="shared" si="3351"/>
        <v>0</v>
      </c>
      <c r="FT481" s="7">
        <f t="shared" si="3351"/>
        <v>1</v>
      </c>
      <c r="FU481" s="7">
        <f t="shared" si="3351"/>
        <v>15.333333333333334</v>
      </c>
      <c r="FV481" s="7">
        <f t="shared" si="3351"/>
        <v>0</v>
      </c>
      <c r="FW481" s="7">
        <f t="shared" si="3351"/>
        <v>0</v>
      </c>
      <c r="FX481" s="7">
        <f t="shared" si="3351"/>
        <v>0</v>
      </c>
      <c r="FY481" s="7">
        <f t="shared" si="3351"/>
        <v>0</v>
      </c>
      <c r="FZ481" s="7">
        <f t="shared" si="3351"/>
        <v>0</v>
      </c>
      <c r="GA481" s="7">
        <f t="shared" si="3351"/>
        <v>0</v>
      </c>
      <c r="GB481" s="116">
        <f t="shared" si="3351"/>
        <v>396.86666666666662</v>
      </c>
      <c r="GC481" s="117">
        <f t="shared" si="3351"/>
        <v>229.33333333333331</v>
      </c>
      <c r="GD481" s="7"/>
      <c r="GE481" s="7"/>
      <c r="GF481" s="7"/>
      <c r="GG481" s="52"/>
      <c r="GH481" s="3"/>
      <c r="GI481" s="18"/>
      <c r="GJ481" s="18"/>
      <c r="GK481" s="1"/>
      <c r="GL481" s="23"/>
      <c r="GM481" s="61"/>
      <c r="GN481" s="7"/>
      <c r="GO481" s="7"/>
    </row>
    <row r="482" spans="1:197" ht="24.95" customHeight="1" x14ac:dyDescent="0.35">
      <c r="A482" s="51"/>
      <c r="B482" s="175" t="s">
        <v>104</v>
      </c>
      <c r="C482" s="182" t="s">
        <v>110</v>
      </c>
      <c r="D482" s="176" t="s">
        <v>102</v>
      </c>
      <c r="E482" s="176" t="s">
        <v>150</v>
      </c>
      <c r="F482" s="198" t="s">
        <v>182</v>
      </c>
      <c r="G482" s="176">
        <v>1</v>
      </c>
      <c r="H482" s="182">
        <v>45</v>
      </c>
      <c r="I482" s="182"/>
      <c r="J482" s="182">
        <v>2</v>
      </c>
      <c r="K482" s="176">
        <f t="shared" ref="K482" si="3352">SUM(J482)*2</f>
        <v>4</v>
      </c>
      <c r="L482" s="178">
        <v>50</v>
      </c>
      <c r="M482" s="153">
        <f t="shared" si="3300"/>
        <v>50</v>
      </c>
      <c r="N482" s="178">
        <v>26</v>
      </c>
      <c r="O482" s="255">
        <f t="shared" si="3301"/>
        <v>0</v>
      </c>
      <c r="P482" s="178">
        <v>16</v>
      </c>
      <c r="Q482" s="179">
        <f t="shared" ref="Q482" si="3353">J482*P482</f>
        <v>32</v>
      </c>
      <c r="R482" s="178">
        <v>8</v>
      </c>
      <c r="S482" s="179">
        <f t="shared" si="3303"/>
        <v>16</v>
      </c>
      <c r="T482" s="172"/>
      <c r="U482" s="180">
        <f t="shared" si="3304"/>
        <v>0</v>
      </c>
      <c r="V482" s="172"/>
      <c r="W482" s="180">
        <f>SUM(V482)*J482*3</f>
        <v>0</v>
      </c>
      <c r="X482" s="146">
        <f>2/8*J482*AX482</f>
        <v>0</v>
      </c>
      <c r="Y482" s="146">
        <f>SUM(L482*5/100*J482)</f>
        <v>5</v>
      </c>
      <c r="Z482" s="172"/>
      <c r="AA482" s="180"/>
      <c r="AB482" s="172"/>
      <c r="AC482" s="181">
        <f t="shared" si="3308"/>
        <v>0</v>
      </c>
      <c r="AD482" s="172"/>
      <c r="AE482" s="180">
        <f t="shared" ref="AE482" si="3354">SUM(AD482*H482*(30+4))</f>
        <v>0</v>
      </c>
      <c r="AF482" s="172"/>
      <c r="AG482" s="180">
        <f t="shared" si="3310"/>
        <v>0</v>
      </c>
      <c r="AH482" s="172"/>
      <c r="AI482" s="146">
        <f t="shared" si="3311"/>
        <v>0</v>
      </c>
      <c r="AJ482" s="172"/>
      <c r="AK482" s="146">
        <f t="shared" ref="AK482" si="3355">SUM(AJ482*H482*2/3)</f>
        <v>0</v>
      </c>
      <c r="AL482" s="172"/>
      <c r="AM482" s="258">
        <f t="shared" ref="AM482" si="3356">SUM(AL482*H482)</f>
        <v>0</v>
      </c>
      <c r="AN482" s="172"/>
      <c r="AO482" s="180">
        <f t="shared" ref="AO482" si="3357">SUM(AN482*J482)</f>
        <v>0</v>
      </c>
      <c r="AP482" s="172"/>
      <c r="AQ482" s="181">
        <f t="shared" si="3315"/>
        <v>0</v>
      </c>
      <c r="AR482" s="172">
        <v>1</v>
      </c>
      <c r="AS482" s="146">
        <f t="shared" ref="AS482" si="3358">SUM(J482*AR482*6)</f>
        <v>12</v>
      </c>
      <c r="AT482" s="144"/>
      <c r="AU482" s="146">
        <f t="shared" si="3316"/>
        <v>0</v>
      </c>
      <c r="AV482" s="172"/>
      <c r="AW482" s="145">
        <f>SUM(AV482*H482/3)</f>
        <v>0</v>
      </c>
      <c r="AX482" s="144"/>
      <c r="AY482" s="146">
        <f>AX482*J482*8/2</f>
        <v>0</v>
      </c>
      <c r="AZ482" s="172"/>
      <c r="BA482" s="146">
        <f t="shared" ref="BA482" si="3359">SUM(AZ482*K482*5*6)</f>
        <v>0</v>
      </c>
      <c r="BB482" s="172"/>
      <c r="BC482" s="181">
        <f t="shared" ref="BC482" si="3360">SUM(BB482*K482*4*6)</f>
        <v>0</v>
      </c>
      <c r="BD482" s="172"/>
      <c r="BE482" s="148">
        <f t="shared" si="3321"/>
        <v>0</v>
      </c>
      <c r="BF482" s="146">
        <f t="shared" si="3322"/>
        <v>65</v>
      </c>
      <c r="BG482" s="146">
        <f t="shared" si="3323"/>
        <v>60</v>
      </c>
      <c r="BH482" s="7"/>
      <c r="BI482" s="7"/>
      <c r="BJ482" s="7"/>
      <c r="BK482" s="52"/>
      <c r="BL482" s="51"/>
      <c r="BM482" s="175" t="s">
        <v>104</v>
      </c>
      <c r="BN482" s="182" t="s">
        <v>110</v>
      </c>
      <c r="BO482" s="176" t="s">
        <v>102</v>
      </c>
      <c r="BP482" s="176" t="s">
        <v>150</v>
      </c>
      <c r="BQ482" s="182" t="s">
        <v>249</v>
      </c>
      <c r="BR482" s="176">
        <v>2</v>
      </c>
      <c r="BS482" s="182">
        <v>91</v>
      </c>
      <c r="BT482" s="182"/>
      <c r="BU482" s="182">
        <v>1</v>
      </c>
      <c r="BV482" s="176">
        <f t="shared" si="3324"/>
        <v>2</v>
      </c>
      <c r="BW482" s="178">
        <v>10</v>
      </c>
      <c r="BX482" s="153">
        <f t="shared" si="3325"/>
        <v>10</v>
      </c>
      <c r="BY482" s="178">
        <v>2</v>
      </c>
      <c r="BZ482" s="222">
        <f t="shared" si="3326"/>
        <v>0</v>
      </c>
      <c r="CA482" s="178">
        <v>4</v>
      </c>
      <c r="CB482" s="179">
        <f t="shared" ref="CB482" si="3361">BU482*CA482</f>
        <v>4</v>
      </c>
      <c r="CC482" s="178">
        <v>4</v>
      </c>
      <c r="CD482" s="179">
        <f t="shared" si="3328"/>
        <v>4</v>
      </c>
      <c r="CE482" s="172"/>
      <c r="CF482" s="180">
        <f t="shared" si="3329"/>
        <v>0</v>
      </c>
      <c r="CG482" s="172"/>
      <c r="CH482" s="180">
        <f>SUM(CG482)*BU482*3</f>
        <v>0</v>
      </c>
      <c r="CI482" s="146">
        <f>2/8*BU482*DI482</f>
        <v>0</v>
      </c>
      <c r="CJ482" s="146">
        <f>SUM(BW482*5/100*BU482)</f>
        <v>0.5</v>
      </c>
      <c r="CK482" s="172"/>
      <c r="CL482" s="180"/>
      <c r="CM482" s="172"/>
      <c r="CN482" s="181">
        <f t="shared" si="3333"/>
        <v>0</v>
      </c>
      <c r="CO482" s="172"/>
      <c r="CP482" s="180">
        <f t="shared" ref="CP482" si="3362">SUM(CO482*BS482*(30+4))</f>
        <v>0</v>
      </c>
      <c r="CQ482" s="172"/>
      <c r="CR482" s="333">
        <f t="shared" si="3335"/>
        <v>0</v>
      </c>
      <c r="CS482" s="172"/>
      <c r="CT482" s="146">
        <f t="shared" si="3336"/>
        <v>0</v>
      </c>
      <c r="CU482" s="172"/>
      <c r="CV482" s="146">
        <f t="shared" ref="CV482" si="3363">SUM(CU482*BS482*2/3)</f>
        <v>0</v>
      </c>
      <c r="CW482" s="172"/>
      <c r="CX482" s="331">
        <f t="shared" ref="CX482" si="3364">SUM(CW482*BS482)</f>
        <v>0</v>
      </c>
      <c r="CY482" s="172"/>
      <c r="CZ482" s="180">
        <f t="shared" ref="CZ482" si="3365">SUM(CY482*BU482)</f>
        <v>0</v>
      </c>
      <c r="DA482" s="172"/>
      <c r="DB482" s="181">
        <f t="shared" ref="DB482" si="3366">SUM(DA482*BS482*2)</f>
        <v>0</v>
      </c>
      <c r="DC482" s="172"/>
      <c r="DD482" s="146">
        <f t="shared" ref="DD482" si="3367">SUM(BU482*DC482*6)</f>
        <v>0</v>
      </c>
      <c r="DE482" s="144"/>
      <c r="DF482" s="146">
        <f t="shared" si="3341"/>
        <v>0</v>
      </c>
      <c r="DG482" s="172"/>
      <c r="DH482" s="148">
        <f>SUM(DG482*BS482/3)</f>
        <v>0</v>
      </c>
      <c r="DI482" s="144"/>
      <c r="DJ482" s="146">
        <f>DI482*BU482*8/2</f>
        <v>0</v>
      </c>
      <c r="DK482" s="172"/>
      <c r="DL482" s="146">
        <f t="shared" ref="DL482" si="3368">SUM(DK482*BV482*5*6)</f>
        <v>0</v>
      </c>
      <c r="DM482" s="172"/>
      <c r="DN482" s="181">
        <f t="shared" ref="DN482" si="3369">SUM(DM482*BV482*4*6)</f>
        <v>0</v>
      </c>
      <c r="DO482" s="172"/>
      <c r="DP482" s="148">
        <f t="shared" si="3345"/>
        <v>0</v>
      </c>
      <c r="DQ482" s="20">
        <f t="shared" si="3346"/>
        <v>8.5</v>
      </c>
      <c r="DR482" s="20">
        <f t="shared" si="3347"/>
        <v>8</v>
      </c>
      <c r="DS482" s="7"/>
      <c r="DT482" s="7"/>
      <c r="DU482" s="7"/>
      <c r="DV482" s="52"/>
      <c r="DW482" s="51"/>
      <c r="DX482" s="20"/>
      <c r="DY482" s="71"/>
      <c r="DZ482" s="71"/>
      <c r="EA482" s="7"/>
      <c r="EB482" s="7"/>
      <c r="EC482" s="7"/>
      <c r="ED482" s="7"/>
      <c r="EE482" s="7"/>
      <c r="EF482" s="7"/>
      <c r="EG482" s="7"/>
      <c r="EH482" s="7">
        <f t="shared" si="3348"/>
        <v>60</v>
      </c>
      <c r="EI482" s="7">
        <f t="shared" si="3348"/>
        <v>60</v>
      </c>
      <c r="EJ482" s="7">
        <f t="shared" si="3348"/>
        <v>28</v>
      </c>
      <c r="EK482" s="18">
        <f t="shared" si="3348"/>
        <v>0</v>
      </c>
      <c r="EL482" s="7">
        <f t="shared" si="3348"/>
        <v>20</v>
      </c>
      <c r="EM482" s="7">
        <f t="shared" si="3348"/>
        <v>36</v>
      </c>
      <c r="EN482" s="7">
        <f t="shared" si="3348"/>
        <v>12</v>
      </c>
      <c r="EO482" s="7">
        <f t="shared" si="3348"/>
        <v>20</v>
      </c>
      <c r="EP482" s="7">
        <f t="shared" si="3348"/>
        <v>0</v>
      </c>
      <c r="EQ482" s="7">
        <f t="shared" si="3348"/>
        <v>0</v>
      </c>
      <c r="ER482" s="7">
        <f t="shared" si="3348"/>
        <v>0</v>
      </c>
      <c r="ES482" s="7">
        <f t="shared" si="3348"/>
        <v>0</v>
      </c>
      <c r="ET482" s="7">
        <f t="shared" si="3348"/>
        <v>0</v>
      </c>
      <c r="EU482" s="18">
        <f t="shared" si="3348"/>
        <v>5.5</v>
      </c>
      <c r="EV482" s="7">
        <f t="shared" si="3348"/>
        <v>0</v>
      </c>
      <c r="EW482" s="7">
        <f t="shared" si="3348"/>
        <v>0</v>
      </c>
      <c r="EX482" s="7">
        <f t="shared" si="3349"/>
        <v>0</v>
      </c>
      <c r="EY482" s="7">
        <f t="shared" si="3349"/>
        <v>0</v>
      </c>
      <c r="EZ482" s="7">
        <f t="shared" si="3349"/>
        <v>0</v>
      </c>
      <c r="FA482" s="7">
        <f t="shared" si="3349"/>
        <v>0</v>
      </c>
      <c r="FB482" s="7">
        <f t="shared" si="3349"/>
        <v>0</v>
      </c>
      <c r="FC482" s="7">
        <f t="shared" si="3349"/>
        <v>0</v>
      </c>
      <c r="FD482" s="7">
        <f t="shared" si="3349"/>
        <v>0</v>
      </c>
      <c r="FE482" s="18">
        <f t="shared" si="3349"/>
        <v>0</v>
      </c>
      <c r="FF482" s="7">
        <f t="shared" si="3349"/>
        <v>0</v>
      </c>
      <c r="FG482" s="7">
        <f t="shared" si="3349"/>
        <v>0</v>
      </c>
      <c r="FH482" s="7">
        <f t="shared" si="3349"/>
        <v>0</v>
      </c>
      <c r="FI482" s="7">
        <f t="shared" si="3349"/>
        <v>0</v>
      </c>
      <c r="FJ482" s="7">
        <f t="shared" si="3349"/>
        <v>0</v>
      </c>
      <c r="FK482" s="7">
        <f t="shared" si="3349"/>
        <v>0</v>
      </c>
      <c r="FL482" s="7">
        <f t="shared" si="3349"/>
        <v>0</v>
      </c>
      <c r="FM482" s="7">
        <f t="shared" si="3349"/>
        <v>0</v>
      </c>
      <c r="FN482" s="7">
        <f t="shared" si="3350"/>
        <v>1</v>
      </c>
      <c r="FO482" s="7">
        <f t="shared" si="3350"/>
        <v>12</v>
      </c>
      <c r="FP482" s="7"/>
      <c r="FQ482" s="7">
        <f t="shared" si="3351"/>
        <v>0</v>
      </c>
      <c r="FR482" s="7">
        <f t="shared" si="3351"/>
        <v>0</v>
      </c>
      <c r="FS482" s="7">
        <f t="shared" si="3351"/>
        <v>0</v>
      </c>
      <c r="FT482" s="7">
        <f t="shared" si="3351"/>
        <v>0</v>
      </c>
      <c r="FU482" s="7">
        <f t="shared" si="3351"/>
        <v>0</v>
      </c>
      <c r="FV482" s="7">
        <f t="shared" si="3351"/>
        <v>0</v>
      </c>
      <c r="FW482" s="7">
        <f t="shared" si="3351"/>
        <v>0</v>
      </c>
      <c r="FX482" s="7">
        <f t="shared" si="3351"/>
        <v>0</v>
      </c>
      <c r="FY482" s="7">
        <f t="shared" si="3351"/>
        <v>0</v>
      </c>
      <c r="FZ482" s="7">
        <f t="shared" si="3351"/>
        <v>0</v>
      </c>
      <c r="GA482" s="7">
        <f t="shared" si="3351"/>
        <v>0</v>
      </c>
      <c r="GB482" s="116">
        <f t="shared" si="3351"/>
        <v>73.5</v>
      </c>
      <c r="GC482" s="117">
        <f t="shared" si="3351"/>
        <v>68</v>
      </c>
      <c r="GD482" s="7"/>
      <c r="GE482" s="7"/>
      <c r="GF482" s="7"/>
      <c r="GG482" s="52"/>
      <c r="GH482" s="3"/>
      <c r="GI482" s="18"/>
      <c r="GJ482" s="18"/>
      <c r="GK482" s="1"/>
      <c r="GL482" s="23"/>
      <c r="GM482" s="61"/>
      <c r="GN482" s="7"/>
      <c r="GO482" s="7"/>
    </row>
    <row r="483" spans="1:197" ht="24.95" customHeight="1" x14ac:dyDescent="0.35">
      <c r="A483" s="51"/>
      <c r="B483" s="20"/>
      <c r="C483" s="71"/>
      <c r="D483" s="71"/>
      <c r="E483" s="71"/>
      <c r="F483" s="71"/>
      <c r="G483" s="72"/>
      <c r="H483" s="79"/>
      <c r="I483" s="92"/>
      <c r="J483" s="72"/>
      <c r="K483" s="72"/>
      <c r="L483" s="72"/>
      <c r="M483" s="73">
        <f t="shared" ref="M483:M496" si="3370">SUM(N483+P483+T483+V483+AR483*2)</f>
        <v>0</v>
      </c>
      <c r="N483" s="32"/>
      <c r="O483" s="263"/>
      <c r="P483" s="32"/>
      <c r="Q483" s="20"/>
      <c r="R483" s="32"/>
      <c r="S483" s="20"/>
      <c r="T483" s="32"/>
      <c r="U483" s="20"/>
      <c r="V483" s="74"/>
      <c r="W483" s="20"/>
      <c r="X483" s="20"/>
      <c r="Y483" s="20"/>
      <c r="Z483" s="74"/>
      <c r="AA483" s="20"/>
      <c r="AB483" s="74"/>
      <c r="AC483" s="20"/>
      <c r="AD483" s="74"/>
      <c r="AE483" s="24"/>
      <c r="AF483" s="74"/>
      <c r="AG483" s="20"/>
      <c r="AH483" s="74"/>
      <c r="AI483" s="20"/>
      <c r="AJ483" s="74"/>
      <c r="AK483" s="20"/>
      <c r="AL483" s="74"/>
      <c r="AM483" s="263"/>
      <c r="AN483" s="74"/>
      <c r="AO483" s="20"/>
      <c r="AP483" s="74"/>
      <c r="AQ483" s="20"/>
      <c r="AR483" s="74"/>
      <c r="AS483" s="20"/>
      <c r="AT483" s="74"/>
      <c r="AU483" s="20"/>
      <c r="AV483" s="74"/>
      <c r="AW483" s="20"/>
      <c r="AX483" s="74"/>
      <c r="AY483" s="20"/>
      <c r="AZ483" s="74"/>
      <c r="BA483" s="20"/>
      <c r="BB483" s="74"/>
      <c r="BC483" s="20"/>
      <c r="BD483" s="74"/>
      <c r="BE483" s="20"/>
      <c r="BF483" s="20">
        <f t="shared" ref="BF483:BF496" si="3371">SUM(AO483+BE483+BC483+BA483+AY483+AW483+AS483+AQ483+AK483+AM483+AI483+AG483+AE483+AC483+AA483+Y483+X483+W483+U483+Q483+O483+S483+AU483)</f>
        <v>0</v>
      </c>
      <c r="BG483" s="20">
        <f t="shared" ref="BG483:BG496" si="3372">SUM(O483+Q483+U483+W483+X483+AS483+AW483+AY483+BA483+BC483+S483+AQ483)</f>
        <v>0</v>
      </c>
      <c r="BH483" s="1"/>
      <c r="BI483" s="7"/>
      <c r="BJ483" s="7"/>
      <c r="BK483" s="52"/>
      <c r="BL483" s="51"/>
      <c r="BM483" s="225" t="s">
        <v>165</v>
      </c>
      <c r="BN483" s="161" t="s">
        <v>110</v>
      </c>
      <c r="BO483" s="161" t="s">
        <v>102</v>
      </c>
      <c r="BP483" s="162" t="s">
        <v>150</v>
      </c>
      <c r="BQ483" s="227" t="s">
        <v>227</v>
      </c>
      <c r="BR483" s="161">
        <v>10</v>
      </c>
      <c r="BS483" s="162">
        <v>44</v>
      </c>
      <c r="BT483" s="162"/>
      <c r="BU483" s="162">
        <v>2</v>
      </c>
      <c r="BV483" s="161">
        <f t="shared" si="3324"/>
        <v>4</v>
      </c>
      <c r="BW483" s="227">
        <v>40</v>
      </c>
      <c r="BX483" s="228">
        <f t="shared" si="3325"/>
        <v>40</v>
      </c>
      <c r="BY483" s="166"/>
      <c r="BZ483" s="142">
        <f t="shared" si="3326"/>
        <v>0</v>
      </c>
      <c r="CA483" s="166"/>
      <c r="CB483" s="167">
        <f t="shared" ref="CB483:CB484" si="3373">CA483*BU483</f>
        <v>0</v>
      </c>
      <c r="CC483" s="166">
        <v>40</v>
      </c>
      <c r="CD483" s="167">
        <f t="shared" si="3328"/>
        <v>80</v>
      </c>
      <c r="CE483" s="166"/>
      <c r="CF483" s="167">
        <f t="shared" si="3329"/>
        <v>0</v>
      </c>
      <c r="CG483" s="166"/>
      <c r="CH483" s="167">
        <f t="shared" ref="CH483:CH484" si="3374">SUM(CG483)*BU483*5</f>
        <v>0</v>
      </c>
      <c r="CI483" s="165">
        <f t="shared" ref="CI483" si="3375">SUM(BU483*DI483*2+BV483*DK483*2)</f>
        <v>0</v>
      </c>
      <c r="CJ483" s="229">
        <f t="shared" si="3332"/>
        <v>4</v>
      </c>
      <c r="CK483" s="166"/>
      <c r="CL483" s="167"/>
      <c r="CM483" s="166"/>
      <c r="CN483" s="165">
        <f t="shared" ref="CN483:CN484" si="3376">SUM(CM483)*3*BS483/5</f>
        <v>0</v>
      </c>
      <c r="CO483" s="166"/>
      <c r="CP483" s="230">
        <f t="shared" ref="CP483" si="3377">SUM(CO483*BS483*(30+4))</f>
        <v>0</v>
      </c>
      <c r="CQ483" s="166"/>
      <c r="CR483" s="142">
        <f t="shared" si="3335"/>
        <v>0</v>
      </c>
      <c r="CS483" s="167"/>
      <c r="CT483" s="165">
        <f t="shared" ref="CT483" si="3378">SUM(CS483*BS483/3)</f>
        <v>0</v>
      </c>
      <c r="CU483" s="166"/>
      <c r="CV483" s="165">
        <f t="shared" ref="CV483" si="3379">SUM(CU483*BS483*2/3)</f>
        <v>0</v>
      </c>
      <c r="CW483" s="166">
        <v>1</v>
      </c>
      <c r="CX483" s="142">
        <f t="shared" si="3338"/>
        <v>88</v>
      </c>
      <c r="CY483" s="166"/>
      <c r="CZ483" s="167">
        <f t="shared" ref="CZ483" si="3380">SUM(CY483*BU483*2)</f>
        <v>0</v>
      </c>
      <c r="DA483" s="166"/>
      <c r="DB483" s="165">
        <f t="shared" ref="DB483" si="3381">SUM(DA483*BS483*2)</f>
        <v>0</v>
      </c>
      <c r="DC483" s="166">
        <v>1</v>
      </c>
      <c r="DD483" s="165">
        <f t="shared" ref="DD483" si="3382">DC483*BU483*6</f>
        <v>12</v>
      </c>
      <c r="DE483" s="166"/>
      <c r="DF483" s="165">
        <f t="shared" si="3341"/>
        <v>0</v>
      </c>
      <c r="DG483" s="167"/>
      <c r="DH483" s="167">
        <f t="shared" ref="DH483" si="3383">SUM(BU483*DG483*6)</f>
        <v>0</v>
      </c>
      <c r="DI483" s="167"/>
      <c r="DJ483" s="165">
        <f t="shared" ref="DJ483:DJ484" si="3384">SUM(BU483*DI483*8)</f>
        <v>0</v>
      </c>
      <c r="DK483" s="167"/>
      <c r="DL483" s="165">
        <f t="shared" ref="DL483" si="3385">SUM(DK483*BV483*5*6)</f>
        <v>0</v>
      </c>
      <c r="DM483" s="166"/>
      <c r="DN483" s="165">
        <f t="shared" ref="DN483" si="3386">SUM(DM483*BV483*4*6)</f>
        <v>0</v>
      </c>
      <c r="DO483" s="166"/>
      <c r="DP483" s="168">
        <f t="shared" si="3345"/>
        <v>0</v>
      </c>
      <c r="DQ483" s="20">
        <f t="shared" si="3346"/>
        <v>184</v>
      </c>
      <c r="DR483" s="20">
        <f t="shared" si="3347"/>
        <v>92</v>
      </c>
      <c r="DS483" s="7"/>
      <c r="DT483" s="7"/>
      <c r="DU483" s="7"/>
      <c r="DV483" s="52"/>
      <c r="DW483" s="51"/>
      <c r="DX483" s="20"/>
      <c r="DY483" s="71"/>
      <c r="DZ483" s="71"/>
      <c r="EA483" s="7"/>
      <c r="EB483" s="7"/>
      <c r="EC483" s="7"/>
      <c r="ED483" s="7"/>
      <c r="EE483" s="7"/>
      <c r="EF483" s="7"/>
      <c r="EG483" s="7"/>
      <c r="EH483" s="7">
        <f t="shared" si="3348"/>
        <v>40</v>
      </c>
      <c r="EI483" s="7">
        <f t="shared" si="3348"/>
        <v>40</v>
      </c>
      <c r="EJ483" s="7">
        <f t="shared" si="3348"/>
        <v>0</v>
      </c>
      <c r="EK483" s="18">
        <f t="shared" si="3348"/>
        <v>0</v>
      </c>
      <c r="EL483" s="7">
        <f t="shared" si="3348"/>
        <v>0</v>
      </c>
      <c r="EM483" s="7">
        <f t="shared" si="3348"/>
        <v>0</v>
      </c>
      <c r="EN483" s="7">
        <f t="shared" si="3348"/>
        <v>40</v>
      </c>
      <c r="EO483" s="7">
        <f t="shared" si="3348"/>
        <v>80</v>
      </c>
      <c r="EP483" s="7">
        <f t="shared" si="3348"/>
        <v>0</v>
      </c>
      <c r="EQ483" s="7">
        <f t="shared" si="3348"/>
        <v>0</v>
      </c>
      <c r="ER483" s="7">
        <f t="shared" si="3348"/>
        <v>0</v>
      </c>
      <c r="ES483" s="7">
        <f t="shared" si="3348"/>
        <v>0</v>
      </c>
      <c r="ET483" s="7">
        <f t="shared" si="3348"/>
        <v>0</v>
      </c>
      <c r="EU483" s="18">
        <f t="shared" si="3348"/>
        <v>4</v>
      </c>
      <c r="EV483" s="7">
        <f t="shared" si="3348"/>
        <v>0</v>
      </c>
      <c r="EW483" s="7">
        <f t="shared" si="3348"/>
        <v>0</v>
      </c>
      <c r="EX483" s="7">
        <f t="shared" si="3349"/>
        <v>0</v>
      </c>
      <c r="EY483" s="7">
        <f t="shared" si="3349"/>
        <v>0</v>
      </c>
      <c r="EZ483" s="7">
        <f t="shared" si="3349"/>
        <v>0</v>
      </c>
      <c r="FA483" s="7">
        <f t="shared" si="3349"/>
        <v>0</v>
      </c>
      <c r="FB483" s="7">
        <f t="shared" si="3349"/>
        <v>0</v>
      </c>
      <c r="FC483" s="7">
        <f t="shared" si="3349"/>
        <v>0</v>
      </c>
      <c r="FD483" s="7">
        <f t="shared" si="3349"/>
        <v>0</v>
      </c>
      <c r="FE483" s="18">
        <f t="shared" si="3349"/>
        <v>0</v>
      </c>
      <c r="FF483" s="7">
        <f t="shared" si="3349"/>
        <v>0</v>
      </c>
      <c r="FG483" s="7">
        <f t="shared" si="3349"/>
        <v>0</v>
      </c>
      <c r="FH483" s="7">
        <f t="shared" si="3349"/>
        <v>1</v>
      </c>
      <c r="FI483" s="7">
        <f t="shared" si="3349"/>
        <v>88</v>
      </c>
      <c r="FJ483" s="7">
        <f t="shared" si="3349"/>
        <v>0</v>
      </c>
      <c r="FK483" s="7">
        <f t="shared" si="3349"/>
        <v>0</v>
      </c>
      <c r="FL483" s="7">
        <f t="shared" si="3349"/>
        <v>0</v>
      </c>
      <c r="FM483" s="7">
        <f t="shared" si="3349"/>
        <v>0</v>
      </c>
      <c r="FN483" s="7">
        <f t="shared" si="3350"/>
        <v>1</v>
      </c>
      <c r="FO483" s="7">
        <f t="shared" si="3350"/>
        <v>12</v>
      </c>
      <c r="FP483" s="7"/>
      <c r="FQ483" s="7">
        <f t="shared" si="3351"/>
        <v>0</v>
      </c>
      <c r="FR483" s="7">
        <f t="shared" si="3351"/>
        <v>0</v>
      </c>
      <c r="FS483" s="7">
        <f t="shared" si="3351"/>
        <v>0</v>
      </c>
      <c r="FT483" s="7">
        <f t="shared" si="3351"/>
        <v>0</v>
      </c>
      <c r="FU483" s="7">
        <f t="shared" si="3351"/>
        <v>0</v>
      </c>
      <c r="FV483" s="7">
        <f t="shared" si="3351"/>
        <v>0</v>
      </c>
      <c r="FW483" s="7">
        <f t="shared" si="3351"/>
        <v>0</v>
      </c>
      <c r="FX483" s="7">
        <f t="shared" si="3351"/>
        <v>0</v>
      </c>
      <c r="FY483" s="7">
        <f t="shared" si="3351"/>
        <v>0</v>
      </c>
      <c r="FZ483" s="7">
        <f t="shared" si="3351"/>
        <v>0</v>
      </c>
      <c r="GA483" s="7">
        <f t="shared" si="3351"/>
        <v>0</v>
      </c>
      <c r="GB483" s="116">
        <f t="shared" si="3351"/>
        <v>184</v>
      </c>
      <c r="GC483" s="117">
        <f t="shared" si="3351"/>
        <v>92</v>
      </c>
      <c r="GD483" s="7"/>
      <c r="GE483" s="7"/>
      <c r="GF483" s="7"/>
      <c r="GG483" s="52"/>
      <c r="GH483" s="3"/>
      <c r="GI483" s="18"/>
      <c r="GJ483" s="18"/>
      <c r="GK483" s="1"/>
      <c r="GL483" s="23"/>
      <c r="GM483" s="61"/>
      <c r="GN483" s="7"/>
      <c r="GO483" s="7"/>
    </row>
    <row r="484" spans="1:197" ht="24.95" customHeight="1" x14ac:dyDescent="0.35">
      <c r="A484" s="51"/>
      <c r="B484" s="20" t="s">
        <v>224</v>
      </c>
      <c r="C484" s="71"/>
      <c r="D484" s="71" t="s">
        <v>225</v>
      </c>
      <c r="E484" s="71"/>
      <c r="F484" s="71"/>
      <c r="G484" s="79"/>
      <c r="H484" s="79">
        <v>5</v>
      </c>
      <c r="I484" s="92"/>
      <c r="J484" s="72"/>
      <c r="K484" s="79"/>
      <c r="L484" s="187"/>
      <c r="M484" s="188">
        <f t="shared" ref="M484" si="3387">SUM(N484+P484+R484+T484+V484)</f>
        <v>0</v>
      </c>
      <c r="N484" s="189"/>
      <c r="O484" s="262">
        <f t="shared" ref="O484" si="3388">SUM(N484)*I484</f>
        <v>0</v>
      </c>
      <c r="P484" s="189"/>
      <c r="Q484" s="190">
        <f t="shared" ref="Q484" si="3389">P484*J484</f>
        <v>0</v>
      </c>
      <c r="R484" s="189"/>
      <c r="S484" s="190">
        <f t="shared" ref="S484" si="3390">SUM(R484)*J484</f>
        <v>0</v>
      </c>
      <c r="T484" s="189"/>
      <c r="U484" s="190">
        <f t="shared" ref="U484" si="3391">SUM(T484)*K484</f>
        <v>0</v>
      </c>
      <c r="V484" s="189"/>
      <c r="W484" s="190">
        <f t="shared" ref="W484" si="3392">SUM(V484)*J484*5</f>
        <v>0</v>
      </c>
      <c r="X484" s="191"/>
      <c r="Y484" s="191">
        <f t="shared" ref="Y484" si="3393">L484*J484*0.05</f>
        <v>0</v>
      </c>
      <c r="Z484" s="189"/>
      <c r="AA484" s="190"/>
      <c r="AB484" s="189"/>
      <c r="AC484" s="191">
        <f t="shared" ref="AC484" si="3394">SUM(AB484)*3*H484/5</f>
        <v>0</v>
      </c>
      <c r="AD484" s="189">
        <v>1</v>
      </c>
      <c r="AE484" s="193">
        <f t="shared" ref="AE484" si="3395">SUM(AD484*H484*(15))</f>
        <v>75</v>
      </c>
      <c r="AF484" s="189"/>
      <c r="AG484" s="190">
        <f t="shared" ref="AG484" si="3396">SUM(AF484*H484*3)</f>
        <v>0</v>
      </c>
      <c r="AH484" s="190"/>
      <c r="AI484" s="191">
        <f t="shared" ref="AI484" si="3397">SUM(AH484*H484/3)</f>
        <v>0</v>
      </c>
      <c r="AJ484" s="189"/>
      <c r="AK484" s="191">
        <f t="shared" ref="AK484" si="3398">SUM(AJ484*H484*2/3)</f>
        <v>0</v>
      </c>
      <c r="AL484" s="189"/>
      <c r="AM484" s="262">
        <f>SUM(AL484*H484)</f>
        <v>0</v>
      </c>
      <c r="AN484" s="189"/>
      <c r="AO484" s="190">
        <f>SUM(AN484*J484)</f>
        <v>0</v>
      </c>
      <c r="AP484" s="189"/>
      <c r="AQ484" s="191">
        <f t="shared" ref="AQ484" si="3399">SUM(AP484*H484*2)</f>
        <v>0</v>
      </c>
      <c r="AR484" s="189"/>
      <c r="AS484" s="191">
        <f t="shared" ref="AS484" si="3400">SUM(J484*AR484*6)</f>
        <v>0</v>
      </c>
      <c r="AT484" s="32"/>
      <c r="AU484" s="194">
        <f t="shared" ref="AU484" si="3401">AT484*H484/3</f>
        <v>0</v>
      </c>
      <c r="AV484" s="189"/>
      <c r="AW484" s="190">
        <f>SUM(AV484*H484/3)</f>
        <v>0</v>
      </c>
      <c r="AX484" s="189"/>
      <c r="AY484" s="191">
        <f t="shared" ref="AY484" si="3402">SUM(J484*AX484*8)</f>
        <v>0</v>
      </c>
      <c r="AZ484" s="190"/>
      <c r="BA484" s="191">
        <f>SUM(AZ484*K484*3*8)</f>
        <v>0</v>
      </c>
      <c r="BB484" s="189"/>
      <c r="BC484" s="191">
        <f t="shared" ref="BC484" si="3403">SUM(BB484*K484*4*6)</f>
        <v>0</v>
      </c>
      <c r="BD484" s="189"/>
      <c r="BE484" s="195">
        <f t="shared" ref="BE484" si="3404">SUM(BD484*50)</f>
        <v>0</v>
      </c>
      <c r="BF484" s="194">
        <f t="shared" ref="BF484" si="3405">O484+Q484+S484+U484+W484+X484+Y484+AA484+AC484+AE484+AG484+AI484+AK484+AM484+AO484+AQ484+AS484+AU484+AW484+AY484+BA484+BC484+BE484</f>
        <v>75</v>
      </c>
      <c r="BG484" s="194">
        <f t="shared" ref="BG484" si="3406">BC484+BA484+AY484+AW484+AS484+AQ484+X484+W484+U484+S484+Q484+O484</f>
        <v>0</v>
      </c>
      <c r="BH484" s="1"/>
      <c r="BI484" s="1"/>
      <c r="BJ484" s="1"/>
      <c r="BK484" s="55"/>
      <c r="BL484" s="51"/>
      <c r="BM484" s="20" t="s">
        <v>224</v>
      </c>
      <c r="BN484" s="71"/>
      <c r="BO484" s="71" t="s">
        <v>225</v>
      </c>
      <c r="BP484" s="71"/>
      <c r="BQ484" s="71"/>
      <c r="BR484" s="79"/>
      <c r="BS484" s="326">
        <v>5</v>
      </c>
      <c r="BT484" s="92"/>
      <c r="BU484" s="72"/>
      <c r="BV484" s="79"/>
      <c r="BW484" s="187"/>
      <c r="BX484" s="188">
        <f t="shared" si="3325"/>
        <v>0</v>
      </c>
      <c r="BY484" s="189"/>
      <c r="BZ484" s="142">
        <f t="shared" si="3326"/>
        <v>0</v>
      </c>
      <c r="CA484" s="189"/>
      <c r="CB484" s="190">
        <f t="shared" si="3373"/>
        <v>0</v>
      </c>
      <c r="CC484" s="189"/>
      <c r="CD484" s="190">
        <f t="shared" si="3328"/>
        <v>0</v>
      </c>
      <c r="CE484" s="189"/>
      <c r="CF484" s="190">
        <f t="shared" si="3329"/>
        <v>0</v>
      </c>
      <c r="CG484" s="189"/>
      <c r="CH484" s="190">
        <f t="shared" si="3374"/>
        <v>0</v>
      </c>
      <c r="CI484" s="191"/>
      <c r="CJ484" s="191">
        <f t="shared" ref="CJ484" si="3407">BW484*BU484*0.05</f>
        <v>0</v>
      </c>
      <c r="CK484" s="189"/>
      <c r="CL484" s="190"/>
      <c r="CM484" s="189"/>
      <c r="CN484" s="191">
        <f t="shared" si="3376"/>
        <v>0</v>
      </c>
      <c r="CO484" s="189">
        <v>1</v>
      </c>
      <c r="CP484" s="193">
        <f t="shared" ref="CP484" si="3408">SUM(CO484*BS484*(15))</f>
        <v>75</v>
      </c>
      <c r="CQ484" s="189"/>
      <c r="CR484" s="142">
        <f t="shared" si="3335"/>
        <v>0</v>
      </c>
      <c r="CS484" s="190"/>
      <c r="CT484" s="191">
        <f t="shared" ref="CT484" si="3409">SUM(CS484*BS484/3)</f>
        <v>0</v>
      </c>
      <c r="CU484" s="189"/>
      <c r="CV484" s="191">
        <f t="shared" ref="CV484" si="3410">SUM(CU484*BS484*2/3)</f>
        <v>0</v>
      </c>
      <c r="CW484" s="189"/>
      <c r="CX484" s="142">
        <f>SUM(CW484*BS484)</f>
        <v>0</v>
      </c>
      <c r="CY484" s="189"/>
      <c r="CZ484" s="190">
        <f>SUM(CY484*BU484)</f>
        <v>0</v>
      </c>
      <c r="DA484" s="189"/>
      <c r="DB484" s="191">
        <f t="shared" ref="DB484" si="3411">SUM(DA484*BS484*2)</f>
        <v>0</v>
      </c>
      <c r="DC484" s="189"/>
      <c r="DD484" s="191">
        <f t="shared" ref="DD484" si="3412">SUM(BU484*DC484*6)</f>
        <v>0</v>
      </c>
      <c r="DE484" s="32"/>
      <c r="DF484" s="194">
        <f t="shared" si="3341"/>
        <v>0</v>
      </c>
      <c r="DG484" s="189"/>
      <c r="DH484" s="190">
        <f>SUM(DG484*BS484/3)</f>
        <v>0</v>
      </c>
      <c r="DI484" s="189"/>
      <c r="DJ484" s="191">
        <f t="shared" si="3384"/>
        <v>0</v>
      </c>
      <c r="DK484" s="190"/>
      <c r="DL484" s="191">
        <f>SUM(DK484*BV484*3*8)</f>
        <v>0</v>
      </c>
      <c r="DM484" s="189"/>
      <c r="DN484" s="191">
        <f t="shared" ref="DN484" si="3413">SUM(DM484*BV484*4*6)</f>
        <v>0</v>
      </c>
      <c r="DO484" s="189"/>
      <c r="DP484" s="195">
        <f t="shared" si="3345"/>
        <v>0</v>
      </c>
      <c r="DQ484" s="20">
        <f t="shared" si="3346"/>
        <v>75</v>
      </c>
      <c r="DR484" s="20">
        <f t="shared" si="3347"/>
        <v>0</v>
      </c>
      <c r="DS484" s="7"/>
      <c r="DT484" s="7"/>
      <c r="DU484" s="7"/>
      <c r="DV484" s="52"/>
      <c r="DW484" s="51"/>
      <c r="DX484" s="20"/>
      <c r="DY484" s="71"/>
      <c r="DZ484" s="71"/>
      <c r="EA484" s="7"/>
      <c r="EB484" s="7"/>
      <c r="EC484" s="7"/>
      <c r="ED484" s="7"/>
      <c r="EE484" s="7"/>
      <c r="EF484" s="7"/>
      <c r="EG484" s="7"/>
      <c r="EH484" s="7">
        <f t="shared" si="3348"/>
        <v>0</v>
      </c>
      <c r="EI484" s="7">
        <f t="shared" si="3348"/>
        <v>0</v>
      </c>
      <c r="EJ484" s="7">
        <f t="shared" si="3348"/>
        <v>0</v>
      </c>
      <c r="EK484" s="18">
        <f t="shared" si="3348"/>
        <v>0</v>
      </c>
      <c r="EL484" s="7">
        <f t="shared" si="3348"/>
        <v>0</v>
      </c>
      <c r="EM484" s="7">
        <f t="shared" si="3348"/>
        <v>0</v>
      </c>
      <c r="EN484" s="7">
        <f t="shared" si="3348"/>
        <v>0</v>
      </c>
      <c r="EO484" s="7">
        <f t="shared" si="3348"/>
        <v>0</v>
      </c>
      <c r="EP484" s="7">
        <f t="shared" si="3348"/>
        <v>0</v>
      </c>
      <c r="EQ484" s="7">
        <f t="shared" si="3348"/>
        <v>0</v>
      </c>
      <c r="ER484" s="7">
        <f t="shared" si="3348"/>
        <v>0</v>
      </c>
      <c r="ES484" s="7">
        <f t="shared" si="3348"/>
        <v>0</v>
      </c>
      <c r="ET484" s="7">
        <f t="shared" si="3348"/>
        <v>0</v>
      </c>
      <c r="EU484" s="18">
        <f t="shared" si="3348"/>
        <v>0</v>
      </c>
      <c r="EV484" s="7">
        <f t="shared" si="3348"/>
        <v>0</v>
      </c>
      <c r="EW484" s="7">
        <f t="shared" si="3348"/>
        <v>0</v>
      </c>
      <c r="EX484" s="7">
        <f t="shared" si="3349"/>
        <v>0</v>
      </c>
      <c r="EY484" s="7">
        <f t="shared" si="3349"/>
        <v>0</v>
      </c>
      <c r="EZ484" s="7">
        <f t="shared" si="3349"/>
        <v>2</v>
      </c>
      <c r="FA484" s="7">
        <f t="shared" si="3349"/>
        <v>150</v>
      </c>
      <c r="FB484" s="7">
        <f t="shared" si="3349"/>
        <v>0</v>
      </c>
      <c r="FC484" s="7">
        <f t="shared" si="3349"/>
        <v>0</v>
      </c>
      <c r="FD484" s="7">
        <f t="shared" si="3349"/>
        <v>0</v>
      </c>
      <c r="FE484" s="18">
        <f t="shared" si="3349"/>
        <v>0</v>
      </c>
      <c r="FF484" s="7">
        <f t="shared" si="3349"/>
        <v>0</v>
      </c>
      <c r="FG484" s="7">
        <f t="shared" si="3349"/>
        <v>0</v>
      </c>
      <c r="FH484" s="7">
        <f t="shared" si="3349"/>
        <v>0</v>
      </c>
      <c r="FI484" s="7">
        <f t="shared" si="3349"/>
        <v>0</v>
      </c>
      <c r="FJ484" s="7">
        <f t="shared" si="3349"/>
        <v>0</v>
      </c>
      <c r="FK484" s="7">
        <f t="shared" si="3349"/>
        <v>0</v>
      </c>
      <c r="FL484" s="7">
        <f t="shared" si="3349"/>
        <v>0</v>
      </c>
      <c r="FM484" s="7">
        <f t="shared" si="3349"/>
        <v>0</v>
      </c>
      <c r="FN484" s="7">
        <f t="shared" si="3350"/>
        <v>0</v>
      </c>
      <c r="FO484" s="7">
        <f t="shared" si="3350"/>
        <v>0</v>
      </c>
      <c r="FP484" s="7"/>
      <c r="FQ484" s="7">
        <f t="shared" si="3351"/>
        <v>0</v>
      </c>
      <c r="FR484" s="7">
        <f t="shared" si="3351"/>
        <v>0</v>
      </c>
      <c r="FS484" s="7">
        <f t="shared" si="3351"/>
        <v>0</v>
      </c>
      <c r="FT484" s="7">
        <f t="shared" si="3351"/>
        <v>0</v>
      </c>
      <c r="FU484" s="7">
        <f t="shared" si="3351"/>
        <v>0</v>
      </c>
      <c r="FV484" s="7">
        <f t="shared" si="3351"/>
        <v>0</v>
      </c>
      <c r="FW484" s="7">
        <f t="shared" si="3351"/>
        <v>0</v>
      </c>
      <c r="FX484" s="7">
        <f t="shared" si="3351"/>
        <v>0</v>
      </c>
      <c r="FY484" s="7">
        <f t="shared" si="3351"/>
        <v>0</v>
      </c>
      <c r="FZ484" s="7">
        <f t="shared" si="3351"/>
        <v>0</v>
      </c>
      <c r="GA484" s="7">
        <f t="shared" si="3351"/>
        <v>0</v>
      </c>
      <c r="GB484" s="116">
        <f t="shared" si="3351"/>
        <v>150</v>
      </c>
      <c r="GC484" s="117">
        <f t="shared" si="3351"/>
        <v>0</v>
      </c>
      <c r="GD484" s="7"/>
      <c r="GE484" s="7"/>
      <c r="GF484" s="7"/>
      <c r="GG484" s="52"/>
      <c r="GH484" s="3"/>
      <c r="GI484" s="18"/>
      <c r="GJ484" s="18"/>
      <c r="GK484" s="1"/>
      <c r="GL484" s="23"/>
      <c r="GM484" s="61"/>
      <c r="GN484" s="7"/>
      <c r="GO484" s="7"/>
    </row>
    <row r="485" spans="1:197" ht="24.95" customHeight="1" x14ac:dyDescent="0.35">
      <c r="A485" s="51"/>
      <c r="B485" s="33"/>
      <c r="C485" s="78"/>
      <c r="D485" s="71"/>
      <c r="E485" s="78"/>
      <c r="F485" s="78"/>
      <c r="G485" s="79"/>
      <c r="H485" s="79"/>
      <c r="I485" s="79"/>
      <c r="J485" s="79"/>
      <c r="K485" s="79"/>
      <c r="L485" s="72"/>
      <c r="M485" s="73">
        <f t="shared" si="3370"/>
        <v>0</v>
      </c>
      <c r="N485" s="32"/>
      <c r="O485" s="263"/>
      <c r="P485" s="32"/>
      <c r="Q485" s="20"/>
      <c r="R485" s="32"/>
      <c r="S485" s="20"/>
      <c r="T485" s="32"/>
      <c r="U485" s="20"/>
      <c r="V485" s="74"/>
      <c r="W485" s="20"/>
      <c r="X485" s="20"/>
      <c r="Y485" s="20"/>
      <c r="Z485" s="74"/>
      <c r="AA485" s="20"/>
      <c r="AB485" s="74"/>
      <c r="AC485" s="20"/>
      <c r="AD485" s="74"/>
      <c r="AE485" s="24"/>
      <c r="AF485" s="74"/>
      <c r="AG485" s="20"/>
      <c r="AH485" s="74"/>
      <c r="AI485" s="20"/>
      <c r="AJ485" s="74"/>
      <c r="AK485" s="20"/>
      <c r="AL485" s="74"/>
      <c r="AM485" s="263"/>
      <c r="AN485" s="74"/>
      <c r="AO485" s="20"/>
      <c r="AP485" s="74"/>
      <c r="AQ485" s="20"/>
      <c r="AR485" s="74"/>
      <c r="AS485" s="20"/>
      <c r="AT485" s="74"/>
      <c r="AU485" s="20"/>
      <c r="AV485" s="74"/>
      <c r="AW485" s="20"/>
      <c r="AX485" s="74"/>
      <c r="AY485" s="20"/>
      <c r="AZ485" s="74"/>
      <c r="BA485" s="20"/>
      <c r="BB485" s="74"/>
      <c r="BC485" s="20"/>
      <c r="BD485" s="74"/>
      <c r="BE485" s="20"/>
      <c r="BF485" s="20">
        <f t="shared" si="3371"/>
        <v>0</v>
      </c>
      <c r="BG485" s="20">
        <f t="shared" si="3372"/>
        <v>0</v>
      </c>
      <c r="BH485" s="1"/>
      <c r="BI485" s="1"/>
      <c r="BJ485" s="1"/>
      <c r="BK485" s="55"/>
      <c r="BL485" s="51"/>
      <c r="BM485" s="33"/>
      <c r="BN485" s="78"/>
      <c r="BO485" s="71"/>
      <c r="BP485" s="78"/>
      <c r="BQ485" s="78"/>
      <c r="BR485" s="79"/>
      <c r="BS485" s="79"/>
      <c r="BT485" s="79"/>
      <c r="BU485" s="79"/>
      <c r="BV485" s="79"/>
      <c r="BW485" s="72"/>
      <c r="BX485" s="73">
        <f t="shared" ref="BX485:BX496" si="3414">SUM(BY485+CA485+CE485+CG485+DC485*2)</f>
        <v>0</v>
      </c>
      <c r="BY485" s="32"/>
      <c r="BZ485" s="334"/>
      <c r="CA485" s="32"/>
      <c r="CB485" s="20"/>
      <c r="CC485" s="32"/>
      <c r="CD485" s="20"/>
      <c r="CE485" s="32"/>
      <c r="CF485" s="20"/>
      <c r="CG485" s="74"/>
      <c r="CH485" s="20"/>
      <c r="CI485" s="20"/>
      <c r="CJ485" s="20"/>
      <c r="CK485" s="74"/>
      <c r="CL485" s="20"/>
      <c r="CM485" s="74"/>
      <c r="CN485" s="20"/>
      <c r="CO485" s="74"/>
      <c r="CP485" s="24"/>
      <c r="CQ485" s="74"/>
      <c r="CR485" s="334"/>
      <c r="CS485" s="74"/>
      <c r="CT485" s="20"/>
      <c r="CU485" s="74"/>
      <c r="CV485" s="20"/>
      <c r="CW485" s="74"/>
      <c r="CX485" s="334"/>
      <c r="CY485" s="74"/>
      <c r="CZ485" s="20"/>
      <c r="DA485" s="74"/>
      <c r="DB485" s="20"/>
      <c r="DC485" s="74"/>
      <c r="DD485" s="20"/>
      <c r="DE485" s="74"/>
      <c r="DF485" s="20"/>
      <c r="DG485" s="74"/>
      <c r="DH485" s="20"/>
      <c r="DI485" s="74"/>
      <c r="DJ485" s="20"/>
      <c r="DK485" s="74"/>
      <c r="DL485" s="20"/>
      <c r="DM485" s="74"/>
      <c r="DN485" s="20"/>
      <c r="DO485" s="74"/>
      <c r="DP485" s="20"/>
      <c r="DQ485" s="20">
        <f t="shared" si="3346"/>
        <v>0</v>
      </c>
      <c r="DR485" s="20">
        <f t="shared" si="3347"/>
        <v>0</v>
      </c>
      <c r="DS485" s="7"/>
      <c r="DT485" s="7"/>
      <c r="DU485" s="7"/>
      <c r="DV485" s="52"/>
      <c r="DW485" s="51"/>
      <c r="DX485" s="33"/>
      <c r="DY485" s="78"/>
      <c r="DZ485" s="71"/>
      <c r="EA485" s="7"/>
      <c r="EB485" s="7"/>
      <c r="EC485" s="7"/>
      <c r="ED485" s="7"/>
      <c r="EE485" s="7"/>
      <c r="EF485" s="7"/>
      <c r="EG485" s="7"/>
      <c r="EH485" s="7">
        <f t="shared" si="3348"/>
        <v>0</v>
      </c>
      <c r="EI485" s="7">
        <f t="shared" si="3348"/>
        <v>0</v>
      </c>
      <c r="EJ485" s="7">
        <f t="shared" si="3348"/>
        <v>0</v>
      </c>
      <c r="EK485" s="18">
        <f t="shared" si="3348"/>
        <v>0</v>
      </c>
      <c r="EL485" s="7">
        <f t="shared" si="3348"/>
        <v>0</v>
      </c>
      <c r="EM485" s="7">
        <f t="shared" si="3348"/>
        <v>0</v>
      </c>
      <c r="EN485" s="7">
        <f t="shared" si="3348"/>
        <v>0</v>
      </c>
      <c r="EO485" s="7">
        <f t="shared" si="3348"/>
        <v>0</v>
      </c>
      <c r="EP485" s="7">
        <f t="shared" si="3348"/>
        <v>0</v>
      </c>
      <c r="EQ485" s="7">
        <f t="shared" si="3348"/>
        <v>0</v>
      </c>
      <c r="ER485" s="7">
        <f t="shared" si="3348"/>
        <v>0</v>
      </c>
      <c r="ES485" s="7">
        <f t="shared" si="3348"/>
        <v>0</v>
      </c>
      <c r="ET485" s="7">
        <f t="shared" si="3348"/>
        <v>0</v>
      </c>
      <c r="EU485" s="18">
        <f t="shared" si="3348"/>
        <v>0</v>
      </c>
      <c r="EV485" s="7">
        <f t="shared" si="3348"/>
        <v>0</v>
      </c>
      <c r="EW485" s="7">
        <f t="shared" si="3348"/>
        <v>0</v>
      </c>
      <c r="EX485" s="7">
        <f t="shared" si="3349"/>
        <v>0</v>
      </c>
      <c r="EY485" s="7">
        <f t="shared" si="3349"/>
        <v>0</v>
      </c>
      <c r="EZ485" s="7">
        <f t="shared" si="3349"/>
        <v>0</v>
      </c>
      <c r="FA485" s="7">
        <f t="shared" si="3349"/>
        <v>0</v>
      </c>
      <c r="FB485" s="7">
        <f t="shared" si="3349"/>
        <v>0</v>
      </c>
      <c r="FC485" s="7">
        <f t="shared" si="3349"/>
        <v>0</v>
      </c>
      <c r="FD485" s="7">
        <f t="shared" si="3349"/>
        <v>0</v>
      </c>
      <c r="FE485" s="18">
        <f t="shared" si="3349"/>
        <v>0</v>
      </c>
      <c r="FF485" s="7">
        <f t="shared" si="3349"/>
        <v>0</v>
      </c>
      <c r="FG485" s="7">
        <f t="shared" si="3349"/>
        <v>0</v>
      </c>
      <c r="FH485" s="7">
        <f t="shared" si="3349"/>
        <v>0</v>
      </c>
      <c r="FI485" s="7">
        <f t="shared" si="3349"/>
        <v>0</v>
      </c>
      <c r="FJ485" s="7">
        <f t="shared" si="3349"/>
        <v>0</v>
      </c>
      <c r="FK485" s="7">
        <f t="shared" si="3349"/>
        <v>0</v>
      </c>
      <c r="FL485" s="7">
        <f t="shared" si="3349"/>
        <v>0</v>
      </c>
      <c r="FM485" s="7">
        <f t="shared" si="3349"/>
        <v>0</v>
      </c>
      <c r="FN485" s="7">
        <f t="shared" si="3350"/>
        <v>0</v>
      </c>
      <c r="FO485" s="7">
        <f t="shared" si="3350"/>
        <v>0</v>
      </c>
      <c r="FP485" s="7"/>
      <c r="FQ485" s="7">
        <f t="shared" si="3351"/>
        <v>0</v>
      </c>
      <c r="FR485" s="7">
        <f t="shared" si="3351"/>
        <v>0</v>
      </c>
      <c r="FS485" s="7">
        <f t="shared" si="3351"/>
        <v>0</v>
      </c>
      <c r="FT485" s="7">
        <f t="shared" si="3351"/>
        <v>0</v>
      </c>
      <c r="FU485" s="7">
        <f t="shared" si="3351"/>
        <v>0</v>
      </c>
      <c r="FV485" s="7">
        <f t="shared" si="3351"/>
        <v>0</v>
      </c>
      <c r="FW485" s="7">
        <f t="shared" si="3351"/>
        <v>0</v>
      </c>
      <c r="FX485" s="7">
        <f t="shared" si="3351"/>
        <v>0</v>
      </c>
      <c r="FY485" s="7">
        <f t="shared" si="3351"/>
        <v>0</v>
      </c>
      <c r="FZ485" s="7">
        <f t="shared" si="3351"/>
        <v>0</v>
      </c>
      <c r="GA485" s="7">
        <f t="shared" si="3351"/>
        <v>0</v>
      </c>
      <c r="GB485" s="116">
        <f t="shared" si="3351"/>
        <v>0</v>
      </c>
      <c r="GC485" s="117">
        <f t="shared" si="3351"/>
        <v>0</v>
      </c>
      <c r="GD485" s="7"/>
      <c r="GE485" s="7"/>
      <c r="GF485" s="7"/>
      <c r="GG485" s="52"/>
      <c r="GH485" s="3"/>
      <c r="GI485" s="18"/>
      <c r="GJ485" s="18"/>
      <c r="GK485" s="1"/>
      <c r="GL485" s="23"/>
      <c r="GM485" s="61"/>
      <c r="GN485" s="7"/>
      <c r="GO485" s="7"/>
    </row>
    <row r="486" spans="1:197" ht="24.95" customHeight="1" x14ac:dyDescent="0.35">
      <c r="A486" s="51"/>
      <c r="B486" s="20"/>
      <c r="C486" s="44"/>
      <c r="D486" s="44"/>
      <c r="E486" s="44"/>
      <c r="F486" s="23"/>
      <c r="G486" s="44"/>
      <c r="H486" s="44"/>
      <c r="I486" s="44"/>
      <c r="J486" s="44"/>
      <c r="K486" s="44"/>
      <c r="L486" s="48"/>
      <c r="M486" s="73">
        <f t="shared" si="3370"/>
        <v>0</v>
      </c>
      <c r="N486" s="32"/>
      <c r="O486" s="263"/>
      <c r="P486" s="32"/>
      <c r="Q486" s="20"/>
      <c r="R486" s="32"/>
      <c r="S486" s="20"/>
      <c r="T486" s="32"/>
      <c r="U486" s="20"/>
      <c r="V486" s="74"/>
      <c r="W486" s="20"/>
      <c r="X486" s="20"/>
      <c r="Y486" s="20"/>
      <c r="Z486" s="74"/>
      <c r="AA486" s="20"/>
      <c r="AB486" s="74"/>
      <c r="AC486" s="20"/>
      <c r="AD486" s="74"/>
      <c r="AE486" s="24"/>
      <c r="AF486" s="74"/>
      <c r="AG486" s="20"/>
      <c r="AH486" s="74"/>
      <c r="AI486" s="20"/>
      <c r="AJ486" s="74"/>
      <c r="AK486" s="20"/>
      <c r="AL486" s="74"/>
      <c r="AM486" s="263"/>
      <c r="AN486" s="74"/>
      <c r="AO486" s="20"/>
      <c r="AP486" s="74"/>
      <c r="AQ486" s="20"/>
      <c r="AR486" s="74"/>
      <c r="AS486" s="20"/>
      <c r="AT486" s="74"/>
      <c r="AU486" s="20"/>
      <c r="AV486" s="74"/>
      <c r="AW486" s="20"/>
      <c r="AX486" s="74"/>
      <c r="AY486" s="20"/>
      <c r="AZ486" s="74"/>
      <c r="BA486" s="20"/>
      <c r="BB486" s="74"/>
      <c r="BC486" s="20"/>
      <c r="BD486" s="74"/>
      <c r="BE486" s="20"/>
      <c r="BF486" s="20">
        <f t="shared" si="3371"/>
        <v>0</v>
      </c>
      <c r="BG486" s="20">
        <f t="shared" si="3372"/>
        <v>0</v>
      </c>
      <c r="BH486" s="1"/>
      <c r="BI486" s="1"/>
      <c r="BJ486" s="1"/>
      <c r="BK486" s="55"/>
      <c r="BL486" s="51"/>
      <c r="BM486" s="20"/>
      <c r="BN486" s="44"/>
      <c r="BO486" s="44"/>
      <c r="BP486" s="44"/>
      <c r="BQ486" s="23"/>
      <c r="BR486" s="44"/>
      <c r="BS486" s="44"/>
      <c r="BT486" s="44"/>
      <c r="BU486" s="44"/>
      <c r="BV486" s="44"/>
      <c r="BW486" s="48"/>
      <c r="BX486" s="73">
        <f t="shared" si="3414"/>
        <v>0</v>
      </c>
      <c r="BY486" s="32"/>
      <c r="BZ486" s="334"/>
      <c r="CA486" s="32"/>
      <c r="CB486" s="20"/>
      <c r="CC486" s="32"/>
      <c r="CD486" s="20"/>
      <c r="CE486" s="32"/>
      <c r="CF486" s="20"/>
      <c r="CG486" s="74"/>
      <c r="CH486" s="20"/>
      <c r="CI486" s="20"/>
      <c r="CJ486" s="20"/>
      <c r="CK486" s="74"/>
      <c r="CL486" s="20"/>
      <c r="CM486" s="74"/>
      <c r="CN486" s="20"/>
      <c r="CO486" s="74"/>
      <c r="CP486" s="24"/>
      <c r="CQ486" s="74"/>
      <c r="CR486" s="334"/>
      <c r="CS486" s="74"/>
      <c r="CT486" s="20"/>
      <c r="CU486" s="74"/>
      <c r="CV486" s="20"/>
      <c r="CW486" s="74"/>
      <c r="CX486" s="334"/>
      <c r="CY486" s="74"/>
      <c r="CZ486" s="20"/>
      <c r="DA486" s="74"/>
      <c r="DB486" s="20"/>
      <c r="DC486" s="74"/>
      <c r="DD486" s="20"/>
      <c r="DE486" s="74"/>
      <c r="DF486" s="20"/>
      <c r="DG486" s="74"/>
      <c r="DH486" s="20"/>
      <c r="DI486" s="74"/>
      <c r="DJ486" s="20"/>
      <c r="DK486" s="74"/>
      <c r="DL486" s="20"/>
      <c r="DM486" s="74"/>
      <c r="DN486" s="20"/>
      <c r="DO486" s="74"/>
      <c r="DP486" s="20"/>
      <c r="DQ486" s="20">
        <f t="shared" si="3346"/>
        <v>0</v>
      </c>
      <c r="DR486" s="20">
        <f t="shared" si="3347"/>
        <v>0</v>
      </c>
      <c r="DS486" s="7"/>
      <c r="DT486" s="7"/>
      <c r="DU486" s="7"/>
      <c r="DV486" s="52"/>
      <c r="DW486" s="51"/>
      <c r="DX486" s="20"/>
      <c r="DY486" s="44"/>
      <c r="DZ486" s="44"/>
      <c r="EA486" s="7"/>
      <c r="EB486" s="7"/>
      <c r="EC486" s="7"/>
      <c r="ED486" s="7"/>
      <c r="EE486" s="7"/>
      <c r="EF486" s="7"/>
      <c r="EG486" s="7"/>
      <c r="EH486" s="7">
        <f t="shared" si="3348"/>
        <v>0</v>
      </c>
      <c r="EI486" s="7">
        <f t="shared" si="3348"/>
        <v>0</v>
      </c>
      <c r="EJ486" s="7">
        <f t="shared" si="3348"/>
        <v>0</v>
      </c>
      <c r="EK486" s="18">
        <f t="shared" si="3348"/>
        <v>0</v>
      </c>
      <c r="EL486" s="7">
        <f t="shared" si="3348"/>
        <v>0</v>
      </c>
      <c r="EM486" s="7">
        <f t="shared" si="3348"/>
        <v>0</v>
      </c>
      <c r="EN486" s="7">
        <f t="shared" si="3348"/>
        <v>0</v>
      </c>
      <c r="EO486" s="7">
        <f t="shared" si="3348"/>
        <v>0</v>
      </c>
      <c r="EP486" s="7">
        <f t="shared" si="3348"/>
        <v>0</v>
      </c>
      <c r="EQ486" s="7">
        <f t="shared" si="3348"/>
        <v>0</v>
      </c>
      <c r="ER486" s="7">
        <f t="shared" si="3348"/>
        <v>0</v>
      </c>
      <c r="ES486" s="7">
        <f t="shared" si="3348"/>
        <v>0</v>
      </c>
      <c r="ET486" s="7">
        <f t="shared" si="3348"/>
        <v>0</v>
      </c>
      <c r="EU486" s="18">
        <f t="shared" si="3348"/>
        <v>0</v>
      </c>
      <c r="EV486" s="7">
        <f t="shared" si="3348"/>
        <v>0</v>
      </c>
      <c r="EW486" s="7">
        <f t="shared" si="3348"/>
        <v>0</v>
      </c>
      <c r="EX486" s="7">
        <f t="shared" si="3349"/>
        <v>0</v>
      </c>
      <c r="EY486" s="7">
        <f t="shared" si="3349"/>
        <v>0</v>
      </c>
      <c r="EZ486" s="7">
        <f t="shared" si="3349"/>
        <v>0</v>
      </c>
      <c r="FA486" s="7">
        <f t="shared" si="3349"/>
        <v>0</v>
      </c>
      <c r="FB486" s="7">
        <f t="shared" si="3349"/>
        <v>0</v>
      </c>
      <c r="FC486" s="7">
        <f t="shared" si="3349"/>
        <v>0</v>
      </c>
      <c r="FD486" s="7">
        <f t="shared" si="3349"/>
        <v>0</v>
      </c>
      <c r="FE486" s="18">
        <f t="shared" si="3349"/>
        <v>0</v>
      </c>
      <c r="FF486" s="7">
        <f t="shared" si="3349"/>
        <v>0</v>
      </c>
      <c r="FG486" s="7">
        <f t="shared" si="3349"/>
        <v>0</v>
      </c>
      <c r="FH486" s="7">
        <f t="shared" si="3349"/>
        <v>0</v>
      </c>
      <c r="FI486" s="7">
        <f t="shared" si="3349"/>
        <v>0</v>
      </c>
      <c r="FJ486" s="7">
        <f t="shared" si="3349"/>
        <v>0</v>
      </c>
      <c r="FK486" s="7">
        <f t="shared" si="3349"/>
        <v>0</v>
      </c>
      <c r="FL486" s="7">
        <f t="shared" si="3349"/>
        <v>0</v>
      </c>
      <c r="FM486" s="7">
        <f t="shared" si="3349"/>
        <v>0</v>
      </c>
      <c r="FN486" s="7">
        <f t="shared" si="3350"/>
        <v>0</v>
      </c>
      <c r="FO486" s="7">
        <f t="shared" si="3350"/>
        <v>0</v>
      </c>
      <c r="FP486" s="7"/>
      <c r="FQ486" s="7">
        <f t="shared" si="3351"/>
        <v>0</v>
      </c>
      <c r="FR486" s="7">
        <f t="shared" si="3351"/>
        <v>0</v>
      </c>
      <c r="FS486" s="7">
        <f t="shared" si="3351"/>
        <v>0</v>
      </c>
      <c r="FT486" s="7">
        <f t="shared" si="3351"/>
        <v>0</v>
      </c>
      <c r="FU486" s="7">
        <f t="shared" si="3351"/>
        <v>0</v>
      </c>
      <c r="FV486" s="7">
        <f t="shared" si="3351"/>
        <v>0</v>
      </c>
      <c r="FW486" s="7">
        <f t="shared" si="3351"/>
        <v>0</v>
      </c>
      <c r="FX486" s="7">
        <f t="shared" si="3351"/>
        <v>0</v>
      </c>
      <c r="FY486" s="7">
        <f t="shared" si="3351"/>
        <v>0</v>
      </c>
      <c r="FZ486" s="7">
        <f t="shared" si="3351"/>
        <v>0</v>
      </c>
      <c r="GA486" s="7">
        <f t="shared" si="3351"/>
        <v>0</v>
      </c>
      <c r="GB486" s="116">
        <f t="shared" si="3351"/>
        <v>0</v>
      </c>
      <c r="GC486" s="117">
        <f t="shared" si="3351"/>
        <v>0</v>
      </c>
      <c r="GD486" s="7"/>
      <c r="GE486" s="7"/>
      <c r="GF486" s="7"/>
      <c r="GG486" s="52"/>
      <c r="GH486" s="3"/>
      <c r="GI486" s="18"/>
      <c r="GJ486" s="18"/>
      <c r="GK486" s="1"/>
      <c r="GL486" s="23"/>
      <c r="GM486" s="61"/>
      <c r="GN486" s="7"/>
      <c r="GO486" s="7"/>
    </row>
    <row r="487" spans="1:197" ht="24.95" customHeight="1" x14ac:dyDescent="0.35">
      <c r="A487" s="51"/>
      <c r="B487" s="1"/>
      <c r="C487" s="23"/>
      <c r="D487" s="23"/>
      <c r="E487" s="23"/>
      <c r="F487" s="23"/>
      <c r="G487" s="23"/>
      <c r="H487" s="23"/>
      <c r="I487" s="49"/>
      <c r="J487" s="23"/>
      <c r="K487" s="23"/>
      <c r="L487" s="1"/>
      <c r="M487" s="73">
        <f t="shared" si="3370"/>
        <v>0</v>
      </c>
      <c r="N487" s="32"/>
      <c r="O487" s="263"/>
      <c r="P487" s="32"/>
      <c r="Q487" s="20"/>
      <c r="R487" s="32"/>
      <c r="S487" s="20"/>
      <c r="T487" s="32"/>
      <c r="U487" s="20"/>
      <c r="V487" s="74"/>
      <c r="W487" s="20"/>
      <c r="X487" s="20"/>
      <c r="Y487" s="20"/>
      <c r="Z487" s="74"/>
      <c r="AA487" s="20"/>
      <c r="AB487" s="74"/>
      <c r="AC487" s="20"/>
      <c r="AD487" s="74"/>
      <c r="AE487" s="24"/>
      <c r="AF487" s="74"/>
      <c r="AG487" s="20"/>
      <c r="AH487" s="74"/>
      <c r="AI487" s="20"/>
      <c r="AJ487" s="74"/>
      <c r="AK487" s="20"/>
      <c r="AL487" s="74"/>
      <c r="AM487" s="263"/>
      <c r="AN487" s="74"/>
      <c r="AO487" s="20"/>
      <c r="AP487" s="74"/>
      <c r="AQ487" s="20"/>
      <c r="AR487" s="74"/>
      <c r="AS487" s="20"/>
      <c r="AT487" s="74"/>
      <c r="AU487" s="20"/>
      <c r="AV487" s="74"/>
      <c r="AW487" s="20"/>
      <c r="AX487" s="74"/>
      <c r="AY487" s="20"/>
      <c r="AZ487" s="74"/>
      <c r="BA487" s="20"/>
      <c r="BB487" s="74"/>
      <c r="BC487" s="20"/>
      <c r="BD487" s="74"/>
      <c r="BE487" s="20"/>
      <c r="BF487" s="20">
        <f t="shared" si="3371"/>
        <v>0</v>
      </c>
      <c r="BG487" s="20">
        <f t="shared" si="3372"/>
        <v>0</v>
      </c>
      <c r="BH487" s="7"/>
      <c r="BI487" s="1"/>
      <c r="BJ487" s="1"/>
      <c r="BK487" s="55"/>
      <c r="BL487" s="51"/>
      <c r="BM487" s="1"/>
      <c r="BN487" s="23"/>
      <c r="BO487" s="23"/>
      <c r="BP487" s="23"/>
      <c r="BQ487" s="23"/>
      <c r="BR487" s="23"/>
      <c r="BS487" s="23"/>
      <c r="BT487" s="49"/>
      <c r="BU487" s="23"/>
      <c r="BV487" s="23"/>
      <c r="BW487" s="1"/>
      <c r="BX487" s="73">
        <f t="shared" si="3414"/>
        <v>0</v>
      </c>
      <c r="BY487" s="32"/>
      <c r="BZ487" s="334"/>
      <c r="CA487" s="32"/>
      <c r="CB487" s="20"/>
      <c r="CC487" s="32"/>
      <c r="CD487" s="20"/>
      <c r="CE487" s="32"/>
      <c r="CF487" s="20"/>
      <c r="CG487" s="74"/>
      <c r="CH487" s="20"/>
      <c r="CI487" s="20"/>
      <c r="CJ487" s="20"/>
      <c r="CK487" s="74"/>
      <c r="CL487" s="20"/>
      <c r="CM487" s="74"/>
      <c r="CN487" s="20"/>
      <c r="CO487" s="74"/>
      <c r="CP487" s="24"/>
      <c r="CQ487" s="74"/>
      <c r="CR487" s="334"/>
      <c r="CS487" s="74"/>
      <c r="CT487" s="20"/>
      <c r="CU487" s="74"/>
      <c r="CV487" s="20"/>
      <c r="CW487" s="74"/>
      <c r="CX487" s="334"/>
      <c r="CY487" s="74"/>
      <c r="CZ487" s="20"/>
      <c r="DA487" s="74"/>
      <c r="DB487" s="20"/>
      <c r="DC487" s="74"/>
      <c r="DD487" s="20"/>
      <c r="DE487" s="74"/>
      <c r="DF487" s="20"/>
      <c r="DG487" s="74"/>
      <c r="DH487" s="20"/>
      <c r="DI487" s="74"/>
      <c r="DJ487" s="20"/>
      <c r="DK487" s="74"/>
      <c r="DL487" s="20"/>
      <c r="DM487" s="74"/>
      <c r="DN487" s="20"/>
      <c r="DO487" s="74"/>
      <c r="DP487" s="20"/>
      <c r="DQ487" s="20">
        <f t="shared" si="3346"/>
        <v>0</v>
      </c>
      <c r="DR487" s="20">
        <f t="shared" si="3347"/>
        <v>0</v>
      </c>
      <c r="DS487" s="7"/>
      <c r="DT487" s="7"/>
      <c r="DU487" s="7"/>
      <c r="DV487" s="52"/>
      <c r="DW487" s="51"/>
      <c r="DX487" s="1"/>
      <c r="DY487" s="23"/>
      <c r="DZ487" s="23"/>
      <c r="EA487" s="7"/>
      <c r="EB487" s="7"/>
      <c r="EC487" s="7"/>
      <c r="ED487" s="7"/>
      <c r="EE487" s="7"/>
      <c r="EF487" s="7"/>
      <c r="EG487" s="7"/>
      <c r="EH487" s="7">
        <f t="shared" si="3348"/>
        <v>0</v>
      </c>
      <c r="EI487" s="7">
        <f t="shared" si="3348"/>
        <v>0</v>
      </c>
      <c r="EJ487" s="7">
        <f t="shared" si="3348"/>
        <v>0</v>
      </c>
      <c r="EK487" s="18">
        <f t="shared" si="3348"/>
        <v>0</v>
      </c>
      <c r="EL487" s="7">
        <f t="shared" si="3348"/>
        <v>0</v>
      </c>
      <c r="EM487" s="7">
        <f t="shared" si="3348"/>
        <v>0</v>
      </c>
      <c r="EN487" s="7">
        <f t="shared" si="3348"/>
        <v>0</v>
      </c>
      <c r="EO487" s="7">
        <f t="shared" si="3348"/>
        <v>0</v>
      </c>
      <c r="EP487" s="7">
        <f t="shared" si="3348"/>
        <v>0</v>
      </c>
      <c r="EQ487" s="7">
        <f t="shared" si="3348"/>
        <v>0</v>
      </c>
      <c r="ER487" s="7">
        <f t="shared" si="3348"/>
        <v>0</v>
      </c>
      <c r="ES487" s="7">
        <f t="shared" si="3348"/>
        <v>0</v>
      </c>
      <c r="ET487" s="7">
        <f t="shared" si="3348"/>
        <v>0</v>
      </c>
      <c r="EU487" s="18">
        <f t="shared" si="3348"/>
        <v>0</v>
      </c>
      <c r="EV487" s="7">
        <f t="shared" si="3348"/>
        <v>0</v>
      </c>
      <c r="EW487" s="7">
        <f t="shared" si="3348"/>
        <v>0</v>
      </c>
      <c r="EX487" s="7">
        <f t="shared" si="3349"/>
        <v>0</v>
      </c>
      <c r="EY487" s="7">
        <f t="shared" si="3349"/>
        <v>0</v>
      </c>
      <c r="EZ487" s="7">
        <f t="shared" si="3349"/>
        <v>0</v>
      </c>
      <c r="FA487" s="7">
        <f t="shared" si="3349"/>
        <v>0</v>
      </c>
      <c r="FB487" s="7">
        <f t="shared" si="3349"/>
        <v>0</v>
      </c>
      <c r="FC487" s="7">
        <f t="shared" si="3349"/>
        <v>0</v>
      </c>
      <c r="FD487" s="7">
        <f t="shared" si="3349"/>
        <v>0</v>
      </c>
      <c r="FE487" s="18">
        <f t="shared" si="3349"/>
        <v>0</v>
      </c>
      <c r="FF487" s="7">
        <f t="shared" si="3349"/>
        <v>0</v>
      </c>
      <c r="FG487" s="7">
        <f t="shared" si="3349"/>
        <v>0</v>
      </c>
      <c r="FH487" s="7">
        <f t="shared" si="3349"/>
        <v>0</v>
      </c>
      <c r="FI487" s="7">
        <f t="shared" si="3349"/>
        <v>0</v>
      </c>
      <c r="FJ487" s="7">
        <f t="shared" si="3349"/>
        <v>0</v>
      </c>
      <c r="FK487" s="7">
        <f t="shared" si="3349"/>
        <v>0</v>
      </c>
      <c r="FL487" s="7">
        <f t="shared" si="3349"/>
        <v>0</v>
      </c>
      <c r="FM487" s="7">
        <f t="shared" si="3349"/>
        <v>0</v>
      </c>
      <c r="FN487" s="7">
        <f t="shared" si="3350"/>
        <v>0</v>
      </c>
      <c r="FO487" s="7">
        <f t="shared" si="3350"/>
        <v>0</v>
      </c>
      <c r="FP487" s="7"/>
      <c r="FQ487" s="7">
        <f t="shared" si="3351"/>
        <v>0</v>
      </c>
      <c r="FR487" s="7">
        <f t="shared" si="3351"/>
        <v>0</v>
      </c>
      <c r="FS487" s="7">
        <f t="shared" si="3351"/>
        <v>0</v>
      </c>
      <c r="FT487" s="7">
        <f t="shared" si="3351"/>
        <v>0</v>
      </c>
      <c r="FU487" s="7">
        <f t="shared" si="3351"/>
        <v>0</v>
      </c>
      <c r="FV487" s="7">
        <f t="shared" si="3351"/>
        <v>0</v>
      </c>
      <c r="FW487" s="7">
        <f t="shared" si="3351"/>
        <v>0</v>
      </c>
      <c r="FX487" s="7">
        <f t="shared" si="3351"/>
        <v>0</v>
      </c>
      <c r="FY487" s="7">
        <f t="shared" si="3351"/>
        <v>0</v>
      </c>
      <c r="FZ487" s="7">
        <f t="shared" si="3351"/>
        <v>0</v>
      </c>
      <c r="GA487" s="7">
        <f t="shared" si="3351"/>
        <v>0</v>
      </c>
      <c r="GB487" s="116">
        <f t="shared" si="3351"/>
        <v>0</v>
      </c>
      <c r="GC487" s="117">
        <f t="shared" si="3351"/>
        <v>0</v>
      </c>
      <c r="GD487" s="7"/>
      <c r="GE487" s="7"/>
      <c r="GF487" s="7"/>
      <c r="GG487" s="52"/>
      <c r="GH487" s="3"/>
      <c r="GI487" s="18"/>
      <c r="GJ487" s="18"/>
      <c r="GK487" s="1"/>
      <c r="GL487" s="23"/>
      <c r="GM487" s="61"/>
      <c r="GN487" s="7"/>
      <c r="GO487" s="7"/>
    </row>
    <row r="488" spans="1:197" ht="24.95" customHeight="1" x14ac:dyDescent="0.35">
      <c r="A488" s="51"/>
      <c r="B488" s="1"/>
      <c r="C488" s="23"/>
      <c r="D488" s="23"/>
      <c r="E488" s="23"/>
      <c r="F488" s="23"/>
      <c r="G488" s="23"/>
      <c r="H488" s="23"/>
      <c r="I488" s="23"/>
      <c r="J488" s="23"/>
      <c r="K488" s="23"/>
      <c r="L488" s="22"/>
      <c r="M488" s="73">
        <f t="shared" si="3370"/>
        <v>0</v>
      </c>
      <c r="N488" s="32"/>
      <c r="O488" s="263"/>
      <c r="P488" s="32"/>
      <c r="Q488" s="20"/>
      <c r="R488" s="32"/>
      <c r="S488" s="20"/>
      <c r="T488" s="32"/>
      <c r="U488" s="20"/>
      <c r="V488" s="74"/>
      <c r="W488" s="20"/>
      <c r="X488" s="20"/>
      <c r="Y488" s="20"/>
      <c r="Z488" s="74"/>
      <c r="AA488" s="20"/>
      <c r="AB488" s="74"/>
      <c r="AC488" s="20"/>
      <c r="AD488" s="74"/>
      <c r="AE488" s="24"/>
      <c r="AF488" s="74"/>
      <c r="AG488" s="20"/>
      <c r="AH488" s="74"/>
      <c r="AI488" s="20"/>
      <c r="AJ488" s="74"/>
      <c r="AK488" s="20"/>
      <c r="AL488" s="74"/>
      <c r="AM488" s="263"/>
      <c r="AN488" s="74"/>
      <c r="AO488" s="20"/>
      <c r="AP488" s="74"/>
      <c r="AQ488" s="20"/>
      <c r="AR488" s="74"/>
      <c r="AS488" s="20"/>
      <c r="AT488" s="74"/>
      <c r="AU488" s="20"/>
      <c r="AV488" s="74"/>
      <c r="AW488" s="20"/>
      <c r="AX488" s="74"/>
      <c r="AY488" s="20"/>
      <c r="AZ488" s="74"/>
      <c r="BA488" s="20"/>
      <c r="BB488" s="74"/>
      <c r="BC488" s="20"/>
      <c r="BD488" s="74"/>
      <c r="BE488" s="20"/>
      <c r="BF488" s="20">
        <f t="shared" si="3371"/>
        <v>0</v>
      </c>
      <c r="BG488" s="20">
        <f t="shared" si="3372"/>
        <v>0</v>
      </c>
      <c r="BH488" s="7"/>
      <c r="BI488" s="1"/>
      <c r="BJ488" s="1"/>
      <c r="BK488" s="55"/>
      <c r="BL488" s="51"/>
      <c r="BM488" s="1"/>
      <c r="BN488" s="23"/>
      <c r="BO488" s="23"/>
      <c r="BP488" s="23"/>
      <c r="BQ488" s="23"/>
      <c r="BR488" s="23"/>
      <c r="BS488" s="23"/>
      <c r="BT488" s="23"/>
      <c r="BU488" s="23"/>
      <c r="BV488" s="23"/>
      <c r="BW488" s="22"/>
      <c r="BX488" s="73">
        <f t="shared" si="3414"/>
        <v>0</v>
      </c>
      <c r="BY488" s="32"/>
      <c r="BZ488" s="334"/>
      <c r="CA488" s="32"/>
      <c r="CB488" s="20"/>
      <c r="CC488" s="32"/>
      <c r="CD488" s="20"/>
      <c r="CE488" s="32"/>
      <c r="CF488" s="20"/>
      <c r="CG488" s="74"/>
      <c r="CH488" s="20"/>
      <c r="CI488" s="20"/>
      <c r="CJ488" s="20"/>
      <c r="CK488" s="74"/>
      <c r="CL488" s="20"/>
      <c r="CM488" s="74"/>
      <c r="CN488" s="20"/>
      <c r="CO488" s="74"/>
      <c r="CP488" s="24"/>
      <c r="CQ488" s="74"/>
      <c r="CR488" s="334"/>
      <c r="CS488" s="74"/>
      <c r="CT488" s="20"/>
      <c r="CU488" s="74"/>
      <c r="CV488" s="20"/>
      <c r="CW488" s="74"/>
      <c r="CX488" s="334"/>
      <c r="CY488" s="74"/>
      <c r="CZ488" s="20"/>
      <c r="DA488" s="74"/>
      <c r="DB488" s="20"/>
      <c r="DC488" s="74"/>
      <c r="DD488" s="20"/>
      <c r="DE488" s="74"/>
      <c r="DF488" s="20"/>
      <c r="DG488" s="74"/>
      <c r="DH488" s="20"/>
      <c r="DI488" s="74"/>
      <c r="DJ488" s="20"/>
      <c r="DK488" s="74"/>
      <c r="DL488" s="20"/>
      <c r="DM488" s="74"/>
      <c r="DN488" s="20"/>
      <c r="DO488" s="74"/>
      <c r="DP488" s="20"/>
      <c r="DQ488" s="20">
        <f t="shared" si="3346"/>
        <v>0</v>
      </c>
      <c r="DR488" s="20">
        <f t="shared" si="3347"/>
        <v>0</v>
      </c>
      <c r="DS488" s="7"/>
      <c r="DT488" s="7"/>
      <c r="DU488" s="7"/>
      <c r="DV488" s="52"/>
      <c r="DW488" s="51"/>
      <c r="DX488" s="1"/>
      <c r="DY488" s="23"/>
      <c r="DZ488" s="23"/>
      <c r="EA488" s="7"/>
      <c r="EB488" s="7"/>
      <c r="EC488" s="7"/>
      <c r="ED488" s="7"/>
      <c r="EE488" s="7"/>
      <c r="EF488" s="7"/>
      <c r="EG488" s="7"/>
      <c r="EH488" s="7">
        <f t="shared" si="3348"/>
        <v>0</v>
      </c>
      <c r="EI488" s="7">
        <f t="shared" si="3348"/>
        <v>0</v>
      </c>
      <c r="EJ488" s="7">
        <f t="shared" si="3348"/>
        <v>0</v>
      </c>
      <c r="EK488" s="18">
        <f t="shared" si="3348"/>
        <v>0</v>
      </c>
      <c r="EL488" s="7">
        <f t="shared" si="3348"/>
        <v>0</v>
      </c>
      <c r="EM488" s="7">
        <f t="shared" si="3348"/>
        <v>0</v>
      </c>
      <c r="EN488" s="7">
        <f t="shared" si="3348"/>
        <v>0</v>
      </c>
      <c r="EO488" s="7">
        <f t="shared" si="3348"/>
        <v>0</v>
      </c>
      <c r="EP488" s="7">
        <f t="shared" si="3348"/>
        <v>0</v>
      </c>
      <c r="EQ488" s="7">
        <f t="shared" si="3348"/>
        <v>0</v>
      </c>
      <c r="ER488" s="7">
        <f t="shared" si="3348"/>
        <v>0</v>
      </c>
      <c r="ES488" s="7">
        <f t="shared" si="3348"/>
        <v>0</v>
      </c>
      <c r="ET488" s="7">
        <f t="shared" si="3348"/>
        <v>0</v>
      </c>
      <c r="EU488" s="18">
        <f t="shared" si="3348"/>
        <v>0</v>
      </c>
      <c r="EV488" s="7">
        <f t="shared" si="3348"/>
        <v>0</v>
      </c>
      <c r="EW488" s="7">
        <f t="shared" si="3348"/>
        <v>0</v>
      </c>
      <c r="EX488" s="7">
        <f t="shared" si="3349"/>
        <v>0</v>
      </c>
      <c r="EY488" s="7">
        <f t="shared" si="3349"/>
        <v>0</v>
      </c>
      <c r="EZ488" s="7">
        <f t="shared" si="3349"/>
        <v>0</v>
      </c>
      <c r="FA488" s="7">
        <f t="shared" si="3349"/>
        <v>0</v>
      </c>
      <c r="FB488" s="7">
        <f t="shared" si="3349"/>
        <v>0</v>
      </c>
      <c r="FC488" s="7">
        <f t="shared" si="3349"/>
        <v>0</v>
      </c>
      <c r="FD488" s="7">
        <f t="shared" si="3349"/>
        <v>0</v>
      </c>
      <c r="FE488" s="18">
        <f t="shared" si="3349"/>
        <v>0</v>
      </c>
      <c r="FF488" s="7">
        <f t="shared" si="3349"/>
        <v>0</v>
      </c>
      <c r="FG488" s="7">
        <f t="shared" si="3349"/>
        <v>0</v>
      </c>
      <c r="FH488" s="7">
        <f t="shared" si="3349"/>
        <v>0</v>
      </c>
      <c r="FI488" s="7">
        <f t="shared" si="3349"/>
        <v>0</v>
      </c>
      <c r="FJ488" s="7">
        <f t="shared" si="3349"/>
        <v>0</v>
      </c>
      <c r="FK488" s="7">
        <f t="shared" si="3349"/>
        <v>0</v>
      </c>
      <c r="FL488" s="7">
        <f t="shared" si="3349"/>
        <v>0</v>
      </c>
      <c r="FM488" s="7">
        <f t="shared" si="3349"/>
        <v>0</v>
      </c>
      <c r="FN488" s="7">
        <f t="shared" si="3350"/>
        <v>0</v>
      </c>
      <c r="FO488" s="7">
        <f t="shared" si="3350"/>
        <v>0</v>
      </c>
      <c r="FP488" s="7"/>
      <c r="FQ488" s="7">
        <f t="shared" si="3351"/>
        <v>0</v>
      </c>
      <c r="FR488" s="7">
        <f t="shared" si="3351"/>
        <v>0</v>
      </c>
      <c r="FS488" s="7">
        <f t="shared" si="3351"/>
        <v>0</v>
      </c>
      <c r="FT488" s="7">
        <f t="shared" si="3351"/>
        <v>0</v>
      </c>
      <c r="FU488" s="7">
        <f t="shared" si="3351"/>
        <v>0</v>
      </c>
      <c r="FV488" s="7">
        <f t="shared" si="3351"/>
        <v>0</v>
      </c>
      <c r="FW488" s="7">
        <f t="shared" si="3351"/>
        <v>0</v>
      </c>
      <c r="FX488" s="7">
        <f t="shared" si="3351"/>
        <v>0</v>
      </c>
      <c r="FY488" s="7">
        <f t="shared" si="3351"/>
        <v>0</v>
      </c>
      <c r="FZ488" s="7">
        <f t="shared" si="3351"/>
        <v>0</v>
      </c>
      <c r="GA488" s="7">
        <f t="shared" si="3351"/>
        <v>0</v>
      </c>
      <c r="GB488" s="116">
        <f t="shared" si="3351"/>
        <v>0</v>
      </c>
      <c r="GC488" s="117">
        <f t="shared" si="3351"/>
        <v>0</v>
      </c>
      <c r="GD488" s="7"/>
      <c r="GE488" s="7"/>
      <c r="GF488" s="7"/>
      <c r="GG488" s="52"/>
      <c r="GH488" s="3"/>
      <c r="GI488" s="18"/>
      <c r="GJ488" s="18"/>
      <c r="GK488" s="1"/>
      <c r="GL488" s="23"/>
      <c r="GM488" s="61"/>
      <c r="GN488" s="7"/>
      <c r="GO488" s="7"/>
    </row>
    <row r="489" spans="1:197" ht="24.95" customHeight="1" x14ac:dyDescent="0.35">
      <c r="A489" s="51"/>
      <c r="B489" s="1"/>
      <c r="C489" s="23"/>
      <c r="D489" s="23"/>
      <c r="E489" s="23"/>
      <c r="F489" s="23"/>
      <c r="G489" s="23"/>
      <c r="H489" s="23"/>
      <c r="I489" s="23"/>
      <c r="J489" s="23"/>
      <c r="K489" s="23"/>
      <c r="L489" s="1"/>
      <c r="M489" s="73">
        <f t="shared" si="3370"/>
        <v>0</v>
      </c>
      <c r="N489" s="32"/>
      <c r="O489" s="263"/>
      <c r="P489" s="32"/>
      <c r="Q489" s="20"/>
      <c r="R489" s="32"/>
      <c r="S489" s="20"/>
      <c r="T489" s="32"/>
      <c r="U489" s="20"/>
      <c r="V489" s="74"/>
      <c r="W489" s="20"/>
      <c r="X489" s="20"/>
      <c r="Y489" s="20"/>
      <c r="Z489" s="74"/>
      <c r="AA489" s="20"/>
      <c r="AB489" s="74"/>
      <c r="AC489" s="20"/>
      <c r="AD489" s="74"/>
      <c r="AE489" s="24"/>
      <c r="AF489" s="74"/>
      <c r="AG489" s="20"/>
      <c r="AH489" s="74"/>
      <c r="AI489" s="20"/>
      <c r="AJ489" s="74"/>
      <c r="AK489" s="20"/>
      <c r="AL489" s="74"/>
      <c r="AM489" s="263"/>
      <c r="AN489" s="74"/>
      <c r="AO489" s="20"/>
      <c r="AP489" s="74"/>
      <c r="AQ489" s="20"/>
      <c r="AR489" s="74"/>
      <c r="AS489" s="20"/>
      <c r="AT489" s="74"/>
      <c r="AU489" s="20"/>
      <c r="AV489" s="74"/>
      <c r="AW489" s="20"/>
      <c r="AX489" s="74"/>
      <c r="AY489" s="20"/>
      <c r="AZ489" s="74"/>
      <c r="BA489" s="20"/>
      <c r="BB489" s="74"/>
      <c r="BC489" s="20"/>
      <c r="BD489" s="74"/>
      <c r="BE489" s="20"/>
      <c r="BF489" s="20">
        <f t="shared" si="3371"/>
        <v>0</v>
      </c>
      <c r="BG489" s="20">
        <f t="shared" si="3372"/>
        <v>0</v>
      </c>
      <c r="BH489" s="7"/>
      <c r="BI489" s="1"/>
      <c r="BJ489" s="1"/>
      <c r="BK489" s="55"/>
      <c r="BL489" s="51"/>
      <c r="BM489" s="1"/>
      <c r="BN489" s="23"/>
      <c r="BO489" s="23"/>
      <c r="BP489" s="23"/>
      <c r="BQ489" s="23"/>
      <c r="BR489" s="23"/>
      <c r="BS489" s="23"/>
      <c r="BT489" s="23"/>
      <c r="BU489" s="23"/>
      <c r="BV489" s="23"/>
      <c r="BW489" s="1"/>
      <c r="BX489" s="73">
        <f t="shared" si="3414"/>
        <v>0</v>
      </c>
      <c r="BY489" s="32"/>
      <c r="BZ489" s="334"/>
      <c r="CA489" s="32"/>
      <c r="CB489" s="20"/>
      <c r="CC489" s="32"/>
      <c r="CD489" s="20"/>
      <c r="CE489" s="32"/>
      <c r="CF489" s="20"/>
      <c r="CG489" s="74"/>
      <c r="CH489" s="20"/>
      <c r="CI489" s="20"/>
      <c r="CJ489" s="20"/>
      <c r="CK489" s="74"/>
      <c r="CL489" s="20"/>
      <c r="CM489" s="74"/>
      <c r="CN489" s="20"/>
      <c r="CO489" s="74"/>
      <c r="CP489" s="24"/>
      <c r="CQ489" s="74"/>
      <c r="CR489" s="334"/>
      <c r="CS489" s="74"/>
      <c r="CT489" s="20"/>
      <c r="CU489" s="74"/>
      <c r="CV489" s="20"/>
      <c r="CW489" s="74"/>
      <c r="CX489" s="334"/>
      <c r="CY489" s="74"/>
      <c r="CZ489" s="20"/>
      <c r="DA489" s="74"/>
      <c r="DB489" s="20"/>
      <c r="DC489" s="74"/>
      <c r="DD489" s="20"/>
      <c r="DE489" s="74"/>
      <c r="DF489" s="20"/>
      <c r="DG489" s="74"/>
      <c r="DH489" s="20"/>
      <c r="DI489" s="74"/>
      <c r="DJ489" s="20"/>
      <c r="DK489" s="74"/>
      <c r="DL489" s="20"/>
      <c r="DM489" s="74"/>
      <c r="DN489" s="20"/>
      <c r="DO489" s="74"/>
      <c r="DP489" s="20"/>
      <c r="DQ489" s="20">
        <f t="shared" si="3346"/>
        <v>0</v>
      </c>
      <c r="DR489" s="20">
        <f t="shared" si="3347"/>
        <v>0</v>
      </c>
      <c r="DS489" s="7"/>
      <c r="DT489" s="7"/>
      <c r="DU489" s="7"/>
      <c r="DV489" s="52"/>
      <c r="DW489" s="51"/>
      <c r="DX489" s="1"/>
      <c r="DY489" s="23"/>
      <c r="DZ489" s="23"/>
      <c r="EA489" s="7"/>
      <c r="EB489" s="7"/>
      <c r="EC489" s="7"/>
      <c r="ED489" s="7"/>
      <c r="EE489" s="7"/>
      <c r="EF489" s="7"/>
      <c r="EG489" s="7"/>
      <c r="EH489" s="7">
        <f t="shared" si="3348"/>
        <v>0</v>
      </c>
      <c r="EI489" s="7">
        <f t="shared" si="3348"/>
        <v>0</v>
      </c>
      <c r="EJ489" s="7">
        <f t="shared" si="3348"/>
        <v>0</v>
      </c>
      <c r="EK489" s="18">
        <f t="shared" si="3348"/>
        <v>0</v>
      </c>
      <c r="EL489" s="7">
        <f t="shared" si="3348"/>
        <v>0</v>
      </c>
      <c r="EM489" s="7">
        <f t="shared" si="3348"/>
        <v>0</v>
      </c>
      <c r="EN489" s="7">
        <f t="shared" si="3348"/>
        <v>0</v>
      </c>
      <c r="EO489" s="7">
        <f t="shared" si="3348"/>
        <v>0</v>
      </c>
      <c r="EP489" s="7">
        <f t="shared" si="3348"/>
        <v>0</v>
      </c>
      <c r="EQ489" s="7">
        <f t="shared" si="3348"/>
        <v>0</v>
      </c>
      <c r="ER489" s="7">
        <f t="shared" si="3348"/>
        <v>0</v>
      </c>
      <c r="ES489" s="7">
        <f t="shared" si="3348"/>
        <v>0</v>
      </c>
      <c r="ET489" s="7">
        <f t="shared" si="3348"/>
        <v>0</v>
      </c>
      <c r="EU489" s="18">
        <f t="shared" si="3348"/>
        <v>0</v>
      </c>
      <c r="EV489" s="7">
        <f t="shared" si="3348"/>
        <v>0</v>
      </c>
      <c r="EW489" s="7">
        <f t="shared" si="3348"/>
        <v>0</v>
      </c>
      <c r="EX489" s="7">
        <f t="shared" si="3349"/>
        <v>0</v>
      </c>
      <c r="EY489" s="7">
        <f t="shared" si="3349"/>
        <v>0</v>
      </c>
      <c r="EZ489" s="7">
        <f t="shared" si="3349"/>
        <v>0</v>
      </c>
      <c r="FA489" s="7">
        <f t="shared" si="3349"/>
        <v>0</v>
      </c>
      <c r="FB489" s="7">
        <f t="shared" si="3349"/>
        <v>0</v>
      </c>
      <c r="FC489" s="7">
        <f t="shared" si="3349"/>
        <v>0</v>
      </c>
      <c r="FD489" s="7">
        <f t="shared" si="3349"/>
        <v>0</v>
      </c>
      <c r="FE489" s="18">
        <f t="shared" si="3349"/>
        <v>0</v>
      </c>
      <c r="FF489" s="7">
        <f t="shared" si="3349"/>
        <v>0</v>
      </c>
      <c r="FG489" s="7">
        <f t="shared" si="3349"/>
        <v>0</v>
      </c>
      <c r="FH489" s="7">
        <f t="shared" si="3349"/>
        <v>0</v>
      </c>
      <c r="FI489" s="7">
        <f t="shared" si="3349"/>
        <v>0</v>
      </c>
      <c r="FJ489" s="7">
        <f t="shared" si="3349"/>
        <v>0</v>
      </c>
      <c r="FK489" s="7">
        <f t="shared" si="3349"/>
        <v>0</v>
      </c>
      <c r="FL489" s="7">
        <f t="shared" si="3349"/>
        <v>0</v>
      </c>
      <c r="FM489" s="7">
        <f t="shared" si="3349"/>
        <v>0</v>
      </c>
      <c r="FN489" s="7">
        <f t="shared" si="3350"/>
        <v>0</v>
      </c>
      <c r="FO489" s="7">
        <f t="shared" si="3350"/>
        <v>0</v>
      </c>
      <c r="FP489" s="7"/>
      <c r="FQ489" s="7">
        <f t="shared" si="3351"/>
        <v>0</v>
      </c>
      <c r="FR489" s="7">
        <f t="shared" si="3351"/>
        <v>0</v>
      </c>
      <c r="FS489" s="7">
        <f t="shared" si="3351"/>
        <v>0</v>
      </c>
      <c r="FT489" s="7">
        <f t="shared" si="3351"/>
        <v>0</v>
      </c>
      <c r="FU489" s="7">
        <f t="shared" si="3351"/>
        <v>0</v>
      </c>
      <c r="FV489" s="7">
        <f t="shared" si="3351"/>
        <v>0</v>
      </c>
      <c r="FW489" s="7">
        <f t="shared" si="3351"/>
        <v>0</v>
      </c>
      <c r="FX489" s="7">
        <f t="shared" si="3351"/>
        <v>0</v>
      </c>
      <c r="FY489" s="7">
        <f t="shared" si="3351"/>
        <v>0</v>
      </c>
      <c r="FZ489" s="7">
        <f t="shared" si="3351"/>
        <v>0</v>
      </c>
      <c r="GA489" s="7">
        <f t="shared" si="3351"/>
        <v>0</v>
      </c>
      <c r="GB489" s="116">
        <f t="shared" si="3351"/>
        <v>0</v>
      </c>
      <c r="GC489" s="117">
        <f t="shared" si="3351"/>
        <v>0</v>
      </c>
      <c r="GD489" s="7"/>
      <c r="GE489" s="7"/>
      <c r="GF489" s="7"/>
      <c r="GG489" s="52"/>
      <c r="GH489" s="3"/>
      <c r="GI489" s="18"/>
      <c r="GJ489" s="18"/>
      <c r="GK489" s="1"/>
      <c r="GL489" s="23"/>
      <c r="GM489" s="61"/>
      <c r="GN489" s="7"/>
      <c r="GO489" s="7"/>
    </row>
    <row r="490" spans="1:197" ht="24.95" customHeight="1" x14ac:dyDescent="0.35">
      <c r="A490" s="51"/>
      <c r="B490" s="1"/>
      <c r="C490" s="23"/>
      <c r="D490" s="23"/>
      <c r="E490" s="23"/>
      <c r="F490" s="23"/>
      <c r="G490" s="23"/>
      <c r="H490" s="23"/>
      <c r="I490" s="23"/>
      <c r="J490" s="23"/>
      <c r="K490" s="23"/>
      <c r="L490" s="22"/>
      <c r="M490" s="73">
        <f t="shared" si="3370"/>
        <v>0</v>
      </c>
      <c r="N490" s="32"/>
      <c r="O490" s="263"/>
      <c r="P490" s="32"/>
      <c r="Q490" s="20"/>
      <c r="R490" s="32"/>
      <c r="S490" s="20"/>
      <c r="T490" s="32"/>
      <c r="U490" s="20"/>
      <c r="V490" s="74"/>
      <c r="W490" s="20"/>
      <c r="X490" s="20"/>
      <c r="Y490" s="20"/>
      <c r="Z490" s="74"/>
      <c r="AA490" s="20"/>
      <c r="AB490" s="74"/>
      <c r="AC490" s="20"/>
      <c r="AD490" s="74"/>
      <c r="AE490" s="24"/>
      <c r="AF490" s="74"/>
      <c r="AG490" s="20"/>
      <c r="AH490" s="74"/>
      <c r="AI490" s="20"/>
      <c r="AJ490" s="74"/>
      <c r="AK490" s="20"/>
      <c r="AL490" s="74"/>
      <c r="AM490" s="263"/>
      <c r="AN490" s="74"/>
      <c r="AO490" s="20"/>
      <c r="AP490" s="74"/>
      <c r="AQ490" s="20"/>
      <c r="AR490" s="74"/>
      <c r="AS490" s="20"/>
      <c r="AT490" s="74"/>
      <c r="AU490" s="20"/>
      <c r="AV490" s="74"/>
      <c r="AW490" s="20"/>
      <c r="AX490" s="74"/>
      <c r="AY490" s="20"/>
      <c r="AZ490" s="74"/>
      <c r="BA490" s="20"/>
      <c r="BB490" s="74"/>
      <c r="BC490" s="20"/>
      <c r="BD490" s="74"/>
      <c r="BE490" s="20"/>
      <c r="BF490" s="20">
        <f t="shared" si="3371"/>
        <v>0</v>
      </c>
      <c r="BG490" s="20">
        <f t="shared" si="3372"/>
        <v>0</v>
      </c>
      <c r="BH490" s="7"/>
      <c r="BI490" s="1"/>
      <c r="BJ490" s="1"/>
      <c r="BK490" s="55"/>
      <c r="BL490" s="51"/>
      <c r="BM490" s="1"/>
      <c r="BN490" s="23"/>
      <c r="BO490" s="23"/>
      <c r="BP490" s="23"/>
      <c r="BQ490" s="23"/>
      <c r="BR490" s="23"/>
      <c r="BS490" s="23"/>
      <c r="BT490" s="23"/>
      <c r="BU490" s="23"/>
      <c r="BV490" s="23"/>
      <c r="BW490" s="22"/>
      <c r="BX490" s="73">
        <f t="shared" si="3414"/>
        <v>0</v>
      </c>
      <c r="BY490" s="32"/>
      <c r="BZ490" s="334"/>
      <c r="CA490" s="32"/>
      <c r="CB490" s="20"/>
      <c r="CC490" s="32"/>
      <c r="CD490" s="20"/>
      <c r="CE490" s="32"/>
      <c r="CF490" s="20"/>
      <c r="CG490" s="74"/>
      <c r="CH490" s="20"/>
      <c r="CI490" s="20"/>
      <c r="CJ490" s="20"/>
      <c r="CK490" s="74"/>
      <c r="CL490" s="20"/>
      <c r="CM490" s="74"/>
      <c r="CN490" s="20"/>
      <c r="CO490" s="74"/>
      <c r="CP490" s="24"/>
      <c r="CQ490" s="74"/>
      <c r="CR490" s="334"/>
      <c r="CS490" s="74"/>
      <c r="CT490" s="20"/>
      <c r="CU490" s="74"/>
      <c r="CV490" s="20"/>
      <c r="CW490" s="74"/>
      <c r="CX490" s="334"/>
      <c r="CY490" s="74"/>
      <c r="CZ490" s="20"/>
      <c r="DA490" s="74"/>
      <c r="DB490" s="20"/>
      <c r="DC490" s="74"/>
      <c r="DD490" s="20"/>
      <c r="DE490" s="74"/>
      <c r="DF490" s="20"/>
      <c r="DG490" s="74"/>
      <c r="DH490" s="20"/>
      <c r="DI490" s="74"/>
      <c r="DJ490" s="20"/>
      <c r="DK490" s="74"/>
      <c r="DL490" s="20"/>
      <c r="DM490" s="74"/>
      <c r="DN490" s="20"/>
      <c r="DO490" s="74"/>
      <c r="DP490" s="20"/>
      <c r="DQ490" s="20">
        <f t="shared" si="3346"/>
        <v>0</v>
      </c>
      <c r="DR490" s="20">
        <f t="shared" si="3347"/>
        <v>0</v>
      </c>
      <c r="DS490" s="7"/>
      <c r="DT490" s="7"/>
      <c r="DU490" s="7"/>
      <c r="DV490" s="52"/>
      <c r="DW490" s="51"/>
      <c r="DX490" s="1"/>
      <c r="DY490" s="23"/>
      <c r="DZ490" s="23"/>
      <c r="EA490" s="7"/>
      <c r="EB490" s="7"/>
      <c r="EC490" s="7"/>
      <c r="ED490" s="7"/>
      <c r="EE490" s="7"/>
      <c r="EF490" s="7"/>
      <c r="EG490" s="7"/>
      <c r="EH490" s="7">
        <f t="shared" si="3348"/>
        <v>0</v>
      </c>
      <c r="EI490" s="7">
        <f t="shared" si="3348"/>
        <v>0</v>
      </c>
      <c r="EJ490" s="7">
        <f t="shared" si="3348"/>
        <v>0</v>
      </c>
      <c r="EK490" s="18">
        <f t="shared" si="3348"/>
        <v>0</v>
      </c>
      <c r="EL490" s="7">
        <f t="shared" si="3348"/>
        <v>0</v>
      </c>
      <c r="EM490" s="7">
        <f t="shared" si="3348"/>
        <v>0</v>
      </c>
      <c r="EN490" s="7">
        <f t="shared" si="3348"/>
        <v>0</v>
      </c>
      <c r="EO490" s="7">
        <f t="shared" si="3348"/>
        <v>0</v>
      </c>
      <c r="EP490" s="7">
        <f t="shared" si="3348"/>
        <v>0</v>
      </c>
      <c r="EQ490" s="7">
        <f t="shared" si="3348"/>
        <v>0</v>
      </c>
      <c r="ER490" s="7">
        <f t="shared" si="3348"/>
        <v>0</v>
      </c>
      <c r="ES490" s="7">
        <f t="shared" si="3348"/>
        <v>0</v>
      </c>
      <c r="ET490" s="7">
        <f t="shared" si="3348"/>
        <v>0</v>
      </c>
      <c r="EU490" s="18">
        <f t="shared" si="3348"/>
        <v>0</v>
      </c>
      <c r="EV490" s="7">
        <f t="shared" si="3348"/>
        <v>0</v>
      </c>
      <c r="EW490" s="7">
        <f t="shared" si="3348"/>
        <v>0</v>
      </c>
      <c r="EX490" s="7">
        <f t="shared" si="3349"/>
        <v>0</v>
      </c>
      <c r="EY490" s="7">
        <f t="shared" si="3349"/>
        <v>0</v>
      </c>
      <c r="EZ490" s="7">
        <f t="shared" si="3349"/>
        <v>0</v>
      </c>
      <c r="FA490" s="7">
        <f t="shared" si="3349"/>
        <v>0</v>
      </c>
      <c r="FB490" s="7">
        <f t="shared" si="3349"/>
        <v>0</v>
      </c>
      <c r="FC490" s="7">
        <f t="shared" si="3349"/>
        <v>0</v>
      </c>
      <c r="FD490" s="7">
        <f t="shared" si="3349"/>
        <v>0</v>
      </c>
      <c r="FE490" s="18">
        <f t="shared" si="3349"/>
        <v>0</v>
      </c>
      <c r="FF490" s="7">
        <f t="shared" si="3349"/>
        <v>0</v>
      </c>
      <c r="FG490" s="7">
        <f t="shared" si="3349"/>
        <v>0</v>
      </c>
      <c r="FH490" s="7">
        <f t="shared" si="3349"/>
        <v>0</v>
      </c>
      <c r="FI490" s="7">
        <f t="shared" si="3349"/>
        <v>0</v>
      </c>
      <c r="FJ490" s="7">
        <f t="shared" si="3349"/>
        <v>0</v>
      </c>
      <c r="FK490" s="7">
        <f t="shared" si="3349"/>
        <v>0</v>
      </c>
      <c r="FL490" s="7">
        <f t="shared" si="3349"/>
        <v>0</v>
      </c>
      <c r="FM490" s="7">
        <f t="shared" si="3349"/>
        <v>0</v>
      </c>
      <c r="FN490" s="7">
        <f t="shared" si="3350"/>
        <v>0</v>
      </c>
      <c r="FO490" s="7">
        <f t="shared" si="3350"/>
        <v>0</v>
      </c>
      <c r="FP490" s="7"/>
      <c r="FQ490" s="7">
        <f t="shared" si="3351"/>
        <v>0</v>
      </c>
      <c r="FR490" s="7">
        <f t="shared" si="3351"/>
        <v>0</v>
      </c>
      <c r="FS490" s="7">
        <f t="shared" si="3351"/>
        <v>0</v>
      </c>
      <c r="FT490" s="7">
        <f t="shared" si="3351"/>
        <v>0</v>
      </c>
      <c r="FU490" s="7">
        <f t="shared" si="3351"/>
        <v>0</v>
      </c>
      <c r="FV490" s="7">
        <f t="shared" si="3351"/>
        <v>0</v>
      </c>
      <c r="FW490" s="7">
        <f t="shared" si="3351"/>
        <v>0</v>
      </c>
      <c r="FX490" s="7">
        <f t="shared" si="3351"/>
        <v>0</v>
      </c>
      <c r="FY490" s="7">
        <f t="shared" si="3351"/>
        <v>0</v>
      </c>
      <c r="FZ490" s="7">
        <f t="shared" si="3351"/>
        <v>0</v>
      </c>
      <c r="GA490" s="7">
        <f t="shared" si="3351"/>
        <v>0</v>
      </c>
      <c r="GB490" s="116">
        <f t="shared" si="3351"/>
        <v>0</v>
      </c>
      <c r="GC490" s="117">
        <f t="shared" si="3351"/>
        <v>0</v>
      </c>
      <c r="GD490" s="7"/>
      <c r="GE490" s="7"/>
      <c r="GF490" s="7"/>
      <c r="GG490" s="52"/>
      <c r="GH490" s="3"/>
      <c r="GI490" s="18"/>
      <c r="GJ490" s="18"/>
      <c r="GK490" s="1"/>
      <c r="GL490" s="23"/>
      <c r="GM490" s="61"/>
      <c r="GN490" s="7"/>
      <c r="GO490" s="7"/>
    </row>
    <row r="491" spans="1:197" ht="24.95" customHeight="1" x14ac:dyDescent="0.35">
      <c r="A491" s="51"/>
      <c r="B491" s="1"/>
      <c r="C491" s="23"/>
      <c r="D491" s="23"/>
      <c r="E491" s="23"/>
      <c r="F491" s="23"/>
      <c r="G491" s="23"/>
      <c r="H491" s="23"/>
      <c r="I491" s="23"/>
      <c r="J491" s="23"/>
      <c r="K491" s="23"/>
      <c r="L491" s="1"/>
      <c r="M491" s="73">
        <f t="shared" si="3370"/>
        <v>0</v>
      </c>
      <c r="N491" s="32"/>
      <c r="O491" s="263"/>
      <c r="P491" s="32"/>
      <c r="Q491" s="20"/>
      <c r="R491" s="32"/>
      <c r="S491" s="20"/>
      <c r="T491" s="32"/>
      <c r="U491" s="20"/>
      <c r="V491" s="74"/>
      <c r="W491" s="20"/>
      <c r="X491" s="20"/>
      <c r="Y491" s="20"/>
      <c r="Z491" s="74"/>
      <c r="AA491" s="20"/>
      <c r="AB491" s="74"/>
      <c r="AC491" s="20"/>
      <c r="AD491" s="74"/>
      <c r="AE491" s="24"/>
      <c r="AF491" s="74"/>
      <c r="AG491" s="20"/>
      <c r="AH491" s="74"/>
      <c r="AI491" s="20"/>
      <c r="AJ491" s="74"/>
      <c r="AK491" s="20"/>
      <c r="AL491" s="74"/>
      <c r="AM491" s="263"/>
      <c r="AN491" s="74"/>
      <c r="AO491" s="20"/>
      <c r="AP491" s="74"/>
      <c r="AQ491" s="20"/>
      <c r="AR491" s="74"/>
      <c r="AS491" s="20"/>
      <c r="AT491" s="74"/>
      <c r="AU491" s="20"/>
      <c r="AV491" s="74"/>
      <c r="AW491" s="20"/>
      <c r="AX491" s="74"/>
      <c r="AY491" s="20"/>
      <c r="AZ491" s="74"/>
      <c r="BA491" s="20"/>
      <c r="BB491" s="74"/>
      <c r="BC491" s="20"/>
      <c r="BD491" s="74"/>
      <c r="BE491" s="20"/>
      <c r="BF491" s="20">
        <f t="shared" si="3371"/>
        <v>0</v>
      </c>
      <c r="BG491" s="20">
        <f t="shared" si="3372"/>
        <v>0</v>
      </c>
      <c r="BH491" s="7"/>
      <c r="BI491" s="1"/>
      <c r="BJ491" s="1"/>
      <c r="BK491" s="55"/>
      <c r="BL491" s="51"/>
      <c r="BM491" s="1"/>
      <c r="BN491" s="23"/>
      <c r="BO491" s="23"/>
      <c r="BP491" s="23"/>
      <c r="BQ491" s="23"/>
      <c r="BR491" s="23"/>
      <c r="BS491" s="23"/>
      <c r="BT491" s="23"/>
      <c r="BU491" s="23"/>
      <c r="BV491" s="23"/>
      <c r="BW491" s="1"/>
      <c r="BX491" s="73">
        <f t="shared" si="3414"/>
        <v>0</v>
      </c>
      <c r="BY491" s="32"/>
      <c r="BZ491" s="334"/>
      <c r="CA491" s="32"/>
      <c r="CB491" s="20"/>
      <c r="CC491" s="32"/>
      <c r="CD491" s="20"/>
      <c r="CE491" s="32"/>
      <c r="CF491" s="20"/>
      <c r="CG491" s="74"/>
      <c r="CH491" s="20"/>
      <c r="CI491" s="20"/>
      <c r="CJ491" s="20"/>
      <c r="CK491" s="74"/>
      <c r="CL491" s="20"/>
      <c r="CM491" s="74"/>
      <c r="CN491" s="20"/>
      <c r="CO491" s="74"/>
      <c r="CP491" s="24"/>
      <c r="CQ491" s="74"/>
      <c r="CR491" s="334"/>
      <c r="CS491" s="74"/>
      <c r="CT491" s="20"/>
      <c r="CU491" s="74"/>
      <c r="CV491" s="20"/>
      <c r="CW491" s="74"/>
      <c r="CX491" s="334"/>
      <c r="CY491" s="74"/>
      <c r="CZ491" s="20"/>
      <c r="DA491" s="74"/>
      <c r="DB491" s="20"/>
      <c r="DC491" s="74"/>
      <c r="DD491" s="20"/>
      <c r="DE491" s="74"/>
      <c r="DF491" s="20"/>
      <c r="DG491" s="74"/>
      <c r="DH491" s="20"/>
      <c r="DI491" s="74"/>
      <c r="DJ491" s="20"/>
      <c r="DK491" s="74"/>
      <c r="DL491" s="20"/>
      <c r="DM491" s="74"/>
      <c r="DN491" s="20"/>
      <c r="DO491" s="74"/>
      <c r="DP491" s="20"/>
      <c r="DQ491" s="20">
        <f t="shared" si="3346"/>
        <v>0</v>
      </c>
      <c r="DR491" s="20">
        <f t="shared" si="3347"/>
        <v>0</v>
      </c>
      <c r="DS491" s="7"/>
      <c r="DT491" s="7"/>
      <c r="DU491" s="7"/>
      <c r="DV491" s="52"/>
      <c r="DW491" s="51"/>
      <c r="DX491" s="1"/>
      <c r="DY491" s="23"/>
      <c r="DZ491" s="23"/>
      <c r="EA491" s="7"/>
      <c r="EB491" s="7"/>
      <c r="EC491" s="7"/>
      <c r="ED491" s="7"/>
      <c r="EE491" s="7"/>
      <c r="EF491" s="7"/>
      <c r="EG491" s="7"/>
      <c r="EH491" s="7">
        <f t="shared" si="3348"/>
        <v>0</v>
      </c>
      <c r="EI491" s="7">
        <f t="shared" si="3348"/>
        <v>0</v>
      </c>
      <c r="EJ491" s="7">
        <f t="shared" si="3348"/>
        <v>0</v>
      </c>
      <c r="EK491" s="18">
        <f t="shared" si="3348"/>
        <v>0</v>
      </c>
      <c r="EL491" s="7">
        <f t="shared" si="3348"/>
        <v>0</v>
      </c>
      <c r="EM491" s="7">
        <f t="shared" si="3348"/>
        <v>0</v>
      </c>
      <c r="EN491" s="7">
        <f t="shared" si="3348"/>
        <v>0</v>
      </c>
      <c r="EO491" s="7">
        <f t="shared" si="3348"/>
        <v>0</v>
      </c>
      <c r="EP491" s="7">
        <f t="shared" si="3348"/>
        <v>0</v>
      </c>
      <c r="EQ491" s="7">
        <f t="shared" si="3348"/>
        <v>0</v>
      </c>
      <c r="ER491" s="7">
        <f t="shared" si="3348"/>
        <v>0</v>
      </c>
      <c r="ES491" s="7">
        <f t="shared" si="3348"/>
        <v>0</v>
      </c>
      <c r="ET491" s="7">
        <f t="shared" si="3348"/>
        <v>0</v>
      </c>
      <c r="EU491" s="18">
        <f t="shared" si="3348"/>
        <v>0</v>
      </c>
      <c r="EV491" s="7">
        <f t="shared" si="3348"/>
        <v>0</v>
      </c>
      <c r="EW491" s="7">
        <f t="shared" si="3348"/>
        <v>0</v>
      </c>
      <c r="EX491" s="7">
        <f t="shared" si="3349"/>
        <v>0</v>
      </c>
      <c r="EY491" s="7">
        <f t="shared" si="3349"/>
        <v>0</v>
      </c>
      <c r="EZ491" s="7">
        <f t="shared" si="3349"/>
        <v>0</v>
      </c>
      <c r="FA491" s="7">
        <f t="shared" si="3349"/>
        <v>0</v>
      </c>
      <c r="FB491" s="7">
        <f t="shared" si="3349"/>
        <v>0</v>
      </c>
      <c r="FC491" s="7">
        <f t="shared" si="3349"/>
        <v>0</v>
      </c>
      <c r="FD491" s="7">
        <f t="shared" si="3349"/>
        <v>0</v>
      </c>
      <c r="FE491" s="18">
        <f t="shared" si="3349"/>
        <v>0</v>
      </c>
      <c r="FF491" s="7">
        <f t="shared" si="3349"/>
        <v>0</v>
      </c>
      <c r="FG491" s="7">
        <f t="shared" si="3349"/>
        <v>0</v>
      </c>
      <c r="FH491" s="7">
        <f t="shared" si="3349"/>
        <v>0</v>
      </c>
      <c r="FI491" s="7">
        <f t="shared" si="3349"/>
        <v>0</v>
      </c>
      <c r="FJ491" s="7">
        <f t="shared" si="3349"/>
        <v>0</v>
      </c>
      <c r="FK491" s="7">
        <f t="shared" si="3349"/>
        <v>0</v>
      </c>
      <c r="FL491" s="7">
        <f t="shared" si="3349"/>
        <v>0</v>
      </c>
      <c r="FM491" s="7">
        <f t="shared" si="3349"/>
        <v>0</v>
      </c>
      <c r="FN491" s="7">
        <f t="shared" si="3350"/>
        <v>0</v>
      </c>
      <c r="FO491" s="7">
        <f t="shared" si="3350"/>
        <v>0</v>
      </c>
      <c r="FP491" s="7"/>
      <c r="FQ491" s="7">
        <f t="shared" si="3351"/>
        <v>0</v>
      </c>
      <c r="FR491" s="7">
        <f t="shared" si="3351"/>
        <v>0</v>
      </c>
      <c r="FS491" s="7">
        <f t="shared" si="3351"/>
        <v>0</v>
      </c>
      <c r="FT491" s="7">
        <f t="shared" si="3351"/>
        <v>0</v>
      </c>
      <c r="FU491" s="7">
        <f t="shared" si="3351"/>
        <v>0</v>
      </c>
      <c r="FV491" s="7">
        <f t="shared" si="3351"/>
        <v>0</v>
      </c>
      <c r="FW491" s="7">
        <f t="shared" si="3351"/>
        <v>0</v>
      </c>
      <c r="FX491" s="7">
        <f t="shared" si="3351"/>
        <v>0</v>
      </c>
      <c r="FY491" s="7">
        <f t="shared" si="3351"/>
        <v>0</v>
      </c>
      <c r="FZ491" s="7">
        <f t="shared" si="3351"/>
        <v>0</v>
      </c>
      <c r="GA491" s="7">
        <f t="shared" si="3351"/>
        <v>0</v>
      </c>
      <c r="GB491" s="116">
        <f t="shared" si="3351"/>
        <v>0</v>
      </c>
      <c r="GC491" s="117">
        <f t="shared" si="3351"/>
        <v>0</v>
      </c>
      <c r="GD491" s="7"/>
      <c r="GE491" s="7"/>
      <c r="GF491" s="7"/>
      <c r="GG491" s="52"/>
      <c r="GH491" s="3"/>
      <c r="GI491" s="18"/>
      <c r="GJ491" s="18"/>
      <c r="GK491" s="1"/>
      <c r="GL491" s="23"/>
      <c r="GM491" s="61"/>
      <c r="GN491" s="7"/>
      <c r="GO491" s="7"/>
    </row>
    <row r="492" spans="1:197" ht="24.95" customHeight="1" x14ac:dyDescent="0.35">
      <c r="A492" s="51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3">
        <f t="shared" si="3370"/>
        <v>0</v>
      </c>
      <c r="N492" s="32"/>
      <c r="O492" s="263"/>
      <c r="P492" s="32"/>
      <c r="Q492" s="20"/>
      <c r="R492" s="32"/>
      <c r="S492" s="20"/>
      <c r="T492" s="32"/>
      <c r="U492" s="20"/>
      <c r="V492" s="74"/>
      <c r="W492" s="20"/>
      <c r="X492" s="20"/>
      <c r="Y492" s="20"/>
      <c r="Z492" s="74"/>
      <c r="AA492" s="20"/>
      <c r="AB492" s="74"/>
      <c r="AC492" s="20"/>
      <c r="AD492" s="74"/>
      <c r="AE492" s="24"/>
      <c r="AF492" s="74"/>
      <c r="AG492" s="20"/>
      <c r="AH492" s="74"/>
      <c r="AI492" s="20"/>
      <c r="AJ492" s="74"/>
      <c r="AK492" s="20"/>
      <c r="AL492" s="74"/>
      <c r="AM492" s="263"/>
      <c r="AN492" s="74"/>
      <c r="AO492" s="20"/>
      <c r="AP492" s="74"/>
      <c r="AQ492" s="20"/>
      <c r="AR492" s="74"/>
      <c r="AS492" s="20"/>
      <c r="AT492" s="74"/>
      <c r="AU492" s="20"/>
      <c r="AV492" s="74"/>
      <c r="AW492" s="20"/>
      <c r="AX492" s="74"/>
      <c r="AY492" s="20"/>
      <c r="AZ492" s="74"/>
      <c r="BA492" s="20"/>
      <c r="BB492" s="74"/>
      <c r="BC492" s="20"/>
      <c r="BD492" s="74"/>
      <c r="BE492" s="20"/>
      <c r="BF492" s="20">
        <f t="shared" si="3371"/>
        <v>0</v>
      </c>
      <c r="BG492" s="20">
        <f t="shared" si="3372"/>
        <v>0</v>
      </c>
      <c r="BH492" s="7"/>
      <c r="BI492" s="1"/>
      <c r="BJ492" s="1"/>
      <c r="BK492" s="55"/>
      <c r="BL492" s="51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3">
        <f t="shared" si="3414"/>
        <v>0</v>
      </c>
      <c r="BY492" s="32"/>
      <c r="BZ492" s="334"/>
      <c r="CA492" s="32"/>
      <c r="CB492" s="20"/>
      <c r="CC492" s="32"/>
      <c r="CD492" s="20"/>
      <c r="CE492" s="32"/>
      <c r="CF492" s="20"/>
      <c r="CG492" s="74"/>
      <c r="CH492" s="20"/>
      <c r="CI492" s="20"/>
      <c r="CJ492" s="20"/>
      <c r="CK492" s="74"/>
      <c r="CL492" s="20"/>
      <c r="CM492" s="74"/>
      <c r="CN492" s="20"/>
      <c r="CO492" s="74"/>
      <c r="CP492" s="24"/>
      <c r="CQ492" s="74"/>
      <c r="CR492" s="334"/>
      <c r="CS492" s="74"/>
      <c r="CT492" s="20"/>
      <c r="CU492" s="74"/>
      <c r="CV492" s="20"/>
      <c r="CW492" s="74"/>
      <c r="CX492" s="334"/>
      <c r="CY492" s="74"/>
      <c r="CZ492" s="20"/>
      <c r="DA492" s="74"/>
      <c r="DB492" s="20"/>
      <c r="DC492" s="74"/>
      <c r="DD492" s="20"/>
      <c r="DE492" s="74"/>
      <c r="DF492" s="20"/>
      <c r="DG492" s="74"/>
      <c r="DH492" s="20"/>
      <c r="DI492" s="74"/>
      <c r="DJ492" s="20"/>
      <c r="DK492" s="74"/>
      <c r="DL492" s="20"/>
      <c r="DM492" s="74"/>
      <c r="DN492" s="20"/>
      <c r="DO492" s="74"/>
      <c r="DP492" s="20"/>
      <c r="DQ492" s="20">
        <f t="shared" si="3346"/>
        <v>0</v>
      </c>
      <c r="DR492" s="20">
        <f t="shared" si="3347"/>
        <v>0</v>
      </c>
      <c r="DS492" s="7"/>
      <c r="DT492" s="7"/>
      <c r="DU492" s="7"/>
      <c r="DV492" s="52"/>
      <c r="DW492" s="51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>
        <f t="shared" si="3348"/>
        <v>0</v>
      </c>
      <c r="EI492" s="7">
        <f t="shared" si="3348"/>
        <v>0</v>
      </c>
      <c r="EJ492" s="7">
        <f t="shared" si="3348"/>
        <v>0</v>
      </c>
      <c r="EK492" s="18">
        <f t="shared" si="3348"/>
        <v>0</v>
      </c>
      <c r="EL492" s="7">
        <f t="shared" si="3348"/>
        <v>0</v>
      </c>
      <c r="EM492" s="7">
        <f t="shared" si="3348"/>
        <v>0</v>
      </c>
      <c r="EN492" s="7">
        <f t="shared" si="3348"/>
        <v>0</v>
      </c>
      <c r="EO492" s="7">
        <f t="shared" si="3348"/>
        <v>0</v>
      </c>
      <c r="EP492" s="7">
        <f t="shared" si="3348"/>
        <v>0</v>
      </c>
      <c r="EQ492" s="7">
        <f t="shared" si="3348"/>
        <v>0</v>
      </c>
      <c r="ER492" s="7">
        <f t="shared" si="3348"/>
        <v>0</v>
      </c>
      <c r="ES492" s="7">
        <f t="shared" si="3348"/>
        <v>0</v>
      </c>
      <c r="ET492" s="7">
        <f t="shared" si="3348"/>
        <v>0</v>
      </c>
      <c r="EU492" s="18">
        <f t="shared" si="3348"/>
        <v>0</v>
      </c>
      <c r="EV492" s="7">
        <f t="shared" si="3348"/>
        <v>0</v>
      </c>
      <c r="EW492" s="7">
        <f t="shared" si="3348"/>
        <v>0</v>
      </c>
      <c r="EX492" s="7">
        <f t="shared" si="3349"/>
        <v>0</v>
      </c>
      <c r="EY492" s="7">
        <f t="shared" si="3349"/>
        <v>0</v>
      </c>
      <c r="EZ492" s="7">
        <f t="shared" si="3349"/>
        <v>0</v>
      </c>
      <c r="FA492" s="7">
        <f t="shared" si="3349"/>
        <v>0</v>
      </c>
      <c r="FB492" s="7">
        <f t="shared" si="3349"/>
        <v>0</v>
      </c>
      <c r="FC492" s="7">
        <f t="shared" si="3349"/>
        <v>0</v>
      </c>
      <c r="FD492" s="7">
        <f t="shared" si="3349"/>
        <v>0</v>
      </c>
      <c r="FE492" s="18">
        <f t="shared" si="3349"/>
        <v>0</v>
      </c>
      <c r="FF492" s="7">
        <f t="shared" si="3349"/>
        <v>0</v>
      </c>
      <c r="FG492" s="7">
        <f t="shared" si="3349"/>
        <v>0</v>
      </c>
      <c r="FH492" s="7">
        <f t="shared" si="3349"/>
        <v>0</v>
      </c>
      <c r="FI492" s="7">
        <f t="shared" si="3349"/>
        <v>0</v>
      </c>
      <c r="FJ492" s="7">
        <f t="shared" si="3349"/>
        <v>0</v>
      </c>
      <c r="FK492" s="7">
        <f t="shared" si="3349"/>
        <v>0</v>
      </c>
      <c r="FL492" s="7">
        <f t="shared" si="3349"/>
        <v>0</v>
      </c>
      <c r="FM492" s="7">
        <f t="shared" si="3349"/>
        <v>0</v>
      </c>
      <c r="FN492" s="7">
        <f t="shared" si="3350"/>
        <v>0</v>
      </c>
      <c r="FO492" s="7">
        <f t="shared" si="3350"/>
        <v>0</v>
      </c>
      <c r="FP492" s="7"/>
      <c r="FQ492" s="7">
        <f t="shared" si="3351"/>
        <v>0</v>
      </c>
      <c r="FR492" s="7">
        <f t="shared" si="3351"/>
        <v>0</v>
      </c>
      <c r="FS492" s="7">
        <f t="shared" si="3351"/>
        <v>0</v>
      </c>
      <c r="FT492" s="7">
        <f t="shared" si="3351"/>
        <v>0</v>
      </c>
      <c r="FU492" s="7">
        <f t="shared" si="3351"/>
        <v>0</v>
      </c>
      <c r="FV492" s="7">
        <f t="shared" si="3351"/>
        <v>0</v>
      </c>
      <c r="FW492" s="7">
        <f t="shared" si="3351"/>
        <v>0</v>
      </c>
      <c r="FX492" s="7">
        <f t="shared" si="3351"/>
        <v>0</v>
      </c>
      <c r="FY492" s="7">
        <f t="shared" si="3351"/>
        <v>0</v>
      </c>
      <c r="FZ492" s="7">
        <f t="shared" si="3351"/>
        <v>0</v>
      </c>
      <c r="GA492" s="7">
        <f t="shared" si="3351"/>
        <v>0</v>
      </c>
      <c r="GB492" s="116">
        <f t="shared" si="3351"/>
        <v>0</v>
      </c>
      <c r="GC492" s="117">
        <f t="shared" si="3351"/>
        <v>0</v>
      </c>
      <c r="GD492" s="7"/>
      <c r="GE492" s="7"/>
      <c r="GF492" s="7"/>
      <c r="GG492" s="52"/>
      <c r="GH492" s="3"/>
      <c r="GI492" s="18"/>
      <c r="GJ492" s="18"/>
      <c r="GK492" s="1"/>
      <c r="GL492" s="23"/>
      <c r="GM492" s="61"/>
      <c r="GN492" s="7"/>
      <c r="GO492" s="7"/>
    </row>
    <row r="493" spans="1:197" ht="24.95" customHeight="1" x14ac:dyDescent="0.35">
      <c r="A493" s="51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3">
        <f t="shared" si="3370"/>
        <v>0</v>
      </c>
      <c r="N493" s="32"/>
      <c r="O493" s="263"/>
      <c r="P493" s="32"/>
      <c r="Q493" s="20"/>
      <c r="R493" s="32"/>
      <c r="S493" s="20"/>
      <c r="T493" s="32"/>
      <c r="U493" s="20"/>
      <c r="V493" s="74"/>
      <c r="W493" s="20"/>
      <c r="X493" s="20"/>
      <c r="Y493" s="20"/>
      <c r="Z493" s="74"/>
      <c r="AA493" s="20"/>
      <c r="AB493" s="74"/>
      <c r="AC493" s="20"/>
      <c r="AD493" s="74"/>
      <c r="AE493" s="24"/>
      <c r="AF493" s="74"/>
      <c r="AG493" s="20"/>
      <c r="AH493" s="74"/>
      <c r="AI493" s="20"/>
      <c r="AJ493" s="74"/>
      <c r="AK493" s="20"/>
      <c r="AL493" s="74"/>
      <c r="AM493" s="263"/>
      <c r="AN493" s="74"/>
      <c r="AO493" s="20"/>
      <c r="AP493" s="74"/>
      <c r="AQ493" s="20"/>
      <c r="AR493" s="74"/>
      <c r="AS493" s="20"/>
      <c r="AT493" s="74"/>
      <c r="AU493" s="20"/>
      <c r="AV493" s="74"/>
      <c r="AW493" s="20"/>
      <c r="AX493" s="74"/>
      <c r="AY493" s="20"/>
      <c r="AZ493" s="74"/>
      <c r="BA493" s="20"/>
      <c r="BB493" s="74"/>
      <c r="BC493" s="20"/>
      <c r="BD493" s="74"/>
      <c r="BE493" s="20"/>
      <c r="BF493" s="20">
        <f t="shared" si="3371"/>
        <v>0</v>
      </c>
      <c r="BG493" s="20">
        <f t="shared" si="3372"/>
        <v>0</v>
      </c>
      <c r="BH493" s="7"/>
      <c r="BI493" s="1"/>
      <c r="BJ493" s="1"/>
      <c r="BK493" s="55"/>
      <c r="BL493" s="51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3">
        <f t="shared" si="3414"/>
        <v>0</v>
      </c>
      <c r="BY493" s="32"/>
      <c r="BZ493" s="334"/>
      <c r="CA493" s="32"/>
      <c r="CB493" s="20"/>
      <c r="CC493" s="32"/>
      <c r="CD493" s="20"/>
      <c r="CE493" s="32"/>
      <c r="CF493" s="20"/>
      <c r="CG493" s="74"/>
      <c r="CH493" s="20"/>
      <c r="CI493" s="20"/>
      <c r="CJ493" s="20"/>
      <c r="CK493" s="74"/>
      <c r="CL493" s="20"/>
      <c r="CM493" s="74"/>
      <c r="CN493" s="20"/>
      <c r="CO493" s="74"/>
      <c r="CP493" s="24"/>
      <c r="CQ493" s="74"/>
      <c r="CR493" s="334"/>
      <c r="CS493" s="74"/>
      <c r="CT493" s="20"/>
      <c r="CU493" s="74"/>
      <c r="CV493" s="20"/>
      <c r="CW493" s="74"/>
      <c r="CX493" s="334"/>
      <c r="CY493" s="74"/>
      <c r="CZ493" s="20"/>
      <c r="DA493" s="74"/>
      <c r="DB493" s="20"/>
      <c r="DC493" s="74"/>
      <c r="DD493" s="20"/>
      <c r="DE493" s="74"/>
      <c r="DF493" s="20"/>
      <c r="DG493" s="74"/>
      <c r="DH493" s="20"/>
      <c r="DI493" s="74"/>
      <c r="DJ493" s="20"/>
      <c r="DK493" s="74"/>
      <c r="DL493" s="20"/>
      <c r="DM493" s="74"/>
      <c r="DN493" s="20"/>
      <c r="DO493" s="74"/>
      <c r="DP493" s="20"/>
      <c r="DQ493" s="20">
        <f t="shared" si="3346"/>
        <v>0</v>
      </c>
      <c r="DR493" s="20">
        <f t="shared" si="3347"/>
        <v>0</v>
      </c>
      <c r="DS493" s="7"/>
      <c r="DT493" s="7"/>
      <c r="DU493" s="7"/>
      <c r="DV493" s="52"/>
      <c r="DW493" s="51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>
        <f t="shared" si="3348"/>
        <v>0</v>
      </c>
      <c r="EI493" s="7">
        <f t="shared" si="3348"/>
        <v>0</v>
      </c>
      <c r="EJ493" s="7">
        <f t="shared" si="3348"/>
        <v>0</v>
      </c>
      <c r="EK493" s="18">
        <f t="shared" si="3348"/>
        <v>0</v>
      </c>
      <c r="EL493" s="7">
        <f t="shared" si="3348"/>
        <v>0</v>
      </c>
      <c r="EM493" s="7">
        <f t="shared" si="3348"/>
        <v>0</v>
      </c>
      <c r="EN493" s="7">
        <f t="shared" si="3348"/>
        <v>0</v>
      </c>
      <c r="EO493" s="7">
        <f t="shared" si="3348"/>
        <v>0</v>
      </c>
      <c r="EP493" s="7">
        <f t="shared" si="3348"/>
        <v>0</v>
      </c>
      <c r="EQ493" s="7">
        <f t="shared" si="3348"/>
        <v>0</v>
      </c>
      <c r="ER493" s="7">
        <f t="shared" si="3348"/>
        <v>0</v>
      </c>
      <c r="ES493" s="7">
        <f t="shared" si="3348"/>
        <v>0</v>
      </c>
      <c r="ET493" s="7">
        <f t="shared" si="3348"/>
        <v>0</v>
      </c>
      <c r="EU493" s="18">
        <f t="shared" si="3348"/>
        <v>0</v>
      </c>
      <c r="EV493" s="7">
        <f t="shared" si="3348"/>
        <v>0</v>
      </c>
      <c r="EW493" s="7">
        <f t="shared" si="3348"/>
        <v>0</v>
      </c>
      <c r="EX493" s="7">
        <f t="shared" si="3349"/>
        <v>0</v>
      </c>
      <c r="EY493" s="7">
        <f t="shared" si="3349"/>
        <v>0</v>
      </c>
      <c r="EZ493" s="7">
        <f t="shared" si="3349"/>
        <v>0</v>
      </c>
      <c r="FA493" s="7">
        <f t="shared" si="3349"/>
        <v>0</v>
      </c>
      <c r="FB493" s="7">
        <f t="shared" si="3349"/>
        <v>0</v>
      </c>
      <c r="FC493" s="7">
        <f t="shared" si="3349"/>
        <v>0</v>
      </c>
      <c r="FD493" s="7">
        <f t="shared" si="3349"/>
        <v>0</v>
      </c>
      <c r="FE493" s="18">
        <f t="shared" si="3349"/>
        <v>0</v>
      </c>
      <c r="FF493" s="7">
        <f t="shared" si="3349"/>
        <v>0</v>
      </c>
      <c r="FG493" s="7">
        <f t="shared" si="3349"/>
        <v>0</v>
      </c>
      <c r="FH493" s="7">
        <f t="shared" si="3349"/>
        <v>0</v>
      </c>
      <c r="FI493" s="7">
        <f t="shared" si="3349"/>
        <v>0</v>
      </c>
      <c r="FJ493" s="7">
        <f t="shared" si="3349"/>
        <v>0</v>
      </c>
      <c r="FK493" s="7">
        <f t="shared" si="3349"/>
        <v>0</v>
      </c>
      <c r="FL493" s="7">
        <f t="shared" si="3349"/>
        <v>0</v>
      </c>
      <c r="FM493" s="7">
        <f t="shared" si="3349"/>
        <v>0</v>
      </c>
      <c r="FN493" s="7">
        <f t="shared" si="3350"/>
        <v>0</v>
      </c>
      <c r="FO493" s="7">
        <f t="shared" si="3350"/>
        <v>0</v>
      </c>
      <c r="FP493" s="7"/>
      <c r="FQ493" s="7">
        <f t="shared" si="3351"/>
        <v>0</v>
      </c>
      <c r="FR493" s="7">
        <f t="shared" si="3351"/>
        <v>0</v>
      </c>
      <c r="FS493" s="7">
        <f t="shared" si="3351"/>
        <v>0</v>
      </c>
      <c r="FT493" s="7">
        <f t="shared" si="3351"/>
        <v>0</v>
      </c>
      <c r="FU493" s="7">
        <f t="shared" si="3351"/>
        <v>0</v>
      </c>
      <c r="FV493" s="7">
        <f t="shared" si="3351"/>
        <v>0</v>
      </c>
      <c r="FW493" s="7">
        <f t="shared" si="3351"/>
        <v>0</v>
      </c>
      <c r="FX493" s="7">
        <f t="shared" si="3351"/>
        <v>0</v>
      </c>
      <c r="FY493" s="7">
        <f t="shared" si="3351"/>
        <v>0</v>
      </c>
      <c r="FZ493" s="7">
        <f t="shared" si="3351"/>
        <v>0</v>
      </c>
      <c r="GA493" s="7">
        <f t="shared" si="3351"/>
        <v>0</v>
      </c>
      <c r="GB493" s="116">
        <f t="shared" si="3351"/>
        <v>0</v>
      </c>
      <c r="GC493" s="117">
        <f t="shared" si="3351"/>
        <v>0</v>
      </c>
      <c r="GD493" s="7"/>
      <c r="GE493" s="7"/>
      <c r="GF493" s="7"/>
      <c r="GG493" s="52"/>
      <c r="GH493" s="3"/>
      <c r="GI493" s="18"/>
      <c r="GJ493" s="18"/>
      <c r="GK493" s="1"/>
      <c r="GL493" s="23"/>
      <c r="GM493" s="61"/>
      <c r="GN493" s="7"/>
      <c r="GO493" s="7"/>
    </row>
    <row r="494" spans="1:197" ht="24.95" customHeight="1" x14ac:dyDescent="0.35">
      <c r="A494" s="51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3">
        <f t="shared" si="3370"/>
        <v>0</v>
      </c>
      <c r="N494" s="32"/>
      <c r="O494" s="263"/>
      <c r="P494" s="32"/>
      <c r="Q494" s="20"/>
      <c r="R494" s="32"/>
      <c r="S494" s="20"/>
      <c r="T494" s="32"/>
      <c r="U494" s="20"/>
      <c r="V494" s="74"/>
      <c r="W494" s="20"/>
      <c r="X494" s="20"/>
      <c r="Y494" s="20"/>
      <c r="Z494" s="74"/>
      <c r="AA494" s="20"/>
      <c r="AB494" s="74"/>
      <c r="AC494" s="20"/>
      <c r="AD494" s="74"/>
      <c r="AE494" s="24"/>
      <c r="AF494" s="74"/>
      <c r="AG494" s="20"/>
      <c r="AH494" s="74"/>
      <c r="AI494" s="20"/>
      <c r="AJ494" s="74"/>
      <c r="AK494" s="20"/>
      <c r="AL494" s="74"/>
      <c r="AM494" s="263"/>
      <c r="AN494" s="74"/>
      <c r="AO494" s="20"/>
      <c r="AP494" s="74"/>
      <c r="AQ494" s="20"/>
      <c r="AR494" s="74"/>
      <c r="AS494" s="20"/>
      <c r="AT494" s="74"/>
      <c r="AU494" s="20"/>
      <c r="AV494" s="74"/>
      <c r="AW494" s="20"/>
      <c r="AX494" s="74"/>
      <c r="AY494" s="20"/>
      <c r="AZ494" s="74"/>
      <c r="BA494" s="20"/>
      <c r="BB494" s="74"/>
      <c r="BC494" s="20"/>
      <c r="BD494" s="74"/>
      <c r="BE494" s="20"/>
      <c r="BF494" s="20">
        <f t="shared" si="3371"/>
        <v>0</v>
      </c>
      <c r="BG494" s="20">
        <f t="shared" si="3372"/>
        <v>0</v>
      </c>
      <c r="BH494" s="7"/>
      <c r="BI494" s="1"/>
      <c r="BJ494" s="1"/>
      <c r="BK494" s="55"/>
      <c r="BL494" s="51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3">
        <f t="shared" si="3414"/>
        <v>0</v>
      </c>
      <c r="BY494" s="32"/>
      <c r="BZ494" s="334"/>
      <c r="CA494" s="32"/>
      <c r="CB494" s="20"/>
      <c r="CC494" s="32"/>
      <c r="CD494" s="20"/>
      <c r="CE494" s="32"/>
      <c r="CF494" s="20"/>
      <c r="CG494" s="74"/>
      <c r="CH494" s="20"/>
      <c r="CI494" s="20"/>
      <c r="CJ494" s="20"/>
      <c r="CK494" s="74"/>
      <c r="CL494" s="20"/>
      <c r="CM494" s="74"/>
      <c r="CN494" s="20"/>
      <c r="CO494" s="74"/>
      <c r="CP494" s="24"/>
      <c r="CQ494" s="74"/>
      <c r="CR494" s="334"/>
      <c r="CS494" s="74"/>
      <c r="CT494" s="20"/>
      <c r="CU494" s="74"/>
      <c r="CV494" s="20"/>
      <c r="CW494" s="74"/>
      <c r="CX494" s="334"/>
      <c r="CY494" s="74"/>
      <c r="CZ494" s="20"/>
      <c r="DA494" s="74"/>
      <c r="DB494" s="20"/>
      <c r="DC494" s="74"/>
      <c r="DD494" s="20"/>
      <c r="DE494" s="74"/>
      <c r="DF494" s="20"/>
      <c r="DG494" s="74"/>
      <c r="DH494" s="20"/>
      <c r="DI494" s="74"/>
      <c r="DJ494" s="20"/>
      <c r="DK494" s="74"/>
      <c r="DL494" s="20"/>
      <c r="DM494" s="74"/>
      <c r="DN494" s="20"/>
      <c r="DO494" s="74"/>
      <c r="DP494" s="20"/>
      <c r="DQ494" s="20">
        <f t="shared" si="3346"/>
        <v>0</v>
      </c>
      <c r="DR494" s="20">
        <f t="shared" si="3347"/>
        <v>0</v>
      </c>
      <c r="DS494" s="7"/>
      <c r="DT494" s="7"/>
      <c r="DU494" s="7"/>
      <c r="DV494" s="52"/>
      <c r="DW494" s="51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>
        <f t="shared" si="3348"/>
        <v>0</v>
      </c>
      <c r="EI494" s="7">
        <f t="shared" si="3348"/>
        <v>0</v>
      </c>
      <c r="EJ494" s="7">
        <f t="shared" si="3348"/>
        <v>0</v>
      </c>
      <c r="EK494" s="18">
        <f t="shared" si="3348"/>
        <v>0</v>
      </c>
      <c r="EL494" s="7">
        <f t="shared" si="3348"/>
        <v>0</v>
      </c>
      <c r="EM494" s="7">
        <f t="shared" si="3348"/>
        <v>0</v>
      </c>
      <c r="EN494" s="7">
        <f t="shared" si="3348"/>
        <v>0</v>
      </c>
      <c r="EO494" s="7">
        <f t="shared" si="3348"/>
        <v>0</v>
      </c>
      <c r="EP494" s="7">
        <f t="shared" si="3348"/>
        <v>0</v>
      </c>
      <c r="EQ494" s="7">
        <f t="shared" si="3348"/>
        <v>0</v>
      </c>
      <c r="ER494" s="7">
        <f t="shared" si="3348"/>
        <v>0</v>
      </c>
      <c r="ES494" s="7">
        <f t="shared" si="3348"/>
        <v>0</v>
      </c>
      <c r="ET494" s="7">
        <f t="shared" si="3348"/>
        <v>0</v>
      </c>
      <c r="EU494" s="18">
        <f t="shared" si="3348"/>
        <v>0</v>
      </c>
      <c r="EV494" s="7">
        <f t="shared" si="3348"/>
        <v>0</v>
      </c>
      <c r="EW494" s="7">
        <f t="shared" si="3348"/>
        <v>0</v>
      </c>
      <c r="EX494" s="7">
        <f t="shared" si="3349"/>
        <v>0</v>
      </c>
      <c r="EY494" s="7">
        <f t="shared" si="3349"/>
        <v>0</v>
      </c>
      <c r="EZ494" s="7">
        <f t="shared" si="3349"/>
        <v>0</v>
      </c>
      <c r="FA494" s="7">
        <f t="shared" si="3349"/>
        <v>0</v>
      </c>
      <c r="FB494" s="7">
        <f t="shared" si="3349"/>
        <v>0</v>
      </c>
      <c r="FC494" s="7">
        <f t="shared" si="3349"/>
        <v>0</v>
      </c>
      <c r="FD494" s="7">
        <f t="shared" si="3349"/>
        <v>0</v>
      </c>
      <c r="FE494" s="18">
        <f t="shared" si="3349"/>
        <v>0</v>
      </c>
      <c r="FF494" s="7">
        <f t="shared" si="3349"/>
        <v>0</v>
      </c>
      <c r="FG494" s="7">
        <f t="shared" si="3349"/>
        <v>0</v>
      </c>
      <c r="FH494" s="7">
        <f t="shared" si="3349"/>
        <v>0</v>
      </c>
      <c r="FI494" s="7">
        <f t="shared" si="3349"/>
        <v>0</v>
      </c>
      <c r="FJ494" s="7">
        <f t="shared" si="3349"/>
        <v>0</v>
      </c>
      <c r="FK494" s="7">
        <f t="shared" si="3349"/>
        <v>0</v>
      </c>
      <c r="FL494" s="7">
        <f t="shared" si="3349"/>
        <v>0</v>
      </c>
      <c r="FM494" s="7">
        <f t="shared" si="3349"/>
        <v>0</v>
      </c>
      <c r="FN494" s="7">
        <f t="shared" si="3350"/>
        <v>0</v>
      </c>
      <c r="FO494" s="7">
        <f t="shared" si="3350"/>
        <v>0</v>
      </c>
      <c r="FP494" s="7"/>
      <c r="FQ494" s="7">
        <f t="shared" si="3351"/>
        <v>0</v>
      </c>
      <c r="FR494" s="7">
        <f t="shared" si="3351"/>
        <v>0</v>
      </c>
      <c r="FS494" s="7">
        <f t="shared" si="3351"/>
        <v>0</v>
      </c>
      <c r="FT494" s="7">
        <f t="shared" si="3351"/>
        <v>0</v>
      </c>
      <c r="FU494" s="7">
        <f t="shared" si="3351"/>
        <v>0</v>
      </c>
      <c r="FV494" s="7">
        <f t="shared" si="3351"/>
        <v>0</v>
      </c>
      <c r="FW494" s="7">
        <f t="shared" si="3351"/>
        <v>0</v>
      </c>
      <c r="FX494" s="7">
        <f t="shared" si="3351"/>
        <v>0</v>
      </c>
      <c r="FY494" s="7">
        <f t="shared" si="3351"/>
        <v>0</v>
      </c>
      <c r="FZ494" s="7">
        <f t="shared" si="3351"/>
        <v>0</v>
      </c>
      <c r="GA494" s="7">
        <f t="shared" si="3351"/>
        <v>0</v>
      </c>
      <c r="GB494" s="116">
        <f t="shared" si="3351"/>
        <v>0</v>
      </c>
      <c r="GC494" s="117">
        <f t="shared" si="3351"/>
        <v>0</v>
      </c>
      <c r="GD494" s="7"/>
      <c r="GE494" s="7"/>
      <c r="GF494" s="7"/>
      <c r="GG494" s="52"/>
      <c r="GH494" s="3"/>
      <c r="GI494" s="18"/>
      <c r="GJ494" s="18"/>
      <c r="GK494" s="1"/>
      <c r="GL494" s="23"/>
      <c r="GM494" s="61"/>
      <c r="GN494" s="7"/>
      <c r="GO494" s="7"/>
    </row>
    <row r="495" spans="1:197" ht="24.95" customHeight="1" x14ac:dyDescent="0.35">
      <c r="A495" s="51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3">
        <f t="shared" si="3370"/>
        <v>0</v>
      </c>
      <c r="N495" s="32"/>
      <c r="O495" s="263"/>
      <c r="P495" s="32"/>
      <c r="Q495" s="20"/>
      <c r="R495" s="32"/>
      <c r="S495" s="20"/>
      <c r="T495" s="32"/>
      <c r="U495" s="20"/>
      <c r="V495" s="74"/>
      <c r="W495" s="20"/>
      <c r="X495" s="20"/>
      <c r="Y495" s="20"/>
      <c r="Z495" s="74"/>
      <c r="AA495" s="20"/>
      <c r="AB495" s="74"/>
      <c r="AC495" s="20"/>
      <c r="AD495" s="74"/>
      <c r="AE495" s="24"/>
      <c r="AF495" s="74"/>
      <c r="AG495" s="20"/>
      <c r="AH495" s="74"/>
      <c r="AI495" s="20"/>
      <c r="AJ495" s="74"/>
      <c r="AK495" s="20"/>
      <c r="AL495" s="74"/>
      <c r="AM495" s="263"/>
      <c r="AN495" s="74"/>
      <c r="AO495" s="20"/>
      <c r="AP495" s="74"/>
      <c r="AQ495" s="20"/>
      <c r="AR495" s="74"/>
      <c r="AS495" s="20"/>
      <c r="AT495" s="74"/>
      <c r="AU495" s="20"/>
      <c r="AV495" s="74"/>
      <c r="AW495" s="20"/>
      <c r="AX495" s="74"/>
      <c r="AY495" s="20"/>
      <c r="AZ495" s="74"/>
      <c r="BA495" s="20"/>
      <c r="BB495" s="74"/>
      <c r="BC495" s="20"/>
      <c r="BD495" s="74"/>
      <c r="BE495" s="20"/>
      <c r="BF495" s="20">
        <f t="shared" si="3371"/>
        <v>0</v>
      </c>
      <c r="BG495" s="20">
        <f t="shared" si="3372"/>
        <v>0</v>
      </c>
      <c r="BH495" s="7"/>
      <c r="BI495" s="1"/>
      <c r="BJ495" s="1"/>
      <c r="BK495" s="55"/>
      <c r="BL495" s="51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3">
        <f t="shared" si="3414"/>
        <v>0</v>
      </c>
      <c r="BY495" s="32"/>
      <c r="BZ495" s="334"/>
      <c r="CA495" s="32"/>
      <c r="CB495" s="20"/>
      <c r="CC495" s="32"/>
      <c r="CD495" s="20"/>
      <c r="CE495" s="32"/>
      <c r="CF495" s="20"/>
      <c r="CG495" s="74"/>
      <c r="CH495" s="20"/>
      <c r="CI495" s="20"/>
      <c r="CJ495" s="20"/>
      <c r="CK495" s="74"/>
      <c r="CL495" s="20"/>
      <c r="CM495" s="74"/>
      <c r="CN495" s="20"/>
      <c r="CO495" s="74"/>
      <c r="CP495" s="24"/>
      <c r="CQ495" s="74"/>
      <c r="CR495" s="334"/>
      <c r="CS495" s="74"/>
      <c r="CT495" s="20"/>
      <c r="CU495" s="74"/>
      <c r="CV495" s="20"/>
      <c r="CW495" s="74"/>
      <c r="CX495" s="334"/>
      <c r="CY495" s="74"/>
      <c r="CZ495" s="20"/>
      <c r="DA495" s="74"/>
      <c r="DB495" s="20"/>
      <c r="DC495" s="74"/>
      <c r="DD495" s="20"/>
      <c r="DE495" s="74"/>
      <c r="DF495" s="20"/>
      <c r="DG495" s="74"/>
      <c r="DH495" s="20"/>
      <c r="DI495" s="74"/>
      <c r="DJ495" s="20"/>
      <c r="DK495" s="74"/>
      <c r="DL495" s="20"/>
      <c r="DM495" s="74"/>
      <c r="DN495" s="20"/>
      <c r="DO495" s="74"/>
      <c r="DP495" s="20"/>
      <c r="DQ495" s="20">
        <f t="shared" si="3346"/>
        <v>0</v>
      </c>
      <c r="DR495" s="20">
        <f t="shared" si="3347"/>
        <v>0</v>
      </c>
      <c r="DS495" s="7"/>
      <c r="DT495" s="7"/>
      <c r="DU495" s="7"/>
      <c r="DV495" s="52"/>
      <c r="DW495" s="51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>
        <f t="shared" si="3348"/>
        <v>0</v>
      </c>
      <c r="EI495" s="7">
        <f t="shared" si="3348"/>
        <v>0</v>
      </c>
      <c r="EJ495" s="7">
        <f t="shared" si="3348"/>
        <v>0</v>
      </c>
      <c r="EK495" s="18">
        <f t="shared" si="3348"/>
        <v>0</v>
      </c>
      <c r="EL495" s="7">
        <f t="shared" si="3348"/>
        <v>0</v>
      </c>
      <c r="EM495" s="7">
        <f t="shared" si="3348"/>
        <v>0</v>
      </c>
      <c r="EN495" s="7">
        <f t="shared" si="3348"/>
        <v>0</v>
      </c>
      <c r="EO495" s="7">
        <f t="shared" si="3348"/>
        <v>0</v>
      </c>
      <c r="EP495" s="7">
        <f t="shared" si="3348"/>
        <v>0</v>
      </c>
      <c r="EQ495" s="7">
        <f t="shared" si="3348"/>
        <v>0</v>
      </c>
      <c r="ER495" s="7">
        <f t="shared" si="3348"/>
        <v>0</v>
      </c>
      <c r="ES495" s="7">
        <f t="shared" si="3348"/>
        <v>0</v>
      </c>
      <c r="ET495" s="7">
        <f t="shared" si="3348"/>
        <v>0</v>
      </c>
      <c r="EU495" s="18">
        <f t="shared" si="3348"/>
        <v>0</v>
      </c>
      <c r="EV495" s="7">
        <f t="shared" si="3348"/>
        <v>0</v>
      </c>
      <c r="EW495" s="7">
        <f t="shared" si="3348"/>
        <v>0</v>
      </c>
      <c r="EX495" s="7">
        <f t="shared" si="3349"/>
        <v>0</v>
      </c>
      <c r="EY495" s="7">
        <f t="shared" si="3349"/>
        <v>0</v>
      </c>
      <c r="EZ495" s="7">
        <f t="shared" si="3349"/>
        <v>0</v>
      </c>
      <c r="FA495" s="7">
        <f t="shared" si="3349"/>
        <v>0</v>
      </c>
      <c r="FB495" s="7">
        <f t="shared" si="3349"/>
        <v>0</v>
      </c>
      <c r="FC495" s="7">
        <f t="shared" si="3349"/>
        <v>0</v>
      </c>
      <c r="FD495" s="7">
        <f t="shared" si="3349"/>
        <v>0</v>
      </c>
      <c r="FE495" s="18">
        <f t="shared" si="3349"/>
        <v>0</v>
      </c>
      <c r="FF495" s="7">
        <f t="shared" si="3349"/>
        <v>0</v>
      </c>
      <c r="FG495" s="7">
        <f t="shared" si="3349"/>
        <v>0</v>
      </c>
      <c r="FH495" s="7">
        <f t="shared" si="3349"/>
        <v>0</v>
      </c>
      <c r="FI495" s="7">
        <f t="shared" si="3349"/>
        <v>0</v>
      </c>
      <c r="FJ495" s="7">
        <f t="shared" si="3349"/>
        <v>0</v>
      </c>
      <c r="FK495" s="7">
        <f t="shared" si="3349"/>
        <v>0</v>
      </c>
      <c r="FL495" s="7">
        <f t="shared" si="3349"/>
        <v>0</v>
      </c>
      <c r="FM495" s="7">
        <f t="shared" si="3349"/>
        <v>0</v>
      </c>
      <c r="FN495" s="7">
        <f t="shared" si="3350"/>
        <v>0</v>
      </c>
      <c r="FO495" s="7">
        <f t="shared" si="3350"/>
        <v>0</v>
      </c>
      <c r="FP495" s="7"/>
      <c r="FQ495" s="7">
        <f t="shared" si="3351"/>
        <v>0</v>
      </c>
      <c r="FR495" s="7">
        <f t="shared" si="3351"/>
        <v>0</v>
      </c>
      <c r="FS495" s="7">
        <f t="shared" si="3351"/>
        <v>0</v>
      </c>
      <c r="FT495" s="7">
        <f t="shared" si="3351"/>
        <v>0</v>
      </c>
      <c r="FU495" s="7">
        <f t="shared" si="3351"/>
        <v>0</v>
      </c>
      <c r="FV495" s="7">
        <f t="shared" si="3351"/>
        <v>0</v>
      </c>
      <c r="FW495" s="7">
        <f t="shared" si="3351"/>
        <v>0</v>
      </c>
      <c r="FX495" s="7">
        <f t="shared" si="3351"/>
        <v>0</v>
      </c>
      <c r="FY495" s="7">
        <f t="shared" si="3351"/>
        <v>0</v>
      </c>
      <c r="FZ495" s="7">
        <f t="shared" si="3351"/>
        <v>0</v>
      </c>
      <c r="GA495" s="7">
        <f t="shared" si="3351"/>
        <v>0</v>
      </c>
      <c r="GB495" s="116">
        <f t="shared" si="3351"/>
        <v>0</v>
      </c>
      <c r="GC495" s="117">
        <f t="shared" si="3351"/>
        <v>0</v>
      </c>
      <c r="GD495" s="7"/>
      <c r="GE495" s="7"/>
      <c r="GF495" s="7"/>
      <c r="GG495" s="52"/>
      <c r="GH495" s="3"/>
      <c r="GI495" s="18"/>
      <c r="GJ495" s="18"/>
      <c r="GK495" s="1"/>
      <c r="GL495" s="23"/>
      <c r="GM495" s="61"/>
      <c r="GN495" s="7"/>
      <c r="GO495" s="7"/>
    </row>
    <row r="496" spans="1:197" ht="24.95" customHeight="1" thickBot="1" x14ac:dyDescent="0.4">
      <c r="A496" s="51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3">
        <f t="shared" si="3370"/>
        <v>0</v>
      </c>
      <c r="N496" s="32"/>
      <c r="O496" s="263"/>
      <c r="P496" s="32"/>
      <c r="Q496" s="20"/>
      <c r="R496" s="32"/>
      <c r="S496" s="20"/>
      <c r="T496" s="32"/>
      <c r="U496" s="20"/>
      <c r="V496" s="74"/>
      <c r="W496" s="20"/>
      <c r="X496" s="20"/>
      <c r="Y496" s="20"/>
      <c r="Z496" s="74"/>
      <c r="AA496" s="20"/>
      <c r="AB496" s="74"/>
      <c r="AC496" s="20"/>
      <c r="AD496" s="74"/>
      <c r="AE496" s="24"/>
      <c r="AF496" s="74"/>
      <c r="AG496" s="20"/>
      <c r="AH496" s="74"/>
      <c r="AI496" s="20"/>
      <c r="AJ496" s="74"/>
      <c r="AK496" s="20"/>
      <c r="AL496" s="74"/>
      <c r="AM496" s="263"/>
      <c r="AN496" s="74"/>
      <c r="AO496" s="20"/>
      <c r="AP496" s="74"/>
      <c r="AQ496" s="20"/>
      <c r="AR496" s="74"/>
      <c r="AS496" s="20"/>
      <c r="AT496" s="74"/>
      <c r="AU496" s="20"/>
      <c r="AV496" s="74"/>
      <c r="AW496" s="20"/>
      <c r="AX496" s="74"/>
      <c r="AY496" s="20"/>
      <c r="AZ496" s="74"/>
      <c r="BA496" s="20"/>
      <c r="BB496" s="74"/>
      <c r="BC496" s="20"/>
      <c r="BD496" s="74"/>
      <c r="BE496" s="20"/>
      <c r="BF496" s="20">
        <f t="shared" si="3371"/>
        <v>0</v>
      </c>
      <c r="BG496" s="20">
        <f t="shared" si="3372"/>
        <v>0</v>
      </c>
      <c r="BH496" s="7"/>
      <c r="BI496" s="1"/>
      <c r="BJ496" s="1"/>
      <c r="BK496" s="55"/>
      <c r="BL496" s="51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3">
        <f t="shared" si="3414"/>
        <v>0</v>
      </c>
      <c r="BY496" s="32"/>
      <c r="BZ496" s="334"/>
      <c r="CA496" s="32"/>
      <c r="CB496" s="20"/>
      <c r="CC496" s="32"/>
      <c r="CD496" s="20"/>
      <c r="CE496" s="32"/>
      <c r="CF496" s="20"/>
      <c r="CG496" s="74"/>
      <c r="CH496" s="20"/>
      <c r="CI496" s="20"/>
      <c r="CJ496" s="20"/>
      <c r="CK496" s="74"/>
      <c r="CL496" s="20"/>
      <c r="CM496" s="74"/>
      <c r="CN496" s="20"/>
      <c r="CO496" s="74"/>
      <c r="CP496" s="24"/>
      <c r="CQ496" s="74"/>
      <c r="CR496" s="334"/>
      <c r="CS496" s="74"/>
      <c r="CT496" s="20"/>
      <c r="CU496" s="74"/>
      <c r="CV496" s="20"/>
      <c r="CW496" s="74"/>
      <c r="CX496" s="334"/>
      <c r="CY496" s="74"/>
      <c r="CZ496" s="20"/>
      <c r="DA496" s="74"/>
      <c r="DB496" s="20"/>
      <c r="DC496" s="74"/>
      <c r="DD496" s="20"/>
      <c r="DE496" s="74"/>
      <c r="DF496" s="20"/>
      <c r="DG496" s="74"/>
      <c r="DH496" s="20"/>
      <c r="DI496" s="74"/>
      <c r="DJ496" s="20"/>
      <c r="DK496" s="74"/>
      <c r="DL496" s="20"/>
      <c r="DM496" s="74"/>
      <c r="DN496" s="20"/>
      <c r="DO496" s="74"/>
      <c r="DP496" s="20"/>
      <c r="DQ496" s="20">
        <f t="shared" si="3346"/>
        <v>0</v>
      </c>
      <c r="DR496" s="20">
        <f t="shared" si="3347"/>
        <v>0</v>
      </c>
      <c r="DS496" s="7"/>
      <c r="DT496" s="7"/>
      <c r="DU496" s="7"/>
      <c r="DV496" s="52"/>
      <c r="DW496" s="51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>
        <f t="shared" si="3348"/>
        <v>0</v>
      </c>
      <c r="EI496" s="7">
        <f t="shared" si="3348"/>
        <v>0</v>
      </c>
      <c r="EJ496" s="7">
        <f t="shared" si="3348"/>
        <v>0</v>
      </c>
      <c r="EK496" s="18">
        <f t="shared" si="3348"/>
        <v>0</v>
      </c>
      <c r="EL496" s="7">
        <f t="shared" si="3348"/>
        <v>0</v>
      </c>
      <c r="EM496" s="7">
        <f t="shared" si="3348"/>
        <v>0</v>
      </c>
      <c r="EN496" s="7">
        <f t="shared" si="3348"/>
        <v>0</v>
      </c>
      <c r="EO496" s="7">
        <f t="shared" si="3348"/>
        <v>0</v>
      </c>
      <c r="EP496" s="7">
        <f t="shared" si="3348"/>
        <v>0</v>
      </c>
      <c r="EQ496" s="7">
        <f t="shared" si="3348"/>
        <v>0</v>
      </c>
      <c r="ER496" s="7">
        <f t="shared" si="3348"/>
        <v>0</v>
      </c>
      <c r="ES496" s="7">
        <f t="shared" si="3348"/>
        <v>0</v>
      </c>
      <c r="ET496" s="7">
        <f t="shared" si="3348"/>
        <v>0</v>
      </c>
      <c r="EU496" s="18">
        <f t="shared" si="3348"/>
        <v>0</v>
      </c>
      <c r="EV496" s="7">
        <f t="shared" si="3348"/>
        <v>0</v>
      </c>
      <c r="EW496" s="7">
        <f t="shared" ref="EW496" si="3415">SUM(AA496+CL496)</f>
        <v>0</v>
      </c>
      <c r="EX496" s="7">
        <f t="shared" si="3349"/>
        <v>0</v>
      </c>
      <c r="EY496" s="7">
        <f t="shared" si="3349"/>
        <v>0</v>
      </c>
      <c r="EZ496" s="7">
        <f t="shared" si="3349"/>
        <v>0</v>
      </c>
      <c r="FA496" s="7">
        <f t="shared" si="3349"/>
        <v>0</v>
      </c>
      <c r="FB496" s="7">
        <f t="shared" si="3349"/>
        <v>0</v>
      </c>
      <c r="FC496" s="7">
        <f t="shared" si="3349"/>
        <v>0</v>
      </c>
      <c r="FD496" s="7">
        <f t="shared" si="3349"/>
        <v>0</v>
      </c>
      <c r="FE496" s="18">
        <f t="shared" si="3349"/>
        <v>0</v>
      </c>
      <c r="FF496" s="7">
        <f t="shared" si="3349"/>
        <v>0</v>
      </c>
      <c r="FG496" s="7">
        <f t="shared" si="3349"/>
        <v>0</v>
      </c>
      <c r="FH496" s="7">
        <f t="shared" si="3349"/>
        <v>0</v>
      </c>
      <c r="FI496" s="7">
        <f t="shared" si="3349"/>
        <v>0</v>
      </c>
      <c r="FJ496" s="7">
        <f t="shared" si="3349"/>
        <v>0</v>
      </c>
      <c r="FK496" s="7">
        <f t="shared" si="3349"/>
        <v>0</v>
      </c>
      <c r="FL496" s="7">
        <f t="shared" si="3349"/>
        <v>0</v>
      </c>
      <c r="FM496" s="7">
        <f t="shared" ref="FM496" si="3416">SUM(AQ496+DB496)</f>
        <v>0</v>
      </c>
      <c r="FN496" s="7">
        <f t="shared" si="3350"/>
        <v>0</v>
      </c>
      <c r="FO496" s="7">
        <f t="shared" si="3350"/>
        <v>0</v>
      </c>
      <c r="FP496" s="7"/>
      <c r="FQ496" s="7">
        <f t="shared" si="3351"/>
        <v>0</v>
      </c>
      <c r="FR496" s="7">
        <f t="shared" si="3351"/>
        <v>0</v>
      </c>
      <c r="FS496" s="7">
        <f t="shared" si="3351"/>
        <v>0</v>
      </c>
      <c r="FT496" s="7">
        <f t="shared" si="3351"/>
        <v>0</v>
      </c>
      <c r="FU496" s="7">
        <f t="shared" si="3351"/>
        <v>0</v>
      </c>
      <c r="FV496" s="7">
        <f t="shared" si="3351"/>
        <v>0</v>
      </c>
      <c r="FW496" s="7">
        <f t="shared" si="3351"/>
        <v>0</v>
      </c>
      <c r="FX496" s="7">
        <f t="shared" si="3351"/>
        <v>0</v>
      </c>
      <c r="FY496" s="7">
        <f t="shared" si="3351"/>
        <v>0</v>
      </c>
      <c r="FZ496" s="7">
        <f t="shared" si="3351"/>
        <v>0</v>
      </c>
      <c r="GA496" s="7">
        <f t="shared" si="3351"/>
        <v>0</v>
      </c>
      <c r="GB496" s="116">
        <f t="shared" si="3351"/>
        <v>0</v>
      </c>
      <c r="GC496" s="117">
        <f t="shared" si="3351"/>
        <v>0</v>
      </c>
      <c r="GD496" s="7"/>
      <c r="GE496" s="7"/>
      <c r="GF496" s="7"/>
      <c r="GG496" s="52"/>
      <c r="GH496" s="3"/>
      <c r="GI496" s="18"/>
      <c r="GJ496" s="18"/>
      <c r="GK496" s="1"/>
      <c r="GL496" s="23"/>
      <c r="GM496" s="61"/>
      <c r="GN496" s="7"/>
      <c r="GO496" s="7"/>
    </row>
    <row r="497" spans="1:197" s="346" customFormat="1" ht="24.75" customHeight="1" x14ac:dyDescent="0.35">
      <c r="A497" s="351">
        <v>33</v>
      </c>
      <c r="B497" s="131" t="s">
        <v>94</v>
      </c>
      <c r="C497" s="130" t="s">
        <v>53</v>
      </c>
      <c r="D497" s="131">
        <v>1</v>
      </c>
      <c r="E497" s="131"/>
      <c r="F497" s="131"/>
      <c r="G497" s="131"/>
      <c r="H497" s="131"/>
      <c r="I497" s="131"/>
      <c r="J497" s="131"/>
      <c r="K497" s="131"/>
      <c r="L497" s="353">
        <f t="shared" ref="L497:N497" si="3417">SUM(L498:L507)</f>
        <v>136</v>
      </c>
      <c r="M497" s="353">
        <f t="shared" si="3417"/>
        <v>136</v>
      </c>
      <c r="N497" s="353">
        <f t="shared" si="3417"/>
        <v>48</v>
      </c>
      <c r="O497" s="131">
        <f t="shared" ref="O497:BG497" si="3418">SUM(O498:O513)</f>
        <v>48</v>
      </c>
      <c r="P497" s="2">
        <f t="shared" si="3418"/>
        <v>40</v>
      </c>
      <c r="Q497" s="131">
        <f t="shared" si="3418"/>
        <v>40</v>
      </c>
      <c r="R497" s="2">
        <f t="shared" si="3418"/>
        <v>48</v>
      </c>
      <c r="S497" s="131">
        <f t="shared" si="3418"/>
        <v>48</v>
      </c>
      <c r="T497" s="2">
        <f t="shared" si="3418"/>
        <v>0</v>
      </c>
      <c r="U497" s="131">
        <f t="shared" si="3418"/>
        <v>0</v>
      </c>
      <c r="V497" s="2">
        <f t="shared" si="3418"/>
        <v>0</v>
      </c>
      <c r="W497" s="131">
        <f t="shared" si="3418"/>
        <v>0</v>
      </c>
      <c r="X497" s="131">
        <f t="shared" si="3418"/>
        <v>0</v>
      </c>
      <c r="Y497" s="433">
        <f t="shared" si="3418"/>
        <v>6.8</v>
      </c>
      <c r="Z497" s="2">
        <f t="shared" si="3418"/>
        <v>0</v>
      </c>
      <c r="AA497" s="131">
        <f t="shared" si="3418"/>
        <v>0</v>
      </c>
      <c r="AB497" s="2">
        <f t="shared" si="3418"/>
        <v>0</v>
      </c>
      <c r="AC497" s="131">
        <f t="shared" si="3418"/>
        <v>0</v>
      </c>
      <c r="AD497" s="2">
        <f t="shared" si="3418"/>
        <v>1</v>
      </c>
      <c r="AE497" s="131">
        <f t="shared" si="3418"/>
        <v>75</v>
      </c>
      <c r="AF497" s="2">
        <f t="shared" si="3418"/>
        <v>0</v>
      </c>
      <c r="AG497" s="131">
        <f t="shared" si="3418"/>
        <v>0</v>
      </c>
      <c r="AH497" s="2">
        <f t="shared" si="3418"/>
        <v>0</v>
      </c>
      <c r="AI497" s="131">
        <f t="shared" si="3418"/>
        <v>0</v>
      </c>
      <c r="AJ497" s="2">
        <f t="shared" si="3418"/>
        <v>0</v>
      </c>
      <c r="AK497" s="433">
        <f t="shared" si="3418"/>
        <v>0</v>
      </c>
      <c r="AL497" s="2">
        <f t="shared" si="3418"/>
        <v>0</v>
      </c>
      <c r="AM497" s="131">
        <f t="shared" si="3418"/>
        <v>0</v>
      </c>
      <c r="AN497" s="2">
        <f t="shared" si="3418"/>
        <v>0</v>
      </c>
      <c r="AO497" s="131">
        <f t="shared" si="3418"/>
        <v>0</v>
      </c>
      <c r="AP497" s="2">
        <f t="shared" si="3418"/>
        <v>0</v>
      </c>
      <c r="AQ497" s="131">
        <f t="shared" si="3418"/>
        <v>0</v>
      </c>
      <c r="AR497" s="131">
        <f t="shared" si="3418"/>
        <v>0</v>
      </c>
      <c r="AS497" s="433">
        <f t="shared" si="3418"/>
        <v>0</v>
      </c>
      <c r="AT497" s="2">
        <f t="shared" si="3418"/>
        <v>1</v>
      </c>
      <c r="AU497" s="433">
        <f t="shared" si="3418"/>
        <v>18.333333333333332</v>
      </c>
      <c r="AV497" s="2">
        <f t="shared" si="3418"/>
        <v>0</v>
      </c>
      <c r="AW497" s="131">
        <f t="shared" si="3418"/>
        <v>0</v>
      </c>
      <c r="AX497" s="2">
        <f t="shared" si="3418"/>
        <v>0</v>
      </c>
      <c r="AY497" s="433">
        <f t="shared" si="3418"/>
        <v>0</v>
      </c>
      <c r="AZ497" s="2">
        <f t="shared" si="3418"/>
        <v>0</v>
      </c>
      <c r="BA497" s="433">
        <f t="shared" si="3418"/>
        <v>0</v>
      </c>
      <c r="BB497" s="131">
        <f t="shared" si="3418"/>
        <v>0</v>
      </c>
      <c r="BC497" s="433">
        <f t="shared" si="3418"/>
        <v>0</v>
      </c>
      <c r="BD497" s="131">
        <f t="shared" si="3418"/>
        <v>0</v>
      </c>
      <c r="BE497" s="131">
        <f t="shared" si="3418"/>
        <v>0</v>
      </c>
      <c r="BF497" s="433">
        <f t="shared" si="3418"/>
        <v>236.13333333333333</v>
      </c>
      <c r="BG497" s="433">
        <f t="shared" si="3418"/>
        <v>136</v>
      </c>
      <c r="BH497" s="2"/>
      <c r="BI497" s="25"/>
      <c r="BJ497" s="25"/>
      <c r="BK497" s="373"/>
      <c r="BL497" s="351">
        <v>33</v>
      </c>
      <c r="BM497" s="131" t="s">
        <v>94</v>
      </c>
      <c r="BN497" s="130" t="s">
        <v>53</v>
      </c>
      <c r="BO497" s="131">
        <v>1</v>
      </c>
      <c r="BP497" s="131"/>
      <c r="BQ497" s="131"/>
      <c r="BR497" s="131"/>
      <c r="BS497" s="131"/>
      <c r="BT497" s="131"/>
      <c r="BU497" s="131"/>
      <c r="BV497" s="131"/>
      <c r="BW497" s="353">
        <f t="shared" ref="BW497:BY497" si="3419">SUM(BW498:BW507)</f>
        <v>210</v>
      </c>
      <c r="BX497" s="353">
        <f t="shared" si="3419"/>
        <v>210</v>
      </c>
      <c r="BY497" s="353">
        <f t="shared" si="3419"/>
        <v>68</v>
      </c>
      <c r="BZ497" s="131">
        <f t="shared" ref="BZ497:DU497" si="3420">SUM(BZ498:BZ513)</f>
        <v>66</v>
      </c>
      <c r="CA497" s="131">
        <f t="shared" si="3420"/>
        <v>44</v>
      </c>
      <c r="CB497" s="131">
        <f t="shared" si="3420"/>
        <v>40</v>
      </c>
      <c r="CC497" s="131">
        <f t="shared" si="3420"/>
        <v>108</v>
      </c>
      <c r="CD497" s="131">
        <f t="shared" si="3420"/>
        <v>168</v>
      </c>
      <c r="CE497" s="131">
        <f t="shared" si="3420"/>
        <v>0</v>
      </c>
      <c r="CF497" s="131">
        <f t="shared" si="3420"/>
        <v>0</v>
      </c>
      <c r="CG497" s="131">
        <f t="shared" si="3420"/>
        <v>0</v>
      </c>
      <c r="CH497" s="131">
        <f t="shared" si="3420"/>
        <v>0</v>
      </c>
      <c r="CI497" s="131">
        <f t="shared" si="3420"/>
        <v>4</v>
      </c>
      <c r="CJ497" s="353">
        <f t="shared" si="3420"/>
        <v>14</v>
      </c>
      <c r="CK497" s="131">
        <f t="shared" si="3420"/>
        <v>0</v>
      </c>
      <c r="CL497" s="131">
        <f t="shared" si="3420"/>
        <v>0</v>
      </c>
      <c r="CM497" s="131">
        <f t="shared" si="3420"/>
        <v>0</v>
      </c>
      <c r="CN497" s="131">
        <f t="shared" si="3420"/>
        <v>0</v>
      </c>
      <c r="CO497" s="131">
        <f t="shared" si="3420"/>
        <v>1</v>
      </c>
      <c r="CP497" s="131">
        <f t="shared" si="3420"/>
        <v>75</v>
      </c>
      <c r="CQ497" s="131">
        <f t="shared" si="3420"/>
        <v>0</v>
      </c>
      <c r="CR497" s="131">
        <f t="shared" si="3420"/>
        <v>0</v>
      </c>
      <c r="CS497" s="131">
        <f t="shared" si="3420"/>
        <v>0</v>
      </c>
      <c r="CT497" s="131">
        <f t="shared" si="3420"/>
        <v>0</v>
      </c>
      <c r="CU497" s="131">
        <f t="shared" si="3420"/>
        <v>0</v>
      </c>
      <c r="CV497" s="131">
        <f t="shared" si="3420"/>
        <v>0</v>
      </c>
      <c r="CW497" s="131">
        <f t="shared" si="3420"/>
        <v>2</v>
      </c>
      <c r="CX497" s="131">
        <f t="shared" si="3420"/>
        <v>204</v>
      </c>
      <c r="CY497" s="131">
        <f t="shared" si="3420"/>
        <v>0</v>
      </c>
      <c r="CZ497" s="131">
        <f t="shared" si="3420"/>
        <v>0</v>
      </c>
      <c r="DA497" s="131">
        <f t="shared" si="3420"/>
        <v>0</v>
      </c>
      <c r="DB497" s="131">
        <f t="shared" si="3420"/>
        <v>0</v>
      </c>
      <c r="DC497" s="131">
        <f t="shared" si="3420"/>
        <v>1</v>
      </c>
      <c r="DD497" s="433">
        <f t="shared" si="3420"/>
        <v>12</v>
      </c>
      <c r="DE497" s="131">
        <f t="shared" si="3420"/>
        <v>0</v>
      </c>
      <c r="DF497" s="131">
        <f t="shared" si="3420"/>
        <v>0</v>
      </c>
      <c r="DG497" s="131">
        <f t="shared" si="3420"/>
        <v>0</v>
      </c>
      <c r="DH497" s="131">
        <f t="shared" si="3420"/>
        <v>0</v>
      </c>
      <c r="DI497" s="131">
        <f t="shared" si="3420"/>
        <v>2</v>
      </c>
      <c r="DJ497" s="433">
        <f t="shared" si="3420"/>
        <v>16</v>
      </c>
      <c r="DK497" s="131">
        <f t="shared" si="3420"/>
        <v>0</v>
      </c>
      <c r="DL497" s="131">
        <f t="shared" si="3420"/>
        <v>0</v>
      </c>
      <c r="DM497" s="131">
        <f t="shared" si="3420"/>
        <v>0</v>
      </c>
      <c r="DN497" s="131">
        <f t="shared" si="3420"/>
        <v>0</v>
      </c>
      <c r="DO497" s="131">
        <f t="shared" si="3420"/>
        <v>0</v>
      </c>
      <c r="DP497" s="131">
        <f t="shared" si="3420"/>
        <v>0</v>
      </c>
      <c r="DQ497" s="433">
        <f t="shared" si="3420"/>
        <v>599</v>
      </c>
      <c r="DR497" s="433">
        <f t="shared" si="3420"/>
        <v>306</v>
      </c>
      <c r="DS497" s="131">
        <f t="shared" si="3420"/>
        <v>0</v>
      </c>
      <c r="DT497" s="131">
        <f t="shared" si="3420"/>
        <v>0</v>
      </c>
      <c r="DU497" s="131">
        <f t="shared" si="3420"/>
        <v>0</v>
      </c>
      <c r="DV497" s="344"/>
      <c r="DW497" s="351">
        <v>33</v>
      </c>
      <c r="DX497" s="131" t="s">
        <v>94</v>
      </c>
      <c r="DY497" s="130" t="s">
        <v>53</v>
      </c>
      <c r="DZ497" s="131">
        <v>1</v>
      </c>
      <c r="EA497" s="43"/>
      <c r="EB497" s="43"/>
      <c r="EC497" s="43"/>
      <c r="ED497" s="43"/>
      <c r="EE497" s="43"/>
      <c r="EF497" s="43"/>
      <c r="EG497" s="43"/>
      <c r="EH497" s="43">
        <f t="shared" ref="EH497:EJ497" si="3421">SUM(EH498:EH513)</f>
        <v>346</v>
      </c>
      <c r="EI497" s="43">
        <f t="shared" si="3421"/>
        <v>346</v>
      </c>
      <c r="EJ497" s="43">
        <f t="shared" si="3421"/>
        <v>116</v>
      </c>
      <c r="EK497" s="340">
        <f>SUM(EK498:EK513)</f>
        <v>114</v>
      </c>
      <c r="EL497" s="43">
        <f t="shared" ref="EL497:GC497" si="3422">SUM(EL498:EL513)</f>
        <v>84</v>
      </c>
      <c r="EM497" s="340">
        <f t="shared" si="3422"/>
        <v>80</v>
      </c>
      <c r="EN497" s="43">
        <f t="shared" si="3422"/>
        <v>156</v>
      </c>
      <c r="EO497" s="340">
        <f t="shared" si="3422"/>
        <v>216</v>
      </c>
      <c r="EP497" s="43">
        <f t="shared" si="3422"/>
        <v>0</v>
      </c>
      <c r="EQ497" s="340">
        <f t="shared" si="3422"/>
        <v>0</v>
      </c>
      <c r="ER497" s="43">
        <f t="shared" si="3422"/>
        <v>0</v>
      </c>
      <c r="ES497" s="340">
        <f t="shared" si="3422"/>
        <v>0</v>
      </c>
      <c r="ET497" s="340">
        <f t="shared" si="3422"/>
        <v>4</v>
      </c>
      <c r="EU497" s="342">
        <f t="shared" si="3422"/>
        <v>20.8</v>
      </c>
      <c r="EV497" s="43">
        <f t="shared" si="3422"/>
        <v>0</v>
      </c>
      <c r="EW497" s="340">
        <f t="shared" si="3422"/>
        <v>0</v>
      </c>
      <c r="EX497" s="43">
        <f t="shared" si="3422"/>
        <v>0</v>
      </c>
      <c r="EY497" s="340">
        <f t="shared" si="3422"/>
        <v>0</v>
      </c>
      <c r="EZ497" s="43">
        <f t="shared" si="3422"/>
        <v>2</v>
      </c>
      <c r="FA497" s="340">
        <f t="shared" si="3422"/>
        <v>150</v>
      </c>
      <c r="FB497" s="43">
        <f t="shared" si="3422"/>
        <v>0</v>
      </c>
      <c r="FC497" s="340">
        <f t="shared" si="3422"/>
        <v>0</v>
      </c>
      <c r="FD497" s="43">
        <f t="shared" si="3422"/>
        <v>0</v>
      </c>
      <c r="FE497" s="342">
        <f t="shared" si="3422"/>
        <v>0</v>
      </c>
      <c r="FF497" s="43">
        <f t="shared" si="3422"/>
        <v>0</v>
      </c>
      <c r="FG497" s="434">
        <f t="shared" si="3422"/>
        <v>0</v>
      </c>
      <c r="FH497" s="43">
        <f t="shared" si="3422"/>
        <v>2</v>
      </c>
      <c r="FI497" s="340">
        <f t="shared" si="3422"/>
        <v>204</v>
      </c>
      <c r="FJ497" s="43">
        <f t="shared" si="3422"/>
        <v>0</v>
      </c>
      <c r="FK497" s="340">
        <f t="shared" si="3422"/>
        <v>0</v>
      </c>
      <c r="FL497" s="43">
        <f t="shared" si="3422"/>
        <v>0</v>
      </c>
      <c r="FM497" s="340">
        <f t="shared" si="3422"/>
        <v>0</v>
      </c>
      <c r="FN497" s="43">
        <f t="shared" si="3422"/>
        <v>1</v>
      </c>
      <c r="FO497" s="340">
        <f t="shared" si="3422"/>
        <v>12</v>
      </c>
      <c r="FP497" s="43"/>
      <c r="FQ497" s="434">
        <f t="shared" ref="FQ497" si="3423">SUM(FQ498:FQ513)</f>
        <v>18.333333333333332</v>
      </c>
      <c r="FR497" s="340">
        <f t="shared" si="3422"/>
        <v>0</v>
      </c>
      <c r="FS497" s="340">
        <f t="shared" si="3422"/>
        <v>0</v>
      </c>
      <c r="FT497" s="43">
        <f t="shared" si="3422"/>
        <v>2</v>
      </c>
      <c r="FU497" s="434">
        <f t="shared" si="3422"/>
        <v>16</v>
      </c>
      <c r="FV497" s="43">
        <f t="shared" si="3422"/>
        <v>0</v>
      </c>
      <c r="FW497" s="434">
        <f t="shared" si="3422"/>
        <v>0</v>
      </c>
      <c r="FX497" s="43">
        <f t="shared" si="3422"/>
        <v>0</v>
      </c>
      <c r="FY497" s="340">
        <f t="shared" si="3422"/>
        <v>0</v>
      </c>
      <c r="FZ497" s="43">
        <f t="shared" si="3422"/>
        <v>0</v>
      </c>
      <c r="GA497" s="340">
        <f t="shared" si="3422"/>
        <v>0</v>
      </c>
      <c r="GB497" s="438">
        <f t="shared" si="3422"/>
        <v>835.13333333333333</v>
      </c>
      <c r="GC497" s="439">
        <f t="shared" si="3422"/>
        <v>442</v>
      </c>
      <c r="GD497" s="43"/>
      <c r="GE497" s="43"/>
      <c r="GF497" s="43"/>
      <c r="GG497" s="366"/>
      <c r="GI497" s="347"/>
      <c r="GJ497" s="347"/>
      <c r="GK497" s="348"/>
      <c r="GL497" s="357"/>
      <c r="GM497" s="358"/>
      <c r="GN497" s="348"/>
      <c r="GO497" s="350"/>
    </row>
    <row r="498" spans="1:197" ht="24.75" customHeight="1" x14ac:dyDescent="0.35">
      <c r="A498" s="51"/>
      <c r="B498" s="213" t="s">
        <v>100</v>
      </c>
      <c r="C498" s="214" t="s">
        <v>114</v>
      </c>
      <c r="D498" s="197" t="s">
        <v>102</v>
      </c>
      <c r="E498" s="199" t="s">
        <v>158</v>
      </c>
      <c r="F498" s="198" t="s">
        <v>204</v>
      </c>
      <c r="G498" s="197">
        <v>3</v>
      </c>
      <c r="H498" s="199">
        <v>55</v>
      </c>
      <c r="I498" s="200">
        <v>1</v>
      </c>
      <c r="J498" s="200">
        <v>2</v>
      </c>
      <c r="K498" s="200">
        <f t="shared" ref="K498" si="3424">SUM(J498)*2</f>
        <v>4</v>
      </c>
      <c r="L498" s="222">
        <v>68</v>
      </c>
      <c r="M498" s="140">
        <f t="shared" ref="M498:M499" si="3425">SUM(N498+P498+R498+T498+V498)</f>
        <v>68</v>
      </c>
      <c r="N498" s="452">
        <v>24</v>
      </c>
      <c r="O498" s="142">
        <f t="shared" ref="O498:O499" si="3426">SUM(N498)*I498</f>
        <v>24</v>
      </c>
      <c r="P498" s="144">
        <v>20</v>
      </c>
      <c r="Q498" s="142">
        <f t="shared" ref="Q498:Q499" si="3427">P498*J498</f>
        <v>40</v>
      </c>
      <c r="R498" s="452">
        <v>24</v>
      </c>
      <c r="S498" s="142">
        <f t="shared" ref="S498" si="3428">SUM(R498)*J498</f>
        <v>48</v>
      </c>
      <c r="T498" s="208"/>
      <c r="U498" s="210">
        <f>SUM(T498)*K498</f>
        <v>0</v>
      </c>
      <c r="V498" s="208"/>
      <c r="W498" s="210">
        <f>SUM(V498)*J498*5</f>
        <v>0</v>
      </c>
      <c r="X498" s="206">
        <f>SUM(J498*AX498*2+K498*AZ498*2)</f>
        <v>0</v>
      </c>
      <c r="Y498" s="207">
        <f>SUM(L498*5/100*J498)</f>
        <v>6.8</v>
      </c>
      <c r="Z498" s="208"/>
      <c r="AA498" s="210"/>
      <c r="AB498" s="208"/>
      <c r="AC498" s="206">
        <f>SUM(AB498)*3*H498/5</f>
        <v>0</v>
      </c>
      <c r="AD498" s="208"/>
      <c r="AE498" s="209">
        <f>SUM(AD498*H498*(30+4))</f>
        <v>0</v>
      </c>
      <c r="AF498" s="208"/>
      <c r="AG498" s="210">
        <f>SUM(AF498*H498*3)</f>
        <v>0</v>
      </c>
      <c r="AH498" s="210"/>
      <c r="AI498" s="206">
        <f>SUM(AH498*H498/3)</f>
        <v>0</v>
      </c>
      <c r="AJ498" s="208"/>
      <c r="AK498" s="206">
        <f t="shared" ref="AK498" si="3429">SUM(AJ498*H498*2/3)</f>
        <v>0</v>
      </c>
      <c r="AL498" s="208"/>
      <c r="AM498" s="262">
        <f t="shared" ref="AM498:AM499" si="3430">SUM(AL498*H498)</f>
        <v>0</v>
      </c>
      <c r="AN498" s="208"/>
      <c r="AO498" s="210">
        <f t="shared" ref="AO498:AO499" si="3431">SUM(AN498*J498)</f>
        <v>0</v>
      </c>
      <c r="AP498" s="208"/>
      <c r="AQ498" s="206">
        <f>SUM(AP498*H498*2)</f>
        <v>0</v>
      </c>
      <c r="AR498" s="208"/>
      <c r="AS498" s="206">
        <f>SUM(J498*AR498*6)</f>
        <v>0</v>
      </c>
      <c r="AT498" s="32">
        <v>1</v>
      </c>
      <c r="AU498" s="194">
        <f t="shared" ref="AU498:AU499" si="3432">AT498*H498/3</f>
        <v>18.333333333333332</v>
      </c>
      <c r="AV498" s="190"/>
      <c r="AW498" s="190">
        <f t="shared" ref="AW498:AW499" si="3433">SUM(J498*AV498*6)</f>
        <v>0</v>
      </c>
      <c r="AX498" s="189"/>
      <c r="AY498" s="191">
        <f t="shared" ref="AY498:AY499" si="3434">AX498*H498/3</f>
        <v>0</v>
      </c>
      <c r="AZ498" s="190"/>
      <c r="BA498" s="191">
        <f t="shared" ref="BA498" si="3435">SUM(AZ498*K498*5*6)</f>
        <v>0</v>
      </c>
      <c r="BB498" s="189"/>
      <c r="BC498" s="191">
        <f t="shared" ref="BC498" si="3436">SUM(BB498*K498*4*6)</f>
        <v>0</v>
      </c>
      <c r="BD498" s="189"/>
      <c r="BE498" s="195">
        <f t="shared" ref="BE498:BE499" si="3437">SUM(BD498*50)</f>
        <v>0</v>
      </c>
      <c r="BF498" s="194">
        <f t="shared" ref="BF498:BF499" si="3438">O498+Q498+S498+U498+W498+X498+Y498+AA498+AC498+AE498+AG498+AI498+AK498+AM498+AO498+AQ498+AS498+AU498+AW498+AY498+BA498+BC498+BE498</f>
        <v>137.13333333333333</v>
      </c>
      <c r="BG498" s="194">
        <f t="shared" ref="BG498:BG499" si="3439">BC498+BA498+AY498+AW498+AS498+AQ498+X498+W498+U498+S498+Q498+O498</f>
        <v>112</v>
      </c>
      <c r="BH498" s="7"/>
      <c r="BI498" s="7"/>
      <c r="BJ498" s="7"/>
      <c r="BK498" s="52"/>
      <c r="BL498" s="51"/>
      <c r="BM498" s="213" t="s">
        <v>100</v>
      </c>
      <c r="BN498" s="214" t="s">
        <v>114</v>
      </c>
      <c r="BO498" s="197" t="s">
        <v>102</v>
      </c>
      <c r="BP498" s="199" t="s">
        <v>158</v>
      </c>
      <c r="BQ498" s="199" t="s">
        <v>204</v>
      </c>
      <c r="BR498" s="197">
        <v>4</v>
      </c>
      <c r="BS498" s="199">
        <v>55</v>
      </c>
      <c r="BT498" s="200">
        <v>1</v>
      </c>
      <c r="BU498" s="200">
        <v>2</v>
      </c>
      <c r="BV498" s="200">
        <f t="shared" ref="BV498" si="3440">SUM(BU498)*2</f>
        <v>4</v>
      </c>
      <c r="BW498" s="222">
        <v>70</v>
      </c>
      <c r="BX498" s="140">
        <f t="shared" ref="BX498:BX501" si="3441">SUM(BY498+CA498+CC498+CE498+CG498)</f>
        <v>70</v>
      </c>
      <c r="BY498" s="141">
        <v>30</v>
      </c>
      <c r="BZ498" s="141">
        <f t="shared" ref="BZ498:BZ502" si="3442">SUM(BY498)*BT498</f>
        <v>30</v>
      </c>
      <c r="CA498" s="141">
        <v>20</v>
      </c>
      <c r="CB498" s="141">
        <f t="shared" ref="CB498:CB501" si="3443">CA498*BU498</f>
        <v>40</v>
      </c>
      <c r="CC498" s="141">
        <v>20</v>
      </c>
      <c r="CD498" s="141">
        <f t="shared" ref="CD498:CD502" si="3444">SUM(CC498)*BU498</f>
        <v>40</v>
      </c>
      <c r="CE498" s="208"/>
      <c r="CF498" s="210">
        <f t="shared" ref="CF498:CF502" si="3445">SUM(CE498)*BV498</f>
        <v>0</v>
      </c>
      <c r="CG498" s="208"/>
      <c r="CH498" s="210">
        <f t="shared" ref="CH498:CH499" si="3446">SUM(CG498)*BU498*5</f>
        <v>0</v>
      </c>
      <c r="CI498" s="206">
        <f>SUM(BU498*DI498*2+BV498*DK498*2)</f>
        <v>4</v>
      </c>
      <c r="CJ498" s="207">
        <f>SUM(BW498*5/100*BU498)</f>
        <v>7</v>
      </c>
      <c r="CK498" s="208"/>
      <c r="CL498" s="210"/>
      <c r="CM498" s="208"/>
      <c r="CN498" s="206">
        <f>SUM(CM498)*3*BS498/5</f>
        <v>0</v>
      </c>
      <c r="CO498" s="208"/>
      <c r="CP498" s="209">
        <f>SUM(CO498*BS498*(30+4))</f>
        <v>0</v>
      </c>
      <c r="CQ498" s="208"/>
      <c r="CR498" s="334">
        <f t="shared" ref="CR498:CR502" si="3447">SUM(CQ498*BS498*3)</f>
        <v>0</v>
      </c>
      <c r="CS498" s="210"/>
      <c r="CT498" s="206">
        <f t="shared" ref="CT498" si="3448">SUM(CS498*BS498/3)</f>
        <v>0</v>
      </c>
      <c r="CU498" s="208"/>
      <c r="CV498" s="206">
        <f t="shared" ref="CV498" si="3449">SUM(CU498*BS498*2/3)</f>
        <v>0</v>
      </c>
      <c r="CW498" s="208">
        <v>1</v>
      </c>
      <c r="CX498" s="142">
        <f t="shared" ref="CX498:CX499" si="3450">SUM(CW498*BS498)*2</f>
        <v>110</v>
      </c>
      <c r="CY498" s="208"/>
      <c r="CZ498" s="210">
        <f t="shared" ref="CZ498:CZ499" si="3451">SUM(CY498*BU498)</f>
        <v>0</v>
      </c>
      <c r="DA498" s="208"/>
      <c r="DB498" s="206">
        <f t="shared" ref="DB498:DB499" si="3452">SUM(DA498*BS498*2)</f>
        <v>0</v>
      </c>
      <c r="DC498" s="208"/>
      <c r="DD498" s="206">
        <f>SUM(BU498*DC498*6)</f>
        <v>0</v>
      </c>
      <c r="DE498" s="32"/>
      <c r="DF498" s="194">
        <f t="shared" ref="DF498:DF502" si="3453">DE498*BS498/3</f>
        <v>0</v>
      </c>
      <c r="DG498" s="208"/>
      <c r="DH498" s="210">
        <f>SUM(DG498*BS498/3)</f>
        <v>0</v>
      </c>
      <c r="DI498" s="208">
        <v>1</v>
      </c>
      <c r="DJ498" s="206">
        <f>SUM(BU498*DI498*8)</f>
        <v>16</v>
      </c>
      <c r="DK498" s="210"/>
      <c r="DL498" s="206">
        <f>SUM(DK498*BV498*5*6)</f>
        <v>0</v>
      </c>
      <c r="DM498" s="208"/>
      <c r="DN498" s="206">
        <f t="shared" ref="DN498" si="3454">SUM(DM498*BV498*4*6)</f>
        <v>0</v>
      </c>
      <c r="DO498" s="208"/>
      <c r="DP498" s="212">
        <f t="shared" ref="DP498:DP502" si="3455">SUM(DO498*50)</f>
        <v>0</v>
      </c>
      <c r="DQ498" s="20">
        <f t="shared" ref="DQ498:DQ513" si="3456">SUM(CZ498+DP498+DN498+DL498+DJ498+DH498+DD498+DB498+CV498+CX498+CT498+CR498+CP498+CN498+CL498+CJ498+CI498+CH498+CF498+CB498+BZ498+CD498+DF498)</f>
        <v>247</v>
      </c>
      <c r="DR498" s="20">
        <f t="shared" ref="DR498:DR513" si="3457">SUM(BZ498+CB498+CF498+CH498+CI498+DD498+DH498+DJ498+DL498+DN498+CD498+DB498)</f>
        <v>130</v>
      </c>
      <c r="DS498" s="7"/>
      <c r="DT498" s="7"/>
      <c r="DU498" s="7"/>
      <c r="DV498" s="52"/>
      <c r="DW498" s="51"/>
      <c r="DX498" s="20"/>
      <c r="DY498" s="71"/>
      <c r="DZ498" s="71"/>
      <c r="EA498" s="7"/>
      <c r="EB498" s="7"/>
      <c r="EC498" s="7"/>
      <c r="ED498" s="7"/>
      <c r="EE498" s="7"/>
      <c r="EF498" s="7"/>
      <c r="EG498" s="7"/>
      <c r="EH498" s="7">
        <f t="shared" ref="EH498:EW513" si="3458">SUM(L498+BW498)</f>
        <v>138</v>
      </c>
      <c r="EI498" s="7">
        <f t="shared" si="3458"/>
        <v>138</v>
      </c>
      <c r="EJ498" s="7">
        <f t="shared" si="3458"/>
        <v>54</v>
      </c>
      <c r="EK498" s="18">
        <f t="shared" si="3458"/>
        <v>54</v>
      </c>
      <c r="EL498" s="7">
        <f t="shared" si="3458"/>
        <v>40</v>
      </c>
      <c r="EM498" s="7">
        <f t="shared" si="3458"/>
        <v>80</v>
      </c>
      <c r="EN498" s="7">
        <f t="shared" si="3458"/>
        <v>44</v>
      </c>
      <c r="EO498" s="7">
        <f t="shared" si="3458"/>
        <v>88</v>
      </c>
      <c r="EP498" s="7">
        <f t="shared" si="3458"/>
        <v>0</v>
      </c>
      <c r="EQ498" s="7">
        <f t="shared" si="3458"/>
        <v>0</v>
      </c>
      <c r="ER498" s="7">
        <f t="shared" si="3458"/>
        <v>0</v>
      </c>
      <c r="ES498" s="7">
        <f t="shared" si="3458"/>
        <v>0</v>
      </c>
      <c r="ET498" s="7">
        <f t="shared" si="3458"/>
        <v>4</v>
      </c>
      <c r="EU498" s="18">
        <f t="shared" si="3458"/>
        <v>13.8</v>
      </c>
      <c r="EV498" s="7">
        <f t="shared" si="3458"/>
        <v>0</v>
      </c>
      <c r="EW498" s="7">
        <f t="shared" si="3458"/>
        <v>0</v>
      </c>
      <c r="EX498" s="7">
        <f t="shared" ref="EX498:FM513" si="3459">SUM(AB498+CM498)</f>
        <v>0</v>
      </c>
      <c r="EY498" s="7">
        <f t="shared" si="3459"/>
        <v>0</v>
      </c>
      <c r="EZ498" s="7">
        <f t="shared" si="3459"/>
        <v>0</v>
      </c>
      <c r="FA498" s="7">
        <f t="shared" si="3459"/>
        <v>0</v>
      </c>
      <c r="FB498" s="7">
        <f t="shared" si="3459"/>
        <v>0</v>
      </c>
      <c r="FC498" s="7">
        <f t="shared" si="3459"/>
        <v>0</v>
      </c>
      <c r="FD498" s="7">
        <f t="shared" si="3459"/>
        <v>0</v>
      </c>
      <c r="FE498" s="18">
        <f t="shared" si="3459"/>
        <v>0</v>
      </c>
      <c r="FF498" s="7">
        <f t="shared" si="3459"/>
        <v>0</v>
      </c>
      <c r="FG498" s="7">
        <f t="shared" si="3459"/>
        <v>0</v>
      </c>
      <c r="FH498" s="7">
        <f t="shared" si="3459"/>
        <v>1</v>
      </c>
      <c r="FI498" s="7">
        <f t="shared" si="3459"/>
        <v>110</v>
      </c>
      <c r="FJ498" s="7">
        <f t="shared" si="3459"/>
        <v>0</v>
      </c>
      <c r="FK498" s="7">
        <f t="shared" si="3459"/>
        <v>0</v>
      </c>
      <c r="FL498" s="7">
        <f t="shared" si="3459"/>
        <v>0</v>
      </c>
      <c r="FM498" s="7">
        <f t="shared" si="3459"/>
        <v>0</v>
      </c>
      <c r="FN498" s="7">
        <f t="shared" ref="FN498:FO513" si="3460">SUM(AR498+DC498)</f>
        <v>0</v>
      </c>
      <c r="FO498" s="7">
        <f t="shared" si="3460"/>
        <v>0</v>
      </c>
      <c r="FP498" s="7"/>
      <c r="FQ498" s="7">
        <f t="shared" ref="FQ498:GC513" si="3461">SUM(AU498+DF498)</f>
        <v>18.333333333333332</v>
      </c>
      <c r="FR498" s="7">
        <f t="shared" si="3461"/>
        <v>0</v>
      </c>
      <c r="FS498" s="7">
        <f t="shared" si="3461"/>
        <v>0</v>
      </c>
      <c r="FT498" s="7">
        <f t="shared" si="3461"/>
        <v>1</v>
      </c>
      <c r="FU498" s="7">
        <f t="shared" si="3461"/>
        <v>16</v>
      </c>
      <c r="FV498" s="7">
        <f t="shared" si="3461"/>
        <v>0</v>
      </c>
      <c r="FW498" s="7">
        <f t="shared" si="3461"/>
        <v>0</v>
      </c>
      <c r="FX498" s="7">
        <f t="shared" si="3461"/>
        <v>0</v>
      </c>
      <c r="FY498" s="7">
        <f t="shared" si="3461"/>
        <v>0</v>
      </c>
      <c r="FZ498" s="7">
        <f t="shared" si="3461"/>
        <v>0</v>
      </c>
      <c r="GA498" s="7">
        <f t="shared" si="3461"/>
        <v>0</v>
      </c>
      <c r="GB498" s="116">
        <f t="shared" si="3461"/>
        <v>384.13333333333333</v>
      </c>
      <c r="GC498" s="117">
        <f t="shared" si="3461"/>
        <v>242</v>
      </c>
      <c r="GD498" s="7"/>
      <c r="GE498" s="7"/>
      <c r="GF498" s="7"/>
      <c r="GG498" s="52"/>
      <c r="GH498" s="3"/>
      <c r="GI498" s="18"/>
      <c r="GJ498" s="18"/>
      <c r="GK498" s="1"/>
      <c r="GL498" s="23"/>
      <c r="GM498" s="61"/>
      <c r="GN498" s="7"/>
      <c r="GO498" s="7"/>
    </row>
    <row r="499" spans="1:197" ht="24.95" customHeight="1" x14ac:dyDescent="0.35">
      <c r="A499" s="51"/>
      <c r="B499" s="213" t="s">
        <v>100</v>
      </c>
      <c r="C499" s="214" t="s">
        <v>114</v>
      </c>
      <c r="D499" s="214" t="s">
        <v>102</v>
      </c>
      <c r="E499" s="200" t="s">
        <v>158</v>
      </c>
      <c r="F499" s="199" t="s">
        <v>205</v>
      </c>
      <c r="G499" s="214">
        <v>3</v>
      </c>
      <c r="H499" s="197">
        <v>204</v>
      </c>
      <c r="I499" s="197">
        <v>1</v>
      </c>
      <c r="J499" s="200"/>
      <c r="K499" s="200">
        <f>SUM(J499)*2</f>
        <v>0</v>
      </c>
      <c r="L499" s="215">
        <v>68</v>
      </c>
      <c r="M499" s="140">
        <f t="shared" si="3425"/>
        <v>68</v>
      </c>
      <c r="N499" s="452">
        <v>24</v>
      </c>
      <c r="O499" s="142">
        <f t="shared" si="3426"/>
        <v>24</v>
      </c>
      <c r="P499" s="144">
        <v>20</v>
      </c>
      <c r="Q499" s="142">
        <f t="shared" si="3427"/>
        <v>0</v>
      </c>
      <c r="R499" s="452">
        <v>24</v>
      </c>
      <c r="S499" s="142">
        <f t="shared" ref="S499" si="3462">SUM(R499)*J499</f>
        <v>0</v>
      </c>
      <c r="T499" s="208"/>
      <c r="U499" s="210">
        <f t="shared" ref="U499" si="3463">SUM(T499)*K499</f>
        <v>0</v>
      </c>
      <c r="V499" s="208"/>
      <c r="W499" s="210">
        <f t="shared" ref="W499" si="3464">SUM(V499)*J499*5</f>
        <v>0</v>
      </c>
      <c r="X499" s="206">
        <f t="shared" ref="X499" si="3465">SUM(J499*AX499*2+K499*AZ499*2)</f>
        <v>0</v>
      </c>
      <c r="Y499" s="207">
        <f t="shared" ref="Y499" si="3466">SUM(L499*5/100*J499)</f>
        <v>0</v>
      </c>
      <c r="Z499" s="208"/>
      <c r="AA499" s="210"/>
      <c r="AB499" s="208"/>
      <c r="AC499" s="206">
        <f t="shared" ref="AC499" si="3467">SUM(AB499)*3*H499/5</f>
        <v>0</v>
      </c>
      <c r="AD499" s="208"/>
      <c r="AE499" s="209">
        <f t="shared" ref="AE499" si="3468">SUM(AD499*H499*(30+4))</f>
        <v>0</v>
      </c>
      <c r="AF499" s="208"/>
      <c r="AG499" s="210">
        <f t="shared" ref="AG499" si="3469">SUM(AF499*H499*3)</f>
        <v>0</v>
      </c>
      <c r="AH499" s="210"/>
      <c r="AI499" s="206">
        <f t="shared" ref="AI499" si="3470">SUM(AH499*H499/3)</f>
        <v>0</v>
      </c>
      <c r="AJ499" s="208"/>
      <c r="AK499" s="206">
        <f t="shared" ref="AK499" si="3471">SUM(AJ499*H499*2/3)</f>
        <v>0</v>
      </c>
      <c r="AL499" s="208"/>
      <c r="AM499" s="262">
        <f t="shared" si="3430"/>
        <v>0</v>
      </c>
      <c r="AN499" s="208"/>
      <c r="AO499" s="210">
        <f t="shared" si="3431"/>
        <v>0</v>
      </c>
      <c r="AP499" s="208"/>
      <c r="AQ499" s="206">
        <f t="shared" ref="AQ499" si="3472">SUM(AP499*H499*2)</f>
        <v>0</v>
      </c>
      <c r="AR499" s="208"/>
      <c r="AS499" s="206">
        <f>SUM(J499*AR499*6)</f>
        <v>0</v>
      </c>
      <c r="AT499" s="32"/>
      <c r="AU499" s="194">
        <f t="shared" si="3432"/>
        <v>0</v>
      </c>
      <c r="AV499" s="190"/>
      <c r="AW499" s="190">
        <f t="shared" si="3433"/>
        <v>0</v>
      </c>
      <c r="AX499" s="189"/>
      <c r="AY499" s="191">
        <f t="shared" si="3434"/>
        <v>0</v>
      </c>
      <c r="AZ499" s="190"/>
      <c r="BA499" s="191">
        <f t="shared" ref="BA499" si="3473">SUM(AZ499*K499*5*6)</f>
        <v>0</v>
      </c>
      <c r="BB499" s="189"/>
      <c r="BC499" s="191">
        <f t="shared" ref="BC499" si="3474">SUM(BB499*K499*4*6)</f>
        <v>0</v>
      </c>
      <c r="BD499" s="189"/>
      <c r="BE499" s="195">
        <f t="shared" si="3437"/>
        <v>0</v>
      </c>
      <c r="BF499" s="194">
        <f t="shared" si="3438"/>
        <v>24</v>
      </c>
      <c r="BG499" s="194">
        <f t="shared" si="3439"/>
        <v>24</v>
      </c>
      <c r="BH499" s="7"/>
      <c r="BI499" s="7"/>
      <c r="BJ499" s="7"/>
      <c r="BK499" s="52"/>
      <c r="BL499" s="51"/>
      <c r="BM499" s="213" t="s">
        <v>100</v>
      </c>
      <c r="BN499" s="214" t="s">
        <v>114</v>
      </c>
      <c r="BO499" s="214" t="s">
        <v>102</v>
      </c>
      <c r="BP499" s="200" t="s">
        <v>158</v>
      </c>
      <c r="BQ499" s="199" t="s">
        <v>205</v>
      </c>
      <c r="BR499" s="214">
        <v>4</v>
      </c>
      <c r="BS499" s="197">
        <v>204</v>
      </c>
      <c r="BT499" s="197">
        <v>1</v>
      </c>
      <c r="BU499" s="200"/>
      <c r="BV499" s="200">
        <f>SUM(BU499)*2</f>
        <v>0</v>
      </c>
      <c r="BW499" s="215">
        <v>70</v>
      </c>
      <c r="BX499" s="140">
        <f t="shared" si="3441"/>
        <v>70</v>
      </c>
      <c r="BY499" s="141">
        <v>30</v>
      </c>
      <c r="BZ499" s="142">
        <f t="shared" si="3442"/>
        <v>30</v>
      </c>
      <c r="CA499" s="141">
        <v>20</v>
      </c>
      <c r="CB499" s="142">
        <f t="shared" si="3443"/>
        <v>0</v>
      </c>
      <c r="CC499" s="141">
        <v>20</v>
      </c>
      <c r="CD499" s="142">
        <f t="shared" si="3444"/>
        <v>0</v>
      </c>
      <c r="CE499" s="208"/>
      <c r="CF499" s="210">
        <f t="shared" si="3445"/>
        <v>0</v>
      </c>
      <c r="CG499" s="208"/>
      <c r="CH499" s="210">
        <f t="shared" si="3446"/>
        <v>0</v>
      </c>
      <c r="CI499" s="206">
        <f t="shared" ref="CI499" si="3475">SUM(BU499*DI499*2+BV499*DK499*2)</f>
        <v>0</v>
      </c>
      <c r="CJ499" s="207">
        <f t="shared" ref="CJ499" si="3476">SUM(BW499*5/100*BU499)</f>
        <v>0</v>
      </c>
      <c r="CK499" s="208"/>
      <c r="CL499" s="210"/>
      <c r="CM499" s="208"/>
      <c r="CN499" s="206">
        <f t="shared" ref="CN499" si="3477">SUM(CM499)*3*BS499/5</f>
        <v>0</v>
      </c>
      <c r="CO499" s="208"/>
      <c r="CP499" s="209">
        <f t="shared" ref="CP499" si="3478">SUM(CO499*BS499*(30+4))</f>
        <v>0</v>
      </c>
      <c r="CQ499" s="208"/>
      <c r="CR499" s="334">
        <f t="shared" si="3447"/>
        <v>0</v>
      </c>
      <c r="CS499" s="210"/>
      <c r="CT499" s="206">
        <f>SUM(CS499*BS499/3)</f>
        <v>0</v>
      </c>
      <c r="CU499" s="208"/>
      <c r="CV499" s="206">
        <f t="shared" ref="CV499" si="3479">SUM(CU499*BS499*2/3)</f>
        <v>0</v>
      </c>
      <c r="CW499" s="208"/>
      <c r="CX499" s="142">
        <f t="shared" si="3450"/>
        <v>0</v>
      </c>
      <c r="CY499" s="208"/>
      <c r="CZ499" s="210">
        <f t="shared" si="3451"/>
        <v>0</v>
      </c>
      <c r="DA499" s="208"/>
      <c r="DB499" s="206">
        <f t="shared" si="3452"/>
        <v>0</v>
      </c>
      <c r="DC499" s="208"/>
      <c r="DD499" s="206">
        <f t="shared" ref="DD499" si="3480">SUM(BU499*DC499*6)</f>
        <v>0</v>
      </c>
      <c r="DE499" s="32"/>
      <c r="DF499" s="194">
        <f t="shared" si="3453"/>
        <v>0</v>
      </c>
      <c r="DG499" s="208"/>
      <c r="DH499" s="210">
        <f t="shared" ref="DH499" si="3481">SUM(DG499*BS499/3)</f>
        <v>0</v>
      </c>
      <c r="DI499" s="208">
        <v>1</v>
      </c>
      <c r="DJ499" s="206">
        <f t="shared" ref="DJ499" si="3482">SUM(BU499*DI499*8)</f>
        <v>0</v>
      </c>
      <c r="DK499" s="210"/>
      <c r="DL499" s="206">
        <f t="shared" ref="DL499" si="3483">SUM(DK499*BV499*5*6)</f>
        <v>0</v>
      </c>
      <c r="DM499" s="208"/>
      <c r="DN499" s="206">
        <f t="shared" ref="DN499" si="3484">SUM(DM499*BV499*4*6)</f>
        <v>0</v>
      </c>
      <c r="DO499" s="208"/>
      <c r="DP499" s="212">
        <f t="shared" si="3455"/>
        <v>0</v>
      </c>
      <c r="DQ499" s="20">
        <f t="shared" si="3456"/>
        <v>30</v>
      </c>
      <c r="DR499" s="20">
        <f t="shared" si="3457"/>
        <v>30</v>
      </c>
      <c r="DS499" s="7"/>
      <c r="DT499" s="7"/>
      <c r="DU499" s="7"/>
      <c r="DV499" s="52"/>
      <c r="DW499" s="51"/>
      <c r="DX499" s="20"/>
      <c r="DY499" s="71"/>
      <c r="DZ499" s="71"/>
      <c r="EA499" s="7"/>
      <c r="EB499" s="7"/>
      <c r="EC499" s="7"/>
      <c r="ED499" s="7"/>
      <c r="EE499" s="7"/>
      <c r="EF499" s="7"/>
      <c r="EG499" s="7"/>
      <c r="EH499" s="7">
        <f t="shared" si="3458"/>
        <v>138</v>
      </c>
      <c r="EI499" s="7">
        <f t="shared" si="3458"/>
        <v>138</v>
      </c>
      <c r="EJ499" s="7">
        <f t="shared" si="3458"/>
        <v>54</v>
      </c>
      <c r="EK499" s="18">
        <f t="shared" si="3458"/>
        <v>54</v>
      </c>
      <c r="EL499" s="7">
        <f t="shared" si="3458"/>
        <v>40</v>
      </c>
      <c r="EM499" s="7">
        <f t="shared" si="3458"/>
        <v>0</v>
      </c>
      <c r="EN499" s="7">
        <f t="shared" si="3458"/>
        <v>44</v>
      </c>
      <c r="EO499" s="7">
        <f t="shared" si="3458"/>
        <v>0</v>
      </c>
      <c r="EP499" s="7">
        <f t="shared" si="3458"/>
        <v>0</v>
      </c>
      <c r="EQ499" s="7">
        <f t="shared" si="3458"/>
        <v>0</v>
      </c>
      <c r="ER499" s="7">
        <f t="shared" si="3458"/>
        <v>0</v>
      </c>
      <c r="ES499" s="7">
        <f t="shared" si="3458"/>
        <v>0</v>
      </c>
      <c r="ET499" s="7">
        <f t="shared" si="3458"/>
        <v>0</v>
      </c>
      <c r="EU499" s="18">
        <f t="shared" si="3458"/>
        <v>0</v>
      </c>
      <c r="EV499" s="7">
        <f t="shared" si="3458"/>
        <v>0</v>
      </c>
      <c r="EW499" s="7">
        <f t="shared" si="3458"/>
        <v>0</v>
      </c>
      <c r="EX499" s="7">
        <f t="shared" si="3459"/>
        <v>0</v>
      </c>
      <c r="EY499" s="7">
        <f t="shared" si="3459"/>
        <v>0</v>
      </c>
      <c r="EZ499" s="7">
        <f t="shared" si="3459"/>
        <v>0</v>
      </c>
      <c r="FA499" s="7">
        <f t="shared" si="3459"/>
        <v>0</v>
      </c>
      <c r="FB499" s="7">
        <f t="shared" si="3459"/>
        <v>0</v>
      </c>
      <c r="FC499" s="7">
        <f t="shared" si="3459"/>
        <v>0</v>
      </c>
      <c r="FD499" s="7">
        <f t="shared" si="3459"/>
        <v>0</v>
      </c>
      <c r="FE499" s="18">
        <f t="shared" si="3459"/>
        <v>0</v>
      </c>
      <c r="FF499" s="7">
        <f t="shared" si="3459"/>
        <v>0</v>
      </c>
      <c r="FG499" s="7">
        <f t="shared" si="3459"/>
        <v>0</v>
      </c>
      <c r="FH499" s="7">
        <f t="shared" si="3459"/>
        <v>0</v>
      </c>
      <c r="FI499" s="7">
        <f t="shared" si="3459"/>
        <v>0</v>
      </c>
      <c r="FJ499" s="7">
        <f t="shared" si="3459"/>
        <v>0</v>
      </c>
      <c r="FK499" s="7">
        <f t="shared" si="3459"/>
        <v>0</v>
      </c>
      <c r="FL499" s="7">
        <f t="shared" si="3459"/>
        <v>0</v>
      </c>
      <c r="FM499" s="7">
        <f t="shared" si="3459"/>
        <v>0</v>
      </c>
      <c r="FN499" s="7">
        <f t="shared" si="3460"/>
        <v>0</v>
      </c>
      <c r="FO499" s="7">
        <f t="shared" si="3460"/>
        <v>0</v>
      </c>
      <c r="FP499" s="7"/>
      <c r="FQ499" s="7">
        <f t="shared" si="3461"/>
        <v>0</v>
      </c>
      <c r="FR499" s="7">
        <f t="shared" si="3461"/>
        <v>0</v>
      </c>
      <c r="FS499" s="7">
        <f t="shared" si="3461"/>
        <v>0</v>
      </c>
      <c r="FT499" s="7">
        <f t="shared" si="3461"/>
        <v>1</v>
      </c>
      <c r="FU499" s="7">
        <f t="shared" si="3461"/>
        <v>0</v>
      </c>
      <c r="FV499" s="7">
        <f t="shared" si="3461"/>
        <v>0</v>
      </c>
      <c r="FW499" s="7">
        <f t="shared" si="3461"/>
        <v>0</v>
      </c>
      <c r="FX499" s="7">
        <f t="shared" si="3461"/>
        <v>0</v>
      </c>
      <c r="FY499" s="7">
        <f t="shared" si="3461"/>
        <v>0</v>
      </c>
      <c r="FZ499" s="7">
        <f t="shared" si="3461"/>
        <v>0</v>
      </c>
      <c r="GA499" s="7">
        <f t="shared" si="3461"/>
        <v>0</v>
      </c>
      <c r="GB499" s="116">
        <f t="shared" si="3461"/>
        <v>54</v>
      </c>
      <c r="GC499" s="117">
        <f t="shared" si="3461"/>
        <v>54</v>
      </c>
      <c r="GD499" s="7"/>
      <c r="GE499" s="7"/>
      <c r="GF499" s="7"/>
      <c r="GG499" s="52"/>
      <c r="GH499" s="3"/>
      <c r="GI499" s="18"/>
      <c r="GJ499" s="18"/>
      <c r="GK499" s="1"/>
      <c r="GL499" s="23"/>
      <c r="GM499" s="61"/>
      <c r="GN499" s="7"/>
      <c r="GO499" s="7"/>
    </row>
    <row r="500" spans="1:197" ht="24.95" customHeight="1" x14ac:dyDescent="0.35">
      <c r="A500" s="51"/>
      <c r="B500" s="20"/>
      <c r="C500" s="71"/>
      <c r="D500" s="71"/>
      <c r="E500" s="71"/>
      <c r="F500" s="71"/>
      <c r="G500" s="72"/>
      <c r="H500" s="79"/>
      <c r="I500" s="92"/>
      <c r="J500" s="72"/>
      <c r="K500" s="72"/>
      <c r="L500" s="72"/>
      <c r="M500" s="73">
        <f t="shared" ref="M500:M513" si="3485">SUM(N500+P500+T500+V500+AR500*2)</f>
        <v>0</v>
      </c>
      <c r="N500" s="32"/>
      <c r="O500" s="263"/>
      <c r="P500" s="32"/>
      <c r="Q500" s="20"/>
      <c r="R500" s="32"/>
      <c r="S500" s="20"/>
      <c r="T500" s="32"/>
      <c r="U500" s="20"/>
      <c r="V500" s="74"/>
      <c r="W500" s="20"/>
      <c r="X500" s="20"/>
      <c r="Y500" s="20"/>
      <c r="Z500" s="74"/>
      <c r="AA500" s="20"/>
      <c r="AB500" s="74"/>
      <c r="AC500" s="20"/>
      <c r="AD500" s="74"/>
      <c r="AE500" s="24"/>
      <c r="AF500" s="74"/>
      <c r="AG500" s="20"/>
      <c r="AH500" s="74"/>
      <c r="AI500" s="20"/>
      <c r="AJ500" s="74"/>
      <c r="AK500" s="20"/>
      <c r="AL500" s="74"/>
      <c r="AM500" s="263"/>
      <c r="AN500" s="74"/>
      <c r="AO500" s="20"/>
      <c r="AP500" s="74"/>
      <c r="AQ500" s="20"/>
      <c r="AR500" s="74"/>
      <c r="AS500" s="20"/>
      <c r="AT500" s="74"/>
      <c r="AU500" s="20"/>
      <c r="AV500" s="74"/>
      <c r="AW500" s="20"/>
      <c r="AX500" s="74"/>
      <c r="AY500" s="20"/>
      <c r="AZ500" s="74"/>
      <c r="BA500" s="20"/>
      <c r="BB500" s="74"/>
      <c r="BC500" s="20"/>
      <c r="BD500" s="74"/>
      <c r="BE500" s="20"/>
      <c r="BF500" s="20">
        <f t="shared" ref="BF500:BF513" si="3486">SUM(AO500+BE500+BC500+BA500+AY500+AW500+AS500+AQ500+AK500+AM500+AI500+AG500+AE500+AC500+AA500+Y500+X500+W500+U500+Q500+O500+S500+AU500)</f>
        <v>0</v>
      </c>
      <c r="BG500" s="20">
        <f t="shared" ref="BG500:BG513" si="3487">SUM(O500+Q500+U500+W500+X500+AS500+AW500+AY500+BA500+BC500+S500+AQ500)</f>
        <v>0</v>
      </c>
      <c r="BH500" s="1"/>
      <c r="BI500" s="7"/>
      <c r="BJ500" s="7"/>
      <c r="BK500" s="52"/>
      <c r="BL500" s="51"/>
      <c r="BM500" s="183" t="s">
        <v>165</v>
      </c>
      <c r="BN500" s="185" t="s">
        <v>114</v>
      </c>
      <c r="BO500" s="185" t="s">
        <v>102</v>
      </c>
      <c r="BP500" s="184" t="s">
        <v>158</v>
      </c>
      <c r="BQ500" s="184" t="s">
        <v>213</v>
      </c>
      <c r="BR500" s="185">
        <v>10</v>
      </c>
      <c r="BS500" s="185">
        <v>47</v>
      </c>
      <c r="BT500" s="185">
        <v>1</v>
      </c>
      <c r="BU500" s="185">
        <v>2</v>
      </c>
      <c r="BV500" s="185">
        <f t="shared" ref="BV500" si="3488">SUM(BU500)*2</f>
        <v>4</v>
      </c>
      <c r="BW500" s="187">
        <v>70</v>
      </c>
      <c r="BX500" s="188">
        <f t="shared" si="3441"/>
        <v>70</v>
      </c>
      <c r="BY500" s="189">
        <v>6</v>
      </c>
      <c r="BZ500" s="142">
        <f t="shared" si="3442"/>
        <v>6</v>
      </c>
      <c r="CA500" s="189"/>
      <c r="CB500" s="190">
        <f t="shared" si="3443"/>
        <v>0</v>
      </c>
      <c r="CC500" s="189">
        <v>64</v>
      </c>
      <c r="CD500" s="190">
        <f t="shared" si="3444"/>
        <v>128</v>
      </c>
      <c r="CE500" s="189"/>
      <c r="CF500" s="190">
        <f t="shared" si="3445"/>
        <v>0</v>
      </c>
      <c r="CG500" s="189"/>
      <c r="CH500" s="190">
        <f>SUM(CG500)*BU500*5</f>
        <v>0</v>
      </c>
      <c r="CI500" s="191">
        <f>SUM(BU500*DI500*2+BV500*DK500*2)</f>
        <v>0</v>
      </c>
      <c r="CJ500" s="191">
        <f t="shared" ref="CJ500:CJ501" si="3489">BW500*BU500*0.05</f>
        <v>7</v>
      </c>
      <c r="CK500" s="189"/>
      <c r="CL500" s="190"/>
      <c r="CM500" s="189"/>
      <c r="CN500" s="191">
        <f t="shared" ref="CN500" si="3490">SUM(CM500)*3*BS500/5</f>
        <v>0</v>
      </c>
      <c r="CO500" s="189"/>
      <c r="CP500" s="193">
        <f t="shared" ref="CP500" si="3491">SUM(CO500*BS500*(30+4))</f>
        <v>0</v>
      </c>
      <c r="CQ500" s="189"/>
      <c r="CR500" s="142">
        <f t="shared" si="3447"/>
        <v>0</v>
      </c>
      <c r="CS500" s="190"/>
      <c r="CT500" s="191">
        <f>SUM(CS500*BS500/3)</f>
        <v>0</v>
      </c>
      <c r="CU500" s="189"/>
      <c r="CV500" s="191">
        <f t="shared" ref="CV500" si="3492">SUM(CU500*BS500*2/3)</f>
        <v>0</v>
      </c>
      <c r="CW500" s="189">
        <v>1</v>
      </c>
      <c r="CX500" s="142">
        <f t="shared" ref="CX500" si="3493">SUM(CW500*BS500*2)</f>
        <v>94</v>
      </c>
      <c r="CY500" s="189"/>
      <c r="CZ500" s="190">
        <f t="shared" ref="CZ500" si="3494">SUM(CY500*BU500*2)</f>
        <v>0</v>
      </c>
      <c r="DA500" s="189"/>
      <c r="DB500" s="191">
        <f t="shared" ref="DB500" si="3495">SUM(DA500*BS500*2)</f>
        <v>0</v>
      </c>
      <c r="DC500" s="189">
        <v>1</v>
      </c>
      <c r="DD500" s="191">
        <f t="shared" ref="DD500" si="3496">DC500*BU500*6</f>
        <v>12</v>
      </c>
      <c r="DE500" s="32"/>
      <c r="DF500" s="194">
        <f t="shared" si="3453"/>
        <v>0</v>
      </c>
      <c r="DG500" s="190"/>
      <c r="DH500" s="190">
        <f t="shared" ref="DH500" si="3497">SUM(BU500*DG500*6)</f>
        <v>0</v>
      </c>
      <c r="DI500" s="190"/>
      <c r="DJ500" s="191">
        <f t="shared" ref="DJ500:DJ501" si="3498">SUM(BU500*DI500*8)</f>
        <v>0</v>
      </c>
      <c r="DK500" s="190"/>
      <c r="DL500" s="191">
        <f t="shared" ref="DL500" si="3499">SUM(DK500*BV500*5*6)</f>
        <v>0</v>
      </c>
      <c r="DM500" s="189"/>
      <c r="DN500" s="191">
        <f t="shared" ref="DN500" si="3500">SUM(DM500*BV500*4*6)</f>
        <v>0</v>
      </c>
      <c r="DO500" s="189"/>
      <c r="DP500" s="195">
        <f t="shared" si="3455"/>
        <v>0</v>
      </c>
      <c r="DQ500" s="20">
        <f t="shared" si="3456"/>
        <v>247</v>
      </c>
      <c r="DR500" s="20">
        <f t="shared" si="3457"/>
        <v>146</v>
      </c>
      <c r="DS500" s="7"/>
      <c r="DT500" s="7"/>
      <c r="DU500" s="7"/>
      <c r="DV500" s="52"/>
      <c r="DW500" s="51"/>
      <c r="DX500" s="20"/>
      <c r="DY500" s="71"/>
      <c r="DZ500" s="71"/>
      <c r="EA500" s="7"/>
      <c r="EB500" s="7"/>
      <c r="EC500" s="7"/>
      <c r="ED500" s="7"/>
      <c r="EE500" s="7"/>
      <c r="EF500" s="7"/>
      <c r="EG500" s="7"/>
      <c r="EH500" s="7">
        <f t="shared" si="3458"/>
        <v>70</v>
      </c>
      <c r="EI500" s="7">
        <f t="shared" si="3458"/>
        <v>70</v>
      </c>
      <c r="EJ500" s="7">
        <f t="shared" si="3458"/>
        <v>6</v>
      </c>
      <c r="EK500" s="18">
        <f t="shared" si="3458"/>
        <v>6</v>
      </c>
      <c r="EL500" s="7">
        <f t="shared" si="3458"/>
        <v>0</v>
      </c>
      <c r="EM500" s="7">
        <f t="shared" si="3458"/>
        <v>0</v>
      </c>
      <c r="EN500" s="7">
        <f t="shared" si="3458"/>
        <v>64</v>
      </c>
      <c r="EO500" s="7">
        <f t="shared" si="3458"/>
        <v>128</v>
      </c>
      <c r="EP500" s="7">
        <f t="shared" si="3458"/>
        <v>0</v>
      </c>
      <c r="EQ500" s="7">
        <f t="shared" si="3458"/>
        <v>0</v>
      </c>
      <c r="ER500" s="7">
        <f t="shared" si="3458"/>
        <v>0</v>
      </c>
      <c r="ES500" s="7">
        <f t="shared" si="3458"/>
        <v>0</v>
      </c>
      <c r="ET500" s="7">
        <f t="shared" si="3458"/>
        <v>0</v>
      </c>
      <c r="EU500" s="18">
        <f t="shared" si="3458"/>
        <v>7</v>
      </c>
      <c r="EV500" s="7">
        <f t="shared" si="3458"/>
        <v>0</v>
      </c>
      <c r="EW500" s="7">
        <f t="shared" si="3458"/>
        <v>0</v>
      </c>
      <c r="EX500" s="7">
        <f t="shared" si="3459"/>
        <v>0</v>
      </c>
      <c r="EY500" s="7">
        <f t="shared" si="3459"/>
        <v>0</v>
      </c>
      <c r="EZ500" s="7">
        <f t="shared" si="3459"/>
        <v>0</v>
      </c>
      <c r="FA500" s="7">
        <f t="shared" si="3459"/>
        <v>0</v>
      </c>
      <c r="FB500" s="7">
        <f t="shared" si="3459"/>
        <v>0</v>
      </c>
      <c r="FC500" s="7">
        <f t="shared" si="3459"/>
        <v>0</v>
      </c>
      <c r="FD500" s="7">
        <f t="shared" si="3459"/>
        <v>0</v>
      </c>
      <c r="FE500" s="18">
        <f t="shared" si="3459"/>
        <v>0</v>
      </c>
      <c r="FF500" s="7">
        <f t="shared" si="3459"/>
        <v>0</v>
      </c>
      <c r="FG500" s="7">
        <f t="shared" si="3459"/>
        <v>0</v>
      </c>
      <c r="FH500" s="7">
        <f t="shared" si="3459"/>
        <v>1</v>
      </c>
      <c r="FI500" s="7">
        <f t="shared" si="3459"/>
        <v>94</v>
      </c>
      <c r="FJ500" s="7">
        <f t="shared" si="3459"/>
        <v>0</v>
      </c>
      <c r="FK500" s="7">
        <f t="shared" si="3459"/>
        <v>0</v>
      </c>
      <c r="FL500" s="7">
        <f t="shared" si="3459"/>
        <v>0</v>
      </c>
      <c r="FM500" s="7">
        <f t="shared" si="3459"/>
        <v>0</v>
      </c>
      <c r="FN500" s="7">
        <f t="shared" si="3460"/>
        <v>1</v>
      </c>
      <c r="FO500" s="7">
        <f t="shared" si="3460"/>
        <v>12</v>
      </c>
      <c r="FP500" s="7"/>
      <c r="FQ500" s="7">
        <f t="shared" si="3461"/>
        <v>0</v>
      </c>
      <c r="FR500" s="7">
        <f t="shared" si="3461"/>
        <v>0</v>
      </c>
      <c r="FS500" s="7">
        <f t="shared" si="3461"/>
        <v>0</v>
      </c>
      <c r="FT500" s="7">
        <f t="shared" si="3461"/>
        <v>0</v>
      </c>
      <c r="FU500" s="7">
        <f t="shared" si="3461"/>
        <v>0</v>
      </c>
      <c r="FV500" s="7">
        <f t="shared" si="3461"/>
        <v>0</v>
      </c>
      <c r="FW500" s="7">
        <f t="shared" si="3461"/>
        <v>0</v>
      </c>
      <c r="FX500" s="7">
        <f t="shared" si="3461"/>
        <v>0</v>
      </c>
      <c r="FY500" s="7">
        <f t="shared" si="3461"/>
        <v>0</v>
      </c>
      <c r="FZ500" s="7">
        <f t="shared" si="3461"/>
        <v>0</v>
      </c>
      <c r="GA500" s="7">
        <f t="shared" si="3461"/>
        <v>0</v>
      </c>
      <c r="GB500" s="116">
        <f t="shared" si="3461"/>
        <v>247</v>
      </c>
      <c r="GC500" s="117">
        <f t="shared" si="3461"/>
        <v>146</v>
      </c>
      <c r="GD500" s="7"/>
      <c r="GE500" s="7"/>
      <c r="GF500" s="7"/>
      <c r="GG500" s="52"/>
      <c r="GH500" s="3"/>
      <c r="GI500" s="18"/>
      <c r="GJ500" s="18"/>
      <c r="GK500" s="1"/>
      <c r="GL500" s="23"/>
      <c r="GM500" s="61"/>
      <c r="GN500" s="7"/>
      <c r="GO500" s="7"/>
    </row>
    <row r="501" spans="1:197" ht="24.95" customHeight="1" x14ac:dyDescent="0.35">
      <c r="A501" s="51"/>
      <c r="B501" s="20" t="s">
        <v>224</v>
      </c>
      <c r="C501" s="71"/>
      <c r="D501" s="71" t="s">
        <v>225</v>
      </c>
      <c r="E501" s="71"/>
      <c r="F501" s="71"/>
      <c r="G501" s="79"/>
      <c r="H501" s="79">
        <v>5</v>
      </c>
      <c r="I501" s="92"/>
      <c r="J501" s="72"/>
      <c r="K501" s="79"/>
      <c r="L501" s="187"/>
      <c r="M501" s="188">
        <f t="shared" ref="M501" si="3501">SUM(N501+P501+R501+T501+V501)</f>
        <v>0</v>
      </c>
      <c r="N501" s="189"/>
      <c r="O501" s="262">
        <f t="shared" ref="O501" si="3502">SUM(N501)*I501</f>
        <v>0</v>
      </c>
      <c r="P501" s="189"/>
      <c r="Q501" s="190">
        <f t="shared" ref="Q501" si="3503">P501*J501</f>
        <v>0</v>
      </c>
      <c r="R501" s="189"/>
      <c r="S501" s="190">
        <f t="shared" ref="S501" si="3504">SUM(R501)*J501</f>
        <v>0</v>
      </c>
      <c r="T501" s="189"/>
      <c r="U501" s="190">
        <f t="shared" ref="U501" si="3505">SUM(T501)*K501</f>
        <v>0</v>
      </c>
      <c r="V501" s="189"/>
      <c r="W501" s="190">
        <f t="shared" ref="W501" si="3506">SUM(V501)*J501*5</f>
        <v>0</v>
      </c>
      <c r="X501" s="191"/>
      <c r="Y501" s="191">
        <f t="shared" ref="Y501" si="3507">L501*J501*0.05</f>
        <v>0</v>
      </c>
      <c r="Z501" s="189"/>
      <c r="AA501" s="190"/>
      <c r="AB501" s="189"/>
      <c r="AC501" s="191">
        <f t="shared" ref="AC501" si="3508">SUM(AB501)*3*H501/5</f>
        <v>0</v>
      </c>
      <c r="AD501" s="189">
        <v>1</v>
      </c>
      <c r="AE501" s="193">
        <f t="shared" ref="AE501" si="3509">SUM(AD501*H501*(15))</f>
        <v>75</v>
      </c>
      <c r="AF501" s="189"/>
      <c r="AG501" s="190">
        <f t="shared" ref="AG501" si="3510">SUM(AF501*H501*3)</f>
        <v>0</v>
      </c>
      <c r="AH501" s="190"/>
      <c r="AI501" s="191">
        <f t="shared" ref="AI501" si="3511">SUM(AH501*H501/3)</f>
        <v>0</v>
      </c>
      <c r="AJ501" s="189"/>
      <c r="AK501" s="191">
        <f t="shared" ref="AK501" si="3512">SUM(AJ501*H501*2/3)</f>
        <v>0</v>
      </c>
      <c r="AL501" s="189"/>
      <c r="AM501" s="262">
        <f>SUM(AL501*H501)</f>
        <v>0</v>
      </c>
      <c r="AN501" s="189"/>
      <c r="AO501" s="190">
        <f>SUM(AN501*J501)</f>
        <v>0</v>
      </c>
      <c r="AP501" s="189"/>
      <c r="AQ501" s="191">
        <f t="shared" ref="AQ501" si="3513">SUM(AP501*H501*2)</f>
        <v>0</v>
      </c>
      <c r="AR501" s="189"/>
      <c r="AS501" s="191">
        <f t="shared" ref="AS501" si="3514">SUM(J501*AR501*6)</f>
        <v>0</v>
      </c>
      <c r="AT501" s="32"/>
      <c r="AU501" s="194">
        <f t="shared" ref="AU501" si="3515">AT501*H501/3</f>
        <v>0</v>
      </c>
      <c r="AV501" s="189"/>
      <c r="AW501" s="190">
        <f>SUM(AV501*H501/3)</f>
        <v>0</v>
      </c>
      <c r="AX501" s="189"/>
      <c r="AY501" s="191">
        <f t="shared" ref="AY501" si="3516">SUM(J501*AX501*8)</f>
        <v>0</v>
      </c>
      <c r="AZ501" s="190"/>
      <c r="BA501" s="191">
        <f>SUM(AZ501*K501*3*8)</f>
        <v>0</v>
      </c>
      <c r="BB501" s="189"/>
      <c r="BC501" s="191">
        <f t="shared" ref="BC501" si="3517">SUM(BB501*K501*4*6)</f>
        <v>0</v>
      </c>
      <c r="BD501" s="189"/>
      <c r="BE501" s="195">
        <f t="shared" ref="BE501" si="3518">SUM(BD501*50)</f>
        <v>0</v>
      </c>
      <c r="BF501" s="194">
        <f t="shared" ref="BF501" si="3519">O501+Q501+S501+U501+W501+X501+Y501+AA501+AC501+AE501+AG501+AI501+AK501+AM501+AO501+AQ501+AS501+AU501+AW501+AY501+BA501+BC501+BE501</f>
        <v>75</v>
      </c>
      <c r="BG501" s="194">
        <f t="shared" ref="BG501" si="3520">BC501+BA501+AY501+AW501+AS501+AQ501+X501+W501+U501+S501+Q501+O501</f>
        <v>0</v>
      </c>
      <c r="BH501" s="1"/>
      <c r="BI501" s="1"/>
      <c r="BJ501" s="1"/>
      <c r="BK501" s="55"/>
      <c r="BL501" s="51"/>
      <c r="BM501" s="20" t="s">
        <v>224</v>
      </c>
      <c r="BN501" s="71"/>
      <c r="BO501" s="71" t="s">
        <v>225</v>
      </c>
      <c r="BP501" s="71"/>
      <c r="BQ501" s="71"/>
      <c r="BR501" s="79"/>
      <c r="BS501" s="326">
        <v>5</v>
      </c>
      <c r="BT501" s="92"/>
      <c r="BU501" s="72"/>
      <c r="BV501" s="79"/>
      <c r="BW501" s="187"/>
      <c r="BX501" s="188">
        <f t="shared" si="3441"/>
        <v>0</v>
      </c>
      <c r="BY501" s="189"/>
      <c r="BZ501" s="142">
        <f t="shared" si="3442"/>
        <v>0</v>
      </c>
      <c r="CA501" s="189"/>
      <c r="CB501" s="190">
        <f t="shared" si="3443"/>
        <v>0</v>
      </c>
      <c r="CC501" s="189"/>
      <c r="CD501" s="190">
        <f t="shared" si="3444"/>
        <v>0</v>
      </c>
      <c r="CE501" s="189"/>
      <c r="CF501" s="190">
        <f t="shared" si="3445"/>
        <v>0</v>
      </c>
      <c r="CG501" s="189"/>
      <c r="CH501" s="190">
        <f t="shared" ref="CH501" si="3521">SUM(CG501)*BU501*5</f>
        <v>0</v>
      </c>
      <c r="CI501" s="191"/>
      <c r="CJ501" s="191">
        <f t="shared" si="3489"/>
        <v>0</v>
      </c>
      <c r="CK501" s="189"/>
      <c r="CL501" s="190"/>
      <c r="CM501" s="189"/>
      <c r="CN501" s="191">
        <f t="shared" ref="CN501" si="3522">SUM(CM501)*3*BS501/5</f>
        <v>0</v>
      </c>
      <c r="CO501" s="189">
        <v>1</v>
      </c>
      <c r="CP501" s="193">
        <f t="shared" ref="CP501" si="3523">SUM(CO501*BS501*(15))</f>
        <v>75</v>
      </c>
      <c r="CQ501" s="189"/>
      <c r="CR501" s="142">
        <f t="shared" si="3447"/>
        <v>0</v>
      </c>
      <c r="CS501" s="190"/>
      <c r="CT501" s="191">
        <f t="shared" ref="CT501" si="3524">SUM(CS501*BS501/3)</f>
        <v>0</v>
      </c>
      <c r="CU501" s="189"/>
      <c r="CV501" s="191">
        <f t="shared" ref="CV501" si="3525">SUM(CU501*BS501*2/3)</f>
        <v>0</v>
      </c>
      <c r="CW501" s="189"/>
      <c r="CX501" s="142">
        <f>SUM(CW501*BS501)</f>
        <v>0</v>
      </c>
      <c r="CY501" s="189"/>
      <c r="CZ501" s="190">
        <f>SUM(CY501*BU501)</f>
        <v>0</v>
      </c>
      <c r="DA501" s="189"/>
      <c r="DB501" s="191">
        <f t="shared" ref="DB501:DB502" si="3526">SUM(DA501*BS501*2)</f>
        <v>0</v>
      </c>
      <c r="DC501" s="189"/>
      <c r="DD501" s="191">
        <f t="shared" ref="DD501:DD502" si="3527">SUM(BU501*DC501*6)</f>
        <v>0</v>
      </c>
      <c r="DE501" s="32"/>
      <c r="DF501" s="194">
        <f t="shared" si="3453"/>
        <v>0</v>
      </c>
      <c r="DG501" s="189"/>
      <c r="DH501" s="190">
        <f>SUM(DG501*BS501/3)</f>
        <v>0</v>
      </c>
      <c r="DI501" s="189"/>
      <c r="DJ501" s="191">
        <f t="shared" si="3498"/>
        <v>0</v>
      </c>
      <c r="DK501" s="190"/>
      <c r="DL501" s="191">
        <f>SUM(DK501*BV501*3*8)</f>
        <v>0</v>
      </c>
      <c r="DM501" s="189"/>
      <c r="DN501" s="191">
        <f t="shared" ref="DN501" si="3528">SUM(DM501*BV501*4*6)</f>
        <v>0</v>
      </c>
      <c r="DO501" s="189"/>
      <c r="DP501" s="195">
        <f t="shared" si="3455"/>
        <v>0</v>
      </c>
      <c r="DQ501" s="20">
        <f t="shared" si="3456"/>
        <v>75</v>
      </c>
      <c r="DR501" s="20">
        <f t="shared" si="3457"/>
        <v>0</v>
      </c>
      <c r="DS501" s="7"/>
      <c r="DT501" s="7"/>
      <c r="DU501" s="7"/>
      <c r="DV501" s="52"/>
      <c r="DW501" s="51"/>
      <c r="DX501" s="20"/>
      <c r="DY501" s="71"/>
      <c r="DZ501" s="71"/>
      <c r="EA501" s="7"/>
      <c r="EB501" s="7"/>
      <c r="EC501" s="7"/>
      <c r="ED501" s="7"/>
      <c r="EE501" s="7"/>
      <c r="EF501" s="7"/>
      <c r="EG501" s="7"/>
      <c r="EH501" s="7">
        <f t="shared" si="3458"/>
        <v>0</v>
      </c>
      <c r="EI501" s="7">
        <f t="shared" si="3458"/>
        <v>0</v>
      </c>
      <c r="EJ501" s="7">
        <f t="shared" si="3458"/>
        <v>0</v>
      </c>
      <c r="EK501" s="18">
        <f t="shared" si="3458"/>
        <v>0</v>
      </c>
      <c r="EL501" s="7">
        <f t="shared" si="3458"/>
        <v>0</v>
      </c>
      <c r="EM501" s="7">
        <f t="shared" si="3458"/>
        <v>0</v>
      </c>
      <c r="EN501" s="7">
        <f t="shared" si="3458"/>
        <v>0</v>
      </c>
      <c r="EO501" s="7">
        <f t="shared" si="3458"/>
        <v>0</v>
      </c>
      <c r="EP501" s="7">
        <f t="shared" si="3458"/>
        <v>0</v>
      </c>
      <c r="EQ501" s="7">
        <f t="shared" si="3458"/>
        <v>0</v>
      </c>
      <c r="ER501" s="7">
        <f t="shared" si="3458"/>
        <v>0</v>
      </c>
      <c r="ES501" s="7">
        <f t="shared" si="3458"/>
        <v>0</v>
      </c>
      <c r="ET501" s="7">
        <f t="shared" si="3458"/>
        <v>0</v>
      </c>
      <c r="EU501" s="18">
        <f t="shared" si="3458"/>
        <v>0</v>
      </c>
      <c r="EV501" s="7">
        <f t="shared" si="3458"/>
        <v>0</v>
      </c>
      <c r="EW501" s="7">
        <f t="shared" si="3458"/>
        <v>0</v>
      </c>
      <c r="EX501" s="7">
        <f t="shared" si="3459"/>
        <v>0</v>
      </c>
      <c r="EY501" s="7">
        <f t="shared" si="3459"/>
        <v>0</v>
      </c>
      <c r="EZ501" s="7">
        <f t="shared" si="3459"/>
        <v>2</v>
      </c>
      <c r="FA501" s="7">
        <f t="shared" si="3459"/>
        <v>150</v>
      </c>
      <c r="FB501" s="7">
        <f t="shared" si="3459"/>
        <v>0</v>
      </c>
      <c r="FC501" s="7">
        <f t="shared" si="3459"/>
        <v>0</v>
      </c>
      <c r="FD501" s="7">
        <f t="shared" si="3459"/>
        <v>0</v>
      </c>
      <c r="FE501" s="18">
        <f t="shared" si="3459"/>
        <v>0</v>
      </c>
      <c r="FF501" s="7">
        <f t="shared" si="3459"/>
        <v>0</v>
      </c>
      <c r="FG501" s="7">
        <f t="shared" si="3459"/>
        <v>0</v>
      </c>
      <c r="FH501" s="7">
        <f t="shared" si="3459"/>
        <v>0</v>
      </c>
      <c r="FI501" s="7">
        <f t="shared" si="3459"/>
        <v>0</v>
      </c>
      <c r="FJ501" s="7">
        <f t="shared" si="3459"/>
        <v>0</v>
      </c>
      <c r="FK501" s="7">
        <f t="shared" si="3459"/>
        <v>0</v>
      </c>
      <c r="FL501" s="7">
        <f t="shared" si="3459"/>
        <v>0</v>
      </c>
      <c r="FM501" s="7">
        <f t="shared" si="3459"/>
        <v>0</v>
      </c>
      <c r="FN501" s="7">
        <f t="shared" si="3460"/>
        <v>0</v>
      </c>
      <c r="FO501" s="7">
        <f t="shared" si="3460"/>
        <v>0</v>
      </c>
      <c r="FP501" s="7"/>
      <c r="FQ501" s="7">
        <f t="shared" si="3461"/>
        <v>0</v>
      </c>
      <c r="FR501" s="7">
        <f t="shared" si="3461"/>
        <v>0</v>
      </c>
      <c r="FS501" s="7">
        <f t="shared" si="3461"/>
        <v>0</v>
      </c>
      <c r="FT501" s="7">
        <f t="shared" si="3461"/>
        <v>0</v>
      </c>
      <c r="FU501" s="7">
        <f t="shared" si="3461"/>
        <v>0</v>
      </c>
      <c r="FV501" s="7">
        <f t="shared" si="3461"/>
        <v>0</v>
      </c>
      <c r="FW501" s="7">
        <f t="shared" si="3461"/>
        <v>0</v>
      </c>
      <c r="FX501" s="7">
        <f t="shared" si="3461"/>
        <v>0</v>
      </c>
      <c r="FY501" s="7">
        <f t="shared" si="3461"/>
        <v>0</v>
      </c>
      <c r="FZ501" s="7">
        <f t="shared" si="3461"/>
        <v>0</v>
      </c>
      <c r="GA501" s="7">
        <f t="shared" si="3461"/>
        <v>0</v>
      </c>
      <c r="GB501" s="116">
        <f t="shared" si="3461"/>
        <v>150</v>
      </c>
      <c r="GC501" s="117">
        <f t="shared" si="3461"/>
        <v>0</v>
      </c>
      <c r="GD501" s="7"/>
      <c r="GE501" s="7"/>
      <c r="GF501" s="7"/>
      <c r="GG501" s="52"/>
      <c r="GH501" s="3"/>
      <c r="GI501" s="18"/>
      <c r="GJ501" s="18"/>
      <c r="GK501" s="1"/>
      <c r="GL501" s="23"/>
      <c r="GM501" s="61"/>
      <c r="GN501" s="7"/>
      <c r="GO501" s="7"/>
    </row>
    <row r="502" spans="1:197" ht="24.95" customHeight="1" x14ac:dyDescent="0.35">
      <c r="A502" s="51"/>
      <c r="B502" s="33"/>
      <c r="C502" s="78"/>
      <c r="D502" s="71"/>
      <c r="E502" s="78"/>
      <c r="F502" s="78"/>
      <c r="G502" s="79"/>
      <c r="H502" s="79"/>
      <c r="I502" s="79"/>
      <c r="J502" s="79"/>
      <c r="K502" s="79"/>
      <c r="L502" s="72"/>
      <c r="M502" s="73">
        <f t="shared" si="3485"/>
        <v>0</v>
      </c>
      <c r="N502" s="32"/>
      <c r="O502" s="263"/>
      <c r="P502" s="32"/>
      <c r="Q502" s="20"/>
      <c r="R502" s="32"/>
      <c r="S502" s="20"/>
      <c r="T502" s="32"/>
      <c r="U502" s="20"/>
      <c r="V502" s="74"/>
      <c r="W502" s="20"/>
      <c r="X502" s="20"/>
      <c r="Y502" s="20"/>
      <c r="Z502" s="74"/>
      <c r="AA502" s="20"/>
      <c r="AB502" s="74"/>
      <c r="AC502" s="20"/>
      <c r="AD502" s="74"/>
      <c r="AE502" s="24"/>
      <c r="AF502" s="74"/>
      <c r="AG502" s="20"/>
      <c r="AH502" s="74"/>
      <c r="AI502" s="20"/>
      <c r="AJ502" s="74"/>
      <c r="AK502" s="20"/>
      <c r="AL502" s="74"/>
      <c r="AM502" s="263"/>
      <c r="AN502" s="74"/>
      <c r="AO502" s="20"/>
      <c r="AP502" s="74"/>
      <c r="AQ502" s="20"/>
      <c r="AR502" s="74"/>
      <c r="AS502" s="20"/>
      <c r="AT502" s="74"/>
      <c r="AU502" s="20"/>
      <c r="AV502" s="74"/>
      <c r="AW502" s="20"/>
      <c r="AX502" s="74"/>
      <c r="AY502" s="20"/>
      <c r="AZ502" s="74"/>
      <c r="BA502" s="20"/>
      <c r="BB502" s="74"/>
      <c r="BC502" s="20"/>
      <c r="BD502" s="74"/>
      <c r="BE502" s="20"/>
      <c r="BF502" s="20">
        <f t="shared" si="3486"/>
        <v>0</v>
      </c>
      <c r="BG502" s="20">
        <f t="shared" si="3487"/>
        <v>0</v>
      </c>
      <c r="BH502" s="1"/>
      <c r="BI502" s="1"/>
      <c r="BJ502" s="1"/>
      <c r="BK502" s="55"/>
      <c r="BL502" s="51"/>
      <c r="BM502" s="175"/>
      <c r="BN502" s="182"/>
      <c r="BO502" s="176"/>
      <c r="BP502" s="182"/>
      <c r="BQ502" s="182"/>
      <c r="BR502" s="176"/>
      <c r="BS502" s="137"/>
      <c r="BT502" s="137"/>
      <c r="BU502" s="137"/>
      <c r="BV502" s="137"/>
      <c r="BW502" s="178"/>
      <c r="BX502" s="153"/>
      <c r="BY502" s="178">
        <v>2</v>
      </c>
      <c r="BZ502" s="222">
        <f t="shared" si="3442"/>
        <v>0</v>
      </c>
      <c r="CA502" s="178">
        <v>4</v>
      </c>
      <c r="CB502" s="179">
        <f t="shared" ref="CB502" si="3529">BU502*CA502</f>
        <v>0</v>
      </c>
      <c r="CC502" s="178">
        <v>4</v>
      </c>
      <c r="CD502" s="179">
        <f t="shared" si="3444"/>
        <v>0</v>
      </c>
      <c r="CE502" s="172"/>
      <c r="CF502" s="180">
        <f t="shared" si="3445"/>
        <v>0</v>
      </c>
      <c r="CG502" s="172"/>
      <c r="CH502" s="180">
        <f t="shared" ref="CH502" si="3530">SUM(CG502)*BU502*3</f>
        <v>0</v>
      </c>
      <c r="CI502" s="146">
        <f t="shared" ref="CI502" si="3531">2/8*BU502*DI502</f>
        <v>0</v>
      </c>
      <c r="CJ502" s="146">
        <f t="shared" ref="CJ502" si="3532">SUM(BW502*5/100*BU502)</f>
        <v>0</v>
      </c>
      <c r="CK502" s="172"/>
      <c r="CL502" s="180"/>
      <c r="CM502" s="172"/>
      <c r="CN502" s="181">
        <f t="shared" ref="CN502" si="3533">SUM(CM502)*3*BS502/5</f>
        <v>0</v>
      </c>
      <c r="CO502" s="172"/>
      <c r="CP502" s="180">
        <f t="shared" ref="CP502" si="3534">SUM(CO502*BS502*(30+4))</f>
        <v>0</v>
      </c>
      <c r="CQ502" s="172"/>
      <c r="CR502" s="333">
        <f t="shared" si="3447"/>
        <v>0</v>
      </c>
      <c r="CS502" s="172"/>
      <c r="CT502" s="146">
        <f t="shared" ref="CT502" si="3535">SUM(CS502*BS502/3)</f>
        <v>0</v>
      </c>
      <c r="CU502" s="172"/>
      <c r="CV502" s="146">
        <f t="shared" ref="CV502" si="3536">SUM(CU502*BS502*2/3)</f>
        <v>0</v>
      </c>
      <c r="CW502" s="172"/>
      <c r="CX502" s="331">
        <f t="shared" ref="CX502" si="3537">SUM(CW502*BS502)</f>
        <v>0</v>
      </c>
      <c r="CY502" s="172"/>
      <c r="CZ502" s="180">
        <f t="shared" ref="CZ502" si="3538">SUM(CY502*BU502)</f>
        <v>0</v>
      </c>
      <c r="DA502" s="172"/>
      <c r="DB502" s="181">
        <f t="shared" si="3526"/>
        <v>0</v>
      </c>
      <c r="DC502" s="172"/>
      <c r="DD502" s="146">
        <f t="shared" si="3527"/>
        <v>0</v>
      </c>
      <c r="DE502" s="144"/>
      <c r="DF502" s="146">
        <f t="shared" si="3453"/>
        <v>0</v>
      </c>
      <c r="DG502" s="172"/>
      <c r="DH502" s="148">
        <f t="shared" ref="DH502" si="3539">SUM(DG502*BS502/3)</f>
        <v>0</v>
      </c>
      <c r="DI502" s="144"/>
      <c r="DJ502" s="146">
        <f t="shared" ref="DJ502" si="3540">DI502*BU502*8/2</f>
        <v>0</v>
      </c>
      <c r="DK502" s="172"/>
      <c r="DL502" s="146">
        <f t="shared" ref="DL502" si="3541">SUM(DK502*BV502*5*6)</f>
        <v>0</v>
      </c>
      <c r="DM502" s="172"/>
      <c r="DN502" s="181">
        <f t="shared" ref="DN502" si="3542">SUM(DM502*BV502*4*6)</f>
        <v>0</v>
      </c>
      <c r="DO502" s="172"/>
      <c r="DP502" s="148">
        <f t="shared" si="3455"/>
        <v>0</v>
      </c>
      <c r="DQ502" s="20">
        <f t="shared" si="3456"/>
        <v>0</v>
      </c>
      <c r="DR502" s="20">
        <f t="shared" si="3457"/>
        <v>0</v>
      </c>
      <c r="DS502" s="7"/>
      <c r="DT502" s="7"/>
      <c r="DU502" s="7"/>
      <c r="DV502" s="52"/>
      <c r="DW502" s="51"/>
      <c r="DX502" s="33"/>
      <c r="DY502" s="78"/>
      <c r="DZ502" s="71"/>
      <c r="EA502" s="7"/>
      <c r="EB502" s="7"/>
      <c r="EC502" s="7"/>
      <c r="ED502" s="7"/>
      <c r="EE502" s="7"/>
      <c r="EF502" s="7"/>
      <c r="EG502" s="7"/>
      <c r="EH502" s="7">
        <f t="shared" si="3458"/>
        <v>0</v>
      </c>
      <c r="EI502" s="7">
        <f t="shared" si="3458"/>
        <v>0</v>
      </c>
      <c r="EJ502" s="7">
        <f t="shared" si="3458"/>
        <v>2</v>
      </c>
      <c r="EK502" s="18">
        <f t="shared" si="3458"/>
        <v>0</v>
      </c>
      <c r="EL502" s="7">
        <f t="shared" si="3458"/>
        <v>4</v>
      </c>
      <c r="EM502" s="7">
        <f t="shared" si="3458"/>
        <v>0</v>
      </c>
      <c r="EN502" s="7">
        <f t="shared" si="3458"/>
        <v>4</v>
      </c>
      <c r="EO502" s="7">
        <f t="shared" si="3458"/>
        <v>0</v>
      </c>
      <c r="EP502" s="7">
        <f t="shared" si="3458"/>
        <v>0</v>
      </c>
      <c r="EQ502" s="7">
        <f t="shared" si="3458"/>
        <v>0</v>
      </c>
      <c r="ER502" s="7">
        <f t="shared" si="3458"/>
        <v>0</v>
      </c>
      <c r="ES502" s="7">
        <f t="shared" si="3458"/>
        <v>0</v>
      </c>
      <c r="ET502" s="7">
        <f t="shared" si="3458"/>
        <v>0</v>
      </c>
      <c r="EU502" s="18">
        <f t="shared" si="3458"/>
        <v>0</v>
      </c>
      <c r="EV502" s="7">
        <f t="shared" si="3458"/>
        <v>0</v>
      </c>
      <c r="EW502" s="7">
        <f t="shared" si="3458"/>
        <v>0</v>
      </c>
      <c r="EX502" s="7">
        <f t="shared" si="3459"/>
        <v>0</v>
      </c>
      <c r="EY502" s="7">
        <f t="shared" si="3459"/>
        <v>0</v>
      </c>
      <c r="EZ502" s="7">
        <f t="shared" si="3459"/>
        <v>0</v>
      </c>
      <c r="FA502" s="7">
        <f t="shared" si="3459"/>
        <v>0</v>
      </c>
      <c r="FB502" s="7">
        <f t="shared" si="3459"/>
        <v>0</v>
      </c>
      <c r="FC502" s="7">
        <f t="shared" si="3459"/>
        <v>0</v>
      </c>
      <c r="FD502" s="7">
        <f t="shared" si="3459"/>
        <v>0</v>
      </c>
      <c r="FE502" s="18">
        <f t="shared" si="3459"/>
        <v>0</v>
      </c>
      <c r="FF502" s="7">
        <f t="shared" si="3459"/>
        <v>0</v>
      </c>
      <c r="FG502" s="7">
        <f t="shared" si="3459"/>
        <v>0</v>
      </c>
      <c r="FH502" s="7">
        <f t="shared" si="3459"/>
        <v>0</v>
      </c>
      <c r="FI502" s="7">
        <f t="shared" si="3459"/>
        <v>0</v>
      </c>
      <c r="FJ502" s="7">
        <f t="shared" si="3459"/>
        <v>0</v>
      </c>
      <c r="FK502" s="7">
        <f t="shared" si="3459"/>
        <v>0</v>
      </c>
      <c r="FL502" s="7">
        <f t="shared" si="3459"/>
        <v>0</v>
      </c>
      <c r="FM502" s="7">
        <f t="shared" si="3459"/>
        <v>0</v>
      </c>
      <c r="FN502" s="7">
        <f t="shared" si="3460"/>
        <v>0</v>
      </c>
      <c r="FO502" s="7">
        <f t="shared" si="3460"/>
        <v>0</v>
      </c>
      <c r="FP502" s="7"/>
      <c r="FQ502" s="7">
        <f t="shared" si="3461"/>
        <v>0</v>
      </c>
      <c r="FR502" s="7">
        <f t="shared" si="3461"/>
        <v>0</v>
      </c>
      <c r="FS502" s="7">
        <f t="shared" si="3461"/>
        <v>0</v>
      </c>
      <c r="FT502" s="7">
        <f t="shared" si="3461"/>
        <v>0</v>
      </c>
      <c r="FU502" s="7">
        <f t="shared" si="3461"/>
        <v>0</v>
      </c>
      <c r="FV502" s="7">
        <f t="shared" si="3461"/>
        <v>0</v>
      </c>
      <c r="FW502" s="7">
        <f t="shared" si="3461"/>
        <v>0</v>
      </c>
      <c r="FX502" s="7">
        <f t="shared" si="3461"/>
        <v>0</v>
      </c>
      <c r="FY502" s="7">
        <f t="shared" si="3461"/>
        <v>0</v>
      </c>
      <c r="FZ502" s="7">
        <f t="shared" si="3461"/>
        <v>0</v>
      </c>
      <c r="GA502" s="7">
        <f t="shared" si="3461"/>
        <v>0</v>
      </c>
      <c r="GB502" s="116">
        <f t="shared" si="3461"/>
        <v>0</v>
      </c>
      <c r="GC502" s="117">
        <f t="shared" si="3461"/>
        <v>0</v>
      </c>
      <c r="GD502" s="7"/>
      <c r="GE502" s="7"/>
      <c r="GF502" s="7"/>
      <c r="GG502" s="52"/>
      <c r="GH502" s="3"/>
      <c r="GI502" s="18"/>
      <c r="GJ502" s="18"/>
      <c r="GK502" s="1"/>
      <c r="GL502" s="23"/>
      <c r="GM502" s="61"/>
      <c r="GN502" s="7"/>
      <c r="GO502" s="7"/>
    </row>
    <row r="503" spans="1:197" ht="24.95" customHeight="1" x14ac:dyDescent="0.35">
      <c r="A503" s="51"/>
      <c r="B503" s="20"/>
      <c r="C503" s="44"/>
      <c r="D503" s="44"/>
      <c r="E503" s="44"/>
      <c r="F503" s="23"/>
      <c r="G503" s="44"/>
      <c r="H503" s="44"/>
      <c r="I503" s="44"/>
      <c r="J503" s="44"/>
      <c r="K503" s="44"/>
      <c r="L503" s="48"/>
      <c r="M503" s="73">
        <f t="shared" si="3485"/>
        <v>0</v>
      </c>
      <c r="N503" s="32"/>
      <c r="O503" s="263"/>
      <c r="P503" s="32"/>
      <c r="Q503" s="20"/>
      <c r="R503" s="32"/>
      <c r="S503" s="20"/>
      <c r="T503" s="32"/>
      <c r="U503" s="20"/>
      <c r="V503" s="74"/>
      <c r="W503" s="20"/>
      <c r="X503" s="20"/>
      <c r="Y503" s="20"/>
      <c r="Z503" s="74"/>
      <c r="AA503" s="20"/>
      <c r="AB503" s="74"/>
      <c r="AC503" s="20"/>
      <c r="AD503" s="74"/>
      <c r="AE503" s="24"/>
      <c r="AF503" s="74"/>
      <c r="AG503" s="20"/>
      <c r="AH503" s="74"/>
      <c r="AI503" s="20"/>
      <c r="AJ503" s="74"/>
      <c r="AK503" s="20"/>
      <c r="AL503" s="74"/>
      <c r="AM503" s="263"/>
      <c r="AN503" s="74"/>
      <c r="AO503" s="20"/>
      <c r="AP503" s="74"/>
      <c r="AQ503" s="20"/>
      <c r="AR503" s="74"/>
      <c r="AS503" s="20"/>
      <c r="AT503" s="74"/>
      <c r="AU503" s="20"/>
      <c r="AV503" s="74"/>
      <c r="AW503" s="20"/>
      <c r="AX503" s="74"/>
      <c r="AY503" s="20"/>
      <c r="AZ503" s="74"/>
      <c r="BA503" s="20"/>
      <c r="BB503" s="74"/>
      <c r="BC503" s="20"/>
      <c r="BD503" s="74"/>
      <c r="BE503" s="20"/>
      <c r="BF503" s="20">
        <f t="shared" si="3486"/>
        <v>0</v>
      </c>
      <c r="BG503" s="20">
        <f t="shared" si="3487"/>
        <v>0</v>
      </c>
      <c r="BH503" s="1"/>
      <c r="BI503" s="1"/>
      <c r="BJ503" s="1"/>
      <c r="BK503" s="55"/>
      <c r="BL503" s="51"/>
      <c r="BM503" s="20"/>
      <c r="BN503" s="44"/>
      <c r="BO503" s="44"/>
      <c r="BP503" s="44"/>
      <c r="BQ503" s="23"/>
      <c r="BR503" s="44"/>
      <c r="BS503" s="44"/>
      <c r="BT503" s="44"/>
      <c r="BU503" s="44"/>
      <c r="BV503" s="44"/>
      <c r="BW503" s="48"/>
      <c r="BX503" s="73">
        <f t="shared" ref="BX503:BX513" si="3543">SUM(BY503+CA503+CE503+CG503+DC503*2)</f>
        <v>0</v>
      </c>
      <c r="BY503" s="32"/>
      <c r="BZ503" s="334"/>
      <c r="CA503" s="32"/>
      <c r="CB503" s="20"/>
      <c r="CC503" s="32"/>
      <c r="CD503" s="20"/>
      <c r="CE503" s="32"/>
      <c r="CF503" s="20"/>
      <c r="CG503" s="74"/>
      <c r="CH503" s="20"/>
      <c r="CI503" s="20"/>
      <c r="CJ503" s="20"/>
      <c r="CK503" s="74"/>
      <c r="CL503" s="20"/>
      <c r="CM503" s="74"/>
      <c r="CN503" s="20"/>
      <c r="CO503" s="74"/>
      <c r="CP503" s="24"/>
      <c r="CQ503" s="74"/>
      <c r="CR503" s="334"/>
      <c r="CS503" s="74"/>
      <c r="CT503" s="20"/>
      <c r="CU503" s="74"/>
      <c r="CV503" s="20"/>
      <c r="CW503" s="74"/>
      <c r="CX503" s="334"/>
      <c r="CY503" s="74"/>
      <c r="CZ503" s="20"/>
      <c r="DA503" s="74"/>
      <c r="DB503" s="20"/>
      <c r="DC503" s="74"/>
      <c r="DD503" s="20"/>
      <c r="DE503" s="74"/>
      <c r="DF503" s="20"/>
      <c r="DG503" s="74"/>
      <c r="DH503" s="20"/>
      <c r="DI503" s="74"/>
      <c r="DJ503" s="20"/>
      <c r="DK503" s="74"/>
      <c r="DL503" s="20"/>
      <c r="DM503" s="74"/>
      <c r="DN503" s="20"/>
      <c r="DO503" s="74"/>
      <c r="DP503" s="20"/>
      <c r="DQ503" s="20">
        <f t="shared" si="3456"/>
        <v>0</v>
      </c>
      <c r="DR503" s="20">
        <f t="shared" si="3457"/>
        <v>0</v>
      </c>
      <c r="DS503" s="7"/>
      <c r="DT503" s="7"/>
      <c r="DU503" s="7"/>
      <c r="DV503" s="52"/>
      <c r="DW503" s="51"/>
      <c r="DX503" s="20"/>
      <c r="DY503" s="44"/>
      <c r="DZ503" s="44"/>
      <c r="EA503" s="7"/>
      <c r="EB503" s="7"/>
      <c r="EC503" s="7"/>
      <c r="ED503" s="7"/>
      <c r="EE503" s="7"/>
      <c r="EF503" s="7"/>
      <c r="EG503" s="7"/>
      <c r="EH503" s="7">
        <f t="shared" si="3458"/>
        <v>0</v>
      </c>
      <c r="EI503" s="7">
        <f t="shared" si="3458"/>
        <v>0</v>
      </c>
      <c r="EJ503" s="7">
        <f t="shared" si="3458"/>
        <v>0</v>
      </c>
      <c r="EK503" s="18">
        <f t="shared" si="3458"/>
        <v>0</v>
      </c>
      <c r="EL503" s="7">
        <f t="shared" si="3458"/>
        <v>0</v>
      </c>
      <c r="EM503" s="7">
        <f t="shared" si="3458"/>
        <v>0</v>
      </c>
      <c r="EN503" s="7">
        <f t="shared" si="3458"/>
        <v>0</v>
      </c>
      <c r="EO503" s="7">
        <f t="shared" si="3458"/>
        <v>0</v>
      </c>
      <c r="EP503" s="7">
        <f t="shared" si="3458"/>
        <v>0</v>
      </c>
      <c r="EQ503" s="7">
        <f t="shared" si="3458"/>
        <v>0</v>
      </c>
      <c r="ER503" s="7">
        <f t="shared" si="3458"/>
        <v>0</v>
      </c>
      <c r="ES503" s="7">
        <f t="shared" si="3458"/>
        <v>0</v>
      </c>
      <c r="ET503" s="7">
        <f t="shared" si="3458"/>
        <v>0</v>
      </c>
      <c r="EU503" s="18">
        <f t="shared" si="3458"/>
        <v>0</v>
      </c>
      <c r="EV503" s="7">
        <f t="shared" si="3458"/>
        <v>0</v>
      </c>
      <c r="EW503" s="7">
        <f t="shared" si="3458"/>
        <v>0</v>
      </c>
      <c r="EX503" s="7">
        <f t="shared" si="3459"/>
        <v>0</v>
      </c>
      <c r="EY503" s="7">
        <f t="shared" si="3459"/>
        <v>0</v>
      </c>
      <c r="EZ503" s="7">
        <f t="shared" si="3459"/>
        <v>0</v>
      </c>
      <c r="FA503" s="7">
        <f t="shared" si="3459"/>
        <v>0</v>
      </c>
      <c r="FB503" s="7">
        <f t="shared" si="3459"/>
        <v>0</v>
      </c>
      <c r="FC503" s="7">
        <f t="shared" si="3459"/>
        <v>0</v>
      </c>
      <c r="FD503" s="7">
        <f t="shared" si="3459"/>
        <v>0</v>
      </c>
      <c r="FE503" s="18">
        <f t="shared" si="3459"/>
        <v>0</v>
      </c>
      <c r="FF503" s="7">
        <f t="shared" si="3459"/>
        <v>0</v>
      </c>
      <c r="FG503" s="7">
        <f t="shared" si="3459"/>
        <v>0</v>
      </c>
      <c r="FH503" s="7">
        <f t="shared" si="3459"/>
        <v>0</v>
      </c>
      <c r="FI503" s="7">
        <f t="shared" si="3459"/>
        <v>0</v>
      </c>
      <c r="FJ503" s="7">
        <f t="shared" si="3459"/>
        <v>0</v>
      </c>
      <c r="FK503" s="7">
        <f t="shared" si="3459"/>
        <v>0</v>
      </c>
      <c r="FL503" s="7">
        <f t="shared" si="3459"/>
        <v>0</v>
      </c>
      <c r="FM503" s="7">
        <f t="shared" si="3459"/>
        <v>0</v>
      </c>
      <c r="FN503" s="7">
        <f t="shared" si="3460"/>
        <v>0</v>
      </c>
      <c r="FO503" s="7">
        <f t="shared" si="3460"/>
        <v>0</v>
      </c>
      <c r="FP503" s="7"/>
      <c r="FQ503" s="7">
        <f t="shared" si="3461"/>
        <v>0</v>
      </c>
      <c r="FR503" s="7">
        <f t="shared" si="3461"/>
        <v>0</v>
      </c>
      <c r="FS503" s="7">
        <f t="shared" si="3461"/>
        <v>0</v>
      </c>
      <c r="FT503" s="7">
        <f t="shared" si="3461"/>
        <v>0</v>
      </c>
      <c r="FU503" s="7">
        <f t="shared" si="3461"/>
        <v>0</v>
      </c>
      <c r="FV503" s="7">
        <f t="shared" si="3461"/>
        <v>0</v>
      </c>
      <c r="FW503" s="7">
        <f t="shared" si="3461"/>
        <v>0</v>
      </c>
      <c r="FX503" s="7">
        <f t="shared" si="3461"/>
        <v>0</v>
      </c>
      <c r="FY503" s="7">
        <f t="shared" si="3461"/>
        <v>0</v>
      </c>
      <c r="FZ503" s="7">
        <f t="shared" si="3461"/>
        <v>0</v>
      </c>
      <c r="GA503" s="7">
        <f t="shared" si="3461"/>
        <v>0</v>
      </c>
      <c r="GB503" s="116">
        <f t="shared" si="3461"/>
        <v>0</v>
      </c>
      <c r="GC503" s="117">
        <f t="shared" si="3461"/>
        <v>0</v>
      </c>
      <c r="GD503" s="7"/>
      <c r="GE503" s="7"/>
      <c r="GF503" s="7"/>
      <c r="GG503" s="52"/>
      <c r="GH503" s="3"/>
      <c r="GI503" s="18"/>
      <c r="GJ503" s="18"/>
      <c r="GK503" s="1"/>
      <c r="GL503" s="23"/>
      <c r="GM503" s="61"/>
      <c r="GN503" s="7"/>
      <c r="GO503" s="7"/>
    </row>
    <row r="504" spans="1:197" ht="24.95" customHeight="1" x14ac:dyDescent="0.35">
      <c r="A504" s="51"/>
      <c r="B504" s="1"/>
      <c r="C504" s="23"/>
      <c r="D504" s="23"/>
      <c r="E504" s="23"/>
      <c r="F504" s="23"/>
      <c r="G504" s="23"/>
      <c r="H504" s="23"/>
      <c r="I504" s="49"/>
      <c r="J504" s="23"/>
      <c r="K504" s="23"/>
      <c r="L504" s="1"/>
      <c r="M504" s="73">
        <f t="shared" si="3485"/>
        <v>0</v>
      </c>
      <c r="N504" s="32"/>
      <c r="O504" s="263"/>
      <c r="P504" s="32"/>
      <c r="Q504" s="20"/>
      <c r="R504" s="32"/>
      <c r="S504" s="20"/>
      <c r="T504" s="32"/>
      <c r="U504" s="20"/>
      <c r="V504" s="74"/>
      <c r="W504" s="20"/>
      <c r="X504" s="20"/>
      <c r="Y504" s="20"/>
      <c r="Z504" s="74"/>
      <c r="AA504" s="20"/>
      <c r="AB504" s="74"/>
      <c r="AC504" s="20"/>
      <c r="AD504" s="74"/>
      <c r="AE504" s="24"/>
      <c r="AF504" s="74"/>
      <c r="AG504" s="20"/>
      <c r="AH504" s="74"/>
      <c r="AI504" s="20"/>
      <c r="AJ504" s="74"/>
      <c r="AK504" s="20"/>
      <c r="AL504" s="74"/>
      <c r="AM504" s="263"/>
      <c r="AN504" s="74"/>
      <c r="AO504" s="20"/>
      <c r="AP504" s="74"/>
      <c r="AQ504" s="20"/>
      <c r="AR504" s="74"/>
      <c r="AS504" s="20"/>
      <c r="AT504" s="74"/>
      <c r="AU504" s="20"/>
      <c r="AV504" s="74"/>
      <c r="AW504" s="20"/>
      <c r="AX504" s="74"/>
      <c r="AY504" s="20"/>
      <c r="AZ504" s="74"/>
      <c r="BA504" s="20"/>
      <c r="BB504" s="74"/>
      <c r="BC504" s="20"/>
      <c r="BD504" s="74"/>
      <c r="BE504" s="20"/>
      <c r="BF504" s="20">
        <f t="shared" si="3486"/>
        <v>0</v>
      </c>
      <c r="BG504" s="20">
        <f t="shared" si="3487"/>
        <v>0</v>
      </c>
      <c r="BH504" s="7"/>
      <c r="BI504" s="1"/>
      <c r="BJ504" s="1"/>
      <c r="BK504" s="55"/>
      <c r="BL504" s="51"/>
      <c r="BM504" s="1"/>
      <c r="BN504" s="23"/>
      <c r="BO504" s="23"/>
      <c r="BP504" s="23"/>
      <c r="BQ504" s="23"/>
      <c r="BR504" s="23"/>
      <c r="BS504" s="23"/>
      <c r="BT504" s="49"/>
      <c r="BU504" s="23"/>
      <c r="BV504" s="23"/>
      <c r="BW504" s="1"/>
      <c r="BX504" s="73">
        <f t="shared" si="3543"/>
        <v>0</v>
      </c>
      <c r="BY504" s="32"/>
      <c r="BZ504" s="334"/>
      <c r="CA504" s="32"/>
      <c r="CB504" s="20"/>
      <c r="CC504" s="32"/>
      <c r="CD504" s="20"/>
      <c r="CE504" s="32"/>
      <c r="CF504" s="20"/>
      <c r="CG504" s="74"/>
      <c r="CH504" s="20"/>
      <c r="CI504" s="20"/>
      <c r="CJ504" s="20"/>
      <c r="CK504" s="74"/>
      <c r="CL504" s="20"/>
      <c r="CM504" s="74"/>
      <c r="CN504" s="20"/>
      <c r="CO504" s="74"/>
      <c r="CP504" s="24"/>
      <c r="CQ504" s="74"/>
      <c r="CR504" s="334"/>
      <c r="CS504" s="74"/>
      <c r="CT504" s="20"/>
      <c r="CU504" s="74"/>
      <c r="CV504" s="20"/>
      <c r="CW504" s="74"/>
      <c r="CX504" s="334"/>
      <c r="CY504" s="74"/>
      <c r="CZ504" s="20"/>
      <c r="DA504" s="74"/>
      <c r="DB504" s="20"/>
      <c r="DC504" s="74"/>
      <c r="DD504" s="20"/>
      <c r="DE504" s="74"/>
      <c r="DF504" s="20"/>
      <c r="DG504" s="74"/>
      <c r="DH504" s="20"/>
      <c r="DI504" s="74"/>
      <c r="DJ504" s="20"/>
      <c r="DK504" s="74"/>
      <c r="DL504" s="20"/>
      <c r="DM504" s="74"/>
      <c r="DN504" s="20"/>
      <c r="DO504" s="74"/>
      <c r="DP504" s="20"/>
      <c r="DQ504" s="20">
        <f t="shared" si="3456"/>
        <v>0</v>
      </c>
      <c r="DR504" s="20">
        <f t="shared" si="3457"/>
        <v>0</v>
      </c>
      <c r="DS504" s="7"/>
      <c r="DT504" s="7"/>
      <c r="DU504" s="7"/>
      <c r="DV504" s="52"/>
      <c r="DW504" s="51"/>
      <c r="DX504" s="1"/>
      <c r="DY504" s="23"/>
      <c r="DZ504" s="23"/>
      <c r="EA504" s="7"/>
      <c r="EB504" s="7"/>
      <c r="EC504" s="7"/>
      <c r="ED504" s="7"/>
      <c r="EE504" s="7"/>
      <c r="EF504" s="7"/>
      <c r="EG504" s="7"/>
      <c r="EH504" s="7">
        <f t="shared" si="3458"/>
        <v>0</v>
      </c>
      <c r="EI504" s="7">
        <f t="shared" si="3458"/>
        <v>0</v>
      </c>
      <c r="EJ504" s="7">
        <f t="shared" si="3458"/>
        <v>0</v>
      </c>
      <c r="EK504" s="18">
        <f t="shared" si="3458"/>
        <v>0</v>
      </c>
      <c r="EL504" s="7">
        <f t="shared" si="3458"/>
        <v>0</v>
      </c>
      <c r="EM504" s="7">
        <f t="shared" si="3458"/>
        <v>0</v>
      </c>
      <c r="EN504" s="7">
        <f t="shared" si="3458"/>
        <v>0</v>
      </c>
      <c r="EO504" s="7">
        <f t="shared" si="3458"/>
        <v>0</v>
      </c>
      <c r="EP504" s="7">
        <f t="shared" si="3458"/>
        <v>0</v>
      </c>
      <c r="EQ504" s="7">
        <f t="shared" si="3458"/>
        <v>0</v>
      </c>
      <c r="ER504" s="7">
        <f t="shared" si="3458"/>
        <v>0</v>
      </c>
      <c r="ES504" s="7">
        <f t="shared" si="3458"/>
        <v>0</v>
      </c>
      <c r="ET504" s="7">
        <f t="shared" si="3458"/>
        <v>0</v>
      </c>
      <c r="EU504" s="18">
        <f t="shared" si="3458"/>
        <v>0</v>
      </c>
      <c r="EV504" s="7">
        <f t="shared" si="3458"/>
        <v>0</v>
      </c>
      <c r="EW504" s="7">
        <f t="shared" si="3458"/>
        <v>0</v>
      </c>
      <c r="EX504" s="7">
        <f t="shared" si="3459"/>
        <v>0</v>
      </c>
      <c r="EY504" s="7">
        <f t="shared" si="3459"/>
        <v>0</v>
      </c>
      <c r="EZ504" s="7">
        <f t="shared" si="3459"/>
        <v>0</v>
      </c>
      <c r="FA504" s="7">
        <f t="shared" si="3459"/>
        <v>0</v>
      </c>
      <c r="FB504" s="7">
        <f t="shared" si="3459"/>
        <v>0</v>
      </c>
      <c r="FC504" s="7">
        <f t="shared" si="3459"/>
        <v>0</v>
      </c>
      <c r="FD504" s="7">
        <f t="shared" si="3459"/>
        <v>0</v>
      </c>
      <c r="FE504" s="18">
        <f t="shared" si="3459"/>
        <v>0</v>
      </c>
      <c r="FF504" s="7">
        <f t="shared" si="3459"/>
        <v>0</v>
      </c>
      <c r="FG504" s="7">
        <f t="shared" si="3459"/>
        <v>0</v>
      </c>
      <c r="FH504" s="7">
        <f t="shared" si="3459"/>
        <v>0</v>
      </c>
      <c r="FI504" s="7">
        <f t="shared" si="3459"/>
        <v>0</v>
      </c>
      <c r="FJ504" s="7">
        <f t="shared" si="3459"/>
        <v>0</v>
      </c>
      <c r="FK504" s="7">
        <f t="shared" si="3459"/>
        <v>0</v>
      </c>
      <c r="FL504" s="7">
        <f t="shared" si="3459"/>
        <v>0</v>
      </c>
      <c r="FM504" s="7">
        <f t="shared" si="3459"/>
        <v>0</v>
      </c>
      <c r="FN504" s="7">
        <f t="shared" si="3460"/>
        <v>0</v>
      </c>
      <c r="FO504" s="7">
        <f t="shared" si="3460"/>
        <v>0</v>
      </c>
      <c r="FP504" s="7"/>
      <c r="FQ504" s="7">
        <f t="shared" si="3461"/>
        <v>0</v>
      </c>
      <c r="FR504" s="7">
        <f t="shared" si="3461"/>
        <v>0</v>
      </c>
      <c r="FS504" s="7">
        <f t="shared" si="3461"/>
        <v>0</v>
      </c>
      <c r="FT504" s="7">
        <f t="shared" si="3461"/>
        <v>0</v>
      </c>
      <c r="FU504" s="7">
        <f t="shared" si="3461"/>
        <v>0</v>
      </c>
      <c r="FV504" s="7">
        <f t="shared" si="3461"/>
        <v>0</v>
      </c>
      <c r="FW504" s="7">
        <f t="shared" si="3461"/>
        <v>0</v>
      </c>
      <c r="FX504" s="7">
        <f t="shared" si="3461"/>
        <v>0</v>
      </c>
      <c r="FY504" s="7">
        <f t="shared" si="3461"/>
        <v>0</v>
      </c>
      <c r="FZ504" s="7">
        <f t="shared" si="3461"/>
        <v>0</v>
      </c>
      <c r="GA504" s="7">
        <f t="shared" si="3461"/>
        <v>0</v>
      </c>
      <c r="GB504" s="116">
        <f t="shared" si="3461"/>
        <v>0</v>
      </c>
      <c r="GC504" s="117">
        <f t="shared" si="3461"/>
        <v>0</v>
      </c>
      <c r="GD504" s="7"/>
      <c r="GE504" s="7"/>
      <c r="GF504" s="7"/>
      <c r="GG504" s="52"/>
      <c r="GH504" s="3"/>
      <c r="GI504" s="18"/>
      <c r="GJ504" s="18"/>
      <c r="GK504" s="1"/>
      <c r="GL504" s="23"/>
      <c r="GM504" s="61"/>
      <c r="GN504" s="7"/>
      <c r="GO504" s="7"/>
    </row>
    <row r="505" spans="1:197" ht="24.95" customHeight="1" x14ac:dyDescent="0.35">
      <c r="A505" s="51"/>
      <c r="B505" s="1"/>
      <c r="C505" s="23"/>
      <c r="D505" s="23"/>
      <c r="E505" s="23"/>
      <c r="F505" s="23"/>
      <c r="G505" s="23"/>
      <c r="H505" s="23"/>
      <c r="I505" s="23"/>
      <c r="J505" s="23"/>
      <c r="K505" s="23"/>
      <c r="L505" s="22"/>
      <c r="M505" s="73">
        <f t="shared" si="3485"/>
        <v>0</v>
      </c>
      <c r="N505" s="32"/>
      <c r="O505" s="263"/>
      <c r="P505" s="32"/>
      <c r="Q505" s="20"/>
      <c r="R505" s="32"/>
      <c r="S505" s="20"/>
      <c r="T505" s="32"/>
      <c r="U505" s="20"/>
      <c r="V505" s="74"/>
      <c r="W505" s="20"/>
      <c r="X505" s="20"/>
      <c r="Y505" s="20"/>
      <c r="Z505" s="74"/>
      <c r="AA505" s="20"/>
      <c r="AB505" s="74"/>
      <c r="AC505" s="20"/>
      <c r="AD505" s="74"/>
      <c r="AE505" s="24"/>
      <c r="AF505" s="74"/>
      <c r="AG505" s="20"/>
      <c r="AH505" s="74"/>
      <c r="AI505" s="20"/>
      <c r="AJ505" s="74"/>
      <c r="AK505" s="20"/>
      <c r="AL505" s="74"/>
      <c r="AM505" s="263"/>
      <c r="AN505" s="74"/>
      <c r="AO505" s="20"/>
      <c r="AP505" s="74"/>
      <c r="AQ505" s="20"/>
      <c r="AR505" s="74"/>
      <c r="AS505" s="20"/>
      <c r="AT505" s="74"/>
      <c r="AU505" s="20"/>
      <c r="AV505" s="74"/>
      <c r="AW505" s="20"/>
      <c r="AX505" s="74"/>
      <c r="AY505" s="20"/>
      <c r="AZ505" s="74"/>
      <c r="BA505" s="20"/>
      <c r="BB505" s="74"/>
      <c r="BC505" s="20"/>
      <c r="BD505" s="74"/>
      <c r="BE505" s="20"/>
      <c r="BF505" s="20">
        <f t="shared" si="3486"/>
        <v>0</v>
      </c>
      <c r="BG505" s="20">
        <f t="shared" si="3487"/>
        <v>0</v>
      </c>
      <c r="BH505" s="7"/>
      <c r="BI505" s="1"/>
      <c r="BJ505" s="1"/>
      <c r="BK505" s="55"/>
      <c r="BL505" s="51"/>
      <c r="BM505" s="1"/>
      <c r="BN505" s="23"/>
      <c r="BO505" s="23"/>
      <c r="BP505" s="23"/>
      <c r="BQ505" s="23"/>
      <c r="BR505" s="23"/>
      <c r="BS505" s="23"/>
      <c r="BT505" s="23"/>
      <c r="BU505" s="23"/>
      <c r="BV505" s="23"/>
      <c r="BW505" s="22"/>
      <c r="BX505" s="73">
        <f t="shared" si="3543"/>
        <v>0</v>
      </c>
      <c r="BY505" s="32"/>
      <c r="BZ505" s="334"/>
      <c r="CA505" s="32"/>
      <c r="CB505" s="20"/>
      <c r="CC505" s="32"/>
      <c r="CD505" s="20"/>
      <c r="CE505" s="32"/>
      <c r="CF505" s="20"/>
      <c r="CG505" s="74"/>
      <c r="CH505" s="20"/>
      <c r="CI505" s="20"/>
      <c r="CJ505" s="20"/>
      <c r="CK505" s="74"/>
      <c r="CL505" s="20"/>
      <c r="CM505" s="74"/>
      <c r="CN505" s="20"/>
      <c r="CO505" s="74"/>
      <c r="CP505" s="24"/>
      <c r="CQ505" s="74"/>
      <c r="CR505" s="334"/>
      <c r="CS505" s="74"/>
      <c r="CT505" s="20"/>
      <c r="CU505" s="74"/>
      <c r="CV505" s="20"/>
      <c r="CW505" s="74"/>
      <c r="CX505" s="334"/>
      <c r="CY505" s="74"/>
      <c r="CZ505" s="20"/>
      <c r="DA505" s="74"/>
      <c r="DB505" s="20"/>
      <c r="DC505" s="74"/>
      <c r="DD505" s="20"/>
      <c r="DE505" s="74"/>
      <c r="DF505" s="20"/>
      <c r="DG505" s="74"/>
      <c r="DH505" s="20"/>
      <c r="DI505" s="74"/>
      <c r="DJ505" s="20"/>
      <c r="DK505" s="74"/>
      <c r="DL505" s="20"/>
      <c r="DM505" s="74"/>
      <c r="DN505" s="20"/>
      <c r="DO505" s="74"/>
      <c r="DP505" s="20"/>
      <c r="DQ505" s="20">
        <f t="shared" si="3456"/>
        <v>0</v>
      </c>
      <c r="DR505" s="20">
        <f t="shared" si="3457"/>
        <v>0</v>
      </c>
      <c r="DS505" s="7"/>
      <c r="DT505" s="7"/>
      <c r="DU505" s="7"/>
      <c r="DV505" s="52"/>
      <c r="DW505" s="51"/>
      <c r="DX505" s="1"/>
      <c r="DY505" s="23"/>
      <c r="DZ505" s="23"/>
      <c r="EA505" s="7"/>
      <c r="EB505" s="7"/>
      <c r="EC505" s="7"/>
      <c r="ED505" s="7"/>
      <c r="EE505" s="7"/>
      <c r="EF505" s="7"/>
      <c r="EG505" s="7"/>
      <c r="EH505" s="7">
        <f t="shared" si="3458"/>
        <v>0</v>
      </c>
      <c r="EI505" s="7">
        <f t="shared" si="3458"/>
        <v>0</v>
      </c>
      <c r="EJ505" s="7">
        <f t="shared" si="3458"/>
        <v>0</v>
      </c>
      <c r="EK505" s="18">
        <f t="shared" si="3458"/>
        <v>0</v>
      </c>
      <c r="EL505" s="7">
        <f t="shared" si="3458"/>
        <v>0</v>
      </c>
      <c r="EM505" s="7">
        <f t="shared" si="3458"/>
        <v>0</v>
      </c>
      <c r="EN505" s="7">
        <f t="shared" si="3458"/>
        <v>0</v>
      </c>
      <c r="EO505" s="7">
        <f t="shared" si="3458"/>
        <v>0</v>
      </c>
      <c r="EP505" s="7">
        <f t="shared" si="3458"/>
        <v>0</v>
      </c>
      <c r="EQ505" s="7">
        <f t="shared" si="3458"/>
        <v>0</v>
      </c>
      <c r="ER505" s="7">
        <f t="shared" si="3458"/>
        <v>0</v>
      </c>
      <c r="ES505" s="7">
        <f t="shared" si="3458"/>
        <v>0</v>
      </c>
      <c r="ET505" s="7">
        <f t="shared" si="3458"/>
        <v>0</v>
      </c>
      <c r="EU505" s="18">
        <f t="shared" si="3458"/>
        <v>0</v>
      </c>
      <c r="EV505" s="7">
        <f t="shared" si="3458"/>
        <v>0</v>
      </c>
      <c r="EW505" s="7">
        <f t="shared" si="3458"/>
        <v>0</v>
      </c>
      <c r="EX505" s="7">
        <f t="shared" si="3459"/>
        <v>0</v>
      </c>
      <c r="EY505" s="7">
        <f t="shared" si="3459"/>
        <v>0</v>
      </c>
      <c r="EZ505" s="7">
        <f t="shared" si="3459"/>
        <v>0</v>
      </c>
      <c r="FA505" s="7">
        <f t="shared" si="3459"/>
        <v>0</v>
      </c>
      <c r="FB505" s="7">
        <f t="shared" si="3459"/>
        <v>0</v>
      </c>
      <c r="FC505" s="7">
        <f t="shared" si="3459"/>
        <v>0</v>
      </c>
      <c r="FD505" s="7">
        <f t="shared" si="3459"/>
        <v>0</v>
      </c>
      <c r="FE505" s="18">
        <f t="shared" si="3459"/>
        <v>0</v>
      </c>
      <c r="FF505" s="7">
        <f t="shared" si="3459"/>
        <v>0</v>
      </c>
      <c r="FG505" s="7">
        <f t="shared" si="3459"/>
        <v>0</v>
      </c>
      <c r="FH505" s="7">
        <f t="shared" si="3459"/>
        <v>0</v>
      </c>
      <c r="FI505" s="7">
        <f t="shared" si="3459"/>
        <v>0</v>
      </c>
      <c r="FJ505" s="7">
        <f t="shared" si="3459"/>
        <v>0</v>
      </c>
      <c r="FK505" s="7">
        <f t="shared" si="3459"/>
        <v>0</v>
      </c>
      <c r="FL505" s="7">
        <f t="shared" si="3459"/>
        <v>0</v>
      </c>
      <c r="FM505" s="7">
        <f t="shared" si="3459"/>
        <v>0</v>
      </c>
      <c r="FN505" s="7">
        <f t="shared" si="3460"/>
        <v>0</v>
      </c>
      <c r="FO505" s="7">
        <f t="shared" si="3460"/>
        <v>0</v>
      </c>
      <c r="FP505" s="7"/>
      <c r="FQ505" s="7">
        <f t="shared" si="3461"/>
        <v>0</v>
      </c>
      <c r="FR505" s="7">
        <f t="shared" si="3461"/>
        <v>0</v>
      </c>
      <c r="FS505" s="7">
        <f t="shared" si="3461"/>
        <v>0</v>
      </c>
      <c r="FT505" s="7">
        <f t="shared" si="3461"/>
        <v>0</v>
      </c>
      <c r="FU505" s="7">
        <f t="shared" si="3461"/>
        <v>0</v>
      </c>
      <c r="FV505" s="7">
        <f t="shared" si="3461"/>
        <v>0</v>
      </c>
      <c r="FW505" s="7">
        <f t="shared" si="3461"/>
        <v>0</v>
      </c>
      <c r="FX505" s="7">
        <f t="shared" si="3461"/>
        <v>0</v>
      </c>
      <c r="FY505" s="7">
        <f t="shared" si="3461"/>
        <v>0</v>
      </c>
      <c r="FZ505" s="7">
        <f t="shared" si="3461"/>
        <v>0</v>
      </c>
      <c r="GA505" s="7">
        <f t="shared" si="3461"/>
        <v>0</v>
      </c>
      <c r="GB505" s="116">
        <f t="shared" si="3461"/>
        <v>0</v>
      </c>
      <c r="GC505" s="117">
        <f t="shared" si="3461"/>
        <v>0</v>
      </c>
      <c r="GD505" s="7"/>
      <c r="GE505" s="7"/>
      <c r="GF505" s="7"/>
      <c r="GG505" s="52"/>
      <c r="GH505" s="3"/>
      <c r="GI505" s="18"/>
      <c r="GJ505" s="18"/>
      <c r="GK505" s="1"/>
      <c r="GL505" s="23"/>
      <c r="GM505" s="61"/>
      <c r="GN505" s="7"/>
      <c r="GO505" s="7"/>
    </row>
    <row r="506" spans="1:197" ht="24.95" customHeight="1" x14ac:dyDescent="0.35">
      <c r="A506" s="51"/>
      <c r="B506" s="1"/>
      <c r="C506" s="23"/>
      <c r="D506" s="23"/>
      <c r="E506" s="23"/>
      <c r="F506" s="23"/>
      <c r="G506" s="23"/>
      <c r="H506" s="23"/>
      <c r="I506" s="23"/>
      <c r="J506" s="23"/>
      <c r="K506" s="23"/>
      <c r="L506" s="1"/>
      <c r="M506" s="73">
        <f t="shared" si="3485"/>
        <v>0</v>
      </c>
      <c r="N506" s="32"/>
      <c r="O506" s="263"/>
      <c r="P506" s="32"/>
      <c r="Q506" s="20"/>
      <c r="R506" s="32"/>
      <c r="S506" s="20"/>
      <c r="T506" s="32"/>
      <c r="U506" s="20"/>
      <c r="V506" s="74"/>
      <c r="W506" s="20"/>
      <c r="X506" s="20"/>
      <c r="Y506" s="20"/>
      <c r="Z506" s="74"/>
      <c r="AA506" s="20"/>
      <c r="AB506" s="74"/>
      <c r="AC506" s="20"/>
      <c r="AD506" s="74"/>
      <c r="AE506" s="24"/>
      <c r="AF506" s="74"/>
      <c r="AG506" s="20"/>
      <c r="AH506" s="74"/>
      <c r="AI506" s="20"/>
      <c r="AJ506" s="74"/>
      <c r="AK506" s="20"/>
      <c r="AL506" s="74"/>
      <c r="AM506" s="263"/>
      <c r="AN506" s="74"/>
      <c r="AO506" s="20"/>
      <c r="AP506" s="74"/>
      <c r="AQ506" s="20"/>
      <c r="AR506" s="74"/>
      <c r="AS506" s="20"/>
      <c r="AT506" s="74"/>
      <c r="AU506" s="20"/>
      <c r="AV506" s="74"/>
      <c r="AW506" s="20"/>
      <c r="AX506" s="74"/>
      <c r="AY506" s="20"/>
      <c r="AZ506" s="74"/>
      <c r="BA506" s="20"/>
      <c r="BB506" s="74"/>
      <c r="BC506" s="20"/>
      <c r="BD506" s="74"/>
      <c r="BE506" s="20"/>
      <c r="BF506" s="20">
        <f t="shared" si="3486"/>
        <v>0</v>
      </c>
      <c r="BG506" s="20">
        <f t="shared" si="3487"/>
        <v>0</v>
      </c>
      <c r="BH506" s="7"/>
      <c r="BI506" s="1"/>
      <c r="BJ506" s="1"/>
      <c r="BK506" s="55"/>
      <c r="BL506" s="51"/>
      <c r="BM506" s="1"/>
      <c r="BN506" s="23"/>
      <c r="BO506" s="23"/>
      <c r="BP506" s="23"/>
      <c r="BQ506" s="23"/>
      <c r="BR506" s="23"/>
      <c r="BS506" s="23"/>
      <c r="BT506" s="23"/>
      <c r="BU506" s="23"/>
      <c r="BV506" s="23"/>
      <c r="BW506" s="1"/>
      <c r="BX506" s="73">
        <f t="shared" si="3543"/>
        <v>0</v>
      </c>
      <c r="BY506" s="32"/>
      <c r="BZ506" s="334"/>
      <c r="CA506" s="32"/>
      <c r="CB506" s="20"/>
      <c r="CC506" s="32"/>
      <c r="CD506" s="20"/>
      <c r="CE506" s="32"/>
      <c r="CF506" s="20"/>
      <c r="CG506" s="74"/>
      <c r="CH506" s="20"/>
      <c r="CI506" s="20"/>
      <c r="CJ506" s="20"/>
      <c r="CK506" s="74"/>
      <c r="CL506" s="20"/>
      <c r="CM506" s="74"/>
      <c r="CN506" s="20"/>
      <c r="CO506" s="74"/>
      <c r="CP506" s="24"/>
      <c r="CQ506" s="74"/>
      <c r="CR506" s="334"/>
      <c r="CS506" s="74"/>
      <c r="CT506" s="20"/>
      <c r="CU506" s="74"/>
      <c r="CV506" s="20"/>
      <c r="CW506" s="74"/>
      <c r="CX506" s="334"/>
      <c r="CY506" s="74"/>
      <c r="CZ506" s="20"/>
      <c r="DA506" s="74"/>
      <c r="DB506" s="20"/>
      <c r="DC506" s="74"/>
      <c r="DD506" s="20"/>
      <c r="DE506" s="74"/>
      <c r="DF506" s="20"/>
      <c r="DG506" s="74"/>
      <c r="DH506" s="20"/>
      <c r="DI506" s="74"/>
      <c r="DJ506" s="20"/>
      <c r="DK506" s="74"/>
      <c r="DL506" s="20"/>
      <c r="DM506" s="74"/>
      <c r="DN506" s="20"/>
      <c r="DO506" s="74"/>
      <c r="DP506" s="20"/>
      <c r="DQ506" s="20">
        <f t="shared" si="3456"/>
        <v>0</v>
      </c>
      <c r="DR506" s="20">
        <f t="shared" si="3457"/>
        <v>0</v>
      </c>
      <c r="DS506" s="7"/>
      <c r="DT506" s="7"/>
      <c r="DU506" s="7"/>
      <c r="DV506" s="52"/>
      <c r="DW506" s="51"/>
      <c r="DX506" s="1"/>
      <c r="DY506" s="23"/>
      <c r="DZ506" s="23"/>
      <c r="EA506" s="7"/>
      <c r="EB506" s="7"/>
      <c r="EC506" s="7"/>
      <c r="ED506" s="7"/>
      <c r="EE506" s="7"/>
      <c r="EF506" s="7"/>
      <c r="EG506" s="7"/>
      <c r="EH506" s="7">
        <f t="shared" si="3458"/>
        <v>0</v>
      </c>
      <c r="EI506" s="7">
        <f t="shared" si="3458"/>
        <v>0</v>
      </c>
      <c r="EJ506" s="7">
        <f t="shared" si="3458"/>
        <v>0</v>
      </c>
      <c r="EK506" s="18">
        <f t="shared" si="3458"/>
        <v>0</v>
      </c>
      <c r="EL506" s="7">
        <f t="shared" si="3458"/>
        <v>0</v>
      </c>
      <c r="EM506" s="7">
        <f t="shared" si="3458"/>
        <v>0</v>
      </c>
      <c r="EN506" s="7">
        <f t="shared" si="3458"/>
        <v>0</v>
      </c>
      <c r="EO506" s="7">
        <f t="shared" si="3458"/>
        <v>0</v>
      </c>
      <c r="EP506" s="7">
        <f t="shared" si="3458"/>
        <v>0</v>
      </c>
      <c r="EQ506" s="7">
        <f t="shared" si="3458"/>
        <v>0</v>
      </c>
      <c r="ER506" s="7">
        <f t="shared" si="3458"/>
        <v>0</v>
      </c>
      <c r="ES506" s="7">
        <f t="shared" si="3458"/>
        <v>0</v>
      </c>
      <c r="ET506" s="7">
        <f t="shared" si="3458"/>
        <v>0</v>
      </c>
      <c r="EU506" s="18">
        <f t="shared" si="3458"/>
        <v>0</v>
      </c>
      <c r="EV506" s="7">
        <f t="shared" si="3458"/>
        <v>0</v>
      </c>
      <c r="EW506" s="7">
        <f t="shared" si="3458"/>
        <v>0</v>
      </c>
      <c r="EX506" s="7">
        <f t="shared" si="3459"/>
        <v>0</v>
      </c>
      <c r="EY506" s="7">
        <f t="shared" si="3459"/>
        <v>0</v>
      </c>
      <c r="EZ506" s="7">
        <f t="shared" si="3459"/>
        <v>0</v>
      </c>
      <c r="FA506" s="7">
        <f t="shared" si="3459"/>
        <v>0</v>
      </c>
      <c r="FB506" s="7">
        <f t="shared" si="3459"/>
        <v>0</v>
      </c>
      <c r="FC506" s="7">
        <f t="shared" si="3459"/>
        <v>0</v>
      </c>
      <c r="FD506" s="7">
        <f t="shared" si="3459"/>
        <v>0</v>
      </c>
      <c r="FE506" s="18">
        <f t="shared" si="3459"/>
        <v>0</v>
      </c>
      <c r="FF506" s="7">
        <f t="shared" si="3459"/>
        <v>0</v>
      </c>
      <c r="FG506" s="7">
        <f t="shared" si="3459"/>
        <v>0</v>
      </c>
      <c r="FH506" s="7">
        <f t="shared" si="3459"/>
        <v>0</v>
      </c>
      <c r="FI506" s="7">
        <f t="shared" si="3459"/>
        <v>0</v>
      </c>
      <c r="FJ506" s="7">
        <f t="shared" si="3459"/>
        <v>0</v>
      </c>
      <c r="FK506" s="7">
        <f t="shared" si="3459"/>
        <v>0</v>
      </c>
      <c r="FL506" s="7">
        <f t="shared" si="3459"/>
        <v>0</v>
      </c>
      <c r="FM506" s="7">
        <f t="shared" si="3459"/>
        <v>0</v>
      </c>
      <c r="FN506" s="7">
        <f t="shared" si="3460"/>
        <v>0</v>
      </c>
      <c r="FO506" s="7">
        <f t="shared" si="3460"/>
        <v>0</v>
      </c>
      <c r="FP506" s="7"/>
      <c r="FQ506" s="7">
        <f t="shared" si="3461"/>
        <v>0</v>
      </c>
      <c r="FR506" s="7">
        <f t="shared" si="3461"/>
        <v>0</v>
      </c>
      <c r="FS506" s="7">
        <f t="shared" si="3461"/>
        <v>0</v>
      </c>
      <c r="FT506" s="7">
        <f t="shared" si="3461"/>
        <v>0</v>
      </c>
      <c r="FU506" s="7">
        <f t="shared" si="3461"/>
        <v>0</v>
      </c>
      <c r="FV506" s="7">
        <f t="shared" si="3461"/>
        <v>0</v>
      </c>
      <c r="FW506" s="7">
        <f t="shared" si="3461"/>
        <v>0</v>
      </c>
      <c r="FX506" s="7">
        <f t="shared" si="3461"/>
        <v>0</v>
      </c>
      <c r="FY506" s="7">
        <f t="shared" si="3461"/>
        <v>0</v>
      </c>
      <c r="FZ506" s="7">
        <f t="shared" si="3461"/>
        <v>0</v>
      </c>
      <c r="GA506" s="7">
        <f t="shared" si="3461"/>
        <v>0</v>
      </c>
      <c r="GB506" s="116">
        <f t="shared" si="3461"/>
        <v>0</v>
      </c>
      <c r="GC506" s="117">
        <f t="shared" si="3461"/>
        <v>0</v>
      </c>
      <c r="GD506" s="7"/>
      <c r="GE506" s="7"/>
      <c r="GF506" s="7"/>
      <c r="GG506" s="52"/>
      <c r="GH506" s="3"/>
      <c r="GI506" s="18"/>
      <c r="GJ506" s="18"/>
      <c r="GK506" s="1"/>
      <c r="GL506" s="23"/>
      <c r="GM506" s="61"/>
      <c r="GN506" s="7"/>
      <c r="GO506" s="7"/>
    </row>
    <row r="507" spans="1:197" ht="24.95" customHeight="1" x14ac:dyDescent="0.35">
      <c r="A507" s="51"/>
      <c r="B507" s="1"/>
      <c r="C507" s="23"/>
      <c r="D507" s="23"/>
      <c r="E507" s="23"/>
      <c r="F507" s="23"/>
      <c r="G507" s="23"/>
      <c r="H507" s="23"/>
      <c r="I507" s="23"/>
      <c r="J507" s="23"/>
      <c r="K507" s="23"/>
      <c r="L507" s="22"/>
      <c r="M507" s="73">
        <f t="shared" si="3485"/>
        <v>0</v>
      </c>
      <c r="N507" s="32"/>
      <c r="O507" s="263"/>
      <c r="P507" s="32"/>
      <c r="Q507" s="20"/>
      <c r="R507" s="32"/>
      <c r="S507" s="20"/>
      <c r="T507" s="32"/>
      <c r="U507" s="20"/>
      <c r="V507" s="74"/>
      <c r="W507" s="20"/>
      <c r="X507" s="20"/>
      <c r="Y507" s="20"/>
      <c r="Z507" s="74"/>
      <c r="AA507" s="20"/>
      <c r="AB507" s="74"/>
      <c r="AC507" s="20"/>
      <c r="AD507" s="74"/>
      <c r="AE507" s="24"/>
      <c r="AF507" s="74"/>
      <c r="AG507" s="20"/>
      <c r="AH507" s="74"/>
      <c r="AI507" s="20"/>
      <c r="AJ507" s="74"/>
      <c r="AK507" s="20"/>
      <c r="AL507" s="74"/>
      <c r="AM507" s="263"/>
      <c r="AN507" s="74"/>
      <c r="AO507" s="20"/>
      <c r="AP507" s="74"/>
      <c r="AQ507" s="20"/>
      <c r="AR507" s="74"/>
      <c r="AS507" s="20"/>
      <c r="AT507" s="74"/>
      <c r="AU507" s="20"/>
      <c r="AV507" s="74"/>
      <c r="AW507" s="20"/>
      <c r="AX507" s="74"/>
      <c r="AY507" s="20"/>
      <c r="AZ507" s="74"/>
      <c r="BA507" s="20"/>
      <c r="BB507" s="74"/>
      <c r="BC507" s="20"/>
      <c r="BD507" s="74"/>
      <c r="BE507" s="20"/>
      <c r="BF507" s="20">
        <f t="shared" si="3486"/>
        <v>0</v>
      </c>
      <c r="BG507" s="20">
        <f t="shared" si="3487"/>
        <v>0</v>
      </c>
      <c r="BH507" s="7"/>
      <c r="BI507" s="1"/>
      <c r="BJ507" s="1"/>
      <c r="BK507" s="55"/>
      <c r="BL507" s="51"/>
      <c r="BM507" s="1"/>
      <c r="BN507" s="23"/>
      <c r="BO507" s="23"/>
      <c r="BP507" s="23"/>
      <c r="BQ507" s="23"/>
      <c r="BR507" s="23"/>
      <c r="BS507" s="23"/>
      <c r="BT507" s="23"/>
      <c r="BU507" s="23"/>
      <c r="BV507" s="23"/>
      <c r="BW507" s="22"/>
      <c r="BX507" s="73">
        <f t="shared" si="3543"/>
        <v>0</v>
      </c>
      <c r="BY507" s="32"/>
      <c r="BZ507" s="334"/>
      <c r="CA507" s="32"/>
      <c r="CB507" s="20"/>
      <c r="CC507" s="32"/>
      <c r="CD507" s="20"/>
      <c r="CE507" s="32"/>
      <c r="CF507" s="20"/>
      <c r="CG507" s="74"/>
      <c r="CH507" s="20"/>
      <c r="CI507" s="20"/>
      <c r="CJ507" s="20"/>
      <c r="CK507" s="74"/>
      <c r="CL507" s="20"/>
      <c r="CM507" s="74"/>
      <c r="CN507" s="20"/>
      <c r="CO507" s="74"/>
      <c r="CP507" s="24"/>
      <c r="CQ507" s="74"/>
      <c r="CR507" s="334"/>
      <c r="CS507" s="74"/>
      <c r="CT507" s="20"/>
      <c r="CU507" s="74"/>
      <c r="CV507" s="20"/>
      <c r="CW507" s="74"/>
      <c r="CX507" s="334"/>
      <c r="CY507" s="74"/>
      <c r="CZ507" s="20"/>
      <c r="DA507" s="74"/>
      <c r="DB507" s="20"/>
      <c r="DC507" s="74"/>
      <c r="DD507" s="20"/>
      <c r="DE507" s="74"/>
      <c r="DF507" s="20"/>
      <c r="DG507" s="74"/>
      <c r="DH507" s="20"/>
      <c r="DI507" s="74"/>
      <c r="DJ507" s="20"/>
      <c r="DK507" s="74"/>
      <c r="DL507" s="20"/>
      <c r="DM507" s="74"/>
      <c r="DN507" s="20"/>
      <c r="DO507" s="74"/>
      <c r="DP507" s="20"/>
      <c r="DQ507" s="20">
        <f t="shared" si="3456"/>
        <v>0</v>
      </c>
      <c r="DR507" s="20">
        <f t="shared" si="3457"/>
        <v>0</v>
      </c>
      <c r="DS507" s="7"/>
      <c r="DT507" s="7"/>
      <c r="DU507" s="7"/>
      <c r="DV507" s="52"/>
      <c r="DW507" s="51"/>
      <c r="DX507" s="1"/>
      <c r="DY507" s="23"/>
      <c r="DZ507" s="23"/>
      <c r="EA507" s="7"/>
      <c r="EB507" s="7"/>
      <c r="EC507" s="7"/>
      <c r="ED507" s="7"/>
      <c r="EE507" s="7"/>
      <c r="EF507" s="7"/>
      <c r="EG507" s="7"/>
      <c r="EH507" s="7">
        <f t="shared" si="3458"/>
        <v>0</v>
      </c>
      <c r="EI507" s="7">
        <f t="shared" si="3458"/>
        <v>0</v>
      </c>
      <c r="EJ507" s="7">
        <f t="shared" si="3458"/>
        <v>0</v>
      </c>
      <c r="EK507" s="18">
        <f t="shared" si="3458"/>
        <v>0</v>
      </c>
      <c r="EL507" s="7">
        <f t="shared" si="3458"/>
        <v>0</v>
      </c>
      <c r="EM507" s="7">
        <f t="shared" si="3458"/>
        <v>0</v>
      </c>
      <c r="EN507" s="7">
        <f t="shared" si="3458"/>
        <v>0</v>
      </c>
      <c r="EO507" s="7">
        <f t="shared" si="3458"/>
        <v>0</v>
      </c>
      <c r="EP507" s="7">
        <f t="shared" si="3458"/>
        <v>0</v>
      </c>
      <c r="EQ507" s="7">
        <f t="shared" si="3458"/>
        <v>0</v>
      </c>
      <c r="ER507" s="7">
        <f t="shared" si="3458"/>
        <v>0</v>
      </c>
      <c r="ES507" s="7">
        <f t="shared" si="3458"/>
        <v>0</v>
      </c>
      <c r="ET507" s="7">
        <f t="shared" si="3458"/>
        <v>0</v>
      </c>
      <c r="EU507" s="18">
        <f t="shared" si="3458"/>
        <v>0</v>
      </c>
      <c r="EV507" s="7">
        <f t="shared" si="3458"/>
        <v>0</v>
      </c>
      <c r="EW507" s="7">
        <f t="shared" si="3458"/>
        <v>0</v>
      </c>
      <c r="EX507" s="7">
        <f t="shared" si="3459"/>
        <v>0</v>
      </c>
      <c r="EY507" s="7">
        <f t="shared" si="3459"/>
        <v>0</v>
      </c>
      <c r="EZ507" s="7">
        <f t="shared" si="3459"/>
        <v>0</v>
      </c>
      <c r="FA507" s="7">
        <f t="shared" si="3459"/>
        <v>0</v>
      </c>
      <c r="FB507" s="7">
        <f t="shared" si="3459"/>
        <v>0</v>
      </c>
      <c r="FC507" s="7">
        <f t="shared" si="3459"/>
        <v>0</v>
      </c>
      <c r="FD507" s="7">
        <f t="shared" si="3459"/>
        <v>0</v>
      </c>
      <c r="FE507" s="18">
        <f t="shared" si="3459"/>
        <v>0</v>
      </c>
      <c r="FF507" s="7">
        <f t="shared" si="3459"/>
        <v>0</v>
      </c>
      <c r="FG507" s="7">
        <f t="shared" si="3459"/>
        <v>0</v>
      </c>
      <c r="FH507" s="7">
        <f t="shared" si="3459"/>
        <v>0</v>
      </c>
      <c r="FI507" s="7">
        <f t="shared" si="3459"/>
        <v>0</v>
      </c>
      <c r="FJ507" s="7">
        <f t="shared" si="3459"/>
        <v>0</v>
      </c>
      <c r="FK507" s="7">
        <f t="shared" si="3459"/>
        <v>0</v>
      </c>
      <c r="FL507" s="7">
        <f t="shared" si="3459"/>
        <v>0</v>
      </c>
      <c r="FM507" s="7">
        <f t="shared" si="3459"/>
        <v>0</v>
      </c>
      <c r="FN507" s="7">
        <f t="shared" si="3460"/>
        <v>0</v>
      </c>
      <c r="FO507" s="7">
        <f t="shared" si="3460"/>
        <v>0</v>
      </c>
      <c r="FP507" s="7"/>
      <c r="FQ507" s="7">
        <f t="shared" si="3461"/>
        <v>0</v>
      </c>
      <c r="FR507" s="7">
        <f t="shared" si="3461"/>
        <v>0</v>
      </c>
      <c r="FS507" s="7">
        <f t="shared" si="3461"/>
        <v>0</v>
      </c>
      <c r="FT507" s="7">
        <f t="shared" si="3461"/>
        <v>0</v>
      </c>
      <c r="FU507" s="7">
        <f t="shared" si="3461"/>
        <v>0</v>
      </c>
      <c r="FV507" s="7">
        <f t="shared" si="3461"/>
        <v>0</v>
      </c>
      <c r="FW507" s="7">
        <f t="shared" si="3461"/>
        <v>0</v>
      </c>
      <c r="FX507" s="7">
        <f t="shared" si="3461"/>
        <v>0</v>
      </c>
      <c r="FY507" s="7">
        <f t="shared" si="3461"/>
        <v>0</v>
      </c>
      <c r="FZ507" s="7">
        <f t="shared" si="3461"/>
        <v>0</v>
      </c>
      <c r="GA507" s="7">
        <f t="shared" si="3461"/>
        <v>0</v>
      </c>
      <c r="GB507" s="116">
        <f t="shared" si="3461"/>
        <v>0</v>
      </c>
      <c r="GC507" s="117">
        <f t="shared" si="3461"/>
        <v>0</v>
      </c>
      <c r="GD507" s="7"/>
      <c r="GE507" s="7"/>
      <c r="GF507" s="7"/>
      <c r="GG507" s="52"/>
      <c r="GH507" s="3"/>
      <c r="GI507" s="18"/>
      <c r="GJ507" s="18"/>
      <c r="GK507" s="1"/>
      <c r="GL507" s="23"/>
      <c r="GM507" s="61"/>
      <c r="GN507" s="7"/>
      <c r="GO507" s="7"/>
    </row>
    <row r="508" spans="1:197" ht="24.95" customHeight="1" x14ac:dyDescent="0.35">
      <c r="A508" s="51"/>
      <c r="B508" s="1"/>
      <c r="C508" s="23"/>
      <c r="D508" s="23"/>
      <c r="E508" s="23"/>
      <c r="F508" s="23"/>
      <c r="G508" s="23"/>
      <c r="H508" s="23"/>
      <c r="I508" s="23"/>
      <c r="J508" s="23"/>
      <c r="K508" s="23"/>
      <c r="L508" s="1"/>
      <c r="M508" s="73">
        <f t="shared" si="3485"/>
        <v>0</v>
      </c>
      <c r="N508" s="32"/>
      <c r="O508" s="263"/>
      <c r="P508" s="32"/>
      <c r="Q508" s="20"/>
      <c r="R508" s="32"/>
      <c r="S508" s="20"/>
      <c r="T508" s="32"/>
      <c r="U508" s="20"/>
      <c r="V508" s="74"/>
      <c r="W508" s="20"/>
      <c r="X508" s="20"/>
      <c r="Y508" s="20"/>
      <c r="Z508" s="74"/>
      <c r="AA508" s="20"/>
      <c r="AB508" s="74"/>
      <c r="AC508" s="20"/>
      <c r="AD508" s="74"/>
      <c r="AE508" s="24"/>
      <c r="AF508" s="74"/>
      <c r="AG508" s="20"/>
      <c r="AH508" s="74"/>
      <c r="AI508" s="20"/>
      <c r="AJ508" s="74"/>
      <c r="AK508" s="20"/>
      <c r="AL508" s="74"/>
      <c r="AM508" s="263"/>
      <c r="AN508" s="74"/>
      <c r="AO508" s="20"/>
      <c r="AP508" s="74"/>
      <c r="AQ508" s="20"/>
      <c r="AR508" s="74"/>
      <c r="AS508" s="20"/>
      <c r="AT508" s="74"/>
      <c r="AU508" s="20"/>
      <c r="AV508" s="74"/>
      <c r="AW508" s="20"/>
      <c r="AX508" s="74"/>
      <c r="AY508" s="20"/>
      <c r="AZ508" s="74"/>
      <c r="BA508" s="20"/>
      <c r="BB508" s="74"/>
      <c r="BC508" s="20"/>
      <c r="BD508" s="74"/>
      <c r="BE508" s="20"/>
      <c r="BF508" s="20">
        <f t="shared" si="3486"/>
        <v>0</v>
      </c>
      <c r="BG508" s="20">
        <f t="shared" si="3487"/>
        <v>0</v>
      </c>
      <c r="BH508" s="7"/>
      <c r="BI508" s="1"/>
      <c r="BJ508" s="1"/>
      <c r="BK508" s="55"/>
      <c r="BL508" s="51"/>
      <c r="BM508" s="1"/>
      <c r="BN508" s="23"/>
      <c r="BO508" s="23"/>
      <c r="BP508" s="23"/>
      <c r="BQ508" s="23"/>
      <c r="BR508" s="23"/>
      <c r="BS508" s="23"/>
      <c r="BT508" s="23"/>
      <c r="BU508" s="23"/>
      <c r="BV508" s="23"/>
      <c r="BW508" s="1"/>
      <c r="BX508" s="73">
        <f t="shared" si="3543"/>
        <v>0</v>
      </c>
      <c r="BY508" s="32"/>
      <c r="BZ508" s="334"/>
      <c r="CA508" s="32"/>
      <c r="CB508" s="20"/>
      <c r="CC508" s="32"/>
      <c r="CD508" s="20"/>
      <c r="CE508" s="32"/>
      <c r="CF508" s="20"/>
      <c r="CG508" s="74"/>
      <c r="CH508" s="20"/>
      <c r="CI508" s="20"/>
      <c r="CJ508" s="20"/>
      <c r="CK508" s="74"/>
      <c r="CL508" s="20"/>
      <c r="CM508" s="74"/>
      <c r="CN508" s="20"/>
      <c r="CO508" s="74"/>
      <c r="CP508" s="24"/>
      <c r="CQ508" s="74"/>
      <c r="CR508" s="334"/>
      <c r="CS508" s="74"/>
      <c r="CT508" s="20"/>
      <c r="CU508" s="74"/>
      <c r="CV508" s="20"/>
      <c r="CW508" s="74"/>
      <c r="CX508" s="334"/>
      <c r="CY508" s="74"/>
      <c r="CZ508" s="20"/>
      <c r="DA508" s="74"/>
      <c r="DB508" s="20"/>
      <c r="DC508" s="74"/>
      <c r="DD508" s="20"/>
      <c r="DE508" s="74"/>
      <c r="DF508" s="20"/>
      <c r="DG508" s="74"/>
      <c r="DH508" s="20"/>
      <c r="DI508" s="74"/>
      <c r="DJ508" s="20"/>
      <c r="DK508" s="74"/>
      <c r="DL508" s="20"/>
      <c r="DM508" s="74"/>
      <c r="DN508" s="20"/>
      <c r="DO508" s="74"/>
      <c r="DP508" s="20"/>
      <c r="DQ508" s="20">
        <f t="shared" si="3456"/>
        <v>0</v>
      </c>
      <c r="DR508" s="20">
        <f t="shared" si="3457"/>
        <v>0</v>
      </c>
      <c r="DS508" s="7"/>
      <c r="DT508" s="7"/>
      <c r="DU508" s="7"/>
      <c r="DV508" s="52"/>
      <c r="DW508" s="51"/>
      <c r="DX508" s="1"/>
      <c r="DY508" s="23"/>
      <c r="DZ508" s="23"/>
      <c r="EA508" s="7"/>
      <c r="EB508" s="7"/>
      <c r="EC508" s="7"/>
      <c r="ED508" s="7"/>
      <c r="EE508" s="7"/>
      <c r="EF508" s="7"/>
      <c r="EG508" s="7"/>
      <c r="EH508" s="7">
        <f t="shared" si="3458"/>
        <v>0</v>
      </c>
      <c r="EI508" s="7">
        <f t="shared" si="3458"/>
        <v>0</v>
      </c>
      <c r="EJ508" s="7">
        <f t="shared" si="3458"/>
        <v>0</v>
      </c>
      <c r="EK508" s="18">
        <f t="shared" si="3458"/>
        <v>0</v>
      </c>
      <c r="EL508" s="7">
        <f t="shared" si="3458"/>
        <v>0</v>
      </c>
      <c r="EM508" s="7">
        <f t="shared" si="3458"/>
        <v>0</v>
      </c>
      <c r="EN508" s="7">
        <f t="shared" si="3458"/>
        <v>0</v>
      </c>
      <c r="EO508" s="7">
        <f t="shared" si="3458"/>
        <v>0</v>
      </c>
      <c r="EP508" s="7">
        <f t="shared" si="3458"/>
        <v>0</v>
      </c>
      <c r="EQ508" s="7">
        <f t="shared" si="3458"/>
        <v>0</v>
      </c>
      <c r="ER508" s="7">
        <f t="shared" si="3458"/>
        <v>0</v>
      </c>
      <c r="ES508" s="7">
        <f t="shared" si="3458"/>
        <v>0</v>
      </c>
      <c r="ET508" s="7">
        <f t="shared" si="3458"/>
        <v>0</v>
      </c>
      <c r="EU508" s="18">
        <f t="shared" si="3458"/>
        <v>0</v>
      </c>
      <c r="EV508" s="7">
        <f t="shared" si="3458"/>
        <v>0</v>
      </c>
      <c r="EW508" s="7">
        <f t="shared" si="3458"/>
        <v>0</v>
      </c>
      <c r="EX508" s="7">
        <f t="shared" si="3459"/>
        <v>0</v>
      </c>
      <c r="EY508" s="7">
        <f t="shared" si="3459"/>
        <v>0</v>
      </c>
      <c r="EZ508" s="7">
        <f t="shared" si="3459"/>
        <v>0</v>
      </c>
      <c r="FA508" s="7">
        <f t="shared" si="3459"/>
        <v>0</v>
      </c>
      <c r="FB508" s="7">
        <f t="shared" si="3459"/>
        <v>0</v>
      </c>
      <c r="FC508" s="7">
        <f t="shared" si="3459"/>
        <v>0</v>
      </c>
      <c r="FD508" s="7">
        <f t="shared" si="3459"/>
        <v>0</v>
      </c>
      <c r="FE508" s="18">
        <f t="shared" si="3459"/>
        <v>0</v>
      </c>
      <c r="FF508" s="7">
        <f t="shared" si="3459"/>
        <v>0</v>
      </c>
      <c r="FG508" s="7">
        <f t="shared" si="3459"/>
        <v>0</v>
      </c>
      <c r="FH508" s="7">
        <f t="shared" si="3459"/>
        <v>0</v>
      </c>
      <c r="FI508" s="7">
        <f t="shared" si="3459"/>
        <v>0</v>
      </c>
      <c r="FJ508" s="7">
        <f t="shared" si="3459"/>
        <v>0</v>
      </c>
      <c r="FK508" s="7">
        <f t="shared" si="3459"/>
        <v>0</v>
      </c>
      <c r="FL508" s="7">
        <f t="shared" si="3459"/>
        <v>0</v>
      </c>
      <c r="FM508" s="7">
        <f t="shared" si="3459"/>
        <v>0</v>
      </c>
      <c r="FN508" s="7">
        <f t="shared" si="3460"/>
        <v>0</v>
      </c>
      <c r="FO508" s="7">
        <f t="shared" si="3460"/>
        <v>0</v>
      </c>
      <c r="FP508" s="7"/>
      <c r="FQ508" s="7">
        <f t="shared" si="3461"/>
        <v>0</v>
      </c>
      <c r="FR508" s="7">
        <f t="shared" si="3461"/>
        <v>0</v>
      </c>
      <c r="FS508" s="7">
        <f t="shared" si="3461"/>
        <v>0</v>
      </c>
      <c r="FT508" s="7">
        <f t="shared" si="3461"/>
        <v>0</v>
      </c>
      <c r="FU508" s="7">
        <f t="shared" si="3461"/>
        <v>0</v>
      </c>
      <c r="FV508" s="7">
        <f t="shared" si="3461"/>
        <v>0</v>
      </c>
      <c r="FW508" s="7">
        <f t="shared" si="3461"/>
        <v>0</v>
      </c>
      <c r="FX508" s="7">
        <f t="shared" si="3461"/>
        <v>0</v>
      </c>
      <c r="FY508" s="7">
        <f t="shared" si="3461"/>
        <v>0</v>
      </c>
      <c r="FZ508" s="7">
        <f t="shared" si="3461"/>
        <v>0</v>
      </c>
      <c r="GA508" s="7">
        <f t="shared" si="3461"/>
        <v>0</v>
      </c>
      <c r="GB508" s="116">
        <f t="shared" si="3461"/>
        <v>0</v>
      </c>
      <c r="GC508" s="117">
        <f t="shared" si="3461"/>
        <v>0</v>
      </c>
      <c r="GD508" s="7"/>
      <c r="GE508" s="7"/>
      <c r="GF508" s="7"/>
      <c r="GG508" s="52"/>
      <c r="GH508" s="3"/>
      <c r="GI508" s="18"/>
      <c r="GJ508" s="18"/>
      <c r="GK508" s="1"/>
      <c r="GL508" s="23"/>
      <c r="GM508" s="61"/>
      <c r="GN508" s="7"/>
      <c r="GO508" s="7"/>
    </row>
    <row r="509" spans="1:197" ht="24.95" customHeight="1" x14ac:dyDescent="0.35">
      <c r="A509" s="51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3">
        <f t="shared" si="3485"/>
        <v>0</v>
      </c>
      <c r="N509" s="32"/>
      <c r="O509" s="263"/>
      <c r="P509" s="32"/>
      <c r="Q509" s="20"/>
      <c r="R509" s="32"/>
      <c r="S509" s="20"/>
      <c r="T509" s="32"/>
      <c r="U509" s="20"/>
      <c r="V509" s="74"/>
      <c r="W509" s="20"/>
      <c r="X509" s="20"/>
      <c r="Y509" s="20"/>
      <c r="Z509" s="74"/>
      <c r="AA509" s="20"/>
      <c r="AB509" s="74"/>
      <c r="AC509" s="20"/>
      <c r="AD509" s="74"/>
      <c r="AE509" s="24"/>
      <c r="AF509" s="74"/>
      <c r="AG509" s="20"/>
      <c r="AH509" s="74"/>
      <c r="AI509" s="20"/>
      <c r="AJ509" s="74"/>
      <c r="AK509" s="20"/>
      <c r="AL509" s="74"/>
      <c r="AM509" s="263"/>
      <c r="AN509" s="74"/>
      <c r="AO509" s="20"/>
      <c r="AP509" s="74"/>
      <c r="AQ509" s="20"/>
      <c r="AR509" s="74"/>
      <c r="AS509" s="20"/>
      <c r="AT509" s="74"/>
      <c r="AU509" s="20"/>
      <c r="AV509" s="74"/>
      <c r="AW509" s="20"/>
      <c r="AX509" s="74"/>
      <c r="AY509" s="20"/>
      <c r="AZ509" s="74"/>
      <c r="BA509" s="20"/>
      <c r="BB509" s="74"/>
      <c r="BC509" s="20"/>
      <c r="BD509" s="74"/>
      <c r="BE509" s="20"/>
      <c r="BF509" s="20">
        <f t="shared" si="3486"/>
        <v>0</v>
      </c>
      <c r="BG509" s="20">
        <f t="shared" si="3487"/>
        <v>0</v>
      </c>
      <c r="BH509" s="7"/>
      <c r="BI509" s="1"/>
      <c r="BJ509" s="1"/>
      <c r="BK509" s="55"/>
      <c r="BL509" s="51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3">
        <f t="shared" si="3543"/>
        <v>0</v>
      </c>
      <c r="BY509" s="32"/>
      <c r="BZ509" s="334"/>
      <c r="CA509" s="32"/>
      <c r="CB509" s="20"/>
      <c r="CC509" s="32"/>
      <c r="CD509" s="20"/>
      <c r="CE509" s="32"/>
      <c r="CF509" s="20"/>
      <c r="CG509" s="74"/>
      <c r="CH509" s="20"/>
      <c r="CI509" s="20"/>
      <c r="CJ509" s="20"/>
      <c r="CK509" s="74"/>
      <c r="CL509" s="20"/>
      <c r="CM509" s="74"/>
      <c r="CN509" s="20"/>
      <c r="CO509" s="74"/>
      <c r="CP509" s="24"/>
      <c r="CQ509" s="74"/>
      <c r="CR509" s="334"/>
      <c r="CS509" s="74"/>
      <c r="CT509" s="20"/>
      <c r="CU509" s="74"/>
      <c r="CV509" s="20"/>
      <c r="CW509" s="74"/>
      <c r="CX509" s="334"/>
      <c r="CY509" s="74"/>
      <c r="CZ509" s="20"/>
      <c r="DA509" s="74"/>
      <c r="DB509" s="20"/>
      <c r="DC509" s="74"/>
      <c r="DD509" s="20"/>
      <c r="DE509" s="74"/>
      <c r="DF509" s="20"/>
      <c r="DG509" s="74"/>
      <c r="DH509" s="20"/>
      <c r="DI509" s="74"/>
      <c r="DJ509" s="20"/>
      <c r="DK509" s="74"/>
      <c r="DL509" s="20"/>
      <c r="DM509" s="74"/>
      <c r="DN509" s="20"/>
      <c r="DO509" s="74"/>
      <c r="DP509" s="20"/>
      <c r="DQ509" s="20">
        <f t="shared" si="3456"/>
        <v>0</v>
      </c>
      <c r="DR509" s="20">
        <f t="shared" si="3457"/>
        <v>0</v>
      </c>
      <c r="DS509" s="7"/>
      <c r="DT509" s="7"/>
      <c r="DU509" s="7"/>
      <c r="DV509" s="52"/>
      <c r="DW509" s="51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>
        <f t="shared" si="3458"/>
        <v>0</v>
      </c>
      <c r="EI509" s="7">
        <f t="shared" si="3458"/>
        <v>0</v>
      </c>
      <c r="EJ509" s="7">
        <f t="shared" si="3458"/>
        <v>0</v>
      </c>
      <c r="EK509" s="18">
        <f t="shared" si="3458"/>
        <v>0</v>
      </c>
      <c r="EL509" s="7">
        <f t="shared" si="3458"/>
        <v>0</v>
      </c>
      <c r="EM509" s="7">
        <f t="shared" si="3458"/>
        <v>0</v>
      </c>
      <c r="EN509" s="7">
        <f t="shared" si="3458"/>
        <v>0</v>
      </c>
      <c r="EO509" s="7">
        <f t="shared" si="3458"/>
        <v>0</v>
      </c>
      <c r="EP509" s="7">
        <f t="shared" si="3458"/>
        <v>0</v>
      </c>
      <c r="EQ509" s="7">
        <f t="shared" si="3458"/>
        <v>0</v>
      </c>
      <c r="ER509" s="7">
        <f t="shared" si="3458"/>
        <v>0</v>
      </c>
      <c r="ES509" s="7">
        <f t="shared" si="3458"/>
        <v>0</v>
      </c>
      <c r="ET509" s="7">
        <f t="shared" si="3458"/>
        <v>0</v>
      </c>
      <c r="EU509" s="18">
        <f t="shared" si="3458"/>
        <v>0</v>
      </c>
      <c r="EV509" s="7">
        <f t="shared" si="3458"/>
        <v>0</v>
      </c>
      <c r="EW509" s="7">
        <f t="shared" si="3458"/>
        <v>0</v>
      </c>
      <c r="EX509" s="7">
        <f t="shared" si="3459"/>
        <v>0</v>
      </c>
      <c r="EY509" s="7">
        <f t="shared" si="3459"/>
        <v>0</v>
      </c>
      <c r="EZ509" s="7">
        <f t="shared" si="3459"/>
        <v>0</v>
      </c>
      <c r="FA509" s="7">
        <f t="shared" si="3459"/>
        <v>0</v>
      </c>
      <c r="FB509" s="7">
        <f t="shared" si="3459"/>
        <v>0</v>
      </c>
      <c r="FC509" s="7">
        <f t="shared" si="3459"/>
        <v>0</v>
      </c>
      <c r="FD509" s="7">
        <f t="shared" si="3459"/>
        <v>0</v>
      </c>
      <c r="FE509" s="18">
        <f t="shared" si="3459"/>
        <v>0</v>
      </c>
      <c r="FF509" s="7">
        <f t="shared" si="3459"/>
        <v>0</v>
      </c>
      <c r="FG509" s="7">
        <f t="shared" si="3459"/>
        <v>0</v>
      </c>
      <c r="FH509" s="7">
        <f t="shared" si="3459"/>
        <v>0</v>
      </c>
      <c r="FI509" s="7">
        <f t="shared" si="3459"/>
        <v>0</v>
      </c>
      <c r="FJ509" s="7">
        <f t="shared" si="3459"/>
        <v>0</v>
      </c>
      <c r="FK509" s="7">
        <f t="shared" si="3459"/>
        <v>0</v>
      </c>
      <c r="FL509" s="7">
        <f t="shared" si="3459"/>
        <v>0</v>
      </c>
      <c r="FM509" s="7">
        <f t="shared" si="3459"/>
        <v>0</v>
      </c>
      <c r="FN509" s="7">
        <f t="shared" si="3460"/>
        <v>0</v>
      </c>
      <c r="FO509" s="7">
        <f t="shared" si="3460"/>
        <v>0</v>
      </c>
      <c r="FP509" s="7"/>
      <c r="FQ509" s="7">
        <f t="shared" si="3461"/>
        <v>0</v>
      </c>
      <c r="FR509" s="7">
        <f t="shared" si="3461"/>
        <v>0</v>
      </c>
      <c r="FS509" s="7">
        <f t="shared" si="3461"/>
        <v>0</v>
      </c>
      <c r="FT509" s="7">
        <f t="shared" si="3461"/>
        <v>0</v>
      </c>
      <c r="FU509" s="7">
        <f t="shared" si="3461"/>
        <v>0</v>
      </c>
      <c r="FV509" s="7">
        <f t="shared" si="3461"/>
        <v>0</v>
      </c>
      <c r="FW509" s="7">
        <f t="shared" si="3461"/>
        <v>0</v>
      </c>
      <c r="FX509" s="7">
        <f t="shared" si="3461"/>
        <v>0</v>
      </c>
      <c r="FY509" s="7">
        <f t="shared" si="3461"/>
        <v>0</v>
      </c>
      <c r="FZ509" s="7">
        <f t="shared" si="3461"/>
        <v>0</v>
      </c>
      <c r="GA509" s="7">
        <f t="shared" si="3461"/>
        <v>0</v>
      </c>
      <c r="GB509" s="116">
        <f t="shared" si="3461"/>
        <v>0</v>
      </c>
      <c r="GC509" s="117">
        <f t="shared" si="3461"/>
        <v>0</v>
      </c>
      <c r="GD509" s="7"/>
      <c r="GE509" s="7"/>
      <c r="GF509" s="7"/>
      <c r="GG509" s="52"/>
      <c r="GH509" s="3"/>
      <c r="GI509" s="18"/>
      <c r="GJ509" s="18"/>
      <c r="GK509" s="1"/>
      <c r="GL509" s="23"/>
      <c r="GM509" s="61"/>
      <c r="GN509" s="7"/>
      <c r="GO509" s="7"/>
    </row>
    <row r="510" spans="1:197" ht="24.95" customHeight="1" x14ac:dyDescent="0.35">
      <c r="A510" s="51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3">
        <f t="shared" si="3485"/>
        <v>0</v>
      </c>
      <c r="N510" s="32"/>
      <c r="O510" s="263"/>
      <c r="P510" s="32"/>
      <c r="Q510" s="20"/>
      <c r="R510" s="32"/>
      <c r="S510" s="20"/>
      <c r="T510" s="32"/>
      <c r="U510" s="20"/>
      <c r="V510" s="74"/>
      <c r="W510" s="20"/>
      <c r="X510" s="20"/>
      <c r="Y510" s="20"/>
      <c r="Z510" s="74"/>
      <c r="AA510" s="20"/>
      <c r="AB510" s="74"/>
      <c r="AC510" s="20"/>
      <c r="AD510" s="74"/>
      <c r="AE510" s="24"/>
      <c r="AF510" s="74"/>
      <c r="AG510" s="20"/>
      <c r="AH510" s="74"/>
      <c r="AI510" s="20"/>
      <c r="AJ510" s="74"/>
      <c r="AK510" s="20"/>
      <c r="AL510" s="74"/>
      <c r="AM510" s="263"/>
      <c r="AN510" s="74"/>
      <c r="AO510" s="20"/>
      <c r="AP510" s="74"/>
      <c r="AQ510" s="20"/>
      <c r="AR510" s="74"/>
      <c r="AS510" s="20"/>
      <c r="AT510" s="74"/>
      <c r="AU510" s="20"/>
      <c r="AV510" s="74"/>
      <c r="AW510" s="20"/>
      <c r="AX510" s="74"/>
      <c r="AY510" s="20"/>
      <c r="AZ510" s="74"/>
      <c r="BA510" s="20"/>
      <c r="BB510" s="74"/>
      <c r="BC510" s="20"/>
      <c r="BD510" s="74"/>
      <c r="BE510" s="20"/>
      <c r="BF510" s="20">
        <f t="shared" si="3486"/>
        <v>0</v>
      </c>
      <c r="BG510" s="20">
        <f t="shared" si="3487"/>
        <v>0</v>
      </c>
      <c r="BH510" s="7"/>
      <c r="BI510" s="1"/>
      <c r="BJ510" s="1"/>
      <c r="BK510" s="55"/>
      <c r="BL510" s="51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3">
        <f t="shared" si="3543"/>
        <v>0</v>
      </c>
      <c r="BY510" s="32"/>
      <c r="BZ510" s="334"/>
      <c r="CA510" s="32"/>
      <c r="CB510" s="20"/>
      <c r="CC510" s="32"/>
      <c r="CD510" s="20"/>
      <c r="CE510" s="32"/>
      <c r="CF510" s="20"/>
      <c r="CG510" s="74"/>
      <c r="CH510" s="20"/>
      <c r="CI510" s="20"/>
      <c r="CJ510" s="20"/>
      <c r="CK510" s="74"/>
      <c r="CL510" s="20"/>
      <c r="CM510" s="74"/>
      <c r="CN510" s="20"/>
      <c r="CO510" s="74"/>
      <c r="CP510" s="24"/>
      <c r="CQ510" s="74"/>
      <c r="CR510" s="334"/>
      <c r="CS510" s="74"/>
      <c r="CT510" s="20"/>
      <c r="CU510" s="74"/>
      <c r="CV510" s="20"/>
      <c r="CW510" s="74"/>
      <c r="CX510" s="334"/>
      <c r="CY510" s="74"/>
      <c r="CZ510" s="20"/>
      <c r="DA510" s="74"/>
      <c r="DB510" s="20"/>
      <c r="DC510" s="74"/>
      <c r="DD510" s="20"/>
      <c r="DE510" s="74"/>
      <c r="DF510" s="20"/>
      <c r="DG510" s="74"/>
      <c r="DH510" s="20"/>
      <c r="DI510" s="74"/>
      <c r="DJ510" s="20"/>
      <c r="DK510" s="74"/>
      <c r="DL510" s="20"/>
      <c r="DM510" s="74"/>
      <c r="DN510" s="20"/>
      <c r="DO510" s="74"/>
      <c r="DP510" s="20"/>
      <c r="DQ510" s="20">
        <f t="shared" si="3456"/>
        <v>0</v>
      </c>
      <c r="DR510" s="20">
        <f t="shared" si="3457"/>
        <v>0</v>
      </c>
      <c r="DS510" s="7"/>
      <c r="DT510" s="7"/>
      <c r="DU510" s="7"/>
      <c r="DV510" s="52"/>
      <c r="DW510" s="51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>
        <f t="shared" si="3458"/>
        <v>0</v>
      </c>
      <c r="EI510" s="7">
        <f t="shared" si="3458"/>
        <v>0</v>
      </c>
      <c r="EJ510" s="7">
        <f t="shared" si="3458"/>
        <v>0</v>
      </c>
      <c r="EK510" s="18">
        <f t="shared" si="3458"/>
        <v>0</v>
      </c>
      <c r="EL510" s="7">
        <f t="shared" si="3458"/>
        <v>0</v>
      </c>
      <c r="EM510" s="7">
        <f t="shared" si="3458"/>
        <v>0</v>
      </c>
      <c r="EN510" s="7">
        <f t="shared" si="3458"/>
        <v>0</v>
      </c>
      <c r="EO510" s="7">
        <f t="shared" si="3458"/>
        <v>0</v>
      </c>
      <c r="EP510" s="7">
        <f t="shared" si="3458"/>
        <v>0</v>
      </c>
      <c r="EQ510" s="7">
        <f t="shared" si="3458"/>
        <v>0</v>
      </c>
      <c r="ER510" s="7">
        <f t="shared" si="3458"/>
        <v>0</v>
      </c>
      <c r="ES510" s="7">
        <f t="shared" si="3458"/>
        <v>0</v>
      </c>
      <c r="ET510" s="7">
        <f t="shared" si="3458"/>
        <v>0</v>
      </c>
      <c r="EU510" s="18">
        <f t="shared" si="3458"/>
        <v>0</v>
      </c>
      <c r="EV510" s="7">
        <f t="shared" si="3458"/>
        <v>0</v>
      </c>
      <c r="EW510" s="7">
        <f t="shared" si="3458"/>
        <v>0</v>
      </c>
      <c r="EX510" s="7">
        <f t="shared" si="3459"/>
        <v>0</v>
      </c>
      <c r="EY510" s="7">
        <f t="shared" si="3459"/>
        <v>0</v>
      </c>
      <c r="EZ510" s="7">
        <f t="shared" si="3459"/>
        <v>0</v>
      </c>
      <c r="FA510" s="7">
        <f t="shared" si="3459"/>
        <v>0</v>
      </c>
      <c r="FB510" s="7">
        <f t="shared" si="3459"/>
        <v>0</v>
      </c>
      <c r="FC510" s="7">
        <f t="shared" si="3459"/>
        <v>0</v>
      </c>
      <c r="FD510" s="7">
        <f t="shared" si="3459"/>
        <v>0</v>
      </c>
      <c r="FE510" s="18">
        <f t="shared" si="3459"/>
        <v>0</v>
      </c>
      <c r="FF510" s="7">
        <f t="shared" si="3459"/>
        <v>0</v>
      </c>
      <c r="FG510" s="7">
        <f t="shared" si="3459"/>
        <v>0</v>
      </c>
      <c r="FH510" s="7">
        <f t="shared" si="3459"/>
        <v>0</v>
      </c>
      <c r="FI510" s="7">
        <f t="shared" si="3459"/>
        <v>0</v>
      </c>
      <c r="FJ510" s="7">
        <f t="shared" si="3459"/>
        <v>0</v>
      </c>
      <c r="FK510" s="7">
        <f t="shared" si="3459"/>
        <v>0</v>
      </c>
      <c r="FL510" s="7">
        <f t="shared" si="3459"/>
        <v>0</v>
      </c>
      <c r="FM510" s="7">
        <f t="shared" si="3459"/>
        <v>0</v>
      </c>
      <c r="FN510" s="7">
        <f t="shared" si="3460"/>
        <v>0</v>
      </c>
      <c r="FO510" s="7">
        <f t="shared" si="3460"/>
        <v>0</v>
      </c>
      <c r="FP510" s="7"/>
      <c r="FQ510" s="7">
        <f t="shared" si="3461"/>
        <v>0</v>
      </c>
      <c r="FR510" s="7">
        <f t="shared" si="3461"/>
        <v>0</v>
      </c>
      <c r="FS510" s="7">
        <f t="shared" si="3461"/>
        <v>0</v>
      </c>
      <c r="FT510" s="7">
        <f t="shared" si="3461"/>
        <v>0</v>
      </c>
      <c r="FU510" s="7">
        <f t="shared" si="3461"/>
        <v>0</v>
      </c>
      <c r="FV510" s="7">
        <f t="shared" si="3461"/>
        <v>0</v>
      </c>
      <c r="FW510" s="7">
        <f t="shared" si="3461"/>
        <v>0</v>
      </c>
      <c r="FX510" s="7">
        <f t="shared" si="3461"/>
        <v>0</v>
      </c>
      <c r="FY510" s="7">
        <f t="shared" si="3461"/>
        <v>0</v>
      </c>
      <c r="FZ510" s="7">
        <f t="shared" si="3461"/>
        <v>0</v>
      </c>
      <c r="GA510" s="7">
        <f t="shared" si="3461"/>
        <v>0</v>
      </c>
      <c r="GB510" s="116">
        <f t="shared" si="3461"/>
        <v>0</v>
      </c>
      <c r="GC510" s="117">
        <f t="shared" si="3461"/>
        <v>0</v>
      </c>
      <c r="GD510" s="7"/>
      <c r="GE510" s="7"/>
      <c r="GF510" s="7"/>
      <c r="GG510" s="52"/>
      <c r="GH510" s="3"/>
      <c r="GI510" s="18"/>
      <c r="GJ510" s="18"/>
      <c r="GK510" s="1"/>
      <c r="GL510" s="23"/>
      <c r="GM510" s="61"/>
      <c r="GN510" s="7"/>
      <c r="GO510" s="7"/>
    </row>
    <row r="511" spans="1:197" ht="24.95" customHeight="1" x14ac:dyDescent="0.35">
      <c r="A511" s="51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3">
        <f t="shared" si="3485"/>
        <v>0</v>
      </c>
      <c r="N511" s="32"/>
      <c r="O511" s="263"/>
      <c r="P511" s="32"/>
      <c r="Q511" s="20"/>
      <c r="R511" s="32"/>
      <c r="S511" s="20"/>
      <c r="T511" s="32"/>
      <c r="U511" s="20"/>
      <c r="V511" s="74"/>
      <c r="W511" s="20"/>
      <c r="X511" s="20"/>
      <c r="Y511" s="20"/>
      <c r="Z511" s="74"/>
      <c r="AA511" s="20"/>
      <c r="AB511" s="74"/>
      <c r="AC511" s="20"/>
      <c r="AD511" s="74"/>
      <c r="AE511" s="24"/>
      <c r="AF511" s="74"/>
      <c r="AG511" s="20"/>
      <c r="AH511" s="74"/>
      <c r="AI511" s="20"/>
      <c r="AJ511" s="74"/>
      <c r="AK511" s="20"/>
      <c r="AL511" s="74"/>
      <c r="AM511" s="263"/>
      <c r="AN511" s="74"/>
      <c r="AO511" s="20"/>
      <c r="AP511" s="74"/>
      <c r="AQ511" s="20"/>
      <c r="AR511" s="74"/>
      <c r="AS511" s="20"/>
      <c r="AT511" s="74"/>
      <c r="AU511" s="20"/>
      <c r="AV511" s="74"/>
      <c r="AW511" s="20"/>
      <c r="AX511" s="74"/>
      <c r="AY511" s="20"/>
      <c r="AZ511" s="74"/>
      <c r="BA511" s="20"/>
      <c r="BB511" s="74"/>
      <c r="BC511" s="20"/>
      <c r="BD511" s="74"/>
      <c r="BE511" s="20"/>
      <c r="BF511" s="20">
        <f t="shared" si="3486"/>
        <v>0</v>
      </c>
      <c r="BG511" s="20">
        <f t="shared" si="3487"/>
        <v>0</v>
      </c>
      <c r="BH511" s="7"/>
      <c r="BI511" s="1"/>
      <c r="BJ511" s="1"/>
      <c r="BK511" s="55"/>
      <c r="BL511" s="51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3">
        <f t="shared" si="3543"/>
        <v>0</v>
      </c>
      <c r="BY511" s="32"/>
      <c r="BZ511" s="334"/>
      <c r="CA511" s="32"/>
      <c r="CB511" s="20"/>
      <c r="CC511" s="32"/>
      <c r="CD511" s="20"/>
      <c r="CE511" s="32"/>
      <c r="CF511" s="20"/>
      <c r="CG511" s="74"/>
      <c r="CH511" s="20"/>
      <c r="CI511" s="20"/>
      <c r="CJ511" s="20"/>
      <c r="CK511" s="74"/>
      <c r="CL511" s="20"/>
      <c r="CM511" s="74"/>
      <c r="CN511" s="20"/>
      <c r="CO511" s="74"/>
      <c r="CP511" s="24"/>
      <c r="CQ511" s="74"/>
      <c r="CR511" s="334"/>
      <c r="CS511" s="74"/>
      <c r="CT511" s="20"/>
      <c r="CU511" s="74"/>
      <c r="CV511" s="20"/>
      <c r="CW511" s="74"/>
      <c r="CX511" s="334"/>
      <c r="CY511" s="74"/>
      <c r="CZ511" s="20"/>
      <c r="DA511" s="74"/>
      <c r="DB511" s="20"/>
      <c r="DC511" s="74"/>
      <c r="DD511" s="20"/>
      <c r="DE511" s="74"/>
      <c r="DF511" s="20"/>
      <c r="DG511" s="74"/>
      <c r="DH511" s="20"/>
      <c r="DI511" s="74"/>
      <c r="DJ511" s="20"/>
      <c r="DK511" s="74"/>
      <c r="DL511" s="20"/>
      <c r="DM511" s="74"/>
      <c r="DN511" s="20"/>
      <c r="DO511" s="74"/>
      <c r="DP511" s="20"/>
      <c r="DQ511" s="20">
        <f t="shared" si="3456"/>
        <v>0</v>
      </c>
      <c r="DR511" s="20">
        <f t="shared" si="3457"/>
        <v>0</v>
      </c>
      <c r="DS511" s="7"/>
      <c r="DT511" s="7"/>
      <c r="DU511" s="7"/>
      <c r="DV511" s="52"/>
      <c r="DW511" s="51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>
        <f t="shared" si="3458"/>
        <v>0</v>
      </c>
      <c r="EI511" s="7">
        <f t="shared" si="3458"/>
        <v>0</v>
      </c>
      <c r="EJ511" s="7">
        <f t="shared" si="3458"/>
        <v>0</v>
      </c>
      <c r="EK511" s="18">
        <f t="shared" si="3458"/>
        <v>0</v>
      </c>
      <c r="EL511" s="7">
        <f t="shared" si="3458"/>
        <v>0</v>
      </c>
      <c r="EM511" s="7">
        <f t="shared" si="3458"/>
        <v>0</v>
      </c>
      <c r="EN511" s="7">
        <f t="shared" si="3458"/>
        <v>0</v>
      </c>
      <c r="EO511" s="7">
        <f t="shared" si="3458"/>
        <v>0</v>
      </c>
      <c r="EP511" s="7">
        <f t="shared" si="3458"/>
        <v>0</v>
      </c>
      <c r="EQ511" s="7">
        <f t="shared" si="3458"/>
        <v>0</v>
      </c>
      <c r="ER511" s="7">
        <f t="shared" si="3458"/>
        <v>0</v>
      </c>
      <c r="ES511" s="7">
        <f t="shared" si="3458"/>
        <v>0</v>
      </c>
      <c r="ET511" s="7">
        <f t="shared" si="3458"/>
        <v>0</v>
      </c>
      <c r="EU511" s="18">
        <f t="shared" si="3458"/>
        <v>0</v>
      </c>
      <c r="EV511" s="7">
        <f t="shared" si="3458"/>
        <v>0</v>
      </c>
      <c r="EW511" s="7">
        <f t="shared" si="3458"/>
        <v>0</v>
      </c>
      <c r="EX511" s="7">
        <f t="shared" si="3459"/>
        <v>0</v>
      </c>
      <c r="EY511" s="7">
        <f t="shared" si="3459"/>
        <v>0</v>
      </c>
      <c r="EZ511" s="7">
        <f t="shared" si="3459"/>
        <v>0</v>
      </c>
      <c r="FA511" s="7">
        <f t="shared" si="3459"/>
        <v>0</v>
      </c>
      <c r="FB511" s="7">
        <f t="shared" si="3459"/>
        <v>0</v>
      </c>
      <c r="FC511" s="7">
        <f t="shared" si="3459"/>
        <v>0</v>
      </c>
      <c r="FD511" s="7">
        <f t="shared" si="3459"/>
        <v>0</v>
      </c>
      <c r="FE511" s="18">
        <f t="shared" si="3459"/>
        <v>0</v>
      </c>
      <c r="FF511" s="7">
        <f t="shared" si="3459"/>
        <v>0</v>
      </c>
      <c r="FG511" s="7">
        <f t="shared" si="3459"/>
        <v>0</v>
      </c>
      <c r="FH511" s="7">
        <f t="shared" si="3459"/>
        <v>0</v>
      </c>
      <c r="FI511" s="7">
        <f t="shared" si="3459"/>
        <v>0</v>
      </c>
      <c r="FJ511" s="7">
        <f t="shared" si="3459"/>
        <v>0</v>
      </c>
      <c r="FK511" s="7">
        <f t="shared" si="3459"/>
        <v>0</v>
      </c>
      <c r="FL511" s="7">
        <f t="shared" si="3459"/>
        <v>0</v>
      </c>
      <c r="FM511" s="7">
        <f t="shared" si="3459"/>
        <v>0</v>
      </c>
      <c r="FN511" s="7">
        <f t="shared" si="3460"/>
        <v>0</v>
      </c>
      <c r="FO511" s="7">
        <f t="shared" si="3460"/>
        <v>0</v>
      </c>
      <c r="FP511" s="7"/>
      <c r="FQ511" s="7">
        <f t="shared" si="3461"/>
        <v>0</v>
      </c>
      <c r="FR511" s="7">
        <f t="shared" si="3461"/>
        <v>0</v>
      </c>
      <c r="FS511" s="7">
        <f t="shared" si="3461"/>
        <v>0</v>
      </c>
      <c r="FT511" s="7">
        <f t="shared" si="3461"/>
        <v>0</v>
      </c>
      <c r="FU511" s="7">
        <f t="shared" si="3461"/>
        <v>0</v>
      </c>
      <c r="FV511" s="7">
        <f t="shared" si="3461"/>
        <v>0</v>
      </c>
      <c r="FW511" s="7">
        <f t="shared" si="3461"/>
        <v>0</v>
      </c>
      <c r="FX511" s="7">
        <f t="shared" si="3461"/>
        <v>0</v>
      </c>
      <c r="FY511" s="7">
        <f t="shared" si="3461"/>
        <v>0</v>
      </c>
      <c r="FZ511" s="7">
        <f t="shared" si="3461"/>
        <v>0</v>
      </c>
      <c r="GA511" s="7">
        <f t="shared" si="3461"/>
        <v>0</v>
      </c>
      <c r="GB511" s="116">
        <f t="shared" si="3461"/>
        <v>0</v>
      </c>
      <c r="GC511" s="117">
        <f t="shared" si="3461"/>
        <v>0</v>
      </c>
      <c r="GD511" s="7"/>
      <c r="GE511" s="7"/>
      <c r="GF511" s="7"/>
      <c r="GG511" s="52"/>
      <c r="GH511" s="3"/>
      <c r="GI511" s="18"/>
      <c r="GJ511" s="18"/>
      <c r="GK511" s="1"/>
      <c r="GL511" s="23"/>
      <c r="GM511" s="61"/>
      <c r="GN511" s="7"/>
      <c r="GO511" s="7"/>
    </row>
    <row r="512" spans="1:197" ht="24.95" customHeight="1" x14ac:dyDescent="0.35">
      <c r="A512" s="51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3">
        <f t="shared" si="3485"/>
        <v>0</v>
      </c>
      <c r="N512" s="32"/>
      <c r="O512" s="263"/>
      <c r="P512" s="32"/>
      <c r="Q512" s="20"/>
      <c r="R512" s="32"/>
      <c r="S512" s="20"/>
      <c r="T512" s="32"/>
      <c r="U512" s="20"/>
      <c r="V512" s="74"/>
      <c r="W512" s="20"/>
      <c r="X512" s="20"/>
      <c r="Y512" s="20"/>
      <c r="Z512" s="74"/>
      <c r="AA512" s="20"/>
      <c r="AB512" s="74"/>
      <c r="AC512" s="20"/>
      <c r="AD512" s="74"/>
      <c r="AE512" s="24"/>
      <c r="AF512" s="74"/>
      <c r="AG512" s="20"/>
      <c r="AH512" s="74"/>
      <c r="AI512" s="20"/>
      <c r="AJ512" s="74"/>
      <c r="AK512" s="20"/>
      <c r="AL512" s="74"/>
      <c r="AM512" s="263"/>
      <c r="AN512" s="74"/>
      <c r="AO512" s="20"/>
      <c r="AP512" s="74"/>
      <c r="AQ512" s="20"/>
      <c r="AR512" s="74"/>
      <c r="AS512" s="20"/>
      <c r="AT512" s="74"/>
      <c r="AU512" s="20"/>
      <c r="AV512" s="74"/>
      <c r="AW512" s="20"/>
      <c r="AX512" s="74"/>
      <c r="AY512" s="20"/>
      <c r="AZ512" s="74"/>
      <c r="BA512" s="20"/>
      <c r="BB512" s="74"/>
      <c r="BC512" s="20"/>
      <c r="BD512" s="74"/>
      <c r="BE512" s="20"/>
      <c r="BF512" s="20">
        <f t="shared" si="3486"/>
        <v>0</v>
      </c>
      <c r="BG512" s="20">
        <f t="shared" si="3487"/>
        <v>0</v>
      </c>
      <c r="BH512" s="7"/>
      <c r="BI512" s="1"/>
      <c r="BJ512" s="1"/>
      <c r="BK512" s="55"/>
      <c r="BL512" s="51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3">
        <f t="shared" si="3543"/>
        <v>0</v>
      </c>
      <c r="BY512" s="32"/>
      <c r="BZ512" s="334"/>
      <c r="CA512" s="32"/>
      <c r="CB512" s="20"/>
      <c r="CC512" s="32"/>
      <c r="CD512" s="20"/>
      <c r="CE512" s="32"/>
      <c r="CF512" s="20"/>
      <c r="CG512" s="74"/>
      <c r="CH512" s="20"/>
      <c r="CI512" s="20"/>
      <c r="CJ512" s="20"/>
      <c r="CK512" s="74"/>
      <c r="CL512" s="20"/>
      <c r="CM512" s="74"/>
      <c r="CN512" s="20"/>
      <c r="CO512" s="74"/>
      <c r="CP512" s="24"/>
      <c r="CQ512" s="74"/>
      <c r="CR512" s="334"/>
      <c r="CS512" s="74"/>
      <c r="CT512" s="20"/>
      <c r="CU512" s="74"/>
      <c r="CV512" s="20"/>
      <c r="CW512" s="74"/>
      <c r="CX512" s="334"/>
      <c r="CY512" s="74"/>
      <c r="CZ512" s="20"/>
      <c r="DA512" s="74"/>
      <c r="DB512" s="20"/>
      <c r="DC512" s="74"/>
      <c r="DD512" s="20"/>
      <c r="DE512" s="74"/>
      <c r="DF512" s="20"/>
      <c r="DG512" s="74"/>
      <c r="DH512" s="20"/>
      <c r="DI512" s="74"/>
      <c r="DJ512" s="20"/>
      <c r="DK512" s="74"/>
      <c r="DL512" s="20"/>
      <c r="DM512" s="74"/>
      <c r="DN512" s="20"/>
      <c r="DO512" s="74"/>
      <c r="DP512" s="20"/>
      <c r="DQ512" s="20">
        <f t="shared" si="3456"/>
        <v>0</v>
      </c>
      <c r="DR512" s="20">
        <f t="shared" si="3457"/>
        <v>0</v>
      </c>
      <c r="DS512" s="7"/>
      <c r="DT512" s="7"/>
      <c r="DU512" s="7"/>
      <c r="DV512" s="52"/>
      <c r="DW512" s="51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>
        <f t="shared" si="3458"/>
        <v>0</v>
      </c>
      <c r="EI512" s="7">
        <f t="shared" si="3458"/>
        <v>0</v>
      </c>
      <c r="EJ512" s="7">
        <f t="shared" si="3458"/>
        <v>0</v>
      </c>
      <c r="EK512" s="18">
        <f t="shared" si="3458"/>
        <v>0</v>
      </c>
      <c r="EL512" s="7">
        <f t="shared" si="3458"/>
        <v>0</v>
      </c>
      <c r="EM512" s="7">
        <f t="shared" si="3458"/>
        <v>0</v>
      </c>
      <c r="EN512" s="7">
        <f t="shared" si="3458"/>
        <v>0</v>
      </c>
      <c r="EO512" s="7">
        <f t="shared" si="3458"/>
        <v>0</v>
      </c>
      <c r="EP512" s="7">
        <f t="shared" si="3458"/>
        <v>0</v>
      </c>
      <c r="EQ512" s="7">
        <f t="shared" si="3458"/>
        <v>0</v>
      </c>
      <c r="ER512" s="7">
        <f t="shared" si="3458"/>
        <v>0</v>
      </c>
      <c r="ES512" s="7">
        <f t="shared" si="3458"/>
        <v>0</v>
      </c>
      <c r="ET512" s="7">
        <f t="shared" si="3458"/>
        <v>0</v>
      </c>
      <c r="EU512" s="18">
        <f t="shared" si="3458"/>
        <v>0</v>
      </c>
      <c r="EV512" s="7">
        <f t="shared" si="3458"/>
        <v>0</v>
      </c>
      <c r="EW512" s="7">
        <f t="shared" si="3458"/>
        <v>0</v>
      </c>
      <c r="EX512" s="7">
        <f t="shared" si="3459"/>
        <v>0</v>
      </c>
      <c r="EY512" s="7">
        <f t="shared" si="3459"/>
        <v>0</v>
      </c>
      <c r="EZ512" s="7">
        <f t="shared" si="3459"/>
        <v>0</v>
      </c>
      <c r="FA512" s="7">
        <f t="shared" si="3459"/>
        <v>0</v>
      </c>
      <c r="FB512" s="7">
        <f t="shared" si="3459"/>
        <v>0</v>
      </c>
      <c r="FC512" s="7">
        <f t="shared" si="3459"/>
        <v>0</v>
      </c>
      <c r="FD512" s="7">
        <f t="shared" si="3459"/>
        <v>0</v>
      </c>
      <c r="FE512" s="18">
        <f t="shared" si="3459"/>
        <v>0</v>
      </c>
      <c r="FF512" s="7">
        <f t="shared" si="3459"/>
        <v>0</v>
      </c>
      <c r="FG512" s="7">
        <f t="shared" si="3459"/>
        <v>0</v>
      </c>
      <c r="FH512" s="7">
        <f t="shared" si="3459"/>
        <v>0</v>
      </c>
      <c r="FI512" s="7">
        <f t="shared" si="3459"/>
        <v>0</v>
      </c>
      <c r="FJ512" s="7">
        <f t="shared" si="3459"/>
        <v>0</v>
      </c>
      <c r="FK512" s="7">
        <f t="shared" si="3459"/>
        <v>0</v>
      </c>
      <c r="FL512" s="7">
        <f t="shared" si="3459"/>
        <v>0</v>
      </c>
      <c r="FM512" s="7">
        <f t="shared" si="3459"/>
        <v>0</v>
      </c>
      <c r="FN512" s="7">
        <f t="shared" si="3460"/>
        <v>0</v>
      </c>
      <c r="FO512" s="7">
        <f t="shared" si="3460"/>
        <v>0</v>
      </c>
      <c r="FP512" s="7"/>
      <c r="FQ512" s="7">
        <f t="shared" si="3461"/>
        <v>0</v>
      </c>
      <c r="FR512" s="7">
        <f t="shared" si="3461"/>
        <v>0</v>
      </c>
      <c r="FS512" s="7">
        <f t="shared" si="3461"/>
        <v>0</v>
      </c>
      <c r="FT512" s="7">
        <f t="shared" si="3461"/>
        <v>0</v>
      </c>
      <c r="FU512" s="7">
        <f t="shared" si="3461"/>
        <v>0</v>
      </c>
      <c r="FV512" s="7">
        <f t="shared" si="3461"/>
        <v>0</v>
      </c>
      <c r="FW512" s="7">
        <f t="shared" si="3461"/>
        <v>0</v>
      </c>
      <c r="FX512" s="7">
        <f t="shared" si="3461"/>
        <v>0</v>
      </c>
      <c r="FY512" s="7">
        <f t="shared" si="3461"/>
        <v>0</v>
      </c>
      <c r="FZ512" s="7">
        <f t="shared" si="3461"/>
        <v>0</v>
      </c>
      <c r="GA512" s="7">
        <f t="shared" si="3461"/>
        <v>0</v>
      </c>
      <c r="GB512" s="116">
        <f t="shared" si="3461"/>
        <v>0</v>
      </c>
      <c r="GC512" s="117">
        <f t="shared" si="3461"/>
        <v>0</v>
      </c>
      <c r="GD512" s="7"/>
      <c r="GE512" s="7"/>
      <c r="GF512" s="7"/>
      <c r="GG512" s="52"/>
      <c r="GH512" s="3"/>
      <c r="GI512" s="18"/>
      <c r="GJ512" s="18"/>
      <c r="GK512" s="1"/>
      <c r="GL512" s="23"/>
      <c r="GM512" s="61"/>
      <c r="GN512" s="7"/>
      <c r="GO512" s="7"/>
    </row>
    <row r="513" spans="1:197" ht="24.95" customHeight="1" thickBot="1" x14ac:dyDescent="0.4">
      <c r="A513" s="51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3">
        <f t="shared" si="3485"/>
        <v>0</v>
      </c>
      <c r="N513" s="32"/>
      <c r="O513" s="263"/>
      <c r="P513" s="32"/>
      <c r="Q513" s="20"/>
      <c r="R513" s="32"/>
      <c r="S513" s="20"/>
      <c r="T513" s="32"/>
      <c r="U513" s="20"/>
      <c r="V513" s="74"/>
      <c r="W513" s="20"/>
      <c r="X513" s="20"/>
      <c r="Y513" s="20"/>
      <c r="Z513" s="74"/>
      <c r="AA513" s="20"/>
      <c r="AB513" s="74"/>
      <c r="AC513" s="20"/>
      <c r="AD513" s="74"/>
      <c r="AE513" s="24"/>
      <c r="AF513" s="74"/>
      <c r="AG513" s="20"/>
      <c r="AH513" s="74"/>
      <c r="AI513" s="20"/>
      <c r="AJ513" s="74"/>
      <c r="AK513" s="20"/>
      <c r="AL513" s="74"/>
      <c r="AM513" s="263"/>
      <c r="AN513" s="74"/>
      <c r="AO513" s="20"/>
      <c r="AP513" s="74"/>
      <c r="AQ513" s="20"/>
      <c r="AR513" s="74"/>
      <c r="AS513" s="20"/>
      <c r="AT513" s="74"/>
      <c r="AU513" s="20"/>
      <c r="AV513" s="74"/>
      <c r="AW513" s="20"/>
      <c r="AX513" s="74"/>
      <c r="AY513" s="20"/>
      <c r="AZ513" s="74"/>
      <c r="BA513" s="20"/>
      <c r="BB513" s="74"/>
      <c r="BC513" s="20"/>
      <c r="BD513" s="74"/>
      <c r="BE513" s="20"/>
      <c r="BF513" s="20">
        <f t="shared" si="3486"/>
        <v>0</v>
      </c>
      <c r="BG513" s="20">
        <f t="shared" si="3487"/>
        <v>0</v>
      </c>
      <c r="BH513" s="7"/>
      <c r="BI513" s="1"/>
      <c r="BJ513" s="1"/>
      <c r="BK513" s="55"/>
      <c r="BL513" s="51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3">
        <f t="shared" si="3543"/>
        <v>0</v>
      </c>
      <c r="BY513" s="32"/>
      <c r="BZ513" s="334"/>
      <c r="CA513" s="32"/>
      <c r="CB513" s="20"/>
      <c r="CC513" s="32"/>
      <c r="CD513" s="20"/>
      <c r="CE513" s="32"/>
      <c r="CF513" s="20"/>
      <c r="CG513" s="74"/>
      <c r="CH513" s="20"/>
      <c r="CI513" s="20"/>
      <c r="CJ513" s="20"/>
      <c r="CK513" s="74"/>
      <c r="CL513" s="20"/>
      <c r="CM513" s="74"/>
      <c r="CN513" s="20"/>
      <c r="CO513" s="74"/>
      <c r="CP513" s="24"/>
      <c r="CQ513" s="74"/>
      <c r="CR513" s="334"/>
      <c r="CS513" s="74"/>
      <c r="CT513" s="20"/>
      <c r="CU513" s="74"/>
      <c r="CV513" s="20"/>
      <c r="CW513" s="74"/>
      <c r="CX513" s="334"/>
      <c r="CY513" s="74"/>
      <c r="CZ513" s="20"/>
      <c r="DA513" s="74"/>
      <c r="DB513" s="20"/>
      <c r="DC513" s="74"/>
      <c r="DD513" s="20"/>
      <c r="DE513" s="74"/>
      <c r="DF513" s="20"/>
      <c r="DG513" s="74"/>
      <c r="DH513" s="20"/>
      <c r="DI513" s="74"/>
      <c r="DJ513" s="20"/>
      <c r="DK513" s="74"/>
      <c r="DL513" s="20"/>
      <c r="DM513" s="74"/>
      <c r="DN513" s="20"/>
      <c r="DO513" s="74"/>
      <c r="DP513" s="20"/>
      <c r="DQ513" s="20">
        <f t="shared" si="3456"/>
        <v>0</v>
      </c>
      <c r="DR513" s="20">
        <f t="shared" si="3457"/>
        <v>0</v>
      </c>
      <c r="DS513" s="7"/>
      <c r="DT513" s="7"/>
      <c r="DU513" s="7"/>
      <c r="DV513" s="52"/>
      <c r="DW513" s="51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>
        <f t="shared" si="3458"/>
        <v>0</v>
      </c>
      <c r="EI513" s="7">
        <f t="shared" si="3458"/>
        <v>0</v>
      </c>
      <c r="EJ513" s="7">
        <f t="shared" si="3458"/>
        <v>0</v>
      </c>
      <c r="EK513" s="18">
        <f t="shared" si="3458"/>
        <v>0</v>
      </c>
      <c r="EL513" s="7">
        <f t="shared" si="3458"/>
        <v>0</v>
      </c>
      <c r="EM513" s="7">
        <f t="shared" si="3458"/>
        <v>0</v>
      </c>
      <c r="EN513" s="7">
        <f t="shared" si="3458"/>
        <v>0</v>
      </c>
      <c r="EO513" s="7">
        <f t="shared" si="3458"/>
        <v>0</v>
      </c>
      <c r="EP513" s="7">
        <f t="shared" si="3458"/>
        <v>0</v>
      </c>
      <c r="EQ513" s="7">
        <f t="shared" si="3458"/>
        <v>0</v>
      </c>
      <c r="ER513" s="7">
        <f t="shared" si="3458"/>
        <v>0</v>
      </c>
      <c r="ES513" s="7">
        <f t="shared" si="3458"/>
        <v>0</v>
      </c>
      <c r="ET513" s="7">
        <f t="shared" si="3458"/>
        <v>0</v>
      </c>
      <c r="EU513" s="18">
        <f t="shared" si="3458"/>
        <v>0</v>
      </c>
      <c r="EV513" s="7">
        <f t="shared" si="3458"/>
        <v>0</v>
      </c>
      <c r="EW513" s="7">
        <f t="shared" ref="EW513" si="3544">SUM(AA513+CL513)</f>
        <v>0</v>
      </c>
      <c r="EX513" s="7">
        <f t="shared" si="3459"/>
        <v>0</v>
      </c>
      <c r="EY513" s="7">
        <f t="shared" si="3459"/>
        <v>0</v>
      </c>
      <c r="EZ513" s="7">
        <f t="shared" si="3459"/>
        <v>0</v>
      </c>
      <c r="FA513" s="7">
        <f t="shared" si="3459"/>
        <v>0</v>
      </c>
      <c r="FB513" s="7">
        <f t="shared" si="3459"/>
        <v>0</v>
      </c>
      <c r="FC513" s="7">
        <f t="shared" si="3459"/>
        <v>0</v>
      </c>
      <c r="FD513" s="7">
        <f t="shared" si="3459"/>
        <v>0</v>
      </c>
      <c r="FE513" s="18">
        <f t="shared" si="3459"/>
        <v>0</v>
      </c>
      <c r="FF513" s="7">
        <f t="shared" si="3459"/>
        <v>0</v>
      </c>
      <c r="FG513" s="7">
        <f t="shared" si="3459"/>
        <v>0</v>
      </c>
      <c r="FH513" s="7">
        <f t="shared" si="3459"/>
        <v>0</v>
      </c>
      <c r="FI513" s="7">
        <f t="shared" si="3459"/>
        <v>0</v>
      </c>
      <c r="FJ513" s="7">
        <f t="shared" si="3459"/>
        <v>0</v>
      </c>
      <c r="FK513" s="7">
        <f t="shared" si="3459"/>
        <v>0</v>
      </c>
      <c r="FL513" s="7">
        <f t="shared" si="3459"/>
        <v>0</v>
      </c>
      <c r="FM513" s="7">
        <f t="shared" ref="FM513" si="3545">SUM(AQ513+DB513)</f>
        <v>0</v>
      </c>
      <c r="FN513" s="7">
        <f t="shared" si="3460"/>
        <v>0</v>
      </c>
      <c r="FO513" s="7">
        <f t="shared" si="3460"/>
        <v>0</v>
      </c>
      <c r="FP513" s="7"/>
      <c r="FQ513" s="7">
        <f t="shared" si="3461"/>
        <v>0</v>
      </c>
      <c r="FR513" s="7">
        <f t="shared" si="3461"/>
        <v>0</v>
      </c>
      <c r="FS513" s="7">
        <f t="shared" si="3461"/>
        <v>0</v>
      </c>
      <c r="FT513" s="7">
        <f t="shared" si="3461"/>
        <v>0</v>
      </c>
      <c r="FU513" s="7">
        <f t="shared" si="3461"/>
        <v>0</v>
      </c>
      <c r="FV513" s="7">
        <f t="shared" si="3461"/>
        <v>0</v>
      </c>
      <c r="FW513" s="7">
        <f t="shared" si="3461"/>
        <v>0</v>
      </c>
      <c r="FX513" s="7">
        <f t="shared" si="3461"/>
        <v>0</v>
      </c>
      <c r="FY513" s="7">
        <f t="shared" si="3461"/>
        <v>0</v>
      </c>
      <c r="FZ513" s="7">
        <f t="shared" si="3461"/>
        <v>0</v>
      </c>
      <c r="GA513" s="7">
        <f t="shared" si="3461"/>
        <v>0</v>
      </c>
      <c r="GB513" s="116">
        <f t="shared" si="3461"/>
        <v>0</v>
      </c>
      <c r="GC513" s="117">
        <f t="shared" si="3461"/>
        <v>0</v>
      </c>
      <c r="GD513" s="7"/>
      <c r="GE513" s="7"/>
      <c r="GF513" s="7"/>
      <c r="GG513" s="52"/>
      <c r="GH513" s="3"/>
      <c r="GI513" s="18"/>
      <c r="GJ513" s="18"/>
      <c r="GK513" s="1"/>
      <c r="GL513" s="23"/>
      <c r="GM513" s="61"/>
      <c r="GN513" s="7"/>
      <c r="GO513" s="7"/>
    </row>
    <row r="514" spans="1:197" s="346" customFormat="1" ht="24.75" customHeight="1" x14ac:dyDescent="0.35">
      <c r="A514" s="351">
        <v>34</v>
      </c>
      <c r="B514" s="131" t="s">
        <v>95</v>
      </c>
      <c r="C514" s="130" t="s">
        <v>85</v>
      </c>
      <c r="D514" s="131">
        <v>1</v>
      </c>
      <c r="E514" s="131"/>
      <c r="F514" s="131"/>
      <c r="G514" s="131"/>
      <c r="H514" s="131"/>
      <c r="I514" s="131"/>
      <c r="J514" s="131"/>
      <c r="K514" s="131"/>
      <c r="L514" s="353">
        <f t="shared" ref="L514:N514" si="3546">SUM(L515:L524)</f>
        <v>178</v>
      </c>
      <c r="M514" s="353">
        <f t="shared" si="3546"/>
        <v>178</v>
      </c>
      <c r="N514" s="353">
        <f t="shared" si="3546"/>
        <v>82</v>
      </c>
      <c r="O514" s="131">
        <f t="shared" ref="O514:BG514" si="3547">SUM(O515:O530)</f>
        <v>56</v>
      </c>
      <c r="P514" s="2">
        <f t="shared" si="3547"/>
        <v>40</v>
      </c>
      <c r="Q514" s="131">
        <v>0</v>
      </c>
      <c r="R514" s="2">
        <f t="shared" si="3547"/>
        <v>56</v>
      </c>
      <c r="S514" s="131">
        <v>0</v>
      </c>
      <c r="T514" s="2">
        <f t="shared" si="3547"/>
        <v>0</v>
      </c>
      <c r="U514" s="131">
        <f t="shared" si="3547"/>
        <v>0</v>
      </c>
      <c r="V514" s="2">
        <f t="shared" si="3547"/>
        <v>0</v>
      </c>
      <c r="W514" s="131">
        <f t="shared" si="3547"/>
        <v>0</v>
      </c>
      <c r="X514" s="131">
        <f t="shared" si="3547"/>
        <v>0</v>
      </c>
      <c r="Y514" s="433">
        <f t="shared" si="3547"/>
        <v>9.3000000000000007</v>
      </c>
      <c r="Z514" s="2">
        <f t="shared" si="3547"/>
        <v>0</v>
      </c>
      <c r="AA514" s="131">
        <f t="shared" si="3547"/>
        <v>0</v>
      </c>
      <c r="AB514" s="2">
        <f t="shared" si="3547"/>
        <v>0</v>
      </c>
      <c r="AC514" s="131">
        <f t="shared" si="3547"/>
        <v>0</v>
      </c>
      <c r="AD514" s="2">
        <f t="shared" si="3547"/>
        <v>1</v>
      </c>
      <c r="AE514" s="131">
        <f t="shared" si="3547"/>
        <v>60</v>
      </c>
      <c r="AF514" s="2">
        <f t="shared" si="3547"/>
        <v>0</v>
      </c>
      <c r="AG514" s="131">
        <f t="shared" si="3547"/>
        <v>0</v>
      </c>
      <c r="AH514" s="2">
        <f t="shared" si="3547"/>
        <v>0</v>
      </c>
      <c r="AI514" s="131">
        <f t="shared" si="3547"/>
        <v>0</v>
      </c>
      <c r="AJ514" s="2">
        <f t="shared" si="3547"/>
        <v>0</v>
      </c>
      <c r="AK514" s="433">
        <f t="shared" si="3547"/>
        <v>0</v>
      </c>
      <c r="AL514" s="2">
        <f t="shared" si="3547"/>
        <v>0</v>
      </c>
      <c r="AM514" s="131">
        <f t="shared" si="3547"/>
        <v>0</v>
      </c>
      <c r="AN514" s="2">
        <f t="shared" si="3547"/>
        <v>0</v>
      </c>
      <c r="AO514" s="131">
        <f t="shared" si="3547"/>
        <v>0</v>
      </c>
      <c r="AP514" s="2">
        <f t="shared" si="3547"/>
        <v>0</v>
      </c>
      <c r="AQ514" s="131">
        <f t="shared" si="3547"/>
        <v>0</v>
      </c>
      <c r="AR514" s="131">
        <f t="shared" si="3547"/>
        <v>1</v>
      </c>
      <c r="AS514" s="433">
        <f t="shared" si="3547"/>
        <v>6</v>
      </c>
      <c r="AT514" s="2">
        <f t="shared" si="3547"/>
        <v>1</v>
      </c>
      <c r="AU514" s="433">
        <f t="shared" si="3547"/>
        <v>19</v>
      </c>
      <c r="AV514" s="2">
        <f t="shared" si="3547"/>
        <v>0</v>
      </c>
      <c r="AW514" s="131">
        <f t="shared" si="3547"/>
        <v>0</v>
      </c>
      <c r="AX514" s="2">
        <f t="shared" si="3547"/>
        <v>0</v>
      </c>
      <c r="AY514" s="433">
        <f t="shared" si="3547"/>
        <v>0</v>
      </c>
      <c r="AZ514" s="2">
        <f t="shared" si="3547"/>
        <v>0</v>
      </c>
      <c r="BA514" s="433">
        <f t="shared" si="3547"/>
        <v>0</v>
      </c>
      <c r="BB514" s="131">
        <f t="shared" si="3547"/>
        <v>0</v>
      </c>
      <c r="BC514" s="433">
        <f t="shared" si="3547"/>
        <v>0</v>
      </c>
      <c r="BD514" s="131">
        <f t="shared" si="3547"/>
        <v>0</v>
      </c>
      <c r="BE514" s="131">
        <f t="shared" si="3547"/>
        <v>0</v>
      </c>
      <c r="BF514" s="433">
        <v>707</v>
      </c>
      <c r="BG514" s="433">
        <f t="shared" si="3547"/>
        <v>170</v>
      </c>
      <c r="BH514" s="2"/>
      <c r="BI514" s="25"/>
      <c r="BJ514" s="25"/>
      <c r="BK514" s="373"/>
      <c r="BL514" s="351">
        <v>34</v>
      </c>
      <c r="BM514" s="131" t="s">
        <v>95</v>
      </c>
      <c r="BN514" s="130" t="s">
        <v>85</v>
      </c>
      <c r="BO514" s="131">
        <v>1</v>
      </c>
      <c r="BP514" s="131"/>
      <c r="BQ514" s="131"/>
      <c r="BR514" s="131"/>
      <c r="BS514" s="131"/>
      <c r="BT514" s="131"/>
      <c r="BU514" s="131"/>
      <c r="BV514" s="131"/>
      <c r="BW514" s="353">
        <f t="shared" ref="BW514:BY514" si="3548">SUM(BW515:BW524)</f>
        <v>166</v>
      </c>
      <c r="BX514" s="353">
        <f t="shared" si="3548"/>
        <v>166</v>
      </c>
      <c r="BY514" s="14">
        <f t="shared" si="3548"/>
        <v>76</v>
      </c>
      <c r="BZ514" s="131">
        <f t="shared" ref="BZ514:DR514" si="3549">SUM(BZ515:BZ530)</f>
        <v>76</v>
      </c>
      <c r="CA514" s="131">
        <f t="shared" si="3549"/>
        <v>28</v>
      </c>
      <c r="CB514" s="131">
        <f t="shared" si="3549"/>
        <v>48</v>
      </c>
      <c r="CC514" s="131">
        <f t="shared" si="3549"/>
        <v>62</v>
      </c>
      <c r="CD514" s="131">
        <f t="shared" si="3549"/>
        <v>52</v>
      </c>
      <c r="CE514" s="131">
        <f t="shared" si="3549"/>
        <v>0</v>
      </c>
      <c r="CF514" s="131">
        <f t="shared" si="3549"/>
        <v>0</v>
      </c>
      <c r="CG514" s="131">
        <f t="shared" si="3549"/>
        <v>0</v>
      </c>
      <c r="CH514" s="131">
        <f t="shared" si="3549"/>
        <v>0</v>
      </c>
      <c r="CI514" s="131">
        <f t="shared" si="3549"/>
        <v>4</v>
      </c>
      <c r="CJ514" s="353">
        <f t="shared" si="3549"/>
        <v>8.1999999999999993</v>
      </c>
      <c r="CK514" s="131">
        <f t="shared" si="3549"/>
        <v>0</v>
      </c>
      <c r="CL514" s="131">
        <f t="shared" si="3549"/>
        <v>0</v>
      </c>
      <c r="CM514" s="131">
        <f t="shared" si="3549"/>
        <v>0</v>
      </c>
      <c r="CN514" s="131">
        <f t="shared" si="3549"/>
        <v>0</v>
      </c>
      <c r="CO514" s="131">
        <f t="shared" si="3549"/>
        <v>1</v>
      </c>
      <c r="CP514" s="131">
        <f t="shared" si="3549"/>
        <v>60</v>
      </c>
      <c r="CQ514" s="131">
        <f t="shared" si="3549"/>
        <v>0</v>
      </c>
      <c r="CR514" s="131">
        <f t="shared" si="3549"/>
        <v>0</v>
      </c>
      <c r="CS514" s="131">
        <f t="shared" si="3549"/>
        <v>0</v>
      </c>
      <c r="CT514" s="131">
        <f t="shared" si="3549"/>
        <v>0</v>
      </c>
      <c r="CU514" s="131">
        <f t="shared" si="3549"/>
        <v>0</v>
      </c>
      <c r="CV514" s="131">
        <f t="shared" si="3549"/>
        <v>0</v>
      </c>
      <c r="CW514" s="131">
        <f t="shared" si="3549"/>
        <v>1</v>
      </c>
      <c r="CX514" s="131">
        <f t="shared" si="3549"/>
        <v>114</v>
      </c>
      <c r="CY514" s="131">
        <f t="shared" si="3549"/>
        <v>0</v>
      </c>
      <c r="CZ514" s="131">
        <f t="shared" si="3549"/>
        <v>0</v>
      </c>
      <c r="DA514" s="131">
        <f t="shared" si="3549"/>
        <v>0</v>
      </c>
      <c r="DB514" s="131">
        <f t="shared" si="3549"/>
        <v>0</v>
      </c>
      <c r="DC514" s="131">
        <f t="shared" si="3549"/>
        <v>1</v>
      </c>
      <c r="DD514" s="433">
        <f t="shared" si="3549"/>
        <v>6</v>
      </c>
      <c r="DE514" s="131">
        <f t="shared" si="3549"/>
        <v>0</v>
      </c>
      <c r="DF514" s="131">
        <f t="shared" si="3549"/>
        <v>0</v>
      </c>
      <c r="DG514" s="131">
        <f t="shared" si="3549"/>
        <v>0</v>
      </c>
      <c r="DH514" s="131">
        <f t="shared" si="3549"/>
        <v>0</v>
      </c>
      <c r="DI514" s="131">
        <f t="shared" si="3549"/>
        <v>1</v>
      </c>
      <c r="DJ514" s="433">
        <f t="shared" si="3549"/>
        <v>16</v>
      </c>
      <c r="DK514" s="131">
        <f t="shared" si="3549"/>
        <v>0</v>
      </c>
      <c r="DL514" s="131">
        <f t="shared" si="3549"/>
        <v>0</v>
      </c>
      <c r="DM514" s="131">
        <f t="shared" si="3549"/>
        <v>0</v>
      </c>
      <c r="DN514" s="131">
        <f t="shared" si="3549"/>
        <v>0</v>
      </c>
      <c r="DO514" s="131">
        <f t="shared" si="3549"/>
        <v>0</v>
      </c>
      <c r="DP514" s="131">
        <f t="shared" si="3549"/>
        <v>0</v>
      </c>
      <c r="DQ514" s="433">
        <f t="shared" si="3549"/>
        <v>384.2</v>
      </c>
      <c r="DR514" s="433">
        <f t="shared" si="3549"/>
        <v>202</v>
      </c>
      <c r="DS514" s="2"/>
      <c r="DT514" s="2"/>
      <c r="DU514" s="2"/>
      <c r="DV514" s="344"/>
      <c r="DW514" s="351">
        <v>34</v>
      </c>
      <c r="DX514" s="131" t="s">
        <v>95</v>
      </c>
      <c r="DY514" s="130" t="s">
        <v>85</v>
      </c>
      <c r="DZ514" s="131">
        <v>1</v>
      </c>
      <c r="EA514" s="43"/>
      <c r="EB514" s="43"/>
      <c r="EC514" s="43"/>
      <c r="ED514" s="43"/>
      <c r="EE514" s="43"/>
      <c r="EF514" s="43"/>
      <c r="EG514" s="43"/>
      <c r="EH514" s="43">
        <f t="shared" ref="EH514:GC514" si="3550">SUM(EH515:EH530)</f>
        <v>344</v>
      </c>
      <c r="EI514" s="43">
        <f t="shared" si="3550"/>
        <v>344</v>
      </c>
      <c r="EJ514" s="43">
        <f t="shared" si="3550"/>
        <v>158</v>
      </c>
      <c r="EK514" s="340">
        <f>SUM(EK515:EK530)</f>
        <v>132</v>
      </c>
      <c r="EL514" s="43">
        <f t="shared" si="3550"/>
        <v>68</v>
      </c>
      <c r="EM514" s="340">
        <f t="shared" si="3550"/>
        <v>104</v>
      </c>
      <c r="EN514" s="43">
        <f t="shared" si="3550"/>
        <v>118</v>
      </c>
      <c r="EO514" s="340">
        <f t="shared" si="3550"/>
        <v>104</v>
      </c>
      <c r="EP514" s="43">
        <f t="shared" si="3550"/>
        <v>0</v>
      </c>
      <c r="EQ514" s="340">
        <f t="shared" si="3550"/>
        <v>0</v>
      </c>
      <c r="ER514" s="43">
        <f t="shared" si="3550"/>
        <v>0</v>
      </c>
      <c r="ES514" s="340">
        <f t="shared" si="3550"/>
        <v>0</v>
      </c>
      <c r="ET514" s="340">
        <f t="shared" si="3550"/>
        <v>4</v>
      </c>
      <c r="EU514" s="342">
        <f t="shared" si="3550"/>
        <v>17.5</v>
      </c>
      <c r="EV514" s="43">
        <f t="shared" si="3550"/>
        <v>0</v>
      </c>
      <c r="EW514" s="340">
        <f t="shared" si="3550"/>
        <v>0</v>
      </c>
      <c r="EX514" s="43">
        <f t="shared" si="3550"/>
        <v>0</v>
      </c>
      <c r="EY514" s="340">
        <f t="shared" si="3550"/>
        <v>0</v>
      </c>
      <c r="EZ514" s="43">
        <f t="shared" si="3550"/>
        <v>2</v>
      </c>
      <c r="FA514" s="340">
        <f t="shared" si="3550"/>
        <v>120</v>
      </c>
      <c r="FB514" s="43">
        <f t="shared" si="3550"/>
        <v>0</v>
      </c>
      <c r="FC514" s="340">
        <f t="shared" si="3550"/>
        <v>0</v>
      </c>
      <c r="FD514" s="43">
        <f t="shared" si="3550"/>
        <v>0</v>
      </c>
      <c r="FE514" s="342">
        <f t="shared" si="3550"/>
        <v>0</v>
      </c>
      <c r="FF514" s="43">
        <f t="shared" si="3550"/>
        <v>0</v>
      </c>
      <c r="FG514" s="434">
        <f t="shared" si="3550"/>
        <v>0</v>
      </c>
      <c r="FH514" s="43">
        <f t="shared" si="3550"/>
        <v>1</v>
      </c>
      <c r="FI514" s="340">
        <f t="shared" si="3550"/>
        <v>114</v>
      </c>
      <c r="FJ514" s="43">
        <f t="shared" si="3550"/>
        <v>0</v>
      </c>
      <c r="FK514" s="340">
        <f t="shared" si="3550"/>
        <v>0</v>
      </c>
      <c r="FL514" s="43">
        <f t="shared" si="3550"/>
        <v>0</v>
      </c>
      <c r="FM514" s="340">
        <f t="shared" si="3550"/>
        <v>0</v>
      </c>
      <c r="FN514" s="43">
        <f t="shared" si="3550"/>
        <v>2</v>
      </c>
      <c r="FO514" s="340">
        <f t="shared" si="3550"/>
        <v>12</v>
      </c>
      <c r="FP514" s="43"/>
      <c r="FQ514" s="434">
        <f t="shared" ref="FQ514" si="3551">SUM(FQ515:FQ530)</f>
        <v>19</v>
      </c>
      <c r="FR514" s="340">
        <f t="shared" si="3550"/>
        <v>0</v>
      </c>
      <c r="FS514" s="340">
        <f t="shared" si="3550"/>
        <v>0</v>
      </c>
      <c r="FT514" s="43">
        <f t="shared" si="3550"/>
        <v>1</v>
      </c>
      <c r="FU514" s="434">
        <f t="shared" si="3550"/>
        <v>16</v>
      </c>
      <c r="FV514" s="43">
        <f t="shared" si="3550"/>
        <v>0</v>
      </c>
      <c r="FW514" s="434">
        <f t="shared" si="3550"/>
        <v>0</v>
      </c>
      <c r="FX514" s="43">
        <f t="shared" si="3550"/>
        <v>0</v>
      </c>
      <c r="FY514" s="340">
        <f t="shared" si="3550"/>
        <v>0</v>
      </c>
      <c r="FZ514" s="43">
        <f t="shared" si="3550"/>
        <v>0</v>
      </c>
      <c r="GA514" s="340">
        <f t="shared" si="3550"/>
        <v>0</v>
      </c>
      <c r="GB514" s="438">
        <f t="shared" si="3550"/>
        <v>642.5</v>
      </c>
      <c r="GC514" s="439">
        <f t="shared" si="3550"/>
        <v>372</v>
      </c>
      <c r="GD514" s="43"/>
      <c r="GE514" s="43"/>
      <c r="GF514" s="43"/>
      <c r="GG514" s="366"/>
      <c r="GI514" s="347"/>
      <c r="GJ514" s="347"/>
      <c r="GK514" s="348"/>
      <c r="GL514" s="357"/>
      <c r="GM514" s="358"/>
      <c r="GN514" s="348"/>
      <c r="GO514" s="350"/>
    </row>
    <row r="515" spans="1:197" ht="24.75" customHeight="1" x14ac:dyDescent="0.35">
      <c r="A515" s="51"/>
      <c r="B515" s="196" t="s">
        <v>100</v>
      </c>
      <c r="C515" s="197" t="s">
        <v>110</v>
      </c>
      <c r="D515" s="197" t="s">
        <v>102</v>
      </c>
      <c r="E515" s="197" t="s">
        <v>111</v>
      </c>
      <c r="F515" s="198" t="s">
        <v>112</v>
      </c>
      <c r="G515" s="199">
        <v>3</v>
      </c>
      <c r="H515" s="199">
        <v>57</v>
      </c>
      <c r="I515" s="200">
        <v>1</v>
      </c>
      <c r="J515" s="200">
        <v>2</v>
      </c>
      <c r="K515" s="200">
        <f>SUM(J515)*2</f>
        <v>4</v>
      </c>
      <c r="L515" s="201">
        <v>68</v>
      </c>
      <c r="M515" s="202">
        <f t="shared" ref="M515" si="3552">SUM(N515+P515+R515+T515+V515)</f>
        <v>68</v>
      </c>
      <c r="N515" s="203">
        <v>26</v>
      </c>
      <c r="O515" s="422">
        <f t="shared" ref="O515" si="3553">SUM(N515)*I515</f>
        <v>26</v>
      </c>
      <c r="P515" s="203">
        <v>20</v>
      </c>
      <c r="Q515" s="203">
        <f>P515*J515</f>
        <v>40</v>
      </c>
      <c r="R515" s="203">
        <v>22</v>
      </c>
      <c r="S515" s="203">
        <f t="shared" ref="S515" si="3554">SUM(R515)*J515</f>
        <v>44</v>
      </c>
      <c r="T515" s="204"/>
      <c r="U515" s="205">
        <f t="shared" ref="U515" si="3555">SUM(T515)*K515</f>
        <v>0</v>
      </c>
      <c r="V515" s="204"/>
      <c r="W515" s="205">
        <f t="shared" ref="W515" si="3556">SUM(V515)*J515*5</f>
        <v>0</v>
      </c>
      <c r="X515" s="206">
        <f t="shared" ref="X515" si="3557">SUM(J515*AX515*2+K515*AZ515*2)</f>
        <v>0</v>
      </c>
      <c r="Y515" s="207">
        <f t="shared" ref="Y515" si="3558">SUM(L515*5/100*J515)</f>
        <v>6.8</v>
      </c>
      <c r="Z515" s="204"/>
      <c r="AA515" s="205"/>
      <c r="AB515" s="204"/>
      <c r="AC515" s="206">
        <f t="shared" ref="AC515" si="3559">SUM(AB515)*3*H515/5</f>
        <v>0</v>
      </c>
      <c r="AD515" s="208"/>
      <c r="AE515" s="209">
        <f t="shared" ref="AE515" si="3560">SUM(AD515*H515*(30+4))</f>
        <v>0</v>
      </c>
      <c r="AF515" s="208"/>
      <c r="AG515" s="210">
        <f t="shared" ref="AG515" si="3561">SUM(AF515*H515*3)</f>
        <v>0</v>
      </c>
      <c r="AH515" s="210"/>
      <c r="AI515" s="211">
        <f t="shared" ref="AI515" si="3562">SUM(AH515*H515/3)</f>
        <v>0</v>
      </c>
      <c r="AJ515" s="204"/>
      <c r="AK515" s="206">
        <f t="shared" ref="AK515" si="3563">SUM(AJ515*H515*2/3)</f>
        <v>0</v>
      </c>
      <c r="AL515" s="208"/>
      <c r="AM515" s="262">
        <f t="shared" ref="AM515" si="3564">SUM(AL515*H515)</f>
        <v>0</v>
      </c>
      <c r="AN515" s="208"/>
      <c r="AO515" s="210">
        <f t="shared" ref="AO515" si="3565">SUM(AN515*J515)</f>
        <v>0</v>
      </c>
      <c r="AP515" s="208"/>
      <c r="AQ515" s="206">
        <f t="shared" ref="AQ515" si="3566">SUM(AP515*H515*2)</f>
        <v>0</v>
      </c>
      <c r="AR515" s="208"/>
      <c r="AS515" s="206">
        <f>J515*AR515*6</f>
        <v>0</v>
      </c>
      <c r="AT515" s="32">
        <v>1</v>
      </c>
      <c r="AU515" s="194">
        <f t="shared" ref="AU515" si="3567">AT515*H515/3</f>
        <v>19</v>
      </c>
      <c r="AV515" s="190"/>
      <c r="AW515" s="190">
        <f t="shared" ref="AW515" si="3568">SUM(J515*AV515*6)</f>
        <v>0</v>
      </c>
      <c r="AX515" s="189"/>
      <c r="AY515" s="191">
        <f t="shared" ref="AY515" si="3569">AX515*H515/3</f>
        <v>0</v>
      </c>
      <c r="AZ515" s="190"/>
      <c r="BA515" s="191">
        <f t="shared" ref="BA515" si="3570">SUM(AZ515*K515*5*6)</f>
        <v>0</v>
      </c>
      <c r="BB515" s="189"/>
      <c r="BC515" s="191">
        <f t="shared" ref="BC515" si="3571">SUM(BB515*K515*4*6)</f>
        <v>0</v>
      </c>
      <c r="BD515" s="189"/>
      <c r="BE515" s="195">
        <f t="shared" ref="BE515" si="3572">SUM(BD515*50)</f>
        <v>0</v>
      </c>
      <c r="BF515" s="194">
        <f t="shared" ref="BF515" si="3573">O515+Q515+S515+U515+W515+X515+Y515+AA515+AC515+AE515+AG515+AI515+AK515+AM515+AO515+AQ515+AS515+AU515+AW515+AY515+BA515+BC515+BE515</f>
        <v>135.80000000000001</v>
      </c>
      <c r="BG515" s="194">
        <f t="shared" ref="BG515" si="3574">BC515+BA515+AY515+AW515+AS515+AQ515+X515+W515+U515+S515+Q515+O515</f>
        <v>110</v>
      </c>
      <c r="BH515" s="7"/>
      <c r="BI515" s="7"/>
      <c r="BJ515" s="7"/>
      <c r="BK515" s="52"/>
      <c r="BL515" s="51"/>
      <c r="BM515" s="196" t="s">
        <v>100</v>
      </c>
      <c r="BN515" s="197" t="s">
        <v>110</v>
      </c>
      <c r="BO515" s="197" t="s">
        <v>102</v>
      </c>
      <c r="BP515" s="197" t="s">
        <v>111</v>
      </c>
      <c r="BQ515" s="199" t="s">
        <v>128</v>
      </c>
      <c r="BR515" s="199">
        <v>4</v>
      </c>
      <c r="BS515" s="199">
        <v>57</v>
      </c>
      <c r="BT515" s="200">
        <v>1</v>
      </c>
      <c r="BU515" s="200">
        <v>2</v>
      </c>
      <c r="BV515" s="200">
        <f>SUM(BU515)*2</f>
        <v>4</v>
      </c>
      <c r="BW515" s="201">
        <v>70</v>
      </c>
      <c r="BX515" s="202">
        <f t="shared" ref="BX515:BX516" si="3575">SUM(BY515+CA515+CC515+CE515+CG515)</f>
        <v>70</v>
      </c>
      <c r="BY515" s="203">
        <v>30</v>
      </c>
      <c r="BZ515" s="203">
        <f t="shared" ref="BZ515" si="3576">SUM(BY515)*BT515</f>
        <v>30</v>
      </c>
      <c r="CA515" s="203">
        <v>20</v>
      </c>
      <c r="CB515" s="203">
        <f t="shared" ref="CB515" si="3577">CA515*BU515</f>
        <v>40</v>
      </c>
      <c r="CC515" s="203">
        <v>20</v>
      </c>
      <c r="CD515" s="203">
        <f t="shared" ref="CD515" si="3578">SUM(CC515)*BU515</f>
        <v>40</v>
      </c>
      <c r="CE515" s="204"/>
      <c r="CF515" s="205">
        <f t="shared" ref="CF515" si="3579">SUM(CE515)*BV515</f>
        <v>0</v>
      </c>
      <c r="CG515" s="204"/>
      <c r="CH515" s="205">
        <f t="shared" ref="CH515" si="3580">SUM(CG515)*BU515*5</f>
        <v>0</v>
      </c>
      <c r="CI515" s="206">
        <f t="shared" ref="CI515" si="3581">SUM(BU515*DI515*2+BV515*DK515*2)</f>
        <v>4</v>
      </c>
      <c r="CJ515" s="207">
        <f t="shared" ref="CJ515" si="3582">SUM(BW515*5/100*BU515)</f>
        <v>7</v>
      </c>
      <c r="CK515" s="204"/>
      <c r="CL515" s="205"/>
      <c r="CM515" s="204"/>
      <c r="CN515" s="206">
        <f t="shared" ref="CN515" si="3583">SUM(CM515)*3*BS515/5</f>
        <v>0</v>
      </c>
      <c r="CO515" s="208"/>
      <c r="CP515" s="209">
        <f t="shared" ref="CP515" si="3584">SUM(CO515*BS515*(30+4))</f>
        <v>0</v>
      </c>
      <c r="CQ515" s="208"/>
      <c r="CR515" s="334">
        <f t="shared" ref="CR515" si="3585">SUM(CQ515*BS515*3)</f>
        <v>0</v>
      </c>
      <c r="CS515" s="210"/>
      <c r="CT515" s="211">
        <f t="shared" ref="CT515" si="3586">SUM(CS515*BS515/3)</f>
        <v>0</v>
      </c>
      <c r="CU515" s="204"/>
      <c r="CV515" s="206">
        <f t="shared" ref="CV515" si="3587">SUM(CU515*BS515*2/3)</f>
        <v>0</v>
      </c>
      <c r="CW515" s="208">
        <v>1</v>
      </c>
      <c r="CX515" s="142">
        <f>SUM(CW515*BS515)*2</f>
        <v>114</v>
      </c>
      <c r="CY515" s="208"/>
      <c r="CZ515" s="210">
        <f t="shared" ref="CZ515" si="3588">SUM(CY515*BU515)</f>
        <v>0</v>
      </c>
      <c r="DA515" s="208"/>
      <c r="DB515" s="206">
        <f t="shared" ref="DB515" si="3589">SUM(DA515*BS515*2)</f>
        <v>0</v>
      </c>
      <c r="DC515" s="208"/>
      <c r="DD515" s="206">
        <f t="shared" ref="DD515" si="3590">SUM(BU515*DC515*6)</f>
        <v>0</v>
      </c>
      <c r="DE515" s="32"/>
      <c r="DF515" s="194">
        <f t="shared" ref="DF515:DF517" si="3591">DE515*BS515/3</f>
        <v>0</v>
      </c>
      <c r="DG515" s="210"/>
      <c r="DH515" s="210">
        <f t="shared" ref="DH515" si="3592">SUM(DG515*BS515/3)</f>
        <v>0</v>
      </c>
      <c r="DI515" s="204">
        <v>1</v>
      </c>
      <c r="DJ515" s="206">
        <f t="shared" ref="DJ515" si="3593">SUM(BU515*DI515*8)</f>
        <v>16</v>
      </c>
      <c r="DK515" s="210"/>
      <c r="DL515" s="206">
        <f t="shared" ref="DL515" si="3594">SUM(DK515*BV515*5*6)</f>
        <v>0</v>
      </c>
      <c r="DM515" s="208"/>
      <c r="DN515" s="206">
        <f t="shared" ref="DN515" si="3595">SUM(DM515*BV515*4*6)</f>
        <v>0</v>
      </c>
      <c r="DO515" s="208"/>
      <c r="DP515" s="212">
        <f t="shared" ref="DP515" si="3596">SUM(DO515*50)</f>
        <v>0</v>
      </c>
      <c r="DQ515" s="20">
        <f t="shared" ref="DQ515:DQ530" si="3597">SUM(CZ515+DP515+DN515+DL515+DJ515+DH515+DD515+DB515+CV515+CX515+CT515+CR515+CP515+CN515+CL515+CJ515+CI515+CH515+CF515+CB515+BZ515+CD515+DF515)</f>
        <v>251</v>
      </c>
      <c r="DR515" s="20">
        <f t="shared" ref="DR515:DR530" si="3598">SUM(BZ515+CB515+CF515+CH515+CI515+DD515+DH515+DJ515+DL515+DN515+CD515+DB515)</f>
        <v>130</v>
      </c>
      <c r="DS515" s="7"/>
      <c r="DT515" s="7"/>
      <c r="DU515" s="7"/>
      <c r="DV515" s="52"/>
      <c r="DW515" s="51"/>
      <c r="DX515" s="20"/>
      <c r="DY515" s="71"/>
      <c r="DZ515" s="71"/>
      <c r="EA515" s="7"/>
      <c r="EB515" s="7"/>
      <c r="EC515" s="7"/>
      <c r="ED515" s="7"/>
      <c r="EE515" s="7"/>
      <c r="EF515" s="7"/>
      <c r="EG515" s="7"/>
      <c r="EH515" s="7">
        <f t="shared" ref="EH515:EW530" si="3599">SUM(L515+BW515)</f>
        <v>138</v>
      </c>
      <c r="EI515" s="7">
        <f t="shared" si="3599"/>
        <v>138</v>
      </c>
      <c r="EJ515" s="7">
        <f t="shared" si="3599"/>
        <v>56</v>
      </c>
      <c r="EK515" s="18">
        <f t="shared" si="3599"/>
        <v>56</v>
      </c>
      <c r="EL515" s="7">
        <f t="shared" si="3599"/>
        <v>40</v>
      </c>
      <c r="EM515" s="7">
        <f t="shared" si="3599"/>
        <v>80</v>
      </c>
      <c r="EN515" s="7">
        <f t="shared" si="3599"/>
        <v>42</v>
      </c>
      <c r="EO515" s="7">
        <f t="shared" si="3599"/>
        <v>84</v>
      </c>
      <c r="EP515" s="7">
        <f t="shared" si="3599"/>
        <v>0</v>
      </c>
      <c r="EQ515" s="7">
        <f t="shared" si="3599"/>
        <v>0</v>
      </c>
      <c r="ER515" s="7">
        <f t="shared" si="3599"/>
        <v>0</v>
      </c>
      <c r="ES515" s="7">
        <f t="shared" si="3599"/>
        <v>0</v>
      </c>
      <c r="ET515" s="7">
        <f t="shared" si="3599"/>
        <v>4</v>
      </c>
      <c r="EU515" s="18">
        <f t="shared" si="3599"/>
        <v>13.8</v>
      </c>
      <c r="EV515" s="7">
        <f t="shared" si="3599"/>
        <v>0</v>
      </c>
      <c r="EW515" s="7">
        <f t="shared" si="3599"/>
        <v>0</v>
      </c>
      <c r="EX515" s="7">
        <f t="shared" ref="EX515:FM530" si="3600">SUM(AB515+CM515)</f>
        <v>0</v>
      </c>
      <c r="EY515" s="7">
        <f t="shared" si="3600"/>
        <v>0</v>
      </c>
      <c r="EZ515" s="7">
        <f t="shared" si="3600"/>
        <v>0</v>
      </c>
      <c r="FA515" s="7">
        <f t="shared" si="3600"/>
        <v>0</v>
      </c>
      <c r="FB515" s="7">
        <f t="shared" si="3600"/>
        <v>0</v>
      </c>
      <c r="FC515" s="7">
        <f t="shared" si="3600"/>
        <v>0</v>
      </c>
      <c r="FD515" s="7">
        <f t="shared" si="3600"/>
        <v>0</v>
      </c>
      <c r="FE515" s="18">
        <f t="shared" si="3600"/>
        <v>0</v>
      </c>
      <c r="FF515" s="7">
        <f t="shared" si="3600"/>
        <v>0</v>
      </c>
      <c r="FG515" s="7">
        <f t="shared" si="3600"/>
        <v>0</v>
      </c>
      <c r="FH515" s="7">
        <f t="shared" si="3600"/>
        <v>1</v>
      </c>
      <c r="FI515" s="7">
        <f t="shared" si="3600"/>
        <v>114</v>
      </c>
      <c r="FJ515" s="7">
        <f t="shared" si="3600"/>
        <v>0</v>
      </c>
      <c r="FK515" s="7">
        <f t="shared" si="3600"/>
        <v>0</v>
      </c>
      <c r="FL515" s="7">
        <f t="shared" si="3600"/>
        <v>0</v>
      </c>
      <c r="FM515" s="7">
        <f t="shared" si="3600"/>
        <v>0</v>
      </c>
      <c r="FN515" s="7">
        <f t="shared" ref="FN515:FO530" si="3601">SUM(AR515+DC515)</f>
        <v>0</v>
      </c>
      <c r="FO515" s="7">
        <f t="shared" si="3601"/>
        <v>0</v>
      </c>
      <c r="FP515" s="7"/>
      <c r="FQ515" s="7">
        <f t="shared" ref="FQ515:GC530" si="3602">SUM(AU515+DF515)</f>
        <v>19</v>
      </c>
      <c r="FR515" s="7">
        <f t="shared" si="3602"/>
        <v>0</v>
      </c>
      <c r="FS515" s="7">
        <f t="shared" si="3602"/>
        <v>0</v>
      </c>
      <c r="FT515" s="7">
        <f t="shared" si="3602"/>
        <v>1</v>
      </c>
      <c r="FU515" s="7">
        <f t="shared" si="3602"/>
        <v>16</v>
      </c>
      <c r="FV515" s="7">
        <f t="shared" si="3602"/>
        <v>0</v>
      </c>
      <c r="FW515" s="7">
        <f t="shared" si="3602"/>
        <v>0</v>
      </c>
      <c r="FX515" s="7">
        <f t="shared" si="3602"/>
        <v>0</v>
      </c>
      <c r="FY515" s="7">
        <f t="shared" si="3602"/>
        <v>0</v>
      </c>
      <c r="FZ515" s="7">
        <f t="shared" si="3602"/>
        <v>0</v>
      </c>
      <c r="GA515" s="7">
        <f t="shared" si="3602"/>
        <v>0</v>
      </c>
      <c r="GB515" s="116">
        <f t="shared" si="3602"/>
        <v>386.8</v>
      </c>
      <c r="GC515" s="117">
        <f t="shared" si="3602"/>
        <v>240</v>
      </c>
      <c r="GD515" s="7"/>
      <c r="GE515" s="7"/>
      <c r="GF515" s="7"/>
      <c r="GG515" s="52"/>
      <c r="GH515" s="3"/>
      <c r="GI515" s="18"/>
      <c r="GJ515" s="18"/>
      <c r="GK515" s="1"/>
      <c r="GL515" s="23"/>
      <c r="GM515" s="61"/>
      <c r="GN515" s="7"/>
      <c r="GO515" s="7"/>
    </row>
    <row r="516" spans="1:197" ht="24.95" customHeight="1" x14ac:dyDescent="0.35">
      <c r="A516" s="51"/>
      <c r="B516" s="175" t="s">
        <v>104</v>
      </c>
      <c r="C516" s="176" t="s">
        <v>121</v>
      </c>
      <c r="D516" s="176" t="s">
        <v>102</v>
      </c>
      <c r="E516" s="182" t="s">
        <v>122</v>
      </c>
      <c r="F516" s="177" t="s">
        <v>206</v>
      </c>
      <c r="G516" s="176">
        <v>1</v>
      </c>
      <c r="H516" s="182">
        <v>27</v>
      </c>
      <c r="I516" s="182"/>
      <c r="J516" s="182">
        <v>1</v>
      </c>
      <c r="K516" s="176">
        <f t="shared" ref="K516" si="3603">SUM(J516)*2</f>
        <v>2</v>
      </c>
      <c r="L516" s="178">
        <v>50</v>
      </c>
      <c r="M516" s="153">
        <f>SUM(N516+P516+R516+T516+V516)</f>
        <v>50</v>
      </c>
      <c r="N516" s="178">
        <v>26</v>
      </c>
      <c r="O516" s="255">
        <f>SUM(N516)*I516</f>
        <v>0</v>
      </c>
      <c r="P516" s="178">
        <v>16</v>
      </c>
      <c r="Q516" s="179">
        <f>J516*P516</f>
        <v>16</v>
      </c>
      <c r="R516" s="178">
        <v>8</v>
      </c>
      <c r="S516" s="179">
        <f>SUM(R516)*J516</f>
        <v>8</v>
      </c>
      <c r="T516" s="172"/>
      <c r="U516" s="180">
        <f>SUM(T516)*K516</f>
        <v>0</v>
      </c>
      <c r="V516" s="172"/>
      <c r="W516" s="180">
        <f>SUM(V516)*J516*3</f>
        <v>0</v>
      </c>
      <c r="X516" s="146">
        <f>2/8*J516*AX516</f>
        <v>0</v>
      </c>
      <c r="Y516" s="146">
        <f>SUM(L516*5/100*J516)</f>
        <v>2.5</v>
      </c>
      <c r="Z516" s="172"/>
      <c r="AA516" s="180"/>
      <c r="AB516" s="172"/>
      <c r="AC516" s="181">
        <f>SUM(AB516)*3*H516/5</f>
        <v>0</v>
      </c>
      <c r="AD516" s="172"/>
      <c r="AE516" s="180">
        <f>SUM(AD516*H516*(30+4))</f>
        <v>0</v>
      </c>
      <c r="AF516" s="172"/>
      <c r="AG516" s="180">
        <f>SUM(AF516*H516*3)</f>
        <v>0</v>
      </c>
      <c r="AH516" s="172"/>
      <c r="AI516" s="146">
        <f>SUM(AH516*H516/3)</f>
        <v>0</v>
      </c>
      <c r="AJ516" s="172"/>
      <c r="AK516" s="146">
        <f>SUM(AJ516*H516*2/3)</f>
        <v>0</v>
      </c>
      <c r="AL516" s="172"/>
      <c r="AM516" s="258">
        <f>SUM(AL516*H516)</f>
        <v>0</v>
      </c>
      <c r="AN516" s="172"/>
      <c r="AO516" s="180">
        <f>SUM(AN516*J516)</f>
        <v>0</v>
      </c>
      <c r="AP516" s="172"/>
      <c r="AQ516" s="181">
        <f>SUM(AP516*H516*2)</f>
        <v>0</v>
      </c>
      <c r="AR516" s="172">
        <v>1</v>
      </c>
      <c r="AS516" s="146">
        <f>SUM(J516*AR516*6)</f>
        <v>6</v>
      </c>
      <c r="AT516" s="144"/>
      <c r="AU516" s="146">
        <f>AT516*H516/3</f>
        <v>0</v>
      </c>
      <c r="AV516" s="172"/>
      <c r="AW516" s="145">
        <f>SUM(AV516*H516/3)</f>
        <v>0</v>
      </c>
      <c r="AX516" s="144"/>
      <c r="AY516" s="146">
        <f>AX516*J516*8/2</f>
        <v>0</v>
      </c>
      <c r="AZ516" s="172"/>
      <c r="BA516" s="146">
        <f>SUM(AZ516*K516*5*6)</f>
        <v>0</v>
      </c>
      <c r="BB516" s="172"/>
      <c r="BC516" s="181">
        <f>SUM(BB516*K516*4*6)</f>
        <v>0</v>
      </c>
      <c r="BD516" s="172"/>
      <c r="BE516" s="148">
        <f>SUM(BD516*50)</f>
        <v>0</v>
      </c>
      <c r="BF516" s="146">
        <f>O516+Q516+S516+U516+W516+X516+Y516+AA516+AC516+AE516+AG516+AI516+AK516+AM516+AO516+AQ516+AS516+AU516+AW516+AY516+BA516+BC516+BE516</f>
        <v>32.5</v>
      </c>
      <c r="BG516" s="146">
        <f>BC516+BA516+AY516+AW516+AS516+AQ516+X516+W516+U516+S516+Q516+O516</f>
        <v>30</v>
      </c>
      <c r="BH516" s="7"/>
      <c r="BI516" s="7"/>
      <c r="BJ516" s="7"/>
      <c r="BK516" s="52"/>
      <c r="BL516" s="51"/>
      <c r="BM516" s="187" t="s">
        <v>100</v>
      </c>
      <c r="BN516" s="184" t="s">
        <v>114</v>
      </c>
      <c r="BO516" s="184" t="s">
        <v>102</v>
      </c>
      <c r="BP516" s="184" t="s">
        <v>115</v>
      </c>
      <c r="BQ516" s="184" t="s">
        <v>200</v>
      </c>
      <c r="BR516" s="184">
        <v>6</v>
      </c>
      <c r="BS516" s="185">
        <v>6</v>
      </c>
      <c r="BT516" s="185">
        <v>1</v>
      </c>
      <c r="BU516" s="185"/>
      <c r="BV516" s="185">
        <v>2</v>
      </c>
      <c r="BW516" s="187">
        <v>82</v>
      </c>
      <c r="BX516" s="188">
        <f t="shared" si="3575"/>
        <v>82</v>
      </c>
      <c r="BY516" s="189">
        <v>44</v>
      </c>
      <c r="BZ516" s="142">
        <f>SUM(BY516)*BT516</f>
        <v>44</v>
      </c>
      <c r="CA516" s="189">
        <v>4</v>
      </c>
      <c r="CB516" s="190">
        <f>BU516*CA516</f>
        <v>0</v>
      </c>
      <c r="CC516" s="189">
        <v>34</v>
      </c>
      <c r="CD516" s="190">
        <f>SUM(CC516)*BU516</f>
        <v>0</v>
      </c>
      <c r="CE516" s="189"/>
      <c r="CF516" s="190">
        <f>SUM(CE516)*BV516</f>
        <v>0</v>
      </c>
      <c r="CG516" s="189"/>
      <c r="CH516" s="190">
        <f>SUM(CG516)*BU516*5</f>
        <v>0</v>
      </c>
      <c r="CI516" s="191">
        <f>SUM(BU516*DI516*2+BV516*DK516*2)</f>
        <v>0</v>
      </c>
      <c r="CJ516" s="191">
        <f t="shared" ref="CJ516" si="3604">SUM(BW516*5/100*BU516)</f>
        <v>0</v>
      </c>
      <c r="CK516" s="189"/>
      <c r="CL516" s="190"/>
      <c r="CM516" s="189"/>
      <c r="CN516" s="191">
        <f>SUM(CM516)*3*BS516/5</f>
        <v>0</v>
      </c>
      <c r="CO516" s="189"/>
      <c r="CP516" s="193">
        <f>SUM(CO516*BS516*(30+4))</f>
        <v>0</v>
      </c>
      <c r="CQ516" s="189"/>
      <c r="CR516" s="334">
        <f>SUM(CQ516*BS516*3)</f>
        <v>0</v>
      </c>
      <c r="CS516" s="190"/>
      <c r="CT516" s="191">
        <f>SUM(CS516*BS516/3)</f>
        <v>0</v>
      </c>
      <c r="CU516" s="189"/>
      <c r="CV516" s="191">
        <f>SUM(CU516*BS516*2/3)</f>
        <v>0</v>
      </c>
      <c r="CW516" s="189"/>
      <c r="CX516" s="142">
        <f>SUM(CW516*BS516)*2</f>
        <v>0</v>
      </c>
      <c r="CY516" s="189"/>
      <c r="CZ516" s="190">
        <f>SUM(CY516*BU516*2)</f>
        <v>0</v>
      </c>
      <c r="DA516" s="189"/>
      <c r="DB516" s="191">
        <f>SUM(DA516*BS516*2)</f>
        <v>0</v>
      </c>
      <c r="DC516" s="189"/>
      <c r="DD516" s="191">
        <f>DC516*BS516/3</f>
        <v>0</v>
      </c>
      <c r="DE516" s="32"/>
      <c r="DF516" s="194">
        <f t="shared" si="3591"/>
        <v>0</v>
      </c>
      <c r="DG516" s="189"/>
      <c r="DH516" s="190">
        <f>SUM(BU516*DG516*6)</f>
        <v>0</v>
      </c>
      <c r="DI516" s="189"/>
      <c r="DJ516" s="191">
        <f>DI516*BS516/3</f>
        <v>0</v>
      </c>
      <c r="DK516" s="190"/>
      <c r="DL516" s="191">
        <f>SUM(DK516*BV516*5*6)</f>
        <v>0</v>
      </c>
      <c r="DM516" s="189"/>
      <c r="DN516" s="191">
        <f>SUM(DM516*BV516*4*6)</f>
        <v>0</v>
      </c>
      <c r="DO516" s="189"/>
      <c r="DP516" s="195">
        <f>SUM(DO516*50)</f>
        <v>0</v>
      </c>
      <c r="DQ516" s="20">
        <f t="shared" si="3597"/>
        <v>44</v>
      </c>
      <c r="DR516" s="20">
        <f t="shared" si="3598"/>
        <v>44</v>
      </c>
      <c r="DS516" s="7"/>
      <c r="DT516" s="7"/>
      <c r="DU516" s="7"/>
      <c r="DV516" s="52"/>
      <c r="DW516" s="51"/>
      <c r="DX516" s="20"/>
      <c r="DY516" s="71"/>
      <c r="DZ516" s="71"/>
      <c r="EA516" s="7"/>
      <c r="EB516" s="7"/>
      <c r="EC516" s="7"/>
      <c r="ED516" s="7"/>
      <c r="EE516" s="7"/>
      <c r="EF516" s="7"/>
      <c r="EG516" s="7"/>
      <c r="EH516" s="7">
        <f t="shared" si="3599"/>
        <v>132</v>
      </c>
      <c r="EI516" s="7">
        <f t="shared" si="3599"/>
        <v>132</v>
      </c>
      <c r="EJ516" s="7">
        <f t="shared" si="3599"/>
        <v>70</v>
      </c>
      <c r="EK516" s="18">
        <f t="shared" si="3599"/>
        <v>44</v>
      </c>
      <c r="EL516" s="7">
        <f t="shared" si="3599"/>
        <v>20</v>
      </c>
      <c r="EM516" s="7">
        <f t="shared" si="3599"/>
        <v>16</v>
      </c>
      <c r="EN516" s="7">
        <f t="shared" si="3599"/>
        <v>42</v>
      </c>
      <c r="EO516" s="7">
        <f t="shared" si="3599"/>
        <v>8</v>
      </c>
      <c r="EP516" s="7">
        <f t="shared" si="3599"/>
        <v>0</v>
      </c>
      <c r="EQ516" s="7">
        <f t="shared" si="3599"/>
        <v>0</v>
      </c>
      <c r="ER516" s="7">
        <f t="shared" si="3599"/>
        <v>0</v>
      </c>
      <c r="ES516" s="7">
        <f t="shared" si="3599"/>
        <v>0</v>
      </c>
      <c r="ET516" s="7">
        <f t="shared" si="3599"/>
        <v>0</v>
      </c>
      <c r="EU516" s="18">
        <f t="shared" si="3599"/>
        <v>2.5</v>
      </c>
      <c r="EV516" s="7">
        <f t="shared" si="3599"/>
        <v>0</v>
      </c>
      <c r="EW516" s="7">
        <f t="shared" si="3599"/>
        <v>0</v>
      </c>
      <c r="EX516" s="7">
        <f t="shared" si="3600"/>
        <v>0</v>
      </c>
      <c r="EY516" s="7">
        <f t="shared" si="3600"/>
        <v>0</v>
      </c>
      <c r="EZ516" s="7">
        <f t="shared" si="3600"/>
        <v>0</v>
      </c>
      <c r="FA516" s="7">
        <f t="shared" si="3600"/>
        <v>0</v>
      </c>
      <c r="FB516" s="7">
        <f t="shared" si="3600"/>
        <v>0</v>
      </c>
      <c r="FC516" s="7">
        <f t="shared" si="3600"/>
        <v>0</v>
      </c>
      <c r="FD516" s="7">
        <f t="shared" si="3600"/>
        <v>0</v>
      </c>
      <c r="FE516" s="18">
        <f t="shared" si="3600"/>
        <v>0</v>
      </c>
      <c r="FF516" s="7">
        <f t="shared" si="3600"/>
        <v>0</v>
      </c>
      <c r="FG516" s="7">
        <f t="shared" si="3600"/>
        <v>0</v>
      </c>
      <c r="FH516" s="7">
        <f t="shared" si="3600"/>
        <v>0</v>
      </c>
      <c r="FI516" s="7">
        <f t="shared" si="3600"/>
        <v>0</v>
      </c>
      <c r="FJ516" s="7">
        <f t="shared" si="3600"/>
        <v>0</v>
      </c>
      <c r="FK516" s="7">
        <f t="shared" si="3600"/>
        <v>0</v>
      </c>
      <c r="FL516" s="7">
        <f t="shared" si="3600"/>
        <v>0</v>
      </c>
      <c r="FM516" s="7">
        <f t="shared" si="3600"/>
        <v>0</v>
      </c>
      <c r="FN516" s="7">
        <f t="shared" si="3601"/>
        <v>1</v>
      </c>
      <c r="FO516" s="7">
        <f t="shared" si="3601"/>
        <v>6</v>
      </c>
      <c r="FP516" s="7"/>
      <c r="FQ516" s="7">
        <f t="shared" si="3602"/>
        <v>0</v>
      </c>
      <c r="FR516" s="7">
        <f t="shared" si="3602"/>
        <v>0</v>
      </c>
      <c r="FS516" s="7">
        <f t="shared" si="3602"/>
        <v>0</v>
      </c>
      <c r="FT516" s="7">
        <f t="shared" si="3602"/>
        <v>0</v>
      </c>
      <c r="FU516" s="7">
        <f t="shared" si="3602"/>
        <v>0</v>
      </c>
      <c r="FV516" s="7">
        <f t="shared" si="3602"/>
        <v>0</v>
      </c>
      <c r="FW516" s="7">
        <f t="shared" si="3602"/>
        <v>0</v>
      </c>
      <c r="FX516" s="7">
        <f t="shared" si="3602"/>
        <v>0</v>
      </c>
      <c r="FY516" s="7">
        <f t="shared" si="3602"/>
        <v>0</v>
      </c>
      <c r="FZ516" s="7">
        <f t="shared" si="3602"/>
        <v>0</v>
      </c>
      <c r="GA516" s="7">
        <f t="shared" si="3602"/>
        <v>0</v>
      </c>
      <c r="GB516" s="116">
        <f t="shared" si="3602"/>
        <v>76.5</v>
      </c>
      <c r="GC516" s="117">
        <f t="shared" si="3602"/>
        <v>74</v>
      </c>
      <c r="GD516" s="7"/>
      <c r="GE516" s="7"/>
      <c r="GF516" s="7"/>
      <c r="GG516" s="52"/>
      <c r="GH516" s="3"/>
      <c r="GI516" s="18"/>
      <c r="GJ516" s="18"/>
      <c r="GK516" s="1"/>
      <c r="GL516" s="23"/>
      <c r="GM516" s="61"/>
      <c r="GN516" s="7"/>
      <c r="GO516" s="7"/>
    </row>
    <row r="517" spans="1:197" ht="24.95" customHeight="1" x14ac:dyDescent="0.35">
      <c r="A517" s="51"/>
      <c r="B517" s="187" t="s">
        <v>100</v>
      </c>
      <c r="C517" s="184" t="s">
        <v>114</v>
      </c>
      <c r="D517" s="184" t="s">
        <v>102</v>
      </c>
      <c r="E517" s="184" t="s">
        <v>115</v>
      </c>
      <c r="F517" s="138" t="s">
        <v>200</v>
      </c>
      <c r="G517" s="184">
        <v>5</v>
      </c>
      <c r="H517" s="184">
        <v>6</v>
      </c>
      <c r="I517" s="184">
        <v>1</v>
      </c>
      <c r="J517" s="184"/>
      <c r="K517" s="184">
        <v>2</v>
      </c>
      <c r="L517" s="187">
        <v>60</v>
      </c>
      <c r="M517" s="188">
        <f t="shared" ref="M517" si="3605">SUM(N517+P517+R517+T517+V517)</f>
        <v>60</v>
      </c>
      <c r="N517" s="189">
        <v>30</v>
      </c>
      <c r="O517" s="262">
        <f>SUM(N517)*I517</f>
        <v>30</v>
      </c>
      <c r="P517" s="189">
        <v>4</v>
      </c>
      <c r="Q517" s="190">
        <f>J517*P517</f>
        <v>0</v>
      </c>
      <c r="R517" s="189">
        <v>26</v>
      </c>
      <c r="S517" s="190">
        <f>SUM(R517)*J517</f>
        <v>0</v>
      </c>
      <c r="T517" s="189"/>
      <c r="U517" s="190">
        <f>SUM(T517)*K517</f>
        <v>0</v>
      </c>
      <c r="V517" s="189"/>
      <c r="W517" s="190">
        <f t="shared" ref="W517" si="3606">SUM(V517)*J517*5</f>
        <v>0</v>
      </c>
      <c r="X517" s="191">
        <f>SUM(J517*AX517*2+K517*AZ517*2)</f>
        <v>0</v>
      </c>
      <c r="Y517" s="191">
        <f t="shared" ref="Y517" si="3607">SUM(L517*5/100*J517)</f>
        <v>0</v>
      </c>
      <c r="Z517" s="189"/>
      <c r="AA517" s="190"/>
      <c r="AB517" s="189"/>
      <c r="AC517" s="191">
        <f>SUM(AB517)*3*H517/5</f>
        <v>0</v>
      </c>
      <c r="AD517" s="189"/>
      <c r="AE517" s="193">
        <f>SUM(AD517*H517*(30+4))</f>
        <v>0</v>
      </c>
      <c r="AF517" s="189"/>
      <c r="AG517" s="190">
        <f>SUM(AF517*H517*3)</f>
        <v>0</v>
      </c>
      <c r="AH517" s="190"/>
      <c r="AI517" s="191">
        <f>SUM(AH517*H517/3)</f>
        <v>0</v>
      </c>
      <c r="AJ517" s="189"/>
      <c r="AK517" s="191">
        <f>SUM(AJ517*H517*2/3)</f>
        <v>0</v>
      </c>
      <c r="AL517" s="189"/>
      <c r="AM517" s="262">
        <f>SUM(AL517*H517*2)</f>
        <v>0</v>
      </c>
      <c r="AN517" s="189"/>
      <c r="AO517" s="190">
        <f t="shared" ref="AO517" si="3608">SUM(AN517*J517*2)</f>
        <v>0</v>
      </c>
      <c r="AP517" s="189"/>
      <c r="AQ517" s="191">
        <f>SUM(AP517*H517*2)</f>
        <v>0</v>
      </c>
      <c r="AR517" s="189"/>
      <c r="AS517" s="191">
        <f>AR517*H517/3</f>
        <v>0</v>
      </c>
      <c r="AT517" s="32"/>
      <c r="AU517" s="194">
        <f t="shared" ref="AU517" si="3609">AT517*H517/3</f>
        <v>0</v>
      </c>
      <c r="AV517" s="189"/>
      <c r="AW517" s="190">
        <f>SUM(J517*AV517*6)</f>
        <v>0</v>
      </c>
      <c r="AX517" s="189"/>
      <c r="AY517" s="191">
        <f>AX517*H517/3</f>
        <v>0</v>
      </c>
      <c r="AZ517" s="190"/>
      <c r="BA517" s="191">
        <f>SUM(AZ517*K517*5*6)</f>
        <v>0</v>
      </c>
      <c r="BB517" s="189"/>
      <c r="BC517" s="191">
        <f>SUM(BB517*K517*4*6)</f>
        <v>0</v>
      </c>
      <c r="BD517" s="189"/>
      <c r="BE517" s="195">
        <f>SUM(BD517*50)</f>
        <v>0</v>
      </c>
      <c r="BF517" s="194">
        <f t="shared" ref="BF517" si="3610">O517+Q517+S517+U517+W517+X517+Y517+AA517+AC517+AE517+AG517+AI517+AK517+AM517+AO517+AQ517+AS517+AU517+AW517+AY517+BA517+BC517+BE517</f>
        <v>30</v>
      </c>
      <c r="BG517" s="194">
        <f t="shared" ref="BG517" si="3611">BC517+BA517+AY517+AW517+AS517+AQ517+X517+W517+U517+S517+Q517+O517</f>
        <v>30</v>
      </c>
      <c r="BH517" s="1"/>
      <c r="BI517" s="7"/>
      <c r="BJ517" s="7"/>
      <c r="BK517" s="52"/>
      <c r="BL517" s="51"/>
      <c r="BM517" s="160" t="s">
        <v>181</v>
      </c>
      <c r="BN517" s="226" t="s">
        <v>110</v>
      </c>
      <c r="BO517" s="226" t="s">
        <v>102</v>
      </c>
      <c r="BP517" s="226" t="s">
        <v>111</v>
      </c>
      <c r="BQ517" s="227" t="s">
        <v>172</v>
      </c>
      <c r="BR517" s="226">
        <v>10</v>
      </c>
      <c r="BS517" s="162">
        <v>28</v>
      </c>
      <c r="BT517" s="162"/>
      <c r="BU517" s="162">
        <v>1</v>
      </c>
      <c r="BV517" s="226">
        <f t="shared" ref="BV517:BV518" si="3612">SUM(BU517)*2</f>
        <v>2</v>
      </c>
      <c r="BW517" s="160">
        <v>4</v>
      </c>
      <c r="BX517" s="228">
        <f>SUM(BY517+CA517+CC517+CE517+CG517)</f>
        <v>4</v>
      </c>
      <c r="BY517" s="166"/>
      <c r="BZ517" s="142">
        <f>SUM(BY517)*BT517</f>
        <v>0</v>
      </c>
      <c r="CA517" s="166"/>
      <c r="CB517" s="167">
        <f>CA517*BU517</f>
        <v>0</v>
      </c>
      <c r="CC517" s="166">
        <v>4</v>
      </c>
      <c r="CD517" s="167">
        <f>SUM(CC517)*BU517</f>
        <v>4</v>
      </c>
      <c r="CE517" s="166"/>
      <c r="CF517" s="167">
        <f>SUM(CE517)*BV517</f>
        <v>0</v>
      </c>
      <c r="CG517" s="166"/>
      <c r="CH517" s="167">
        <f>SUM(CG517)*BU517*4</f>
        <v>0</v>
      </c>
      <c r="CI517" s="165">
        <f t="shared" ref="CI517" si="3613">SUM(BV517*DI517*2+BV517*DK517*2)</f>
        <v>0</v>
      </c>
      <c r="CJ517" s="229">
        <f t="shared" ref="CJ517" si="3614">SUM(BW517*5/100*BU517)</f>
        <v>0.2</v>
      </c>
      <c r="CK517" s="166"/>
      <c r="CL517" s="167"/>
      <c r="CM517" s="166"/>
      <c r="CN517" s="165">
        <f>SUM(CM517)*3*BS517/5</f>
        <v>0</v>
      </c>
      <c r="CO517" s="166"/>
      <c r="CP517" s="230">
        <f>SUM(CO517*BS517*(30+4))</f>
        <v>0</v>
      </c>
      <c r="CQ517" s="166"/>
      <c r="CR517" s="142">
        <f>SUM(CQ517*BS517*3)</f>
        <v>0</v>
      </c>
      <c r="CS517" s="166"/>
      <c r="CT517" s="165">
        <f>SUM(CS517*BS517/3)</f>
        <v>0</v>
      </c>
      <c r="CU517" s="166"/>
      <c r="CV517" s="165">
        <f>SUM(CU517*BS517*2/3)</f>
        <v>0</v>
      </c>
      <c r="CW517" s="166"/>
      <c r="CX517" s="142">
        <f>SUM(CW517*BS517)</f>
        <v>0</v>
      </c>
      <c r="CY517" s="166"/>
      <c r="CZ517" s="167">
        <f>SUM(CY517*BU517)</f>
        <v>0</v>
      </c>
      <c r="DA517" s="166"/>
      <c r="DB517" s="165">
        <f>SUM(DA517*BS517*2)</f>
        <v>0</v>
      </c>
      <c r="DC517" s="166">
        <v>1</v>
      </c>
      <c r="DD517" s="165">
        <f t="shared" ref="DD517" si="3615">DC517*BU517*6</f>
        <v>6</v>
      </c>
      <c r="DE517" s="166"/>
      <c r="DF517" s="165">
        <f t="shared" si="3591"/>
        <v>0</v>
      </c>
      <c r="DG517" s="166"/>
      <c r="DH517" s="167">
        <f>SUM(DG517*BS517/3)</f>
        <v>0</v>
      </c>
      <c r="DI517" s="166"/>
      <c r="DJ517" s="165">
        <f>SUM(BU517*DI517*8)</f>
        <v>0</v>
      </c>
      <c r="DK517" s="166"/>
      <c r="DL517" s="165">
        <f>SUM(DK517*BV517*5*6)</f>
        <v>0</v>
      </c>
      <c r="DM517" s="166"/>
      <c r="DN517" s="165">
        <f>SUM(DM517*BV517*4*6)</f>
        <v>0</v>
      </c>
      <c r="DO517" s="166"/>
      <c r="DP517" s="168">
        <f>SUM(DO517*50)</f>
        <v>0</v>
      </c>
      <c r="DQ517" s="20">
        <f t="shared" si="3597"/>
        <v>10.199999999999999</v>
      </c>
      <c r="DR517" s="20">
        <f t="shared" si="3598"/>
        <v>10</v>
      </c>
      <c r="DS517" s="7"/>
      <c r="DT517" s="7"/>
      <c r="DU517" s="7"/>
      <c r="DV517" s="52"/>
      <c r="DW517" s="51"/>
      <c r="DX517" s="20"/>
      <c r="DY517" s="71"/>
      <c r="DZ517" s="71"/>
      <c r="EA517" s="7"/>
      <c r="EB517" s="7"/>
      <c r="EC517" s="7"/>
      <c r="ED517" s="7"/>
      <c r="EE517" s="7"/>
      <c r="EF517" s="7"/>
      <c r="EG517" s="7"/>
      <c r="EH517" s="7">
        <f t="shared" si="3599"/>
        <v>64</v>
      </c>
      <c r="EI517" s="7">
        <f t="shared" si="3599"/>
        <v>64</v>
      </c>
      <c r="EJ517" s="7">
        <f t="shared" si="3599"/>
        <v>30</v>
      </c>
      <c r="EK517" s="18">
        <f t="shared" si="3599"/>
        <v>30</v>
      </c>
      <c r="EL517" s="7">
        <f t="shared" si="3599"/>
        <v>4</v>
      </c>
      <c r="EM517" s="7">
        <f t="shared" si="3599"/>
        <v>0</v>
      </c>
      <c r="EN517" s="7">
        <f t="shared" si="3599"/>
        <v>30</v>
      </c>
      <c r="EO517" s="7">
        <f t="shared" si="3599"/>
        <v>4</v>
      </c>
      <c r="EP517" s="7">
        <f t="shared" si="3599"/>
        <v>0</v>
      </c>
      <c r="EQ517" s="7">
        <f t="shared" si="3599"/>
        <v>0</v>
      </c>
      <c r="ER517" s="7">
        <f t="shared" si="3599"/>
        <v>0</v>
      </c>
      <c r="ES517" s="7">
        <f t="shared" si="3599"/>
        <v>0</v>
      </c>
      <c r="ET517" s="7">
        <f t="shared" si="3599"/>
        <v>0</v>
      </c>
      <c r="EU517" s="18">
        <f t="shared" si="3599"/>
        <v>0.2</v>
      </c>
      <c r="EV517" s="7">
        <f t="shared" si="3599"/>
        <v>0</v>
      </c>
      <c r="EW517" s="7">
        <f t="shared" si="3599"/>
        <v>0</v>
      </c>
      <c r="EX517" s="7">
        <f t="shared" si="3600"/>
        <v>0</v>
      </c>
      <c r="EY517" s="7">
        <f t="shared" si="3600"/>
        <v>0</v>
      </c>
      <c r="EZ517" s="7">
        <f t="shared" si="3600"/>
        <v>0</v>
      </c>
      <c r="FA517" s="7">
        <f t="shared" si="3600"/>
        <v>0</v>
      </c>
      <c r="FB517" s="7">
        <f t="shared" si="3600"/>
        <v>0</v>
      </c>
      <c r="FC517" s="7">
        <f t="shared" si="3600"/>
        <v>0</v>
      </c>
      <c r="FD517" s="7">
        <f t="shared" si="3600"/>
        <v>0</v>
      </c>
      <c r="FE517" s="18">
        <f t="shared" si="3600"/>
        <v>0</v>
      </c>
      <c r="FF517" s="7">
        <f t="shared" si="3600"/>
        <v>0</v>
      </c>
      <c r="FG517" s="7">
        <f t="shared" si="3600"/>
        <v>0</v>
      </c>
      <c r="FH517" s="7">
        <f t="shared" si="3600"/>
        <v>0</v>
      </c>
      <c r="FI517" s="7">
        <f t="shared" si="3600"/>
        <v>0</v>
      </c>
      <c r="FJ517" s="7">
        <f t="shared" si="3600"/>
        <v>0</v>
      </c>
      <c r="FK517" s="7">
        <f t="shared" si="3600"/>
        <v>0</v>
      </c>
      <c r="FL517" s="7">
        <f t="shared" si="3600"/>
        <v>0</v>
      </c>
      <c r="FM517" s="7">
        <f t="shared" si="3600"/>
        <v>0</v>
      </c>
      <c r="FN517" s="7">
        <f t="shared" si="3601"/>
        <v>1</v>
      </c>
      <c r="FO517" s="7">
        <f t="shared" si="3601"/>
        <v>6</v>
      </c>
      <c r="FP517" s="7"/>
      <c r="FQ517" s="7">
        <f t="shared" si="3602"/>
        <v>0</v>
      </c>
      <c r="FR517" s="7">
        <f t="shared" si="3602"/>
        <v>0</v>
      </c>
      <c r="FS517" s="7">
        <f t="shared" si="3602"/>
        <v>0</v>
      </c>
      <c r="FT517" s="7">
        <f t="shared" si="3602"/>
        <v>0</v>
      </c>
      <c r="FU517" s="7">
        <f t="shared" si="3602"/>
        <v>0</v>
      </c>
      <c r="FV517" s="7">
        <f t="shared" si="3602"/>
        <v>0</v>
      </c>
      <c r="FW517" s="7">
        <f t="shared" si="3602"/>
        <v>0</v>
      </c>
      <c r="FX517" s="7">
        <f t="shared" si="3602"/>
        <v>0</v>
      </c>
      <c r="FY517" s="7">
        <f t="shared" si="3602"/>
        <v>0</v>
      </c>
      <c r="FZ517" s="7">
        <f t="shared" si="3602"/>
        <v>0</v>
      </c>
      <c r="GA517" s="7">
        <f t="shared" si="3602"/>
        <v>0</v>
      </c>
      <c r="GB517" s="116">
        <f t="shared" si="3602"/>
        <v>40.200000000000003</v>
      </c>
      <c r="GC517" s="117">
        <f t="shared" si="3602"/>
        <v>40</v>
      </c>
      <c r="GD517" s="7"/>
      <c r="GE517" s="7"/>
      <c r="GF517" s="7"/>
      <c r="GG517" s="52"/>
      <c r="GH517" s="3"/>
      <c r="GI517" s="18"/>
      <c r="GJ517" s="18"/>
      <c r="GK517" s="1"/>
      <c r="GL517" s="23"/>
      <c r="GM517" s="61"/>
      <c r="GN517" s="7"/>
      <c r="GO517" s="7"/>
    </row>
    <row r="518" spans="1:197" ht="24.95" customHeight="1" x14ac:dyDescent="0.35">
      <c r="A518" s="51"/>
      <c r="B518" s="20"/>
      <c r="C518" s="71"/>
      <c r="D518" s="71"/>
      <c r="E518" s="71"/>
      <c r="F518" s="71"/>
      <c r="G518" s="79"/>
      <c r="H518" s="79"/>
      <c r="I518" s="92"/>
      <c r="J518" s="72"/>
      <c r="K518" s="79"/>
      <c r="L518" s="26"/>
      <c r="M518" s="73">
        <f t="shared" ref="M518:M530" si="3616">SUM(N518+P518+T518+V518+AR518*2)</f>
        <v>0</v>
      </c>
      <c r="N518" s="32"/>
      <c r="O518" s="263"/>
      <c r="P518" s="32"/>
      <c r="Q518" s="20"/>
      <c r="R518" s="32"/>
      <c r="S518" s="20"/>
      <c r="T518" s="32"/>
      <c r="U518" s="20"/>
      <c r="V518" s="74"/>
      <c r="W518" s="20"/>
      <c r="X518" s="20"/>
      <c r="Y518" s="20"/>
      <c r="Z518" s="74"/>
      <c r="AA518" s="20"/>
      <c r="AB518" s="74"/>
      <c r="AC518" s="20"/>
      <c r="AD518" s="74"/>
      <c r="AE518" s="24"/>
      <c r="AF518" s="74"/>
      <c r="AG518" s="20"/>
      <c r="AH518" s="74"/>
      <c r="AI518" s="20"/>
      <c r="AJ518" s="74"/>
      <c r="AK518" s="20"/>
      <c r="AL518" s="74"/>
      <c r="AM518" s="263"/>
      <c r="AN518" s="74"/>
      <c r="AO518" s="20"/>
      <c r="AP518" s="74"/>
      <c r="AQ518" s="20"/>
      <c r="AR518" s="74"/>
      <c r="AS518" s="20"/>
      <c r="AT518" s="74"/>
      <c r="AU518" s="20"/>
      <c r="AV518" s="74"/>
      <c r="AW518" s="20"/>
      <c r="AX518" s="74"/>
      <c r="AY518" s="20"/>
      <c r="AZ518" s="74"/>
      <c r="BA518" s="20"/>
      <c r="BB518" s="74"/>
      <c r="BC518" s="20"/>
      <c r="BD518" s="74"/>
      <c r="BE518" s="20"/>
      <c r="BF518" s="20">
        <f t="shared" ref="BF518:BF530" si="3617">SUM(AO518+BE518+BC518+BA518+AY518+AW518+AS518+AQ518+AK518+AM518+AI518+AG518+AE518+AC518+AA518+Y518+X518+W518+U518+Q518+O518+S518+AU518)</f>
        <v>0</v>
      </c>
      <c r="BG518" s="20">
        <f t="shared" ref="BG518:BG530" si="3618">SUM(O518+Q518+U518+W518+X518+AS518+AW518+AY518+BA518+BC518+S518+AQ518)</f>
        <v>0</v>
      </c>
      <c r="BH518" s="1"/>
      <c r="BI518" s="1"/>
      <c r="BJ518" s="1"/>
      <c r="BK518" s="55"/>
      <c r="BL518" s="51"/>
      <c r="BM518" s="175" t="s">
        <v>104</v>
      </c>
      <c r="BN518" s="176" t="s">
        <v>121</v>
      </c>
      <c r="BO518" s="176" t="s">
        <v>102</v>
      </c>
      <c r="BP518" s="182" t="s">
        <v>122</v>
      </c>
      <c r="BQ518" s="176" t="s">
        <v>257</v>
      </c>
      <c r="BR518" s="176">
        <v>2</v>
      </c>
      <c r="BS518" s="182">
        <v>54</v>
      </c>
      <c r="BT518" s="182">
        <v>1</v>
      </c>
      <c r="BU518" s="182">
        <v>2</v>
      </c>
      <c r="BV518" s="176">
        <f t="shared" si="3612"/>
        <v>4</v>
      </c>
      <c r="BW518" s="178">
        <v>10</v>
      </c>
      <c r="BX518" s="153">
        <f>SUM(BY518+CA518+CC518+CE518+CG518)</f>
        <v>10</v>
      </c>
      <c r="BY518" s="178">
        <v>2</v>
      </c>
      <c r="BZ518" s="222">
        <f>SUM(BY518)*BT518</f>
        <v>2</v>
      </c>
      <c r="CA518" s="178">
        <v>4</v>
      </c>
      <c r="CB518" s="179">
        <f>BU518*CA518</f>
        <v>8</v>
      </c>
      <c r="CC518" s="178">
        <v>4</v>
      </c>
      <c r="CD518" s="179">
        <f>SUM(CC518)*BU518</f>
        <v>8</v>
      </c>
      <c r="CE518" s="172"/>
      <c r="CF518" s="180">
        <f>SUM(CE518)*BV518</f>
        <v>0</v>
      </c>
      <c r="CG518" s="172"/>
      <c r="CH518" s="180">
        <f>SUM(CG518)*BU518*3</f>
        <v>0</v>
      </c>
      <c r="CI518" s="146">
        <f>2/8*BU518*DI518</f>
        <v>0</v>
      </c>
      <c r="CJ518" s="146">
        <f>SUM(BW518*5/100*BU518)</f>
        <v>1</v>
      </c>
      <c r="CK518" s="172"/>
      <c r="CL518" s="180"/>
      <c r="CM518" s="172"/>
      <c r="CN518" s="181">
        <f>SUM(CM518)*3*BS518/5</f>
        <v>0</v>
      </c>
      <c r="CO518" s="172"/>
      <c r="CP518" s="180">
        <f>SUM(CO518*BS518*(30+4))</f>
        <v>0</v>
      </c>
      <c r="CQ518" s="172"/>
      <c r="CR518" s="333">
        <f>SUM(CQ518*BS518*3)</f>
        <v>0</v>
      </c>
      <c r="CS518" s="172"/>
      <c r="CT518" s="146">
        <f>SUM(CS518*BS518/3)</f>
        <v>0</v>
      </c>
      <c r="CU518" s="172"/>
      <c r="CV518" s="146">
        <f>SUM(CU518*BS518*2/3)</f>
        <v>0</v>
      </c>
      <c r="CW518" s="172"/>
      <c r="CX518" s="331">
        <f>SUM(CW518*BS518)</f>
        <v>0</v>
      </c>
      <c r="CY518" s="172"/>
      <c r="CZ518" s="180">
        <f>SUM(CY518*BU518)</f>
        <v>0</v>
      </c>
      <c r="DA518" s="172"/>
      <c r="DB518" s="181">
        <f>SUM(DA518*BS518*2)</f>
        <v>0</v>
      </c>
      <c r="DC518" s="172"/>
      <c r="DD518" s="146">
        <f>SUM(BU518*DC518*6)</f>
        <v>0</v>
      </c>
      <c r="DE518" s="144"/>
      <c r="DF518" s="146">
        <f>DE518*BS518/3</f>
        <v>0</v>
      </c>
      <c r="DG518" s="172"/>
      <c r="DH518" s="148">
        <f>SUM(DG518*BS518/3)</f>
        <v>0</v>
      </c>
      <c r="DI518" s="144"/>
      <c r="DJ518" s="146">
        <f>DI518*BU518*8/2</f>
        <v>0</v>
      </c>
      <c r="DK518" s="172"/>
      <c r="DL518" s="146">
        <f>SUM(DK518*BV518*5*6)</f>
        <v>0</v>
      </c>
      <c r="DM518" s="172"/>
      <c r="DN518" s="181">
        <f>SUM(DM518*BV518*4*6)</f>
        <v>0</v>
      </c>
      <c r="DO518" s="172"/>
      <c r="DP518" s="148">
        <f>SUM(DO518*50)</f>
        <v>0</v>
      </c>
      <c r="DQ518" s="20">
        <f t="shared" si="3597"/>
        <v>19</v>
      </c>
      <c r="DR518" s="20">
        <f t="shared" si="3598"/>
        <v>18</v>
      </c>
      <c r="DS518" s="7"/>
      <c r="DT518" s="7"/>
      <c r="DU518" s="7"/>
      <c r="DV518" s="52"/>
      <c r="DW518" s="51"/>
      <c r="DX518" s="20"/>
      <c r="DY518" s="71"/>
      <c r="DZ518" s="71"/>
      <c r="EA518" s="7"/>
      <c r="EB518" s="7"/>
      <c r="EC518" s="7"/>
      <c r="ED518" s="7"/>
      <c r="EE518" s="7"/>
      <c r="EF518" s="7"/>
      <c r="EG518" s="7"/>
      <c r="EH518" s="7">
        <f t="shared" si="3599"/>
        <v>10</v>
      </c>
      <c r="EI518" s="7">
        <f t="shared" si="3599"/>
        <v>10</v>
      </c>
      <c r="EJ518" s="7">
        <f t="shared" si="3599"/>
        <v>2</v>
      </c>
      <c r="EK518" s="18">
        <f t="shared" si="3599"/>
        <v>2</v>
      </c>
      <c r="EL518" s="7">
        <f t="shared" si="3599"/>
        <v>4</v>
      </c>
      <c r="EM518" s="7">
        <f t="shared" si="3599"/>
        <v>8</v>
      </c>
      <c r="EN518" s="7">
        <f t="shared" si="3599"/>
        <v>4</v>
      </c>
      <c r="EO518" s="7">
        <f t="shared" si="3599"/>
        <v>8</v>
      </c>
      <c r="EP518" s="7">
        <f t="shared" si="3599"/>
        <v>0</v>
      </c>
      <c r="EQ518" s="7">
        <f t="shared" si="3599"/>
        <v>0</v>
      </c>
      <c r="ER518" s="7">
        <f t="shared" si="3599"/>
        <v>0</v>
      </c>
      <c r="ES518" s="7">
        <f t="shared" si="3599"/>
        <v>0</v>
      </c>
      <c r="ET518" s="7">
        <f t="shared" si="3599"/>
        <v>0</v>
      </c>
      <c r="EU518" s="18">
        <f t="shared" si="3599"/>
        <v>1</v>
      </c>
      <c r="EV518" s="7">
        <f t="shared" si="3599"/>
        <v>0</v>
      </c>
      <c r="EW518" s="7">
        <f t="shared" si="3599"/>
        <v>0</v>
      </c>
      <c r="EX518" s="7">
        <f t="shared" si="3600"/>
        <v>0</v>
      </c>
      <c r="EY518" s="7">
        <f t="shared" si="3600"/>
        <v>0</v>
      </c>
      <c r="EZ518" s="7">
        <f t="shared" si="3600"/>
        <v>0</v>
      </c>
      <c r="FA518" s="7">
        <f t="shared" si="3600"/>
        <v>0</v>
      </c>
      <c r="FB518" s="7">
        <f t="shared" si="3600"/>
        <v>0</v>
      </c>
      <c r="FC518" s="7">
        <f t="shared" si="3600"/>
        <v>0</v>
      </c>
      <c r="FD518" s="7">
        <f t="shared" si="3600"/>
        <v>0</v>
      </c>
      <c r="FE518" s="18">
        <f t="shared" si="3600"/>
        <v>0</v>
      </c>
      <c r="FF518" s="7">
        <f t="shared" si="3600"/>
        <v>0</v>
      </c>
      <c r="FG518" s="7">
        <f t="shared" si="3600"/>
        <v>0</v>
      </c>
      <c r="FH518" s="7">
        <f t="shared" si="3600"/>
        <v>0</v>
      </c>
      <c r="FI518" s="7">
        <f t="shared" si="3600"/>
        <v>0</v>
      </c>
      <c r="FJ518" s="7">
        <f t="shared" si="3600"/>
        <v>0</v>
      </c>
      <c r="FK518" s="7">
        <f t="shared" si="3600"/>
        <v>0</v>
      </c>
      <c r="FL518" s="7">
        <f t="shared" si="3600"/>
        <v>0</v>
      </c>
      <c r="FM518" s="7">
        <f t="shared" si="3600"/>
        <v>0</v>
      </c>
      <c r="FN518" s="7">
        <f t="shared" si="3601"/>
        <v>0</v>
      </c>
      <c r="FO518" s="7">
        <f t="shared" si="3601"/>
        <v>0</v>
      </c>
      <c r="FP518" s="7"/>
      <c r="FQ518" s="7">
        <f t="shared" si="3602"/>
        <v>0</v>
      </c>
      <c r="FR518" s="7">
        <f t="shared" si="3602"/>
        <v>0</v>
      </c>
      <c r="FS518" s="7">
        <f t="shared" si="3602"/>
        <v>0</v>
      </c>
      <c r="FT518" s="7">
        <f t="shared" si="3602"/>
        <v>0</v>
      </c>
      <c r="FU518" s="7">
        <f t="shared" si="3602"/>
        <v>0</v>
      </c>
      <c r="FV518" s="7">
        <f t="shared" si="3602"/>
        <v>0</v>
      </c>
      <c r="FW518" s="7">
        <f t="shared" si="3602"/>
        <v>0</v>
      </c>
      <c r="FX518" s="7">
        <f t="shared" si="3602"/>
        <v>0</v>
      </c>
      <c r="FY518" s="7">
        <f t="shared" si="3602"/>
        <v>0</v>
      </c>
      <c r="FZ518" s="7">
        <f t="shared" si="3602"/>
        <v>0</v>
      </c>
      <c r="GA518" s="7">
        <f t="shared" si="3602"/>
        <v>0</v>
      </c>
      <c r="GB518" s="116">
        <f t="shared" si="3602"/>
        <v>19</v>
      </c>
      <c r="GC518" s="117">
        <f t="shared" si="3602"/>
        <v>18</v>
      </c>
      <c r="GD518" s="7"/>
      <c r="GE518" s="7"/>
      <c r="GF518" s="7"/>
      <c r="GG518" s="52"/>
      <c r="GH518" s="3"/>
      <c r="GI518" s="18"/>
      <c r="GJ518" s="18"/>
      <c r="GK518" s="1"/>
      <c r="GL518" s="23"/>
      <c r="GM518" s="61"/>
      <c r="GN518" s="7"/>
      <c r="GO518" s="7"/>
    </row>
    <row r="519" spans="1:197" ht="24.95" customHeight="1" x14ac:dyDescent="0.35">
      <c r="A519" s="51"/>
      <c r="B519" s="33" t="s">
        <v>224</v>
      </c>
      <c r="C519" s="78"/>
      <c r="D519" s="71" t="s">
        <v>225</v>
      </c>
      <c r="E519" s="78"/>
      <c r="F519" s="78"/>
      <c r="G519" s="79"/>
      <c r="H519" s="79">
        <v>4</v>
      </c>
      <c r="I519" s="79"/>
      <c r="J519" s="79"/>
      <c r="K519" s="79"/>
      <c r="L519" s="187"/>
      <c r="M519" s="188">
        <f t="shared" ref="M519" si="3619">SUM(N519+P519+R519+T519+V519)</f>
        <v>0</v>
      </c>
      <c r="N519" s="189"/>
      <c r="O519" s="262">
        <f t="shared" ref="O519" si="3620">SUM(N519)*I519</f>
        <v>0</v>
      </c>
      <c r="P519" s="189"/>
      <c r="Q519" s="190">
        <f t="shared" ref="Q519" si="3621">P519*J519</f>
        <v>0</v>
      </c>
      <c r="R519" s="189"/>
      <c r="S519" s="190">
        <f t="shared" ref="S519" si="3622">SUM(R519)*J519</f>
        <v>0</v>
      </c>
      <c r="T519" s="189"/>
      <c r="U519" s="190">
        <f t="shared" ref="U519" si="3623">SUM(T519)*K519</f>
        <v>0</v>
      </c>
      <c r="V519" s="189"/>
      <c r="W519" s="190">
        <f t="shared" ref="W519" si="3624">SUM(V519)*J519*5</f>
        <v>0</v>
      </c>
      <c r="X519" s="191"/>
      <c r="Y519" s="191">
        <f t="shared" ref="Y519" si="3625">L519*J519*0.05</f>
        <v>0</v>
      </c>
      <c r="Z519" s="189"/>
      <c r="AA519" s="190"/>
      <c r="AB519" s="189"/>
      <c r="AC519" s="191">
        <f t="shared" ref="AC519" si="3626">SUM(AB519)*3*H519/5</f>
        <v>0</v>
      </c>
      <c r="AD519" s="189">
        <v>1</v>
      </c>
      <c r="AE519" s="193">
        <f t="shared" ref="AE519" si="3627">SUM(AD519*H519*(15))</f>
        <v>60</v>
      </c>
      <c r="AF519" s="189"/>
      <c r="AG519" s="190">
        <f t="shared" ref="AG519" si="3628">SUM(AF519*H519*3)</f>
        <v>0</v>
      </c>
      <c r="AH519" s="190"/>
      <c r="AI519" s="191">
        <f t="shared" ref="AI519" si="3629">SUM(AH519*H519/3)</f>
        <v>0</v>
      </c>
      <c r="AJ519" s="189"/>
      <c r="AK519" s="191">
        <f t="shared" ref="AK519" si="3630">SUM(AJ519*H519*2/3)</f>
        <v>0</v>
      </c>
      <c r="AL519" s="189"/>
      <c r="AM519" s="262">
        <f>SUM(AL519*H519)</f>
        <v>0</v>
      </c>
      <c r="AN519" s="189"/>
      <c r="AO519" s="190">
        <f>SUM(AN519*J519)</f>
        <v>0</v>
      </c>
      <c r="AP519" s="189"/>
      <c r="AQ519" s="191">
        <f t="shared" ref="AQ519" si="3631">SUM(AP519*H519*2)</f>
        <v>0</v>
      </c>
      <c r="AR519" s="189"/>
      <c r="AS519" s="191">
        <f t="shared" ref="AS519" si="3632">SUM(J519*AR519*6)</f>
        <v>0</v>
      </c>
      <c r="AT519" s="32"/>
      <c r="AU519" s="194">
        <f t="shared" ref="AU519" si="3633">AT519*H519/3</f>
        <v>0</v>
      </c>
      <c r="AV519" s="189"/>
      <c r="AW519" s="190">
        <f>SUM(AV519*H519/3)</f>
        <v>0</v>
      </c>
      <c r="AX519" s="189"/>
      <c r="AY519" s="191">
        <f t="shared" ref="AY519" si="3634">SUM(J519*AX519*8)</f>
        <v>0</v>
      </c>
      <c r="AZ519" s="190"/>
      <c r="BA519" s="191">
        <f>SUM(AZ519*K519*3*8)</f>
        <v>0</v>
      </c>
      <c r="BB519" s="189"/>
      <c r="BC519" s="191">
        <f t="shared" ref="BC519" si="3635">SUM(BB519*K519*4*6)</f>
        <v>0</v>
      </c>
      <c r="BD519" s="189"/>
      <c r="BE519" s="195">
        <f t="shared" ref="BE519" si="3636">SUM(BD519*50)</f>
        <v>0</v>
      </c>
      <c r="BF519" s="194">
        <f t="shared" ref="BF519" si="3637">O519+Q519+S519+U519+W519+X519+Y519+AA519+AC519+AE519+AG519+AI519+AK519+AM519+AO519+AQ519+AS519+AU519+AW519+AY519+BA519+BC519+BE519</f>
        <v>60</v>
      </c>
      <c r="BG519" s="194">
        <f t="shared" ref="BG519" si="3638">BC519+BA519+AY519+AW519+AS519+AQ519+X519+W519+U519+S519+Q519+O519</f>
        <v>0</v>
      </c>
      <c r="BH519" s="1"/>
      <c r="BI519" s="1"/>
      <c r="BJ519" s="1"/>
      <c r="BK519" s="55"/>
      <c r="BL519" s="51"/>
      <c r="BM519" s="33" t="s">
        <v>224</v>
      </c>
      <c r="BN519" s="78"/>
      <c r="BO519" s="71" t="s">
        <v>225</v>
      </c>
      <c r="BP519" s="78"/>
      <c r="BQ519" s="78"/>
      <c r="BR519" s="79"/>
      <c r="BS519" s="326">
        <v>4</v>
      </c>
      <c r="BT519" s="79"/>
      <c r="BU519" s="79"/>
      <c r="BV519" s="79"/>
      <c r="BW519" s="187"/>
      <c r="BX519" s="188">
        <f t="shared" ref="BX519" si="3639">SUM(BY519+CA519+CC519+CE519+CG519)</f>
        <v>0</v>
      </c>
      <c r="BY519" s="189"/>
      <c r="BZ519" s="142">
        <f t="shared" ref="BZ519" si="3640">SUM(BY519)*BT519</f>
        <v>0</v>
      </c>
      <c r="CA519" s="189"/>
      <c r="CB519" s="190">
        <f t="shared" ref="CB519" si="3641">CA519*BU519</f>
        <v>0</v>
      </c>
      <c r="CC519" s="189"/>
      <c r="CD519" s="190">
        <f t="shared" ref="CD519" si="3642">SUM(CC519)*BU519</f>
        <v>0</v>
      </c>
      <c r="CE519" s="189"/>
      <c r="CF519" s="190">
        <f t="shared" ref="CF519" si="3643">SUM(CE519)*BV519</f>
        <v>0</v>
      </c>
      <c r="CG519" s="189"/>
      <c r="CH519" s="190">
        <f t="shared" ref="CH519" si="3644">SUM(CG519)*BU519*5</f>
        <v>0</v>
      </c>
      <c r="CI519" s="191"/>
      <c r="CJ519" s="191">
        <f t="shared" ref="CJ519" si="3645">BW519*BU519*0.05</f>
        <v>0</v>
      </c>
      <c r="CK519" s="189"/>
      <c r="CL519" s="190"/>
      <c r="CM519" s="189"/>
      <c r="CN519" s="191">
        <f t="shared" ref="CN519" si="3646">SUM(CM519)*3*BS519/5</f>
        <v>0</v>
      </c>
      <c r="CO519" s="189">
        <v>1</v>
      </c>
      <c r="CP519" s="193">
        <f t="shared" ref="CP519" si="3647">SUM(CO519*BS519*(15))</f>
        <v>60</v>
      </c>
      <c r="CQ519" s="189"/>
      <c r="CR519" s="142">
        <f t="shared" ref="CR519" si="3648">SUM(CQ519*BS519*3)</f>
        <v>0</v>
      </c>
      <c r="CS519" s="190"/>
      <c r="CT519" s="191">
        <f t="shared" ref="CT519" si="3649">SUM(CS519*BS519/3)</f>
        <v>0</v>
      </c>
      <c r="CU519" s="189"/>
      <c r="CV519" s="191">
        <f t="shared" ref="CV519" si="3650">SUM(CU519*BS519*2/3)</f>
        <v>0</v>
      </c>
      <c r="CW519" s="189"/>
      <c r="CX519" s="142">
        <f>SUM(CW519*BS519)</f>
        <v>0</v>
      </c>
      <c r="CY519" s="189"/>
      <c r="CZ519" s="190">
        <f>SUM(CY519*BU519)</f>
        <v>0</v>
      </c>
      <c r="DA519" s="189"/>
      <c r="DB519" s="191">
        <f t="shared" ref="DB519" si="3651">SUM(DA519*BS519*2)</f>
        <v>0</v>
      </c>
      <c r="DC519" s="189"/>
      <c r="DD519" s="191">
        <f t="shared" ref="DD519" si="3652">SUM(BU519*DC519*6)</f>
        <v>0</v>
      </c>
      <c r="DE519" s="32"/>
      <c r="DF519" s="194">
        <f t="shared" ref="DF519" si="3653">DE519*BS519/3</f>
        <v>0</v>
      </c>
      <c r="DG519" s="189"/>
      <c r="DH519" s="190">
        <f>SUM(DG519*BS519/3)</f>
        <v>0</v>
      </c>
      <c r="DI519" s="189"/>
      <c r="DJ519" s="191">
        <f t="shared" ref="DJ519" si="3654">SUM(BU519*DI519*8)</f>
        <v>0</v>
      </c>
      <c r="DK519" s="190"/>
      <c r="DL519" s="191">
        <f>SUM(DK519*BV519*3*8)</f>
        <v>0</v>
      </c>
      <c r="DM519" s="189"/>
      <c r="DN519" s="191">
        <f t="shared" ref="DN519" si="3655">SUM(DM519*BV519*4*6)</f>
        <v>0</v>
      </c>
      <c r="DO519" s="189"/>
      <c r="DP519" s="195">
        <f t="shared" ref="DP519" si="3656">SUM(DO519*50)</f>
        <v>0</v>
      </c>
      <c r="DQ519" s="20">
        <f t="shared" si="3597"/>
        <v>60</v>
      </c>
      <c r="DR519" s="20">
        <f t="shared" si="3598"/>
        <v>0</v>
      </c>
      <c r="DS519" s="7"/>
      <c r="DT519" s="7"/>
      <c r="DU519" s="7"/>
      <c r="DV519" s="52"/>
      <c r="DW519" s="51"/>
      <c r="DX519" s="33"/>
      <c r="DY519" s="78"/>
      <c r="DZ519" s="71"/>
      <c r="EA519" s="7"/>
      <c r="EB519" s="7"/>
      <c r="EC519" s="7"/>
      <c r="ED519" s="7"/>
      <c r="EE519" s="7"/>
      <c r="EF519" s="7"/>
      <c r="EG519" s="7"/>
      <c r="EH519" s="7">
        <f t="shared" si="3599"/>
        <v>0</v>
      </c>
      <c r="EI519" s="7">
        <f t="shared" si="3599"/>
        <v>0</v>
      </c>
      <c r="EJ519" s="7">
        <f t="shared" si="3599"/>
        <v>0</v>
      </c>
      <c r="EK519" s="18">
        <f t="shared" si="3599"/>
        <v>0</v>
      </c>
      <c r="EL519" s="7">
        <f t="shared" si="3599"/>
        <v>0</v>
      </c>
      <c r="EM519" s="7">
        <f t="shared" si="3599"/>
        <v>0</v>
      </c>
      <c r="EN519" s="7">
        <f t="shared" si="3599"/>
        <v>0</v>
      </c>
      <c r="EO519" s="7">
        <f t="shared" si="3599"/>
        <v>0</v>
      </c>
      <c r="EP519" s="7">
        <f t="shared" si="3599"/>
        <v>0</v>
      </c>
      <c r="EQ519" s="7">
        <f t="shared" si="3599"/>
        <v>0</v>
      </c>
      <c r="ER519" s="7">
        <f t="shared" si="3599"/>
        <v>0</v>
      </c>
      <c r="ES519" s="7">
        <f t="shared" si="3599"/>
        <v>0</v>
      </c>
      <c r="ET519" s="7">
        <f t="shared" si="3599"/>
        <v>0</v>
      </c>
      <c r="EU519" s="18">
        <f t="shared" si="3599"/>
        <v>0</v>
      </c>
      <c r="EV519" s="7">
        <f t="shared" si="3599"/>
        <v>0</v>
      </c>
      <c r="EW519" s="7">
        <f t="shared" si="3599"/>
        <v>0</v>
      </c>
      <c r="EX519" s="7">
        <f t="shared" si="3600"/>
        <v>0</v>
      </c>
      <c r="EY519" s="7">
        <f t="shared" si="3600"/>
        <v>0</v>
      </c>
      <c r="EZ519" s="7">
        <f t="shared" si="3600"/>
        <v>2</v>
      </c>
      <c r="FA519" s="7">
        <f t="shared" si="3600"/>
        <v>120</v>
      </c>
      <c r="FB519" s="7">
        <f t="shared" si="3600"/>
        <v>0</v>
      </c>
      <c r="FC519" s="7">
        <f t="shared" si="3600"/>
        <v>0</v>
      </c>
      <c r="FD519" s="7">
        <f t="shared" si="3600"/>
        <v>0</v>
      </c>
      <c r="FE519" s="18">
        <f t="shared" si="3600"/>
        <v>0</v>
      </c>
      <c r="FF519" s="7">
        <f t="shared" si="3600"/>
        <v>0</v>
      </c>
      <c r="FG519" s="7">
        <f t="shared" si="3600"/>
        <v>0</v>
      </c>
      <c r="FH519" s="7">
        <f t="shared" si="3600"/>
        <v>0</v>
      </c>
      <c r="FI519" s="7">
        <f t="shared" si="3600"/>
        <v>0</v>
      </c>
      <c r="FJ519" s="7">
        <f t="shared" si="3600"/>
        <v>0</v>
      </c>
      <c r="FK519" s="7">
        <f t="shared" si="3600"/>
        <v>0</v>
      </c>
      <c r="FL519" s="7">
        <f t="shared" si="3600"/>
        <v>0</v>
      </c>
      <c r="FM519" s="7">
        <f t="shared" si="3600"/>
        <v>0</v>
      </c>
      <c r="FN519" s="7">
        <f t="shared" si="3601"/>
        <v>0</v>
      </c>
      <c r="FO519" s="7">
        <f t="shared" si="3601"/>
        <v>0</v>
      </c>
      <c r="FP519" s="7"/>
      <c r="FQ519" s="7">
        <f t="shared" si="3602"/>
        <v>0</v>
      </c>
      <c r="FR519" s="7">
        <f t="shared" si="3602"/>
        <v>0</v>
      </c>
      <c r="FS519" s="7">
        <f t="shared" si="3602"/>
        <v>0</v>
      </c>
      <c r="FT519" s="7">
        <f t="shared" si="3602"/>
        <v>0</v>
      </c>
      <c r="FU519" s="7">
        <f t="shared" si="3602"/>
        <v>0</v>
      </c>
      <c r="FV519" s="7">
        <f t="shared" si="3602"/>
        <v>0</v>
      </c>
      <c r="FW519" s="7">
        <f t="shared" si="3602"/>
        <v>0</v>
      </c>
      <c r="FX519" s="7">
        <f t="shared" si="3602"/>
        <v>0</v>
      </c>
      <c r="FY519" s="7">
        <f t="shared" si="3602"/>
        <v>0</v>
      </c>
      <c r="FZ519" s="7">
        <f t="shared" si="3602"/>
        <v>0</v>
      </c>
      <c r="GA519" s="7">
        <f t="shared" si="3602"/>
        <v>0</v>
      </c>
      <c r="GB519" s="116">
        <f t="shared" si="3602"/>
        <v>120</v>
      </c>
      <c r="GC519" s="117">
        <f t="shared" si="3602"/>
        <v>0</v>
      </c>
      <c r="GD519" s="7"/>
      <c r="GE519" s="7"/>
      <c r="GF519" s="7"/>
      <c r="GG519" s="52"/>
      <c r="GH519" s="3"/>
      <c r="GI519" s="18"/>
      <c r="GJ519" s="18"/>
      <c r="GK519" s="1"/>
      <c r="GL519" s="23"/>
      <c r="GM519" s="61"/>
      <c r="GN519" s="7"/>
      <c r="GO519" s="7"/>
    </row>
    <row r="520" spans="1:197" ht="24.95" customHeight="1" x14ac:dyDescent="0.35">
      <c r="A520" s="51"/>
      <c r="B520" s="20"/>
      <c r="C520" s="44"/>
      <c r="D520" s="44"/>
      <c r="E520" s="44"/>
      <c r="F520" s="23"/>
      <c r="G520" s="44"/>
      <c r="H520" s="44"/>
      <c r="I520" s="44"/>
      <c r="J520" s="44"/>
      <c r="K520" s="44"/>
      <c r="L520" s="48"/>
      <c r="M520" s="73">
        <f t="shared" si="3616"/>
        <v>0</v>
      </c>
      <c r="N520" s="32"/>
      <c r="O520" s="263"/>
      <c r="P520" s="32"/>
      <c r="Q520" s="20"/>
      <c r="R520" s="32"/>
      <c r="S520" s="20"/>
      <c r="T520" s="32"/>
      <c r="U520" s="20"/>
      <c r="V520" s="74"/>
      <c r="W520" s="20"/>
      <c r="X520" s="20"/>
      <c r="Y520" s="20"/>
      <c r="Z520" s="74"/>
      <c r="AA520" s="20"/>
      <c r="AB520" s="74"/>
      <c r="AC520" s="20"/>
      <c r="AD520" s="74"/>
      <c r="AE520" s="24"/>
      <c r="AF520" s="74"/>
      <c r="AG520" s="20"/>
      <c r="AH520" s="74"/>
      <c r="AI520" s="20"/>
      <c r="AJ520" s="74"/>
      <c r="AK520" s="20"/>
      <c r="AL520" s="74"/>
      <c r="AM520" s="263"/>
      <c r="AN520" s="74"/>
      <c r="AO520" s="20"/>
      <c r="AP520" s="74"/>
      <c r="AQ520" s="20"/>
      <c r="AR520" s="74"/>
      <c r="AS520" s="20"/>
      <c r="AT520" s="74"/>
      <c r="AU520" s="20"/>
      <c r="AV520" s="74"/>
      <c r="AW520" s="20"/>
      <c r="AX520" s="74"/>
      <c r="AY520" s="20"/>
      <c r="AZ520" s="74"/>
      <c r="BA520" s="20"/>
      <c r="BB520" s="74"/>
      <c r="BC520" s="20"/>
      <c r="BD520" s="74"/>
      <c r="BE520" s="20"/>
      <c r="BF520" s="20">
        <f t="shared" si="3617"/>
        <v>0</v>
      </c>
      <c r="BG520" s="20">
        <f t="shared" si="3618"/>
        <v>0</v>
      </c>
      <c r="BH520" s="1"/>
      <c r="BI520" s="1"/>
      <c r="BJ520" s="1"/>
      <c r="BK520" s="55"/>
      <c r="BL520" s="51"/>
      <c r="BM520" s="20"/>
      <c r="BN520" s="44"/>
      <c r="BO520" s="44"/>
      <c r="BP520" s="44"/>
      <c r="BQ520" s="23"/>
      <c r="BR520" s="44"/>
      <c r="BS520" s="44"/>
      <c r="BT520" s="44"/>
      <c r="BU520" s="44"/>
      <c r="BV520" s="44"/>
      <c r="BW520" s="48"/>
      <c r="BX520" s="73">
        <f t="shared" ref="BX520:BX530" si="3657">SUM(BY520+CA520+CE520+CG520+DC520*2)</f>
        <v>0</v>
      </c>
      <c r="BY520" s="32"/>
      <c r="BZ520" s="334"/>
      <c r="CA520" s="32"/>
      <c r="CB520" s="20"/>
      <c r="CC520" s="32"/>
      <c r="CD520" s="20"/>
      <c r="CE520" s="32"/>
      <c r="CF520" s="20"/>
      <c r="CG520" s="74"/>
      <c r="CH520" s="20"/>
      <c r="CI520" s="20"/>
      <c r="CJ520" s="20"/>
      <c r="CK520" s="74"/>
      <c r="CL520" s="20"/>
      <c r="CM520" s="74"/>
      <c r="CN520" s="20"/>
      <c r="CO520" s="74"/>
      <c r="CP520" s="24"/>
      <c r="CQ520" s="74"/>
      <c r="CR520" s="334"/>
      <c r="CS520" s="74"/>
      <c r="CT520" s="20"/>
      <c r="CU520" s="74"/>
      <c r="CV520" s="20"/>
      <c r="CW520" s="74"/>
      <c r="CX520" s="334"/>
      <c r="CY520" s="74"/>
      <c r="CZ520" s="20"/>
      <c r="DA520" s="74"/>
      <c r="DB520" s="20"/>
      <c r="DC520" s="74"/>
      <c r="DD520" s="20"/>
      <c r="DE520" s="74"/>
      <c r="DF520" s="20"/>
      <c r="DG520" s="74"/>
      <c r="DH520" s="20"/>
      <c r="DI520" s="74"/>
      <c r="DJ520" s="20"/>
      <c r="DK520" s="74"/>
      <c r="DL520" s="20"/>
      <c r="DM520" s="74"/>
      <c r="DN520" s="20"/>
      <c r="DO520" s="74"/>
      <c r="DP520" s="20"/>
      <c r="DQ520" s="20">
        <f t="shared" si="3597"/>
        <v>0</v>
      </c>
      <c r="DR520" s="20">
        <f t="shared" si="3598"/>
        <v>0</v>
      </c>
      <c r="DS520" s="7"/>
      <c r="DT520" s="7"/>
      <c r="DU520" s="7"/>
      <c r="DV520" s="52"/>
      <c r="DW520" s="51"/>
      <c r="DX520" s="20"/>
      <c r="DY520" s="44"/>
      <c r="DZ520" s="44"/>
      <c r="EA520" s="7"/>
      <c r="EB520" s="7"/>
      <c r="EC520" s="7"/>
      <c r="ED520" s="7"/>
      <c r="EE520" s="7"/>
      <c r="EF520" s="7"/>
      <c r="EG520" s="7"/>
      <c r="EH520" s="7">
        <f t="shared" si="3599"/>
        <v>0</v>
      </c>
      <c r="EI520" s="7">
        <f t="shared" si="3599"/>
        <v>0</v>
      </c>
      <c r="EJ520" s="7">
        <f t="shared" si="3599"/>
        <v>0</v>
      </c>
      <c r="EK520" s="18">
        <f t="shared" si="3599"/>
        <v>0</v>
      </c>
      <c r="EL520" s="7">
        <f t="shared" si="3599"/>
        <v>0</v>
      </c>
      <c r="EM520" s="7">
        <f t="shared" si="3599"/>
        <v>0</v>
      </c>
      <c r="EN520" s="7">
        <f t="shared" si="3599"/>
        <v>0</v>
      </c>
      <c r="EO520" s="7">
        <f t="shared" si="3599"/>
        <v>0</v>
      </c>
      <c r="EP520" s="7">
        <f t="shared" si="3599"/>
        <v>0</v>
      </c>
      <c r="EQ520" s="7">
        <f t="shared" si="3599"/>
        <v>0</v>
      </c>
      <c r="ER520" s="7">
        <f t="shared" si="3599"/>
        <v>0</v>
      </c>
      <c r="ES520" s="7">
        <f t="shared" si="3599"/>
        <v>0</v>
      </c>
      <c r="ET520" s="7">
        <f t="shared" si="3599"/>
        <v>0</v>
      </c>
      <c r="EU520" s="18">
        <f t="shared" si="3599"/>
        <v>0</v>
      </c>
      <c r="EV520" s="7">
        <f t="shared" si="3599"/>
        <v>0</v>
      </c>
      <c r="EW520" s="7">
        <f t="shared" si="3599"/>
        <v>0</v>
      </c>
      <c r="EX520" s="7">
        <f t="shared" si="3600"/>
        <v>0</v>
      </c>
      <c r="EY520" s="7">
        <f t="shared" si="3600"/>
        <v>0</v>
      </c>
      <c r="EZ520" s="7">
        <f t="shared" si="3600"/>
        <v>0</v>
      </c>
      <c r="FA520" s="7">
        <f t="shared" si="3600"/>
        <v>0</v>
      </c>
      <c r="FB520" s="7">
        <f t="shared" si="3600"/>
        <v>0</v>
      </c>
      <c r="FC520" s="7">
        <f t="shared" si="3600"/>
        <v>0</v>
      </c>
      <c r="FD520" s="7">
        <f t="shared" si="3600"/>
        <v>0</v>
      </c>
      <c r="FE520" s="18">
        <f t="shared" si="3600"/>
        <v>0</v>
      </c>
      <c r="FF520" s="7">
        <f t="shared" si="3600"/>
        <v>0</v>
      </c>
      <c r="FG520" s="7">
        <f t="shared" si="3600"/>
        <v>0</v>
      </c>
      <c r="FH520" s="7">
        <f t="shared" si="3600"/>
        <v>0</v>
      </c>
      <c r="FI520" s="7">
        <f t="shared" si="3600"/>
        <v>0</v>
      </c>
      <c r="FJ520" s="7">
        <f t="shared" si="3600"/>
        <v>0</v>
      </c>
      <c r="FK520" s="7">
        <f t="shared" si="3600"/>
        <v>0</v>
      </c>
      <c r="FL520" s="7">
        <f t="shared" si="3600"/>
        <v>0</v>
      </c>
      <c r="FM520" s="7">
        <f t="shared" si="3600"/>
        <v>0</v>
      </c>
      <c r="FN520" s="7">
        <f t="shared" si="3601"/>
        <v>0</v>
      </c>
      <c r="FO520" s="7">
        <f t="shared" si="3601"/>
        <v>0</v>
      </c>
      <c r="FP520" s="7"/>
      <c r="FQ520" s="7">
        <f t="shared" si="3602"/>
        <v>0</v>
      </c>
      <c r="FR520" s="7">
        <f t="shared" si="3602"/>
        <v>0</v>
      </c>
      <c r="FS520" s="7">
        <f t="shared" si="3602"/>
        <v>0</v>
      </c>
      <c r="FT520" s="7">
        <f t="shared" si="3602"/>
        <v>0</v>
      </c>
      <c r="FU520" s="7">
        <f t="shared" si="3602"/>
        <v>0</v>
      </c>
      <c r="FV520" s="7">
        <f t="shared" si="3602"/>
        <v>0</v>
      </c>
      <c r="FW520" s="7">
        <f t="shared" si="3602"/>
        <v>0</v>
      </c>
      <c r="FX520" s="7">
        <f t="shared" si="3602"/>
        <v>0</v>
      </c>
      <c r="FY520" s="7">
        <f t="shared" si="3602"/>
        <v>0</v>
      </c>
      <c r="FZ520" s="7">
        <f t="shared" si="3602"/>
        <v>0</v>
      </c>
      <c r="GA520" s="7">
        <f t="shared" si="3602"/>
        <v>0</v>
      </c>
      <c r="GB520" s="116">
        <f t="shared" si="3602"/>
        <v>0</v>
      </c>
      <c r="GC520" s="117">
        <f t="shared" si="3602"/>
        <v>0</v>
      </c>
      <c r="GD520" s="7"/>
      <c r="GE520" s="7"/>
      <c r="GF520" s="7"/>
      <c r="GG520" s="52"/>
      <c r="GH520" s="3"/>
      <c r="GI520" s="18"/>
      <c r="GJ520" s="18"/>
      <c r="GK520" s="1"/>
      <c r="GL520" s="23"/>
      <c r="GM520" s="61"/>
      <c r="GN520" s="7"/>
      <c r="GO520" s="7"/>
    </row>
    <row r="521" spans="1:197" ht="24.95" customHeight="1" x14ac:dyDescent="0.35">
      <c r="A521" s="51"/>
      <c r="B521" s="1"/>
      <c r="C521" s="23"/>
      <c r="D521" s="23"/>
      <c r="E521" s="23"/>
      <c r="F521" s="23"/>
      <c r="G521" s="23"/>
      <c r="H521" s="23"/>
      <c r="I521" s="49"/>
      <c r="J521" s="23"/>
      <c r="K521" s="23"/>
      <c r="L521" s="1"/>
      <c r="M521" s="73">
        <f t="shared" si="3616"/>
        <v>0</v>
      </c>
      <c r="N521" s="32"/>
      <c r="O521" s="263"/>
      <c r="P521" s="32"/>
      <c r="Q521" s="20"/>
      <c r="R521" s="32"/>
      <c r="S521" s="20"/>
      <c r="T521" s="32"/>
      <c r="U521" s="20"/>
      <c r="V521" s="74"/>
      <c r="W521" s="20"/>
      <c r="X521" s="20"/>
      <c r="Y521" s="20"/>
      <c r="Z521" s="74"/>
      <c r="AA521" s="20"/>
      <c r="AB521" s="74"/>
      <c r="AC521" s="20"/>
      <c r="AD521" s="74"/>
      <c r="AE521" s="24"/>
      <c r="AF521" s="74"/>
      <c r="AG521" s="20"/>
      <c r="AH521" s="74"/>
      <c r="AI521" s="20"/>
      <c r="AJ521" s="74"/>
      <c r="AK521" s="20"/>
      <c r="AL521" s="74"/>
      <c r="AM521" s="263"/>
      <c r="AN521" s="74"/>
      <c r="AO521" s="20"/>
      <c r="AP521" s="74"/>
      <c r="AQ521" s="20"/>
      <c r="AR521" s="74"/>
      <c r="AS521" s="20"/>
      <c r="AT521" s="74"/>
      <c r="AU521" s="20"/>
      <c r="AV521" s="74"/>
      <c r="AW521" s="20"/>
      <c r="AX521" s="74"/>
      <c r="AY521" s="20"/>
      <c r="AZ521" s="74"/>
      <c r="BA521" s="20"/>
      <c r="BB521" s="74"/>
      <c r="BC521" s="20"/>
      <c r="BD521" s="74"/>
      <c r="BE521" s="20"/>
      <c r="BF521" s="20">
        <f t="shared" si="3617"/>
        <v>0</v>
      </c>
      <c r="BG521" s="20">
        <f t="shared" si="3618"/>
        <v>0</v>
      </c>
      <c r="BH521" s="7"/>
      <c r="BI521" s="1"/>
      <c r="BJ521" s="1"/>
      <c r="BK521" s="55"/>
      <c r="BL521" s="51"/>
      <c r="BM521" s="1"/>
      <c r="BN521" s="23"/>
      <c r="BO521" s="23"/>
      <c r="BP521" s="23"/>
      <c r="BQ521" s="23"/>
      <c r="BR521" s="23"/>
      <c r="BS521" s="23"/>
      <c r="BT521" s="49"/>
      <c r="BU521" s="23"/>
      <c r="BV521" s="23"/>
      <c r="BW521" s="1"/>
      <c r="BX521" s="73">
        <f t="shared" si="3657"/>
        <v>0</v>
      </c>
      <c r="BY521" s="32"/>
      <c r="BZ521" s="334"/>
      <c r="CA521" s="32"/>
      <c r="CB521" s="20"/>
      <c r="CC521" s="32"/>
      <c r="CD521" s="20"/>
      <c r="CE521" s="32"/>
      <c r="CF521" s="20"/>
      <c r="CG521" s="74"/>
      <c r="CH521" s="20"/>
      <c r="CI521" s="20"/>
      <c r="CJ521" s="20"/>
      <c r="CK521" s="74"/>
      <c r="CL521" s="20"/>
      <c r="CM521" s="74"/>
      <c r="CN521" s="20"/>
      <c r="CO521" s="74"/>
      <c r="CP521" s="24"/>
      <c r="CQ521" s="74"/>
      <c r="CR521" s="334"/>
      <c r="CS521" s="74"/>
      <c r="CT521" s="20"/>
      <c r="CU521" s="74"/>
      <c r="CV521" s="20"/>
      <c r="CW521" s="74"/>
      <c r="CX521" s="334"/>
      <c r="CY521" s="74"/>
      <c r="CZ521" s="20"/>
      <c r="DA521" s="74"/>
      <c r="DB521" s="20"/>
      <c r="DC521" s="74"/>
      <c r="DD521" s="20"/>
      <c r="DE521" s="74"/>
      <c r="DF521" s="20"/>
      <c r="DG521" s="74"/>
      <c r="DH521" s="20"/>
      <c r="DI521" s="74"/>
      <c r="DJ521" s="20"/>
      <c r="DK521" s="74"/>
      <c r="DL521" s="20"/>
      <c r="DM521" s="74"/>
      <c r="DN521" s="20"/>
      <c r="DO521" s="74"/>
      <c r="DP521" s="20"/>
      <c r="DQ521" s="20">
        <f t="shared" si="3597"/>
        <v>0</v>
      </c>
      <c r="DR521" s="20">
        <f t="shared" si="3598"/>
        <v>0</v>
      </c>
      <c r="DS521" s="7"/>
      <c r="DT521" s="7"/>
      <c r="DU521" s="7"/>
      <c r="DV521" s="52"/>
      <c r="DW521" s="51"/>
      <c r="DX521" s="1"/>
      <c r="DY521" s="23"/>
      <c r="DZ521" s="23"/>
      <c r="EA521" s="7"/>
      <c r="EB521" s="7"/>
      <c r="EC521" s="7"/>
      <c r="ED521" s="7"/>
      <c r="EE521" s="7"/>
      <c r="EF521" s="7"/>
      <c r="EG521" s="7"/>
      <c r="EH521" s="7">
        <f t="shared" si="3599"/>
        <v>0</v>
      </c>
      <c r="EI521" s="7">
        <f t="shared" si="3599"/>
        <v>0</v>
      </c>
      <c r="EJ521" s="7">
        <f t="shared" si="3599"/>
        <v>0</v>
      </c>
      <c r="EK521" s="18">
        <f t="shared" si="3599"/>
        <v>0</v>
      </c>
      <c r="EL521" s="7">
        <f t="shared" si="3599"/>
        <v>0</v>
      </c>
      <c r="EM521" s="7">
        <f t="shared" si="3599"/>
        <v>0</v>
      </c>
      <c r="EN521" s="7">
        <f t="shared" si="3599"/>
        <v>0</v>
      </c>
      <c r="EO521" s="7">
        <f t="shared" si="3599"/>
        <v>0</v>
      </c>
      <c r="EP521" s="7">
        <f t="shared" si="3599"/>
        <v>0</v>
      </c>
      <c r="EQ521" s="7">
        <f t="shared" si="3599"/>
        <v>0</v>
      </c>
      <c r="ER521" s="7">
        <f t="shared" si="3599"/>
        <v>0</v>
      </c>
      <c r="ES521" s="7">
        <f t="shared" si="3599"/>
        <v>0</v>
      </c>
      <c r="ET521" s="7">
        <f t="shared" si="3599"/>
        <v>0</v>
      </c>
      <c r="EU521" s="18">
        <f t="shared" si="3599"/>
        <v>0</v>
      </c>
      <c r="EV521" s="7">
        <f t="shared" si="3599"/>
        <v>0</v>
      </c>
      <c r="EW521" s="7">
        <f t="shared" si="3599"/>
        <v>0</v>
      </c>
      <c r="EX521" s="7">
        <f t="shared" si="3600"/>
        <v>0</v>
      </c>
      <c r="EY521" s="7">
        <f t="shared" si="3600"/>
        <v>0</v>
      </c>
      <c r="EZ521" s="7">
        <f t="shared" si="3600"/>
        <v>0</v>
      </c>
      <c r="FA521" s="7">
        <f t="shared" si="3600"/>
        <v>0</v>
      </c>
      <c r="FB521" s="7">
        <f t="shared" si="3600"/>
        <v>0</v>
      </c>
      <c r="FC521" s="7">
        <f t="shared" si="3600"/>
        <v>0</v>
      </c>
      <c r="FD521" s="7">
        <f t="shared" si="3600"/>
        <v>0</v>
      </c>
      <c r="FE521" s="18">
        <f t="shared" si="3600"/>
        <v>0</v>
      </c>
      <c r="FF521" s="7">
        <f t="shared" si="3600"/>
        <v>0</v>
      </c>
      <c r="FG521" s="7">
        <f t="shared" si="3600"/>
        <v>0</v>
      </c>
      <c r="FH521" s="7">
        <f t="shared" si="3600"/>
        <v>0</v>
      </c>
      <c r="FI521" s="7">
        <f t="shared" si="3600"/>
        <v>0</v>
      </c>
      <c r="FJ521" s="7">
        <f t="shared" si="3600"/>
        <v>0</v>
      </c>
      <c r="FK521" s="7">
        <f t="shared" si="3600"/>
        <v>0</v>
      </c>
      <c r="FL521" s="7">
        <f t="shared" si="3600"/>
        <v>0</v>
      </c>
      <c r="FM521" s="7">
        <f t="shared" si="3600"/>
        <v>0</v>
      </c>
      <c r="FN521" s="7">
        <f t="shared" si="3601"/>
        <v>0</v>
      </c>
      <c r="FO521" s="7">
        <f t="shared" si="3601"/>
        <v>0</v>
      </c>
      <c r="FP521" s="7"/>
      <c r="FQ521" s="7">
        <f t="shared" si="3602"/>
        <v>0</v>
      </c>
      <c r="FR521" s="7">
        <f t="shared" si="3602"/>
        <v>0</v>
      </c>
      <c r="FS521" s="7">
        <f t="shared" si="3602"/>
        <v>0</v>
      </c>
      <c r="FT521" s="7">
        <f t="shared" si="3602"/>
        <v>0</v>
      </c>
      <c r="FU521" s="7">
        <f t="shared" si="3602"/>
        <v>0</v>
      </c>
      <c r="FV521" s="7">
        <f t="shared" si="3602"/>
        <v>0</v>
      </c>
      <c r="FW521" s="7">
        <f t="shared" si="3602"/>
        <v>0</v>
      </c>
      <c r="FX521" s="7">
        <f t="shared" si="3602"/>
        <v>0</v>
      </c>
      <c r="FY521" s="7">
        <f t="shared" si="3602"/>
        <v>0</v>
      </c>
      <c r="FZ521" s="7">
        <f t="shared" si="3602"/>
        <v>0</v>
      </c>
      <c r="GA521" s="7">
        <f t="shared" si="3602"/>
        <v>0</v>
      </c>
      <c r="GB521" s="116">
        <f t="shared" si="3602"/>
        <v>0</v>
      </c>
      <c r="GC521" s="117">
        <f t="shared" si="3602"/>
        <v>0</v>
      </c>
      <c r="GD521" s="7"/>
      <c r="GE521" s="7"/>
      <c r="GF521" s="7"/>
      <c r="GG521" s="52"/>
      <c r="GH521" s="3"/>
      <c r="GI521" s="18"/>
      <c r="GJ521" s="18"/>
      <c r="GK521" s="1"/>
      <c r="GL521" s="23"/>
      <c r="GM521" s="61"/>
      <c r="GN521" s="7"/>
      <c r="GO521" s="7"/>
    </row>
    <row r="522" spans="1:197" ht="24.95" customHeight="1" x14ac:dyDescent="0.35">
      <c r="A522" s="51"/>
      <c r="B522" s="1"/>
      <c r="C522" s="23"/>
      <c r="D522" s="23"/>
      <c r="E522" s="23"/>
      <c r="F522" s="23"/>
      <c r="G522" s="23"/>
      <c r="H522" s="23"/>
      <c r="I522" s="23"/>
      <c r="J522" s="23"/>
      <c r="K522" s="23"/>
      <c r="L522" s="22"/>
      <c r="M522" s="73">
        <f t="shared" si="3616"/>
        <v>0</v>
      </c>
      <c r="N522" s="32"/>
      <c r="O522" s="263"/>
      <c r="P522" s="32"/>
      <c r="Q522" s="20"/>
      <c r="R522" s="32"/>
      <c r="S522" s="20"/>
      <c r="T522" s="32"/>
      <c r="U522" s="20"/>
      <c r="V522" s="74"/>
      <c r="W522" s="20"/>
      <c r="X522" s="20"/>
      <c r="Y522" s="20"/>
      <c r="Z522" s="74"/>
      <c r="AA522" s="20"/>
      <c r="AB522" s="74"/>
      <c r="AC522" s="20"/>
      <c r="AD522" s="74"/>
      <c r="AE522" s="24"/>
      <c r="AF522" s="74"/>
      <c r="AG522" s="20"/>
      <c r="AH522" s="74"/>
      <c r="AI522" s="20"/>
      <c r="AJ522" s="74"/>
      <c r="AK522" s="20"/>
      <c r="AL522" s="74"/>
      <c r="AM522" s="263"/>
      <c r="AN522" s="74"/>
      <c r="AO522" s="20"/>
      <c r="AP522" s="74"/>
      <c r="AQ522" s="20"/>
      <c r="AR522" s="74"/>
      <c r="AS522" s="20"/>
      <c r="AT522" s="74"/>
      <c r="AU522" s="20"/>
      <c r="AV522" s="74"/>
      <c r="AW522" s="20"/>
      <c r="AX522" s="74"/>
      <c r="AY522" s="20"/>
      <c r="AZ522" s="74"/>
      <c r="BA522" s="20"/>
      <c r="BB522" s="74"/>
      <c r="BC522" s="20"/>
      <c r="BD522" s="74"/>
      <c r="BE522" s="20"/>
      <c r="BF522" s="20">
        <f t="shared" si="3617"/>
        <v>0</v>
      </c>
      <c r="BG522" s="20">
        <f t="shared" si="3618"/>
        <v>0</v>
      </c>
      <c r="BH522" s="7"/>
      <c r="BI522" s="1"/>
      <c r="BJ522" s="1"/>
      <c r="BK522" s="55"/>
      <c r="BL522" s="51"/>
      <c r="BM522" s="1"/>
      <c r="BN522" s="23"/>
      <c r="BO522" s="23"/>
      <c r="BP522" s="23"/>
      <c r="BQ522" s="23"/>
      <c r="BR522" s="23"/>
      <c r="BS522" s="23"/>
      <c r="BT522" s="23"/>
      <c r="BU522" s="23"/>
      <c r="BV522" s="23"/>
      <c r="BW522" s="22"/>
      <c r="BX522" s="73">
        <f t="shared" si="3657"/>
        <v>0</v>
      </c>
      <c r="BY522" s="32"/>
      <c r="BZ522" s="334"/>
      <c r="CA522" s="32"/>
      <c r="CB522" s="20"/>
      <c r="CC522" s="32"/>
      <c r="CD522" s="20"/>
      <c r="CE522" s="32"/>
      <c r="CF522" s="20"/>
      <c r="CG522" s="74"/>
      <c r="CH522" s="20"/>
      <c r="CI522" s="20"/>
      <c r="CJ522" s="20"/>
      <c r="CK522" s="74"/>
      <c r="CL522" s="20"/>
      <c r="CM522" s="74"/>
      <c r="CN522" s="20"/>
      <c r="CO522" s="74"/>
      <c r="CP522" s="24"/>
      <c r="CQ522" s="74"/>
      <c r="CR522" s="334"/>
      <c r="CS522" s="74"/>
      <c r="CT522" s="20"/>
      <c r="CU522" s="74"/>
      <c r="CV522" s="20"/>
      <c r="CW522" s="74"/>
      <c r="CX522" s="334"/>
      <c r="CY522" s="74"/>
      <c r="CZ522" s="20"/>
      <c r="DA522" s="74"/>
      <c r="DB522" s="20"/>
      <c r="DC522" s="74"/>
      <c r="DD522" s="20"/>
      <c r="DE522" s="74"/>
      <c r="DF522" s="20"/>
      <c r="DG522" s="74"/>
      <c r="DH522" s="20"/>
      <c r="DI522" s="74"/>
      <c r="DJ522" s="20"/>
      <c r="DK522" s="74"/>
      <c r="DL522" s="20"/>
      <c r="DM522" s="74"/>
      <c r="DN522" s="20"/>
      <c r="DO522" s="74"/>
      <c r="DP522" s="20"/>
      <c r="DQ522" s="20">
        <f t="shared" si="3597"/>
        <v>0</v>
      </c>
      <c r="DR522" s="20">
        <f t="shared" si="3598"/>
        <v>0</v>
      </c>
      <c r="DS522" s="7"/>
      <c r="DT522" s="7"/>
      <c r="DU522" s="7"/>
      <c r="DV522" s="52"/>
      <c r="DW522" s="51"/>
      <c r="DX522" s="1"/>
      <c r="DY522" s="23"/>
      <c r="DZ522" s="23"/>
      <c r="EA522" s="7"/>
      <c r="EB522" s="7"/>
      <c r="EC522" s="7"/>
      <c r="ED522" s="7"/>
      <c r="EE522" s="7"/>
      <c r="EF522" s="7"/>
      <c r="EG522" s="7"/>
      <c r="EH522" s="7">
        <f t="shared" si="3599"/>
        <v>0</v>
      </c>
      <c r="EI522" s="7">
        <f t="shared" si="3599"/>
        <v>0</v>
      </c>
      <c r="EJ522" s="7">
        <f t="shared" si="3599"/>
        <v>0</v>
      </c>
      <c r="EK522" s="18">
        <f t="shared" si="3599"/>
        <v>0</v>
      </c>
      <c r="EL522" s="7">
        <f t="shared" si="3599"/>
        <v>0</v>
      </c>
      <c r="EM522" s="7">
        <f t="shared" si="3599"/>
        <v>0</v>
      </c>
      <c r="EN522" s="7">
        <f t="shared" si="3599"/>
        <v>0</v>
      </c>
      <c r="EO522" s="7">
        <f t="shared" si="3599"/>
        <v>0</v>
      </c>
      <c r="EP522" s="7">
        <f t="shared" si="3599"/>
        <v>0</v>
      </c>
      <c r="EQ522" s="7">
        <f t="shared" si="3599"/>
        <v>0</v>
      </c>
      <c r="ER522" s="7">
        <f t="shared" si="3599"/>
        <v>0</v>
      </c>
      <c r="ES522" s="7">
        <f t="shared" si="3599"/>
        <v>0</v>
      </c>
      <c r="ET522" s="7">
        <f t="shared" si="3599"/>
        <v>0</v>
      </c>
      <c r="EU522" s="18">
        <f t="shared" si="3599"/>
        <v>0</v>
      </c>
      <c r="EV522" s="7">
        <f t="shared" si="3599"/>
        <v>0</v>
      </c>
      <c r="EW522" s="7">
        <f t="shared" si="3599"/>
        <v>0</v>
      </c>
      <c r="EX522" s="7">
        <f t="shared" si="3600"/>
        <v>0</v>
      </c>
      <c r="EY522" s="7">
        <f t="shared" si="3600"/>
        <v>0</v>
      </c>
      <c r="EZ522" s="7">
        <f t="shared" si="3600"/>
        <v>0</v>
      </c>
      <c r="FA522" s="7">
        <f t="shared" si="3600"/>
        <v>0</v>
      </c>
      <c r="FB522" s="7">
        <f t="shared" si="3600"/>
        <v>0</v>
      </c>
      <c r="FC522" s="7">
        <f t="shared" si="3600"/>
        <v>0</v>
      </c>
      <c r="FD522" s="7">
        <f t="shared" si="3600"/>
        <v>0</v>
      </c>
      <c r="FE522" s="18">
        <f t="shared" si="3600"/>
        <v>0</v>
      </c>
      <c r="FF522" s="7">
        <f t="shared" si="3600"/>
        <v>0</v>
      </c>
      <c r="FG522" s="7">
        <f t="shared" si="3600"/>
        <v>0</v>
      </c>
      <c r="FH522" s="7">
        <f t="shared" si="3600"/>
        <v>0</v>
      </c>
      <c r="FI522" s="7">
        <f t="shared" si="3600"/>
        <v>0</v>
      </c>
      <c r="FJ522" s="7">
        <f t="shared" si="3600"/>
        <v>0</v>
      </c>
      <c r="FK522" s="7">
        <f t="shared" si="3600"/>
        <v>0</v>
      </c>
      <c r="FL522" s="7">
        <f t="shared" si="3600"/>
        <v>0</v>
      </c>
      <c r="FM522" s="7">
        <f t="shared" si="3600"/>
        <v>0</v>
      </c>
      <c r="FN522" s="7">
        <f t="shared" si="3601"/>
        <v>0</v>
      </c>
      <c r="FO522" s="7">
        <f t="shared" si="3601"/>
        <v>0</v>
      </c>
      <c r="FP522" s="7"/>
      <c r="FQ522" s="7">
        <f t="shared" si="3602"/>
        <v>0</v>
      </c>
      <c r="FR522" s="7">
        <f t="shared" si="3602"/>
        <v>0</v>
      </c>
      <c r="FS522" s="7">
        <f t="shared" si="3602"/>
        <v>0</v>
      </c>
      <c r="FT522" s="7">
        <f t="shared" si="3602"/>
        <v>0</v>
      </c>
      <c r="FU522" s="7">
        <f t="shared" si="3602"/>
        <v>0</v>
      </c>
      <c r="FV522" s="7">
        <f t="shared" si="3602"/>
        <v>0</v>
      </c>
      <c r="FW522" s="7">
        <f t="shared" si="3602"/>
        <v>0</v>
      </c>
      <c r="FX522" s="7">
        <f t="shared" si="3602"/>
        <v>0</v>
      </c>
      <c r="FY522" s="7">
        <f t="shared" si="3602"/>
        <v>0</v>
      </c>
      <c r="FZ522" s="7">
        <f t="shared" si="3602"/>
        <v>0</v>
      </c>
      <c r="GA522" s="7">
        <f t="shared" si="3602"/>
        <v>0</v>
      </c>
      <c r="GB522" s="116">
        <f t="shared" si="3602"/>
        <v>0</v>
      </c>
      <c r="GC522" s="117">
        <f t="shared" si="3602"/>
        <v>0</v>
      </c>
      <c r="GD522" s="7"/>
      <c r="GE522" s="7"/>
      <c r="GF522" s="7"/>
      <c r="GG522" s="52"/>
      <c r="GH522" s="3"/>
      <c r="GI522" s="18"/>
      <c r="GJ522" s="18"/>
      <c r="GK522" s="1"/>
      <c r="GL522" s="23"/>
      <c r="GM522" s="61"/>
      <c r="GN522" s="7"/>
      <c r="GO522" s="7"/>
    </row>
    <row r="523" spans="1:197" ht="24.95" customHeight="1" x14ac:dyDescent="0.35">
      <c r="A523" s="51"/>
      <c r="B523" s="1"/>
      <c r="C523" s="23"/>
      <c r="D523" s="23"/>
      <c r="E523" s="23"/>
      <c r="F523" s="23"/>
      <c r="G523" s="23"/>
      <c r="H523" s="23"/>
      <c r="I523" s="23"/>
      <c r="J523" s="23"/>
      <c r="K523" s="23"/>
      <c r="L523" s="1"/>
      <c r="M523" s="73">
        <f t="shared" si="3616"/>
        <v>0</v>
      </c>
      <c r="N523" s="32"/>
      <c r="O523" s="263"/>
      <c r="P523" s="32"/>
      <c r="Q523" s="20"/>
      <c r="R523" s="32"/>
      <c r="S523" s="20"/>
      <c r="T523" s="32"/>
      <c r="U523" s="20"/>
      <c r="V523" s="74"/>
      <c r="W523" s="20"/>
      <c r="X523" s="20"/>
      <c r="Y523" s="20"/>
      <c r="Z523" s="74"/>
      <c r="AA523" s="20"/>
      <c r="AB523" s="74"/>
      <c r="AC523" s="20"/>
      <c r="AD523" s="74"/>
      <c r="AE523" s="24"/>
      <c r="AF523" s="74"/>
      <c r="AG523" s="20"/>
      <c r="AH523" s="74"/>
      <c r="AI523" s="20"/>
      <c r="AJ523" s="74"/>
      <c r="AK523" s="20"/>
      <c r="AL523" s="74"/>
      <c r="AM523" s="263"/>
      <c r="AN523" s="74"/>
      <c r="AO523" s="20"/>
      <c r="AP523" s="74"/>
      <c r="AQ523" s="20"/>
      <c r="AR523" s="74"/>
      <c r="AS523" s="20"/>
      <c r="AT523" s="74"/>
      <c r="AU523" s="20"/>
      <c r="AV523" s="74"/>
      <c r="AW523" s="20"/>
      <c r="AX523" s="74"/>
      <c r="AY523" s="20"/>
      <c r="AZ523" s="74"/>
      <c r="BA523" s="20"/>
      <c r="BB523" s="74"/>
      <c r="BC523" s="20"/>
      <c r="BD523" s="74"/>
      <c r="BE523" s="20"/>
      <c r="BF523" s="20">
        <f t="shared" si="3617"/>
        <v>0</v>
      </c>
      <c r="BG523" s="20">
        <f t="shared" si="3618"/>
        <v>0</v>
      </c>
      <c r="BH523" s="7"/>
      <c r="BI523" s="1"/>
      <c r="BJ523" s="1"/>
      <c r="BK523" s="55"/>
      <c r="BL523" s="51"/>
      <c r="BM523" s="1"/>
      <c r="BN523" s="23"/>
      <c r="BO523" s="23"/>
      <c r="BP523" s="23"/>
      <c r="BQ523" s="23"/>
      <c r="BR523" s="23"/>
      <c r="BS523" s="23"/>
      <c r="BT523" s="23"/>
      <c r="BU523" s="23"/>
      <c r="BV523" s="23"/>
      <c r="BW523" s="1"/>
      <c r="BX523" s="73">
        <f t="shared" si="3657"/>
        <v>0</v>
      </c>
      <c r="BY523" s="32"/>
      <c r="BZ523" s="334"/>
      <c r="CA523" s="32"/>
      <c r="CB523" s="20"/>
      <c r="CC523" s="32"/>
      <c r="CD523" s="20"/>
      <c r="CE523" s="32"/>
      <c r="CF523" s="20"/>
      <c r="CG523" s="74"/>
      <c r="CH523" s="20"/>
      <c r="CI523" s="20"/>
      <c r="CJ523" s="20"/>
      <c r="CK523" s="74"/>
      <c r="CL523" s="20"/>
      <c r="CM523" s="74"/>
      <c r="CN523" s="20"/>
      <c r="CO523" s="74"/>
      <c r="CP523" s="24"/>
      <c r="CQ523" s="74"/>
      <c r="CR523" s="334"/>
      <c r="CS523" s="74"/>
      <c r="CT523" s="20"/>
      <c r="CU523" s="74"/>
      <c r="CV523" s="20"/>
      <c r="CW523" s="74"/>
      <c r="CX523" s="334"/>
      <c r="CY523" s="74"/>
      <c r="CZ523" s="20"/>
      <c r="DA523" s="74"/>
      <c r="DB523" s="20"/>
      <c r="DC523" s="74"/>
      <c r="DD523" s="20"/>
      <c r="DE523" s="74"/>
      <c r="DF523" s="20"/>
      <c r="DG523" s="74"/>
      <c r="DH523" s="20"/>
      <c r="DI523" s="74"/>
      <c r="DJ523" s="20"/>
      <c r="DK523" s="74"/>
      <c r="DL523" s="20"/>
      <c r="DM523" s="74"/>
      <c r="DN523" s="20"/>
      <c r="DO523" s="74"/>
      <c r="DP523" s="20"/>
      <c r="DQ523" s="20">
        <f t="shared" si="3597"/>
        <v>0</v>
      </c>
      <c r="DR523" s="20">
        <f t="shared" si="3598"/>
        <v>0</v>
      </c>
      <c r="DS523" s="7"/>
      <c r="DT523" s="7"/>
      <c r="DU523" s="7"/>
      <c r="DV523" s="52"/>
      <c r="DW523" s="51"/>
      <c r="DX523" s="1"/>
      <c r="DY523" s="23"/>
      <c r="DZ523" s="23"/>
      <c r="EA523" s="7"/>
      <c r="EB523" s="7"/>
      <c r="EC523" s="7"/>
      <c r="ED523" s="7"/>
      <c r="EE523" s="7"/>
      <c r="EF523" s="7"/>
      <c r="EG523" s="7"/>
      <c r="EH523" s="7">
        <f t="shared" si="3599"/>
        <v>0</v>
      </c>
      <c r="EI523" s="7">
        <f t="shared" si="3599"/>
        <v>0</v>
      </c>
      <c r="EJ523" s="7">
        <f t="shared" si="3599"/>
        <v>0</v>
      </c>
      <c r="EK523" s="18">
        <f t="shared" si="3599"/>
        <v>0</v>
      </c>
      <c r="EL523" s="7">
        <f t="shared" si="3599"/>
        <v>0</v>
      </c>
      <c r="EM523" s="7">
        <f t="shared" si="3599"/>
        <v>0</v>
      </c>
      <c r="EN523" s="7">
        <f t="shared" si="3599"/>
        <v>0</v>
      </c>
      <c r="EO523" s="7">
        <f t="shared" si="3599"/>
        <v>0</v>
      </c>
      <c r="EP523" s="7">
        <f t="shared" si="3599"/>
        <v>0</v>
      </c>
      <c r="EQ523" s="7">
        <f t="shared" si="3599"/>
        <v>0</v>
      </c>
      <c r="ER523" s="7">
        <f t="shared" si="3599"/>
        <v>0</v>
      </c>
      <c r="ES523" s="7">
        <f t="shared" si="3599"/>
        <v>0</v>
      </c>
      <c r="ET523" s="7">
        <f t="shared" si="3599"/>
        <v>0</v>
      </c>
      <c r="EU523" s="18">
        <f t="shared" si="3599"/>
        <v>0</v>
      </c>
      <c r="EV523" s="7">
        <f t="shared" si="3599"/>
        <v>0</v>
      </c>
      <c r="EW523" s="7">
        <f t="shared" si="3599"/>
        <v>0</v>
      </c>
      <c r="EX523" s="7">
        <f t="shared" si="3600"/>
        <v>0</v>
      </c>
      <c r="EY523" s="7">
        <f t="shared" si="3600"/>
        <v>0</v>
      </c>
      <c r="EZ523" s="7">
        <f t="shared" si="3600"/>
        <v>0</v>
      </c>
      <c r="FA523" s="7">
        <f t="shared" si="3600"/>
        <v>0</v>
      </c>
      <c r="FB523" s="7">
        <f t="shared" si="3600"/>
        <v>0</v>
      </c>
      <c r="FC523" s="7">
        <f t="shared" si="3600"/>
        <v>0</v>
      </c>
      <c r="FD523" s="7">
        <f t="shared" si="3600"/>
        <v>0</v>
      </c>
      <c r="FE523" s="18">
        <f t="shared" si="3600"/>
        <v>0</v>
      </c>
      <c r="FF523" s="7">
        <f t="shared" si="3600"/>
        <v>0</v>
      </c>
      <c r="FG523" s="7">
        <f t="shared" si="3600"/>
        <v>0</v>
      </c>
      <c r="FH523" s="7">
        <f t="shared" si="3600"/>
        <v>0</v>
      </c>
      <c r="FI523" s="7">
        <f t="shared" si="3600"/>
        <v>0</v>
      </c>
      <c r="FJ523" s="7">
        <f t="shared" si="3600"/>
        <v>0</v>
      </c>
      <c r="FK523" s="7">
        <f t="shared" si="3600"/>
        <v>0</v>
      </c>
      <c r="FL523" s="7">
        <f t="shared" si="3600"/>
        <v>0</v>
      </c>
      <c r="FM523" s="7">
        <f t="shared" si="3600"/>
        <v>0</v>
      </c>
      <c r="FN523" s="7">
        <f t="shared" si="3601"/>
        <v>0</v>
      </c>
      <c r="FO523" s="7">
        <f t="shared" si="3601"/>
        <v>0</v>
      </c>
      <c r="FP523" s="7"/>
      <c r="FQ523" s="7">
        <f t="shared" si="3602"/>
        <v>0</v>
      </c>
      <c r="FR523" s="7">
        <f t="shared" si="3602"/>
        <v>0</v>
      </c>
      <c r="FS523" s="7">
        <f t="shared" si="3602"/>
        <v>0</v>
      </c>
      <c r="FT523" s="7">
        <f t="shared" si="3602"/>
        <v>0</v>
      </c>
      <c r="FU523" s="7">
        <f t="shared" si="3602"/>
        <v>0</v>
      </c>
      <c r="FV523" s="7">
        <f t="shared" si="3602"/>
        <v>0</v>
      </c>
      <c r="FW523" s="7">
        <f t="shared" si="3602"/>
        <v>0</v>
      </c>
      <c r="FX523" s="7">
        <f t="shared" si="3602"/>
        <v>0</v>
      </c>
      <c r="FY523" s="7">
        <f t="shared" si="3602"/>
        <v>0</v>
      </c>
      <c r="FZ523" s="7">
        <f t="shared" si="3602"/>
        <v>0</v>
      </c>
      <c r="GA523" s="7">
        <f t="shared" si="3602"/>
        <v>0</v>
      </c>
      <c r="GB523" s="116">
        <f t="shared" si="3602"/>
        <v>0</v>
      </c>
      <c r="GC523" s="117">
        <f t="shared" si="3602"/>
        <v>0</v>
      </c>
      <c r="GD523" s="7"/>
      <c r="GE523" s="7"/>
      <c r="GF523" s="7"/>
      <c r="GG523" s="52"/>
      <c r="GH523" s="3"/>
      <c r="GI523" s="18"/>
      <c r="GJ523" s="18"/>
      <c r="GK523" s="1"/>
      <c r="GL523" s="23"/>
      <c r="GM523" s="61"/>
      <c r="GN523" s="7"/>
      <c r="GO523" s="7"/>
    </row>
    <row r="524" spans="1:197" ht="24.95" customHeight="1" x14ac:dyDescent="0.35">
      <c r="A524" s="51"/>
      <c r="B524" s="1"/>
      <c r="C524" s="23"/>
      <c r="D524" s="23"/>
      <c r="E524" s="23"/>
      <c r="F524" s="23"/>
      <c r="G524" s="23"/>
      <c r="H524" s="23"/>
      <c r="I524" s="23"/>
      <c r="J524" s="23"/>
      <c r="K524" s="23"/>
      <c r="L524" s="22"/>
      <c r="M524" s="73">
        <f t="shared" si="3616"/>
        <v>0</v>
      </c>
      <c r="N524" s="32"/>
      <c r="O524" s="263"/>
      <c r="P524" s="32"/>
      <c r="Q524" s="20"/>
      <c r="R524" s="32"/>
      <c r="S524" s="20"/>
      <c r="T524" s="32"/>
      <c r="U524" s="20"/>
      <c r="V524" s="74"/>
      <c r="W524" s="20"/>
      <c r="X524" s="20"/>
      <c r="Y524" s="20"/>
      <c r="Z524" s="74"/>
      <c r="AA524" s="20"/>
      <c r="AB524" s="74"/>
      <c r="AC524" s="20"/>
      <c r="AD524" s="74"/>
      <c r="AE524" s="24"/>
      <c r="AF524" s="74"/>
      <c r="AG524" s="20"/>
      <c r="AH524" s="74"/>
      <c r="AI524" s="20"/>
      <c r="AJ524" s="74"/>
      <c r="AK524" s="20"/>
      <c r="AL524" s="74"/>
      <c r="AM524" s="263"/>
      <c r="AN524" s="74"/>
      <c r="AO524" s="20"/>
      <c r="AP524" s="74"/>
      <c r="AQ524" s="20"/>
      <c r="AR524" s="74"/>
      <c r="AS524" s="20"/>
      <c r="AT524" s="74"/>
      <c r="AU524" s="20"/>
      <c r="AV524" s="74"/>
      <c r="AW524" s="20"/>
      <c r="AX524" s="74"/>
      <c r="AY524" s="20"/>
      <c r="AZ524" s="74"/>
      <c r="BA524" s="20"/>
      <c r="BB524" s="74"/>
      <c r="BC524" s="20"/>
      <c r="BD524" s="74"/>
      <c r="BE524" s="20"/>
      <c r="BF524" s="20">
        <f t="shared" si="3617"/>
        <v>0</v>
      </c>
      <c r="BG524" s="20">
        <f t="shared" si="3618"/>
        <v>0</v>
      </c>
      <c r="BH524" s="7"/>
      <c r="BI524" s="1"/>
      <c r="BJ524" s="1"/>
      <c r="BK524" s="55"/>
      <c r="BL524" s="51"/>
      <c r="BM524" s="1"/>
      <c r="BN524" s="23"/>
      <c r="BO524" s="23"/>
      <c r="BP524" s="23"/>
      <c r="BQ524" s="23"/>
      <c r="BR524" s="23"/>
      <c r="BS524" s="23"/>
      <c r="BT524" s="23"/>
      <c r="BU524" s="23"/>
      <c r="BV524" s="23"/>
      <c r="BW524" s="22"/>
      <c r="BX524" s="73">
        <f t="shared" si="3657"/>
        <v>0</v>
      </c>
      <c r="BY524" s="32"/>
      <c r="BZ524" s="334"/>
      <c r="CA524" s="32"/>
      <c r="CB524" s="20"/>
      <c r="CC524" s="32"/>
      <c r="CD524" s="20"/>
      <c r="CE524" s="32"/>
      <c r="CF524" s="20"/>
      <c r="CG524" s="74"/>
      <c r="CH524" s="20"/>
      <c r="CI524" s="20"/>
      <c r="CJ524" s="20"/>
      <c r="CK524" s="74"/>
      <c r="CL524" s="20"/>
      <c r="CM524" s="74"/>
      <c r="CN524" s="20"/>
      <c r="CO524" s="74"/>
      <c r="CP524" s="24"/>
      <c r="CQ524" s="74"/>
      <c r="CR524" s="334"/>
      <c r="CS524" s="74"/>
      <c r="CT524" s="20"/>
      <c r="CU524" s="74"/>
      <c r="CV524" s="20"/>
      <c r="CW524" s="74"/>
      <c r="CX524" s="334"/>
      <c r="CY524" s="74"/>
      <c r="CZ524" s="20"/>
      <c r="DA524" s="74"/>
      <c r="DB524" s="20"/>
      <c r="DC524" s="74"/>
      <c r="DD524" s="20"/>
      <c r="DE524" s="74"/>
      <c r="DF524" s="20"/>
      <c r="DG524" s="74"/>
      <c r="DH524" s="20"/>
      <c r="DI524" s="74"/>
      <c r="DJ524" s="20"/>
      <c r="DK524" s="74"/>
      <c r="DL524" s="20"/>
      <c r="DM524" s="74"/>
      <c r="DN524" s="20"/>
      <c r="DO524" s="74"/>
      <c r="DP524" s="20"/>
      <c r="DQ524" s="20">
        <f t="shared" si="3597"/>
        <v>0</v>
      </c>
      <c r="DR524" s="20">
        <f t="shared" si="3598"/>
        <v>0</v>
      </c>
      <c r="DS524" s="7"/>
      <c r="DT524" s="7"/>
      <c r="DU524" s="7"/>
      <c r="DV524" s="52"/>
      <c r="DW524" s="51"/>
      <c r="DX524" s="1"/>
      <c r="DY524" s="23"/>
      <c r="DZ524" s="23"/>
      <c r="EA524" s="7"/>
      <c r="EB524" s="7"/>
      <c r="EC524" s="7"/>
      <c r="ED524" s="7"/>
      <c r="EE524" s="7"/>
      <c r="EF524" s="7"/>
      <c r="EG524" s="7"/>
      <c r="EH524" s="7">
        <f t="shared" si="3599"/>
        <v>0</v>
      </c>
      <c r="EI524" s="7">
        <f t="shared" si="3599"/>
        <v>0</v>
      </c>
      <c r="EJ524" s="7">
        <f t="shared" si="3599"/>
        <v>0</v>
      </c>
      <c r="EK524" s="18">
        <f t="shared" si="3599"/>
        <v>0</v>
      </c>
      <c r="EL524" s="7">
        <f t="shared" si="3599"/>
        <v>0</v>
      </c>
      <c r="EM524" s="7">
        <f t="shared" si="3599"/>
        <v>0</v>
      </c>
      <c r="EN524" s="7">
        <f t="shared" si="3599"/>
        <v>0</v>
      </c>
      <c r="EO524" s="7">
        <f t="shared" si="3599"/>
        <v>0</v>
      </c>
      <c r="EP524" s="7">
        <f t="shared" si="3599"/>
        <v>0</v>
      </c>
      <c r="EQ524" s="7">
        <f t="shared" si="3599"/>
        <v>0</v>
      </c>
      <c r="ER524" s="7">
        <f t="shared" si="3599"/>
        <v>0</v>
      </c>
      <c r="ES524" s="7">
        <f t="shared" si="3599"/>
        <v>0</v>
      </c>
      <c r="ET524" s="7">
        <f t="shared" si="3599"/>
        <v>0</v>
      </c>
      <c r="EU524" s="18">
        <f t="shared" si="3599"/>
        <v>0</v>
      </c>
      <c r="EV524" s="7">
        <f t="shared" si="3599"/>
        <v>0</v>
      </c>
      <c r="EW524" s="7">
        <f t="shared" si="3599"/>
        <v>0</v>
      </c>
      <c r="EX524" s="7">
        <f t="shared" si="3600"/>
        <v>0</v>
      </c>
      <c r="EY524" s="7">
        <f t="shared" si="3600"/>
        <v>0</v>
      </c>
      <c r="EZ524" s="7">
        <f t="shared" si="3600"/>
        <v>0</v>
      </c>
      <c r="FA524" s="7">
        <f t="shared" si="3600"/>
        <v>0</v>
      </c>
      <c r="FB524" s="7">
        <f t="shared" si="3600"/>
        <v>0</v>
      </c>
      <c r="FC524" s="7">
        <f t="shared" si="3600"/>
        <v>0</v>
      </c>
      <c r="FD524" s="7">
        <f t="shared" si="3600"/>
        <v>0</v>
      </c>
      <c r="FE524" s="18">
        <f t="shared" si="3600"/>
        <v>0</v>
      </c>
      <c r="FF524" s="7">
        <f t="shared" si="3600"/>
        <v>0</v>
      </c>
      <c r="FG524" s="7">
        <f t="shared" si="3600"/>
        <v>0</v>
      </c>
      <c r="FH524" s="7">
        <f t="shared" si="3600"/>
        <v>0</v>
      </c>
      <c r="FI524" s="7">
        <f t="shared" si="3600"/>
        <v>0</v>
      </c>
      <c r="FJ524" s="7">
        <f t="shared" si="3600"/>
        <v>0</v>
      </c>
      <c r="FK524" s="7">
        <f t="shared" si="3600"/>
        <v>0</v>
      </c>
      <c r="FL524" s="7">
        <f t="shared" si="3600"/>
        <v>0</v>
      </c>
      <c r="FM524" s="7">
        <f t="shared" si="3600"/>
        <v>0</v>
      </c>
      <c r="FN524" s="7">
        <f t="shared" si="3601"/>
        <v>0</v>
      </c>
      <c r="FO524" s="7">
        <f t="shared" si="3601"/>
        <v>0</v>
      </c>
      <c r="FP524" s="7"/>
      <c r="FQ524" s="7">
        <f t="shared" si="3602"/>
        <v>0</v>
      </c>
      <c r="FR524" s="7">
        <f t="shared" si="3602"/>
        <v>0</v>
      </c>
      <c r="FS524" s="7">
        <f t="shared" si="3602"/>
        <v>0</v>
      </c>
      <c r="FT524" s="7">
        <f t="shared" si="3602"/>
        <v>0</v>
      </c>
      <c r="FU524" s="7">
        <f t="shared" si="3602"/>
        <v>0</v>
      </c>
      <c r="FV524" s="7">
        <f t="shared" si="3602"/>
        <v>0</v>
      </c>
      <c r="FW524" s="7">
        <f t="shared" si="3602"/>
        <v>0</v>
      </c>
      <c r="FX524" s="7">
        <f t="shared" si="3602"/>
        <v>0</v>
      </c>
      <c r="FY524" s="7">
        <f t="shared" si="3602"/>
        <v>0</v>
      </c>
      <c r="FZ524" s="7">
        <f t="shared" si="3602"/>
        <v>0</v>
      </c>
      <c r="GA524" s="7">
        <f t="shared" si="3602"/>
        <v>0</v>
      </c>
      <c r="GB524" s="116">
        <f t="shared" si="3602"/>
        <v>0</v>
      </c>
      <c r="GC524" s="117">
        <f t="shared" si="3602"/>
        <v>0</v>
      </c>
      <c r="GD524" s="7"/>
      <c r="GE524" s="7"/>
      <c r="GF524" s="7"/>
      <c r="GG524" s="52"/>
      <c r="GH524" s="3"/>
      <c r="GI524" s="18"/>
      <c r="GJ524" s="18"/>
      <c r="GK524" s="1"/>
      <c r="GL524" s="23"/>
      <c r="GM524" s="61"/>
      <c r="GN524" s="7"/>
      <c r="GO524" s="7"/>
    </row>
    <row r="525" spans="1:197" ht="24.95" customHeight="1" x14ac:dyDescent="0.35">
      <c r="A525" s="51"/>
      <c r="B525" s="1"/>
      <c r="C525" s="23"/>
      <c r="D525" s="23"/>
      <c r="E525" s="23"/>
      <c r="F525" s="23"/>
      <c r="G525" s="23"/>
      <c r="H525" s="23"/>
      <c r="I525" s="23"/>
      <c r="J525" s="23"/>
      <c r="K525" s="23"/>
      <c r="L525" s="1"/>
      <c r="M525" s="73">
        <f t="shared" si="3616"/>
        <v>0</v>
      </c>
      <c r="N525" s="32"/>
      <c r="O525" s="263"/>
      <c r="P525" s="32"/>
      <c r="Q525" s="20"/>
      <c r="R525" s="32"/>
      <c r="S525" s="20"/>
      <c r="T525" s="32"/>
      <c r="U525" s="20"/>
      <c r="V525" s="74"/>
      <c r="W525" s="20"/>
      <c r="X525" s="20"/>
      <c r="Y525" s="20"/>
      <c r="Z525" s="74"/>
      <c r="AA525" s="20"/>
      <c r="AB525" s="74"/>
      <c r="AC525" s="20"/>
      <c r="AD525" s="74"/>
      <c r="AE525" s="24"/>
      <c r="AF525" s="74"/>
      <c r="AG525" s="20"/>
      <c r="AH525" s="74"/>
      <c r="AI525" s="20"/>
      <c r="AJ525" s="74"/>
      <c r="AK525" s="20"/>
      <c r="AL525" s="74"/>
      <c r="AM525" s="263"/>
      <c r="AN525" s="74"/>
      <c r="AO525" s="20"/>
      <c r="AP525" s="74"/>
      <c r="AQ525" s="20"/>
      <c r="AR525" s="74"/>
      <c r="AS525" s="20"/>
      <c r="AT525" s="74"/>
      <c r="AU525" s="20"/>
      <c r="AV525" s="74"/>
      <c r="AW525" s="20"/>
      <c r="AX525" s="74"/>
      <c r="AY525" s="20"/>
      <c r="AZ525" s="74"/>
      <c r="BA525" s="20"/>
      <c r="BB525" s="74"/>
      <c r="BC525" s="20"/>
      <c r="BD525" s="74"/>
      <c r="BE525" s="20"/>
      <c r="BF525" s="20">
        <f t="shared" si="3617"/>
        <v>0</v>
      </c>
      <c r="BG525" s="20">
        <f t="shared" si="3618"/>
        <v>0</v>
      </c>
      <c r="BH525" s="7"/>
      <c r="BI525" s="1"/>
      <c r="BJ525" s="1"/>
      <c r="BK525" s="55"/>
      <c r="BL525" s="51"/>
      <c r="BM525" s="1"/>
      <c r="BN525" s="23"/>
      <c r="BO525" s="23"/>
      <c r="BP525" s="23"/>
      <c r="BQ525" s="23"/>
      <c r="BR525" s="23"/>
      <c r="BS525" s="23"/>
      <c r="BT525" s="23"/>
      <c r="BU525" s="23"/>
      <c r="BV525" s="23"/>
      <c r="BW525" s="1"/>
      <c r="BX525" s="73">
        <f t="shared" si="3657"/>
        <v>0</v>
      </c>
      <c r="BY525" s="32"/>
      <c r="BZ525" s="334"/>
      <c r="CA525" s="32"/>
      <c r="CB525" s="20"/>
      <c r="CC525" s="32"/>
      <c r="CD525" s="20"/>
      <c r="CE525" s="32"/>
      <c r="CF525" s="20"/>
      <c r="CG525" s="74"/>
      <c r="CH525" s="20"/>
      <c r="CI525" s="20"/>
      <c r="CJ525" s="20"/>
      <c r="CK525" s="74"/>
      <c r="CL525" s="20"/>
      <c r="CM525" s="74"/>
      <c r="CN525" s="20"/>
      <c r="CO525" s="74"/>
      <c r="CP525" s="24"/>
      <c r="CQ525" s="74"/>
      <c r="CR525" s="334"/>
      <c r="CS525" s="74"/>
      <c r="CT525" s="20"/>
      <c r="CU525" s="74"/>
      <c r="CV525" s="20"/>
      <c r="CW525" s="74"/>
      <c r="CX525" s="334"/>
      <c r="CY525" s="74"/>
      <c r="CZ525" s="20"/>
      <c r="DA525" s="74"/>
      <c r="DB525" s="20"/>
      <c r="DC525" s="74"/>
      <c r="DD525" s="20"/>
      <c r="DE525" s="74"/>
      <c r="DF525" s="20"/>
      <c r="DG525" s="74"/>
      <c r="DH525" s="20"/>
      <c r="DI525" s="74"/>
      <c r="DJ525" s="20"/>
      <c r="DK525" s="74"/>
      <c r="DL525" s="20"/>
      <c r="DM525" s="74"/>
      <c r="DN525" s="20"/>
      <c r="DO525" s="74"/>
      <c r="DP525" s="20"/>
      <c r="DQ525" s="20">
        <f t="shared" si="3597"/>
        <v>0</v>
      </c>
      <c r="DR525" s="20">
        <f t="shared" si="3598"/>
        <v>0</v>
      </c>
      <c r="DS525" s="7"/>
      <c r="DT525" s="7"/>
      <c r="DU525" s="7"/>
      <c r="DV525" s="52"/>
      <c r="DW525" s="51"/>
      <c r="DX525" s="1"/>
      <c r="DY525" s="23"/>
      <c r="DZ525" s="23"/>
      <c r="EA525" s="7"/>
      <c r="EB525" s="7"/>
      <c r="EC525" s="7"/>
      <c r="ED525" s="7"/>
      <c r="EE525" s="7"/>
      <c r="EF525" s="7"/>
      <c r="EG525" s="7"/>
      <c r="EH525" s="7">
        <f t="shared" si="3599"/>
        <v>0</v>
      </c>
      <c r="EI525" s="7">
        <f t="shared" si="3599"/>
        <v>0</v>
      </c>
      <c r="EJ525" s="7">
        <f t="shared" si="3599"/>
        <v>0</v>
      </c>
      <c r="EK525" s="18">
        <f t="shared" si="3599"/>
        <v>0</v>
      </c>
      <c r="EL525" s="7">
        <f t="shared" si="3599"/>
        <v>0</v>
      </c>
      <c r="EM525" s="7">
        <f t="shared" si="3599"/>
        <v>0</v>
      </c>
      <c r="EN525" s="7">
        <f t="shared" si="3599"/>
        <v>0</v>
      </c>
      <c r="EO525" s="7">
        <f t="shared" si="3599"/>
        <v>0</v>
      </c>
      <c r="EP525" s="7">
        <f t="shared" si="3599"/>
        <v>0</v>
      </c>
      <c r="EQ525" s="7">
        <f t="shared" si="3599"/>
        <v>0</v>
      </c>
      <c r="ER525" s="7">
        <f t="shared" si="3599"/>
        <v>0</v>
      </c>
      <c r="ES525" s="7">
        <f t="shared" si="3599"/>
        <v>0</v>
      </c>
      <c r="ET525" s="7">
        <f t="shared" si="3599"/>
        <v>0</v>
      </c>
      <c r="EU525" s="18">
        <f t="shared" si="3599"/>
        <v>0</v>
      </c>
      <c r="EV525" s="7">
        <f t="shared" si="3599"/>
        <v>0</v>
      </c>
      <c r="EW525" s="7">
        <f t="shared" si="3599"/>
        <v>0</v>
      </c>
      <c r="EX525" s="7">
        <f t="shared" si="3600"/>
        <v>0</v>
      </c>
      <c r="EY525" s="7">
        <f t="shared" si="3600"/>
        <v>0</v>
      </c>
      <c r="EZ525" s="7">
        <f t="shared" si="3600"/>
        <v>0</v>
      </c>
      <c r="FA525" s="7">
        <f t="shared" si="3600"/>
        <v>0</v>
      </c>
      <c r="FB525" s="7">
        <f t="shared" si="3600"/>
        <v>0</v>
      </c>
      <c r="FC525" s="7">
        <f t="shared" si="3600"/>
        <v>0</v>
      </c>
      <c r="FD525" s="7">
        <f t="shared" si="3600"/>
        <v>0</v>
      </c>
      <c r="FE525" s="18">
        <f t="shared" si="3600"/>
        <v>0</v>
      </c>
      <c r="FF525" s="7">
        <f t="shared" si="3600"/>
        <v>0</v>
      </c>
      <c r="FG525" s="7">
        <f t="shared" si="3600"/>
        <v>0</v>
      </c>
      <c r="FH525" s="7">
        <f t="shared" si="3600"/>
        <v>0</v>
      </c>
      <c r="FI525" s="7">
        <f t="shared" si="3600"/>
        <v>0</v>
      </c>
      <c r="FJ525" s="7">
        <f t="shared" si="3600"/>
        <v>0</v>
      </c>
      <c r="FK525" s="7">
        <f t="shared" si="3600"/>
        <v>0</v>
      </c>
      <c r="FL525" s="7">
        <f t="shared" si="3600"/>
        <v>0</v>
      </c>
      <c r="FM525" s="7">
        <f t="shared" si="3600"/>
        <v>0</v>
      </c>
      <c r="FN525" s="7">
        <f t="shared" si="3601"/>
        <v>0</v>
      </c>
      <c r="FO525" s="7">
        <f t="shared" si="3601"/>
        <v>0</v>
      </c>
      <c r="FP525" s="7"/>
      <c r="FQ525" s="7">
        <f t="shared" si="3602"/>
        <v>0</v>
      </c>
      <c r="FR525" s="7">
        <f t="shared" si="3602"/>
        <v>0</v>
      </c>
      <c r="FS525" s="7">
        <f t="shared" si="3602"/>
        <v>0</v>
      </c>
      <c r="FT525" s="7">
        <f t="shared" si="3602"/>
        <v>0</v>
      </c>
      <c r="FU525" s="7">
        <f t="shared" si="3602"/>
        <v>0</v>
      </c>
      <c r="FV525" s="7">
        <f t="shared" si="3602"/>
        <v>0</v>
      </c>
      <c r="FW525" s="7">
        <f t="shared" si="3602"/>
        <v>0</v>
      </c>
      <c r="FX525" s="7">
        <f t="shared" si="3602"/>
        <v>0</v>
      </c>
      <c r="FY525" s="7">
        <f t="shared" si="3602"/>
        <v>0</v>
      </c>
      <c r="FZ525" s="7">
        <f t="shared" si="3602"/>
        <v>0</v>
      </c>
      <c r="GA525" s="7">
        <f t="shared" si="3602"/>
        <v>0</v>
      </c>
      <c r="GB525" s="116">
        <f t="shared" si="3602"/>
        <v>0</v>
      </c>
      <c r="GC525" s="117">
        <f t="shared" si="3602"/>
        <v>0</v>
      </c>
      <c r="GD525" s="7"/>
      <c r="GE525" s="7"/>
      <c r="GF525" s="7"/>
      <c r="GG525" s="52"/>
      <c r="GH525" s="3"/>
      <c r="GI525" s="18"/>
      <c r="GJ525" s="18"/>
      <c r="GK525" s="1"/>
      <c r="GL525" s="23"/>
      <c r="GM525" s="61"/>
      <c r="GN525" s="7"/>
      <c r="GO525" s="7"/>
    </row>
    <row r="526" spans="1:197" ht="24.95" customHeight="1" x14ac:dyDescent="0.35">
      <c r="A526" s="51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3">
        <f t="shared" si="3616"/>
        <v>0</v>
      </c>
      <c r="N526" s="32"/>
      <c r="O526" s="263"/>
      <c r="P526" s="32"/>
      <c r="Q526" s="20"/>
      <c r="R526" s="32"/>
      <c r="S526" s="20"/>
      <c r="T526" s="32"/>
      <c r="U526" s="20"/>
      <c r="V526" s="74"/>
      <c r="W526" s="20"/>
      <c r="X526" s="20"/>
      <c r="Y526" s="20"/>
      <c r="Z526" s="74"/>
      <c r="AA526" s="20"/>
      <c r="AB526" s="74"/>
      <c r="AC526" s="20"/>
      <c r="AD526" s="74"/>
      <c r="AE526" s="24"/>
      <c r="AF526" s="74"/>
      <c r="AG526" s="20"/>
      <c r="AH526" s="74"/>
      <c r="AI526" s="20"/>
      <c r="AJ526" s="74"/>
      <c r="AK526" s="20"/>
      <c r="AL526" s="74"/>
      <c r="AM526" s="263"/>
      <c r="AN526" s="74"/>
      <c r="AO526" s="20"/>
      <c r="AP526" s="74"/>
      <c r="AQ526" s="20"/>
      <c r="AR526" s="74"/>
      <c r="AS526" s="20"/>
      <c r="AT526" s="74"/>
      <c r="AU526" s="20"/>
      <c r="AV526" s="74"/>
      <c r="AW526" s="20"/>
      <c r="AX526" s="74"/>
      <c r="AY526" s="20"/>
      <c r="AZ526" s="74"/>
      <c r="BA526" s="20"/>
      <c r="BB526" s="74"/>
      <c r="BC526" s="20"/>
      <c r="BD526" s="74"/>
      <c r="BE526" s="20"/>
      <c r="BF526" s="20">
        <f t="shared" si="3617"/>
        <v>0</v>
      </c>
      <c r="BG526" s="20">
        <f t="shared" si="3618"/>
        <v>0</v>
      </c>
      <c r="BH526" s="7"/>
      <c r="BI526" s="1"/>
      <c r="BJ526" s="1"/>
      <c r="BK526" s="55"/>
      <c r="BL526" s="51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3">
        <f t="shared" si="3657"/>
        <v>0</v>
      </c>
      <c r="BY526" s="32"/>
      <c r="BZ526" s="334"/>
      <c r="CA526" s="32"/>
      <c r="CB526" s="20"/>
      <c r="CC526" s="32"/>
      <c r="CD526" s="20"/>
      <c r="CE526" s="32"/>
      <c r="CF526" s="20"/>
      <c r="CG526" s="74"/>
      <c r="CH526" s="20"/>
      <c r="CI526" s="20"/>
      <c r="CJ526" s="20"/>
      <c r="CK526" s="74"/>
      <c r="CL526" s="20"/>
      <c r="CM526" s="74"/>
      <c r="CN526" s="20"/>
      <c r="CO526" s="74"/>
      <c r="CP526" s="24"/>
      <c r="CQ526" s="74"/>
      <c r="CR526" s="334"/>
      <c r="CS526" s="74"/>
      <c r="CT526" s="20"/>
      <c r="CU526" s="74"/>
      <c r="CV526" s="20"/>
      <c r="CW526" s="74"/>
      <c r="CX526" s="334"/>
      <c r="CY526" s="74"/>
      <c r="CZ526" s="20"/>
      <c r="DA526" s="74"/>
      <c r="DB526" s="20"/>
      <c r="DC526" s="74"/>
      <c r="DD526" s="20"/>
      <c r="DE526" s="74"/>
      <c r="DF526" s="20"/>
      <c r="DG526" s="74"/>
      <c r="DH526" s="20"/>
      <c r="DI526" s="74"/>
      <c r="DJ526" s="20"/>
      <c r="DK526" s="74"/>
      <c r="DL526" s="20"/>
      <c r="DM526" s="74"/>
      <c r="DN526" s="20"/>
      <c r="DO526" s="74"/>
      <c r="DP526" s="20"/>
      <c r="DQ526" s="20">
        <f t="shared" si="3597"/>
        <v>0</v>
      </c>
      <c r="DR526" s="20">
        <f t="shared" si="3598"/>
        <v>0</v>
      </c>
      <c r="DS526" s="7"/>
      <c r="DT526" s="7"/>
      <c r="DU526" s="7"/>
      <c r="DV526" s="52"/>
      <c r="DW526" s="51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>
        <f t="shared" si="3599"/>
        <v>0</v>
      </c>
      <c r="EI526" s="7">
        <f t="shared" si="3599"/>
        <v>0</v>
      </c>
      <c r="EJ526" s="7">
        <f t="shared" si="3599"/>
        <v>0</v>
      </c>
      <c r="EK526" s="18">
        <f t="shared" si="3599"/>
        <v>0</v>
      </c>
      <c r="EL526" s="7">
        <f t="shared" si="3599"/>
        <v>0</v>
      </c>
      <c r="EM526" s="7">
        <f t="shared" si="3599"/>
        <v>0</v>
      </c>
      <c r="EN526" s="7">
        <f t="shared" si="3599"/>
        <v>0</v>
      </c>
      <c r="EO526" s="7">
        <f t="shared" si="3599"/>
        <v>0</v>
      </c>
      <c r="EP526" s="7">
        <f t="shared" si="3599"/>
        <v>0</v>
      </c>
      <c r="EQ526" s="7">
        <f t="shared" si="3599"/>
        <v>0</v>
      </c>
      <c r="ER526" s="7">
        <f t="shared" si="3599"/>
        <v>0</v>
      </c>
      <c r="ES526" s="7">
        <f t="shared" si="3599"/>
        <v>0</v>
      </c>
      <c r="ET526" s="7">
        <f t="shared" si="3599"/>
        <v>0</v>
      </c>
      <c r="EU526" s="18">
        <f t="shared" si="3599"/>
        <v>0</v>
      </c>
      <c r="EV526" s="7">
        <f t="shared" si="3599"/>
        <v>0</v>
      </c>
      <c r="EW526" s="7">
        <f t="shared" si="3599"/>
        <v>0</v>
      </c>
      <c r="EX526" s="7">
        <f t="shared" si="3600"/>
        <v>0</v>
      </c>
      <c r="EY526" s="7">
        <f t="shared" si="3600"/>
        <v>0</v>
      </c>
      <c r="EZ526" s="7">
        <f t="shared" si="3600"/>
        <v>0</v>
      </c>
      <c r="FA526" s="7">
        <f t="shared" si="3600"/>
        <v>0</v>
      </c>
      <c r="FB526" s="7">
        <f t="shared" si="3600"/>
        <v>0</v>
      </c>
      <c r="FC526" s="7">
        <f t="shared" si="3600"/>
        <v>0</v>
      </c>
      <c r="FD526" s="7">
        <f t="shared" si="3600"/>
        <v>0</v>
      </c>
      <c r="FE526" s="18">
        <f t="shared" si="3600"/>
        <v>0</v>
      </c>
      <c r="FF526" s="7">
        <f t="shared" si="3600"/>
        <v>0</v>
      </c>
      <c r="FG526" s="7">
        <f t="shared" si="3600"/>
        <v>0</v>
      </c>
      <c r="FH526" s="7">
        <f t="shared" si="3600"/>
        <v>0</v>
      </c>
      <c r="FI526" s="7">
        <f t="shared" si="3600"/>
        <v>0</v>
      </c>
      <c r="FJ526" s="7">
        <f t="shared" si="3600"/>
        <v>0</v>
      </c>
      <c r="FK526" s="7">
        <f t="shared" si="3600"/>
        <v>0</v>
      </c>
      <c r="FL526" s="7">
        <f t="shared" si="3600"/>
        <v>0</v>
      </c>
      <c r="FM526" s="7">
        <f t="shared" si="3600"/>
        <v>0</v>
      </c>
      <c r="FN526" s="7">
        <f t="shared" si="3601"/>
        <v>0</v>
      </c>
      <c r="FO526" s="7">
        <f t="shared" si="3601"/>
        <v>0</v>
      </c>
      <c r="FP526" s="7"/>
      <c r="FQ526" s="7">
        <f t="shared" si="3602"/>
        <v>0</v>
      </c>
      <c r="FR526" s="7">
        <f t="shared" si="3602"/>
        <v>0</v>
      </c>
      <c r="FS526" s="7">
        <f t="shared" si="3602"/>
        <v>0</v>
      </c>
      <c r="FT526" s="7">
        <f t="shared" si="3602"/>
        <v>0</v>
      </c>
      <c r="FU526" s="7">
        <f t="shared" si="3602"/>
        <v>0</v>
      </c>
      <c r="FV526" s="7">
        <f t="shared" si="3602"/>
        <v>0</v>
      </c>
      <c r="FW526" s="7">
        <f t="shared" si="3602"/>
        <v>0</v>
      </c>
      <c r="FX526" s="7">
        <f t="shared" si="3602"/>
        <v>0</v>
      </c>
      <c r="FY526" s="7">
        <f t="shared" si="3602"/>
        <v>0</v>
      </c>
      <c r="FZ526" s="7">
        <f t="shared" si="3602"/>
        <v>0</v>
      </c>
      <c r="GA526" s="7">
        <f t="shared" si="3602"/>
        <v>0</v>
      </c>
      <c r="GB526" s="116">
        <f t="shared" si="3602"/>
        <v>0</v>
      </c>
      <c r="GC526" s="117">
        <f t="shared" si="3602"/>
        <v>0</v>
      </c>
      <c r="GD526" s="7"/>
      <c r="GE526" s="7"/>
      <c r="GF526" s="7"/>
      <c r="GG526" s="52"/>
      <c r="GH526" s="3"/>
      <c r="GI526" s="18"/>
      <c r="GJ526" s="18"/>
      <c r="GK526" s="1"/>
      <c r="GL526" s="23"/>
      <c r="GM526" s="61"/>
      <c r="GN526" s="7"/>
      <c r="GO526" s="7"/>
    </row>
    <row r="527" spans="1:197" ht="24.95" customHeight="1" x14ac:dyDescent="0.35">
      <c r="A527" s="51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3">
        <f t="shared" si="3616"/>
        <v>0</v>
      </c>
      <c r="N527" s="32"/>
      <c r="O527" s="263"/>
      <c r="P527" s="32"/>
      <c r="Q527" s="20"/>
      <c r="R527" s="32"/>
      <c r="S527" s="20"/>
      <c r="T527" s="32"/>
      <c r="U527" s="20"/>
      <c r="V527" s="74"/>
      <c r="W527" s="20"/>
      <c r="X527" s="20"/>
      <c r="Y527" s="20"/>
      <c r="Z527" s="74"/>
      <c r="AA527" s="20"/>
      <c r="AB527" s="74"/>
      <c r="AC527" s="20"/>
      <c r="AD527" s="74"/>
      <c r="AE527" s="24"/>
      <c r="AF527" s="74"/>
      <c r="AG527" s="20"/>
      <c r="AH527" s="74"/>
      <c r="AI527" s="20"/>
      <c r="AJ527" s="74"/>
      <c r="AK527" s="20"/>
      <c r="AL527" s="74"/>
      <c r="AM527" s="263"/>
      <c r="AN527" s="74"/>
      <c r="AO527" s="20"/>
      <c r="AP527" s="74"/>
      <c r="AQ527" s="20"/>
      <c r="AR527" s="74"/>
      <c r="AS527" s="20"/>
      <c r="AT527" s="74"/>
      <c r="AU527" s="20"/>
      <c r="AV527" s="74"/>
      <c r="AW527" s="20"/>
      <c r="AX527" s="74"/>
      <c r="AY527" s="20"/>
      <c r="AZ527" s="74"/>
      <c r="BA527" s="20"/>
      <c r="BB527" s="74"/>
      <c r="BC527" s="20"/>
      <c r="BD527" s="74"/>
      <c r="BE527" s="20"/>
      <c r="BF527" s="20">
        <f t="shared" si="3617"/>
        <v>0</v>
      </c>
      <c r="BG527" s="20">
        <f t="shared" si="3618"/>
        <v>0</v>
      </c>
      <c r="BH527" s="7"/>
      <c r="BI527" s="1"/>
      <c r="BJ527" s="1"/>
      <c r="BK527" s="55"/>
      <c r="BL527" s="51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3">
        <f t="shared" si="3657"/>
        <v>0</v>
      </c>
      <c r="BY527" s="32"/>
      <c r="BZ527" s="334"/>
      <c r="CA527" s="32"/>
      <c r="CB527" s="20"/>
      <c r="CC527" s="32"/>
      <c r="CD527" s="20"/>
      <c r="CE527" s="32"/>
      <c r="CF527" s="20"/>
      <c r="CG527" s="74"/>
      <c r="CH527" s="20"/>
      <c r="CI527" s="20"/>
      <c r="CJ527" s="20"/>
      <c r="CK527" s="74"/>
      <c r="CL527" s="20"/>
      <c r="CM527" s="74"/>
      <c r="CN527" s="20"/>
      <c r="CO527" s="74"/>
      <c r="CP527" s="24"/>
      <c r="CQ527" s="74"/>
      <c r="CR527" s="334"/>
      <c r="CS527" s="74"/>
      <c r="CT527" s="20"/>
      <c r="CU527" s="74"/>
      <c r="CV527" s="20"/>
      <c r="CW527" s="74"/>
      <c r="CX527" s="334"/>
      <c r="CY527" s="74"/>
      <c r="CZ527" s="20"/>
      <c r="DA527" s="74"/>
      <c r="DB527" s="20"/>
      <c r="DC527" s="74"/>
      <c r="DD527" s="20"/>
      <c r="DE527" s="74"/>
      <c r="DF527" s="20"/>
      <c r="DG527" s="74"/>
      <c r="DH527" s="20"/>
      <c r="DI527" s="74"/>
      <c r="DJ527" s="20"/>
      <c r="DK527" s="74"/>
      <c r="DL527" s="20"/>
      <c r="DM527" s="74"/>
      <c r="DN527" s="20"/>
      <c r="DO527" s="74"/>
      <c r="DP527" s="20"/>
      <c r="DQ527" s="20">
        <f t="shared" si="3597"/>
        <v>0</v>
      </c>
      <c r="DR527" s="20">
        <f t="shared" si="3598"/>
        <v>0</v>
      </c>
      <c r="DS527" s="7"/>
      <c r="DT527" s="7"/>
      <c r="DU527" s="7"/>
      <c r="DV527" s="52"/>
      <c r="DW527" s="51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>
        <f t="shared" si="3599"/>
        <v>0</v>
      </c>
      <c r="EI527" s="7">
        <f t="shared" si="3599"/>
        <v>0</v>
      </c>
      <c r="EJ527" s="7">
        <f t="shared" si="3599"/>
        <v>0</v>
      </c>
      <c r="EK527" s="18">
        <f t="shared" si="3599"/>
        <v>0</v>
      </c>
      <c r="EL527" s="7">
        <f t="shared" si="3599"/>
        <v>0</v>
      </c>
      <c r="EM527" s="7">
        <f t="shared" si="3599"/>
        <v>0</v>
      </c>
      <c r="EN527" s="7">
        <f t="shared" si="3599"/>
        <v>0</v>
      </c>
      <c r="EO527" s="7">
        <f t="shared" si="3599"/>
        <v>0</v>
      </c>
      <c r="EP527" s="7">
        <f t="shared" si="3599"/>
        <v>0</v>
      </c>
      <c r="EQ527" s="7">
        <f t="shared" si="3599"/>
        <v>0</v>
      </c>
      <c r="ER527" s="7">
        <f t="shared" si="3599"/>
        <v>0</v>
      </c>
      <c r="ES527" s="7">
        <f t="shared" si="3599"/>
        <v>0</v>
      </c>
      <c r="ET527" s="7">
        <f t="shared" si="3599"/>
        <v>0</v>
      </c>
      <c r="EU527" s="18">
        <f t="shared" si="3599"/>
        <v>0</v>
      </c>
      <c r="EV527" s="7">
        <f t="shared" si="3599"/>
        <v>0</v>
      </c>
      <c r="EW527" s="7">
        <f t="shared" si="3599"/>
        <v>0</v>
      </c>
      <c r="EX527" s="7">
        <f t="shared" si="3600"/>
        <v>0</v>
      </c>
      <c r="EY527" s="7">
        <f t="shared" si="3600"/>
        <v>0</v>
      </c>
      <c r="EZ527" s="7">
        <f t="shared" si="3600"/>
        <v>0</v>
      </c>
      <c r="FA527" s="7">
        <f t="shared" si="3600"/>
        <v>0</v>
      </c>
      <c r="FB527" s="7">
        <f t="shared" si="3600"/>
        <v>0</v>
      </c>
      <c r="FC527" s="7">
        <f t="shared" si="3600"/>
        <v>0</v>
      </c>
      <c r="FD527" s="7">
        <f t="shared" si="3600"/>
        <v>0</v>
      </c>
      <c r="FE527" s="18">
        <f t="shared" si="3600"/>
        <v>0</v>
      </c>
      <c r="FF527" s="7">
        <f t="shared" si="3600"/>
        <v>0</v>
      </c>
      <c r="FG527" s="7">
        <f t="shared" si="3600"/>
        <v>0</v>
      </c>
      <c r="FH527" s="7">
        <f t="shared" si="3600"/>
        <v>0</v>
      </c>
      <c r="FI527" s="7">
        <f t="shared" si="3600"/>
        <v>0</v>
      </c>
      <c r="FJ527" s="7">
        <f t="shared" si="3600"/>
        <v>0</v>
      </c>
      <c r="FK527" s="7">
        <f t="shared" si="3600"/>
        <v>0</v>
      </c>
      <c r="FL527" s="7">
        <f t="shared" si="3600"/>
        <v>0</v>
      </c>
      <c r="FM527" s="7">
        <f t="shared" si="3600"/>
        <v>0</v>
      </c>
      <c r="FN527" s="7">
        <f t="shared" si="3601"/>
        <v>0</v>
      </c>
      <c r="FO527" s="7">
        <f t="shared" si="3601"/>
        <v>0</v>
      </c>
      <c r="FP527" s="7"/>
      <c r="FQ527" s="7">
        <f t="shared" si="3602"/>
        <v>0</v>
      </c>
      <c r="FR527" s="7">
        <f t="shared" si="3602"/>
        <v>0</v>
      </c>
      <c r="FS527" s="7">
        <f t="shared" si="3602"/>
        <v>0</v>
      </c>
      <c r="FT527" s="7">
        <f t="shared" si="3602"/>
        <v>0</v>
      </c>
      <c r="FU527" s="7">
        <f t="shared" si="3602"/>
        <v>0</v>
      </c>
      <c r="FV527" s="7">
        <f t="shared" si="3602"/>
        <v>0</v>
      </c>
      <c r="FW527" s="7">
        <f t="shared" si="3602"/>
        <v>0</v>
      </c>
      <c r="FX527" s="7">
        <f t="shared" si="3602"/>
        <v>0</v>
      </c>
      <c r="FY527" s="7">
        <f t="shared" si="3602"/>
        <v>0</v>
      </c>
      <c r="FZ527" s="7">
        <f t="shared" si="3602"/>
        <v>0</v>
      </c>
      <c r="GA527" s="7">
        <f t="shared" si="3602"/>
        <v>0</v>
      </c>
      <c r="GB527" s="116">
        <f t="shared" si="3602"/>
        <v>0</v>
      </c>
      <c r="GC527" s="117">
        <f t="shared" si="3602"/>
        <v>0</v>
      </c>
      <c r="GD527" s="7"/>
      <c r="GE527" s="7"/>
      <c r="GF527" s="7"/>
      <c r="GG527" s="52"/>
      <c r="GH527" s="3"/>
      <c r="GI527" s="18"/>
      <c r="GJ527" s="18"/>
      <c r="GK527" s="1"/>
      <c r="GL527" s="23"/>
      <c r="GM527" s="61"/>
      <c r="GN527" s="7"/>
      <c r="GO527" s="7"/>
    </row>
    <row r="528" spans="1:197" ht="24.95" customHeight="1" x14ac:dyDescent="0.35">
      <c r="A528" s="51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3">
        <f t="shared" si="3616"/>
        <v>0</v>
      </c>
      <c r="N528" s="32"/>
      <c r="O528" s="263"/>
      <c r="P528" s="32"/>
      <c r="Q528" s="20"/>
      <c r="R528" s="32"/>
      <c r="S528" s="20"/>
      <c r="T528" s="32"/>
      <c r="U528" s="20"/>
      <c r="V528" s="74"/>
      <c r="W528" s="20"/>
      <c r="X528" s="20"/>
      <c r="Y528" s="20"/>
      <c r="Z528" s="74"/>
      <c r="AA528" s="20"/>
      <c r="AB528" s="74"/>
      <c r="AC528" s="20"/>
      <c r="AD528" s="74"/>
      <c r="AE528" s="24"/>
      <c r="AF528" s="74"/>
      <c r="AG528" s="20"/>
      <c r="AH528" s="74"/>
      <c r="AI528" s="20"/>
      <c r="AJ528" s="74"/>
      <c r="AK528" s="20"/>
      <c r="AL528" s="74"/>
      <c r="AM528" s="263"/>
      <c r="AN528" s="74"/>
      <c r="AO528" s="20"/>
      <c r="AP528" s="74"/>
      <c r="AQ528" s="20"/>
      <c r="AR528" s="74"/>
      <c r="AS528" s="20"/>
      <c r="AT528" s="74"/>
      <c r="AU528" s="20"/>
      <c r="AV528" s="74"/>
      <c r="AW528" s="20"/>
      <c r="AX528" s="74"/>
      <c r="AY528" s="20"/>
      <c r="AZ528" s="74"/>
      <c r="BA528" s="20"/>
      <c r="BB528" s="74"/>
      <c r="BC528" s="20"/>
      <c r="BD528" s="74"/>
      <c r="BE528" s="20"/>
      <c r="BF528" s="20">
        <f t="shared" si="3617"/>
        <v>0</v>
      </c>
      <c r="BG528" s="20">
        <f t="shared" si="3618"/>
        <v>0</v>
      </c>
      <c r="BH528" s="7"/>
      <c r="BI528" s="1"/>
      <c r="BJ528" s="1"/>
      <c r="BK528" s="55"/>
      <c r="BL528" s="51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3">
        <f t="shared" si="3657"/>
        <v>0</v>
      </c>
      <c r="BY528" s="32"/>
      <c r="BZ528" s="334"/>
      <c r="CA528" s="32"/>
      <c r="CB528" s="20"/>
      <c r="CC528" s="32"/>
      <c r="CD528" s="20"/>
      <c r="CE528" s="32"/>
      <c r="CF528" s="20"/>
      <c r="CG528" s="74"/>
      <c r="CH528" s="20"/>
      <c r="CI528" s="20"/>
      <c r="CJ528" s="20"/>
      <c r="CK528" s="74"/>
      <c r="CL528" s="20"/>
      <c r="CM528" s="74"/>
      <c r="CN528" s="20"/>
      <c r="CO528" s="74"/>
      <c r="CP528" s="24"/>
      <c r="CQ528" s="74"/>
      <c r="CR528" s="334"/>
      <c r="CS528" s="74"/>
      <c r="CT528" s="20"/>
      <c r="CU528" s="74"/>
      <c r="CV528" s="20"/>
      <c r="CW528" s="74"/>
      <c r="CX528" s="334"/>
      <c r="CY528" s="74"/>
      <c r="CZ528" s="20"/>
      <c r="DA528" s="74"/>
      <c r="DB528" s="20"/>
      <c r="DC528" s="74"/>
      <c r="DD528" s="20"/>
      <c r="DE528" s="74"/>
      <c r="DF528" s="20"/>
      <c r="DG528" s="74"/>
      <c r="DH528" s="20"/>
      <c r="DI528" s="74"/>
      <c r="DJ528" s="20"/>
      <c r="DK528" s="74"/>
      <c r="DL528" s="20"/>
      <c r="DM528" s="74"/>
      <c r="DN528" s="20"/>
      <c r="DO528" s="74"/>
      <c r="DP528" s="20"/>
      <c r="DQ528" s="20">
        <f t="shared" si="3597"/>
        <v>0</v>
      </c>
      <c r="DR528" s="20">
        <f t="shared" si="3598"/>
        <v>0</v>
      </c>
      <c r="DS528" s="7"/>
      <c r="DT528" s="7"/>
      <c r="DU528" s="7"/>
      <c r="DV528" s="52"/>
      <c r="DW528" s="51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>
        <f t="shared" si="3599"/>
        <v>0</v>
      </c>
      <c r="EI528" s="7">
        <f t="shared" si="3599"/>
        <v>0</v>
      </c>
      <c r="EJ528" s="7">
        <f t="shared" si="3599"/>
        <v>0</v>
      </c>
      <c r="EK528" s="18">
        <f t="shared" si="3599"/>
        <v>0</v>
      </c>
      <c r="EL528" s="7">
        <f t="shared" si="3599"/>
        <v>0</v>
      </c>
      <c r="EM528" s="7">
        <f t="shared" si="3599"/>
        <v>0</v>
      </c>
      <c r="EN528" s="7">
        <f t="shared" si="3599"/>
        <v>0</v>
      </c>
      <c r="EO528" s="7">
        <f t="shared" si="3599"/>
        <v>0</v>
      </c>
      <c r="EP528" s="7">
        <f t="shared" si="3599"/>
        <v>0</v>
      </c>
      <c r="EQ528" s="7">
        <f t="shared" si="3599"/>
        <v>0</v>
      </c>
      <c r="ER528" s="7">
        <f t="shared" si="3599"/>
        <v>0</v>
      </c>
      <c r="ES528" s="7">
        <f t="shared" si="3599"/>
        <v>0</v>
      </c>
      <c r="ET528" s="7">
        <f t="shared" si="3599"/>
        <v>0</v>
      </c>
      <c r="EU528" s="18">
        <f t="shared" si="3599"/>
        <v>0</v>
      </c>
      <c r="EV528" s="7">
        <f t="shared" si="3599"/>
        <v>0</v>
      </c>
      <c r="EW528" s="7">
        <f t="shared" si="3599"/>
        <v>0</v>
      </c>
      <c r="EX528" s="7">
        <f t="shared" si="3600"/>
        <v>0</v>
      </c>
      <c r="EY528" s="7">
        <f t="shared" si="3600"/>
        <v>0</v>
      </c>
      <c r="EZ528" s="7">
        <f t="shared" si="3600"/>
        <v>0</v>
      </c>
      <c r="FA528" s="7">
        <f t="shared" si="3600"/>
        <v>0</v>
      </c>
      <c r="FB528" s="7">
        <f t="shared" si="3600"/>
        <v>0</v>
      </c>
      <c r="FC528" s="7">
        <f t="shared" si="3600"/>
        <v>0</v>
      </c>
      <c r="FD528" s="7">
        <f t="shared" si="3600"/>
        <v>0</v>
      </c>
      <c r="FE528" s="18">
        <f t="shared" si="3600"/>
        <v>0</v>
      </c>
      <c r="FF528" s="7">
        <f t="shared" si="3600"/>
        <v>0</v>
      </c>
      <c r="FG528" s="7">
        <f t="shared" si="3600"/>
        <v>0</v>
      </c>
      <c r="FH528" s="7">
        <f t="shared" si="3600"/>
        <v>0</v>
      </c>
      <c r="FI528" s="7">
        <f t="shared" si="3600"/>
        <v>0</v>
      </c>
      <c r="FJ528" s="7">
        <f t="shared" si="3600"/>
        <v>0</v>
      </c>
      <c r="FK528" s="7">
        <f t="shared" si="3600"/>
        <v>0</v>
      </c>
      <c r="FL528" s="7">
        <f t="shared" si="3600"/>
        <v>0</v>
      </c>
      <c r="FM528" s="7">
        <f t="shared" si="3600"/>
        <v>0</v>
      </c>
      <c r="FN528" s="7">
        <f t="shared" si="3601"/>
        <v>0</v>
      </c>
      <c r="FO528" s="7">
        <f t="shared" si="3601"/>
        <v>0</v>
      </c>
      <c r="FP528" s="7"/>
      <c r="FQ528" s="7">
        <f t="shared" si="3602"/>
        <v>0</v>
      </c>
      <c r="FR528" s="7">
        <f t="shared" si="3602"/>
        <v>0</v>
      </c>
      <c r="FS528" s="7">
        <f t="shared" si="3602"/>
        <v>0</v>
      </c>
      <c r="FT528" s="7">
        <f t="shared" si="3602"/>
        <v>0</v>
      </c>
      <c r="FU528" s="7">
        <f t="shared" si="3602"/>
        <v>0</v>
      </c>
      <c r="FV528" s="7">
        <f t="shared" si="3602"/>
        <v>0</v>
      </c>
      <c r="FW528" s="7">
        <f t="shared" si="3602"/>
        <v>0</v>
      </c>
      <c r="FX528" s="7">
        <f t="shared" si="3602"/>
        <v>0</v>
      </c>
      <c r="FY528" s="7">
        <f t="shared" si="3602"/>
        <v>0</v>
      </c>
      <c r="FZ528" s="7">
        <f t="shared" si="3602"/>
        <v>0</v>
      </c>
      <c r="GA528" s="7">
        <f t="shared" si="3602"/>
        <v>0</v>
      </c>
      <c r="GB528" s="116">
        <f t="shared" si="3602"/>
        <v>0</v>
      </c>
      <c r="GC528" s="117">
        <f t="shared" si="3602"/>
        <v>0</v>
      </c>
      <c r="GD528" s="7"/>
      <c r="GE528" s="7"/>
      <c r="GF528" s="7"/>
      <c r="GG528" s="52"/>
      <c r="GH528" s="3"/>
      <c r="GI528" s="18"/>
      <c r="GJ528" s="18"/>
      <c r="GK528" s="1"/>
      <c r="GL528" s="23"/>
      <c r="GM528" s="61"/>
      <c r="GN528" s="7"/>
      <c r="GO528" s="7"/>
    </row>
    <row r="529" spans="1:197" ht="24.95" customHeight="1" x14ac:dyDescent="0.35">
      <c r="A529" s="51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3">
        <f t="shared" si="3616"/>
        <v>0</v>
      </c>
      <c r="N529" s="32"/>
      <c r="O529" s="263"/>
      <c r="P529" s="32"/>
      <c r="Q529" s="20"/>
      <c r="R529" s="32"/>
      <c r="S529" s="20"/>
      <c r="T529" s="32"/>
      <c r="U529" s="20"/>
      <c r="V529" s="74"/>
      <c r="W529" s="20"/>
      <c r="X529" s="20"/>
      <c r="Y529" s="20"/>
      <c r="Z529" s="74"/>
      <c r="AA529" s="20"/>
      <c r="AB529" s="74"/>
      <c r="AC529" s="20"/>
      <c r="AD529" s="74"/>
      <c r="AE529" s="24"/>
      <c r="AF529" s="74"/>
      <c r="AG529" s="20"/>
      <c r="AH529" s="74"/>
      <c r="AI529" s="20"/>
      <c r="AJ529" s="74"/>
      <c r="AK529" s="20"/>
      <c r="AL529" s="74"/>
      <c r="AM529" s="263"/>
      <c r="AN529" s="74"/>
      <c r="AO529" s="20"/>
      <c r="AP529" s="74"/>
      <c r="AQ529" s="20"/>
      <c r="AR529" s="74"/>
      <c r="AS529" s="20"/>
      <c r="AT529" s="74"/>
      <c r="AU529" s="20"/>
      <c r="AV529" s="74"/>
      <c r="AW529" s="20"/>
      <c r="AX529" s="74"/>
      <c r="AY529" s="20"/>
      <c r="AZ529" s="74"/>
      <c r="BA529" s="20"/>
      <c r="BB529" s="74"/>
      <c r="BC529" s="20"/>
      <c r="BD529" s="74"/>
      <c r="BE529" s="20"/>
      <c r="BF529" s="20">
        <f t="shared" si="3617"/>
        <v>0</v>
      </c>
      <c r="BG529" s="20">
        <f t="shared" si="3618"/>
        <v>0</v>
      </c>
      <c r="BH529" s="7"/>
      <c r="BI529" s="1"/>
      <c r="BJ529" s="1"/>
      <c r="BK529" s="55"/>
      <c r="BL529" s="51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3">
        <f t="shared" si="3657"/>
        <v>0</v>
      </c>
      <c r="BY529" s="32"/>
      <c r="BZ529" s="334"/>
      <c r="CA529" s="32"/>
      <c r="CB529" s="20"/>
      <c r="CC529" s="32"/>
      <c r="CD529" s="20"/>
      <c r="CE529" s="32"/>
      <c r="CF529" s="20"/>
      <c r="CG529" s="74"/>
      <c r="CH529" s="20"/>
      <c r="CI529" s="20"/>
      <c r="CJ529" s="20"/>
      <c r="CK529" s="74"/>
      <c r="CL529" s="20"/>
      <c r="CM529" s="74"/>
      <c r="CN529" s="20"/>
      <c r="CO529" s="74"/>
      <c r="CP529" s="24"/>
      <c r="CQ529" s="74"/>
      <c r="CR529" s="334"/>
      <c r="CS529" s="74"/>
      <c r="CT529" s="20"/>
      <c r="CU529" s="74"/>
      <c r="CV529" s="20"/>
      <c r="CW529" s="74"/>
      <c r="CX529" s="334"/>
      <c r="CY529" s="74"/>
      <c r="CZ529" s="20"/>
      <c r="DA529" s="74"/>
      <c r="DB529" s="20"/>
      <c r="DC529" s="74"/>
      <c r="DD529" s="20"/>
      <c r="DE529" s="74"/>
      <c r="DF529" s="20"/>
      <c r="DG529" s="74"/>
      <c r="DH529" s="20"/>
      <c r="DI529" s="74"/>
      <c r="DJ529" s="20"/>
      <c r="DK529" s="74"/>
      <c r="DL529" s="20"/>
      <c r="DM529" s="74"/>
      <c r="DN529" s="20"/>
      <c r="DO529" s="74"/>
      <c r="DP529" s="20"/>
      <c r="DQ529" s="20">
        <f t="shared" si="3597"/>
        <v>0</v>
      </c>
      <c r="DR529" s="20">
        <f t="shared" si="3598"/>
        <v>0</v>
      </c>
      <c r="DS529" s="7"/>
      <c r="DT529" s="7"/>
      <c r="DU529" s="7"/>
      <c r="DV529" s="52"/>
      <c r="DW529" s="51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>
        <f t="shared" si="3599"/>
        <v>0</v>
      </c>
      <c r="EI529" s="7">
        <f t="shared" si="3599"/>
        <v>0</v>
      </c>
      <c r="EJ529" s="7">
        <f t="shared" si="3599"/>
        <v>0</v>
      </c>
      <c r="EK529" s="18">
        <f t="shared" si="3599"/>
        <v>0</v>
      </c>
      <c r="EL529" s="7">
        <f t="shared" si="3599"/>
        <v>0</v>
      </c>
      <c r="EM529" s="7">
        <f t="shared" si="3599"/>
        <v>0</v>
      </c>
      <c r="EN529" s="7">
        <f t="shared" si="3599"/>
        <v>0</v>
      </c>
      <c r="EO529" s="7">
        <f t="shared" si="3599"/>
        <v>0</v>
      </c>
      <c r="EP529" s="7">
        <f t="shared" si="3599"/>
        <v>0</v>
      </c>
      <c r="EQ529" s="7">
        <f t="shared" si="3599"/>
        <v>0</v>
      </c>
      <c r="ER529" s="7">
        <f t="shared" si="3599"/>
        <v>0</v>
      </c>
      <c r="ES529" s="7">
        <f t="shared" si="3599"/>
        <v>0</v>
      </c>
      <c r="ET529" s="7">
        <f t="shared" si="3599"/>
        <v>0</v>
      </c>
      <c r="EU529" s="18">
        <f t="shared" si="3599"/>
        <v>0</v>
      </c>
      <c r="EV529" s="7">
        <f t="shared" si="3599"/>
        <v>0</v>
      </c>
      <c r="EW529" s="7">
        <f t="shared" si="3599"/>
        <v>0</v>
      </c>
      <c r="EX529" s="7">
        <f t="shared" si="3600"/>
        <v>0</v>
      </c>
      <c r="EY529" s="7">
        <f t="shared" si="3600"/>
        <v>0</v>
      </c>
      <c r="EZ529" s="7">
        <f t="shared" si="3600"/>
        <v>0</v>
      </c>
      <c r="FA529" s="7">
        <f t="shared" si="3600"/>
        <v>0</v>
      </c>
      <c r="FB529" s="7">
        <f t="shared" si="3600"/>
        <v>0</v>
      </c>
      <c r="FC529" s="7">
        <f t="shared" si="3600"/>
        <v>0</v>
      </c>
      <c r="FD529" s="7">
        <f t="shared" si="3600"/>
        <v>0</v>
      </c>
      <c r="FE529" s="18">
        <f t="shared" si="3600"/>
        <v>0</v>
      </c>
      <c r="FF529" s="7">
        <f t="shared" si="3600"/>
        <v>0</v>
      </c>
      <c r="FG529" s="7">
        <f t="shared" si="3600"/>
        <v>0</v>
      </c>
      <c r="FH529" s="7">
        <f t="shared" si="3600"/>
        <v>0</v>
      </c>
      <c r="FI529" s="7">
        <f t="shared" si="3600"/>
        <v>0</v>
      </c>
      <c r="FJ529" s="7">
        <f t="shared" si="3600"/>
        <v>0</v>
      </c>
      <c r="FK529" s="7">
        <f t="shared" si="3600"/>
        <v>0</v>
      </c>
      <c r="FL529" s="7">
        <f t="shared" si="3600"/>
        <v>0</v>
      </c>
      <c r="FM529" s="7">
        <f t="shared" si="3600"/>
        <v>0</v>
      </c>
      <c r="FN529" s="7">
        <f t="shared" si="3601"/>
        <v>0</v>
      </c>
      <c r="FO529" s="7">
        <f t="shared" si="3601"/>
        <v>0</v>
      </c>
      <c r="FP529" s="7"/>
      <c r="FQ529" s="7">
        <f t="shared" si="3602"/>
        <v>0</v>
      </c>
      <c r="FR529" s="7">
        <f t="shared" si="3602"/>
        <v>0</v>
      </c>
      <c r="FS529" s="7">
        <f t="shared" si="3602"/>
        <v>0</v>
      </c>
      <c r="FT529" s="7">
        <f t="shared" si="3602"/>
        <v>0</v>
      </c>
      <c r="FU529" s="7">
        <f t="shared" si="3602"/>
        <v>0</v>
      </c>
      <c r="FV529" s="7">
        <f t="shared" si="3602"/>
        <v>0</v>
      </c>
      <c r="FW529" s="7">
        <f t="shared" si="3602"/>
        <v>0</v>
      </c>
      <c r="FX529" s="7">
        <f t="shared" si="3602"/>
        <v>0</v>
      </c>
      <c r="FY529" s="7">
        <f t="shared" si="3602"/>
        <v>0</v>
      </c>
      <c r="FZ529" s="7">
        <f t="shared" si="3602"/>
        <v>0</v>
      </c>
      <c r="GA529" s="7">
        <f t="shared" si="3602"/>
        <v>0</v>
      </c>
      <c r="GB529" s="116">
        <f t="shared" si="3602"/>
        <v>0</v>
      </c>
      <c r="GC529" s="117">
        <f t="shared" si="3602"/>
        <v>0</v>
      </c>
      <c r="GD529" s="7"/>
      <c r="GE529" s="7"/>
      <c r="GF529" s="7"/>
      <c r="GG529" s="52"/>
      <c r="GH529" s="3"/>
      <c r="GI529" s="18"/>
      <c r="GJ529" s="18"/>
      <c r="GK529" s="1"/>
      <c r="GL529" s="23"/>
      <c r="GM529" s="61"/>
      <c r="GN529" s="7"/>
      <c r="GO529" s="7"/>
    </row>
    <row r="530" spans="1:197" ht="24.95" customHeight="1" thickBot="1" x14ac:dyDescent="0.4">
      <c r="A530" s="51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3">
        <f t="shared" si="3616"/>
        <v>0</v>
      </c>
      <c r="N530" s="32"/>
      <c r="O530" s="263"/>
      <c r="P530" s="32"/>
      <c r="Q530" s="20"/>
      <c r="R530" s="32"/>
      <c r="S530" s="20"/>
      <c r="T530" s="32"/>
      <c r="U530" s="20"/>
      <c r="V530" s="74"/>
      <c r="W530" s="20"/>
      <c r="X530" s="20"/>
      <c r="Y530" s="20"/>
      <c r="Z530" s="74"/>
      <c r="AA530" s="20"/>
      <c r="AB530" s="74"/>
      <c r="AC530" s="20"/>
      <c r="AD530" s="74"/>
      <c r="AE530" s="24"/>
      <c r="AF530" s="74"/>
      <c r="AG530" s="20"/>
      <c r="AH530" s="74"/>
      <c r="AI530" s="20"/>
      <c r="AJ530" s="74"/>
      <c r="AK530" s="20"/>
      <c r="AL530" s="74"/>
      <c r="AM530" s="263"/>
      <c r="AN530" s="74"/>
      <c r="AO530" s="20"/>
      <c r="AP530" s="74"/>
      <c r="AQ530" s="20"/>
      <c r="AR530" s="74"/>
      <c r="AS530" s="20"/>
      <c r="AT530" s="74"/>
      <c r="AU530" s="20"/>
      <c r="AV530" s="74"/>
      <c r="AW530" s="20"/>
      <c r="AX530" s="74"/>
      <c r="AY530" s="20"/>
      <c r="AZ530" s="74"/>
      <c r="BA530" s="20"/>
      <c r="BB530" s="74"/>
      <c r="BC530" s="20"/>
      <c r="BD530" s="74"/>
      <c r="BE530" s="20"/>
      <c r="BF530" s="20">
        <f t="shared" si="3617"/>
        <v>0</v>
      </c>
      <c r="BG530" s="20">
        <f t="shared" si="3618"/>
        <v>0</v>
      </c>
      <c r="BH530" s="7"/>
      <c r="BI530" s="1"/>
      <c r="BJ530" s="1"/>
      <c r="BK530" s="55"/>
      <c r="BL530" s="51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3">
        <f t="shared" si="3657"/>
        <v>0</v>
      </c>
      <c r="BY530" s="32"/>
      <c r="BZ530" s="334"/>
      <c r="CA530" s="32"/>
      <c r="CB530" s="20"/>
      <c r="CC530" s="32"/>
      <c r="CD530" s="20"/>
      <c r="CE530" s="32"/>
      <c r="CF530" s="20"/>
      <c r="CG530" s="74"/>
      <c r="CH530" s="20"/>
      <c r="CI530" s="20"/>
      <c r="CJ530" s="20"/>
      <c r="CK530" s="74"/>
      <c r="CL530" s="20"/>
      <c r="CM530" s="74"/>
      <c r="CN530" s="20"/>
      <c r="CO530" s="74"/>
      <c r="CP530" s="24"/>
      <c r="CQ530" s="74"/>
      <c r="CR530" s="334"/>
      <c r="CS530" s="74"/>
      <c r="CT530" s="20"/>
      <c r="CU530" s="74"/>
      <c r="CV530" s="20"/>
      <c r="CW530" s="74"/>
      <c r="CX530" s="334"/>
      <c r="CY530" s="74"/>
      <c r="CZ530" s="20"/>
      <c r="DA530" s="74"/>
      <c r="DB530" s="20"/>
      <c r="DC530" s="74"/>
      <c r="DD530" s="20"/>
      <c r="DE530" s="74"/>
      <c r="DF530" s="20"/>
      <c r="DG530" s="74"/>
      <c r="DH530" s="20"/>
      <c r="DI530" s="74"/>
      <c r="DJ530" s="20"/>
      <c r="DK530" s="74"/>
      <c r="DL530" s="20"/>
      <c r="DM530" s="74"/>
      <c r="DN530" s="20"/>
      <c r="DO530" s="74"/>
      <c r="DP530" s="20"/>
      <c r="DQ530" s="20">
        <f t="shared" si="3597"/>
        <v>0</v>
      </c>
      <c r="DR530" s="20">
        <f t="shared" si="3598"/>
        <v>0</v>
      </c>
      <c r="DS530" s="7"/>
      <c r="DT530" s="7"/>
      <c r="DU530" s="7"/>
      <c r="DV530" s="52"/>
      <c r="DW530" s="51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>
        <f t="shared" si="3599"/>
        <v>0</v>
      </c>
      <c r="EI530" s="7">
        <f t="shared" si="3599"/>
        <v>0</v>
      </c>
      <c r="EJ530" s="7">
        <f t="shared" si="3599"/>
        <v>0</v>
      </c>
      <c r="EK530" s="18">
        <f t="shared" si="3599"/>
        <v>0</v>
      </c>
      <c r="EL530" s="7">
        <f t="shared" si="3599"/>
        <v>0</v>
      </c>
      <c r="EM530" s="7">
        <f t="shared" si="3599"/>
        <v>0</v>
      </c>
      <c r="EN530" s="7">
        <f t="shared" si="3599"/>
        <v>0</v>
      </c>
      <c r="EO530" s="7">
        <f t="shared" si="3599"/>
        <v>0</v>
      </c>
      <c r="EP530" s="7">
        <f t="shared" si="3599"/>
        <v>0</v>
      </c>
      <c r="EQ530" s="7">
        <f t="shared" si="3599"/>
        <v>0</v>
      </c>
      <c r="ER530" s="7">
        <f t="shared" si="3599"/>
        <v>0</v>
      </c>
      <c r="ES530" s="7">
        <f t="shared" si="3599"/>
        <v>0</v>
      </c>
      <c r="ET530" s="7">
        <f t="shared" si="3599"/>
        <v>0</v>
      </c>
      <c r="EU530" s="18">
        <f t="shared" si="3599"/>
        <v>0</v>
      </c>
      <c r="EV530" s="7">
        <f t="shared" si="3599"/>
        <v>0</v>
      </c>
      <c r="EW530" s="7">
        <f t="shared" ref="EW530" si="3658">SUM(AA530+CL530)</f>
        <v>0</v>
      </c>
      <c r="EX530" s="7">
        <f t="shared" si="3600"/>
        <v>0</v>
      </c>
      <c r="EY530" s="7">
        <f t="shared" si="3600"/>
        <v>0</v>
      </c>
      <c r="EZ530" s="7">
        <f t="shared" si="3600"/>
        <v>0</v>
      </c>
      <c r="FA530" s="7">
        <f t="shared" si="3600"/>
        <v>0</v>
      </c>
      <c r="FB530" s="7">
        <f t="shared" si="3600"/>
        <v>0</v>
      </c>
      <c r="FC530" s="7">
        <f t="shared" si="3600"/>
        <v>0</v>
      </c>
      <c r="FD530" s="7">
        <f t="shared" si="3600"/>
        <v>0</v>
      </c>
      <c r="FE530" s="18">
        <f t="shared" si="3600"/>
        <v>0</v>
      </c>
      <c r="FF530" s="7">
        <f t="shared" si="3600"/>
        <v>0</v>
      </c>
      <c r="FG530" s="7">
        <f t="shared" si="3600"/>
        <v>0</v>
      </c>
      <c r="FH530" s="7">
        <f t="shared" si="3600"/>
        <v>0</v>
      </c>
      <c r="FI530" s="7">
        <f t="shared" si="3600"/>
        <v>0</v>
      </c>
      <c r="FJ530" s="7">
        <f t="shared" si="3600"/>
        <v>0</v>
      </c>
      <c r="FK530" s="7">
        <f t="shared" si="3600"/>
        <v>0</v>
      </c>
      <c r="FL530" s="7">
        <f t="shared" si="3600"/>
        <v>0</v>
      </c>
      <c r="FM530" s="7">
        <f t="shared" ref="FM530" si="3659">SUM(AQ530+DB530)</f>
        <v>0</v>
      </c>
      <c r="FN530" s="7">
        <f t="shared" si="3601"/>
        <v>0</v>
      </c>
      <c r="FO530" s="7">
        <f t="shared" si="3601"/>
        <v>0</v>
      </c>
      <c r="FP530" s="7"/>
      <c r="FQ530" s="7">
        <f t="shared" si="3602"/>
        <v>0</v>
      </c>
      <c r="FR530" s="7">
        <f t="shared" si="3602"/>
        <v>0</v>
      </c>
      <c r="FS530" s="7">
        <f t="shared" si="3602"/>
        <v>0</v>
      </c>
      <c r="FT530" s="7">
        <f t="shared" si="3602"/>
        <v>0</v>
      </c>
      <c r="FU530" s="7">
        <f t="shared" si="3602"/>
        <v>0</v>
      </c>
      <c r="FV530" s="7">
        <f t="shared" si="3602"/>
        <v>0</v>
      </c>
      <c r="FW530" s="7">
        <f t="shared" si="3602"/>
        <v>0</v>
      </c>
      <c r="FX530" s="7">
        <f t="shared" si="3602"/>
        <v>0</v>
      </c>
      <c r="FY530" s="7">
        <f t="shared" si="3602"/>
        <v>0</v>
      </c>
      <c r="FZ530" s="7">
        <f t="shared" si="3602"/>
        <v>0</v>
      </c>
      <c r="GA530" s="7">
        <f t="shared" si="3602"/>
        <v>0</v>
      </c>
      <c r="GB530" s="116">
        <f t="shared" si="3602"/>
        <v>0</v>
      </c>
      <c r="GC530" s="117">
        <f t="shared" si="3602"/>
        <v>0</v>
      </c>
      <c r="GD530" s="7"/>
      <c r="GE530" s="7"/>
      <c r="GF530" s="7"/>
      <c r="GG530" s="52"/>
      <c r="GH530" s="3"/>
      <c r="GI530" s="18"/>
      <c r="GJ530" s="18"/>
      <c r="GK530" s="1"/>
      <c r="GL530" s="23"/>
      <c r="GM530" s="61"/>
      <c r="GN530" s="7"/>
      <c r="GO530" s="7"/>
    </row>
    <row r="531" spans="1:197" s="346" customFormat="1" ht="24.95" customHeight="1" x14ac:dyDescent="0.35">
      <c r="A531" s="351">
        <v>35</v>
      </c>
      <c r="B531" s="131" t="s">
        <v>96</v>
      </c>
      <c r="C531" s="130" t="s">
        <v>55</v>
      </c>
      <c r="D531" s="131">
        <v>1</v>
      </c>
      <c r="E531" s="131"/>
      <c r="F531" s="131"/>
      <c r="G531" s="131"/>
      <c r="H531" s="131"/>
      <c r="I531" s="131"/>
      <c r="J531" s="131"/>
      <c r="K531" s="131"/>
      <c r="L531" s="131">
        <f t="shared" ref="L531:BE531" si="3660">SUM(L532:L536)</f>
        <v>178</v>
      </c>
      <c r="M531" s="131">
        <f t="shared" si="3660"/>
        <v>178</v>
      </c>
      <c r="N531" s="131">
        <f t="shared" si="3660"/>
        <v>82</v>
      </c>
      <c r="O531" s="131">
        <f t="shared" si="3660"/>
        <v>26</v>
      </c>
      <c r="P531" s="2">
        <f t="shared" si="3660"/>
        <v>40</v>
      </c>
      <c r="Q531" s="131">
        <f t="shared" si="3660"/>
        <v>44</v>
      </c>
      <c r="R531" s="2">
        <f t="shared" si="3660"/>
        <v>56</v>
      </c>
      <c r="S531" s="131">
        <f t="shared" si="3660"/>
        <v>82</v>
      </c>
      <c r="T531" s="2">
        <f t="shared" si="3660"/>
        <v>0</v>
      </c>
      <c r="U531" s="131">
        <f t="shared" si="3660"/>
        <v>0</v>
      </c>
      <c r="V531" s="2">
        <f t="shared" si="3660"/>
        <v>0</v>
      </c>
      <c r="W531" s="131">
        <f t="shared" si="3660"/>
        <v>0</v>
      </c>
      <c r="X531" s="131">
        <f t="shared" si="3660"/>
        <v>0</v>
      </c>
      <c r="Y531" s="433">
        <f t="shared" si="3660"/>
        <v>11.9</v>
      </c>
      <c r="Z531" s="2">
        <f t="shared" si="3660"/>
        <v>0</v>
      </c>
      <c r="AA531" s="131">
        <f t="shared" si="3660"/>
        <v>0</v>
      </c>
      <c r="AB531" s="2">
        <f t="shared" si="3660"/>
        <v>0</v>
      </c>
      <c r="AC531" s="131">
        <f t="shared" si="3660"/>
        <v>0</v>
      </c>
      <c r="AD531" s="2">
        <f t="shared" si="3660"/>
        <v>1</v>
      </c>
      <c r="AE531" s="131">
        <f t="shared" si="3660"/>
        <v>75</v>
      </c>
      <c r="AF531" s="2">
        <f t="shared" si="3660"/>
        <v>0</v>
      </c>
      <c r="AG531" s="131">
        <f t="shared" si="3660"/>
        <v>0</v>
      </c>
      <c r="AH531" s="2">
        <f t="shared" si="3660"/>
        <v>0</v>
      </c>
      <c r="AI531" s="353">
        <f t="shared" si="3660"/>
        <v>0</v>
      </c>
      <c r="AJ531" s="2">
        <f t="shared" si="3660"/>
        <v>0</v>
      </c>
      <c r="AK531" s="433">
        <f t="shared" si="3660"/>
        <v>0</v>
      </c>
      <c r="AL531" s="2">
        <f t="shared" si="3660"/>
        <v>0</v>
      </c>
      <c r="AM531" s="131">
        <f t="shared" si="3660"/>
        <v>0</v>
      </c>
      <c r="AN531" s="2">
        <f t="shared" si="3660"/>
        <v>0</v>
      </c>
      <c r="AO531" s="131">
        <f t="shared" si="3660"/>
        <v>0</v>
      </c>
      <c r="AP531" s="2">
        <f t="shared" si="3660"/>
        <v>0</v>
      </c>
      <c r="AQ531" s="131">
        <f t="shared" si="3660"/>
        <v>0</v>
      </c>
      <c r="AR531" s="131">
        <f t="shared" si="3660"/>
        <v>1</v>
      </c>
      <c r="AS531" s="433">
        <f t="shared" si="3660"/>
        <v>6</v>
      </c>
      <c r="AT531" s="2">
        <f t="shared" si="3660"/>
        <v>2</v>
      </c>
      <c r="AU531" s="433">
        <f t="shared" si="3660"/>
        <v>25.333333333333336</v>
      </c>
      <c r="AV531" s="2">
        <f t="shared" si="3660"/>
        <v>0</v>
      </c>
      <c r="AW531" s="131">
        <f t="shared" si="3660"/>
        <v>0</v>
      </c>
      <c r="AX531" s="2">
        <f t="shared" si="3660"/>
        <v>0</v>
      </c>
      <c r="AY531" s="433">
        <f t="shared" si="3660"/>
        <v>0</v>
      </c>
      <c r="AZ531" s="2">
        <f t="shared" si="3660"/>
        <v>0</v>
      </c>
      <c r="BA531" s="433">
        <f t="shared" si="3660"/>
        <v>0</v>
      </c>
      <c r="BB531" s="131">
        <f t="shared" si="3660"/>
        <v>0</v>
      </c>
      <c r="BC531" s="433">
        <f t="shared" si="3660"/>
        <v>0</v>
      </c>
      <c r="BD531" s="131">
        <f t="shared" si="3660"/>
        <v>0</v>
      </c>
      <c r="BE531" s="131">
        <f t="shared" si="3660"/>
        <v>0</v>
      </c>
      <c r="BF531" s="433">
        <f>SUM(BF532:BF544)</f>
        <v>270.23333333333335</v>
      </c>
      <c r="BG531" s="433">
        <f>SUM(BG532:BG544)</f>
        <v>158</v>
      </c>
      <c r="BH531" s="2"/>
      <c r="BI531" s="2"/>
      <c r="BJ531" s="2"/>
      <c r="BK531" s="356"/>
      <c r="BL531" s="351">
        <v>35</v>
      </c>
      <c r="BM531" s="131" t="s">
        <v>96</v>
      </c>
      <c r="BN531" s="130" t="s">
        <v>55</v>
      </c>
      <c r="BO531" s="131">
        <v>1</v>
      </c>
      <c r="BP531" s="131"/>
      <c r="BQ531" s="131"/>
      <c r="BR531" s="131"/>
      <c r="BS531" s="131"/>
      <c r="BT531" s="131"/>
      <c r="BU531" s="131"/>
      <c r="BV531" s="131"/>
      <c r="BW531" s="131">
        <f t="shared" ref="BW531:BY531" si="3661">SUM(BW532:BW536)</f>
        <v>202</v>
      </c>
      <c r="BX531" s="131">
        <f t="shared" si="3661"/>
        <v>202</v>
      </c>
      <c r="BY531" s="2">
        <f t="shared" si="3661"/>
        <v>76</v>
      </c>
      <c r="BZ531" s="425">
        <f>SUM(BZ532:BZ544)</f>
        <v>0</v>
      </c>
      <c r="CA531" s="425">
        <f t="shared" ref="CA531:DR531" si="3662">SUM(CA532:CA544)</f>
        <v>28</v>
      </c>
      <c r="CB531" s="425">
        <f t="shared" si="3662"/>
        <v>32</v>
      </c>
      <c r="CC531" s="425">
        <f t="shared" si="3662"/>
        <v>98</v>
      </c>
      <c r="CD531" s="425">
        <f t="shared" si="3662"/>
        <v>212</v>
      </c>
      <c r="CE531" s="425">
        <f t="shared" si="3662"/>
        <v>0</v>
      </c>
      <c r="CF531" s="425">
        <f t="shared" si="3662"/>
        <v>0</v>
      </c>
      <c r="CG531" s="425">
        <f t="shared" si="3662"/>
        <v>0</v>
      </c>
      <c r="CH531" s="425">
        <f t="shared" si="3662"/>
        <v>0</v>
      </c>
      <c r="CI531" s="425">
        <f t="shared" si="3662"/>
        <v>6</v>
      </c>
      <c r="CJ531" s="353">
        <f t="shared" si="3662"/>
        <v>18.2</v>
      </c>
      <c r="CK531" s="425">
        <f t="shared" si="3662"/>
        <v>0</v>
      </c>
      <c r="CL531" s="425">
        <f t="shared" si="3662"/>
        <v>0</v>
      </c>
      <c r="CM531" s="425">
        <f t="shared" si="3662"/>
        <v>0</v>
      </c>
      <c r="CN531" s="425">
        <f t="shared" si="3662"/>
        <v>0</v>
      </c>
      <c r="CO531" s="425">
        <f t="shared" si="3662"/>
        <v>1</v>
      </c>
      <c r="CP531" s="425">
        <f t="shared" si="3662"/>
        <v>75</v>
      </c>
      <c r="CQ531" s="425">
        <f t="shared" si="3662"/>
        <v>1</v>
      </c>
      <c r="CR531" s="425">
        <f t="shared" si="3662"/>
        <v>144</v>
      </c>
      <c r="CS531" s="425">
        <f t="shared" si="3662"/>
        <v>0</v>
      </c>
      <c r="CT531" s="425">
        <f t="shared" si="3662"/>
        <v>0</v>
      </c>
      <c r="CU531" s="425">
        <f t="shared" si="3662"/>
        <v>0</v>
      </c>
      <c r="CV531" s="425">
        <f t="shared" si="3662"/>
        <v>0</v>
      </c>
      <c r="CW531" s="425">
        <f t="shared" si="3662"/>
        <v>0</v>
      </c>
      <c r="CX531" s="425">
        <f t="shared" si="3662"/>
        <v>46</v>
      </c>
      <c r="CY531" s="425">
        <f t="shared" si="3662"/>
        <v>0</v>
      </c>
      <c r="CZ531" s="425">
        <f t="shared" si="3662"/>
        <v>0</v>
      </c>
      <c r="DA531" s="425">
        <f t="shared" si="3662"/>
        <v>0</v>
      </c>
      <c r="DB531" s="425">
        <f t="shared" si="3662"/>
        <v>0</v>
      </c>
      <c r="DC531" s="425">
        <f t="shared" si="3662"/>
        <v>1</v>
      </c>
      <c r="DD531" s="433">
        <f t="shared" si="3662"/>
        <v>18</v>
      </c>
      <c r="DE531" s="425">
        <f t="shared" si="3662"/>
        <v>0</v>
      </c>
      <c r="DF531" s="425">
        <f t="shared" si="3662"/>
        <v>0</v>
      </c>
      <c r="DG531" s="425">
        <f t="shared" si="3662"/>
        <v>0</v>
      </c>
      <c r="DH531" s="425">
        <f t="shared" si="3662"/>
        <v>0</v>
      </c>
      <c r="DI531" s="425">
        <f t="shared" si="3662"/>
        <v>2</v>
      </c>
      <c r="DJ531" s="433">
        <f t="shared" si="3662"/>
        <v>24</v>
      </c>
      <c r="DK531" s="425">
        <f t="shared" si="3662"/>
        <v>0</v>
      </c>
      <c r="DL531" s="425">
        <f t="shared" si="3662"/>
        <v>0</v>
      </c>
      <c r="DM531" s="425">
        <f t="shared" si="3662"/>
        <v>0</v>
      </c>
      <c r="DN531" s="425">
        <f t="shared" si="3662"/>
        <v>0</v>
      </c>
      <c r="DO531" s="425">
        <f t="shared" si="3662"/>
        <v>0</v>
      </c>
      <c r="DP531" s="425">
        <f t="shared" si="3662"/>
        <v>0</v>
      </c>
      <c r="DQ531" s="433">
        <f t="shared" si="3662"/>
        <v>575.20000000000005</v>
      </c>
      <c r="DR531" s="433">
        <f t="shared" si="3662"/>
        <v>292</v>
      </c>
      <c r="DS531" s="2"/>
      <c r="DT531" s="2"/>
      <c r="DU531" s="2"/>
      <c r="DV531" s="344"/>
      <c r="DW531" s="351">
        <v>35</v>
      </c>
      <c r="DX531" s="131" t="s">
        <v>96</v>
      </c>
      <c r="DY531" s="130" t="s">
        <v>55</v>
      </c>
      <c r="DZ531" s="131">
        <v>1</v>
      </c>
      <c r="EA531" s="2"/>
      <c r="EB531" s="2"/>
      <c r="EC531" s="2"/>
      <c r="ED531" s="2"/>
      <c r="EE531" s="2"/>
      <c r="EF531" s="2"/>
      <c r="EG531" s="2"/>
      <c r="EH531" s="2">
        <f t="shared" ref="EH531:GC531" si="3663">SUM(EH532:EH544)</f>
        <v>380</v>
      </c>
      <c r="EI531" s="2">
        <f t="shared" si="3663"/>
        <v>380</v>
      </c>
      <c r="EJ531" s="2">
        <f t="shared" si="3663"/>
        <v>158</v>
      </c>
      <c r="EK531" s="131">
        <f>SUM(EK532:EK544)</f>
        <v>26</v>
      </c>
      <c r="EL531" s="2">
        <f t="shared" si="3663"/>
        <v>68</v>
      </c>
      <c r="EM531" s="131">
        <f t="shared" si="3663"/>
        <v>76</v>
      </c>
      <c r="EN531" s="2">
        <f t="shared" si="3663"/>
        <v>154</v>
      </c>
      <c r="EO531" s="131">
        <f t="shared" si="3663"/>
        <v>294</v>
      </c>
      <c r="EP531" s="2">
        <f t="shared" si="3663"/>
        <v>0</v>
      </c>
      <c r="EQ531" s="131">
        <f t="shared" si="3663"/>
        <v>0</v>
      </c>
      <c r="ER531" s="2">
        <f t="shared" si="3663"/>
        <v>0</v>
      </c>
      <c r="ES531" s="131">
        <f t="shared" si="3663"/>
        <v>0</v>
      </c>
      <c r="ET531" s="131">
        <f t="shared" si="3663"/>
        <v>6</v>
      </c>
      <c r="EU531" s="353">
        <f t="shared" si="3663"/>
        <v>30.1</v>
      </c>
      <c r="EV531" s="2">
        <f t="shared" si="3663"/>
        <v>0</v>
      </c>
      <c r="EW531" s="131">
        <f t="shared" si="3663"/>
        <v>0</v>
      </c>
      <c r="EX531" s="2">
        <f t="shared" si="3663"/>
        <v>0</v>
      </c>
      <c r="EY531" s="131">
        <f t="shared" si="3663"/>
        <v>0</v>
      </c>
      <c r="EZ531" s="2">
        <f t="shared" si="3663"/>
        <v>2</v>
      </c>
      <c r="FA531" s="131">
        <f t="shared" si="3663"/>
        <v>150</v>
      </c>
      <c r="FB531" s="2">
        <f t="shared" si="3663"/>
        <v>1</v>
      </c>
      <c r="FC531" s="131">
        <f t="shared" si="3663"/>
        <v>144</v>
      </c>
      <c r="FD531" s="2">
        <f t="shared" si="3663"/>
        <v>0</v>
      </c>
      <c r="FE531" s="353">
        <f t="shared" si="3663"/>
        <v>0</v>
      </c>
      <c r="FF531" s="2">
        <f t="shared" si="3663"/>
        <v>0</v>
      </c>
      <c r="FG531" s="433">
        <f t="shared" si="3663"/>
        <v>0</v>
      </c>
      <c r="FH531" s="2">
        <f t="shared" si="3663"/>
        <v>0</v>
      </c>
      <c r="FI531" s="131">
        <f t="shared" si="3663"/>
        <v>46</v>
      </c>
      <c r="FJ531" s="2">
        <f t="shared" si="3663"/>
        <v>0</v>
      </c>
      <c r="FK531" s="131">
        <f t="shared" si="3663"/>
        <v>0</v>
      </c>
      <c r="FL531" s="2">
        <f t="shared" si="3663"/>
        <v>0</v>
      </c>
      <c r="FM531" s="131">
        <f t="shared" si="3663"/>
        <v>0</v>
      </c>
      <c r="FN531" s="2">
        <f t="shared" si="3663"/>
        <v>2</v>
      </c>
      <c r="FO531" s="131">
        <f t="shared" si="3663"/>
        <v>24</v>
      </c>
      <c r="FP531" s="2"/>
      <c r="FQ531" s="433">
        <f t="shared" ref="FQ531" si="3664">SUM(FQ532:FQ544)</f>
        <v>25.333333333333336</v>
      </c>
      <c r="FR531" s="131">
        <f t="shared" si="3663"/>
        <v>0</v>
      </c>
      <c r="FS531" s="131">
        <f t="shared" si="3663"/>
        <v>0</v>
      </c>
      <c r="FT531" s="2">
        <f t="shared" si="3663"/>
        <v>2</v>
      </c>
      <c r="FU531" s="433">
        <f t="shared" si="3663"/>
        <v>24</v>
      </c>
      <c r="FV531" s="2">
        <f t="shared" si="3663"/>
        <v>0</v>
      </c>
      <c r="FW531" s="433">
        <f t="shared" si="3663"/>
        <v>0</v>
      </c>
      <c r="FX531" s="2">
        <f t="shared" si="3663"/>
        <v>0</v>
      </c>
      <c r="FY531" s="131">
        <f t="shared" si="3663"/>
        <v>0</v>
      </c>
      <c r="FZ531" s="2">
        <f t="shared" si="3663"/>
        <v>0</v>
      </c>
      <c r="GA531" s="131">
        <f t="shared" si="3663"/>
        <v>0</v>
      </c>
      <c r="GB531" s="440">
        <f t="shared" si="3663"/>
        <v>845.43333333333339</v>
      </c>
      <c r="GC531" s="441">
        <f t="shared" si="3663"/>
        <v>450</v>
      </c>
      <c r="GD531" s="2"/>
      <c r="GE531" s="2"/>
      <c r="GF531" s="2"/>
      <c r="GG531" s="356"/>
      <c r="GI531" s="347"/>
      <c r="GJ531" s="347"/>
      <c r="GK531" s="357"/>
      <c r="GL531" s="357"/>
      <c r="GM531" s="358"/>
      <c r="GN531" s="348"/>
      <c r="GO531" s="350"/>
    </row>
    <row r="532" spans="1:197" ht="24.75" customHeight="1" x14ac:dyDescent="0.35">
      <c r="A532" s="51"/>
      <c r="B532" s="213" t="s">
        <v>100</v>
      </c>
      <c r="C532" s="214" t="s">
        <v>110</v>
      </c>
      <c r="D532" s="214" t="s">
        <v>102</v>
      </c>
      <c r="E532" s="200" t="s">
        <v>150</v>
      </c>
      <c r="F532" s="138" t="s">
        <v>152</v>
      </c>
      <c r="G532" s="214">
        <v>3</v>
      </c>
      <c r="H532" s="200">
        <v>28</v>
      </c>
      <c r="I532" s="200"/>
      <c r="J532" s="200">
        <v>1</v>
      </c>
      <c r="K532" s="200">
        <f>SUM(J532)*2</f>
        <v>2</v>
      </c>
      <c r="L532" s="222">
        <v>68</v>
      </c>
      <c r="M532" s="140">
        <f t="shared" ref="M532:M534" si="3665">SUM(N532+P532+R532+T532+V532)</f>
        <v>68</v>
      </c>
      <c r="N532" s="141">
        <v>26</v>
      </c>
      <c r="O532" s="262">
        <f t="shared" ref="O532:O534" si="3666">SUM(N532)*I532</f>
        <v>0</v>
      </c>
      <c r="P532" s="141">
        <v>20</v>
      </c>
      <c r="Q532" s="142">
        <f t="shared" ref="Q532:Q533" si="3667">P532*J532</f>
        <v>20</v>
      </c>
      <c r="R532" s="141">
        <v>22</v>
      </c>
      <c r="S532" s="142">
        <f t="shared" ref="S532" si="3668">SUM(R532)*J532</f>
        <v>22</v>
      </c>
      <c r="T532" s="208"/>
      <c r="U532" s="210">
        <f t="shared" ref="U532" si="3669">SUM(T532)*K532</f>
        <v>0</v>
      </c>
      <c r="V532" s="208"/>
      <c r="W532" s="210">
        <f t="shared" ref="W532:W533" si="3670">SUM(V532)*J532*5</f>
        <v>0</v>
      </c>
      <c r="X532" s="206">
        <f t="shared" ref="X532:X533" si="3671">SUM(J532*AX532*2+K532*AZ532*2)</f>
        <v>0</v>
      </c>
      <c r="Y532" s="206">
        <f t="shared" ref="Y532" si="3672">SUM(L532*5/100*J532)</f>
        <v>3.4</v>
      </c>
      <c r="Z532" s="208"/>
      <c r="AA532" s="210"/>
      <c r="AB532" s="208"/>
      <c r="AC532" s="206">
        <f t="shared" ref="AC532:AC534" si="3673">SUM(AB532)*3*H532/5</f>
        <v>0</v>
      </c>
      <c r="AD532" s="208"/>
      <c r="AE532" s="209">
        <f t="shared" ref="AE532:AE533" si="3674">SUM(AD532*H532*(30+4))</f>
        <v>0</v>
      </c>
      <c r="AF532" s="208"/>
      <c r="AG532" s="210">
        <f t="shared" ref="AG532:AG534" si="3675">SUM(AF532*H532*3)</f>
        <v>0</v>
      </c>
      <c r="AH532" s="208"/>
      <c r="AI532" s="206">
        <f t="shared" ref="AI532:AI534" si="3676">SUM(AH532*H532/3)</f>
        <v>0</v>
      </c>
      <c r="AJ532" s="208"/>
      <c r="AK532" s="206">
        <f t="shared" ref="AK532:AK533" si="3677">SUM(AJ532*H532*2/3)</f>
        <v>0</v>
      </c>
      <c r="AL532" s="208"/>
      <c r="AM532" s="262">
        <f t="shared" ref="AM532" si="3678">SUM(AL532*H532)</f>
        <v>0</v>
      </c>
      <c r="AN532" s="208"/>
      <c r="AO532" s="210">
        <f t="shared" ref="AO532" si="3679">SUM(AN532*J532)</f>
        <v>0</v>
      </c>
      <c r="AP532" s="208"/>
      <c r="AQ532" s="206">
        <f t="shared" ref="AQ532:AQ534" si="3680">SUM(AP532*H532*2)</f>
        <v>0</v>
      </c>
      <c r="AR532" s="208"/>
      <c r="AS532" s="206">
        <f>SUM(J532*AR532*8)</f>
        <v>0</v>
      </c>
      <c r="AT532" s="32">
        <v>1</v>
      </c>
      <c r="AU532" s="194">
        <f t="shared" ref="AU532:AU534" si="3681">AT532*H532/3</f>
        <v>9.3333333333333339</v>
      </c>
      <c r="AV532" s="190"/>
      <c r="AW532" s="190">
        <f t="shared" ref="AW532:AW533" si="3682">SUM(J532*AV532*6)</f>
        <v>0</v>
      </c>
      <c r="AX532" s="189"/>
      <c r="AY532" s="191">
        <f t="shared" ref="AY532" si="3683">AX532*H532/3</f>
        <v>0</v>
      </c>
      <c r="AZ532" s="190"/>
      <c r="BA532" s="191">
        <f t="shared" ref="BA532:BA533" si="3684">SUM(AZ532*K532*5*6)</f>
        <v>0</v>
      </c>
      <c r="BB532" s="189"/>
      <c r="BC532" s="191">
        <f t="shared" ref="BC532:BC533" si="3685">SUM(BB532*K532*4*6)</f>
        <v>0</v>
      </c>
      <c r="BD532" s="189"/>
      <c r="BE532" s="195">
        <f t="shared" ref="BE532:BE534" si="3686">SUM(BD532*50)</f>
        <v>0</v>
      </c>
      <c r="BF532" s="194">
        <f t="shared" ref="BF532:BF534" si="3687">O532+Q532+S532+U532+W532+X532+Y532+AA532+AC532+AE532+AG532+AI532+AK532+AM532+AO532+AQ532+AS532+AU532+AW532+AY532+BA532+BC532+BE532</f>
        <v>54.733333333333334</v>
      </c>
      <c r="BG532" s="194">
        <f t="shared" ref="BG532:BG534" si="3688">BC532+BA532+AY532+AW532+AS532+AQ532+X532+W532+U532+S532+Q532+O532</f>
        <v>42</v>
      </c>
      <c r="BH532" s="7"/>
      <c r="BI532" s="7"/>
      <c r="BJ532" s="7"/>
      <c r="BK532" s="52"/>
      <c r="BL532" s="51"/>
      <c r="BM532" s="213" t="s">
        <v>100</v>
      </c>
      <c r="BN532" s="214" t="s">
        <v>110</v>
      </c>
      <c r="BO532" s="214" t="s">
        <v>102</v>
      </c>
      <c r="BP532" s="200" t="s">
        <v>150</v>
      </c>
      <c r="BQ532" s="138" t="s">
        <v>152</v>
      </c>
      <c r="BR532" s="214">
        <v>4</v>
      </c>
      <c r="BS532" s="200">
        <v>28</v>
      </c>
      <c r="BT532" s="200"/>
      <c r="BU532" s="200">
        <v>1</v>
      </c>
      <c r="BV532" s="200">
        <f>SUM(BU532)*2</f>
        <v>2</v>
      </c>
      <c r="BW532" s="222">
        <v>70</v>
      </c>
      <c r="BX532" s="140">
        <f t="shared" ref="BX532:BX536" si="3689">SUM(BY532+CA532+CC532+CE532+CG532)</f>
        <v>70</v>
      </c>
      <c r="BY532" s="141">
        <v>30</v>
      </c>
      <c r="BZ532" s="142">
        <f t="shared" ref="BZ532:BZ536" si="3690">SUM(BY532)*BT532</f>
        <v>0</v>
      </c>
      <c r="CA532" s="141">
        <v>20</v>
      </c>
      <c r="CB532" s="142">
        <f t="shared" ref="CB532:CB533" si="3691">CA532*BU532</f>
        <v>20</v>
      </c>
      <c r="CC532" s="141">
        <v>20</v>
      </c>
      <c r="CD532" s="142">
        <f t="shared" ref="CD532:CD536" si="3692">SUM(CC532)*BU532</f>
        <v>20</v>
      </c>
      <c r="CE532" s="208"/>
      <c r="CF532" s="210">
        <f t="shared" ref="CF532:CF536" si="3693">SUM(CE532)*BV532</f>
        <v>0</v>
      </c>
      <c r="CG532" s="208"/>
      <c r="CH532" s="210">
        <f t="shared" ref="CH532:CH533" si="3694">SUM(CG532)*BU532*5</f>
        <v>0</v>
      </c>
      <c r="CI532" s="206">
        <f t="shared" ref="CI532:CI533" si="3695">SUM(BU532*DI532*2+BV532*DK532*2)</f>
        <v>2</v>
      </c>
      <c r="CJ532" s="206">
        <f t="shared" ref="CJ532:CJ535" si="3696">SUM(BW532*5/100*BU532)</f>
        <v>3.5</v>
      </c>
      <c r="CK532" s="208"/>
      <c r="CL532" s="210"/>
      <c r="CM532" s="208"/>
      <c r="CN532" s="206">
        <f t="shared" ref="CN532:CN534" si="3697">SUM(CM532)*3*BS532/5</f>
        <v>0</v>
      </c>
      <c r="CO532" s="208"/>
      <c r="CP532" s="209">
        <f t="shared" ref="CP532:CP533" si="3698">SUM(CO532*BS532*(30+4))</f>
        <v>0</v>
      </c>
      <c r="CQ532" s="208"/>
      <c r="CR532" s="334">
        <f t="shared" ref="CR532:CR536" si="3699">SUM(CQ532*BS532*3)</f>
        <v>0</v>
      </c>
      <c r="CS532" s="208"/>
      <c r="CT532" s="206">
        <f t="shared" ref="CT532:CT534" si="3700">SUM(CS532*BS532/3)</f>
        <v>0</v>
      </c>
      <c r="CU532" s="208"/>
      <c r="CV532" s="206">
        <f t="shared" ref="CV532:CV533" si="3701">SUM(CU532*BS532*2/3)</f>
        <v>0</v>
      </c>
      <c r="CW532" s="208"/>
      <c r="CX532" s="142">
        <f>SUM(CW532*BS532)*2</f>
        <v>0</v>
      </c>
      <c r="CY532" s="208"/>
      <c r="CZ532" s="210">
        <f t="shared" ref="CZ532" si="3702">SUM(CY532*BU532)</f>
        <v>0</v>
      </c>
      <c r="DA532" s="208"/>
      <c r="DB532" s="206">
        <f t="shared" ref="DB532:DB533" si="3703">SUM(DA532*BS532*2)</f>
        <v>0</v>
      </c>
      <c r="DC532" s="208"/>
      <c r="DD532" s="206">
        <f>SUM(BU532*DC532*8)</f>
        <v>0</v>
      </c>
      <c r="DE532" s="32"/>
      <c r="DF532" s="194">
        <f t="shared" ref="DF532:DF536" si="3704">DE532*BS532/3</f>
        <v>0</v>
      </c>
      <c r="DG532" s="208"/>
      <c r="DH532" s="210">
        <f t="shared" ref="DH532" si="3705">SUM(DG532*BS532/3)</f>
        <v>0</v>
      </c>
      <c r="DI532" s="208">
        <v>1</v>
      </c>
      <c r="DJ532" s="206">
        <f t="shared" ref="DJ532" si="3706">SUM(BU532*DI532*8)</f>
        <v>8</v>
      </c>
      <c r="DK532" s="208"/>
      <c r="DL532" s="206">
        <f t="shared" ref="DL532:DL533" si="3707">SUM(DK532*BV532*5*6)</f>
        <v>0</v>
      </c>
      <c r="DM532" s="208"/>
      <c r="DN532" s="206">
        <f t="shared" ref="DN532:DN533" si="3708">SUM(DM532*BV532*4*6)</f>
        <v>0</v>
      </c>
      <c r="DO532" s="208"/>
      <c r="DP532" s="212">
        <f t="shared" ref="DP532:DP536" si="3709">SUM(DO532*50)</f>
        <v>0</v>
      </c>
      <c r="DQ532" s="20">
        <f t="shared" ref="DQ532:DQ544" si="3710">SUM(CZ532+DP532+DN532+DL532+DJ532+DH532+DD532+DB532+CV532+CX532+CT532+CR532+CP532+CN532+CL532+CJ532+CI532+CH532+CF532+CB532+BZ532+CD532+DF532)</f>
        <v>53.5</v>
      </c>
      <c r="DR532" s="20">
        <f t="shared" ref="DR532:DR544" si="3711">SUM(BZ532+CB532+CF532+CH532+CI532+DD532+DH532+DJ532+DL532+DN532+CD532+DB532)</f>
        <v>50</v>
      </c>
      <c r="DS532" s="30"/>
      <c r="DT532" s="1"/>
      <c r="DU532" s="1"/>
      <c r="DV532" s="55"/>
      <c r="DW532" s="51"/>
      <c r="DX532" s="20"/>
      <c r="DY532" s="78"/>
      <c r="DZ532" s="78"/>
      <c r="EA532" s="7"/>
      <c r="EB532" s="7"/>
      <c r="EC532" s="7"/>
      <c r="ED532" s="7"/>
      <c r="EE532" s="7"/>
      <c r="EF532" s="7"/>
      <c r="EG532" s="7"/>
      <c r="EH532" s="7">
        <f t="shared" ref="EH532:EW544" si="3712">SUM(L532+BW532)</f>
        <v>138</v>
      </c>
      <c r="EI532" s="7">
        <f t="shared" si="3712"/>
        <v>138</v>
      </c>
      <c r="EJ532" s="7">
        <f t="shared" si="3712"/>
        <v>56</v>
      </c>
      <c r="EK532" s="18">
        <f t="shared" si="3712"/>
        <v>0</v>
      </c>
      <c r="EL532" s="7">
        <f t="shared" si="3712"/>
        <v>40</v>
      </c>
      <c r="EM532" s="7">
        <f t="shared" si="3712"/>
        <v>40</v>
      </c>
      <c r="EN532" s="7">
        <f t="shared" si="3712"/>
        <v>42</v>
      </c>
      <c r="EO532" s="7">
        <f t="shared" si="3712"/>
        <v>42</v>
      </c>
      <c r="EP532" s="7">
        <f t="shared" si="3712"/>
        <v>0</v>
      </c>
      <c r="EQ532" s="7">
        <f t="shared" si="3712"/>
        <v>0</v>
      </c>
      <c r="ER532" s="7">
        <f t="shared" si="3712"/>
        <v>0</v>
      </c>
      <c r="ES532" s="7">
        <f t="shared" si="3712"/>
        <v>0</v>
      </c>
      <c r="ET532" s="7">
        <f t="shared" si="3712"/>
        <v>2</v>
      </c>
      <c r="EU532" s="18">
        <f t="shared" si="3712"/>
        <v>6.9</v>
      </c>
      <c r="EV532" s="7">
        <f t="shared" si="3712"/>
        <v>0</v>
      </c>
      <c r="EW532" s="7">
        <f t="shared" si="3712"/>
        <v>0</v>
      </c>
      <c r="EX532" s="7">
        <f t="shared" ref="EX532:FM544" si="3713">SUM(AB532+CM532)</f>
        <v>0</v>
      </c>
      <c r="EY532" s="7">
        <f t="shared" si="3713"/>
        <v>0</v>
      </c>
      <c r="EZ532" s="7">
        <f t="shared" si="3713"/>
        <v>0</v>
      </c>
      <c r="FA532" s="7">
        <f t="shared" si="3713"/>
        <v>0</v>
      </c>
      <c r="FB532" s="7">
        <f t="shared" si="3713"/>
        <v>0</v>
      </c>
      <c r="FC532" s="7">
        <f t="shared" si="3713"/>
        <v>0</v>
      </c>
      <c r="FD532" s="7">
        <f t="shared" si="3713"/>
        <v>0</v>
      </c>
      <c r="FE532" s="18">
        <f t="shared" si="3713"/>
        <v>0</v>
      </c>
      <c r="FF532" s="7">
        <f t="shared" si="3713"/>
        <v>0</v>
      </c>
      <c r="FG532" s="7">
        <f t="shared" si="3713"/>
        <v>0</v>
      </c>
      <c r="FH532" s="7">
        <f t="shared" si="3713"/>
        <v>0</v>
      </c>
      <c r="FI532" s="7">
        <f t="shared" si="3713"/>
        <v>0</v>
      </c>
      <c r="FJ532" s="7">
        <f t="shared" si="3713"/>
        <v>0</v>
      </c>
      <c r="FK532" s="7">
        <f t="shared" si="3713"/>
        <v>0</v>
      </c>
      <c r="FL532" s="7">
        <f t="shared" si="3713"/>
        <v>0</v>
      </c>
      <c r="FM532" s="7">
        <f t="shared" si="3713"/>
        <v>0</v>
      </c>
      <c r="FN532" s="7">
        <f t="shared" ref="FN532:FO544" si="3714">SUM(AR532+DC532)</f>
        <v>0</v>
      </c>
      <c r="FO532" s="7">
        <f t="shared" si="3714"/>
        <v>0</v>
      </c>
      <c r="FP532" s="7"/>
      <c r="FQ532" s="7">
        <f t="shared" ref="FQ532:GC544" si="3715">SUM(AU532+DF532)</f>
        <v>9.3333333333333339</v>
      </c>
      <c r="FR532" s="7">
        <f t="shared" si="3715"/>
        <v>0</v>
      </c>
      <c r="FS532" s="7">
        <f t="shared" si="3715"/>
        <v>0</v>
      </c>
      <c r="FT532" s="7">
        <f t="shared" si="3715"/>
        <v>1</v>
      </c>
      <c r="FU532" s="7">
        <f t="shared" si="3715"/>
        <v>8</v>
      </c>
      <c r="FV532" s="7">
        <f t="shared" si="3715"/>
        <v>0</v>
      </c>
      <c r="FW532" s="7">
        <f t="shared" si="3715"/>
        <v>0</v>
      </c>
      <c r="FX532" s="7">
        <f t="shared" si="3715"/>
        <v>0</v>
      </c>
      <c r="FY532" s="7">
        <f t="shared" si="3715"/>
        <v>0</v>
      </c>
      <c r="FZ532" s="7">
        <f t="shared" si="3715"/>
        <v>0</v>
      </c>
      <c r="GA532" s="7">
        <f t="shared" si="3715"/>
        <v>0</v>
      </c>
      <c r="GB532" s="116">
        <f t="shared" si="3715"/>
        <v>108.23333333333333</v>
      </c>
      <c r="GC532" s="117">
        <f t="shared" si="3715"/>
        <v>92</v>
      </c>
      <c r="GD532" s="12"/>
      <c r="GE532" s="12"/>
      <c r="GF532" s="12"/>
      <c r="GG532" s="52"/>
      <c r="GH532" s="3"/>
      <c r="GI532" s="18"/>
      <c r="GJ532" s="18"/>
      <c r="GK532" s="1"/>
      <c r="GL532" s="23"/>
      <c r="GM532" s="61"/>
      <c r="GN532" s="7"/>
      <c r="GO532" s="67"/>
    </row>
    <row r="533" spans="1:197" ht="24.95" customHeight="1" x14ac:dyDescent="0.35">
      <c r="A533" s="51"/>
      <c r="B533" s="187" t="s">
        <v>100</v>
      </c>
      <c r="C533" s="185" t="s">
        <v>110</v>
      </c>
      <c r="D533" s="185" t="s">
        <v>102</v>
      </c>
      <c r="E533" s="184" t="s">
        <v>150</v>
      </c>
      <c r="F533" s="138" t="s">
        <v>154</v>
      </c>
      <c r="G533" s="184">
        <v>5</v>
      </c>
      <c r="H533" s="184">
        <v>48</v>
      </c>
      <c r="I533" s="184"/>
      <c r="J533" s="184">
        <v>2</v>
      </c>
      <c r="K533" s="184">
        <f t="shared" ref="K533:K534" si="3716">SUM(J533)*2</f>
        <v>4</v>
      </c>
      <c r="L533" s="187">
        <v>60</v>
      </c>
      <c r="M533" s="188">
        <f t="shared" si="3665"/>
        <v>60</v>
      </c>
      <c r="N533" s="189">
        <v>30</v>
      </c>
      <c r="O533" s="262">
        <f t="shared" si="3666"/>
        <v>0</v>
      </c>
      <c r="P533" s="189">
        <v>4</v>
      </c>
      <c r="Q533" s="190">
        <f t="shared" si="3667"/>
        <v>8</v>
      </c>
      <c r="R533" s="189">
        <v>26</v>
      </c>
      <c r="S533" s="190">
        <f t="shared" ref="S533" si="3717">SUM(R533)*J533</f>
        <v>52</v>
      </c>
      <c r="T533" s="189"/>
      <c r="U533" s="190">
        <f t="shared" ref="U533" si="3718">SUM(T533)*K533</f>
        <v>0</v>
      </c>
      <c r="V533" s="189"/>
      <c r="W533" s="190">
        <f t="shared" si="3670"/>
        <v>0</v>
      </c>
      <c r="X533" s="191">
        <f t="shared" si="3671"/>
        <v>0</v>
      </c>
      <c r="Y533" s="191">
        <f t="shared" ref="Y533" si="3719">SUM(L533*5/100*J533)</f>
        <v>6</v>
      </c>
      <c r="Z533" s="189"/>
      <c r="AA533" s="190"/>
      <c r="AB533" s="189"/>
      <c r="AC533" s="191">
        <f t="shared" si="3673"/>
        <v>0</v>
      </c>
      <c r="AD533" s="189"/>
      <c r="AE533" s="193">
        <f t="shared" si="3674"/>
        <v>0</v>
      </c>
      <c r="AF533" s="189"/>
      <c r="AG533" s="190">
        <f t="shared" si="3675"/>
        <v>0</v>
      </c>
      <c r="AH533" s="190"/>
      <c r="AI533" s="191">
        <f t="shared" si="3676"/>
        <v>0</v>
      </c>
      <c r="AJ533" s="189"/>
      <c r="AK533" s="191">
        <f t="shared" si="3677"/>
        <v>0</v>
      </c>
      <c r="AL533" s="189"/>
      <c r="AM533" s="262">
        <f t="shared" ref="AM533" si="3720">SUM(AL533*H533*2)</f>
        <v>0</v>
      </c>
      <c r="AN533" s="189"/>
      <c r="AO533" s="190">
        <f t="shared" ref="AO533" si="3721">SUM(AN533*J533*2)</f>
        <v>0</v>
      </c>
      <c r="AP533" s="189"/>
      <c r="AQ533" s="191">
        <f t="shared" si="3680"/>
        <v>0</v>
      </c>
      <c r="AR533" s="189"/>
      <c r="AS533" s="191">
        <f>SUM(J533*AR533*8)</f>
        <v>0</v>
      </c>
      <c r="AT533" s="32">
        <v>1</v>
      </c>
      <c r="AU533" s="194">
        <f t="shared" si="3681"/>
        <v>16</v>
      </c>
      <c r="AV533" s="189"/>
      <c r="AW533" s="190">
        <f t="shared" si="3682"/>
        <v>0</v>
      </c>
      <c r="AX533" s="189"/>
      <c r="AY533" s="191">
        <f t="shared" ref="AY533" si="3722">SUM(J533*AX533*8)</f>
        <v>0</v>
      </c>
      <c r="AZ533" s="190"/>
      <c r="BA533" s="191">
        <f t="shared" si="3684"/>
        <v>0</v>
      </c>
      <c r="BB533" s="189"/>
      <c r="BC533" s="191">
        <f t="shared" si="3685"/>
        <v>0</v>
      </c>
      <c r="BD533" s="189"/>
      <c r="BE533" s="195">
        <f t="shared" si="3686"/>
        <v>0</v>
      </c>
      <c r="BF533" s="194">
        <f t="shared" si="3687"/>
        <v>82</v>
      </c>
      <c r="BG533" s="194">
        <f t="shared" si="3688"/>
        <v>60</v>
      </c>
      <c r="BH533" s="47"/>
      <c r="BI533" s="1"/>
      <c r="BJ533" s="1"/>
      <c r="BK533" s="55"/>
      <c r="BL533" s="51"/>
      <c r="BM533" s="187" t="s">
        <v>100</v>
      </c>
      <c r="BN533" s="185" t="s">
        <v>110</v>
      </c>
      <c r="BO533" s="185" t="s">
        <v>102</v>
      </c>
      <c r="BP533" s="184" t="s">
        <v>150</v>
      </c>
      <c r="BQ533" s="184" t="s">
        <v>154</v>
      </c>
      <c r="BR533" s="184">
        <v>6</v>
      </c>
      <c r="BS533" s="184">
        <v>48</v>
      </c>
      <c r="BT533" s="184"/>
      <c r="BU533" s="184">
        <v>2</v>
      </c>
      <c r="BV533" s="185">
        <f t="shared" ref="BV533:BV535" si="3723">SUM(BU533)*2</f>
        <v>4</v>
      </c>
      <c r="BW533" s="187">
        <v>82</v>
      </c>
      <c r="BX533" s="188">
        <f t="shared" si="3689"/>
        <v>82</v>
      </c>
      <c r="BY533" s="189">
        <v>44</v>
      </c>
      <c r="BZ533" s="142">
        <f t="shared" si="3690"/>
        <v>0</v>
      </c>
      <c r="CA533" s="189">
        <v>4</v>
      </c>
      <c r="CB533" s="190">
        <f t="shared" si="3691"/>
        <v>8</v>
      </c>
      <c r="CC533" s="189">
        <v>34</v>
      </c>
      <c r="CD533" s="190">
        <f t="shared" si="3692"/>
        <v>68</v>
      </c>
      <c r="CE533" s="189"/>
      <c r="CF533" s="190">
        <f t="shared" si="3693"/>
        <v>0</v>
      </c>
      <c r="CG533" s="189"/>
      <c r="CH533" s="190">
        <f t="shared" si="3694"/>
        <v>0</v>
      </c>
      <c r="CI533" s="191">
        <f t="shared" si="3695"/>
        <v>4</v>
      </c>
      <c r="CJ533" s="191">
        <f t="shared" si="3696"/>
        <v>8.1999999999999993</v>
      </c>
      <c r="CK533" s="189"/>
      <c r="CL533" s="190"/>
      <c r="CM533" s="189"/>
      <c r="CN533" s="191">
        <f t="shared" si="3697"/>
        <v>0</v>
      </c>
      <c r="CO533" s="189"/>
      <c r="CP533" s="193">
        <f t="shared" si="3698"/>
        <v>0</v>
      </c>
      <c r="CQ533" s="189">
        <v>1</v>
      </c>
      <c r="CR533" s="334">
        <f t="shared" si="3699"/>
        <v>144</v>
      </c>
      <c r="CS533" s="190"/>
      <c r="CT533" s="191">
        <f t="shared" si="3700"/>
        <v>0</v>
      </c>
      <c r="CU533" s="189"/>
      <c r="CV533" s="191">
        <f t="shared" si="3701"/>
        <v>0</v>
      </c>
      <c r="CW533" s="189"/>
      <c r="CX533" s="142">
        <f t="shared" ref="CX533" si="3724">SUM(CW533*BS533)*2</f>
        <v>0</v>
      </c>
      <c r="CY533" s="189"/>
      <c r="CZ533" s="190">
        <f t="shared" ref="CZ533" si="3725">SUM(CY533*BU533*2)</f>
        <v>0</v>
      </c>
      <c r="DA533" s="189"/>
      <c r="DB533" s="191">
        <f t="shared" si="3703"/>
        <v>0</v>
      </c>
      <c r="DC533" s="189"/>
      <c r="DD533" s="191">
        <f>SUM(BU533*DC533*8)</f>
        <v>0</v>
      </c>
      <c r="DE533" s="32"/>
      <c r="DF533" s="194">
        <f t="shared" si="3704"/>
        <v>0</v>
      </c>
      <c r="DG533" s="189"/>
      <c r="DH533" s="190">
        <f t="shared" ref="DH533" si="3726">SUM(BU533*DG533*6)</f>
        <v>0</v>
      </c>
      <c r="DI533" s="189">
        <v>1</v>
      </c>
      <c r="DJ533" s="191">
        <f>DI533*BS533/3</f>
        <v>16</v>
      </c>
      <c r="DK533" s="190"/>
      <c r="DL533" s="191">
        <f t="shared" si="3707"/>
        <v>0</v>
      </c>
      <c r="DM533" s="189"/>
      <c r="DN533" s="191">
        <f t="shared" si="3708"/>
        <v>0</v>
      </c>
      <c r="DO533" s="189"/>
      <c r="DP533" s="195">
        <f t="shared" si="3709"/>
        <v>0</v>
      </c>
      <c r="DQ533" s="20">
        <f t="shared" si="3710"/>
        <v>248.2</v>
      </c>
      <c r="DR533" s="20">
        <f t="shared" si="3711"/>
        <v>96</v>
      </c>
      <c r="DS533" s="7"/>
      <c r="DT533" s="7"/>
      <c r="DU533" s="7"/>
      <c r="DV533" s="52"/>
      <c r="DW533" s="51"/>
      <c r="DX533" s="20"/>
      <c r="DY533" s="71"/>
      <c r="DZ533" s="71"/>
      <c r="EA533" s="7"/>
      <c r="EB533" s="7"/>
      <c r="EC533" s="7"/>
      <c r="ED533" s="7"/>
      <c r="EE533" s="7"/>
      <c r="EF533" s="7"/>
      <c r="EG533" s="7"/>
      <c r="EH533" s="7">
        <f t="shared" si="3712"/>
        <v>142</v>
      </c>
      <c r="EI533" s="7">
        <f t="shared" si="3712"/>
        <v>142</v>
      </c>
      <c r="EJ533" s="7">
        <f t="shared" si="3712"/>
        <v>74</v>
      </c>
      <c r="EK533" s="18">
        <f t="shared" si="3712"/>
        <v>0</v>
      </c>
      <c r="EL533" s="7">
        <f t="shared" si="3712"/>
        <v>8</v>
      </c>
      <c r="EM533" s="7">
        <f t="shared" si="3712"/>
        <v>16</v>
      </c>
      <c r="EN533" s="7">
        <f t="shared" si="3712"/>
        <v>60</v>
      </c>
      <c r="EO533" s="7">
        <f t="shared" si="3712"/>
        <v>120</v>
      </c>
      <c r="EP533" s="7">
        <f t="shared" si="3712"/>
        <v>0</v>
      </c>
      <c r="EQ533" s="7">
        <f t="shared" si="3712"/>
        <v>0</v>
      </c>
      <c r="ER533" s="7">
        <f t="shared" si="3712"/>
        <v>0</v>
      </c>
      <c r="ES533" s="7">
        <f t="shared" si="3712"/>
        <v>0</v>
      </c>
      <c r="ET533" s="7">
        <f t="shared" si="3712"/>
        <v>4</v>
      </c>
      <c r="EU533" s="18">
        <f t="shared" si="3712"/>
        <v>14.2</v>
      </c>
      <c r="EV533" s="7">
        <f t="shared" si="3712"/>
        <v>0</v>
      </c>
      <c r="EW533" s="7">
        <f t="shared" si="3712"/>
        <v>0</v>
      </c>
      <c r="EX533" s="7">
        <f t="shared" si="3713"/>
        <v>0</v>
      </c>
      <c r="EY533" s="7">
        <f t="shared" si="3713"/>
        <v>0</v>
      </c>
      <c r="EZ533" s="7">
        <f t="shared" si="3713"/>
        <v>0</v>
      </c>
      <c r="FA533" s="7">
        <f t="shared" si="3713"/>
        <v>0</v>
      </c>
      <c r="FB533" s="7">
        <f t="shared" si="3713"/>
        <v>1</v>
      </c>
      <c r="FC533" s="7">
        <f t="shared" si="3713"/>
        <v>144</v>
      </c>
      <c r="FD533" s="7">
        <f t="shared" si="3713"/>
        <v>0</v>
      </c>
      <c r="FE533" s="18">
        <f t="shared" si="3713"/>
        <v>0</v>
      </c>
      <c r="FF533" s="7">
        <f t="shared" si="3713"/>
        <v>0</v>
      </c>
      <c r="FG533" s="7">
        <f t="shared" si="3713"/>
        <v>0</v>
      </c>
      <c r="FH533" s="7">
        <f t="shared" si="3713"/>
        <v>0</v>
      </c>
      <c r="FI533" s="7">
        <f t="shared" si="3713"/>
        <v>0</v>
      </c>
      <c r="FJ533" s="7">
        <f t="shared" si="3713"/>
        <v>0</v>
      </c>
      <c r="FK533" s="7">
        <f t="shared" si="3713"/>
        <v>0</v>
      </c>
      <c r="FL533" s="7">
        <f t="shared" si="3713"/>
        <v>0</v>
      </c>
      <c r="FM533" s="7">
        <f t="shared" si="3713"/>
        <v>0</v>
      </c>
      <c r="FN533" s="7">
        <f t="shared" si="3714"/>
        <v>0</v>
      </c>
      <c r="FO533" s="7">
        <f t="shared" si="3714"/>
        <v>0</v>
      </c>
      <c r="FP533" s="7"/>
      <c r="FQ533" s="7">
        <f t="shared" si="3715"/>
        <v>16</v>
      </c>
      <c r="FR533" s="7">
        <f t="shared" si="3715"/>
        <v>0</v>
      </c>
      <c r="FS533" s="7">
        <f t="shared" si="3715"/>
        <v>0</v>
      </c>
      <c r="FT533" s="7">
        <f t="shared" si="3715"/>
        <v>1</v>
      </c>
      <c r="FU533" s="7">
        <f t="shared" si="3715"/>
        <v>16</v>
      </c>
      <c r="FV533" s="7">
        <f t="shared" si="3715"/>
        <v>0</v>
      </c>
      <c r="FW533" s="7">
        <f t="shared" si="3715"/>
        <v>0</v>
      </c>
      <c r="FX533" s="7">
        <f t="shared" si="3715"/>
        <v>0</v>
      </c>
      <c r="FY533" s="7">
        <f t="shared" si="3715"/>
        <v>0</v>
      </c>
      <c r="FZ533" s="7">
        <f t="shared" si="3715"/>
        <v>0</v>
      </c>
      <c r="GA533" s="7">
        <f t="shared" si="3715"/>
        <v>0</v>
      </c>
      <c r="GB533" s="116">
        <f t="shared" si="3715"/>
        <v>330.2</v>
      </c>
      <c r="GC533" s="117">
        <f t="shared" si="3715"/>
        <v>156</v>
      </c>
      <c r="GD533" s="2"/>
      <c r="GE533" s="2"/>
      <c r="GF533" s="2"/>
      <c r="GG533" s="52"/>
      <c r="GH533" s="3"/>
      <c r="GI533" s="18"/>
      <c r="GJ533" s="18"/>
      <c r="GK533" s="1"/>
      <c r="GL533" s="23"/>
      <c r="GM533" s="61"/>
      <c r="GN533" s="7"/>
      <c r="GO533" s="67"/>
    </row>
    <row r="534" spans="1:197" ht="24.95" customHeight="1" x14ac:dyDescent="0.35">
      <c r="A534" s="51"/>
      <c r="B534" s="175" t="s">
        <v>104</v>
      </c>
      <c r="C534" s="182" t="s">
        <v>110</v>
      </c>
      <c r="D534" s="176" t="s">
        <v>102</v>
      </c>
      <c r="E534" s="176" t="s">
        <v>150</v>
      </c>
      <c r="F534" s="198" t="s">
        <v>207</v>
      </c>
      <c r="G534" s="176">
        <v>1</v>
      </c>
      <c r="H534" s="182">
        <v>23</v>
      </c>
      <c r="I534" s="182">
        <v>1</v>
      </c>
      <c r="J534" s="182">
        <v>1</v>
      </c>
      <c r="K534" s="176">
        <f t="shared" si="3716"/>
        <v>2</v>
      </c>
      <c r="L534" s="178">
        <v>50</v>
      </c>
      <c r="M534" s="153">
        <f t="shared" si="3665"/>
        <v>50</v>
      </c>
      <c r="N534" s="178">
        <v>26</v>
      </c>
      <c r="O534" s="255">
        <f t="shared" si="3666"/>
        <v>26</v>
      </c>
      <c r="P534" s="178">
        <v>16</v>
      </c>
      <c r="Q534" s="179">
        <f t="shared" ref="Q534" si="3727">J534*P534</f>
        <v>16</v>
      </c>
      <c r="R534" s="178">
        <v>8</v>
      </c>
      <c r="S534" s="179">
        <f t="shared" ref="S534" si="3728">SUM(R534)*J534</f>
        <v>8</v>
      </c>
      <c r="T534" s="172"/>
      <c r="U534" s="180">
        <f t="shared" ref="U534" si="3729">SUM(T534)*K534</f>
        <v>0</v>
      </c>
      <c r="V534" s="172"/>
      <c r="W534" s="180">
        <f>SUM(V534)*J534*3</f>
        <v>0</v>
      </c>
      <c r="X534" s="146">
        <f>2/8*J534*AX534</f>
        <v>0</v>
      </c>
      <c r="Y534" s="146">
        <f>SUM(L534*5/100*J534)</f>
        <v>2.5</v>
      </c>
      <c r="Z534" s="172"/>
      <c r="AA534" s="180"/>
      <c r="AB534" s="172"/>
      <c r="AC534" s="181">
        <f t="shared" si="3673"/>
        <v>0</v>
      </c>
      <c r="AD534" s="172"/>
      <c r="AE534" s="180">
        <f t="shared" ref="AE534" si="3730">SUM(AD534*H534*(30+4))</f>
        <v>0</v>
      </c>
      <c r="AF534" s="172"/>
      <c r="AG534" s="180">
        <f t="shared" si="3675"/>
        <v>0</v>
      </c>
      <c r="AH534" s="172"/>
      <c r="AI534" s="146">
        <f t="shared" si="3676"/>
        <v>0</v>
      </c>
      <c r="AJ534" s="172"/>
      <c r="AK534" s="146">
        <f t="shared" ref="AK534" si="3731">SUM(AJ534*H534*2/3)</f>
        <v>0</v>
      </c>
      <c r="AL534" s="172"/>
      <c r="AM534" s="258">
        <f t="shared" ref="AM534" si="3732">SUM(AL534*H534)</f>
        <v>0</v>
      </c>
      <c r="AN534" s="172"/>
      <c r="AO534" s="180">
        <f t="shared" ref="AO534" si="3733">SUM(AN534*J534)</f>
        <v>0</v>
      </c>
      <c r="AP534" s="172"/>
      <c r="AQ534" s="181">
        <f t="shared" si="3680"/>
        <v>0</v>
      </c>
      <c r="AR534" s="172">
        <v>1</v>
      </c>
      <c r="AS534" s="146">
        <f t="shared" ref="AS534" si="3734">SUM(J534*AR534*6)</f>
        <v>6</v>
      </c>
      <c r="AT534" s="144"/>
      <c r="AU534" s="146">
        <f t="shared" si="3681"/>
        <v>0</v>
      </c>
      <c r="AV534" s="172"/>
      <c r="AW534" s="145">
        <f>SUM(AV534*H534/3)</f>
        <v>0</v>
      </c>
      <c r="AX534" s="144"/>
      <c r="AY534" s="146">
        <f>AX534*J534*8/2</f>
        <v>0</v>
      </c>
      <c r="AZ534" s="172"/>
      <c r="BA534" s="146">
        <f t="shared" ref="BA534" si="3735">SUM(AZ534*K534*5*6)</f>
        <v>0</v>
      </c>
      <c r="BB534" s="172"/>
      <c r="BC534" s="181">
        <f t="shared" ref="BC534" si="3736">SUM(BB534*K534*4*6)</f>
        <v>0</v>
      </c>
      <c r="BD534" s="172"/>
      <c r="BE534" s="148">
        <f t="shared" si="3686"/>
        <v>0</v>
      </c>
      <c r="BF534" s="146">
        <f t="shared" si="3687"/>
        <v>58.5</v>
      </c>
      <c r="BG534" s="146">
        <f t="shared" si="3688"/>
        <v>56</v>
      </c>
      <c r="BH534" s="7"/>
      <c r="BI534" s="7"/>
      <c r="BJ534" s="7"/>
      <c r="BK534" s="52"/>
      <c r="BL534" s="51"/>
      <c r="BM534" s="175" t="s">
        <v>104</v>
      </c>
      <c r="BN534" s="182" t="s">
        <v>110</v>
      </c>
      <c r="BO534" s="176" t="s">
        <v>102</v>
      </c>
      <c r="BP534" s="176" t="s">
        <v>150</v>
      </c>
      <c r="BQ534" s="182" t="s">
        <v>249</v>
      </c>
      <c r="BR534" s="176">
        <v>2</v>
      </c>
      <c r="BS534" s="182">
        <v>91</v>
      </c>
      <c r="BT534" s="182"/>
      <c r="BU534" s="182">
        <v>1</v>
      </c>
      <c r="BV534" s="176">
        <f t="shared" si="3723"/>
        <v>2</v>
      </c>
      <c r="BW534" s="178">
        <v>10</v>
      </c>
      <c r="BX534" s="153">
        <f t="shared" si="3689"/>
        <v>10</v>
      </c>
      <c r="BY534" s="178">
        <v>2</v>
      </c>
      <c r="BZ534" s="222">
        <f t="shared" si="3690"/>
        <v>0</v>
      </c>
      <c r="CA534" s="178">
        <v>4</v>
      </c>
      <c r="CB534" s="179">
        <f t="shared" ref="CB534" si="3737">BU534*CA534</f>
        <v>4</v>
      </c>
      <c r="CC534" s="178">
        <v>4</v>
      </c>
      <c r="CD534" s="179">
        <f t="shared" si="3692"/>
        <v>4</v>
      </c>
      <c r="CE534" s="172"/>
      <c r="CF534" s="180">
        <f t="shared" si="3693"/>
        <v>0</v>
      </c>
      <c r="CG534" s="172"/>
      <c r="CH534" s="180">
        <f>SUM(CG534)*BU534*3</f>
        <v>0</v>
      </c>
      <c r="CI534" s="146">
        <f>2/8*BU534*DI534</f>
        <v>0</v>
      </c>
      <c r="CJ534" s="146">
        <f>SUM(BW534*5/100*BU534)</f>
        <v>0.5</v>
      </c>
      <c r="CK534" s="172"/>
      <c r="CL534" s="180"/>
      <c r="CM534" s="172"/>
      <c r="CN534" s="181">
        <f t="shared" si="3697"/>
        <v>0</v>
      </c>
      <c r="CO534" s="172"/>
      <c r="CP534" s="180">
        <f t="shared" ref="CP534" si="3738">SUM(CO534*BS534*(30+4))</f>
        <v>0</v>
      </c>
      <c r="CQ534" s="172"/>
      <c r="CR534" s="333">
        <f t="shared" si="3699"/>
        <v>0</v>
      </c>
      <c r="CS534" s="172"/>
      <c r="CT534" s="146">
        <f t="shared" si="3700"/>
        <v>0</v>
      </c>
      <c r="CU534" s="172"/>
      <c r="CV534" s="146">
        <f t="shared" ref="CV534" si="3739">SUM(CU534*BS534*2/3)</f>
        <v>0</v>
      </c>
      <c r="CW534" s="172"/>
      <c r="CX534" s="331">
        <f t="shared" ref="CX534" si="3740">SUM(CW534*BS534)</f>
        <v>0</v>
      </c>
      <c r="CY534" s="172"/>
      <c r="CZ534" s="180">
        <f t="shared" ref="CZ534" si="3741">SUM(CY534*BU534)</f>
        <v>0</v>
      </c>
      <c r="DA534" s="172"/>
      <c r="DB534" s="181">
        <f t="shared" ref="DB534" si="3742">SUM(DA534*BS534*2)</f>
        <v>0</v>
      </c>
      <c r="DC534" s="172"/>
      <c r="DD534" s="146">
        <f t="shared" ref="DD534" si="3743">SUM(BU534*DC534*6)</f>
        <v>0</v>
      </c>
      <c r="DE534" s="144"/>
      <c r="DF534" s="146">
        <f t="shared" si="3704"/>
        <v>0</v>
      </c>
      <c r="DG534" s="172"/>
      <c r="DH534" s="148">
        <f>SUM(DG534*BS534/3)</f>
        <v>0</v>
      </c>
      <c r="DI534" s="144"/>
      <c r="DJ534" s="146">
        <f>DI534*BU534*8/2</f>
        <v>0</v>
      </c>
      <c r="DK534" s="172"/>
      <c r="DL534" s="146">
        <f t="shared" ref="DL534" si="3744">SUM(DK534*BV534*5*6)</f>
        <v>0</v>
      </c>
      <c r="DM534" s="172"/>
      <c r="DN534" s="181">
        <f t="shared" ref="DN534" si="3745">SUM(DM534*BV534*4*6)</f>
        <v>0</v>
      </c>
      <c r="DO534" s="172"/>
      <c r="DP534" s="148">
        <f t="shared" si="3709"/>
        <v>0</v>
      </c>
      <c r="DQ534" s="20">
        <f t="shared" si="3710"/>
        <v>8.5</v>
      </c>
      <c r="DR534" s="20">
        <f t="shared" si="3711"/>
        <v>8</v>
      </c>
      <c r="DS534" s="7"/>
      <c r="DT534" s="7"/>
      <c r="DU534" s="7"/>
      <c r="DV534" s="52"/>
      <c r="DW534" s="51"/>
      <c r="DX534" s="1"/>
      <c r="DY534" s="23"/>
      <c r="DZ534" s="23"/>
      <c r="EA534" s="7"/>
      <c r="EB534" s="7"/>
      <c r="EC534" s="7"/>
      <c r="ED534" s="7"/>
      <c r="EE534" s="7"/>
      <c r="EF534" s="7"/>
      <c r="EG534" s="7"/>
      <c r="EH534" s="7">
        <f t="shared" si="3712"/>
        <v>60</v>
      </c>
      <c r="EI534" s="7">
        <f t="shared" si="3712"/>
        <v>60</v>
      </c>
      <c r="EJ534" s="7">
        <f t="shared" si="3712"/>
        <v>28</v>
      </c>
      <c r="EK534" s="18">
        <f t="shared" si="3712"/>
        <v>26</v>
      </c>
      <c r="EL534" s="7">
        <f t="shared" si="3712"/>
        <v>20</v>
      </c>
      <c r="EM534" s="7">
        <f t="shared" si="3712"/>
        <v>20</v>
      </c>
      <c r="EN534" s="7">
        <f t="shared" si="3712"/>
        <v>12</v>
      </c>
      <c r="EO534" s="7">
        <f t="shared" si="3712"/>
        <v>12</v>
      </c>
      <c r="EP534" s="7">
        <f t="shared" si="3712"/>
        <v>0</v>
      </c>
      <c r="EQ534" s="7">
        <f t="shared" si="3712"/>
        <v>0</v>
      </c>
      <c r="ER534" s="7">
        <f t="shared" si="3712"/>
        <v>0</v>
      </c>
      <c r="ES534" s="7">
        <f t="shared" si="3712"/>
        <v>0</v>
      </c>
      <c r="ET534" s="7">
        <f t="shared" si="3712"/>
        <v>0</v>
      </c>
      <c r="EU534" s="18">
        <f t="shared" si="3712"/>
        <v>3</v>
      </c>
      <c r="EV534" s="7">
        <f t="shared" si="3712"/>
        <v>0</v>
      </c>
      <c r="EW534" s="7">
        <f t="shared" si="3712"/>
        <v>0</v>
      </c>
      <c r="EX534" s="7">
        <f t="shared" si="3713"/>
        <v>0</v>
      </c>
      <c r="EY534" s="7">
        <f t="shared" si="3713"/>
        <v>0</v>
      </c>
      <c r="EZ534" s="7">
        <f t="shared" si="3713"/>
        <v>0</v>
      </c>
      <c r="FA534" s="7">
        <f t="shared" si="3713"/>
        <v>0</v>
      </c>
      <c r="FB534" s="7">
        <f t="shared" si="3713"/>
        <v>0</v>
      </c>
      <c r="FC534" s="7">
        <f t="shared" si="3713"/>
        <v>0</v>
      </c>
      <c r="FD534" s="7">
        <f t="shared" si="3713"/>
        <v>0</v>
      </c>
      <c r="FE534" s="18">
        <f t="shared" si="3713"/>
        <v>0</v>
      </c>
      <c r="FF534" s="7">
        <f t="shared" si="3713"/>
        <v>0</v>
      </c>
      <c r="FG534" s="7">
        <f t="shared" si="3713"/>
        <v>0</v>
      </c>
      <c r="FH534" s="7">
        <f t="shared" si="3713"/>
        <v>0</v>
      </c>
      <c r="FI534" s="7">
        <f t="shared" si="3713"/>
        <v>0</v>
      </c>
      <c r="FJ534" s="7">
        <f t="shared" si="3713"/>
        <v>0</v>
      </c>
      <c r="FK534" s="7">
        <f t="shared" si="3713"/>
        <v>0</v>
      </c>
      <c r="FL534" s="7">
        <f t="shared" si="3713"/>
        <v>0</v>
      </c>
      <c r="FM534" s="7">
        <f t="shared" si="3713"/>
        <v>0</v>
      </c>
      <c r="FN534" s="7">
        <f t="shared" si="3714"/>
        <v>1</v>
      </c>
      <c r="FO534" s="7">
        <f t="shared" si="3714"/>
        <v>6</v>
      </c>
      <c r="FP534" s="7"/>
      <c r="FQ534" s="7">
        <f t="shared" si="3715"/>
        <v>0</v>
      </c>
      <c r="FR534" s="7">
        <f t="shared" si="3715"/>
        <v>0</v>
      </c>
      <c r="FS534" s="7">
        <f t="shared" si="3715"/>
        <v>0</v>
      </c>
      <c r="FT534" s="7">
        <f t="shared" si="3715"/>
        <v>0</v>
      </c>
      <c r="FU534" s="7">
        <f t="shared" si="3715"/>
        <v>0</v>
      </c>
      <c r="FV534" s="7">
        <f t="shared" si="3715"/>
        <v>0</v>
      </c>
      <c r="FW534" s="7">
        <f t="shared" si="3715"/>
        <v>0</v>
      </c>
      <c r="FX534" s="7">
        <f t="shared" si="3715"/>
        <v>0</v>
      </c>
      <c r="FY534" s="7">
        <f t="shared" si="3715"/>
        <v>0</v>
      </c>
      <c r="FZ534" s="7">
        <f t="shared" si="3715"/>
        <v>0</v>
      </c>
      <c r="GA534" s="7">
        <f t="shared" si="3715"/>
        <v>0</v>
      </c>
      <c r="GB534" s="116">
        <f t="shared" si="3715"/>
        <v>67</v>
      </c>
      <c r="GC534" s="117">
        <f t="shared" si="3715"/>
        <v>64</v>
      </c>
      <c r="GD534" s="2"/>
      <c r="GE534" s="2"/>
      <c r="GF534" s="2"/>
      <c r="GG534" s="52"/>
      <c r="GH534" s="3"/>
      <c r="GI534" s="18"/>
      <c r="GJ534" s="18"/>
      <c r="GK534" s="1"/>
      <c r="GL534" s="23"/>
      <c r="GM534" s="61"/>
      <c r="GN534" s="7"/>
      <c r="GO534" s="67"/>
    </row>
    <row r="535" spans="1:197" ht="24.95" customHeight="1" x14ac:dyDescent="0.35">
      <c r="A535" s="51"/>
      <c r="B535" s="20"/>
      <c r="C535" s="78"/>
      <c r="D535" s="78"/>
      <c r="E535" s="78"/>
      <c r="F535" s="72"/>
      <c r="G535" s="79"/>
      <c r="H535" s="79"/>
      <c r="I535" s="79"/>
      <c r="J535" s="79"/>
      <c r="K535" s="79"/>
      <c r="L535" s="26"/>
      <c r="M535" s="73">
        <f t="shared" ref="M535:M544" si="3746">SUM(N535+P535+T535+V535+AR535*2)</f>
        <v>0</v>
      </c>
      <c r="N535" s="32"/>
      <c r="O535" s="263"/>
      <c r="P535" s="32"/>
      <c r="Q535" s="20"/>
      <c r="R535" s="32"/>
      <c r="S535" s="20"/>
      <c r="T535" s="32"/>
      <c r="U535" s="20"/>
      <c r="V535" s="74"/>
      <c r="W535" s="20"/>
      <c r="X535" s="20"/>
      <c r="Y535" s="20"/>
      <c r="Z535" s="74"/>
      <c r="AA535" s="20"/>
      <c r="AB535" s="74"/>
      <c r="AC535" s="20"/>
      <c r="AD535" s="74"/>
      <c r="AE535" s="24"/>
      <c r="AF535" s="74"/>
      <c r="AG535" s="20"/>
      <c r="AH535" s="74"/>
      <c r="AI535" s="20"/>
      <c r="AJ535" s="74"/>
      <c r="AK535" s="20"/>
      <c r="AL535" s="74"/>
      <c r="AM535" s="263"/>
      <c r="AN535" s="74"/>
      <c r="AO535" s="20"/>
      <c r="AP535" s="74"/>
      <c r="AQ535" s="20"/>
      <c r="AR535" s="74"/>
      <c r="AS535" s="20"/>
      <c r="AT535" s="74"/>
      <c r="AU535" s="20"/>
      <c r="AV535" s="74"/>
      <c r="AW535" s="20"/>
      <c r="AX535" s="74"/>
      <c r="AY535" s="20"/>
      <c r="AZ535" s="74"/>
      <c r="BA535" s="20"/>
      <c r="BB535" s="74"/>
      <c r="BC535" s="20"/>
      <c r="BD535" s="74"/>
      <c r="BE535" s="20"/>
      <c r="BF535" s="20">
        <f t="shared" ref="BF535:BF544" si="3747">SUM(AO535+BE535+BC535+BA535+AY535+AW535+AS535+AQ535+AK535+AM535+AI535+AG535+AE535+AC535+AA535+Y535+X535+W535+U535+Q535+O535+S535+AU535)</f>
        <v>0</v>
      </c>
      <c r="BG535" s="20">
        <f t="shared" ref="BG535:BG544" si="3748">SUM(O535+Q535+U535+W535+X535+AS535+AW535+AY535+BA535+BC535+S535+AQ535)</f>
        <v>0</v>
      </c>
      <c r="BH535" s="7"/>
      <c r="BI535" s="7"/>
      <c r="BJ535" s="7"/>
      <c r="BK535" s="52"/>
      <c r="BL535" s="51"/>
      <c r="BM535" s="225" t="s">
        <v>165</v>
      </c>
      <c r="BN535" s="161" t="s">
        <v>110</v>
      </c>
      <c r="BO535" s="161" t="s">
        <v>102</v>
      </c>
      <c r="BP535" s="162" t="s">
        <v>150</v>
      </c>
      <c r="BQ535" s="227" t="s">
        <v>226</v>
      </c>
      <c r="BR535" s="161">
        <v>10</v>
      </c>
      <c r="BS535" s="162">
        <v>68</v>
      </c>
      <c r="BT535" s="162"/>
      <c r="BU535" s="162">
        <v>3</v>
      </c>
      <c r="BV535" s="161">
        <f t="shared" si="3723"/>
        <v>6</v>
      </c>
      <c r="BW535" s="227">
        <v>40</v>
      </c>
      <c r="BX535" s="228">
        <f t="shared" si="3689"/>
        <v>40</v>
      </c>
      <c r="BY535" s="166"/>
      <c r="BZ535" s="142">
        <f t="shared" si="3690"/>
        <v>0</v>
      </c>
      <c r="CA535" s="166"/>
      <c r="CB535" s="167">
        <f t="shared" ref="CB535:CB536" si="3749">CA535*BU535</f>
        <v>0</v>
      </c>
      <c r="CC535" s="166">
        <v>40</v>
      </c>
      <c r="CD535" s="167">
        <f t="shared" si="3692"/>
        <v>120</v>
      </c>
      <c r="CE535" s="166"/>
      <c r="CF535" s="167">
        <f t="shared" si="3693"/>
        <v>0</v>
      </c>
      <c r="CG535" s="166"/>
      <c r="CH535" s="167">
        <f t="shared" ref="CH535:CH536" si="3750">SUM(CG535)*BU535*5</f>
        <v>0</v>
      </c>
      <c r="CI535" s="165">
        <f t="shared" ref="CI535" si="3751">SUM(BU535*DI535*2+BV535*DK535*2)</f>
        <v>0</v>
      </c>
      <c r="CJ535" s="229">
        <f t="shared" si="3696"/>
        <v>6</v>
      </c>
      <c r="CK535" s="166"/>
      <c r="CL535" s="167"/>
      <c r="CM535" s="166"/>
      <c r="CN535" s="165">
        <f t="shared" ref="CN535:CN536" si="3752">SUM(CM535)*3*BS535/5</f>
        <v>0</v>
      </c>
      <c r="CO535" s="166"/>
      <c r="CP535" s="230">
        <f t="shared" ref="CP535" si="3753">SUM(CO535*BS535*(30+4))</f>
        <v>0</v>
      </c>
      <c r="CQ535" s="166"/>
      <c r="CR535" s="142">
        <f t="shared" si="3699"/>
        <v>0</v>
      </c>
      <c r="CS535" s="167"/>
      <c r="CT535" s="165">
        <f t="shared" ref="CT535" si="3754">SUM(CS535*BS535/3)</f>
        <v>0</v>
      </c>
      <c r="CU535" s="166"/>
      <c r="CV535" s="165">
        <f t="shared" ref="CV535" si="3755">SUM(CU535*BS535*2/3)</f>
        <v>0</v>
      </c>
      <c r="CW535" s="166"/>
      <c r="CX535" s="142">
        <v>46</v>
      </c>
      <c r="CY535" s="166"/>
      <c r="CZ535" s="167">
        <f t="shared" ref="CZ535" si="3756">SUM(CY535*BU535*2)</f>
        <v>0</v>
      </c>
      <c r="DA535" s="166"/>
      <c r="DB535" s="165">
        <f t="shared" ref="DB535" si="3757">SUM(DA535*BS535*2)</f>
        <v>0</v>
      </c>
      <c r="DC535" s="166">
        <v>1</v>
      </c>
      <c r="DD535" s="165">
        <f t="shared" ref="DD535" si="3758">DC535*BU535*6</f>
        <v>18</v>
      </c>
      <c r="DE535" s="166"/>
      <c r="DF535" s="165">
        <f t="shared" si="3704"/>
        <v>0</v>
      </c>
      <c r="DG535" s="167"/>
      <c r="DH535" s="167">
        <f t="shared" ref="DH535" si="3759">SUM(BU535*DG535*6)</f>
        <v>0</v>
      </c>
      <c r="DI535" s="167"/>
      <c r="DJ535" s="165">
        <f t="shared" ref="DJ535:DJ536" si="3760">SUM(BU535*DI535*8)</f>
        <v>0</v>
      </c>
      <c r="DK535" s="167"/>
      <c r="DL535" s="165">
        <f t="shared" ref="DL535" si="3761">SUM(DK535*BV535*5*6)</f>
        <v>0</v>
      </c>
      <c r="DM535" s="166"/>
      <c r="DN535" s="165">
        <f t="shared" ref="DN535" si="3762">SUM(DM535*BV535*4*6)</f>
        <v>0</v>
      </c>
      <c r="DO535" s="166"/>
      <c r="DP535" s="168">
        <f t="shared" si="3709"/>
        <v>0</v>
      </c>
      <c r="DQ535" s="20">
        <f t="shared" si="3710"/>
        <v>190</v>
      </c>
      <c r="DR535" s="20">
        <f t="shared" si="3711"/>
        <v>138</v>
      </c>
      <c r="DS535" s="7"/>
      <c r="DT535" s="7"/>
      <c r="DU535" s="7"/>
      <c r="DV535" s="52"/>
      <c r="DW535" s="51"/>
      <c r="DX535" s="20"/>
      <c r="DY535" s="78"/>
      <c r="DZ535" s="78"/>
      <c r="EA535" s="7"/>
      <c r="EB535" s="7"/>
      <c r="EC535" s="7"/>
      <c r="ED535" s="7"/>
      <c r="EE535" s="7"/>
      <c r="EF535" s="7"/>
      <c r="EG535" s="7"/>
      <c r="EH535" s="7">
        <f t="shared" si="3712"/>
        <v>40</v>
      </c>
      <c r="EI535" s="7">
        <f t="shared" si="3712"/>
        <v>40</v>
      </c>
      <c r="EJ535" s="7">
        <f t="shared" si="3712"/>
        <v>0</v>
      </c>
      <c r="EK535" s="18">
        <f t="shared" si="3712"/>
        <v>0</v>
      </c>
      <c r="EL535" s="7">
        <f t="shared" si="3712"/>
        <v>0</v>
      </c>
      <c r="EM535" s="7">
        <f t="shared" si="3712"/>
        <v>0</v>
      </c>
      <c r="EN535" s="7">
        <f t="shared" si="3712"/>
        <v>40</v>
      </c>
      <c r="EO535" s="7">
        <f t="shared" si="3712"/>
        <v>120</v>
      </c>
      <c r="EP535" s="7">
        <f t="shared" si="3712"/>
        <v>0</v>
      </c>
      <c r="EQ535" s="7">
        <f t="shared" si="3712"/>
        <v>0</v>
      </c>
      <c r="ER535" s="7">
        <f t="shared" si="3712"/>
        <v>0</v>
      </c>
      <c r="ES535" s="7">
        <f t="shared" si="3712"/>
        <v>0</v>
      </c>
      <c r="ET535" s="7">
        <f t="shared" si="3712"/>
        <v>0</v>
      </c>
      <c r="EU535" s="18">
        <f t="shared" si="3712"/>
        <v>6</v>
      </c>
      <c r="EV535" s="7">
        <f t="shared" si="3712"/>
        <v>0</v>
      </c>
      <c r="EW535" s="7">
        <f t="shared" si="3712"/>
        <v>0</v>
      </c>
      <c r="EX535" s="7">
        <f t="shared" si="3713"/>
        <v>0</v>
      </c>
      <c r="EY535" s="7">
        <f t="shared" si="3713"/>
        <v>0</v>
      </c>
      <c r="EZ535" s="7">
        <f t="shared" si="3713"/>
        <v>0</v>
      </c>
      <c r="FA535" s="7">
        <f t="shared" si="3713"/>
        <v>0</v>
      </c>
      <c r="FB535" s="7">
        <f t="shared" si="3713"/>
        <v>0</v>
      </c>
      <c r="FC535" s="7">
        <f t="shared" si="3713"/>
        <v>0</v>
      </c>
      <c r="FD535" s="7">
        <f t="shared" si="3713"/>
        <v>0</v>
      </c>
      <c r="FE535" s="18">
        <f t="shared" si="3713"/>
        <v>0</v>
      </c>
      <c r="FF535" s="7">
        <f t="shared" si="3713"/>
        <v>0</v>
      </c>
      <c r="FG535" s="7">
        <f t="shared" si="3713"/>
        <v>0</v>
      </c>
      <c r="FH535" s="7">
        <f t="shared" si="3713"/>
        <v>0</v>
      </c>
      <c r="FI535" s="7">
        <f t="shared" si="3713"/>
        <v>46</v>
      </c>
      <c r="FJ535" s="7">
        <f t="shared" si="3713"/>
        <v>0</v>
      </c>
      <c r="FK535" s="7">
        <f t="shared" si="3713"/>
        <v>0</v>
      </c>
      <c r="FL535" s="7">
        <f t="shared" si="3713"/>
        <v>0</v>
      </c>
      <c r="FM535" s="7">
        <f t="shared" si="3713"/>
        <v>0</v>
      </c>
      <c r="FN535" s="7">
        <f t="shared" si="3714"/>
        <v>1</v>
      </c>
      <c r="FO535" s="7">
        <f t="shared" si="3714"/>
        <v>18</v>
      </c>
      <c r="FP535" s="7"/>
      <c r="FQ535" s="7">
        <f t="shared" si="3715"/>
        <v>0</v>
      </c>
      <c r="FR535" s="7">
        <f t="shared" si="3715"/>
        <v>0</v>
      </c>
      <c r="FS535" s="7">
        <f t="shared" si="3715"/>
        <v>0</v>
      </c>
      <c r="FT535" s="7">
        <f t="shared" si="3715"/>
        <v>0</v>
      </c>
      <c r="FU535" s="7">
        <f t="shared" si="3715"/>
        <v>0</v>
      </c>
      <c r="FV535" s="7">
        <f t="shared" si="3715"/>
        <v>0</v>
      </c>
      <c r="FW535" s="7">
        <f t="shared" si="3715"/>
        <v>0</v>
      </c>
      <c r="FX535" s="7">
        <f t="shared" si="3715"/>
        <v>0</v>
      </c>
      <c r="FY535" s="7">
        <f t="shared" si="3715"/>
        <v>0</v>
      </c>
      <c r="FZ535" s="7">
        <f t="shared" si="3715"/>
        <v>0</v>
      </c>
      <c r="GA535" s="7">
        <f t="shared" si="3715"/>
        <v>0</v>
      </c>
      <c r="GB535" s="116">
        <f t="shared" si="3715"/>
        <v>190</v>
      </c>
      <c r="GC535" s="117">
        <f t="shared" si="3715"/>
        <v>138</v>
      </c>
      <c r="GD535" s="2"/>
      <c r="GE535" s="2"/>
      <c r="GF535" s="2"/>
      <c r="GG535" s="52"/>
      <c r="GH535" s="3"/>
      <c r="GI535" s="18"/>
      <c r="GJ535" s="18"/>
      <c r="GK535" s="1"/>
      <c r="GL535" s="23"/>
      <c r="GM535" s="61"/>
      <c r="GN535" s="7"/>
      <c r="GO535" s="67"/>
    </row>
    <row r="536" spans="1:197" ht="24.95" customHeight="1" x14ac:dyDescent="0.35">
      <c r="A536" s="51"/>
      <c r="B536" s="33" t="s">
        <v>224</v>
      </c>
      <c r="C536" s="78"/>
      <c r="D536" s="71" t="s">
        <v>225</v>
      </c>
      <c r="E536" s="78"/>
      <c r="F536" s="78"/>
      <c r="G536" s="79"/>
      <c r="H536" s="79">
        <v>5</v>
      </c>
      <c r="I536" s="79"/>
      <c r="J536" s="79"/>
      <c r="K536" s="79"/>
      <c r="L536" s="187"/>
      <c r="M536" s="188">
        <f t="shared" ref="M536" si="3763">SUM(N536+P536+R536+T536+V536)</f>
        <v>0</v>
      </c>
      <c r="N536" s="189"/>
      <c r="O536" s="262">
        <f t="shared" ref="O536" si="3764">SUM(N536)*I536</f>
        <v>0</v>
      </c>
      <c r="P536" s="189"/>
      <c r="Q536" s="190">
        <f t="shared" ref="Q536" si="3765">P536*J536</f>
        <v>0</v>
      </c>
      <c r="R536" s="189"/>
      <c r="S536" s="190">
        <f t="shared" ref="S536" si="3766">SUM(R536)*J536</f>
        <v>0</v>
      </c>
      <c r="T536" s="189"/>
      <c r="U536" s="190">
        <f t="shared" ref="U536" si="3767">SUM(T536)*K536</f>
        <v>0</v>
      </c>
      <c r="V536" s="189"/>
      <c r="W536" s="190">
        <f t="shared" ref="W536" si="3768">SUM(V536)*J536*5</f>
        <v>0</v>
      </c>
      <c r="X536" s="191"/>
      <c r="Y536" s="191">
        <f t="shared" ref="Y536" si="3769">L536*J536*0.05</f>
        <v>0</v>
      </c>
      <c r="Z536" s="189"/>
      <c r="AA536" s="190"/>
      <c r="AB536" s="189"/>
      <c r="AC536" s="191">
        <f t="shared" ref="AC536" si="3770">SUM(AB536)*3*H536/5</f>
        <v>0</v>
      </c>
      <c r="AD536" s="189">
        <v>1</v>
      </c>
      <c r="AE536" s="193">
        <f t="shared" ref="AE536" si="3771">SUM(AD536*H536*(15))</f>
        <v>75</v>
      </c>
      <c r="AF536" s="189"/>
      <c r="AG536" s="190">
        <f t="shared" ref="AG536" si="3772">SUM(AF536*H536*3)</f>
        <v>0</v>
      </c>
      <c r="AH536" s="190"/>
      <c r="AI536" s="191">
        <f t="shared" ref="AI536" si="3773">SUM(AH536*H536/3)</f>
        <v>0</v>
      </c>
      <c r="AJ536" s="189"/>
      <c r="AK536" s="191">
        <f t="shared" ref="AK536" si="3774">SUM(AJ536*H536*2/3)</f>
        <v>0</v>
      </c>
      <c r="AL536" s="189"/>
      <c r="AM536" s="262">
        <f>SUM(AL536*H536)</f>
        <v>0</v>
      </c>
      <c r="AN536" s="189"/>
      <c r="AO536" s="190">
        <f>SUM(AN536*J536)</f>
        <v>0</v>
      </c>
      <c r="AP536" s="189"/>
      <c r="AQ536" s="191">
        <f t="shared" ref="AQ536" si="3775">SUM(AP536*H536*2)</f>
        <v>0</v>
      </c>
      <c r="AR536" s="189"/>
      <c r="AS536" s="191">
        <f t="shared" ref="AS536" si="3776">SUM(J536*AR536*6)</f>
        <v>0</v>
      </c>
      <c r="AT536" s="32"/>
      <c r="AU536" s="194">
        <f t="shared" ref="AU536" si="3777">AT536*H536/3</f>
        <v>0</v>
      </c>
      <c r="AV536" s="189"/>
      <c r="AW536" s="190">
        <f>SUM(AV536*H536/3)</f>
        <v>0</v>
      </c>
      <c r="AX536" s="189"/>
      <c r="AY536" s="191">
        <f t="shared" ref="AY536" si="3778">SUM(J536*AX536*8)</f>
        <v>0</v>
      </c>
      <c r="AZ536" s="190"/>
      <c r="BA536" s="191">
        <f>SUM(AZ536*K536*3*8)</f>
        <v>0</v>
      </c>
      <c r="BB536" s="189"/>
      <c r="BC536" s="191">
        <f t="shared" ref="BC536" si="3779">SUM(BB536*K536*4*6)</f>
        <v>0</v>
      </c>
      <c r="BD536" s="189"/>
      <c r="BE536" s="195">
        <f t="shared" ref="BE536" si="3780">SUM(BD536*50)</f>
        <v>0</v>
      </c>
      <c r="BF536" s="194">
        <f t="shared" ref="BF536" si="3781">O536+Q536+S536+U536+W536+X536+Y536+AA536+AC536+AE536+AG536+AI536+AK536+AM536+AO536+AQ536+AS536+AU536+AW536+AY536+BA536+BC536+BE536</f>
        <v>75</v>
      </c>
      <c r="BG536" s="194">
        <f t="shared" ref="BG536" si="3782">BC536+BA536+AY536+AW536+AS536+AQ536+X536+W536+U536+S536+Q536+O536</f>
        <v>0</v>
      </c>
      <c r="BH536" s="7"/>
      <c r="BI536" s="7"/>
      <c r="BJ536" s="7"/>
      <c r="BK536" s="52"/>
      <c r="BL536" s="51"/>
      <c r="BM536" s="33" t="s">
        <v>224</v>
      </c>
      <c r="BN536" s="78"/>
      <c r="BO536" s="71" t="s">
        <v>225</v>
      </c>
      <c r="BP536" s="78"/>
      <c r="BQ536" s="78"/>
      <c r="BR536" s="79"/>
      <c r="BS536" s="326">
        <v>5</v>
      </c>
      <c r="BT536" s="79"/>
      <c r="BU536" s="79"/>
      <c r="BV536" s="79"/>
      <c r="BW536" s="187"/>
      <c r="BX536" s="188">
        <f t="shared" si="3689"/>
        <v>0</v>
      </c>
      <c r="BY536" s="189"/>
      <c r="BZ536" s="142">
        <f t="shared" si="3690"/>
        <v>0</v>
      </c>
      <c r="CA536" s="189"/>
      <c r="CB536" s="190">
        <f t="shared" si="3749"/>
        <v>0</v>
      </c>
      <c r="CC536" s="189"/>
      <c r="CD536" s="190">
        <f t="shared" si="3692"/>
        <v>0</v>
      </c>
      <c r="CE536" s="189"/>
      <c r="CF536" s="190">
        <f t="shared" si="3693"/>
        <v>0</v>
      </c>
      <c r="CG536" s="189"/>
      <c r="CH536" s="190">
        <f t="shared" si="3750"/>
        <v>0</v>
      </c>
      <c r="CI536" s="191"/>
      <c r="CJ536" s="191">
        <f t="shared" ref="CJ536" si="3783">BW536*BU536*0.05</f>
        <v>0</v>
      </c>
      <c r="CK536" s="189"/>
      <c r="CL536" s="190"/>
      <c r="CM536" s="189"/>
      <c r="CN536" s="191">
        <f t="shared" si="3752"/>
        <v>0</v>
      </c>
      <c r="CO536" s="189">
        <v>1</v>
      </c>
      <c r="CP536" s="193">
        <f t="shared" ref="CP536" si="3784">SUM(CO536*BS536*(15))</f>
        <v>75</v>
      </c>
      <c r="CQ536" s="189"/>
      <c r="CR536" s="142">
        <f t="shared" si="3699"/>
        <v>0</v>
      </c>
      <c r="CS536" s="190"/>
      <c r="CT536" s="191">
        <f t="shared" ref="CT536" si="3785">SUM(CS536*BS536/3)</f>
        <v>0</v>
      </c>
      <c r="CU536" s="189"/>
      <c r="CV536" s="191">
        <f t="shared" ref="CV536" si="3786">SUM(CU536*BS536*2/3)</f>
        <v>0</v>
      </c>
      <c r="CW536" s="189"/>
      <c r="CX536" s="142">
        <f>SUM(CW536*BS536)</f>
        <v>0</v>
      </c>
      <c r="CY536" s="189"/>
      <c r="CZ536" s="190">
        <f>SUM(CY536*BU536)</f>
        <v>0</v>
      </c>
      <c r="DA536" s="189"/>
      <c r="DB536" s="191">
        <f t="shared" ref="DB536" si="3787">SUM(DA536*BS536*2)</f>
        <v>0</v>
      </c>
      <c r="DC536" s="189"/>
      <c r="DD536" s="191">
        <f t="shared" ref="DD536" si="3788">SUM(BU536*DC536*6)</f>
        <v>0</v>
      </c>
      <c r="DE536" s="32"/>
      <c r="DF536" s="194">
        <f t="shared" si="3704"/>
        <v>0</v>
      </c>
      <c r="DG536" s="189"/>
      <c r="DH536" s="190">
        <f>SUM(DG536*BS536/3)</f>
        <v>0</v>
      </c>
      <c r="DI536" s="189"/>
      <c r="DJ536" s="191">
        <f t="shared" si="3760"/>
        <v>0</v>
      </c>
      <c r="DK536" s="190"/>
      <c r="DL536" s="191">
        <f>SUM(DK536*BV536*3*8)</f>
        <v>0</v>
      </c>
      <c r="DM536" s="189"/>
      <c r="DN536" s="191">
        <f t="shared" ref="DN536" si="3789">SUM(DM536*BV536*4*6)</f>
        <v>0</v>
      </c>
      <c r="DO536" s="189"/>
      <c r="DP536" s="195">
        <f t="shared" si="3709"/>
        <v>0</v>
      </c>
      <c r="DQ536" s="20">
        <f t="shared" si="3710"/>
        <v>75</v>
      </c>
      <c r="DR536" s="20">
        <f t="shared" si="3711"/>
        <v>0</v>
      </c>
      <c r="DS536" s="7"/>
      <c r="DT536" s="7"/>
      <c r="DU536" s="7"/>
      <c r="DV536" s="52"/>
      <c r="DW536" s="51"/>
      <c r="DX536" s="1"/>
      <c r="DY536" s="23"/>
      <c r="DZ536" s="23"/>
      <c r="EA536" s="8"/>
      <c r="EB536" s="8"/>
      <c r="EC536" s="8"/>
      <c r="ED536" s="8"/>
      <c r="EE536" s="8"/>
      <c r="EF536" s="8"/>
      <c r="EG536" s="8"/>
      <c r="EH536" s="7">
        <f t="shared" si="3712"/>
        <v>0</v>
      </c>
      <c r="EI536" s="7">
        <f t="shared" si="3712"/>
        <v>0</v>
      </c>
      <c r="EJ536" s="7">
        <f t="shared" si="3712"/>
        <v>0</v>
      </c>
      <c r="EK536" s="18">
        <f t="shared" si="3712"/>
        <v>0</v>
      </c>
      <c r="EL536" s="7">
        <f t="shared" si="3712"/>
        <v>0</v>
      </c>
      <c r="EM536" s="7">
        <f t="shared" si="3712"/>
        <v>0</v>
      </c>
      <c r="EN536" s="7">
        <f t="shared" si="3712"/>
        <v>0</v>
      </c>
      <c r="EO536" s="7">
        <f t="shared" si="3712"/>
        <v>0</v>
      </c>
      <c r="EP536" s="7">
        <f t="shared" si="3712"/>
        <v>0</v>
      </c>
      <c r="EQ536" s="7">
        <f t="shared" si="3712"/>
        <v>0</v>
      </c>
      <c r="ER536" s="7">
        <f t="shared" si="3712"/>
        <v>0</v>
      </c>
      <c r="ES536" s="7">
        <f t="shared" si="3712"/>
        <v>0</v>
      </c>
      <c r="ET536" s="7">
        <f t="shared" si="3712"/>
        <v>0</v>
      </c>
      <c r="EU536" s="18">
        <f t="shared" si="3712"/>
        <v>0</v>
      </c>
      <c r="EV536" s="7">
        <f t="shared" si="3712"/>
        <v>0</v>
      </c>
      <c r="EW536" s="7">
        <f t="shared" si="3712"/>
        <v>0</v>
      </c>
      <c r="EX536" s="7">
        <f t="shared" si="3713"/>
        <v>0</v>
      </c>
      <c r="EY536" s="7">
        <f t="shared" si="3713"/>
        <v>0</v>
      </c>
      <c r="EZ536" s="7">
        <f t="shared" si="3713"/>
        <v>2</v>
      </c>
      <c r="FA536" s="7">
        <f t="shared" si="3713"/>
        <v>150</v>
      </c>
      <c r="FB536" s="7">
        <f t="shared" si="3713"/>
        <v>0</v>
      </c>
      <c r="FC536" s="7">
        <f t="shared" si="3713"/>
        <v>0</v>
      </c>
      <c r="FD536" s="7">
        <f t="shared" si="3713"/>
        <v>0</v>
      </c>
      <c r="FE536" s="18">
        <f t="shared" si="3713"/>
        <v>0</v>
      </c>
      <c r="FF536" s="7">
        <f t="shared" si="3713"/>
        <v>0</v>
      </c>
      <c r="FG536" s="7">
        <f t="shared" si="3713"/>
        <v>0</v>
      </c>
      <c r="FH536" s="7">
        <f t="shared" si="3713"/>
        <v>0</v>
      </c>
      <c r="FI536" s="7">
        <f t="shared" si="3713"/>
        <v>0</v>
      </c>
      <c r="FJ536" s="7">
        <f t="shared" si="3713"/>
        <v>0</v>
      </c>
      <c r="FK536" s="7">
        <f t="shared" si="3713"/>
        <v>0</v>
      </c>
      <c r="FL536" s="7">
        <f t="shared" si="3713"/>
        <v>0</v>
      </c>
      <c r="FM536" s="7">
        <f t="shared" si="3713"/>
        <v>0</v>
      </c>
      <c r="FN536" s="7">
        <f t="shared" si="3714"/>
        <v>0</v>
      </c>
      <c r="FO536" s="7">
        <f t="shared" si="3714"/>
        <v>0</v>
      </c>
      <c r="FP536" s="7"/>
      <c r="FQ536" s="7">
        <f t="shared" si="3715"/>
        <v>0</v>
      </c>
      <c r="FR536" s="7">
        <f t="shared" si="3715"/>
        <v>0</v>
      </c>
      <c r="FS536" s="7">
        <f t="shared" si="3715"/>
        <v>0</v>
      </c>
      <c r="FT536" s="7">
        <f t="shared" si="3715"/>
        <v>0</v>
      </c>
      <c r="FU536" s="7">
        <f t="shared" si="3715"/>
        <v>0</v>
      </c>
      <c r="FV536" s="7">
        <f t="shared" si="3715"/>
        <v>0</v>
      </c>
      <c r="FW536" s="7">
        <f t="shared" si="3715"/>
        <v>0</v>
      </c>
      <c r="FX536" s="7">
        <f t="shared" si="3715"/>
        <v>0</v>
      </c>
      <c r="FY536" s="7">
        <f t="shared" si="3715"/>
        <v>0</v>
      </c>
      <c r="FZ536" s="7">
        <f t="shared" si="3715"/>
        <v>0</v>
      </c>
      <c r="GA536" s="7">
        <f t="shared" si="3715"/>
        <v>0</v>
      </c>
      <c r="GB536" s="116">
        <f t="shared" si="3715"/>
        <v>150</v>
      </c>
      <c r="GC536" s="117">
        <f t="shared" si="3715"/>
        <v>0</v>
      </c>
      <c r="GD536" s="2"/>
      <c r="GE536" s="2"/>
      <c r="GF536" s="2"/>
      <c r="GG536" s="97"/>
      <c r="GH536" s="3"/>
      <c r="GI536" s="18"/>
      <c r="GJ536" s="18"/>
      <c r="GK536" s="1"/>
      <c r="GL536" s="23"/>
      <c r="GM536" s="61"/>
      <c r="GN536" s="7"/>
      <c r="GO536" s="67"/>
    </row>
    <row r="537" spans="1:197" ht="24.95" customHeight="1" x14ac:dyDescent="0.35">
      <c r="A537" s="51"/>
      <c r="B537" s="7"/>
      <c r="C537" s="21"/>
      <c r="D537" s="21"/>
      <c r="E537" s="21"/>
      <c r="F537" s="21"/>
      <c r="G537" s="21"/>
      <c r="H537" s="21"/>
      <c r="I537" s="21"/>
      <c r="J537" s="21"/>
      <c r="K537" s="21"/>
      <c r="L537" s="11"/>
      <c r="M537" s="73">
        <f t="shared" si="3746"/>
        <v>0</v>
      </c>
      <c r="N537" s="32"/>
      <c r="O537" s="263"/>
      <c r="P537" s="32"/>
      <c r="Q537" s="20"/>
      <c r="R537" s="32"/>
      <c r="S537" s="20"/>
      <c r="T537" s="32"/>
      <c r="U537" s="20"/>
      <c r="V537" s="74"/>
      <c r="W537" s="20"/>
      <c r="X537" s="20"/>
      <c r="Y537" s="20"/>
      <c r="Z537" s="74"/>
      <c r="AA537" s="20"/>
      <c r="AB537" s="74"/>
      <c r="AC537" s="20"/>
      <c r="AD537" s="74"/>
      <c r="AE537" s="24"/>
      <c r="AF537" s="74"/>
      <c r="AG537" s="20"/>
      <c r="AH537" s="74"/>
      <c r="AI537" s="20"/>
      <c r="AJ537" s="74"/>
      <c r="AK537" s="20"/>
      <c r="AL537" s="74"/>
      <c r="AM537" s="263"/>
      <c r="AN537" s="74"/>
      <c r="AO537" s="20"/>
      <c r="AP537" s="74"/>
      <c r="AQ537" s="20"/>
      <c r="AR537" s="74"/>
      <c r="AS537" s="20"/>
      <c r="AT537" s="74"/>
      <c r="AU537" s="20"/>
      <c r="AV537" s="74"/>
      <c r="AW537" s="20"/>
      <c r="AX537" s="74"/>
      <c r="AY537" s="20"/>
      <c r="AZ537" s="74"/>
      <c r="BA537" s="20"/>
      <c r="BB537" s="74"/>
      <c r="BC537" s="20"/>
      <c r="BD537" s="74"/>
      <c r="BE537" s="20"/>
      <c r="BF537" s="20">
        <f t="shared" si="3747"/>
        <v>0</v>
      </c>
      <c r="BG537" s="20">
        <f t="shared" si="3748"/>
        <v>0</v>
      </c>
      <c r="BH537" s="7"/>
      <c r="BI537" s="7"/>
      <c r="BJ537" s="7"/>
      <c r="BK537" s="52"/>
      <c r="BL537" s="51"/>
      <c r="BM537" s="7"/>
      <c r="BN537" s="21"/>
      <c r="BO537" s="21"/>
      <c r="BP537" s="21"/>
      <c r="BQ537" s="21"/>
      <c r="BR537" s="21"/>
      <c r="BS537" s="21"/>
      <c r="BT537" s="21"/>
      <c r="BU537" s="21"/>
      <c r="BV537" s="21"/>
      <c r="BW537" s="11"/>
      <c r="BX537" s="73">
        <f t="shared" ref="BX537:BX544" si="3790">SUM(BY537+CA537+CE537+CG537+DC537*2)</f>
        <v>0</v>
      </c>
      <c r="BY537" s="32"/>
      <c r="BZ537" s="334"/>
      <c r="CA537" s="32"/>
      <c r="CB537" s="20"/>
      <c r="CC537" s="32"/>
      <c r="CD537" s="20"/>
      <c r="CE537" s="32"/>
      <c r="CF537" s="20"/>
      <c r="CG537" s="74"/>
      <c r="CH537" s="20"/>
      <c r="CI537" s="20"/>
      <c r="CJ537" s="20"/>
      <c r="CK537" s="74"/>
      <c r="CL537" s="20"/>
      <c r="CM537" s="74"/>
      <c r="CN537" s="20"/>
      <c r="CO537" s="74"/>
      <c r="CP537" s="24"/>
      <c r="CQ537" s="74"/>
      <c r="CR537" s="334"/>
      <c r="CS537" s="74"/>
      <c r="CT537" s="20"/>
      <c r="CU537" s="74"/>
      <c r="CV537" s="20"/>
      <c r="CW537" s="74"/>
      <c r="CX537" s="334"/>
      <c r="CY537" s="74"/>
      <c r="CZ537" s="20"/>
      <c r="DA537" s="74"/>
      <c r="DB537" s="20"/>
      <c r="DC537" s="74"/>
      <c r="DD537" s="20"/>
      <c r="DE537" s="74"/>
      <c r="DF537" s="20"/>
      <c r="DG537" s="74"/>
      <c r="DH537" s="20"/>
      <c r="DI537" s="74"/>
      <c r="DJ537" s="20"/>
      <c r="DK537" s="74"/>
      <c r="DL537" s="20"/>
      <c r="DM537" s="74"/>
      <c r="DN537" s="20"/>
      <c r="DO537" s="74"/>
      <c r="DP537" s="20"/>
      <c r="DQ537" s="20">
        <f t="shared" si="3710"/>
        <v>0</v>
      </c>
      <c r="DR537" s="20">
        <f t="shared" si="3711"/>
        <v>0</v>
      </c>
      <c r="DS537" s="7"/>
      <c r="DT537" s="7"/>
      <c r="DU537" s="7"/>
      <c r="DV537" s="52"/>
      <c r="DW537" s="51"/>
      <c r="DX537" s="7"/>
      <c r="DY537" s="21"/>
      <c r="DZ537" s="21"/>
      <c r="EA537" s="8"/>
      <c r="EB537" s="8"/>
      <c r="EC537" s="8"/>
      <c r="ED537" s="8"/>
      <c r="EE537" s="8"/>
      <c r="EF537" s="8"/>
      <c r="EG537" s="8"/>
      <c r="EH537" s="7">
        <f t="shared" si="3712"/>
        <v>0</v>
      </c>
      <c r="EI537" s="7">
        <f t="shared" si="3712"/>
        <v>0</v>
      </c>
      <c r="EJ537" s="7">
        <f t="shared" si="3712"/>
        <v>0</v>
      </c>
      <c r="EK537" s="18">
        <f t="shared" si="3712"/>
        <v>0</v>
      </c>
      <c r="EL537" s="7">
        <f t="shared" si="3712"/>
        <v>0</v>
      </c>
      <c r="EM537" s="7">
        <f t="shared" si="3712"/>
        <v>0</v>
      </c>
      <c r="EN537" s="7">
        <f t="shared" si="3712"/>
        <v>0</v>
      </c>
      <c r="EO537" s="7">
        <f t="shared" si="3712"/>
        <v>0</v>
      </c>
      <c r="EP537" s="7">
        <f t="shared" si="3712"/>
        <v>0</v>
      </c>
      <c r="EQ537" s="7">
        <f t="shared" si="3712"/>
        <v>0</v>
      </c>
      <c r="ER537" s="7">
        <f t="shared" si="3712"/>
        <v>0</v>
      </c>
      <c r="ES537" s="7">
        <f t="shared" si="3712"/>
        <v>0</v>
      </c>
      <c r="ET537" s="7">
        <f t="shared" si="3712"/>
        <v>0</v>
      </c>
      <c r="EU537" s="18">
        <f t="shared" si="3712"/>
        <v>0</v>
      </c>
      <c r="EV537" s="7">
        <f t="shared" si="3712"/>
        <v>0</v>
      </c>
      <c r="EW537" s="7">
        <f t="shared" si="3712"/>
        <v>0</v>
      </c>
      <c r="EX537" s="7">
        <f t="shared" si="3713"/>
        <v>0</v>
      </c>
      <c r="EY537" s="7">
        <f t="shared" si="3713"/>
        <v>0</v>
      </c>
      <c r="EZ537" s="7">
        <f t="shared" si="3713"/>
        <v>0</v>
      </c>
      <c r="FA537" s="7">
        <f t="shared" si="3713"/>
        <v>0</v>
      </c>
      <c r="FB537" s="7">
        <f t="shared" si="3713"/>
        <v>0</v>
      </c>
      <c r="FC537" s="7">
        <f t="shared" si="3713"/>
        <v>0</v>
      </c>
      <c r="FD537" s="7">
        <f t="shared" si="3713"/>
        <v>0</v>
      </c>
      <c r="FE537" s="18">
        <f t="shared" si="3713"/>
        <v>0</v>
      </c>
      <c r="FF537" s="7">
        <f t="shared" si="3713"/>
        <v>0</v>
      </c>
      <c r="FG537" s="7">
        <f t="shared" si="3713"/>
        <v>0</v>
      </c>
      <c r="FH537" s="7">
        <f t="shared" si="3713"/>
        <v>0</v>
      </c>
      <c r="FI537" s="7">
        <f t="shared" si="3713"/>
        <v>0</v>
      </c>
      <c r="FJ537" s="7">
        <f t="shared" si="3713"/>
        <v>0</v>
      </c>
      <c r="FK537" s="7">
        <f t="shared" si="3713"/>
        <v>0</v>
      </c>
      <c r="FL537" s="7">
        <f t="shared" si="3713"/>
        <v>0</v>
      </c>
      <c r="FM537" s="7">
        <f t="shared" si="3713"/>
        <v>0</v>
      </c>
      <c r="FN537" s="7">
        <f t="shared" si="3714"/>
        <v>0</v>
      </c>
      <c r="FO537" s="7">
        <f t="shared" si="3714"/>
        <v>0</v>
      </c>
      <c r="FP537" s="7"/>
      <c r="FQ537" s="7">
        <f t="shared" si="3715"/>
        <v>0</v>
      </c>
      <c r="FR537" s="7">
        <f t="shared" si="3715"/>
        <v>0</v>
      </c>
      <c r="FS537" s="7">
        <f t="shared" si="3715"/>
        <v>0</v>
      </c>
      <c r="FT537" s="7">
        <f t="shared" si="3715"/>
        <v>0</v>
      </c>
      <c r="FU537" s="7">
        <f t="shared" si="3715"/>
        <v>0</v>
      </c>
      <c r="FV537" s="7">
        <f t="shared" si="3715"/>
        <v>0</v>
      </c>
      <c r="FW537" s="7">
        <f t="shared" si="3715"/>
        <v>0</v>
      </c>
      <c r="FX537" s="7">
        <f t="shared" si="3715"/>
        <v>0</v>
      </c>
      <c r="FY537" s="7">
        <f t="shared" si="3715"/>
        <v>0</v>
      </c>
      <c r="FZ537" s="7">
        <f t="shared" si="3715"/>
        <v>0</v>
      </c>
      <c r="GA537" s="7">
        <f t="shared" si="3715"/>
        <v>0</v>
      </c>
      <c r="GB537" s="116">
        <f t="shared" si="3715"/>
        <v>0</v>
      </c>
      <c r="GC537" s="117">
        <f t="shared" si="3715"/>
        <v>0</v>
      </c>
      <c r="GD537" s="2"/>
      <c r="GE537" s="2"/>
      <c r="GF537" s="2"/>
      <c r="GG537" s="97"/>
      <c r="GH537" s="3"/>
      <c r="GI537" s="18"/>
      <c r="GJ537" s="18"/>
      <c r="GK537" s="1"/>
      <c r="GL537" s="23"/>
      <c r="GM537" s="61"/>
      <c r="GN537" s="7"/>
      <c r="GO537" s="67"/>
    </row>
    <row r="538" spans="1:197" ht="24.95" customHeight="1" x14ac:dyDescent="0.35">
      <c r="A538" s="51"/>
      <c r="B538" s="7"/>
      <c r="C538" s="21"/>
      <c r="D538" s="21"/>
      <c r="E538" s="21"/>
      <c r="F538" s="21"/>
      <c r="G538" s="21"/>
      <c r="H538" s="21"/>
      <c r="I538" s="21"/>
      <c r="J538" s="21"/>
      <c r="K538" s="21"/>
      <c r="L538" s="11"/>
      <c r="M538" s="73">
        <f t="shared" si="3746"/>
        <v>0</v>
      </c>
      <c r="N538" s="32"/>
      <c r="O538" s="263"/>
      <c r="P538" s="32"/>
      <c r="Q538" s="20"/>
      <c r="R538" s="32"/>
      <c r="S538" s="20"/>
      <c r="T538" s="32"/>
      <c r="U538" s="20"/>
      <c r="V538" s="74"/>
      <c r="W538" s="20"/>
      <c r="X538" s="20"/>
      <c r="Y538" s="20"/>
      <c r="Z538" s="74"/>
      <c r="AA538" s="20"/>
      <c r="AB538" s="74"/>
      <c r="AC538" s="20"/>
      <c r="AD538" s="74"/>
      <c r="AE538" s="24"/>
      <c r="AF538" s="74"/>
      <c r="AG538" s="20"/>
      <c r="AH538" s="74"/>
      <c r="AI538" s="20"/>
      <c r="AJ538" s="74"/>
      <c r="AK538" s="20"/>
      <c r="AL538" s="74"/>
      <c r="AM538" s="263"/>
      <c r="AN538" s="74"/>
      <c r="AO538" s="20"/>
      <c r="AP538" s="74"/>
      <c r="AQ538" s="20"/>
      <c r="AR538" s="74"/>
      <c r="AS538" s="20"/>
      <c r="AT538" s="74"/>
      <c r="AU538" s="20"/>
      <c r="AV538" s="74"/>
      <c r="AW538" s="20"/>
      <c r="AX538" s="74"/>
      <c r="AY538" s="20"/>
      <c r="AZ538" s="74"/>
      <c r="BA538" s="20"/>
      <c r="BB538" s="74"/>
      <c r="BC538" s="20"/>
      <c r="BD538" s="74"/>
      <c r="BE538" s="20"/>
      <c r="BF538" s="20">
        <f t="shared" si="3747"/>
        <v>0</v>
      </c>
      <c r="BG538" s="20">
        <f t="shared" si="3748"/>
        <v>0</v>
      </c>
      <c r="BH538" s="7"/>
      <c r="BI538" s="7"/>
      <c r="BJ538" s="7"/>
      <c r="BK538" s="52"/>
      <c r="BL538" s="51"/>
      <c r="BM538" s="7"/>
      <c r="BN538" s="21"/>
      <c r="BO538" s="21"/>
      <c r="BP538" s="21"/>
      <c r="BQ538" s="21"/>
      <c r="BR538" s="21"/>
      <c r="BS538" s="21"/>
      <c r="BT538" s="21"/>
      <c r="BU538" s="21"/>
      <c r="BV538" s="21"/>
      <c r="BW538" s="11"/>
      <c r="BX538" s="73">
        <f t="shared" si="3790"/>
        <v>0</v>
      </c>
      <c r="BY538" s="32"/>
      <c r="BZ538" s="334"/>
      <c r="CA538" s="32"/>
      <c r="CB538" s="20"/>
      <c r="CC538" s="32"/>
      <c r="CD538" s="20"/>
      <c r="CE538" s="32"/>
      <c r="CF538" s="20"/>
      <c r="CG538" s="74"/>
      <c r="CH538" s="20"/>
      <c r="CI538" s="20"/>
      <c r="CJ538" s="20"/>
      <c r="CK538" s="74"/>
      <c r="CL538" s="20"/>
      <c r="CM538" s="74"/>
      <c r="CN538" s="20"/>
      <c r="CO538" s="74"/>
      <c r="CP538" s="24"/>
      <c r="CQ538" s="74"/>
      <c r="CR538" s="334"/>
      <c r="CS538" s="74"/>
      <c r="CT538" s="20"/>
      <c r="CU538" s="74"/>
      <c r="CV538" s="20"/>
      <c r="CW538" s="74"/>
      <c r="CX538" s="334"/>
      <c r="CY538" s="74"/>
      <c r="CZ538" s="20"/>
      <c r="DA538" s="74"/>
      <c r="DB538" s="20"/>
      <c r="DC538" s="74"/>
      <c r="DD538" s="20"/>
      <c r="DE538" s="74"/>
      <c r="DF538" s="20"/>
      <c r="DG538" s="74"/>
      <c r="DH538" s="20"/>
      <c r="DI538" s="74"/>
      <c r="DJ538" s="20"/>
      <c r="DK538" s="74"/>
      <c r="DL538" s="20"/>
      <c r="DM538" s="74"/>
      <c r="DN538" s="20"/>
      <c r="DO538" s="74"/>
      <c r="DP538" s="20"/>
      <c r="DQ538" s="20">
        <f t="shared" si="3710"/>
        <v>0</v>
      </c>
      <c r="DR538" s="20">
        <f t="shared" si="3711"/>
        <v>0</v>
      </c>
      <c r="DS538" s="7"/>
      <c r="DT538" s="7"/>
      <c r="DU538" s="7"/>
      <c r="DV538" s="52"/>
      <c r="DW538" s="51"/>
      <c r="DX538" s="7"/>
      <c r="DY538" s="21"/>
      <c r="DZ538" s="21"/>
      <c r="EA538" s="8"/>
      <c r="EB538" s="8"/>
      <c r="EC538" s="8"/>
      <c r="ED538" s="8"/>
      <c r="EE538" s="8"/>
      <c r="EF538" s="8"/>
      <c r="EG538" s="8"/>
      <c r="EH538" s="7">
        <f t="shared" si="3712"/>
        <v>0</v>
      </c>
      <c r="EI538" s="7">
        <f t="shared" si="3712"/>
        <v>0</v>
      </c>
      <c r="EJ538" s="7">
        <f t="shared" si="3712"/>
        <v>0</v>
      </c>
      <c r="EK538" s="18">
        <f t="shared" si="3712"/>
        <v>0</v>
      </c>
      <c r="EL538" s="7">
        <f t="shared" si="3712"/>
        <v>0</v>
      </c>
      <c r="EM538" s="7">
        <f t="shared" si="3712"/>
        <v>0</v>
      </c>
      <c r="EN538" s="7">
        <f t="shared" si="3712"/>
        <v>0</v>
      </c>
      <c r="EO538" s="7">
        <f t="shared" si="3712"/>
        <v>0</v>
      </c>
      <c r="EP538" s="7">
        <f t="shared" si="3712"/>
        <v>0</v>
      </c>
      <c r="EQ538" s="7">
        <f t="shared" si="3712"/>
        <v>0</v>
      </c>
      <c r="ER538" s="7">
        <f t="shared" si="3712"/>
        <v>0</v>
      </c>
      <c r="ES538" s="7">
        <f t="shared" si="3712"/>
        <v>0</v>
      </c>
      <c r="ET538" s="7">
        <f t="shared" si="3712"/>
        <v>0</v>
      </c>
      <c r="EU538" s="18">
        <f t="shared" si="3712"/>
        <v>0</v>
      </c>
      <c r="EV538" s="7">
        <f t="shared" si="3712"/>
        <v>0</v>
      </c>
      <c r="EW538" s="7">
        <f t="shared" si="3712"/>
        <v>0</v>
      </c>
      <c r="EX538" s="7">
        <f t="shared" si="3713"/>
        <v>0</v>
      </c>
      <c r="EY538" s="7">
        <f t="shared" si="3713"/>
        <v>0</v>
      </c>
      <c r="EZ538" s="7">
        <f t="shared" si="3713"/>
        <v>0</v>
      </c>
      <c r="FA538" s="7">
        <f t="shared" si="3713"/>
        <v>0</v>
      </c>
      <c r="FB538" s="7">
        <f t="shared" si="3713"/>
        <v>0</v>
      </c>
      <c r="FC538" s="7">
        <f t="shared" si="3713"/>
        <v>0</v>
      </c>
      <c r="FD538" s="7">
        <f t="shared" si="3713"/>
        <v>0</v>
      </c>
      <c r="FE538" s="18">
        <f t="shared" si="3713"/>
        <v>0</v>
      </c>
      <c r="FF538" s="7">
        <f t="shared" si="3713"/>
        <v>0</v>
      </c>
      <c r="FG538" s="7">
        <f t="shared" si="3713"/>
        <v>0</v>
      </c>
      <c r="FH538" s="7">
        <f t="shared" si="3713"/>
        <v>0</v>
      </c>
      <c r="FI538" s="7">
        <f t="shared" si="3713"/>
        <v>0</v>
      </c>
      <c r="FJ538" s="7">
        <f t="shared" si="3713"/>
        <v>0</v>
      </c>
      <c r="FK538" s="7">
        <f t="shared" si="3713"/>
        <v>0</v>
      </c>
      <c r="FL538" s="7">
        <f t="shared" si="3713"/>
        <v>0</v>
      </c>
      <c r="FM538" s="7">
        <f t="shared" si="3713"/>
        <v>0</v>
      </c>
      <c r="FN538" s="7">
        <f t="shared" si="3714"/>
        <v>0</v>
      </c>
      <c r="FO538" s="7">
        <f t="shared" si="3714"/>
        <v>0</v>
      </c>
      <c r="FP538" s="7"/>
      <c r="FQ538" s="7">
        <f t="shared" si="3715"/>
        <v>0</v>
      </c>
      <c r="FR538" s="7">
        <f t="shared" si="3715"/>
        <v>0</v>
      </c>
      <c r="FS538" s="7">
        <f t="shared" si="3715"/>
        <v>0</v>
      </c>
      <c r="FT538" s="7">
        <f t="shared" si="3715"/>
        <v>0</v>
      </c>
      <c r="FU538" s="7">
        <f t="shared" si="3715"/>
        <v>0</v>
      </c>
      <c r="FV538" s="7">
        <f t="shared" si="3715"/>
        <v>0</v>
      </c>
      <c r="FW538" s="7">
        <f t="shared" si="3715"/>
        <v>0</v>
      </c>
      <c r="FX538" s="7">
        <f t="shared" si="3715"/>
        <v>0</v>
      </c>
      <c r="FY538" s="7">
        <f t="shared" si="3715"/>
        <v>0</v>
      </c>
      <c r="FZ538" s="7">
        <f t="shared" si="3715"/>
        <v>0</v>
      </c>
      <c r="GA538" s="7">
        <f t="shared" si="3715"/>
        <v>0</v>
      </c>
      <c r="GB538" s="116">
        <f t="shared" si="3715"/>
        <v>0</v>
      </c>
      <c r="GC538" s="117">
        <f t="shared" si="3715"/>
        <v>0</v>
      </c>
      <c r="GD538" s="2"/>
      <c r="GE538" s="2"/>
      <c r="GF538" s="2"/>
      <c r="GG538" s="97"/>
      <c r="GH538" s="3"/>
      <c r="GI538" s="18"/>
      <c r="GJ538" s="18"/>
      <c r="GK538" s="1"/>
      <c r="GL538" s="23"/>
      <c r="GM538" s="61"/>
      <c r="GN538" s="7"/>
      <c r="GO538" s="67"/>
    </row>
    <row r="539" spans="1:197" ht="24.95" customHeight="1" x14ac:dyDescent="0.35">
      <c r="A539" s="51"/>
      <c r="B539" s="7"/>
      <c r="C539" s="21"/>
      <c r="D539" s="21"/>
      <c r="E539" s="21"/>
      <c r="F539" s="21"/>
      <c r="G539" s="21"/>
      <c r="H539" s="21"/>
      <c r="I539" s="21"/>
      <c r="J539" s="21"/>
      <c r="K539" s="21"/>
      <c r="L539" s="11"/>
      <c r="M539" s="73">
        <f t="shared" si="3746"/>
        <v>0</v>
      </c>
      <c r="N539" s="32"/>
      <c r="O539" s="263"/>
      <c r="P539" s="32"/>
      <c r="Q539" s="20"/>
      <c r="R539" s="32"/>
      <c r="S539" s="20"/>
      <c r="T539" s="32"/>
      <c r="U539" s="20"/>
      <c r="V539" s="74"/>
      <c r="W539" s="20"/>
      <c r="X539" s="20"/>
      <c r="Y539" s="20"/>
      <c r="Z539" s="74"/>
      <c r="AA539" s="20"/>
      <c r="AB539" s="74"/>
      <c r="AC539" s="20"/>
      <c r="AD539" s="74"/>
      <c r="AE539" s="24"/>
      <c r="AF539" s="74"/>
      <c r="AG539" s="20"/>
      <c r="AH539" s="74"/>
      <c r="AI539" s="20"/>
      <c r="AJ539" s="74"/>
      <c r="AK539" s="20"/>
      <c r="AL539" s="74"/>
      <c r="AM539" s="263"/>
      <c r="AN539" s="74"/>
      <c r="AO539" s="20"/>
      <c r="AP539" s="74"/>
      <c r="AQ539" s="20"/>
      <c r="AR539" s="74"/>
      <c r="AS539" s="20"/>
      <c r="AT539" s="74"/>
      <c r="AU539" s="20"/>
      <c r="AV539" s="74"/>
      <c r="AW539" s="20"/>
      <c r="AX539" s="74"/>
      <c r="AY539" s="20"/>
      <c r="AZ539" s="74"/>
      <c r="BA539" s="20"/>
      <c r="BB539" s="74"/>
      <c r="BC539" s="20"/>
      <c r="BD539" s="74"/>
      <c r="BE539" s="20"/>
      <c r="BF539" s="20">
        <f t="shared" si="3747"/>
        <v>0</v>
      </c>
      <c r="BG539" s="20">
        <f t="shared" si="3748"/>
        <v>0</v>
      </c>
      <c r="BH539" s="7"/>
      <c r="BI539" s="7"/>
      <c r="BJ539" s="7"/>
      <c r="BK539" s="52"/>
      <c r="BL539" s="51"/>
      <c r="BM539" s="7"/>
      <c r="BN539" s="21"/>
      <c r="BO539" s="21"/>
      <c r="BP539" s="21"/>
      <c r="BQ539" s="21"/>
      <c r="BR539" s="21"/>
      <c r="BS539" s="21"/>
      <c r="BT539" s="21"/>
      <c r="BU539" s="21"/>
      <c r="BV539" s="21"/>
      <c r="BW539" s="11"/>
      <c r="BX539" s="73">
        <f t="shared" si="3790"/>
        <v>0</v>
      </c>
      <c r="BY539" s="32"/>
      <c r="BZ539" s="334"/>
      <c r="CA539" s="32"/>
      <c r="CB539" s="20"/>
      <c r="CC539" s="32"/>
      <c r="CD539" s="20"/>
      <c r="CE539" s="32"/>
      <c r="CF539" s="20"/>
      <c r="CG539" s="74"/>
      <c r="CH539" s="20"/>
      <c r="CI539" s="20"/>
      <c r="CJ539" s="20"/>
      <c r="CK539" s="74"/>
      <c r="CL539" s="20"/>
      <c r="CM539" s="74"/>
      <c r="CN539" s="20"/>
      <c r="CO539" s="74"/>
      <c r="CP539" s="24"/>
      <c r="CQ539" s="74"/>
      <c r="CR539" s="334"/>
      <c r="CS539" s="74"/>
      <c r="CT539" s="20"/>
      <c r="CU539" s="74"/>
      <c r="CV539" s="20"/>
      <c r="CW539" s="74"/>
      <c r="CX539" s="334"/>
      <c r="CY539" s="74"/>
      <c r="CZ539" s="20"/>
      <c r="DA539" s="74"/>
      <c r="DB539" s="20"/>
      <c r="DC539" s="74"/>
      <c r="DD539" s="20"/>
      <c r="DE539" s="74"/>
      <c r="DF539" s="20"/>
      <c r="DG539" s="74"/>
      <c r="DH539" s="20"/>
      <c r="DI539" s="74"/>
      <c r="DJ539" s="20"/>
      <c r="DK539" s="74"/>
      <c r="DL539" s="20"/>
      <c r="DM539" s="74"/>
      <c r="DN539" s="20"/>
      <c r="DO539" s="74"/>
      <c r="DP539" s="20"/>
      <c r="DQ539" s="20">
        <f t="shared" si="3710"/>
        <v>0</v>
      </c>
      <c r="DR539" s="20">
        <f t="shared" si="3711"/>
        <v>0</v>
      </c>
      <c r="DS539" s="7"/>
      <c r="DT539" s="7"/>
      <c r="DU539" s="7"/>
      <c r="DV539" s="52"/>
      <c r="DW539" s="51"/>
      <c r="DX539" s="7"/>
      <c r="DY539" s="21"/>
      <c r="DZ539" s="21"/>
      <c r="EA539" s="8"/>
      <c r="EB539" s="8"/>
      <c r="EC539" s="8"/>
      <c r="ED539" s="8"/>
      <c r="EE539" s="8"/>
      <c r="EF539" s="8"/>
      <c r="EG539" s="8"/>
      <c r="EH539" s="7">
        <f t="shared" si="3712"/>
        <v>0</v>
      </c>
      <c r="EI539" s="7">
        <f t="shared" si="3712"/>
        <v>0</v>
      </c>
      <c r="EJ539" s="7">
        <f t="shared" si="3712"/>
        <v>0</v>
      </c>
      <c r="EK539" s="18">
        <f t="shared" si="3712"/>
        <v>0</v>
      </c>
      <c r="EL539" s="7">
        <f t="shared" si="3712"/>
        <v>0</v>
      </c>
      <c r="EM539" s="7">
        <f t="shared" si="3712"/>
        <v>0</v>
      </c>
      <c r="EN539" s="7">
        <f t="shared" si="3712"/>
        <v>0</v>
      </c>
      <c r="EO539" s="7">
        <f t="shared" si="3712"/>
        <v>0</v>
      </c>
      <c r="EP539" s="7">
        <f t="shared" si="3712"/>
        <v>0</v>
      </c>
      <c r="EQ539" s="7">
        <f t="shared" si="3712"/>
        <v>0</v>
      </c>
      <c r="ER539" s="7">
        <f t="shared" si="3712"/>
        <v>0</v>
      </c>
      <c r="ES539" s="7">
        <f t="shared" si="3712"/>
        <v>0</v>
      </c>
      <c r="ET539" s="7">
        <f t="shared" si="3712"/>
        <v>0</v>
      </c>
      <c r="EU539" s="18">
        <f t="shared" si="3712"/>
        <v>0</v>
      </c>
      <c r="EV539" s="7">
        <f t="shared" si="3712"/>
        <v>0</v>
      </c>
      <c r="EW539" s="7">
        <f t="shared" si="3712"/>
        <v>0</v>
      </c>
      <c r="EX539" s="7">
        <f t="shared" si="3713"/>
        <v>0</v>
      </c>
      <c r="EY539" s="7">
        <f t="shared" si="3713"/>
        <v>0</v>
      </c>
      <c r="EZ539" s="7">
        <f t="shared" si="3713"/>
        <v>0</v>
      </c>
      <c r="FA539" s="7">
        <f t="shared" si="3713"/>
        <v>0</v>
      </c>
      <c r="FB539" s="7">
        <f t="shared" si="3713"/>
        <v>0</v>
      </c>
      <c r="FC539" s="7">
        <f t="shared" si="3713"/>
        <v>0</v>
      </c>
      <c r="FD539" s="7">
        <f t="shared" si="3713"/>
        <v>0</v>
      </c>
      <c r="FE539" s="18">
        <f t="shared" si="3713"/>
        <v>0</v>
      </c>
      <c r="FF539" s="7">
        <f t="shared" si="3713"/>
        <v>0</v>
      </c>
      <c r="FG539" s="7">
        <f t="shared" si="3713"/>
        <v>0</v>
      </c>
      <c r="FH539" s="7">
        <f t="shared" si="3713"/>
        <v>0</v>
      </c>
      <c r="FI539" s="7">
        <f t="shared" si="3713"/>
        <v>0</v>
      </c>
      <c r="FJ539" s="7">
        <f t="shared" si="3713"/>
        <v>0</v>
      </c>
      <c r="FK539" s="7">
        <f t="shared" si="3713"/>
        <v>0</v>
      </c>
      <c r="FL539" s="7">
        <f t="shared" si="3713"/>
        <v>0</v>
      </c>
      <c r="FM539" s="7">
        <f t="shared" si="3713"/>
        <v>0</v>
      </c>
      <c r="FN539" s="7">
        <f t="shared" si="3714"/>
        <v>0</v>
      </c>
      <c r="FO539" s="7">
        <f t="shared" si="3714"/>
        <v>0</v>
      </c>
      <c r="FP539" s="7"/>
      <c r="FQ539" s="7">
        <f t="shared" si="3715"/>
        <v>0</v>
      </c>
      <c r="FR539" s="7">
        <f t="shared" si="3715"/>
        <v>0</v>
      </c>
      <c r="FS539" s="7">
        <f t="shared" si="3715"/>
        <v>0</v>
      </c>
      <c r="FT539" s="7">
        <f t="shared" si="3715"/>
        <v>0</v>
      </c>
      <c r="FU539" s="7">
        <f t="shared" si="3715"/>
        <v>0</v>
      </c>
      <c r="FV539" s="7">
        <f t="shared" si="3715"/>
        <v>0</v>
      </c>
      <c r="FW539" s="7">
        <f t="shared" si="3715"/>
        <v>0</v>
      </c>
      <c r="FX539" s="7">
        <f t="shared" si="3715"/>
        <v>0</v>
      </c>
      <c r="FY539" s="7">
        <f t="shared" si="3715"/>
        <v>0</v>
      </c>
      <c r="FZ539" s="7">
        <f t="shared" si="3715"/>
        <v>0</v>
      </c>
      <c r="GA539" s="7">
        <f t="shared" si="3715"/>
        <v>0</v>
      </c>
      <c r="GB539" s="116">
        <f t="shared" si="3715"/>
        <v>0</v>
      </c>
      <c r="GC539" s="117">
        <f t="shared" si="3715"/>
        <v>0</v>
      </c>
      <c r="GD539" s="2"/>
      <c r="GE539" s="2"/>
      <c r="GF539" s="2"/>
      <c r="GG539" s="97"/>
      <c r="GH539" s="3"/>
      <c r="GI539" s="18"/>
      <c r="GJ539" s="18"/>
      <c r="GK539" s="1"/>
      <c r="GL539" s="23"/>
      <c r="GM539" s="61"/>
      <c r="GN539" s="7"/>
      <c r="GO539" s="67"/>
    </row>
    <row r="540" spans="1:197" ht="24.95" customHeight="1" x14ac:dyDescent="0.35">
      <c r="A540" s="51"/>
      <c r="B540" s="7"/>
      <c r="C540" s="21"/>
      <c r="D540" s="21"/>
      <c r="E540" s="21"/>
      <c r="F540" s="21"/>
      <c r="G540" s="21"/>
      <c r="H540" s="21"/>
      <c r="I540" s="21"/>
      <c r="J540" s="21"/>
      <c r="K540" s="21"/>
      <c r="L540" s="11"/>
      <c r="M540" s="73">
        <f t="shared" si="3746"/>
        <v>0</v>
      </c>
      <c r="N540" s="32"/>
      <c r="O540" s="263"/>
      <c r="P540" s="32"/>
      <c r="Q540" s="20"/>
      <c r="R540" s="32"/>
      <c r="S540" s="20"/>
      <c r="T540" s="32"/>
      <c r="U540" s="20"/>
      <c r="V540" s="74"/>
      <c r="W540" s="20"/>
      <c r="X540" s="20"/>
      <c r="Y540" s="20"/>
      <c r="Z540" s="74"/>
      <c r="AA540" s="20"/>
      <c r="AB540" s="74"/>
      <c r="AC540" s="20"/>
      <c r="AD540" s="74"/>
      <c r="AE540" s="24"/>
      <c r="AF540" s="74"/>
      <c r="AG540" s="20"/>
      <c r="AH540" s="74"/>
      <c r="AI540" s="20"/>
      <c r="AJ540" s="74"/>
      <c r="AK540" s="20"/>
      <c r="AL540" s="74"/>
      <c r="AM540" s="263"/>
      <c r="AN540" s="74"/>
      <c r="AO540" s="20"/>
      <c r="AP540" s="74"/>
      <c r="AQ540" s="20"/>
      <c r="AR540" s="74"/>
      <c r="AS540" s="20"/>
      <c r="AT540" s="74"/>
      <c r="AU540" s="20"/>
      <c r="AV540" s="74"/>
      <c r="AW540" s="20"/>
      <c r="AX540" s="74"/>
      <c r="AY540" s="20"/>
      <c r="AZ540" s="74"/>
      <c r="BA540" s="20"/>
      <c r="BB540" s="74"/>
      <c r="BC540" s="20"/>
      <c r="BD540" s="74"/>
      <c r="BE540" s="20"/>
      <c r="BF540" s="20">
        <f t="shared" si="3747"/>
        <v>0</v>
      </c>
      <c r="BG540" s="20">
        <f t="shared" si="3748"/>
        <v>0</v>
      </c>
      <c r="BH540" s="7"/>
      <c r="BI540" s="7"/>
      <c r="BJ540" s="7"/>
      <c r="BK540" s="52"/>
      <c r="BL540" s="51"/>
      <c r="BM540" s="7"/>
      <c r="BN540" s="21"/>
      <c r="BO540" s="21"/>
      <c r="BP540" s="21"/>
      <c r="BQ540" s="21"/>
      <c r="BR540" s="21"/>
      <c r="BS540" s="21"/>
      <c r="BT540" s="21"/>
      <c r="BU540" s="21"/>
      <c r="BV540" s="21"/>
      <c r="BW540" s="11"/>
      <c r="BX540" s="73">
        <f t="shared" si="3790"/>
        <v>0</v>
      </c>
      <c r="BY540" s="32"/>
      <c r="BZ540" s="334"/>
      <c r="CA540" s="32"/>
      <c r="CB540" s="20"/>
      <c r="CC540" s="32"/>
      <c r="CD540" s="20"/>
      <c r="CE540" s="32"/>
      <c r="CF540" s="20"/>
      <c r="CG540" s="74"/>
      <c r="CH540" s="20"/>
      <c r="CI540" s="20"/>
      <c r="CJ540" s="20"/>
      <c r="CK540" s="74"/>
      <c r="CL540" s="20"/>
      <c r="CM540" s="74"/>
      <c r="CN540" s="20"/>
      <c r="CO540" s="74"/>
      <c r="CP540" s="24"/>
      <c r="CQ540" s="74"/>
      <c r="CR540" s="334"/>
      <c r="CS540" s="74"/>
      <c r="CT540" s="20"/>
      <c r="CU540" s="74"/>
      <c r="CV540" s="20"/>
      <c r="CW540" s="74"/>
      <c r="CX540" s="334"/>
      <c r="CY540" s="74"/>
      <c r="CZ540" s="20"/>
      <c r="DA540" s="74"/>
      <c r="DB540" s="20"/>
      <c r="DC540" s="74"/>
      <c r="DD540" s="20"/>
      <c r="DE540" s="74"/>
      <c r="DF540" s="20"/>
      <c r="DG540" s="74"/>
      <c r="DH540" s="20"/>
      <c r="DI540" s="74"/>
      <c r="DJ540" s="20"/>
      <c r="DK540" s="74"/>
      <c r="DL540" s="20"/>
      <c r="DM540" s="74"/>
      <c r="DN540" s="20"/>
      <c r="DO540" s="74"/>
      <c r="DP540" s="20"/>
      <c r="DQ540" s="20">
        <f t="shared" si="3710"/>
        <v>0</v>
      </c>
      <c r="DR540" s="20">
        <f t="shared" si="3711"/>
        <v>0</v>
      </c>
      <c r="DS540" s="7"/>
      <c r="DT540" s="7"/>
      <c r="DU540" s="7"/>
      <c r="DV540" s="52"/>
      <c r="DW540" s="51"/>
      <c r="DX540" s="7"/>
      <c r="DY540" s="21"/>
      <c r="DZ540" s="21"/>
      <c r="EA540" s="8"/>
      <c r="EB540" s="8"/>
      <c r="EC540" s="8"/>
      <c r="ED540" s="8"/>
      <c r="EE540" s="8"/>
      <c r="EF540" s="8"/>
      <c r="EG540" s="8"/>
      <c r="EH540" s="7">
        <f t="shared" si="3712"/>
        <v>0</v>
      </c>
      <c r="EI540" s="7">
        <f t="shared" si="3712"/>
        <v>0</v>
      </c>
      <c r="EJ540" s="7">
        <f t="shared" si="3712"/>
        <v>0</v>
      </c>
      <c r="EK540" s="18">
        <f t="shared" si="3712"/>
        <v>0</v>
      </c>
      <c r="EL540" s="7">
        <f t="shared" si="3712"/>
        <v>0</v>
      </c>
      <c r="EM540" s="7">
        <f t="shared" si="3712"/>
        <v>0</v>
      </c>
      <c r="EN540" s="7">
        <f t="shared" si="3712"/>
        <v>0</v>
      </c>
      <c r="EO540" s="7">
        <f t="shared" si="3712"/>
        <v>0</v>
      </c>
      <c r="EP540" s="7">
        <f t="shared" si="3712"/>
        <v>0</v>
      </c>
      <c r="EQ540" s="7">
        <f t="shared" si="3712"/>
        <v>0</v>
      </c>
      <c r="ER540" s="7">
        <f t="shared" si="3712"/>
        <v>0</v>
      </c>
      <c r="ES540" s="7">
        <f t="shared" si="3712"/>
        <v>0</v>
      </c>
      <c r="ET540" s="7">
        <f t="shared" si="3712"/>
        <v>0</v>
      </c>
      <c r="EU540" s="18">
        <f t="shared" si="3712"/>
        <v>0</v>
      </c>
      <c r="EV540" s="7">
        <f t="shared" si="3712"/>
        <v>0</v>
      </c>
      <c r="EW540" s="7">
        <f t="shared" si="3712"/>
        <v>0</v>
      </c>
      <c r="EX540" s="7">
        <f t="shared" si="3713"/>
        <v>0</v>
      </c>
      <c r="EY540" s="7">
        <f t="shared" si="3713"/>
        <v>0</v>
      </c>
      <c r="EZ540" s="7">
        <f t="shared" si="3713"/>
        <v>0</v>
      </c>
      <c r="FA540" s="7">
        <f t="shared" si="3713"/>
        <v>0</v>
      </c>
      <c r="FB540" s="7">
        <f t="shared" si="3713"/>
        <v>0</v>
      </c>
      <c r="FC540" s="7">
        <f t="shared" si="3713"/>
        <v>0</v>
      </c>
      <c r="FD540" s="7">
        <f t="shared" si="3713"/>
        <v>0</v>
      </c>
      <c r="FE540" s="18">
        <f t="shared" si="3713"/>
        <v>0</v>
      </c>
      <c r="FF540" s="7">
        <f t="shared" si="3713"/>
        <v>0</v>
      </c>
      <c r="FG540" s="7">
        <f t="shared" si="3713"/>
        <v>0</v>
      </c>
      <c r="FH540" s="7">
        <f t="shared" si="3713"/>
        <v>0</v>
      </c>
      <c r="FI540" s="7">
        <f t="shared" si="3713"/>
        <v>0</v>
      </c>
      <c r="FJ540" s="7">
        <f t="shared" si="3713"/>
        <v>0</v>
      </c>
      <c r="FK540" s="7">
        <f t="shared" si="3713"/>
        <v>0</v>
      </c>
      <c r="FL540" s="7">
        <f t="shared" si="3713"/>
        <v>0</v>
      </c>
      <c r="FM540" s="7">
        <f t="shared" si="3713"/>
        <v>0</v>
      </c>
      <c r="FN540" s="7">
        <f t="shared" si="3714"/>
        <v>0</v>
      </c>
      <c r="FO540" s="7">
        <f t="shared" si="3714"/>
        <v>0</v>
      </c>
      <c r="FP540" s="7"/>
      <c r="FQ540" s="7">
        <f t="shared" si="3715"/>
        <v>0</v>
      </c>
      <c r="FR540" s="7">
        <f t="shared" si="3715"/>
        <v>0</v>
      </c>
      <c r="FS540" s="7">
        <f t="shared" si="3715"/>
        <v>0</v>
      </c>
      <c r="FT540" s="7">
        <f t="shared" si="3715"/>
        <v>0</v>
      </c>
      <c r="FU540" s="7">
        <f t="shared" si="3715"/>
        <v>0</v>
      </c>
      <c r="FV540" s="7">
        <f t="shared" si="3715"/>
        <v>0</v>
      </c>
      <c r="FW540" s="7">
        <f t="shared" si="3715"/>
        <v>0</v>
      </c>
      <c r="FX540" s="7">
        <f t="shared" si="3715"/>
        <v>0</v>
      </c>
      <c r="FY540" s="7">
        <f t="shared" si="3715"/>
        <v>0</v>
      </c>
      <c r="FZ540" s="7">
        <f t="shared" si="3715"/>
        <v>0</v>
      </c>
      <c r="GA540" s="7">
        <f t="shared" si="3715"/>
        <v>0</v>
      </c>
      <c r="GB540" s="116">
        <f t="shared" si="3715"/>
        <v>0</v>
      </c>
      <c r="GC540" s="117">
        <f t="shared" si="3715"/>
        <v>0</v>
      </c>
      <c r="GD540" s="2"/>
      <c r="GE540" s="2"/>
      <c r="GF540" s="2"/>
      <c r="GG540" s="97"/>
      <c r="GH540" s="3"/>
      <c r="GI540" s="18"/>
      <c r="GJ540" s="18"/>
      <c r="GK540" s="1"/>
      <c r="GL540" s="23"/>
      <c r="GM540" s="61"/>
      <c r="GN540" s="7"/>
      <c r="GO540" s="67"/>
    </row>
    <row r="541" spans="1:197" ht="24.95" customHeight="1" x14ac:dyDescent="0.35">
      <c r="A541" s="51"/>
      <c r="B541" s="7"/>
      <c r="C541" s="21"/>
      <c r="D541" s="21"/>
      <c r="E541" s="21"/>
      <c r="F541" s="21"/>
      <c r="G541" s="21"/>
      <c r="H541" s="21"/>
      <c r="I541" s="21"/>
      <c r="J541" s="21"/>
      <c r="K541" s="21"/>
      <c r="L541" s="11"/>
      <c r="M541" s="73">
        <f t="shared" si="3746"/>
        <v>0</v>
      </c>
      <c r="N541" s="32"/>
      <c r="O541" s="263"/>
      <c r="P541" s="32"/>
      <c r="Q541" s="20"/>
      <c r="R541" s="32"/>
      <c r="S541" s="20"/>
      <c r="T541" s="32"/>
      <c r="U541" s="20"/>
      <c r="V541" s="74"/>
      <c r="W541" s="20"/>
      <c r="X541" s="20"/>
      <c r="Y541" s="20"/>
      <c r="Z541" s="74"/>
      <c r="AA541" s="20"/>
      <c r="AB541" s="74"/>
      <c r="AC541" s="20"/>
      <c r="AD541" s="74"/>
      <c r="AE541" s="24"/>
      <c r="AF541" s="74"/>
      <c r="AG541" s="20"/>
      <c r="AH541" s="74"/>
      <c r="AI541" s="20"/>
      <c r="AJ541" s="74"/>
      <c r="AK541" s="20"/>
      <c r="AL541" s="74"/>
      <c r="AM541" s="263"/>
      <c r="AN541" s="74"/>
      <c r="AO541" s="20"/>
      <c r="AP541" s="74"/>
      <c r="AQ541" s="20"/>
      <c r="AR541" s="74"/>
      <c r="AS541" s="20"/>
      <c r="AT541" s="74"/>
      <c r="AU541" s="20"/>
      <c r="AV541" s="74"/>
      <c r="AW541" s="20"/>
      <c r="AX541" s="74"/>
      <c r="AY541" s="20"/>
      <c r="AZ541" s="74"/>
      <c r="BA541" s="20"/>
      <c r="BB541" s="74"/>
      <c r="BC541" s="20"/>
      <c r="BD541" s="74"/>
      <c r="BE541" s="20"/>
      <c r="BF541" s="20">
        <f t="shared" si="3747"/>
        <v>0</v>
      </c>
      <c r="BG541" s="20">
        <f t="shared" si="3748"/>
        <v>0</v>
      </c>
      <c r="BH541" s="7"/>
      <c r="BI541" s="7"/>
      <c r="BJ541" s="7"/>
      <c r="BK541" s="52"/>
      <c r="BL541" s="51"/>
      <c r="BM541" s="7"/>
      <c r="BN541" s="21"/>
      <c r="BO541" s="21"/>
      <c r="BP541" s="21"/>
      <c r="BQ541" s="21"/>
      <c r="BR541" s="21"/>
      <c r="BS541" s="21"/>
      <c r="BT541" s="21"/>
      <c r="BU541" s="21"/>
      <c r="BV541" s="21"/>
      <c r="BW541" s="11"/>
      <c r="BX541" s="73">
        <f t="shared" si="3790"/>
        <v>0</v>
      </c>
      <c r="BY541" s="32"/>
      <c r="BZ541" s="334"/>
      <c r="CA541" s="32"/>
      <c r="CB541" s="20"/>
      <c r="CC541" s="32"/>
      <c r="CD541" s="20"/>
      <c r="CE541" s="32"/>
      <c r="CF541" s="20"/>
      <c r="CG541" s="74"/>
      <c r="CH541" s="20"/>
      <c r="CI541" s="20"/>
      <c r="CJ541" s="20"/>
      <c r="CK541" s="74"/>
      <c r="CL541" s="20"/>
      <c r="CM541" s="74"/>
      <c r="CN541" s="20"/>
      <c r="CO541" s="74"/>
      <c r="CP541" s="24"/>
      <c r="CQ541" s="74"/>
      <c r="CR541" s="334"/>
      <c r="CS541" s="74"/>
      <c r="CT541" s="20"/>
      <c r="CU541" s="74"/>
      <c r="CV541" s="20"/>
      <c r="CW541" s="74"/>
      <c r="CX541" s="334"/>
      <c r="CY541" s="74"/>
      <c r="CZ541" s="20"/>
      <c r="DA541" s="74"/>
      <c r="DB541" s="20"/>
      <c r="DC541" s="74"/>
      <c r="DD541" s="20"/>
      <c r="DE541" s="74"/>
      <c r="DF541" s="20"/>
      <c r="DG541" s="74"/>
      <c r="DH541" s="20"/>
      <c r="DI541" s="74"/>
      <c r="DJ541" s="20"/>
      <c r="DK541" s="74"/>
      <c r="DL541" s="20"/>
      <c r="DM541" s="74"/>
      <c r="DN541" s="20"/>
      <c r="DO541" s="74"/>
      <c r="DP541" s="20"/>
      <c r="DQ541" s="20">
        <f t="shared" si="3710"/>
        <v>0</v>
      </c>
      <c r="DR541" s="20">
        <f t="shared" si="3711"/>
        <v>0</v>
      </c>
      <c r="DS541" s="7"/>
      <c r="DT541" s="7"/>
      <c r="DU541" s="7"/>
      <c r="DV541" s="52"/>
      <c r="DW541" s="51"/>
      <c r="DX541" s="7"/>
      <c r="DY541" s="21"/>
      <c r="DZ541" s="21"/>
      <c r="EA541" s="8"/>
      <c r="EB541" s="8"/>
      <c r="EC541" s="8"/>
      <c r="ED541" s="8"/>
      <c r="EE541" s="8"/>
      <c r="EF541" s="8"/>
      <c r="EG541" s="8"/>
      <c r="EH541" s="7">
        <f t="shared" si="3712"/>
        <v>0</v>
      </c>
      <c r="EI541" s="7">
        <f t="shared" si="3712"/>
        <v>0</v>
      </c>
      <c r="EJ541" s="7">
        <f t="shared" si="3712"/>
        <v>0</v>
      </c>
      <c r="EK541" s="18">
        <f t="shared" si="3712"/>
        <v>0</v>
      </c>
      <c r="EL541" s="7">
        <f t="shared" si="3712"/>
        <v>0</v>
      </c>
      <c r="EM541" s="7">
        <f t="shared" si="3712"/>
        <v>0</v>
      </c>
      <c r="EN541" s="7">
        <f t="shared" si="3712"/>
        <v>0</v>
      </c>
      <c r="EO541" s="7">
        <f t="shared" si="3712"/>
        <v>0</v>
      </c>
      <c r="EP541" s="7">
        <f t="shared" si="3712"/>
        <v>0</v>
      </c>
      <c r="EQ541" s="7">
        <f t="shared" si="3712"/>
        <v>0</v>
      </c>
      <c r="ER541" s="7">
        <f t="shared" si="3712"/>
        <v>0</v>
      </c>
      <c r="ES541" s="7">
        <f t="shared" si="3712"/>
        <v>0</v>
      </c>
      <c r="ET541" s="7">
        <f t="shared" si="3712"/>
        <v>0</v>
      </c>
      <c r="EU541" s="18">
        <f t="shared" si="3712"/>
        <v>0</v>
      </c>
      <c r="EV541" s="7">
        <f t="shared" si="3712"/>
        <v>0</v>
      </c>
      <c r="EW541" s="7">
        <f t="shared" si="3712"/>
        <v>0</v>
      </c>
      <c r="EX541" s="7">
        <f t="shared" si="3713"/>
        <v>0</v>
      </c>
      <c r="EY541" s="7">
        <f t="shared" si="3713"/>
        <v>0</v>
      </c>
      <c r="EZ541" s="7">
        <f t="shared" si="3713"/>
        <v>0</v>
      </c>
      <c r="FA541" s="7">
        <f t="shared" si="3713"/>
        <v>0</v>
      </c>
      <c r="FB541" s="7">
        <f t="shared" si="3713"/>
        <v>0</v>
      </c>
      <c r="FC541" s="7">
        <f t="shared" si="3713"/>
        <v>0</v>
      </c>
      <c r="FD541" s="7">
        <f t="shared" si="3713"/>
        <v>0</v>
      </c>
      <c r="FE541" s="18">
        <f t="shared" si="3713"/>
        <v>0</v>
      </c>
      <c r="FF541" s="7">
        <f t="shared" si="3713"/>
        <v>0</v>
      </c>
      <c r="FG541" s="7">
        <f t="shared" si="3713"/>
        <v>0</v>
      </c>
      <c r="FH541" s="7">
        <f t="shared" si="3713"/>
        <v>0</v>
      </c>
      <c r="FI541" s="7">
        <f t="shared" si="3713"/>
        <v>0</v>
      </c>
      <c r="FJ541" s="7">
        <f t="shared" si="3713"/>
        <v>0</v>
      </c>
      <c r="FK541" s="7">
        <f t="shared" si="3713"/>
        <v>0</v>
      </c>
      <c r="FL541" s="7">
        <f t="shared" si="3713"/>
        <v>0</v>
      </c>
      <c r="FM541" s="7">
        <f t="shared" si="3713"/>
        <v>0</v>
      </c>
      <c r="FN541" s="7">
        <f t="shared" si="3714"/>
        <v>0</v>
      </c>
      <c r="FO541" s="7">
        <f t="shared" si="3714"/>
        <v>0</v>
      </c>
      <c r="FP541" s="7"/>
      <c r="FQ541" s="7">
        <f t="shared" si="3715"/>
        <v>0</v>
      </c>
      <c r="FR541" s="7">
        <f t="shared" si="3715"/>
        <v>0</v>
      </c>
      <c r="FS541" s="7">
        <f t="shared" si="3715"/>
        <v>0</v>
      </c>
      <c r="FT541" s="7">
        <f t="shared" si="3715"/>
        <v>0</v>
      </c>
      <c r="FU541" s="7">
        <f t="shared" si="3715"/>
        <v>0</v>
      </c>
      <c r="FV541" s="7">
        <f t="shared" si="3715"/>
        <v>0</v>
      </c>
      <c r="FW541" s="7">
        <f t="shared" si="3715"/>
        <v>0</v>
      </c>
      <c r="FX541" s="7">
        <f t="shared" si="3715"/>
        <v>0</v>
      </c>
      <c r="FY541" s="7">
        <f t="shared" si="3715"/>
        <v>0</v>
      </c>
      <c r="FZ541" s="7">
        <f t="shared" si="3715"/>
        <v>0</v>
      </c>
      <c r="GA541" s="7">
        <f t="shared" si="3715"/>
        <v>0</v>
      </c>
      <c r="GB541" s="116">
        <f t="shared" si="3715"/>
        <v>0</v>
      </c>
      <c r="GC541" s="117">
        <f t="shared" si="3715"/>
        <v>0</v>
      </c>
      <c r="GD541" s="2"/>
      <c r="GE541" s="2"/>
      <c r="GF541" s="2"/>
      <c r="GG541" s="97"/>
      <c r="GH541" s="3"/>
      <c r="GI541" s="18"/>
      <c r="GJ541" s="18"/>
      <c r="GK541" s="1"/>
      <c r="GL541" s="23"/>
      <c r="GM541" s="61"/>
      <c r="GN541" s="7"/>
      <c r="GO541" s="67"/>
    </row>
    <row r="542" spans="1:197" ht="24.95" customHeight="1" x14ac:dyDescent="0.35">
      <c r="A542" s="51"/>
      <c r="B542" s="7"/>
      <c r="C542" s="21"/>
      <c r="D542" s="21"/>
      <c r="E542" s="21"/>
      <c r="F542" s="21"/>
      <c r="G542" s="21"/>
      <c r="H542" s="21"/>
      <c r="I542" s="21"/>
      <c r="J542" s="21"/>
      <c r="K542" s="21"/>
      <c r="L542" s="11"/>
      <c r="M542" s="73">
        <f t="shared" si="3746"/>
        <v>0</v>
      </c>
      <c r="N542" s="32"/>
      <c r="O542" s="263"/>
      <c r="P542" s="32"/>
      <c r="Q542" s="20"/>
      <c r="R542" s="32"/>
      <c r="S542" s="20"/>
      <c r="T542" s="32"/>
      <c r="U542" s="20"/>
      <c r="V542" s="74"/>
      <c r="W542" s="20"/>
      <c r="X542" s="20"/>
      <c r="Y542" s="20"/>
      <c r="Z542" s="74"/>
      <c r="AA542" s="20"/>
      <c r="AB542" s="74"/>
      <c r="AC542" s="20"/>
      <c r="AD542" s="74"/>
      <c r="AE542" s="24"/>
      <c r="AF542" s="74"/>
      <c r="AG542" s="20"/>
      <c r="AH542" s="74"/>
      <c r="AI542" s="20"/>
      <c r="AJ542" s="74"/>
      <c r="AK542" s="20"/>
      <c r="AL542" s="74"/>
      <c r="AM542" s="263"/>
      <c r="AN542" s="74"/>
      <c r="AO542" s="20"/>
      <c r="AP542" s="74"/>
      <c r="AQ542" s="20"/>
      <c r="AR542" s="74"/>
      <c r="AS542" s="20"/>
      <c r="AT542" s="74"/>
      <c r="AU542" s="20"/>
      <c r="AV542" s="74"/>
      <c r="AW542" s="20"/>
      <c r="AX542" s="74"/>
      <c r="AY542" s="20"/>
      <c r="AZ542" s="74"/>
      <c r="BA542" s="20"/>
      <c r="BB542" s="74"/>
      <c r="BC542" s="20"/>
      <c r="BD542" s="74"/>
      <c r="BE542" s="20"/>
      <c r="BF542" s="20">
        <f t="shared" si="3747"/>
        <v>0</v>
      </c>
      <c r="BG542" s="20">
        <f t="shared" si="3748"/>
        <v>0</v>
      </c>
      <c r="BH542" s="7"/>
      <c r="BI542" s="7"/>
      <c r="BJ542" s="7"/>
      <c r="BK542" s="52"/>
      <c r="BL542" s="51"/>
      <c r="BM542" s="7"/>
      <c r="BN542" s="21"/>
      <c r="BO542" s="21"/>
      <c r="BP542" s="21"/>
      <c r="BQ542" s="21"/>
      <c r="BR542" s="21"/>
      <c r="BS542" s="21"/>
      <c r="BT542" s="21"/>
      <c r="BU542" s="21"/>
      <c r="BV542" s="21"/>
      <c r="BW542" s="11"/>
      <c r="BX542" s="73">
        <f t="shared" si="3790"/>
        <v>0</v>
      </c>
      <c r="BY542" s="32"/>
      <c r="BZ542" s="334"/>
      <c r="CA542" s="32"/>
      <c r="CB542" s="20"/>
      <c r="CC542" s="32"/>
      <c r="CD542" s="20"/>
      <c r="CE542" s="32"/>
      <c r="CF542" s="20"/>
      <c r="CG542" s="74"/>
      <c r="CH542" s="20"/>
      <c r="CI542" s="20"/>
      <c r="CJ542" s="20"/>
      <c r="CK542" s="74"/>
      <c r="CL542" s="20"/>
      <c r="CM542" s="74"/>
      <c r="CN542" s="20"/>
      <c r="CO542" s="74"/>
      <c r="CP542" s="24"/>
      <c r="CQ542" s="74"/>
      <c r="CR542" s="334"/>
      <c r="CS542" s="74"/>
      <c r="CT542" s="20"/>
      <c r="CU542" s="74"/>
      <c r="CV542" s="20"/>
      <c r="CW542" s="74"/>
      <c r="CX542" s="334"/>
      <c r="CY542" s="74"/>
      <c r="CZ542" s="20"/>
      <c r="DA542" s="74"/>
      <c r="DB542" s="20"/>
      <c r="DC542" s="74"/>
      <c r="DD542" s="20"/>
      <c r="DE542" s="74"/>
      <c r="DF542" s="20"/>
      <c r="DG542" s="74"/>
      <c r="DH542" s="20"/>
      <c r="DI542" s="74"/>
      <c r="DJ542" s="20"/>
      <c r="DK542" s="74"/>
      <c r="DL542" s="20"/>
      <c r="DM542" s="74"/>
      <c r="DN542" s="20"/>
      <c r="DO542" s="74"/>
      <c r="DP542" s="20"/>
      <c r="DQ542" s="20">
        <f t="shared" si="3710"/>
        <v>0</v>
      </c>
      <c r="DR542" s="20">
        <f t="shared" si="3711"/>
        <v>0</v>
      </c>
      <c r="DS542" s="7"/>
      <c r="DT542" s="7"/>
      <c r="DU542" s="7"/>
      <c r="DV542" s="52"/>
      <c r="DW542" s="51"/>
      <c r="DX542" s="7"/>
      <c r="DY542" s="21"/>
      <c r="DZ542" s="21"/>
      <c r="EA542" s="8"/>
      <c r="EB542" s="8"/>
      <c r="EC542" s="8"/>
      <c r="ED542" s="8"/>
      <c r="EE542" s="8"/>
      <c r="EF542" s="8"/>
      <c r="EG542" s="8"/>
      <c r="EH542" s="7">
        <f t="shared" si="3712"/>
        <v>0</v>
      </c>
      <c r="EI542" s="7">
        <f t="shared" si="3712"/>
        <v>0</v>
      </c>
      <c r="EJ542" s="7">
        <f t="shared" si="3712"/>
        <v>0</v>
      </c>
      <c r="EK542" s="18">
        <f t="shared" si="3712"/>
        <v>0</v>
      </c>
      <c r="EL542" s="7">
        <f t="shared" si="3712"/>
        <v>0</v>
      </c>
      <c r="EM542" s="7">
        <f t="shared" si="3712"/>
        <v>0</v>
      </c>
      <c r="EN542" s="7">
        <f t="shared" si="3712"/>
        <v>0</v>
      </c>
      <c r="EO542" s="7">
        <f t="shared" si="3712"/>
        <v>0</v>
      </c>
      <c r="EP542" s="7">
        <f t="shared" si="3712"/>
        <v>0</v>
      </c>
      <c r="EQ542" s="7">
        <f t="shared" si="3712"/>
        <v>0</v>
      </c>
      <c r="ER542" s="7">
        <f t="shared" si="3712"/>
        <v>0</v>
      </c>
      <c r="ES542" s="7">
        <f t="shared" si="3712"/>
        <v>0</v>
      </c>
      <c r="ET542" s="7">
        <f t="shared" si="3712"/>
        <v>0</v>
      </c>
      <c r="EU542" s="18">
        <f t="shared" si="3712"/>
        <v>0</v>
      </c>
      <c r="EV542" s="7">
        <f t="shared" si="3712"/>
        <v>0</v>
      </c>
      <c r="EW542" s="7">
        <f t="shared" si="3712"/>
        <v>0</v>
      </c>
      <c r="EX542" s="7">
        <f t="shared" si="3713"/>
        <v>0</v>
      </c>
      <c r="EY542" s="7">
        <f t="shared" si="3713"/>
        <v>0</v>
      </c>
      <c r="EZ542" s="7">
        <f t="shared" si="3713"/>
        <v>0</v>
      </c>
      <c r="FA542" s="7">
        <f t="shared" si="3713"/>
        <v>0</v>
      </c>
      <c r="FB542" s="7">
        <f t="shared" si="3713"/>
        <v>0</v>
      </c>
      <c r="FC542" s="7">
        <f t="shared" si="3713"/>
        <v>0</v>
      </c>
      <c r="FD542" s="7">
        <f t="shared" si="3713"/>
        <v>0</v>
      </c>
      <c r="FE542" s="18">
        <f t="shared" si="3713"/>
        <v>0</v>
      </c>
      <c r="FF542" s="7">
        <f t="shared" si="3713"/>
        <v>0</v>
      </c>
      <c r="FG542" s="7">
        <f t="shared" si="3713"/>
        <v>0</v>
      </c>
      <c r="FH542" s="7">
        <f t="shared" si="3713"/>
        <v>0</v>
      </c>
      <c r="FI542" s="7">
        <f t="shared" si="3713"/>
        <v>0</v>
      </c>
      <c r="FJ542" s="7">
        <f t="shared" si="3713"/>
        <v>0</v>
      </c>
      <c r="FK542" s="7">
        <f t="shared" si="3713"/>
        <v>0</v>
      </c>
      <c r="FL542" s="7">
        <f t="shared" si="3713"/>
        <v>0</v>
      </c>
      <c r="FM542" s="7">
        <f t="shared" si="3713"/>
        <v>0</v>
      </c>
      <c r="FN542" s="7">
        <f t="shared" si="3714"/>
        <v>0</v>
      </c>
      <c r="FO542" s="7">
        <f t="shared" si="3714"/>
        <v>0</v>
      </c>
      <c r="FP542" s="7"/>
      <c r="FQ542" s="7">
        <f t="shared" si="3715"/>
        <v>0</v>
      </c>
      <c r="FR542" s="7">
        <f t="shared" si="3715"/>
        <v>0</v>
      </c>
      <c r="FS542" s="7">
        <f t="shared" si="3715"/>
        <v>0</v>
      </c>
      <c r="FT542" s="7">
        <f t="shared" si="3715"/>
        <v>0</v>
      </c>
      <c r="FU542" s="7">
        <f t="shared" si="3715"/>
        <v>0</v>
      </c>
      <c r="FV542" s="7">
        <f t="shared" si="3715"/>
        <v>0</v>
      </c>
      <c r="FW542" s="7">
        <f t="shared" si="3715"/>
        <v>0</v>
      </c>
      <c r="FX542" s="7">
        <f t="shared" si="3715"/>
        <v>0</v>
      </c>
      <c r="FY542" s="7">
        <f t="shared" si="3715"/>
        <v>0</v>
      </c>
      <c r="FZ542" s="7">
        <f t="shared" si="3715"/>
        <v>0</v>
      </c>
      <c r="GA542" s="7">
        <f t="shared" si="3715"/>
        <v>0</v>
      </c>
      <c r="GB542" s="116">
        <f t="shared" si="3715"/>
        <v>0</v>
      </c>
      <c r="GC542" s="117">
        <f t="shared" si="3715"/>
        <v>0</v>
      </c>
      <c r="GD542" s="2"/>
      <c r="GE542" s="2"/>
      <c r="GF542" s="2"/>
      <c r="GG542" s="97"/>
      <c r="GH542" s="3"/>
      <c r="GI542" s="18"/>
      <c r="GJ542" s="18"/>
      <c r="GK542" s="1"/>
      <c r="GL542" s="23"/>
      <c r="GM542" s="61"/>
      <c r="GN542" s="7"/>
      <c r="GO542" s="67"/>
    </row>
    <row r="543" spans="1:197" ht="24.95" customHeight="1" x14ac:dyDescent="0.35">
      <c r="A543" s="51"/>
      <c r="B543" s="7"/>
      <c r="C543" s="21"/>
      <c r="D543" s="21"/>
      <c r="E543" s="21"/>
      <c r="F543" s="21"/>
      <c r="G543" s="21"/>
      <c r="H543" s="21"/>
      <c r="I543" s="21"/>
      <c r="J543" s="21"/>
      <c r="K543" s="21"/>
      <c r="L543" s="11"/>
      <c r="M543" s="73">
        <f t="shared" si="3746"/>
        <v>0</v>
      </c>
      <c r="N543" s="32"/>
      <c r="O543" s="263"/>
      <c r="P543" s="32"/>
      <c r="Q543" s="20"/>
      <c r="R543" s="32"/>
      <c r="S543" s="20"/>
      <c r="T543" s="32"/>
      <c r="U543" s="20"/>
      <c r="V543" s="74"/>
      <c r="W543" s="20"/>
      <c r="X543" s="20"/>
      <c r="Y543" s="20"/>
      <c r="Z543" s="74"/>
      <c r="AA543" s="20"/>
      <c r="AB543" s="74"/>
      <c r="AC543" s="20"/>
      <c r="AD543" s="74"/>
      <c r="AE543" s="24"/>
      <c r="AF543" s="74"/>
      <c r="AG543" s="20"/>
      <c r="AH543" s="74"/>
      <c r="AI543" s="20"/>
      <c r="AJ543" s="74"/>
      <c r="AK543" s="20"/>
      <c r="AL543" s="74"/>
      <c r="AM543" s="263"/>
      <c r="AN543" s="74"/>
      <c r="AO543" s="20"/>
      <c r="AP543" s="74"/>
      <c r="AQ543" s="20"/>
      <c r="AR543" s="74"/>
      <c r="AS543" s="20"/>
      <c r="AT543" s="74"/>
      <c r="AU543" s="20"/>
      <c r="AV543" s="74"/>
      <c r="AW543" s="20"/>
      <c r="AX543" s="74"/>
      <c r="AY543" s="20"/>
      <c r="AZ543" s="74"/>
      <c r="BA543" s="20"/>
      <c r="BB543" s="74"/>
      <c r="BC543" s="20"/>
      <c r="BD543" s="74"/>
      <c r="BE543" s="20"/>
      <c r="BF543" s="20">
        <f t="shared" si="3747"/>
        <v>0</v>
      </c>
      <c r="BG543" s="20">
        <f t="shared" si="3748"/>
        <v>0</v>
      </c>
      <c r="BH543" s="7"/>
      <c r="BI543" s="7"/>
      <c r="BJ543" s="7"/>
      <c r="BK543" s="52"/>
      <c r="BL543" s="51"/>
      <c r="BM543" s="7"/>
      <c r="BN543" s="21"/>
      <c r="BO543" s="21"/>
      <c r="BP543" s="21"/>
      <c r="BQ543" s="21"/>
      <c r="BR543" s="21"/>
      <c r="BS543" s="21"/>
      <c r="BT543" s="21"/>
      <c r="BU543" s="21"/>
      <c r="BV543" s="21"/>
      <c r="BW543" s="11"/>
      <c r="BX543" s="73">
        <f t="shared" si="3790"/>
        <v>0</v>
      </c>
      <c r="BY543" s="32"/>
      <c r="BZ543" s="334"/>
      <c r="CA543" s="32"/>
      <c r="CB543" s="20"/>
      <c r="CC543" s="32"/>
      <c r="CD543" s="20"/>
      <c r="CE543" s="32"/>
      <c r="CF543" s="20"/>
      <c r="CG543" s="74"/>
      <c r="CH543" s="20"/>
      <c r="CI543" s="20"/>
      <c r="CJ543" s="20"/>
      <c r="CK543" s="74"/>
      <c r="CL543" s="20"/>
      <c r="CM543" s="74"/>
      <c r="CN543" s="20"/>
      <c r="CO543" s="74"/>
      <c r="CP543" s="24"/>
      <c r="CQ543" s="74"/>
      <c r="CR543" s="334"/>
      <c r="CS543" s="74"/>
      <c r="CT543" s="20"/>
      <c r="CU543" s="74"/>
      <c r="CV543" s="20"/>
      <c r="CW543" s="74"/>
      <c r="CX543" s="334"/>
      <c r="CY543" s="74"/>
      <c r="CZ543" s="20"/>
      <c r="DA543" s="74"/>
      <c r="DB543" s="20"/>
      <c r="DC543" s="74"/>
      <c r="DD543" s="20"/>
      <c r="DE543" s="74"/>
      <c r="DF543" s="20"/>
      <c r="DG543" s="74"/>
      <c r="DH543" s="20"/>
      <c r="DI543" s="74"/>
      <c r="DJ543" s="20"/>
      <c r="DK543" s="74"/>
      <c r="DL543" s="20"/>
      <c r="DM543" s="74"/>
      <c r="DN543" s="20"/>
      <c r="DO543" s="74"/>
      <c r="DP543" s="20"/>
      <c r="DQ543" s="20">
        <f t="shared" si="3710"/>
        <v>0</v>
      </c>
      <c r="DR543" s="20">
        <f t="shared" si="3711"/>
        <v>0</v>
      </c>
      <c r="DS543" s="7"/>
      <c r="DT543" s="7"/>
      <c r="DU543" s="7"/>
      <c r="DV543" s="52"/>
      <c r="DW543" s="51"/>
      <c r="DX543" s="7"/>
      <c r="DY543" s="21"/>
      <c r="DZ543" s="21"/>
      <c r="EA543" s="8"/>
      <c r="EB543" s="8"/>
      <c r="EC543" s="8"/>
      <c r="ED543" s="8"/>
      <c r="EE543" s="8"/>
      <c r="EF543" s="8"/>
      <c r="EG543" s="8"/>
      <c r="EH543" s="7">
        <f t="shared" si="3712"/>
        <v>0</v>
      </c>
      <c r="EI543" s="7">
        <f t="shared" si="3712"/>
        <v>0</v>
      </c>
      <c r="EJ543" s="7">
        <f t="shared" si="3712"/>
        <v>0</v>
      </c>
      <c r="EK543" s="18">
        <f t="shared" si="3712"/>
        <v>0</v>
      </c>
      <c r="EL543" s="7">
        <f t="shared" si="3712"/>
        <v>0</v>
      </c>
      <c r="EM543" s="7">
        <f t="shared" si="3712"/>
        <v>0</v>
      </c>
      <c r="EN543" s="7">
        <f t="shared" si="3712"/>
        <v>0</v>
      </c>
      <c r="EO543" s="7">
        <f t="shared" si="3712"/>
        <v>0</v>
      </c>
      <c r="EP543" s="7">
        <f t="shared" si="3712"/>
        <v>0</v>
      </c>
      <c r="EQ543" s="7">
        <f t="shared" si="3712"/>
        <v>0</v>
      </c>
      <c r="ER543" s="7">
        <f t="shared" si="3712"/>
        <v>0</v>
      </c>
      <c r="ES543" s="7">
        <f t="shared" si="3712"/>
        <v>0</v>
      </c>
      <c r="ET543" s="7">
        <f t="shared" si="3712"/>
        <v>0</v>
      </c>
      <c r="EU543" s="18">
        <f t="shared" si="3712"/>
        <v>0</v>
      </c>
      <c r="EV543" s="7">
        <f t="shared" si="3712"/>
        <v>0</v>
      </c>
      <c r="EW543" s="7">
        <f t="shared" si="3712"/>
        <v>0</v>
      </c>
      <c r="EX543" s="7">
        <f t="shared" si="3713"/>
        <v>0</v>
      </c>
      <c r="EY543" s="7">
        <f t="shared" si="3713"/>
        <v>0</v>
      </c>
      <c r="EZ543" s="7">
        <f t="shared" si="3713"/>
        <v>0</v>
      </c>
      <c r="FA543" s="7">
        <f t="shared" si="3713"/>
        <v>0</v>
      </c>
      <c r="FB543" s="7">
        <f t="shared" si="3713"/>
        <v>0</v>
      </c>
      <c r="FC543" s="7">
        <f t="shared" si="3713"/>
        <v>0</v>
      </c>
      <c r="FD543" s="7">
        <f t="shared" si="3713"/>
        <v>0</v>
      </c>
      <c r="FE543" s="18">
        <f t="shared" si="3713"/>
        <v>0</v>
      </c>
      <c r="FF543" s="7">
        <f t="shared" si="3713"/>
        <v>0</v>
      </c>
      <c r="FG543" s="7">
        <f t="shared" si="3713"/>
        <v>0</v>
      </c>
      <c r="FH543" s="7">
        <f t="shared" si="3713"/>
        <v>0</v>
      </c>
      <c r="FI543" s="7">
        <f t="shared" si="3713"/>
        <v>0</v>
      </c>
      <c r="FJ543" s="7">
        <f t="shared" si="3713"/>
        <v>0</v>
      </c>
      <c r="FK543" s="7">
        <f t="shared" si="3713"/>
        <v>0</v>
      </c>
      <c r="FL543" s="7">
        <f t="shared" si="3713"/>
        <v>0</v>
      </c>
      <c r="FM543" s="7">
        <f t="shared" si="3713"/>
        <v>0</v>
      </c>
      <c r="FN543" s="7">
        <f t="shared" si="3714"/>
        <v>0</v>
      </c>
      <c r="FO543" s="7">
        <f t="shared" si="3714"/>
        <v>0</v>
      </c>
      <c r="FP543" s="7"/>
      <c r="FQ543" s="7">
        <f t="shared" si="3715"/>
        <v>0</v>
      </c>
      <c r="FR543" s="7">
        <f t="shared" si="3715"/>
        <v>0</v>
      </c>
      <c r="FS543" s="7">
        <f t="shared" si="3715"/>
        <v>0</v>
      </c>
      <c r="FT543" s="7">
        <f t="shared" si="3715"/>
        <v>0</v>
      </c>
      <c r="FU543" s="7">
        <f t="shared" si="3715"/>
        <v>0</v>
      </c>
      <c r="FV543" s="7">
        <f t="shared" si="3715"/>
        <v>0</v>
      </c>
      <c r="FW543" s="7">
        <f t="shared" si="3715"/>
        <v>0</v>
      </c>
      <c r="FX543" s="7">
        <f t="shared" si="3715"/>
        <v>0</v>
      </c>
      <c r="FY543" s="7">
        <f t="shared" si="3715"/>
        <v>0</v>
      </c>
      <c r="FZ543" s="7">
        <f t="shared" si="3715"/>
        <v>0</v>
      </c>
      <c r="GA543" s="7">
        <f t="shared" si="3715"/>
        <v>0</v>
      </c>
      <c r="GB543" s="116">
        <f t="shared" si="3715"/>
        <v>0</v>
      </c>
      <c r="GC543" s="117">
        <f t="shared" si="3715"/>
        <v>0</v>
      </c>
      <c r="GD543" s="2"/>
      <c r="GE543" s="2"/>
      <c r="GF543" s="2"/>
      <c r="GG543" s="97"/>
      <c r="GH543" s="3"/>
      <c r="GI543" s="18"/>
      <c r="GJ543" s="18"/>
      <c r="GK543" s="7"/>
      <c r="GL543" s="7"/>
      <c r="GM543" s="62"/>
      <c r="GN543" s="7"/>
      <c r="GO543" s="67"/>
    </row>
    <row r="544" spans="1:197" ht="24.95" customHeight="1" thickBot="1" x14ac:dyDescent="0.4">
      <c r="A544" s="51"/>
      <c r="B544" s="7"/>
      <c r="C544" s="21"/>
      <c r="D544" s="21"/>
      <c r="E544" s="21"/>
      <c r="F544" s="21"/>
      <c r="G544" s="21"/>
      <c r="H544" s="21"/>
      <c r="I544" s="21"/>
      <c r="J544" s="21"/>
      <c r="K544" s="21"/>
      <c r="L544" s="11"/>
      <c r="M544" s="73">
        <f t="shared" si="3746"/>
        <v>0</v>
      </c>
      <c r="N544" s="32"/>
      <c r="O544" s="263"/>
      <c r="P544" s="32"/>
      <c r="Q544" s="20"/>
      <c r="R544" s="32"/>
      <c r="S544" s="20"/>
      <c r="T544" s="32"/>
      <c r="U544" s="20"/>
      <c r="V544" s="74"/>
      <c r="W544" s="20"/>
      <c r="X544" s="20"/>
      <c r="Y544" s="20"/>
      <c r="Z544" s="74"/>
      <c r="AA544" s="20"/>
      <c r="AB544" s="74"/>
      <c r="AC544" s="20"/>
      <c r="AD544" s="74"/>
      <c r="AE544" s="24"/>
      <c r="AF544" s="74"/>
      <c r="AG544" s="20"/>
      <c r="AH544" s="74"/>
      <c r="AI544" s="20"/>
      <c r="AJ544" s="74"/>
      <c r="AK544" s="20"/>
      <c r="AL544" s="74"/>
      <c r="AM544" s="263"/>
      <c r="AN544" s="74"/>
      <c r="AO544" s="20"/>
      <c r="AP544" s="74"/>
      <c r="AQ544" s="20"/>
      <c r="AR544" s="74"/>
      <c r="AS544" s="20"/>
      <c r="AT544" s="74"/>
      <c r="AU544" s="20"/>
      <c r="AV544" s="74"/>
      <c r="AW544" s="20"/>
      <c r="AX544" s="74"/>
      <c r="AY544" s="20"/>
      <c r="AZ544" s="74"/>
      <c r="BA544" s="20"/>
      <c r="BB544" s="74"/>
      <c r="BC544" s="20"/>
      <c r="BD544" s="74"/>
      <c r="BE544" s="20"/>
      <c r="BF544" s="20">
        <f t="shared" si="3747"/>
        <v>0</v>
      </c>
      <c r="BG544" s="20">
        <f t="shared" si="3748"/>
        <v>0</v>
      </c>
      <c r="BH544" s="7"/>
      <c r="BI544" s="7"/>
      <c r="BJ544" s="7"/>
      <c r="BK544" s="52"/>
      <c r="BL544" s="51"/>
      <c r="BM544" s="7"/>
      <c r="BN544" s="21"/>
      <c r="BO544" s="21"/>
      <c r="BP544" s="21"/>
      <c r="BQ544" s="21"/>
      <c r="BR544" s="21"/>
      <c r="BS544" s="21"/>
      <c r="BT544" s="21"/>
      <c r="BU544" s="21"/>
      <c r="BV544" s="21"/>
      <c r="BW544" s="11"/>
      <c r="BX544" s="73">
        <f t="shared" si="3790"/>
        <v>0</v>
      </c>
      <c r="BY544" s="32"/>
      <c r="BZ544" s="334"/>
      <c r="CA544" s="32"/>
      <c r="CB544" s="20"/>
      <c r="CC544" s="32"/>
      <c r="CD544" s="20"/>
      <c r="CE544" s="32"/>
      <c r="CF544" s="20"/>
      <c r="CG544" s="74"/>
      <c r="CH544" s="20"/>
      <c r="CI544" s="20"/>
      <c r="CJ544" s="20"/>
      <c r="CK544" s="74"/>
      <c r="CL544" s="20"/>
      <c r="CM544" s="74"/>
      <c r="CN544" s="20"/>
      <c r="CO544" s="74"/>
      <c r="CP544" s="24"/>
      <c r="CQ544" s="74"/>
      <c r="CR544" s="334"/>
      <c r="CS544" s="74"/>
      <c r="CT544" s="20"/>
      <c r="CU544" s="74"/>
      <c r="CV544" s="20"/>
      <c r="CW544" s="74"/>
      <c r="CX544" s="334"/>
      <c r="CY544" s="74"/>
      <c r="CZ544" s="20"/>
      <c r="DA544" s="74"/>
      <c r="DB544" s="20"/>
      <c r="DC544" s="74"/>
      <c r="DD544" s="20"/>
      <c r="DE544" s="74"/>
      <c r="DF544" s="20"/>
      <c r="DG544" s="74"/>
      <c r="DH544" s="20"/>
      <c r="DI544" s="74"/>
      <c r="DJ544" s="20"/>
      <c r="DK544" s="74"/>
      <c r="DL544" s="20"/>
      <c r="DM544" s="74"/>
      <c r="DN544" s="20"/>
      <c r="DO544" s="74"/>
      <c r="DP544" s="20"/>
      <c r="DQ544" s="20">
        <f t="shared" si="3710"/>
        <v>0</v>
      </c>
      <c r="DR544" s="20">
        <f t="shared" si="3711"/>
        <v>0</v>
      </c>
      <c r="DS544" s="7"/>
      <c r="DT544" s="7"/>
      <c r="DU544" s="7"/>
      <c r="DV544" s="52"/>
      <c r="DW544" s="51"/>
      <c r="DX544" s="7"/>
      <c r="DY544" s="21"/>
      <c r="DZ544" s="21"/>
      <c r="EA544" s="8"/>
      <c r="EB544" s="8"/>
      <c r="EC544" s="8"/>
      <c r="ED544" s="8"/>
      <c r="EE544" s="8"/>
      <c r="EF544" s="8"/>
      <c r="EG544" s="8"/>
      <c r="EH544" s="7">
        <f t="shared" si="3712"/>
        <v>0</v>
      </c>
      <c r="EI544" s="7">
        <f t="shared" si="3712"/>
        <v>0</v>
      </c>
      <c r="EJ544" s="7">
        <f t="shared" si="3712"/>
        <v>0</v>
      </c>
      <c r="EK544" s="18">
        <f t="shared" si="3712"/>
        <v>0</v>
      </c>
      <c r="EL544" s="7">
        <f t="shared" si="3712"/>
        <v>0</v>
      </c>
      <c r="EM544" s="7">
        <f t="shared" si="3712"/>
        <v>0</v>
      </c>
      <c r="EN544" s="7">
        <f t="shared" si="3712"/>
        <v>0</v>
      </c>
      <c r="EO544" s="7">
        <f t="shared" si="3712"/>
        <v>0</v>
      </c>
      <c r="EP544" s="7">
        <f t="shared" si="3712"/>
        <v>0</v>
      </c>
      <c r="EQ544" s="7">
        <f t="shared" si="3712"/>
        <v>0</v>
      </c>
      <c r="ER544" s="7">
        <f t="shared" si="3712"/>
        <v>0</v>
      </c>
      <c r="ES544" s="7">
        <f t="shared" si="3712"/>
        <v>0</v>
      </c>
      <c r="ET544" s="7">
        <f t="shared" si="3712"/>
        <v>0</v>
      </c>
      <c r="EU544" s="18">
        <f t="shared" si="3712"/>
        <v>0</v>
      </c>
      <c r="EV544" s="7">
        <f t="shared" si="3712"/>
        <v>0</v>
      </c>
      <c r="EW544" s="7">
        <f t="shared" si="3712"/>
        <v>0</v>
      </c>
      <c r="EX544" s="7">
        <f t="shared" si="3713"/>
        <v>0</v>
      </c>
      <c r="EY544" s="7">
        <f t="shared" si="3713"/>
        <v>0</v>
      </c>
      <c r="EZ544" s="7">
        <f t="shared" si="3713"/>
        <v>0</v>
      </c>
      <c r="FA544" s="7">
        <f t="shared" si="3713"/>
        <v>0</v>
      </c>
      <c r="FB544" s="7">
        <f t="shared" si="3713"/>
        <v>0</v>
      </c>
      <c r="FC544" s="7">
        <f t="shared" si="3713"/>
        <v>0</v>
      </c>
      <c r="FD544" s="7">
        <f t="shared" si="3713"/>
        <v>0</v>
      </c>
      <c r="FE544" s="18">
        <f t="shared" si="3713"/>
        <v>0</v>
      </c>
      <c r="FF544" s="7">
        <f t="shared" si="3713"/>
        <v>0</v>
      </c>
      <c r="FG544" s="7">
        <f t="shared" si="3713"/>
        <v>0</v>
      </c>
      <c r="FH544" s="7">
        <f t="shared" si="3713"/>
        <v>0</v>
      </c>
      <c r="FI544" s="7">
        <f t="shared" si="3713"/>
        <v>0</v>
      </c>
      <c r="FJ544" s="7">
        <f t="shared" si="3713"/>
        <v>0</v>
      </c>
      <c r="FK544" s="7">
        <f t="shared" si="3713"/>
        <v>0</v>
      </c>
      <c r="FL544" s="7">
        <f t="shared" si="3713"/>
        <v>0</v>
      </c>
      <c r="FM544" s="7">
        <f t="shared" si="3713"/>
        <v>0</v>
      </c>
      <c r="FN544" s="7">
        <f t="shared" si="3714"/>
        <v>0</v>
      </c>
      <c r="FO544" s="7">
        <f t="shared" si="3714"/>
        <v>0</v>
      </c>
      <c r="FP544" s="7"/>
      <c r="FQ544" s="7">
        <f t="shared" si="3715"/>
        <v>0</v>
      </c>
      <c r="FR544" s="7">
        <f t="shared" si="3715"/>
        <v>0</v>
      </c>
      <c r="FS544" s="7">
        <f t="shared" si="3715"/>
        <v>0</v>
      </c>
      <c r="FT544" s="7">
        <f t="shared" si="3715"/>
        <v>0</v>
      </c>
      <c r="FU544" s="7">
        <f t="shared" si="3715"/>
        <v>0</v>
      </c>
      <c r="FV544" s="7">
        <f t="shared" si="3715"/>
        <v>0</v>
      </c>
      <c r="FW544" s="7">
        <f t="shared" si="3715"/>
        <v>0</v>
      </c>
      <c r="FX544" s="7">
        <f t="shared" si="3715"/>
        <v>0</v>
      </c>
      <c r="FY544" s="7">
        <f t="shared" si="3715"/>
        <v>0</v>
      </c>
      <c r="FZ544" s="7">
        <f t="shared" si="3715"/>
        <v>0</v>
      </c>
      <c r="GA544" s="7">
        <f t="shared" si="3715"/>
        <v>0</v>
      </c>
      <c r="GB544" s="116">
        <f t="shared" si="3715"/>
        <v>0</v>
      </c>
      <c r="GC544" s="117">
        <f t="shared" si="3715"/>
        <v>0</v>
      </c>
      <c r="GD544" s="2"/>
      <c r="GE544" s="2"/>
      <c r="GF544" s="2"/>
      <c r="GG544" s="97"/>
      <c r="GH544" s="3"/>
      <c r="GI544" s="18"/>
      <c r="GJ544" s="18"/>
      <c r="GK544" s="1"/>
      <c r="GL544" s="23"/>
      <c r="GM544" s="61"/>
      <c r="GN544" s="7"/>
      <c r="GO544" s="67"/>
    </row>
    <row r="545" spans="1:197" s="346" customFormat="1" ht="24.95" customHeight="1" x14ac:dyDescent="0.35">
      <c r="A545" s="351">
        <v>36</v>
      </c>
      <c r="B545" s="131" t="s">
        <v>97</v>
      </c>
      <c r="C545" s="130" t="s">
        <v>79</v>
      </c>
      <c r="D545" s="131">
        <v>1</v>
      </c>
      <c r="E545" s="131"/>
      <c r="F545" s="131"/>
      <c r="G545" s="131"/>
      <c r="H545" s="131"/>
      <c r="I545" s="131"/>
      <c r="J545" s="131"/>
      <c r="K545" s="131"/>
      <c r="L545" s="131">
        <f>SUM(L546:L554)</f>
        <v>110</v>
      </c>
      <c r="M545" s="131">
        <f>SUM(M546:M554)</f>
        <v>110</v>
      </c>
      <c r="N545" s="131">
        <f>SUM(N546:N554)</f>
        <v>56</v>
      </c>
      <c r="O545" s="131">
        <f t="shared" ref="O545:BE545" si="3791">SUM(O546:O554)</f>
        <v>30</v>
      </c>
      <c r="P545" s="2">
        <f t="shared" si="3791"/>
        <v>20</v>
      </c>
      <c r="Q545" s="131">
        <f t="shared" si="3791"/>
        <v>24</v>
      </c>
      <c r="R545" s="2">
        <f t="shared" si="3791"/>
        <v>34</v>
      </c>
      <c r="S545" s="131">
        <f t="shared" si="3791"/>
        <v>60</v>
      </c>
      <c r="T545" s="2">
        <f t="shared" si="3791"/>
        <v>0</v>
      </c>
      <c r="U545" s="131">
        <f t="shared" si="3791"/>
        <v>0</v>
      </c>
      <c r="V545" s="2">
        <f t="shared" si="3791"/>
        <v>0</v>
      </c>
      <c r="W545" s="131">
        <f t="shared" si="3791"/>
        <v>0</v>
      </c>
      <c r="X545" s="131">
        <f t="shared" si="3791"/>
        <v>0</v>
      </c>
      <c r="Y545" s="433">
        <f t="shared" si="3791"/>
        <v>8.5</v>
      </c>
      <c r="Z545" s="2">
        <f t="shared" si="3791"/>
        <v>0</v>
      </c>
      <c r="AA545" s="131">
        <f t="shared" si="3791"/>
        <v>0</v>
      </c>
      <c r="AB545" s="2">
        <f t="shared" si="3791"/>
        <v>0</v>
      </c>
      <c r="AC545" s="131">
        <f t="shared" si="3791"/>
        <v>0</v>
      </c>
      <c r="AD545" s="2">
        <f t="shared" si="3791"/>
        <v>1</v>
      </c>
      <c r="AE545" s="131">
        <f t="shared" si="3791"/>
        <v>45</v>
      </c>
      <c r="AF545" s="2">
        <f t="shared" si="3791"/>
        <v>0</v>
      </c>
      <c r="AG545" s="131">
        <f t="shared" si="3791"/>
        <v>0</v>
      </c>
      <c r="AH545" s="2">
        <f t="shared" si="3791"/>
        <v>0</v>
      </c>
      <c r="AI545" s="353">
        <f t="shared" si="3791"/>
        <v>0</v>
      </c>
      <c r="AJ545" s="2">
        <f t="shared" si="3791"/>
        <v>0</v>
      </c>
      <c r="AK545" s="433">
        <f t="shared" si="3791"/>
        <v>0</v>
      </c>
      <c r="AL545" s="2">
        <f t="shared" si="3791"/>
        <v>0</v>
      </c>
      <c r="AM545" s="131">
        <f t="shared" si="3791"/>
        <v>0</v>
      </c>
      <c r="AN545" s="2">
        <f>SUM(AN546:AN554)</f>
        <v>0</v>
      </c>
      <c r="AO545" s="131">
        <f t="shared" si="3791"/>
        <v>0</v>
      </c>
      <c r="AP545" s="2">
        <f t="shared" si="3791"/>
        <v>0</v>
      </c>
      <c r="AQ545" s="131">
        <f t="shared" si="3791"/>
        <v>0</v>
      </c>
      <c r="AR545" s="131">
        <f t="shared" si="3791"/>
        <v>1</v>
      </c>
      <c r="AS545" s="433">
        <f t="shared" si="3791"/>
        <v>6</v>
      </c>
      <c r="AT545" s="2">
        <f t="shared" si="3791"/>
        <v>1</v>
      </c>
      <c r="AU545" s="433">
        <f t="shared" si="3791"/>
        <v>16.333333333333332</v>
      </c>
      <c r="AV545" s="2">
        <f t="shared" si="3791"/>
        <v>0</v>
      </c>
      <c r="AW545" s="131">
        <f t="shared" si="3791"/>
        <v>0</v>
      </c>
      <c r="AX545" s="2">
        <f t="shared" si="3791"/>
        <v>0</v>
      </c>
      <c r="AY545" s="433">
        <f t="shared" si="3791"/>
        <v>0</v>
      </c>
      <c r="AZ545" s="2">
        <f t="shared" si="3791"/>
        <v>0</v>
      </c>
      <c r="BA545" s="433">
        <f t="shared" si="3791"/>
        <v>0</v>
      </c>
      <c r="BB545" s="131">
        <f t="shared" si="3791"/>
        <v>0</v>
      </c>
      <c r="BC545" s="433">
        <f t="shared" si="3791"/>
        <v>0</v>
      </c>
      <c r="BD545" s="131">
        <f t="shared" si="3791"/>
        <v>0</v>
      </c>
      <c r="BE545" s="131">
        <f t="shared" si="3791"/>
        <v>0</v>
      </c>
      <c r="BF545" s="433">
        <f>SUM(BF546:BF562)</f>
        <v>189.83333333333331</v>
      </c>
      <c r="BG545" s="433">
        <f>SUM(BG546:BJ562)</f>
        <v>120</v>
      </c>
      <c r="BH545" s="2"/>
      <c r="BI545" s="2"/>
      <c r="BJ545" s="2"/>
      <c r="BK545" s="356"/>
      <c r="BL545" s="351">
        <v>36</v>
      </c>
      <c r="BM545" s="131" t="s">
        <v>97</v>
      </c>
      <c r="BN545" s="130" t="s">
        <v>79</v>
      </c>
      <c r="BO545" s="131">
        <v>1</v>
      </c>
      <c r="BP545" s="131"/>
      <c r="BQ545" s="131"/>
      <c r="BR545" s="131"/>
      <c r="BS545" s="131"/>
      <c r="BT545" s="131"/>
      <c r="BU545" s="131"/>
      <c r="BV545" s="131"/>
      <c r="BW545" s="131">
        <f>SUM(BW546:BW554)</f>
        <v>222</v>
      </c>
      <c r="BX545" s="131">
        <f>SUM(BX546:BX554)</f>
        <v>222</v>
      </c>
      <c r="BY545" s="2">
        <f>SUM(BY546:BY554)</f>
        <v>104</v>
      </c>
      <c r="BZ545" s="131">
        <f t="shared" ref="BZ545:CX545" si="3792">SUM(BZ546:BZ554)</f>
        <v>104</v>
      </c>
      <c r="CA545" s="2">
        <f t="shared" si="3792"/>
        <v>24</v>
      </c>
      <c r="CB545" s="131">
        <f t="shared" si="3792"/>
        <v>28</v>
      </c>
      <c r="CC545" s="2">
        <f t="shared" si="3792"/>
        <v>94</v>
      </c>
      <c r="CD545" s="131">
        <f t="shared" si="3792"/>
        <v>128</v>
      </c>
      <c r="CE545" s="2">
        <f t="shared" si="3792"/>
        <v>0</v>
      </c>
      <c r="CF545" s="131">
        <f t="shared" si="3792"/>
        <v>0</v>
      </c>
      <c r="CG545" s="2">
        <f t="shared" si="3792"/>
        <v>0</v>
      </c>
      <c r="CH545" s="131">
        <f t="shared" si="3792"/>
        <v>0</v>
      </c>
      <c r="CI545" s="131">
        <f t="shared" si="3792"/>
        <v>7</v>
      </c>
      <c r="CJ545" s="353">
        <f t="shared" si="3792"/>
        <v>15.2</v>
      </c>
      <c r="CK545" s="2">
        <f t="shared" si="3792"/>
        <v>0</v>
      </c>
      <c r="CL545" s="131">
        <f t="shared" si="3792"/>
        <v>0</v>
      </c>
      <c r="CM545" s="131">
        <f t="shared" si="3792"/>
        <v>0</v>
      </c>
      <c r="CN545" s="131">
        <f t="shared" si="3792"/>
        <v>0</v>
      </c>
      <c r="CO545" s="2">
        <f t="shared" si="3792"/>
        <v>1</v>
      </c>
      <c r="CP545" s="131">
        <f t="shared" si="3792"/>
        <v>45</v>
      </c>
      <c r="CQ545" s="131">
        <f t="shared" si="3792"/>
        <v>1</v>
      </c>
      <c r="CR545" s="131">
        <f t="shared" si="3792"/>
        <v>73.5</v>
      </c>
      <c r="CS545" s="2">
        <f t="shared" si="3792"/>
        <v>0</v>
      </c>
      <c r="CT545" s="353">
        <f t="shared" si="3792"/>
        <v>0</v>
      </c>
      <c r="CU545" s="2">
        <f t="shared" si="3792"/>
        <v>0</v>
      </c>
      <c r="CV545" s="131">
        <f t="shared" si="3792"/>
        <v>0</v>
      </c>
      <c r="CW545" s="131">
        <f t="shared" si="3792"/>
        <v>2</v>
      </c>
      <c r="CX545" s="131">
        <f t="shared" si="3792"/>
        <v>86</v>
      </c>
      <c r="CY545" s="2">
        <f>SUM(CY546:CY554)</f>
        <v>0</v>
      </c>
      <c r="CZ545" s="131">
        <f t="shared" ref="CZ545:DR545" si="3793">SUM(CZ546:CZ554)</f>
        <v>0</v>
      </c>
      <c r="DA545" s="2">
        <f t="shared" si="3793"/>
        <v>0</v>
      </c>
      <c r="DB545" s="131">
        <f t="shared" si="3793"/>
        <v>0</v>
      </c>
      <c r="DC545" s="2">
        <f t="shared" si="3793"/>
        <v>1</v>
      </c>
      <c r="DD545" s="433">
        <f t="shared" si="3793"/>
        <v>6</v>
      </c>
      <c r="DE545" s="2">
        <f t="shared" si="3793"/>
        <v>0</v>
      </c>
      <c r="DF545" s="131">
        <f t="shared" si="3793"/>
        <v>0</v>
      </c>
      <c r="DG545" s="2">
        <f t="shared" si="3793"/>
        <v>0</v>
      </c>
      <c r="DH545" s="131">
        <f t="shared" si="3793"/>
        <v>0</v>
      </c>
      <c r="DI545" s="131">
        <f t="shared" si="3793"/>
        <v>2</v>
      </c>
      <c r="DJ545" s="433">
        <f t="shared" si="3793"/>
        <v>21.333333333333332</v>
      </c>
      <c r="DK545" s="2">
        <f t="shared" si="3793"/>
        <v>2</v>
      </c>
      <c r="DL545" s="131">
        <f t="shared" si="3793"/>
        <v>14.666666666666666</v>
      </c>
      <c r="DM545" s="2">
        <f t="shared" si="3793"/>
        <v>0</v>
      </c>
      <c r="DN545" s="131">
        <f t="shared" si="3793"/>
        <v>0</v>
      </c>
      <c r="DO545" s="131">
        <f t="shared" si="3793"/>
        <v>0</v>
      </c>
      <c r="DP545" s="131">
        <f t="shared" si="3793"/>
        <v>0</v>
      </c>
      <c r="DQ545" s="433">
        <f t="shared" si="3793"/>
        <v>528.70000000000005</v>
      </c>
      <c r="DR545" s="433">
        <f t="shared" si="3793"/>
        <v>309</v>
      </c>
      <c r="DS545" s="2"/>
      <c r="DT545" s="2"/>
      <c r="DU545" s="2"/>
      <c r="DV545" s="344"/>
      <c r="DW545" s="351">
        <v>36</v>
      </c>
      <c r="DX545" s="131" t="s">
        <v>97</v>
      </c>
      <c r="DY545" s="130" t="s">
        <v>79</v>
      </c>
      <c r="DZ545" s="131">
        <v>1</v>
      </c>
      <c r="EA545" s="2"/>
      <c r="EB545" s="2"/>
      <c r="EC545" s="2"/>
      <c r="ED545" s="2"/>
      <c r="EE545" s="2"/>
      <c r="EF545" s="2"/>
      <c r="EG545" s="2"/>
      <c r="EH545" s="2">
        <f t="shared" ref="EH545:GC545" si="3794">SUM(EH546:EH562)</f>
        <v>332</v>
      </c>
      <c r="EI545" s="2">
        <f t="shared" si="3794"/>
        <v>332</v>
      </c>
      <c r="EJ545" s="2">
        <f t="shared" si="3794"/>
        <v>160</v>
      </c>
      <c r="EK545" s="131">
        <f>SUM(EK546:EK562)</f>
        <v>134</v>
      </c>
      <c r="EL545" s="2">
        <f t="shared" si="3794"/>
        <v>44</v>
      </c>
      <c r="EM545" s="131">
        <f t="shared" si="3794"/>
        <v>52</v>
      </c>
      <c r="EN545" s="2">
        <f t="shared" si="3794"/>
        <v>128</v>
      </c>
      <c r="EO545" s="131">
        <f t="shared" si="3794"/>
        <v>188</v>
      </c>
      <c r="EP545" s="2">
        <f t="shared" si="3794"/>
        <v>0</v>
      </c>
      <c r="EQ545" s="131">
        <f t="shared" si="3794"/>
        <v>0</v>
      </c>
      <c r="ER545" s="2">
        <f t="shared" si="3794"/>
        <v>0</v>
      </c>
      <c r="ES545" s="131">
        <f t="shared" si="3794"/>
        <v>0</v>
      </c>
      <c r="ET545" s="131">
        <f t="shared" si="3794"/>
        <v>7</v>
      </c>
      <c r="EU545" s="353">
        <f t="shared" si="3794"/>
        <v>23.7</v>
      </c>
      <c r="EV545" s="2">
        <f t="shared" si="3794"/>
        <v>0</v>
      </c>
      <c r="EW545" s="131">
        <f t="shared" si="3794"/>
        <v>0</v>
      </c>
      <c r="EX545" s="2">
        <f t="shared" si="3794"/>
        <v>0</v>
      </c>
      <c r="EY545" s="131">
        <f t="shared" si="3794"/>
        <v>0</v>
      </c>
      <c r="EZ545" s="2">
        <f t="shared" si="3794"/>
        <v>2</v>
      </c>
      <c r="FA545" s="131">
        <f t="shared" si="3794"/>
        <v>90</v>
      </c>
      <c r="FB545" s="2">
        <f t="shared" si="3794"/>
        <v>1</v>
      </c>
      <c r="FC545" s="131">
        <f t="shared" si="3794"/>
        <v>73.5</v>
      </c>
      <c r="FD545" s="2">
        <f t="shared" si="3794"/>
        <v>0</v>
      </c>
      <c r="FE545" s="353">
        <f t="shared" si="3794"/>
        <v>0</v>
      </c>
      <c r="FF545" s="2">
        <f t="shared" si="3794"/>
        <v>0</v>
      </c>
      <c r="FG545" s="433">
        <f t="shared" si="3794"/>
        <v>0</v>
      </c>
      <c r="FH545" s="2">
        <f t="shared" si="3794"/>
        <v>2</v>
      </c>
      <c r="FI545" s="131">
        <f t="shared" si="3794"/>
        <v>86</v>
      </c>
      <c r="FJ545" s="2">
        <f t="shared" si="3794"/>
        <v>0</v>
      </c>
      <c r="FK545" s="131">
        <f t="shared" si="3794"/>
        <v>0</v>
      </c>
      <c r="FL545" s="2">
        <f t="shared" si="3794"/>
        <v>0</v>
      </c>
      <c r="FM545" s="131">
        <f t="shared" si="3794"/>
        <v>0</v>
      </c>
      <c r="FN545" s="2">
        <f t="shared" si="3794"/>
        <v>2</v>
      </c>
      <c r="FO545" s="131">
        <f t="shared" si="3794"/>
        <v>12</v>
      </c>
      <c r="FP545" s="2"/>
      <c r="FQ545" s="433">
        <f t="shared" ref="FQ545" si="3795">SUM(FQ546:FQ562)</f>
        <v>16.333333333333332</v>
      </c>
      <c r="FR545" s="131">
        <f t="shared" si="3794"/>
        <v>0</v>
      </c>
      <c r="FS545" s="131">
        <f t="shared" si="3794"/>
        <v>0</v>
      </c>
      <c r="FT545" s="2">
        <f t="shared" si="3794"/>
        <v>2</v>
      </c>
      <c r="FU545" s="433">
        <f t="shared" si="3794"/>
        <v>21.333333333333332</v>
      </c>
      <c r="FV545" s="2">
        <f t="shared" si="3794"/>
        <v>2</v>
      </c>
      <c r="FW545" s="433">
        <f t="shared" si="3794"/>
        <v>14.666666666666666</v>
      </c>
      <c r="FX545" s="2">
        <f t="shared" si="3794"/>
        <v>0</v>
      </c>
      <c r="FY545" s="131">
        <f t="shared" si="3794"/>
        <v>0</v>
      </c>
      <c r="FZ545" s="2">
        <f t="shared" si="3794"/>
        <v>0</v>
      </c>
      <c r="GA545" s="131">
        <f t="shared" si="3794"/>
        <v>0</v>
      </c>
      <c r="GB545" s="440">
        <f t="shared" si="3794"/>
        <v>718.5333333333333</v>
      </c>
      <c r="GC545" s="441">
        <f t="shared" si="3794"/>
        <v>429</v>
      </c>
      <c r="GD545" s="2"/>
      <c r="GE545" s="2"/>
      <c r="GF545" s="2"/>
      <c r="GG545" s="356"/>
      <c r="GI545" s="347"/>
      <c r="GJ545" s="347"/>
      <c r="GK545" s="357"/>
      <c r="GL545" s="357"/>
      <c r="GM545" s="358"/>
      <c r="GN545" s="348"/>
      <c r="GO545" s="350"/>
    </row>
    <row r="546" spans="1:197" ht="25.5" customHeight="1" x14ac:dyDescent="0.35">
      <c r="A546" s="51"/>
      <c r="B546" s="187" t="s">
        <v>100</v>
      </c>
      <c r="C546" s="185" t="s">
        <v>110</v>
      </c>
      <c r="D546" s="185" t="s">
        <v>102</v>
      </c>
      <c r="E546" s="185" t="s">
        <v>111</v>
      </c>
      <c r="F546" s="138" t="s">
        <v>124</v>
      </c>
      <c r="G546" s="184">
        <v>5</v>
      </c>
      <c r="H546" s="184">
        <v>49</v>
      </c>
      <c r="I546" s="184">
        <v>1</v>
      </c>
      <c r="J546" s="184">
        <v>2</v>
      </c>
      <c r="K546" s="184">
        <f t="shared" ref="K546" si="3796">SUM(J546)*2</f>
        <v>4</v>
      </c>
      <c r="L546" s="216">
        <v>60</v>
      </c>
      <c r="M546" s="188">
        <f t="shared" ref="M546:M547" si="3797">SUM(N546+P546+R546+T546+V546)</f>
        <v>60</v>
      </c>
      <c r="N546" s="189">
        <v>30</v>
      </c>
      <c r="O546" s="262">
        <f t="shared" ref="O546:O547" si="3798">SUM(N546)*I546</f>
        <v>30</v>
      </c>
      <c r="P546" s="189">
        <v>4</v>
      </c>
      <c r="Q546" s="190">
        <f t="shared" ref="Q546" si="3799">P546*J546</f>
        <v>8</v>
      </c>
      <c r="R546" s="189">
        <v>26</v>
      </c>
      <c r="S546" s="190">
        <f t="shared" ref="S546:S547" si="3800">SUM(R546)*J546</f>
        <v>52</v>
      </c>
      <c r="T546" s="189"/>
      <c r="U546" s="190">
        <f t="shared" ref="U546:U547" si="3801">SUM(T546)*K546</f>
        <v>0</v>
      </c>
      <c r="V546" s="189"/>
      <c r="W546" s="190">
        <f t="shared" ref="W546" si="3802">SUM(V546)*J546*5</f>
        <v>0</v>
      </c>
      <c r="X546" s="191">
        <f t="shared" ref="X546" si="3803">SUM(J546*AX546*2+K546*AZ546*2)</f>
        <v>0</v>
      </c>
      <c r="Y546" s="191">
        <f t="shared" ref="Y546" si="3804">SUM(L546*5/100*J546)</f>
        <v>6</v>
      </c>
      <c r="Z546" s="189"/>
      <c r="AA546" s="190"/>
      <c r="AB546" s="189"/>
      <c r="AC546" s="191">
        <f t="shared" ref="AC546:AC547" si="3805">SUM(AB546)*3*H546/5</f>
        <v>0</v>
      </c>
      <c r="AD546" s="189"/>
      <c r="AE546" s="193">
        <f t="shared" ref="AE546" si="3806">SUM(AD546*H546*(30+4))</f>
        <v>0</v>
      </c>
      <c r="AF546" s="189"/>
      <c r="AG546" s="190">
        <f t="shared" ref="AG546:AG547" si="3807">SUM(AF546*H546*3)</f>
        <v>0</v>
      </c>
      <c r="AH546" s="190"/>
      <c r="AI546" s="191">
        <f t="shared" ref="AI546:AI547" si="3808">SUM(AH546*H546/3)</f>
        <v>0</v>
      </c>
      <c r="AJ546" s="189"/>
      <c r="AK546" s="191">
        <f t="shared" ref="AK546" si="3809">SUM(AJ546*H546*2/3)</f>
        <v>0</v>
      </c>
      <c r="AL546" s="189"/>
      <c r="AM546" s="262">
        <f t="shared" ref="AM546" si="3810">SUM(AL546*H546*2)</f>
        <v>0</v>
      </c>
      <c r="AN546" s="189"/>
      <c r="AO546" s="190">
        <f t="shared" ref="AO546" si="3811">SUM(AN546*J546*2)</f>
        <v>0</v>
      </c>
      <c r="AP546" s="189"/>
      <c r="AQ546" s="191">
        <f t="shared" ref="AQ546" si="3812">SUM(AP546*H546*2)</f>
        <v>0</v>
      </c>
      <c r="AR546" s="189"/>
      <c r="AS546" s="191">
        <f>AR546*J546*8</f>
        <v>0</v>
      </c>
      <c r="AT546" s="32">
        <v>1</v>
      </c>
      <c r="AU546" s="194">
        <f t="shared" ref="AU546:AU547" si="3813">AT546*H546/3</f>
        <v>16.333333333333332</v>
      </c>
      <c r="AV546" s="189"/>
      <c r="AW546" s="190">
        <f t="shared" ref="AW546" si="3814">SUM(J546*AV546*6)</f>
        <v>0</v>
      </c>
      <c r="AX546" s="189"/>
      <c r="AY546" s="191">
        <f t="shared" ref="AY546" si="3815">SUM(J546*AX546*8)</f>
        <v>0</v>
      </c>
      <c r="AZ546" s="190"/>
      <c r="BA546" s="191">
        <f t="shared" ref="BA546" si="3816">SUM(AZ546*K546*5*6)</f>
        <v>0</v>
      </c>
      <c r="BB546" s="189"/>
      <c r="BC546" s="191">
        <f t="shared" ref="BC546" si="3817">SUM(BB546*K546*4*6)</f>
        <v>0</v>
      </c>
      <c r="BD546" s="189"/>
      <c r="BE546" s="195">
        <f t="shared" ref="BE546:BE547" si="3818">SUM(BD546*50)</f>
        <v>0</v>
      </c>
      <c r="BF546" s="194">
        <f t="shared" ref="BF546:BF547" si="3819">O546+Q546+S546+U546+W546+X546+Y546+AA546+AC546+AE546+AG546+AI546+AK546+AM546+AO546+AQ546+AS546+AU546+AW546+AY546+BA546+BC546+BE546</f>
        <v>112.33333333333333</v>
      </c>
      <c r="BG546" s="194">
        <f t="shared" ref="BG546:BG547" si="3820">BC546+BA546+AY546+AW546+AS546+AQ546+X546+W546+U546+S546+Q546+O546</f>
        <v>90</v>
      </c>
      <c r="BH546" s="7"/>
      <c r="BI546" s="7"/>
      <c r="BJ546" s="7"/>
      <c r="BK546" s="52"/>
      <c r="BL546" s="51"/>
      <c r="BM546" s="187" t="s">
        <v>100</v>
      </c>
      <c r="BN546" s="185" t="s">
        <v>110</v>
      </c>
      <c r="BO546" s="185" t="s">
        <v>102</v>
      </c>
      <c r="BP546" s="185" t="s">
        <v>111</v>
      </c>
      <c r="BQ546" s="184" t="s">
        <v>124</v>
      </c>
      <c r="BR546" s="184">
        <v>6</v>
      </c>
      <c r="BS546" s="184">
        <v>49</v>
      </c>
      <c r="BT546" s="184">
        <v>1</v>
      </c>
      <c r="BU546" s="184">
        <v>2</v>
      </c>
      <c r="BV546" s="185">
        <f>SUM(BU546)*2</f>
        <v>4</v>
      </c>
      <c r="BW546" s="216">
        <v>82</v>
      </c>
      <c r="BX546" s="188">
        <f t="shared" ref="BX546:BX550" si="3821">SUM(BY546+CA546+CC546+CE546+CG546)</f>
        <v>82</v>
      </c>
      <c r="BY546" s="189">
        <v>44</v>
      </c>
      <c r="BZ546" s="142">
        <f t="shared" ref="BZ546:BZ548" si="3822">SUM(BY546)*BT546</f>
        <v>44</v>
      </c>
      <c r="CA546" s="189">
        <v>4</v>
      </c>
      <c r="CB546" s="190">
        <f t="shared" ref="CB546:CB550" si="3823">CA546*BU546</f>
        <v>8</v>
      </c>
      <c r="CC546" s="189">
        <v>34</v>
      </c>
      <c r="CD546" s="190">
        <f t="shared" ref="CD546:CD548" si="3824">SUM(CC546)*BU546</f>
        <v>68</v>
      </c>
      <c r="CE546" s="189"/>
      <c r="CF546" s="190">
        <f t="shared" ref="CF546:CF548" si="3825">SUM(CE546)*BV546</f>
        <v>0</v>
      </c>
      <c r="CG546" s="189"/>
      <c r="CH546" s="190">
        <f t="shared" ref="CH546:CH547" si="3826">SUM(CG546)*BU546*5</f>
        <v>0</v>
      </c>
      <c r="CI546" s="191">
        <f t="shared" ref="CI546" si="3827">SUM(BU546*DI546*2+BV546*DK546*2)</f>
        <v>4</v>
      </c>
      <c r="CJ546" s="191">
        <f t="shared" ref="CJ546" si="3828">SUM(BW546*5/100*BU546)</f>
        <v>8.1999999999999993</v>
      </c>
      <c r="CK546" s="189"/>
      <c r="CL546" s="190"/>
      <c r="CM546" s="189"/>
      <c r="CN546" s="191">
        <f t="shared" ref="CN546:CN549" si="3829">SUM(CM546)*3*BS546/5</f>
        <v>0</v>
      </c>
      <c r="CO546" s="189"/>
      <c r="CP546" s="193">
        <f t="shared" ref="CP546" si="3830">SUM(CO546*BS546*(30+4))</f>
        <v>0</v>
      </c>
      <c r="CQ546" s="189">
        <v>1</v>
      </c>
      <c r="CR546" s="334">
        <f>SUM(CQ546*BS546*3)/2</f>
        <v>73.5</v>
      </c>
      <c r="CS546" s="190"/>
      <c r="CT546" s="191">
        <f t="shared" ref="CT546" si="3831">SUM(CS546*BS546/3)</f>
        <v>0</v>
      </c>
      <c r="CU546" s="189"/>
      <c r="CV546" s="191">
        <f t="shared" ref="CV546" si="3832">SUM(CU546*BS546*2/3)</f>
        <v>0</v>
      </c>
      <c r="CW546" s="189"/>
      <c r="CX546" s="142">
        <f t="shared" ref="CX546" si="3833">SUM(CW546*BS546)*2</f>
        <v>0</v>
      </c>
      <c r="CY546" s="189"/>
      <c r="CZ546" s="190">
        <f t="shared" ref="CZ546" si="3834">SUM(CY546*BU546*2)</f>
        <v>0</v>
      </c>
      <c r="DA546" s="189"/>
      <c r="DB546" s="191">
        <f t="shared" ref="DB546" si="3835">SUM(DA546*BS546*2)</f>
        <v>0</v>
      </c>
      <c r="DC546" s="189"/>
      <c r="DD546" s="191">
        <f>DC546*BU546*8</f>
        <v>0</v>
      </c>
      <c r="DE546" s="32"/>
      <c r="DF546" s="194">
        <f t="shared" ref="DF546:DF550" si="3836">DE546*BS546/3</f>
        <v>0</v>
      </c>
      <c r="DG546" s="189"/>
      <c r="DH546" s="190">
        <f t="shared" ref="DH546" si="3837">SUM(BU546*DG546*6)</f>
        <v>0</v>
      </c>
      <c r="DI546" s="189">
        <v>1</v>
      </c>
      <c r="DJ546" s="191">
        <f t="shared" ref="DJ546" si="3838">SUM(BU546*DI546*8)</f>
        <v>16</v>
      </c>
      <c r="DK546" s="190"/>
      <c r="DL546" s="191">
        <f t="shared" ref="DL546" si="3839">SUM(DK546*BV546*5*6)</f>
        <v>0</v>
      </c>
      <c r="DM546" s="189"/>
      <c r="DN546" s="191">
        <f t="shared" ref="DN546" si="3840">SUM(DM546*BV546*4*6)</f>
        <v>0</v>
      </c>
      <c r="DO546" s="189"/>
      <c r="DP546" s="195">
        <f t="shared" ref="DP546:DP550" si="3841">SUM(DO546*50)</f>
        <v>0</v>
      </c>
      <c r="DQ546" s="20">
        <f t="shared" ref="DQ546:DQ562" si="3842">SUM(CZ546+DP546+DN546+DL546+DJ546+DH546+DD546+DB546+CV546+CX546+CT546+CR546+CP546+CN546+CL546+CJ546+CI546+CH546+CF546+CB546+BZ546+CD546+DF546)</f>
        <v>221.7</v>
      </c>
      <c r="DR546" s="20">
        <f t="shared" ref="DR546:DR562" si="3843">SUM(BZ546+CB546+CF546+CH546+CI546+DD546+DH546+DJ546+DL546+DN546+CD546+DB546)</f>
        <v>140</v>
      </c>
      <c r="DS546" s="20"/>
      <c r="DT546" s="1"/>
      <c r="DU546" s="1"/>
      <c r="DV546" s="55"/>
      <c r="DW546" s="51"/>
      <c r="DX546" s="20"/>
      <c r="DY546" s="78"/>
      <c r="DZ546" s="78"/>
      <c r="EA546" s="7"/>
      <c r="EB546" s="7"/>
      <c r="EC546" s="7"/>
      <c r="ED546" s="7"/>
      <c r="EE546" s="7"/>
      <c r="EF546" s="7"/>
      <c r="EG546" s="7"/>
      <c r="EH546" s="7">
        <f t="shared" ref="EH546:EW561" si="3844">SUM(L546+BW546)</f>
        <v>142</v>
      </c>
      <c r="EI546" s="7">
        <f t="shared" si="3844"/>
        <v>142</v>
      </c>
      <c r="EJ546" s="7">
        <f t="shared" si="3844"/>
        <v>74</v>
      </c>
      <c r="EK546" s="18">
        <f t="shared" si="3844"/>
        <v>74</v>
      </c>
      <c r="EL546" s="7">
        <f t="shared" si="3844"/>
        <v>8</v>
      </c>
      <c r="EM546" s="7">
        <f t="shared" si="3844"/>
        <v>16</v>
      </c>
      <c r="EN546" s="7">
        <f t="shared" si="3844"/>
        <v>60</v>
      </c>
      <c r="EO546" s="7">
        <f t="shared" si="3844"/>
        <v>120</v>
      </c>
      <c r="EP546" s="7">
        <f t="shared" si="3844"/>
        <v>0</v>
      </c>
      <c r="EQ546" s="7">
        <f t="shared" si="3844"/>
        <v>0</v>
      </c>
      <c r="ER546" s="7">
        <f t="shared" si="3844"/>
        <v>0</v>
      </c>
      <c r="ES546" s="7">
        <f t="shared" si="3844"/>
        <v>0</v>
      </c>
      <c r="ET546" s="7">
        <f t="shared" si="3844"/>
        <v>4</v>
      </c>
      <c r="EU546" s="18">
        <f t="shared" si="3844"/>
        <v>14.2</v>
      </c>
      <c r="EV546" s="7">
        <f t="shared" si="3844"/>
        <v>0</v>
      </c>
      <c r="EW546" s="7">
        <f t="shared" si="3844"/>
        <v>0</v>
      </c>
      <c r="EX546" s="7">
        <f t="shared" ref="EX546:FM561" si="3845">SUM(AB546+CM546)</f>
        <v>0</v>
      </c>
      <c r="EY546" s="7">
        <f t="shared" si="3845"/>
        <v>0</v>
      </c>
      <c r="EZ546" s="7">
        <f t="shared" si="3845"/>
        <v>0</v>
      </c>
      <c r="FA546" s="7">
        <f t="shared" si="3845"/>
        <v>0</v>
      </c>
      <c r="FB546" s="7">
        <f t="shared" si="3845"/>
        <v>1</v>
      </c>
      <c r="FC546" s="7">
        <f t="shared" si="3845"/>
        <v>73.5</v>
      </c>
      <c r="FD546" s="7">
        <f t="shared" si="3845"/>
        <v>0</v>
      </c>
      <c r="FE546" s="18">
        <f t="shared" si="3845"/>
        <v>0</v>
      </c>
      <c r="FF546" s="7">
        <f t="shared" si="3845"/>
        <v>0</v>
      </c>
      <c r="FG546" s="7">
        <f t="shared" si="3845"/>
        <v>0</v>
      </c>
      <c r="FH546" s="7">
        <f t="shared" si="3845"/>
        <v>0</v>
      </c>
      <c r="FI546" s="7">
        <f t="shared" si="3845"/>
        <v>0</v>
      </c>
      <c r="FJ546" s="7">
        <f t="shared" si="3845"/>
        <v>0</v>
      </c>
      <c r="FK546" s="7">
        <f t="shared" si="3845"/>
        <v>0</v>
      </c>
      <c r="FL546" s="7">
        <f t="shared" si="3845"/>
        <v>0</v>
      </c>
      <c r="FM546" s="7">
        <f t="shared" si="3845"/>
        <v>0</v>
      </c>
      <c r="FN546" s="7">
        <f t="shared" ref="FN546:FO562" si="3846">SUM(AR546+DC546)</f>
        <v>0</v>
      </c>
      <c r="FO546" s="7">
        <f t="shared" si="3846"/>
        <v>0</v>
      </c>
      <c r="FP546" s="7"/>
      <c r="FQ546" s="7">
        <f t="shared" ref="FQ546:GC562" si="3847">SUM(AU546+DF546)</f>
        <v>16.333333333333332</v>
      </c>
      <c r="FR546" s="7">
        <f t="shared" si="3847"/>
        <v>0</v>
      </c>
      <c r="FS546" s="7">
        <f t="shared" si="3847"/>
        <v>0</v>
      </c>
      <c r="FT546" s="7">
        <f t="shared" si="3847"/>
        <v>1</v>
      </c>
      <c r="FU546" s="7">
        <f t="shared" si="3847"/>
        <v>16</v>
      </c>
      <c r="FV546" s="7">
        <f t="shared" si="3847"/>
        <v>0</v>
      </c>
      <c r="FW546" s="7">
        <f t="shared" si="3847"/>
        <v>0</v>
      </c>
      <c r="FX546" s="7">
        <f t="shared" si="3847"/>
        <v>0</v>
      </c>
      <c r="FY546" s="7">
        <f t="shared" si="3847"/>
        <v>0</v>
      </c>
      <c r="FZ546" s="7">
        <f t="shared" si="3847"/>
        <v>0</v>
      </c>
      <c r="GA546" s="7">
        <f t="shared" si="3847"/>
        <v>0</v>
      </c>
      <c r="GB546" s="116">
        <f t="shared" si="3847"/>
        <v>334.0333333333333</v>
      </c>
      <c r="GC546" s="117">
        <f t="shared" si="3847"/>
        <v>230</v>
      </c>
      <c r="GD546" s="7"/>
      <c r="GE546" s="7"/>
      <c r="GF546" s="7"/>
      <c r="GG546" s="52"/>
      <c r="GH546" s="3"/>
      <c r="GI546" s="18"/>
      <c r="GJ546" s="18"/>
      <c r="GK546" s="1"/>
      <c r="GL546" s="23"/>
      <c r="GM546" s="61"/>
      <c r="GN546" s="7"/>
      <c r="GO546" s="67"/>
    </row>
    <row r="547" spans="1:197" ht="24.95" customHeight="1" x14ac:dyDescent="0.35">
      <c r="A547" s="51"/>
      <c r="B547" s="175" t="s">
        <v>104</v>
      </c>
      <c r="C547" s="182" t="s">
        <v>145</v>
      </c>
      <c r="D547" s="176" t="s">
        <v>102</v>
      </c>
      <c r="E547" s="176" t="s">
        <v>111</v>
      </c>
      <c r="F547" s="177" t="s">
        <v>211</v>
      </c>
      <c r="G547" s="176">
        <v>1</v>
      </c>
      <c r="H547" s="176">
        <v>26</v>
      </c>
      <c r="I547" s="176"/>
      <c r="J547" s="176">
        <v>1</v>
      </c>
      <c r="K547" s="176">
        <f t="shared" ref="K547" si="3848">SUM(J547)*2</f>
        <v>2</v>
      </c>
      <c r="L547" s="178">
        <v>50</v>
      </c>
      <c r="M547" s="153">
        <f t="shared" si="3797"/>
        <v>50</v>
      </c>
      <c r="N547" s="178">
        <v>26</v>
      </c>
      <c r="O547" s="255">
        <f t="shared" si="3798"/>
        <v>0</v>
      </c>
      <c r="P547" s="178">
        <v>16</v>
      </c>
      <c r="Q547" s="179">
        <f t="shared" ref="Q547" si="3849">J547*P547</f>
        <v>16</v>
      </c>
      <c r="R547" s="178">
        <v>8</v>
      </c>
      <c r="S547" s="179">
        <f t="shared" si="3800"/>
        <v>8</v>
      </c>
      <c r="T547" s="172"/>
      <c r="U547" s="180">
        <f t="shared" si="3801"/>
        <v>0</v>
      </c>
      <c r="V547" s="172"/>
      <c r="W547" s="180">
        <f>SUM(V547)*J547*3</f>
        <v>0</v>
      </c>
      <c r="X547" s="146">
        <f>2/8*J547*AX547</f>
        <v>0</v>
      </c>
      <c r="Y547" s="146">
        <f>SUM(L547*5/100*J547)</f>
        <v>2.5</v>
      </c>
      <c r="Z547" s="172"/>
      <c r="AA547" s="180"/>
      <c r="AB547" s="172"/>
      <c r="AC547" s="181">
        <f t="shared" si="3805"/>
        <v>0</v>
      </c>
      <c r="AD547" s="172"/>
      <c r="AE547" s="180">
        <f t="shared" ref="AE547" si="3850">SUM(AD547*H547*(30+4))</f>
        <v>0</v>
      </c>
      <c r="AF547" s="172"/>
      <c r="AG547" s="180">
        <f t="shared" si="3807"/>
        <v>0</v>
      </c>
      <c r="AH547" s="172"/>
      <c r="AI547" s="146">
        <f t="shared" si="3808"/>
        <v>0</v>
      </c>
      <c r="AJ547" s="172"/>
      <c r="AK547" s="146">
        <f t="shared" ref="AK547" si="3851">SUM(AJ547*H547*2/3)</f>
        <v>0</v>
      </c>
      <c r="AL547" s="172"/>
      <c r="AM547" s="258">
        <f t="shared" ref="AM547" si="3852">SUM(AL547*H547)</f>
        <v>0</v>
      </c>
      <c r="AN547" s="172"/>
      <c r="AO547" s="180">
        <f t="shared" ref="AO547" si="3853">SUM(AN547*J547)</f>
        <v>0</v>
      </c>
      <c r="AP547" s="172"/>
      <c r="AQ547" s="181">
        <f t="shared" ref="AQ547" si="3854">SUM(AP547*H547*2)</f>
        <v>0</v>
      </c>
      <c r="AR547" s="172">
        <v>1</v>
      </c>
      <c r="AS547" s="146">
        <f t="shared" ref="AS547" si="3855">SUM(J547*AR547*6)</f>
        <v>6</v>
      </c>
      <c r="AT547" s="144"/>
      <c r="AU547" s="146">
        <f t="shared" si="3813"/>
        <v>0</v>
      </c>
      <c r="AV547" s="172"/>
      <c r="AW547" s="145">
        <f>SUM(AV547*H547/3)</f>
        <v>0</v>
      </c>
      <c r="AX547" s="144"/>
      <c r="AY547" s="146">
        <f>AX547*J547*8/2</f>
        <v>0</v>
      </c>
      <c r="AZ547" s="172"/>
      <c r="BA547" s="146">
        <f t="shared" ref="BA547" si="3856">SUM(AZ547*K547*5*6)</f>
        <v>0</v>
      </c>
      <c r="BB547" s="172"/>
      <c r="BC547" s="181">
        <f t="shared" ref="BC547" si="3857">SUM(BB547*K547*4*6)</f>
        <v>0</v>
      </c>
      <c r="BD547" s="172"/>
      <c r="BE547" s="148">
        <f t="shared" si="3818"/>
        <v>0</v>
      </c>
      <c r="BF547" s="146">
        <f t="shared" si="3819"/>
        <v>32.5</v>
      </c>
      <c r="BG547" s="146">
        <f t="shared" si="3820"/>
        <v>30</v>
      </c>
      <c r="BH547" s="1"/>
      <c r="BI547" s="1"/>
      <c r="BJ547" s="1"/>
      <c r="BK547" s="52"/>
      <c r="BL547" s="51"/>
      <c r="BM547" s="300" t="s">
        <v>234</v>
      </c>
      <c r="BN547" s="251" t="s">
        <v>114</v>
      </c>
      <c r="BO547" s="185" t="s">
        <v>102</v>
      </c>
      <c r="BP547" s="185" t="s">
        <v>115</v>
      </c>
      <c r="BQ547" s="184" t="s">
        <v>237</v>
      </c>
      <c r="BR547" s="185">
        <v>10</v>
      </c>
      <c r="BS547" s="185">
        <v>11</v>
      </c>
      <c r="BT547" s="185">
        <v>1</v>
      </c>
      <c r="BU547" s="185">
        <v>1</v>
      </c>
      <c r="BV547" s="185">
        <v>1</v>
      </c>
      <c r="BW547" s="187"/>
      <c r="BX547" s="188">
        <f t="shared" si="3821"/>
        <v>0</v>
      </c>
      <c r="BY547" s="189"/>
      <c r="BZ547" s="142">
        <f t="shared" si="3822"/>
        <v>0</v>
      </c>
      <c r="CA547" s="189"/>
      <c r="CB547" s="190">
        <f t="shared" si="3823"/>
        <v>0</v>
      </c>
      <c r="CC547" s="189"/>
      <c r="CD547" s="190">
        <f t="shared" si="3824"/>
        <v>0</v>
      </c>
      <c r="CE547" s="189"/>
      <c r="CF547" s="190">
        <f t="shared" si="3825"/>
        <v>0</v>
      </c>
      <c r="CG547" s="189"/>
      <c r="CH547" s="190">
        <f t="shared" si="3826"/>
        <v>0</v>
      </c>
      <c r="CI547" s="191">
        <f>SUM(BT547*DK547*2)/4</f>
        <v>1</v>
      </c>
      <c r="CJ547" s="192">
        <f t="shared" ref="CJ547" si="3858">SUM(BW547*5/100*BU547)</f>
        <v>0</v>
      </c>
      <c r="CK547" s="189"/>
      <c r="CL547" s="190"/>
      <c r="CM547" s="189"/>
      <c r="CN547" s="191">
        <f t="shared" si="3829"/>
        <v>0</v>
      </c>
      <c r="CO547" s="189"/>
      <c r="CP547" s="193">
        <f>SUM(CO547*BS547*(30))/4</f>
        <v>0</v>
      </c>
      <c r="CQ547" s="189"/>
      <c r="CR547" s="142">
        <f t="shared" ref="CR547" si="3859">SUM(CQ547*BS547*3)</f>
        <v>0</v>
      </c>
      <c r="CS547" s="190"/>
      <c r="CT547" s="191">
        <f t="shared" ref="CT547:CT548" si="3860">SUM(CS547*BS547/3)</f>
        <v>0</v>
      </c>
      <c r="CU547" s="189"/>
      <c r="CV547" s="191">
        <f t="shared" ref="CV547" si="3861">SUM(CU547*BS547*2/3)</f>
        <v>0</v>
      </c>
      <c r="CW547" s="189"/>
      <c r="CX547" s="142">
        <f>SUM(CW547*BS547*2)</f>
        <v>0</v>
      </c>
      <c r="CY547" s="189"/>
      <c r="CZ547" s="190">
        <f>SUM(CY547*BU547*2)</f>
        <v>0</v>
      </c>
      <c r="DA547" s="189"/>
      <c r="DB547" s="191">
        <f t="shared" ref="DB547" si="3862">SUM(DA547*BS547*2)</f>
        <v>0</v>
      </c>
      <c r="DC547" s="189"/>
      <c r="DD547" s="191">
        <f t="shared" ref="DD547" si="3863">SUM(BU547*DC547*6)</f>
        <v>0</v>
      </c>
      <c r="DE547" s="32"/>
      <c r="DF547" s="194">
        <f t="shared" si="3836"/>
        <v>0</v>
      </c>
      <c r="DG547" s="189"/>
      <c r="DH547" s="190">
        <f>SUM(BU547*DG547*6)</f>
        <v>0</v>
      </c>
      <c r="DI547" s="189"/>
      <c r="DJ547" s="191">
        <f>SUM(BU547*DI547*8)</f>
        <v>0</v>
      </c>
      <c r="DK547" s="189">
        <v>2</v>
      </c>
      <c r="DL547" s="191">
        <f>DK547*2/3*BS547*1</f>
        <v>14.666666666666666</v>
      </c>
      <c r="DM547" s="189"/>
      <c r="DN547" s="191">
        <f t="shared" ref="DN547" si="3864">SUM(DM547*BV547*4*6)</f>
        <v>0</v>
      </c>
      <c r="DO547" s="189"/>
      <c r="DP547" s="195">
        <f t="shared" si="3841"/>
        <v>0</v>
      </c>
      <c r="DQ547" s="20">
        <f t="shared" si="3842"/>
        <v>15.666666666666666</v>
      </c>
      <c r="DR547" s="20">
        <f t="shared" si="3843"/>
        <v>15.666666666666666</v>
      </c>
      <c r="DS547" s="7"/>
      <c r="DT547" s="7"/>
      <c r="DU547" s="7"/>
      <c r="DV547" s="52"/>
      <c r="DW547" s="51"/>
      <c r="DX547" s="20"/>
      <c r="DY547" s="71"/>
      <c r="DZ547" s="71"/>
      <c r="EA547" s="7"/>
      <c r="EB547" s="7"/>
      <c r="EC547" s="7"/>
      <c r="ED547" s="7"/>
      <c r="EE547" s="7"/>
      <c r="EF547" s="7"/>
      <c r="EG547" s="7"/>
      <c r="EH547" s="7">
        <f t="shared" si="3844"/>
        <v>50</v>
      </c>
      <c r="EI547" s="7">
        <f t="shared" si="3844"/>
        <v>50</v>
      </c>
      <c r="EJ547" s="7">
        <f t="shared" si="3844"/>
        <v>26</v>
      </c>
      <c r="EK547" s="18">
        <f t="shared" si="3844"/>
        <v>0</v>
      </c>
      <c r="EL547" s="7">
        <f t="shared" si="3844"/>
        <v>16</v>
      </c>
      <c r="EM547" s="7">
        <f t="shared" si="3844"/>
        <v>16</v>
      </c>
      <c r="EN547" s="7">
        <f t="shared" si="3844"/>
        <v>8</v>
      </c>
      <c r="EO547" s="7">
        <f t="shared" si="3844"/>
        <v>8</v>
      </c>
      <c r="EP547" s="7">
        <f t="shared" si="3844"/>
        <v>0</v>
      </c>
      <c r="EQ547" s="7">
        <f t="shared" si="3844"/>
        <v>0</v>
      </c>
      <c r="ER547" s="7">
        <f t="shared" si="3844"/>
        <v>0</v>
      </c>
      <c r="ES547" s="7">
        <f t="shared" si="3844"/>
        <v>0</v>
      </c>
      <c r="ET547" s="7">
        <f t="shared" si="3844"/>
        <v>1</v>
      </c>
      <c r="EU547" s="18">
        <f t="shared" si="3844"/>
        <v>2.5</v>
      </c>
      <c r="EV547" s="7">
        <f t="shared" si="3844"/>
        <v>0</v>
      </c>
      <c r="EW547" s="7">
        <f t="shared" si="3844"/>
        <v>0</v>
      </c>
      <c r="EX547" s="7">
        <f t="shared" si="3845"/>
        <v>0</v>
      </c>
      <c r="EY547" s="7">
        <f t="shared" si="3845"/>
        <v>0</v>
      </c>
      <c r="EZ547" s="7">
        <f t="shared" si="3845"/>
        <v>0</v>
      </c>
      <c r="FA547" s="7">
        <f t="shared" si="3845"/>
        <v>0</v>
      </c>
      <c r="FB547" s="7">
        <f t="shared" si="3845"/>
        <v>0</v>
      </c>
      <c r="FC547" s="7">
        <f t="shared" si="3845"/>
        <v>0</v>
      </c>
      <c r="FD547" s="7">
        <f t="shared" si="3845"/>
        <v>0</v>
      </c>
      <c r="FE547" s="18">
        <f t="shared" si="3845"/>
        <v>0</v>
      </c>
      <c r="FF547" s="7">
        <f t="shared" si="3845"/>
        <v>0</v>
      </c>
      <c r="FG547" s="7">
        <f t="shared" si="3845"/>
        <v>0</v>
      </c>
      <c r="FH547" s="7">
        <f t="shared" si="3845"/>
        <v>0</v>
      </c>
      <c r="FI547" s="7">
        <f t="shared" si="3845"/>
        <v>0</v>
      </c>
      <c r="FJ547" s="7">
        <f t="shared" si="3845"/>
        <v>0</v>
      </c>
      <c r="FK547" s="7">
        <f t="shared" si="3845"/>
        <v>0</v>
      </c>
      <c r="FL547" s="7">
        <f t="shared" si="3845"/>
        <v>0</v>
      </c>
      <c r="FM547" s="7">
        <f t="shared" si="3845"/>
        <v>0</v>
      </c>
      <c r="FN547" s="7">
        <f t="shared" si="3846"/>
        <v>1</v>
      </c>
      <c r="FO547" s="7">
        <f t="shared" si="3846"/>
        <v>6</v>
      </c>
      <c r="FP547" s="7"/>
      <c r="FQ547" s="7">
        <f t="shared" si="3847"/>
        <v>0</v>
      </c>
      <c r="FR547" s="7">
        <f t="shared" si="3847"/>
        <v>0</v>
      </c>
      <c r="FS547" s="7">
        <f t="shared" si="3847"/>
        <v>0</v>
      </c>
      <c r="FT547" s="7">
        <f t="shared" si="3847"/>
        <v>0</v>
      </c>
      <c r="FU547" s="7">
        <f t="shared" si="3847"/>
        <v>0</v>
      </c>
      <c r="FV547" s="7">
        <f t="shared" si="3847"/>
        <v>2</v>
      </c>
      <c r="FW547" s="7">
        <f t="shared" si="3847"/>
        <v>14.666666666666666</v>
      </c>
      <c r="FX547" s="7">
        <f t="shared" si="3847"/>
        <v>0</v>
      </c>
      <c r="FY547" s="7">
        <f t="shared" si="3847"/>
        <v>0</v>
      </c>
      <c r="FZ547" s="7">
        <f t="shared" si="3847"/>
        <v>0</v>
      </c>
      <c r="GA547" s="7">
        <f t="shared" si="3847"/>
        <v>0</v>
      </c>
      <c r="GB547" s="116">
        <f t="shared" si="3847"/>
        <v>48.166666666666664</v>
      </c>
      <c r="GC547" s="117">
        <f t="shared" si="3847"/>
        <v>45.666666666666664</v>
      </c>
      <c r="GD547" s="7"/>
      <c r="GE547" s="7"/>
      <c r="GF547" s="7"/>
      <c r="GG547" s="52"/>
      <c r="GH547" s="3"/>
      <c r="GI547" s="18"/>
      <c r="GJ547" s="18"/>
      <c r="GK547" s="1"/>
      <c r="GL547" s="23"/>
      <c r="GM547" s="61"/>
      <c r="GN547" s="7"/>
      <c r="GO547" s="67"/>
    </row>
    <row r="548" spans="1:197" ht="24.95" customHeight="1" x14ac:dyDescent="0.35">
      <c r="A548" s="51"/>
      <c r="B548" s="20"/>
      <c r="C548" s="78"/>
      <c r="D548" s="78"/>
      <c r="E548" s="78"/>
      <c r="F548" s="72"/>
      <c r="G548" s="79"/>
      <c r="H548" s="79"/>
      <c r="I548" s="79"/>
      <c r="J548" s="79"/>
      <c r="K548" s="79"/>
      <c r="L548" s="26"/>
      <c r="M548" s="73">
        <f t="shared" ref="M548:M562" si="3865">SUM(N548+P548+T548+V548+AR548*2)</f>
        <v>0</v>
      </c>
      <c r="N548" s="32"/>
      <c r="O548" s="263"/>
      <c r="P548" s="32"/>
      <c r="Q548" s="20"/>
      <c r="R548" s="32"/>
      <c r="S548" s="20"/>
      <c r="T548" s="32"/>
      <c r="U548" s="20"/>
      <c r="V548" s="74"/>
      <c r="W548" s="20"/>
      <c r="X548" s="20"/>
      <c r="Y548" s="20"/>
      <c r="Z548" s="74"/>
      <c r="AA548" s="20"/>
      <c r="AB548" s="74"/>
      <c r="AC548" s="20"/>
      <c r="AD548" s="74"/>
      <c r="AE548" s="24"/>
      <c r="AF548" s="74"/>
      <c r="AG548" s="20"/>
      <c r="AH548" s="74"/>
      <c r="AI548" s="20"/>
      <c r="AJ548" s="74"/>
      <c r="AK548" s="20"/>
      <c r="AL548" s="74"/>
      <c r="AM548" s="263"/>
      <c r="AN548" s="74"/>
      <c r="AO548" s="20"/>
      <c r="AP548" s="74"/>
      <c r="AQ548" s="20"/>
      <c r="AR548" s="74"/>
      <c r="AS548" s="20"/>
      <c r="AT548" s="74"/>
      <c r="AU548" s="20"/>
      <c r="AV548" s="74"/>
      <c r="AW548" s="20"/>
      <c r="AX548" s="74"/>
      <c r="AY548" s="20"/>
      <c r="AZ548" s="74"/>
      <c r="BA548" s="20"/>
      <c r="BB548" s="74"/>
      <c r="BC548" s="20"/>
      <c r="BD548" s="74"/>
      <c r="BE548" s="20"/>
      <c r="BF548" s="20">
        <f t="shared" ref="BF548:BF562" si="3866">SUM(AO548+BE548+BC548+BA548+AY548+AW548+AS548+AQ548+AK548+AM548+AI548+AG548+AE548+AC548+AA548+Y548+X548+W548+U548+Q548+O548+S548+AU548)</f>
        <v>0</v>
      </c>
      <c r="BG548" s="20">
        <f t="shared" ref="BG548:BG562" si="3867">SUM(O548+Q548+U548+W548+X548+AS548+AW548+AY548+BA548+BC548+S548+AQ548)</f>
        <v>0</v>
      </c>
      <c r="BH548" s="7"/>
      <c r="BI548" s="7"/>
      <c r="BJ548" s="7"/>
      <c r="BK548" s="52"/>
      <c r="BL548" s="51"/>
      <c r="BM548" s="240" t="s">
        <v>100</v>
      </c>
      <c r="BN548" s="241" t="s">
        <v>121</v>
      </c>
      <c r="BO548" s="242" t="s">
        <v>102</v>
      </c>
      <c r="BP548" s="242" t="s">
        <v>169</v>
      </c>
      <c r="BQ548" s="241" t="s">
        <v>217</v>
      </c>
      <c r="BR548" s="242">
        <v>2</v>
      </c>
      <c r="BS548" s="242">
        <v>16</v>
      </c>
      <c r="BT548" s="242">
        <v>1</v>
      </c>
      <c r="BU548" s="241">
        <v>1</v>
      </c>
      <c r="BV548" s="241">
        <v>2</v>
      </c>
      <c r="BW548" s="240">
        <v>100</v>
      </c>
      <c r="BX548" s="243">
        <f t="shared" si="3821"/>
        <v>100</v>
      </c>
      <c r="BY548" s="244">
        <v>60</v>
      </c>
      <c r="BZ548" s="142">
        <f t="shared" si="3822"/>
        <v>60</v>
      </c>
      <c r="CA548" s="244">
        <v>20</v>
      </c>
      <c r="CB548" s="245">
        <f t="shared" si="3823"/>
        <v>20</v>
      </c>
      <c r="CC548" s="244">
        <v>20</v>
      </c>
      <c r="CD548" s="245">
        <f t="shared" si="3824"/>
        <v>20</v>
      </c>
      <c r="CE548" s="244"/>
      <c r="CF548" s="245">
        <f t="shared" si="3825"/>
        <v>0</v>
      </c>
      <c r="CG548" s="244"/>
      <c r="CH548" s="245">
        <f t="shared" ref="CH548" si="3868">SUM(CG548)*BU548*5</f>
        <v>0</v>
      </c>
      <c r="CI548" s="246">
        <f t="shared" ref="CI548" si="3869">SUM(BU548*DI548*2+BV548*DK548*2)</f>
        <v>2</v>
      </c>
      <c r="CJ548" s="246">
        <f t="shared" ref="CJ548" si="3870">SUM(BW548*5/100*BU548)</f>
        <v>5</v>
      </c>
      <c r="CK548" s="244"/>
      <c r="CL548" s="245"/>
      <c r="CM548" s="244"/>
      <c r="CN548" s="246">
        <f t="shared" si="3829"/>
        <v>0</v>
      </c>
      <c r="CO548" s="244"/>
      <c r="CP548" s="247">
        <f t="shared" ref="CP548" si="3871">SUM(CO548*BS548*(30+4))</f>
        <v>0</v>
      </c>
      <c r="CQ548" s="244"/>
      <c r="CR548" s="334">
        <f t="shared" ref="CR548:CR550" si="3872">SUM(CQ548*BS548*3)</f>
        <v>0</v>
      </c>
      <c r="CS548" s="245"/>
      <c r="CT548" s="246">
        <f t="shared" si="3860"/>
        <v>0</v>
      </c>
      <c r="CU548" s="244"/>
      <c r="CV548" s="246">
        <f t="shared" ref="CV548" si="3873">SUM(CU548*BS548*2/3)</f>
        <v>0</v>
      </c>
      <c r="CW548" s="244">
        <v>1</v>
      </c>
      <c r="CX548" s="142">
        <f t="shared" ref="CX548" si="3874">SUM(CW548*BS548)*2</f>
        <v>32</v>
      </c>
      <c r="CY548" s="244"/>
      <c r="CZ548" s="245">
        <f t="shared" ref="CZ548" si="3875">SUM(CY548*BU548)</f>
        <v>0</v>
      </c>
      <c r="DA548" s="244"/>
      <c r="DB548" s="246">
        <f t="shared" ref="DB548" si="3876">SUM(DA548*BS548*2)</f>
        <v>0</v>
      </c>
      <c r="DC548" s="244"/>
      <c r="DD548" s="246">
        <f>DC548*BU548*6</f>
        <v>0</v>
      </c>
      <c r="DE548" s="244"/>
      <c r="DF548" s="246">
        <f t="shared" si="3836"/>
        <v>0</v>
      </c>
      <c r="DG548" s="244"/>
      <c r="DH548" s="245">
        <f t="shared" ref="DH548" si="3877">SUM(DG548*BS548/3)</f>
        <v>0</v>
      </c>
      <c r="DI548" s="244">
        <v>1</v>
      </c>
      <c r="DJ548" s="246">
        <f>DI548*BS548/3</f>
        <v>5.333333333333333</v>
      </c>
      <c r="DK548" s="245"/>
      <c r="DL548" s="246">
        <f t="shared" ref="DL548:DL549" si="3878">SUM(DK548*BV548*5*6)</f>
        <v>0</v>
      </c>
      <c r="DM548" s="244"/>
      <c r="DN548" s="246">
        <f t="shared" ref="DN548:DN549" si="3879">SUM(DM548*BV548*4*6)</f>
        <v>0</v>
      </c>
      <c r="DO548" s="244"/>
      <c r="DP548" s="248">
        <f t="shared" si="3841"/>
        <v>0</v>
      </c>
      <c r="DQ548" s="20">
        <f t="shared" si="3842"/>
        <v>144.33333333333334</v>
      </c>
      <c r="DR548" s="20">
        <f t="shared" si="3843"/>
        <v>107.33333333333333</v>
      </c>
      <c r="DS548" s="7"/>
      <c r="DT548" s="7"/>
      <c r="DU548" s="7"/>
      <c r="DV548" s="52"/>
      <c r="DW548" s="51"/>
      <c r="DX548" s="20"/>
      <c r="DY548" s="78"/>
      <c r="DZ548" s="78"/>
      <c r="EA548" s="7"/>
      <c r="EB548" s="7"/>
      <c r="EC548" s="7"/>
      <c r="ED548" s="7"/>
      <c r="EE548" s="7"/>
      <c r="EF548" s="7"/>
      <c r="EG548" s="7"/>
      <c r="EH548" s="7">
        <f t="shared" si="3844"/>
        <v>100</v>
      </c>
      <c r="EI548" s="7">
        <f t="shared" si="3844"/>
        <v>100</v>
      </c>
      <c r="EJ548" s="7">
        <f t="shared" si="3844"/>
        <v>60</v>
      </c>
      <c r="EK548" s="18">
        <f t="shared" si="3844"/>
        <v>60</v>
      </c>
      <c r="EL548" s="7">
        <f t="shared" si="3844"/>
        <v>20</v>
      </c>
      <c r="EM548" s="7">
        <f t="shared" si="3844"/>
        <v>20</v>
      </c>
      <c r="EN548" s="7">
        <f t="shared" si="3844"/>
        <v>20</v>
      </c>
      <c r="EO548" s="7">
        <f t="shared" si="3844"/>
        <v>20</v>
      </c>
      <c r="EP548" s="7">
        <f t="shared" si="3844"/>
        <v>0</v>
      </c>
      <c r="EQ548" s="7">
        <f t="shared" si="3844"/>
        <v>0</v>
      </c>
      <c r="ER548" s="7">
        <f t="shared" si="3844"/>
        <v>0</v>
      </c>
      <c r="ES548" s="7">
        <f t="shared" si="3844"/>
        <v>0</v>
      </c>
      <c r="ET548" s="7">
        <f t="shared" si="3844"/>
        <v>2</v>
      </c>
      <c r="EU548" s="18">
        <f t="shared" si="3844"/>
        <v>5</v>
      </c>
      <c r="EV548" s="7">
        <f t="shared" si="3844"/>
        <v>0</v>
      </c>
      <c r="EW548" s="7">
        <f t="shared" si="3844"/>
        <v>0</v>
      </c>
      <c r="EX548" s="7">
        <f t="shared" si="3845"/>
        <v>0</v>
      </c>
      <c r="EY548" s="7">
        <f t="shared" si="3845"/>
        <v>0</v>
      </c>
      <c r="EZ548" s="7">
        <f t="shared" si="3845"/>
        <v>0</v>
      </c>
      <c r="FA548" s="7">
        <f t="shared" si="3845"/>
        <v>0</v>
      </c>
      <c r="FB548" s="7">
        <f t="shared" si="3845"/>
        <v>0</v>
      </c>
      <c r="FC548" s="7">
        <f t="shared" si="3845"/>
        <v>0</v>
      </c>
      <c r="FD548" s="7">
        <f t="shared" si="3845"/>
        <v>0</v>
      </c>
      <c r="FE548" s="18">
        <f t="shared" si="3845"/>
        <v>0</v>
      </c>
      <c r="FF548" s="7">
        <f t="shared" si="3845"/>
        <v>0</v>
      </c>
      <c r="FG548" s="7">
        <f t="shared" si="3845"/>
        <v>0</v>
      </c>
      <c r="FH548" s="7">
        <f t="shared" si="3845"/>
        <v>1</v>
      </c>
      <c r="FI548" s="7">
        <f t="shared" si="3845"/>
        <v>32</v>
      </c>
      <c r="FJ548" s="7">
        <f t="shared" si="3845"/>
        <v>0</v>
      </c>
      <c r="FK548" s="7">
        <f t="shared" si="3845"/>
        <v>0</v>
      </c>
      <c r="FL548" s="7">
        <f t="shared" si="3845"/>
        <v>0</v>
      </c>
      <c r="FM548" s="7">
        <f t="shared" si="3845"/>
        <v>0</v>
      </c>
      <c r="FN548" s="7">
        <f t="shared" si="3846"/>
        <v>0</v>
      </c>
      <c r="FO548" s="7">
        <f t="shared" si="3846"/>
        <v>0</v>
      </c>
      <c r="FP548" s="7"/>
      <c r="FQ548" s="7">
        <f t="shared" si="3847"/>
        <v>0</v>
      </c>
      <c r="FR548" s="7">
        <f t="shared" si="3847"/>
        <v>0</v>
      </c>
      <c r="FS548" s="7">
        <f t="shared" si="3847"/>
        <v>0</v>
      </c>
      <c r="FT548" s="7">
        <f t="shared" si="3847"/>
        <v>1</v>
      </c>
      <c r="FU548" s="7">
        <f t="shared" si="3847"/>
        <v>5.333333333333333</v>
      </c>
      <c r="FV548" s="7">
        <f t="shared" si="3847"/>
        <v>0</v>
      </c>
      <c r="FW548" s="7">
        <f t="shared" si="3847"/>
        <v>0</v>
      </c>
      <c r="FX548" s="7">
        <f t="shared" si="3847"/>
        <v>0</v>
      </c>
      <c r="FY548" s="7">
        <f t="shared" si="3847"/>
        <v>0</v>
      </c>
      <c r="FZ548" s="7">
        <f t="shared" si="3847"/>
        <v>0</v>
      </c>
      <c r="GA548" s="7">
        <f t="shared" si="3847"/>
        <v>0</v>
      </c>
      <c r="GB548" s="116">
        <f t="shared" si="3847"/>
        <v>144.33333333333334</v>
      </c>
      <c r="GC548" s="117">
        <f t="shared" si="3847"/>
        <v>107.33333333333333</v>
      </c>
      <c r="GD548" s="7"/>
      <c r="GE548" s="7"/>
      <c r="GF548" s="7"/>
      <c r="GG548" s="52"/>
      <c r="GH548" s="3"/>
      <c r="GI548" s="18"/>
      <c r="GJ548" s="18"/>
      <c r="GK548" s="1"/>
      <c r="GL548" s="23"/>
      <c r="GM548" s="61"/>
      <c r="GN548" s="7"/>
      <c r="GO548" s="67"/>
    </row>
    <row r="549" spans="1:197" ht="24.95" customHeight="1" x14ac:dyDescent="0.35">
      <c r="A549" s="51"/>
      <c r="B549" s="1"/>
      <c r="C549" s="23"/>
      <c r="D549" s="23"/>
      <c r="E549" s="23"/>
      <c r="F549" s="23"/>
      <c r="G549" s="23"/>
      <c r="H549" s="23"/>
      <c r="I549" s="23"/>
      <c r="J549" s="23"/>
      <c r="K549" s="23"/>
      <c r="L549" s="1"/>
      <c r="M549" s="73">
        <f t="shared" si="3865"/>
        <v>0</v>
      </c>
      <c r="N549" s="32"/>
      <c r="O549" s="263"/>
      <c r="P549" s="32"/>
      <c r="Q549" s="20"/>
      <c r="R549" s="32"/>
      <c r="S549" s="20"/>
      <c r="T549" s="32"/>
      <c r="U549" s="20"/>
      <c r="V549" s="74"/>
      <c r="W549" s="20"/>
      <c r="X549" s="20"/>
      <c r="Y549" s="20"/>
      <c r="Z549" s="74"/>
      <c r="AA549" s="20"/>
      <c r="AB549" s="74"/>
      <c r="AC549" s="20"/>
      <c r="AD549" s="74"/>
      <c r="AE549" s="24"/>
      <c r="AF549" s="74"/>
      <c r="AG549" s="20"/>
      <c r="AH549" s="74"/>
      <c r="AI549" s="20"/>
      <c r="AJ549" s="74"/>
      <c r="AK549" s="20"/>
      <c r="AL549" s="74"/>
      <c r="AM549" s="263"/>
      <c r="AN549" s="74"/>
      <c r="AO549" s="20"/>
      <c r="AP549" s="74"/>
      <c r="AQ549" s="20"/>
      <c r="AR549" s="74"/>
      <c r="AS549" s="20"/>
      <c r="AT549" s="74"/>
      <c r="AU549" s="20"/>
      <c r="AV549" s="74"/>
      <c r="AW549" s="20"/>
      <c r="AX549" s="74"/>
      <c r="AY549" s="20"/>
      <c r="AZ549" s="74"/>
      <c r="BA549" s="20"/>
      <c r="BB549" s="74"/>
      <c r="BC549" s="20"/>
      <c r="BD549" s="74"/>
      <c r="BE549" s="20"/>
      <c r="BF549" s="20">
        <f t="shared" si="3866"/>
        <v>0</v>
      </c>
      <c r="BG549" s="20">
        <f t="shared" si="3867"/>
        <v>0</v>
      </c>
      <c r="BH549" s="7"/>
      <c r="BI549" s="7"/>
      <c r="BJ549" s="7"/>
      <c r="BK549" s="52"/>
      <c r="BL549" s="51"/>
      <c r="BM549" s="225" t="s">
        <v>165</v>
      </c>
      <c r="BN549" s="226" t="s">
        <v>110</v>
      </c>
      <c r="BO549" s="161" t="s">
        <v>102</v>
      </c>
      <c r="BP549" s="161" t="s">
        <v>111</v>
      </c>
      <c r="BQ549" s="162" t="s">
        <v>172</v>
      </c>
      <c r="BR549" s="161">
        <v>10</v>
      </c>
      <c r="BS549" s="162">
        <v>27</v>
      </c>
      <c r="BT549" s="162"/>
      <c r="BU549" s="162">
        <v>1</v>
      </c>
      <c r="BV549" s="226">
        <f t="shared" ref="BV549" si="3880">SUM(BU549)*2</f>
        <v>2</v>
      </c>
      <c r="BW549" s="227">
        <v>40</v>
      </c>
      <c r="BX549" s="228">
        <f t="shared" si="3821"/>
        <v>40</v>
      </c>
      <c r="BY549" s="166"/>
      <c r="BZ549" s="142">
        <f>SUM(BY549)*BT549</f>
        <v>0</v>
      </c>
      <c r="CA549" s="166"/>
      <c r="CB549" s="167">
        <f t="shared" si="3823"/>
        <v>0</v>
      </c>
      <c r="CC549" s="166">
        <v>40</v>
      </c>
      <c r="CD549" s="167">
        <f>SUM(CC549)*BU549</f>
        <v>40</v>
      </c>
      <c r="CE549" s="166"/>
      <c r="CF549" s="167">
        <f t="shared" ref="CF549" si="3881">SUM(CE549)*BV549</f>
        <v>0</v>
      </c>
      <c r="CG549" s="166"/>
      <c r="CH549" s="167">
        <f>SUM(CG549)*BU549*5</f>
        <v>0</v>
      </c>
      <c r="CI549" s="165">
        <f>SUM(BU549*DI549*2+BV549*DK549*2)</f>
        <v>0</v>
      </c>
      <c r="CJ549" s="229">
        <f t="shared" ref="CJ549" si="3882">SUM(BW549*5/100*BU549)</f>
        <v>2</v>
      </c>
      <c r="CK549" s="166"/>
      <c r="CL549" s="167"/>
      <c r="CM549" s="166"/>
      <c r="CN549" s="165">
        <f t="shared" si="3829"/>
        <v>0</v>
      </c>
      <c r="CO549" s="166"/>
      <c r="CP549" s="230">
        <f t="shared" ref="CP549" si="3883">SUM(CO549*BS549*(30+4))</f>
        <v>0</v>
      </c>
      <c r="CQ549" s="166"/>
      <c r="CR549" s="142">
        <f t="shared" si="3872"/>
        <v>0</v>
      </c>
      <c r="CS549" s="167"/>
      <c r="CT549" s="165">
        <f t="shared" ref="CT549" si="3884">SUM(CS549*BS549/3)</f>
        <v>0</v>
      </c>
      <c r="CU549" s="166"/>
      <c r="CV549" s="165">
        <f t="shared" ref="CV549" si="3885">SUM(CU549*BS549*2/3)</f>
        <v>0</v>
      </c>
      <c r="CW549" s="166">
        <v>1</v>
      </c>
      <c r="CX549" s="142">
        <f t="shared" ref="CX549" si="3886">SUM(CW549*BS549*2)</f>
        <v>54</v>
      </c>
      <c r="CY549" s="166"/>
      <c r="CZ549" s="167">
        <f t="shared" ref="CZ549" si="3887">SUM(CY549*BU549*2)</f>
        <v>0</v>
      </c>
      <c r="DA549" s="166"/>
      <c r="DB549" s="165">
        <f>SUM(DA549*BS549*2)</f>
        <v>0</v>
      </c>
      <c r="DC549" s="166">
        <v>1</v>
      </c>
      <c r="DD549" s="165">
        <f t="shared" ref="DD549" si="3888">DC549*BU549*6</f>
        <v>6</v>
      </c>
      <c r="DE549" s="166"/>
      <c r="DF549" s="165">
        <f t="shared" si="3836"/>
        <v>0</v>
      </c>
      <c r="DG549" s="167"/>
      <c r="DH549" s="167">
        <f t="shared" ref="DH549" si="3889">SUM(BU549*DG549*6)</f>
        <v>0</v>
      </c>
      <c r="DI549" s="167"/>
      <c r="DJ549" s="165">
        <f t="shared" ref="DJ549:DJ550" si="3890">SUM(BU549*DI549*8)</f>
        <v>0</v>
      </c>
      <c r="DK549" s="167"/>
      <c r="DL549" s="165">
        <f t="shared" si="3878"/>
        <v>0</v>
      </c>
      <c r="DM549" s="166"/>
      <c r="DN549" s="165">
        <f t="shared" si="3879"/>
        <v>0</v>
      </c>
      <c r="DO549" s="166"/>
      <c r="DP549" s="168">
        <f t="shared" si="3841"/>
        <v>0</v>
      </c>
      <c r="DQ549" s="20">
        <f t="shared" si="3842"/>
        <v>102</v>
      </c>
      <c r="DR549" s="20">
        <f t="shared" si="3843"/>
        <v>46</v>
      </c>
      <c r="DS549" s="7"/>
      <c r="DT549" s="7"/>
      <c r="DU549" s="7"/>
      <c r="DV549" s="52"/>
      <c r="DW549" s="51"/>
      <c r="DX549" s="1"/>
      <c r="DY549" s="23"/>
      <c r="DZ549" s="23"/>
      <c r="EA549" s="7"/>
      <c r="EB549" s="7"/>
      <c r="EC549" s="7"/>
      <c r="ED549" s="7"/>
      <c r="EE549" s="7"/>
      <c r="EF549" s="7"/>
      <c r="EG549" s="7"/>
      <c r="EH549" s="7">
        <f t="shared" si="3844"/>
        <v>40</v>
      </c>
      <c r="EI549" s="7">
        <f t="shared" si="3844"/>
        <v>40</v>
      </c>
      <c r="EJ549" s="7">
        <f t="shared" si="3844"/>
        <v>0</v>
      </c>
      <c r="EK549" s="18">
        <f t="shared" si="3844"/>
        <v>0</v>
      </c>
      <c r="EL549" s="7">
        <f t="shared" si="3844"/>
        <v>0</v>
      </c>
      <c r="EM549" s="7">
        <f t="shared" si="3844"/>
        <v>0</v>
      </c>
      <c r="EN549" s="7">
        <f t="shared" si="3844"/>
        <v>40</v>
      </c>
      <c r="EO549" s="7">
        <f t="shared" si="3844"/>
        <v>40</v>
      </c>
      <c r="EP549" s="7">
        <f t="shared" si="3844"/>
        <v>0</v>
      </c>
      <c r="EQ549" s="7">
        <f t="shared" si="3844"/>
        <v>0</v>
      </c>
      <c r="ER549" s="7">
        <f t="shared" si="3844"/>
        <v>0</v>
      </c>
      <c r="ES549" s="7">
        <f t="shared" si="3844"/>
        <v>0</v>
      </c>
      <c r="ET549" s="7">
        <f t="shared" si="3844"/>
        <v>0</v>
      </c>
      <c r="EU549" s="18">
        <f t="shared" si="3844"/>
        <v>2</v>
      </c>
      <c r="EV549" s="7">
        <f t="shared" si="3844"/>
        <v>0</v>
      </c>
      <c r="EW549" s="7">
        <f t="shared" si="3844"/>
        <v>0</v>
      </c>
      <c r="EX549" s="7">
        <f t="shared" si="3845"/>
        <v>0</v>
      </c>
      <c r="EY549" s="7">
        <f t="shared" si="3845"/>
        <v>0</v>
      </c>
      <c r="EZ549" s="7">
        <f t="shared" si="3845"/>
        <v>0</v>
      </c>
      <c r="FA549" s="7">
        <f t="shared" si="3845"/>
        <v>0</v>
      </c>
      <c r="FB549" s="7">
        <f t="shared" si="3845"/>
        <v>0</v>
      </c>
      <c r="FC549" s="7">
        <f t="shared" si="3845"/>
        <v>0</v>
      </c>
      <c r="FD549" s="7">
        <f t="shared" si="3845"/>
        <v>0</v>
      </c>
      <c r="FE549" s="18">
        <f t="shared" si="3845"/>
        <v>0</v>
      </c>
      <c r="FF549" s="7">
        <f t="shared" si="3845"/>
        <v>0</v>
      </c>
      <c r="FG549" s="7">
        <f t="shared" si="3845"/>
        <v>0</v>
      </c>
      <c r="FH549" s="7">
        <f t="shared" si="3845"/>
        <v>1</v>
      </c>
      <c r="FI549" s="7">
        <f t="shared" si="3845"/>
        <v>54</v>
      </c>
      <c r="FJ549" s="7">
        <f t="shared" si="3845"/>
        <v>0</v>
      </c>
      <c r="FK549" s="7">
        <f t="shared" si="3845"/>
        <v>0</v>
      </c>
      <c r="FL549" s="7">
        <f t="shared" si="3845"/>
        <v>0</v>
      </c>
      <c r="FM549" s="7">
        <f t="shared" si="3845"/>
        <v>0</v>
      </c>
      <c r="FN549" s="7">
        <f t="shared" si="3846"/>
        <v>1</v>
      </c>
      <c r="FO549" s="7">
        <f t="shared" si="3846"/>
        <v>6</v>
      </c>
      <c r="FP549" s="7"/>
      <c r="FQ549" s="7">
        <f t="shared" si="3847"/>
        <v>0</v>
      </c>
      <c r="FR549" s="7">
        <f t="shared" si="3847"/>
        <v>0</v>
      </c>
      <c r="FS549" s="7">
        <f t="shared" si="3847"/>
        <v>0</v>
      </c>
      <c r="FT549" s="7">
        <f t="shared" si="3847"/>
        <v>0</v>
      </c>
      <c r="FU549" s="7">
        <f t="shared" si="3847"/>
        <v>0</v>
      </c>
      <c r="FV549" s="7">
        <f t="shared" si="3847"/>
        <v>0</v>
      </c>
      <c r="FW549" s="7">
        <f t="shared" si="3847"/>
        <v>0</v>
      </c>
      <c r="FX549" s="7">
        <f t="shared" si="3847"/>
        <v>0</v>
      </c>
      <c r="FY549" s="7">
        <f t="shared" si="3847"/>
        <v>0</v>
      </c>
      <c r="FZ549" s="7">
        <f t="shared" si="3847"/>
        <v>0</v>
      </c>
      <c r="GA549" s="7">
        <f t="shared" si="3847"/>
        <v>0</v>
      </c>
      <c r="GB549" s="116">
        <f t="shared" si="3847"/>
        <v>102</v>
      </c>
      <c r="GC549" s="117">
        <f t="shared" si="3847"/>
        <v>46</v>
      </c>
      <c r="GD549" s="7"/>
      <c r="GE549" s="7"/>
      <c r="GF549" s="7"/>
      <c r="GG549" s="52"/>
      <c r="GH549" s="3"/>
      <c r="GI549" s="18"/>
      <c r="GJ549" s="18"/>
      <c r="GK549" s="1"/>
      <c r="GL549" s="23"/>
      <c r="GM549" s="61"/>
      <c r="GN549" s="7"/>
      <c r="GO549" s="67"/>
    </row>
    <row r="550" spans="1:197" ht="24.95" customHeight="1" x14ac:dyDescent="0.35">
      <c r="A550" s="51"/>
      <c r="B550" s="1" t="s">
        <v>224</v>
      </c>
      <c r="C550" s="23"/>
      <c r="D550" s="23" t="s">
        <v>225</v>
      </c>
      <c r="E550" s="23"/>
      <c r="F550" s="23"/>
      <c r="G550" s="23"/>
      <c r="H550" s="23">
        <v>3</v>
      </c>
      <c r="I550" s="23"/>
      <c r="J550" s="23"/>
      <c r="K550" s="23"/>
      <c r="L550" s="187"/>
      <c r="M550" s="188">
        <f t="shared" ref="M550" si="3891">SUM(N550+P550+R550+T550+V550)</f>
        <v>0</v>
      </c>
      <c r="N550" s="189"/>
      <c r="O550" s="262">
        <f t="shared" ref="O550" si="3892">SUM(N550)*I550</f>
        <v>0</v>
      </c>
      <c r="P550" s="189"/>
      <c r="Q550" s="190">
        <f t="shared" ref="Q550" si="3893">P550*J550</f>
        <v>0</v>
      </c>
      <c r="R550" s="189"/>
      <c r="S550" s="190">
        <f t="shared" ref="S550" si="3894">SUM(R550)*J550</f>
        <v>0</v>
      </c>
      <c r="T550" s="189"/>
      <c r="U550" s="190">
        <f t="shared" ref="U550" si="3895">SUM(T550)*K550</f>
        <v>0</v>
      </c>
      <c r="V550" s="189"/>
      <c r="W550" s="190">
        <f t="shared" ref="W550" si="3896">SUM(V550)*J550*5</f>
        <v>0</v>
      </c>
      <c r="X550" s="191"/>
      <c r="Y550" s="191">
        <f t="shared" ref="Y550" si="3897">L550*J550*0.05</f>
        <v>0</v>
      </c>
      <c r="Z550" s="189"/>
      <c r="AA550" s="190"/>
      <c r="AB550" s="189"/>
      <c r="AC550" s="191">
        <f t="shared" ref="AC550" si="3898">SUM(AB550)*3*H550/5</f>
        <v>0</v>
      </c>
      <c r="AD550" s="189">
        <v>1</v>
      </c>
      <c r="AE550" s="193">
        <f t="shared" ref="AE550" si="3899">SUM(AD550*H550*(15))</f>
        <v>45</v>
      </c>
      <c r="AF550" s="189"/>
      <c r="AG550" s="190">
        <f t="shared" ref="AG550" si="3900">SUM(AF550*H550*3)</f>
        <v>0</v>
      </c>
      <c r="AH550" s="190"/>
      <c r="AI550" s="191">
        <f t="shared" ref="AI550" si="3901">SUM(AH550*H550/3)</f>
        <v>0</v>
      </c>
      <c r="AJ550" s="189"/>
      <c r="AK550" s="191">
        <f t="shared" ref="AK550" si="3902">SUM(AJ550*H550*2/3)</f>
        <v>0</v>
      </c>
      <c r="AL550" s="189"/>
      <c r="AM550" s="262">
        <f>SUM(AL550*H550)</f>
        <v>0</v>
      </c>
      <c r="AN550" s="189"/>
      <c r="AO550" s="190">
        <f>SUM(AN550*J550)</f>
        <v>0</v>
      </c>
      <c r="AP550" s="189"/>
      <c r="AQ550" s="191">
        <f t="shared" ref="AQ550" si="3903">SUM(AP550*H550*2)</f>
        <v>0</v>
      </c>
      <c r="AR550" s="189"/>
      <c r="AS550" s="191">
        <f t="shared" ref="AS550" si="3904">SUM(J550*AR550*6)</f>
        <v>0</v>
      </c>
      <c r="AT550" s="32"/>
      <c r="AU550" s="194">
        <f t="shared" ref="AU550" si="3905">AT550*H550/3</f>
        <v>0</v>
      </c>
      <c r="AV550" s="189"/>
      <c r="AW550" s="190">
        <f>SUM(AV550*H550/3)</f>
        <v>0</v>
      </c>
      <c r="AX550" s="189"/>
      <c r="AY550" s="191">
        <f t="shared" ref="AY550" si="3906">SUM(J550*AX550*8)</f>
        <v>0</v>
      </c>
      <c r="AZ550" s="190"/>
      <c r="BA550" s="191">
        <f>SUM(AZ550*K550*3*8)</f>
        <v>0</v>
      </c>
      <c r="BB550" s="189"/>
      <c r="BC550" s="191">
        <f t="shared" ref="BC550" si="3907">SUM(BB550*K550*4*6)</f>
        <v>0</v>
      </c>
      <c r="BD550" s="189"/>
      <c r="BE550" s="195">
        <f t="shared" ref="BE550" si="3908">SUM(BD550*50)</f>
        <v>0</v>
      </c>
      <c r="BF550" s="194">
        <f t="shared" ref="BF550" si="3909">O550+Q550+S550+U550+W550+X550+Y550+AA550+AC550+AE550+AG550+AI550+AK550+AM550+AO550+AQ550+AS550+AU550+AW550+AY550+BA550+BC550+BE550</f>
        <v>45</v>
      </c>
      <c r="BG550" s="194">
        <f t="shared" ref="BG550" si="3910">BC550+BA550+AY550+AW550+AS550+AQ550+X550+W550+U550+S550+Q550+O550</f>
        <v>0</v>
      </c>
      <c r="BH550" s="7"/>
      <c r="BI550" s="7"/>
      <c r="BJ550" s="7"/>
      <c r="BK550" s="52"/>
      <c r="BL550" s="51"/>
      <c r="BM550" s="1" t="s">
        <v>230</v>
      </c>
      <c r="BN550" s="23"/>
      <c r="BO550" s="23" t="s">
        <v>225</v>
      </c>
      <c r="BP550" s="23"/>
      <c r="BQ550" s="23"/>
      <c r="BR550" s="23"/>
      <c r="BS550" s="328">
        <v>3</v>
      </c>
      <c r="BT550" s="23"/>
      <c r="BU550" s="23"/>
      <c r="BV550" s="23"/>
      <c r="BW550" s="187"/>
      <c r="BX550" s="188">
        <f t="shared" si="3821"/>
        <v>0</v>
      </c>
      <c r="BY550" s="189"/>
      <c r="BZ550" s="142">
        <f t="shared" ref="BZ550" si="3911">SUM(BY550)*BT550</f>
        <v>0</v>
      </c>
      <c r="CA550" s="189"/>
      <c r="CB550" s="190">
        <f t="shared" si="3823"/>
        <v>0</v>
      </c>
      <c r="CC550" s="189"/>
      <c r="CD550" s="190">
        <f t="shared" ref="CD550" si="3912">SUM(CC550)*BU550</f>
        <v>0</v>
      </c>
      <c r="CE550" s="189"/>
      <c r="CF550" s="190">
        <f t="shared" ref="CF550" si="3913">SUM(CE550)*BV550</f>
        <v>0</v>
      </c>
      <c r="CG550" s="189"/>
      <c r="CH550" s="190">
        <f t="shared" ref="CH550" si="3914">SUM(CG550)*BU550*5</f>
        <v>0</v>
      </c>
      <c r="CI550" s="191"/>
      <c r="CJ550" s="191">
        <f t="shared" ref="CJ550" si="3915">BW550*BU550*0.05</f>
        <v>0</v>
      </c>
      <c r="CK550" s="189"/>
      <c r="CL550" s="190"/>
      <c r="CM550" s="189"/>
      <c r="CN550" s="191">
        <f t="shared" ref="CN550" si="3916">SUM(CM550)*3*BS550/5</f>
        <v>0</v>
      </c>
      <c r="CO550" s="189">
        <v>1</v>
      </c>
      <c r="CP550" s="193">
        <f t="shared" ref="CP550" si="3917">SUM(CO550*BS550*(15))</f>
        <v>45</v>
      </c>
      <c r="CQ550" s="189"/>
      <c r="CR550" s="142">
        <f t="shared" si="3872"/>
        <v>0</v>
      </c>
      <c r="CS550" s="190"/>
      <c r="CT550" s="191">
        <f t="shared" ref="CT550" si="3918">SUM(CS550*BS550/3)</f>
        <v>0</v>
      </c>
      <c r="CU550" s="189"/>
      <c r="CV550" s="191">
        <f t="shared" ref="CV550" si="3919">SUM(CU550*BS550*2/3)</f>
        <v>0</v>
      </c>
      <c r="CW550" s="189"/>
      <c r="CX550" s="142">
        <f>SUM(CW550*BS550)</f>
        <v>0</v>
      </c>
      <c r="CY550" s="189"/>
      <c r="CZ550" s="190">
        <f>SUM(CY550*BU550)</f>
        <v>0</v>
      </c>
      <c r="DA550" s="189"/>
      <c r="DB550" s="191">
        <f t="shared" ref="DB550" si="3920">SUM(DA550*BS550*2)</f>
        <v>0</v>
      </c>
      <c r="DC550" s="189"/>
      <c r="DD550" s="191">
        <f t="shared" ref="DD550" si="3921">SUM(BU550*DC550*6)</f>
        <v>0</v>
      </c>
      <c r="DE550" s="32"/>
      <c r="DF550" s="194">
        <f t="shared" si="3836"/>
        <v>0</v>
      </c>
      <c r="DG550" s="189"/>
      <c r="DH550" s="190">
        <f>SUM(DG550*BS550/3)</f>
        <v>0</v>
      </c>
      <c r="DI550" s="189"/>
      <c r="DJ550" s="191">
        <f t="shared" si="3890"/>
        <v>0</v>
      </c>
      <c r="DK550" s="190"/>
      <c r="DL550" s="191">
        <f>SUM(DK550*BV550*3*8)</f>
        <v>0</v>
      </c>
      <c r="DM550" s="189"/>
      <c r="DN550" s="191">
        <f t="shared" ref="DN550" si="3922">SUM(DM550*BV550*4*6)</f>
        <v>0</v>
      </c>
      <c r="DO550" s="189"/>
      <c r="DP550" s="195">
        <f t="shared" si="3841"/>
        <v>0</v>
      </c>
      <c r="DQ550" s="20">
        <f t="shared" si="3842"/>
        <v>45</v>
      </c>
      <c r="DR550" s="20">
        <f t="shared" si="3843"/>
        <v>0</v>
      </c>
      <c r="DS550" s="7"/>
      <c r="DT550" s="7"/>
      <c r="DU550" s="7"/>
      <c r="DV550" s="52"/>
      <c r="DW550" s="51"/>
      <c r="DX550" s="1"/>
      <c r="DY550" s="23"/>
      <c r="DZ550" s="23"/>
      <c r="EA550" s="7"/>
      <c r="EB550" s="7"/>
      <c r="EC550" s="7"/>
      <c r="ED550" s="7"/>
      <c r="EE550" s="7"/>
      <c r="EF550" s="7"/>
      <c r="EG550" s="7"/>
      <c r="EH550" s="7">
        <f t="shared" si="3844"/>
        <v>0</v>
      </c>
      <c r="EI550" s="7">
        <f t="shared" si="3844"/>
        <v>0</v>
      </c>
      <c r="EJ550" s="7">
        <f t="shared" si="3844"/>
        <v>0</v>
      </c>
      <c r="EK550" s="18">
        <f t="shared" si="3844"/>
        <v>0</v>
      </c>
      <c r="EL550" s="7">
        <f t="shared" si="3844"/>
        <v>0</v>
      </c>
      <c r="EM550" s="7">
        <f t="shared" si="3844"/>
        <v>0</v>
      </c>
      <c r="EN550" s="7">
        <f t="shared" si="3844"/>
        <v>0</v>
      </c>
      <c r="EO550" s="7">
        <f t="shared" si="3844"/>
        <v>0</v>
      </c>
      <c r="EP550" s="7">
        <f t="shared" si="3844"/>
        <v>0</v>
      </c>
      <c r="EQ550" s="7">
        <f t="shared" si="3844"/>
        <v>0</v>
      </c>
      <c r="ER550" s="7">
        <f t="shared" si="3844"/>
        <v>0</v>
      </c>
      <c r="ES550" s="7">
        <f t="shared" si="3844"/>
        <v>0</v>
      </c>
      <c r="ET550" s="7">
        <f t="shared" si="3844"/>
        <v>0</v>
      </c>
      <c r="EU550" s="18">
        <f t="shared" si="3844"/>
        <v>0</v>
      </c>
      <c r="EV550" s="7">
        <f t="shared" si="3844"/>
        <v>0</v>
      </c>
      <c r="EW550" s="7">
        <f t="shared" si="3844"/>
        <v>0</v>
      </c>
      <c r="EX550" s="7">
        <f t="shared" si="3845"/>
        <v>0</v>
      </c>
      <c r="EY550" s="7">
        <f t="shared" si="3845"/>
        <v>0</v>
      </c>
      <c r="EZ550" s="7">
        <f t="shared" si="3845"/>
        <v>2</v>
      </c>
      <c r="FA550" s="7">
        <f t="shared" si="3845"/>
        <v>90</v>
      </c>
      <c r="FB550" s="7">
        <f t="shared" si="3845"/>
        <v>0</v>
      </c>
      <c r="FC550" s="7">
        <f t="shared" si="3845"/>
        <v>0</v>
      </c>
      <c r="FD550" s="7">
        <f t="shared" si="3845"/>
        <v>0</v>
      </c>
      <c r="FE550" s="18">
        <f t="shared" si="3845"/>
        <v>0</v>
      </c>
      <c r="FF550" s="7">
        <f t="shared" si="3845"/>
        <v>0</v>
      </c>
      <c r="FG550" s="7">
        <f t="shared" si="3845"/>
        <v>0</v>
      </c>
      <c r="FH550" s="7">
        <f t="shared" si="3845"/>
        <v>0</v>
      </c>
      <c r="FI550" s="7">
        <f t="shared" si="3845"/>
        <v>0</v>
      </c>
      <c r="FJ550" s="7">
        <f t="shared" si="3845"/>
        <v>0</v>
      </c>
      <c r="FK550" s="7">
        <f t="shared" si="3845"/>
        <v>0</v>
      </c>
      <c r="FL550" s="7">
        <f t="shared" si="3845"/>
        <v>0</v>
      </c>
      <c r="FM550" s="7">
        <f t="shared" si="3845"/>
        <v>0</v>
      </c>
      <c r="FN550" s="7">
        <f t="shared" si="3846"/>
        <v>0</v>
      </c>
      <c r="FO550" s="7">
        <f t="shared" si="3846"/>
        <v>0</v>
      </c>
      <c r="FP550" s="7"/>
      <c r="FQ550" s="7">
        <f t="shared" si="3847"/>
        <v>0</v>
      </c>
      <c r="FR550" s="7">
        <f t="shared" si="3847"/>
        <v>0</v>
      </c>
      <c r="FS550" s="7">
        <f t="shared" si="3847"/>
        <v>0</v>
      </c>
      <c r="FT550" s="7">
        <f t="shared" si="3847"/>
        <v>0</v>
      </c>
      <c r="FU550" s="7">
        <f t="shared" si="3847"/>
        <v>0</v>
      </c>
      <c r="FV550" s="7">
        <f t="shared" si="3847"/>
        <v>0</v>
      </c>
      <c r="FW550" s="7">
        <f t="shared" si="3847"/>
        <v>0</v>
      </c>
      <c r="FX550" s="7">
        <f t="shared" si="3847"/>
        <v>0</v>
      </c>
      <c r="FY550" s="7">
        <f t="shared" si="3847"/>
        <v>0</v>
      </c>
      <c r="FZ550" s="7">
        <f t="shared" si="3847"/>
        <v>0</v>
      </c>
      <c r="GA550" s="7">
        <f t="shared" si="3847"/>
        <v>0</v>
      </c>
      <c r="GB550" s="116">
        <f t="shared" si="3847"/>
        <v>90</v>
      </c>
      <c r="GC550" s="117">
        <f t="shared" si="3847"/>
        <v>0</v>
      </c>
      <c r="GD550" s="7"/>
      <c r="GE550" s="7"/>
      <c r="GF550" s="7"/>
      <c r="GG550" s="52"/>
      <c r="GH550" s="3"/>
      <c r="GI550" s="18"/>
      <c r="GJ550" s="18"/>
      <c r="GK550" s="1"/>
      <c r="GL550" s="23"/>
      <c r="GM550" s="61"/>
      <c r="GN550" s="7"/>
      <c r="GO550" s="67"/>
    </row>
    <row r="551" spans="1:197" ht="24.95" customHeight="1" x14ac:dyDescent="0.35">
      <c r="A551" s="51"/>
      <c r="B551" s="1"/>
      <c r="C551" s="23"/>
      <c r="D551" s="23"/>
      <c r="E551" s="23"/>
      <c r="F551" s="23"/>
      <c r="G551" s="23"/>
      <c r="H551" s="23"/>
      <c r="I551" s="23"/>
      <c r="J551" s="23"/>
      <c r="K551" s="23"/>
      <c r="L551" s="1"/>
      <c r="M551" s="73">
        <f t="shared" si="3865"/>
        <v>0</v>
      </c>
      <c r="N551" s="32"/>
      <c r="O551" s="263"/>
      <c r="P551" s="32"/>
      <c r="Q551" s="20"/>
      <c r="R551" s="32"/>
      <c r="S551" s="20"/>
      <c r="T551" s="32"/>
      <c r="U551" s="20"/>
      <c r="V551" s="74"/>
      <c r="W551" s="20"/>
      <c r="X551" s="20"/>
      <c r="Y551" s="20"/>
      <c r="Z551" s="74"/>
      <c r="AA551" s="20"/>
      <c r="AB551" s="74"/>
      <c r="AC551" s="20"/>
      <c r="AD551" s="74"/>
      <c r="AE551" s="24"/>
      <c r="AF551" s="74"/>
      <c r="AG551" s="20"/>
      <c r="AH551" s="74"/>
      <c r="AI551" s="20"/>
      <c r="AJ551" s="74"/>
      <c r="AK551" s="20"/>
      <c r="AL551" s="74"/>
      <c r="AM551" s="263"/>
      <c r="AN551" s="74"/>
      <c r="AO551" s="20"/>
      <c r="AP551" s="74"/>
      <c r="AQ551" s="20"/>
      <c r="AR551" s="74"/>
      <c r="AS551" s="20"/>
      <c r="AT551" s="74"/>
      <c r="AU551" s="20"/>
      <c r="AV551" s="74"/>
      <c r="AW551" s="20"/>
      <c r="AX551" s="74"/>
      <c r="AY551" s="20"/>
      <c r="AZ551" s="74"/>
      <c r="BA551" s="20"/>
      <c r="BB551" s="74"/>
      <c r="BC551" s="20"/>
      <c r="BD551" s="74"/>
      <c r="BE551" s="20"/>
      <c r="BF551" s="20">
        <f t="shared" si="3866"/>
        <v>0</v>
      </c>
      <c r="BG551" s="20">
        <f t="shared" si="3867"/>
        <v>0</v>
      </c>
      <c r="BH551" s="7"/>
      <c r="BI551" s="7"/>
      <c r="BJ551" s="7"/>
      <c r="BK551" s="52"/>
      <c r="BL551" s="51"/>
      <c r="BM551" s="1"/>
      <c r="BN551" s="23"/>
      <c r="BO551" s="23"/>
      <c r="BP551" s="23"/>
      <c r="BQ551" s="23"/>
      <c r="BR551" s="23"/>
      <c r="BS551" s="23"/>
      <c r="BT551" s="23"/>
      <c r="BU551" s="23"/>
      <c r="BV551" s="23"/>
      <c r="BW551" s="1"/>
      <c r="BX551" s="73">
        <f t="shared" ref="BX551:BX562" si="3923">SUM(BY551+CA551+CE551+CG551+DC551*2)</f>
        <v>0</v>
      </c>
      <c r="BY551" s="32"/>
      <c r="BZ551" s="334"/>
      <c r="CA551" s="32"/>
      <c r="CB551" s="20"/>
      <c r="CC551" s="32"/>
      <c r="CD551" s="20"/>
      <c r="CE551" s="32"/>
      <c r="CF551" s="20"/>
      <c r="CG551" s="74"/>
      <c r="CH551" s="20"/>
      <c r="CI551" s="20"/>
      <c r="CJ551" s="20"/>
      <c r="CK551" s="74"/>
      <c r="CL551" s="20"/>
      <c r="CM551" s="74"/>
      <c r="CN551" s="20"/>
      <c r="CO551" s="74"/>
      <c r="CP551" s="24"/>
      <c r="CQ551" s="74"/>
      <c r="CR551" s="334"/>
      <c r="CS551" s="74"/>
      <c r="CT551" s="20"/>
      <c r="CU551" s="74"/>
      <c r="CV551" s="20"/>
      <c r="CW551" s="74"/>
      <c r="CX551" s="334"/>
      <c r="CY551" s="74"/>
      <c r="CZ551" s="20"/>
      <c r="DA551" s="74"/>
      <c r="DB551" s="20"/>
      <c r="DC551" s="74"/>
      <c r="DD551" s="20"/>
      <c r="DE551" s="74"/>
      <c r="DF551" s="20"/>
      <c r="DG551" s="74"/>
      <c r="DH551" s="20"/>
      <c r="DI551" s="74"/>
      <c r="DJ551" s="20"/>
      <c r="DK551" s="74"/>
      <c r="DL551" s="20"/>
      <c r="DM551" s="74"/>
      <c r="DN551" s="20"/>
      <c r="DO551" s="74"/>
      <c r="DP551" s="20"/>
      <c r="DQ551" s="20">
        <f t="shared" si="3842"/>
        <v>0</v>
      </c>
      <c r="DR551" s="20">
        <f t="shared" si="3843"/>
        <v>0</v>
      </c>
      <c r="DS551" s="7"/>
      <c r="DT551" s="7"/>
      <c r="DU551" s="7"/>
      <c r="DV551" s="52"/>
      <c r="DW551" s="51"/>
      <c r="DX551" s="1"/>
      <c r="DY551" s="23"/>
      <c r="DZ551" s="23"/>
      <c r="EA551" s="7"/>
      <c r="EB551" s="7"/>
      <c r="EC551" s="7"/>
      <c r="ED551" s="7"/>
      <c r="EE551" s="7"/>
      <c r="EF551" s="7"/>
      <c r="EG551" s="7"/>
      <c r="EH551" s="7">
        <f t="shared" si="3844"/>
        <v>0</v>
      </c>
      <c r="EI551" s="7">
        <f t="shared" si="3844"/>
        <v>0</v>
      </c>
      <c r="EJ551" s="7">
        <f t="shared" si="3844"/>
        <v>0</v>
      </c>
      <c r="EK551" s="18">
        <f t="shared" si="3844"/>
        <v>0</v>
      </c>
      <c r="EL551" s="7">
        <f t="shared" si="3844"/>
        <v>0</v>
      </c>
      <c r="EM551" s="7">
        <f t="shared" si="3844"/>
        <v>0</v>
      </c>
      <c r="EN551" s="7">
        <f t="shared" si="3844"/>
        <v>0</v>
      </c>
      <c r="EO551" s="7">
        <f t="shared" si="3844"/>
        <v>0</v>
      </c>
      <c r="EP551" s="7">
        <f t="shared" si="3844"/>
        <v>0</v>
      </c>
      <c r="EQ551" s="7">
        <f t="shared" si="3844"/>
        <v>0</v>
      </c>
      <c r="ER551" s="7">
        <f t="shared" si="3844"/>
        <v>0</v>
      </c>
      <c r="ES551" s="7">
        <f t="shared" si="3844"/>
        <v>0</v>
      </c>
      <c r="ET551" s="7">
        <f t="shared" si="3844"/>
        <v>0</v>
      </c>
      <c r="EU551" s="18">
        <f t="shared" si="3844"/>
        <v>0</v>
      </c>
      <c r="EV551" s="7">
        <f t="shared" si="3844"/>
        <v>0</v>
      </c>
      <c r="EW551" s="7">
        <f t="shared" si="3844"/>
        <v>0</v>
      </c>
      <c r="EX551" s="7">
        <f t="shared" si="3845"/>
        <v>0</v>
      </c>
      <c r="EY551" s="7">
        <f t="shared" si="3845"/>
        <v>0</v>
      </c>
      <c r="EZ551" s="7">
        <f t="shared" si="3845"/>
        <v>0</v>
      </c>
      <c r="FA551" s="7">
        <f t="shared" si="3845"/>
        <v>0</v>
      </c>
      <c r="FB551" s="7">
        <f t="shared" si="3845"/>
        <v>0</v>
      </c>
      <c r="FC551" s="7">
        <f t="shared" si="3845"/>
        <v>0</v>
      </c>
      <c r="FD551" s="7">
        <f t="shared" si="3845"/>
        <v>0</v>
      </c>
      <c r="FE551" s="18">
        <f t="shared" si="3845"/>
        <v>0</v>
      </c>
      <c r="FF551" s="7">
        <f t="shared" si="3845"/>
        <v>0</v>
      </c>
      <c r="FG551" s="7">
        <f t="shared" si="3845"/>
        <v>0</v>
      </c>
      <c r="FH551" s="7">
        <f t="shared" si="3845"/>
        <v>0</v>
      </c>
      <c r="FI551" s="7">
        <f t="shared" si="3845"/>
        <v>0</v>
      </c>
      <c r="FJ551" s="7">
        <f t="shared" si="3845"/>
        <v>0</v>
      </c>
      <c r="FK551" s="7">
        <f t="shared" si="3845"/>
        <v>0</v>
      </c>
      <c r="FL551" s="7">
        <f t="shared" si="3845"/>
        <v>0</v>
      </c>
      <c r="FM551" s="7">
        <f t="shared" si="3845"/>
        <v>0</v>
      </c>
      <c r="FN551" s="7">
        <f t="shared" si="3846"/>
        <v>0</v>
      </c>
      <c r="FO551" s="7">
        <f t="shared" si="3846"/>
        <v>0</v>
      </c>
      <c r="FP551" s="7"/>
      <c r="FQ551" s="7">
        <f t="shared" si="3847"/>
        <v>0</v>
      </c>
      <c r="FR551" s="7">
        <f t="shared" si="3847"/>
        <v>0</v>
      </c>
      <c r="FS551" s="7">
        <f t="shared" si="3847"/>
        <v>0</v>
      </c>
      <c r="FT551" s="7">
        <f t="shared" si="3847"/>
        <v>0</v>
      </c>
      <c r="FU551" s="7">
        <f t="shared" si="3847"/>
        <v>0</v>
      </c>
      <c r="FV551" s="7">
        <f t="shared" si="3847"/>
        <v>0</v>
      </c>
      <c r="FW551" s="7">
        <f t="shared" si="3847"/>
        <v>0</v>
      </c>
      <c r="FX551" s="7">
        <f t="shared" si="3847"/>
        <v>0</v>
      </c>
      <c r="FY551" s="7">
        <f t="shared" si="3847"/>
        <v>0</v>
      </c>
      <c r="FZ551" s="7">
        <f t="shared" si="3847"/>
        <v>0</v>
      </c>
      <c r="GA551" s="7">
        <f t="shared" si="3847"/>
        <v>0</v>
      </c>
      <c r="GB551" s="116">
        <f t="shared" si="3847"/>
        <v>0</v>
      </c>
      <c r="GC551" s="117">
        <f t="shared" si="3847"/>
        <v>0</v>
      </c>
      <c r="GD551" s="7"/>
      <c r="GE551" s="7"/>
      <c r="GF551" s="7"/>
      <c r="GG551" s="52"/>
      <c r="GH551" s="3"/>
      <c r="GI551" s="18"/>
      <c r="GJ551" s="18"/>
      <c r="GK551" s="1"/>
      <c r="GL551" s="23"/>
      <c r="GM551" s="61"/>
      <c r="GN551" s="7"/>
      <c r="GO551" s="67"/>
    </row>
    <row r="552" spans="1:197" ht="24.95" customHeight="1" x14ac:dyDescent="0.35">
      <c r="A552" s="51"/>
      <c r="B552" s="1"/>
      <c r="C552" s="23"/>
      <c r="D552" s="23"/>
      <c r="E552" s="23"/>
      <c r="F552" s="23"/>
      <c r="G552" s="23"/>
      <c r="H552" s="23"/>
      <c r="I552" s="23"/>
      <c r="J552" s="23"/>
      <c r="K552" s="23"/>
      <c r="L552" s="1"/>
      <c r="M552" s="73">
        <f t="shared" si="3865"/>
        <v>0</v>
      </c>
      <c r="N552" s="32"/>
      <c r="O552" s="263"/>
      <c r="P552" s="32"/>
      <c r="Q552" s="20"/>
      <c r="R552" s="32"/>
      <c r="S552" s="20"/>
      <c r="T552" s="32"/>
      <c r="U552" s="20"/>
      <c r="V552" s="74"/>
      <c r="W552" s="20"/>
      <c r="X552" s="20"/>
      <c r="Y552" s="20"/>
      <c r="Z552" s="74"/>
      <c r="AA552" s="20"/>
      <c r="AB552" s="74"/>
      <c r="AC552" s="20"/>
      <c r="AD552" s="74"/>
      <c r="AE552" s="24"/>
      <c r="AF552" s="74"/>
      <c r="AG552" s="20"/>
      <c r="AH552" s="74"/>
      <c r="AI552" s="20"/>
      <c r="AJ552" s="74"/>
      <c r="AK552" s="20"/>
      <c r="AL552" s="74"/>
      <c r="AM552" s="263"/>
      <c r="AN552" s="74"/>
      <c r="AO552" s="20"/>
      <c r="AP552" s="74"/>
      <c r="AQ552" s="20"/>
      <c r="AR552" s="74"/>
      <c r="AS552" s="20"/>
      <c r="AT552" s="74"/>
      <c r="AU552" s="20"/>
      <c r="AV552" s="74"/>
      <c r="AW552" s="20"/>
      <c r="AX552" s="74"/>
      <c r="AY552" s="20"/>
      <c r="AZ552" s="74"/>
      <c r="BA552" s="20"/>
      <c r="BB552" s="74"/>
      <c r="BC552" s="20"/>
      <c r="BD552" s="74"/>
      <c r="BE552" s="20"/>
      <c r="BF552" s="20">
        <f t="shared" si="3866"/>
        <v>0</v>
      </c>
      <c r="BG552" s="20">
        <f t="shared" si="3867"/>
        <v>0</v>
      </c>
      <c r="BH552" s="7"/>
      <c r="BI552" s="7"/>
      <c r="BJ552" s="7"/>
      <c r="BK552" s="52"/>
      <c r="BL552" s="51"/>
      <c r="BM552" s="1"/>
      <c r="BN552" s="23"/>
      <c r="BO552" s="23"/>
      <c r="BP552" s="23"/>
      <c r="BQ552" s="23"/>
      <c r="BR552" s="23"/>
      <c r="BS552" s="23"/>
      <c r="BT552" s="23"/>
      <c r="BU552" s="23"/>
      <c r="BV552" s="23"/>
      <c r="BW552" s="1"/>
      <c r="BX552" s="73">
        <f t="shared" si="3923"/>
        <v>0</v>
      </c>
      <c r="BY552" s="32"/>
      <c r="BZ552" s="334"/>
      <c r="CA552" s="32"/>
      <c r="CB552" s="20"/>
      <c r="CC552" s="32"/>
      <c r="CD552" s="20"/>
      <c r="CE552" s="32"/>
      <c r="CF552" s="20"/>
      <c r="CG552" s="74"/>
      <c r="CH552" s="20"/>
      <c r="CI552" s="20"/>
      <c r="CJ552" s="20"/>
      <c r="CK552" s="74"/>
      <c r="CL552" s="20"/>
      <c r="CM552" s="74"/>
      <c r="CN552" s="20"/>
      <c r="CO552" s="74"/>
      <c r="CP552" s="24"/>
      <c r="CQ552" s="74"/>
      <c r="CR552" s="334"/>
      <c r="CS552" s="74"/>
      <c r="CT552" s="20"/>
      <c r="CU552" s="74"/>
      <c r="CV552" s="20"/>
      <c r="CW552" s="74"/>
      <c r="CX552" s="334"/>
      <c r="CY552" s="74"/>
      <c r="CZ552" s="20"/>
      <c r="DA552" s="74"/>
      <c r="DB552" s="20"/>
      <c r="DC552" s="74"/>
      <c r="DD552" s="20"/>
      <c r="DE552" s="74"/>
      <c r="DF552" s="20"/>
      <c r="DG552" s="74"/>
      <c r="DH552" s="20"/>
      <c r="DI552" s="74"/>
      <c r="DJ552" s="20"/>
      <c r="DK552" s="74"/>
      <c r="DL552" s="20"/>
      <c r="DM552" s="74"/>
      <c r="DN552" s="20"/>
      <c r="DO552" s="74"/>
      <c r="DP552" s="20"/>
      <c r="DQ552" s="20">
        <f t="shared" si="3842"/>
        <v>0</v>
      </c>
      <c r="DR552" s="20">
        <f t="shared" si="3843"/>
        <v>0</v>
      </c>
      <c r="DS552" s="7"/>
      <c r="DT552" s="7"/>
      <c r="DU552" s="7"/>
      <c r="DV552" s="52"/>
      <c r="DW552" s="51"/>
      <c r="DX552" s="1"/>
      <c r="DY552" s="23"/>
      <c r="DZ552" s="23"/>
      <c r="EA552" s="7"/>
      <c r="EB552" s="7"/>
      <c r="EC552" s="7"/>
      <c r="ED552" s="7"/>
      <c r="EE552" s="7"/>
      <c r="EF552" s="7"/>
      <c r="EG552" s="7"/>
      <c r="EH552" s="7">
        <f t="shared" si="3844"/>
        <v>0</v>
      </c>
      <c r="EI552" s="7">
        <f t="shared" si="3844"/>
        <v>0</v>
      </c>
      <c r="EJ552" s="7">
        <f t="shared" si="3844"/>
        <v>0</v>
      </c>
      <c r="EK552" s="18">
        <f t="shared" si="3844"/>
        <v>0</v>
      </c>
      <c r="EL552" s="7">
        <f t="shared" si="3844"/>
        <v>0</v>
      </c>
      <c r="EM552" s="7">
        <f t="shared" si="3844"/>
        <v>0</v>
      </c>
      <c r="EN552" s="7">
        <f t="shared" si="3844"/>
        <v>0</v>
      </c>
      <c r="EO552" s="7">
        <f t="shared" si="3844"/>
        <v>0</v>
      </c>
      <c r="EP552" s="7">
        <f t="shared" si="3844"/>
        <v>0</v>
      </c>
      <c r="EQ552" s="7">
        <f t="shared" si="3844"/>
        <v>0</v>
      </c>
      <c r="ER552" s="7">
        <f t="shared" si="3844"/>
        <v>0</v>
      </c>
      <c r="ES552" s="7">
        <f t="shared" si="3844"/>
        <v>0</v>
      </c>
      <c r="ET552" s="7">
        <f t="shared" si="3844"/>
        <v>0</v>
      </c>
      <c r="EU552" s="18">
        <f t="shared" si="3844"/>
        <v>0</v>
      </c>
      <c r="EV552" s="7">
        <f t="shared" si="3844"/>
        <v>0</v>
      </c>
      <c r="EW552" s="7">
        <f t="shared" si="3844"/>
        <v>0</v>
      </c>
      <c r="EX552" s="7">
        <f t="shared" si="3845"/>
        <v>0</v>
      </c>
      <c r="EY552" s="7">
        <f t="shared" si="3845"/>
        <v>0</v>
      </c>
      <c r="EZ552" s="7">
        <f t="shared" si="3845"/>
        <v>0</v>
      </c>
      <c r="FA552" s="7">
        <f t="shared" si="3845"/>
        <v>0</v>
      </c>
      <c r="FB552" s="7">
        <f t="shared" si="3845"/>
        <v>0</v>
      </c>
      <c r="FC552" s="7">
        <f t="shared" si="3845"/>
        <v>0</v>
      </c>
      <c r="FD552" s="7">
        <f t="shared" si="3845"/>
        <v>0</v>
      </c>
      <c r="FE552" s="18">
        <f t="shared" si="3845"/>
        <v>0</v>
      </c>
      <c r="FF552" s="7">
        <f t="shared" si="3845"/>
        <v>0</v>
      </c>
      <c r="FG552" s="7">
        <f t="shared" si="3845"/>
        <v>0</v>
      </c>
      <c r="FH552" s="7">
        <f t="shared" si="3845"/>
        <v>0</v>
      </c>
      <c r="FI552" s="7">
        <f t="shared" si="3845"/>
        <v>0</v>
      </c>
      <c r="FJ552" s="7">
        <f t="shared" si="3845"/>
        <v>0</v>
      </c>
      <c r="FK552" s="7">
        <f t="shared" si="3845"/>
        <v>0</v>
      </c>
      <c r="FL552" s="7">
        <f t="shared" si="3845"/>
        <v>0</v>
      </c>
      <c r="FM552" s="7">
        <f t="shared" si="3845"/>
        <v>0</v>
      </c>
      <c r="FN552" s="7">
        <f t="shared" si="3846"/>
        <v>0</v>
      </c>
      <c r="FO552" s="7">
        <f t="shared" si="3846"/>
        <v>0</v>
      </c>
      <c r="FP552" s="7"/>
      <c r="FQ552" s="7">
        <f t="shared" si="3847"/>
        <v>0</v>
      </c>
      <c r="FR552" s="7">
        <f t="shared" si="3847"/>
        <v>0</v>
      </c>
      <c r="FS552" s="7">
        <f t="shared" si="3847"/>
        <v>0</v>
      </c>
      <c r="FT552" s="7">
        <f t="shared" si="3847"/>
        <v>0</v>
      </c>
      <c r="FU552" s="7">
        <f t="shared" si="3847"/>
        <v>0</v>
      </c>
      <c r="FV552" s="7">
        <f t="shared" si="3847"/>
        <v>0</v>
      </c>
      <c r="FW552" s="7">
        <f t="shared" si="3847"/>
        <v>0</v>
      </c>
      <c r="FX552" s="7">
        <f t="shared" si="3847"/>
        <v>0</v>
      </c>
      <c r="FY552" s="7">
        <f t="shared" si="3847"/>
        <v>0</v>
      </c>
      <c r="FZ552" s="7">
        <f t="shared" si="3847"/>
        <v>0</v>
      </c>
      <c r="GA552" s="7">
        <f t="shared" si="3847"/>
        <v>0</v>
      </c>
      <c r="GB552" s="116">
        <f t="shared" si="3847"/>
        <v>0</v>
      </c>
      <c r="GC552" s="117">
        <f t="shared" si="3847"/>
        <v>0</v>
      </c>
      <c r="GD552" s="7"/>
      <c r="GE552" s="7"/>
      <c r="GF552" s="7"/>
      <c r="GG552" s="52"/>
      <c r="GH552" s="3"/>
      <c r="GI552" s="18"/>
      <c r="GJ552" s="18"/>
      <c r="GK552" s="1"/>
      <c r="GL552" s="23"/>
      <c r="GM552" s="61"/>
      <c r="GN552" s="7"/>
      <c r="GO552" s="67"/>
    </row>
    <row r="553" spans="1:197" ht="24.95" customHeight="1" x14ac:dyDescent="0.35">
      <c r="A553" s="51"/>
      <c r="B553" s="17"/>
      <c r="C553" s="17"/>
      <c r="D553" s="7"/>
      <c r="E553" s="7"/>
      <c r="F553" s="7"/>
      <c r="G553" s="7"/>
      <c r="H553" s="7"/>
      <c r="I553" s="7"/>
      <c r="J553" s="7"/>
      <c r="K553" s="7"/>
      <c r="L553" s="7"/>
      <c r="M553" s="73">
        <f t="shared" si="3865"/>
        <v>0</v>
      </c>
      <c r="N553" s="32"/>
      <c r="O553" s="263"/>
      <c r="P553" s="32"/>
      <c r="Q553" s="20"/>
      <c r="R553" s="32"/>
      <c r="S553" s="20"/>
      <c r="T553" s="32"/>
      <c r="U553" s="20"/>
      <c r="V553" s="74"/>
      <c r="W553" s="20"/>
      <c r="X553" s="20"/>
      <c r="Y553" s="20"/>
      <c r="Z553" s="74"/>
      <c r="AA553" s="20"/>
      <c r="AB553" s="74"/>
      <c r="AC553" s="20"/>
      <c r="AD553" s="74"/>
      <c r="AE553" s="24"/>
      <c r="AF553" s="74"/>
      <c r="AG553" s="20"/>
      <c r="AH553" s="74"/>
      <c r="AI553" s="20"/>
      <c r="AJ553" s="74"/>
      <c r="AK553" s="20"/>
      <c r="AL553" s="74"/>
      <c r="AM553" s="263"/>
      <c r="AN553" s="74"/>
      <c r="AO553" s="20"/>
      <c r="AP553" s="74"/>
      <c r="AQ553" s="20"/>
      <c r="AR553" s="74"/>
      <c r="AS553" s="20"/>
      <c r="AT553" s="74"/>
      <c r="AU553" s="20"/>
      <c r="AV553" s="74"/>
      <c r="AW553" s="20"/>
      <c r="AX553" s="74"/>
      <c r="AY553" s="20"/>
      <c r="AZ553" s="74"/>
      <c r="BA553" s="20"/>
      <c r="BB553" s="74"/>
      <c r="BC553" s="20"/>
      <c r="BD553" s="74"/>
      <c r="BE553" s="20"/>
      <c r="BF553" s="20">
        <f t="shared" si="3866"/>
        <v>0</v>
      </c>
      <c r="BG553" s="20">
        <f t="shared" si="3867"/>
        <v>0</v>
      </c>
      <c r="BH553" s="7"/>
      <c r="BI553" s="7"/>
      <c r="BJ553" s="7"/>
      <c r="BK553" s="52"/>
      <c r="BL553" s="51"/>
      <c r="BM553" s="17"/>
      <c r="BN553" s="17"/>
      <c r="BO553" s="7"/>
      <c r="BP553" s="7"/>
      <c r="BQ553" s="7"/>
      <c r="BR553" s="7"/>
      <c r="BS553" s="7"/>
      <c r="BT553" s="7"/>
      <c r="BU553" s="7"/>
      <c r="BV553" s="7"/>
      <c r="BW553" s="7"/>
      <c r="BX553" s="73">
        <f t="shared" si="3923"/>
        <v>0</v>
      </c>
      <c r="BY553" s="32"/>
      <c r="BZ553" s="334"/>
      <c r="CA553" s="32"/>
      <c r="CB553" s="20"/>
      <c r="CC553" s="32"/>
      <c r="CD553" s="20"/>
      <c r="CE553" s="32"/>
      <c r="CF553" s="20"/>
      <c r="CG553" s="74"/>
      <c r="CH553" s="20"/>
      <c r="CI553" s="20"/>
      <c r="CJ553" s="20"/>
      <c r="CK553" s="74"/>
      <c r="CL553" s="20"/>
      <c r="CM553" s="74"/>
      <c r="CN553" s="20"/>
      <c r="CO553" s="74"/>
      <c r="CP553" s="24"/>
      <c r="CQ553" s="74"/>
      <c r="CR553" s="334"/>
      <c r="CS553" s="74"/>
      <c r="CT553" s="20"/>
      <c r="CU553" s="74"/>
      <c r="CV553" s="20"/>
      <c r="CW553" s="74"/>
      <c r="CX553" s="334"/>
      <c r="CY553" s="74"/>
      <c r="CZ553" s="20"/>
      <c r="DA553" s="74"/>
      <c r="DB553" s="20"/>
      <c r="DC553" s="74"/>
      <c r="DD553" s="20"/>
      <c r="DE553" s="74"/>
      <c r="DF553" s="20"/>
      <c r="DG553" s="74"/>
      <c r="DH553" s="20"/>
      <c r="DI553" s="74"/>
      <c r="DJ553" s="20"/>
      <c r="DK553" s="74"/>
      <c r="DL553" s="20"/>
      <c r="DM553" s="74"/>
      <c r="DN553" s="20"/>
      <c r="DO553" s="74"/>
      <c r="DP553" s="20"/>
      <c r="DQ553" s="20">
        <f t="shared" si="3842"/>
        <v>0</v>
      </c>
      <c r="DR553" s="20">
        <f t="shared" si="3843"/>
        <v>0</v>
      </c>
      <c r="DS553" s="7"/>
      <c r="DT553" s="7"/>
      <c r="DU553" s="7"/>
      <c r="DV553" s="52"/>
      <c r="DW553" s="51"/>
      <c r="DX553" s="17"/>
      <c r="DY553" s="17"/>
      <c r="DZ553" s="7"/>
      <c r="EA553" s="7"/>
      <c r="EB553" s="7"/>
      <c r="EC553" s="7"/>
      <c r="ED553" s="7"/>
      <c r="EE553" s="7"/>
      <c r="EF553" s="7"/>
      <c r="EG553" s="7"/>
      <c r="EH553" s="7">
        <f t="shared" si="3844"/>
        <v>0</v>
      </c>
      <c r="EI553" s="7">
        <f t="shared" si="3844"/>
        <v>0</v>
      </c>
      <c r="EJ553" s="7">
        <f t="shared" si="3844"/>
        <v>0</v>
      </c>
      <c r="EK553" s="18">
        <f t="shared" si="3844"/>
        <v>0</v>
      </c>
      <c r="EL553" s="7">
        <f t="shared" si="3844"/>
        <v>0</v>
      </c>
      <c r="EM553" s="7">
        <f t="shared" si="3844"/>
        <v>0</v>
      </c>
      <c r="EN553" s="7">
        <f t="shared" si="3844"/>
        <v>0</v>
      </c>
      <c r="EO553" s="7">
        <f t="shared" si="3844"/>
        <v>0</v>
      </c>
      <c r="EP553" s="7">
        <f t="shared" si="3844"/>
        <v>0</v>
      </c>
      <c r="EQ553" s="7">
        <f t="shared" si="3844"/>
        <v>0</v>
      </c>
      <c r="ER553" s="7">
        <f t="shared" si="3844"/>
        <v>0</v>
      </c>
      <c r="ES553" s="7">
        <f t="shared" si="3844"/>
        <v>0</v>
      </c>
      <c r="ET553" s="7">
        <f t="shared" si="3844"/>
        <v>0</v>
      </c>
      <c r="EU553" s="18">
        <f t="shared" si="3844"/>
        <v>0</v>
      </c>
      <c r="EV553" s="7">
        <f t="shared" si="3844"/>
        <v>0</v>
      </c>
      <c r="EW553" s="7">
        <f t="shared" si="3844"/>
        <v>0</v>
      </c>
      <c r="EX553" s="7">
        <f t="shared" si="3845"/>
        <v>0</v>
      </c>
      <c r="EY553" s="7">
        <f t="shared" si="3845"/>
        <v>0</v>
      </c>
      <c r="EZ553" s="7">
        <f t="shared" si="3845"/>
        <v>0</v>
      </c>
      <c r="FA553" s="7">
        <f t="shared" si="3845"/>
        <v>0</v>
      </c>
      <c r="FB553" s="7">
        <f t="shared" si="3845"/>
        <v>0</v>
      </c>
      <c r="FC553" s="7">
        <f t="shared" si="3845"/>
        <v>0</v>
      </c>
      <c r="FD553" s="7">
        <f t="shared" si="3845"/>
        <v>0</v>
      </c>
      <c r="FE553" s="18">
        <f t="shared" si="3845"/>
        <v>0</v>
      </c>
      <c r="FF553" s="7">
        <f t="shared" si="3845"/>
        <v>0</v>
      </c>
      <c r="FG553" s="7">
        <f t="shared" si="3845"/>
        <v>0</v>
      </c>
      <c r="FH553" s="7">
        <f t="shared" si="3845"/>
        <v>0</v>
      </c>
      <c r="FI553" s="7">
        <f t="shared" si="3845"/>
        <v>0</v>
      </c>
      <c r="FJ553" s="7">
        <f t="shared" si="3845"/>
        <v>0</v>
      </c>
      <c r="FK553" s="7">
        <f t="shared" si="3845"/>
        <v>0</v>
      </c>
      <c r="FL553" s="7">
        <f t="shared" si="3845"/>
        <v>0</v>
      </c>
      <c r="FM553" s="7">
        <f t="shared" si="3845"/>
        <v>0</v>
      </c>
      <c r="FN553" s="7">
        <f t="shared" si="3846"/>
        <v>0</v>
      </c>
      <c r="FO553" s="7">
        <f t="shared" si="3846"/>
        <v>0</v>
      </c>
      <c r="FP553" s="7"/>
      <c r="FQ553" s="7">
        <f t="shared" si="3847"/>
        <v>0</v>
      </c>
      <c r="FR553" s="7">
        <f t="shared" si="3847"/>
        <v>0</v>
      </c>
      <c r="FS553" s="7">
        <f t="shared" si="3847"/>
        <v>0</v>
      </c>
      <c r="FT553" s="7">
        <f t="shared" si="3847"/>
        <v>0</v>
      </c>
      <c r="FU553" s="7">
        <f t="shared" si="3847"/>
        <v>0</v>
      </c>
      <c r="FV553" s="7">
        <f t="shared" si="3847"/>
        <v>0</v>
      </c>
      <c r="FW553" s="7">
        <f t="shared" si="3847"/>
        <v>0</v>
      </c>
      <c r="FX553" s="7">
        <f t="shared" si="3847"/>
        <v>0</v>
      </c>
      <c r="FY553" s="7">
        <f t="shared" si="3847"/>
        <v>0</v>
      </c>
      <c r="FZ553" s="7">
        <f t="shared" si="3847"/>
        <v>0</v>
      </c>
      <c r="GA553" s="7">
        <f t="shared" si="3847"/>
        <v>0</v>
      </c>
      <c r="GB553" s="116">
        <f t="shared" si="3847"/>
        <v>0</v>
      </c>
      <c r="GC553" s="117">
        <f t="shared" si="3847"/>
        <v>0</v>
      </c>
      <c r="GD553" s="7"/>
      <c r="GE553" s="7"/>
      <c r="GF553" s="7"/>
      <c r="GG553" s="52"/>
      <c r="GH553" s="3"/>
      <c r="GI553" s="18"/>
      <c r="GJ553" s="18"/>
      <c r="GK553" s="1"/>
      <c r="GL553" s="23"/>
      <c r="GM553" s="61"/>
      <c r="GN553" s="7"/>
      <c r="GO553" s="67"/>
    </row>
    <row r="554" spans="1:197" ht="24.95" customHeight="1" x14ac:dyDescent="0.35">
      <c r="A554" s="51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3">
        <f t="shared" si="3865"/>
        <v>0</v>
      </c>
      <c r="N554" s="32"/>
      <c r="O554" s="263"/>
      <c r="P554" s="32"/>
      <c r="Q554" s="20"/>
      <c r="R554" s="32"/>
      <c r="S554" s="20"/>
      <c r="T554" s="32"/>
      <c r="U554" s="20"/>
      <c r="V554" s="74"/>
      <c r="W554" s="20"/>
      <c r="X554" s="20"/>
      <c r="Y554" s="20"/>
      <c r="Z554" s="74"/>
      <c r="AA554" s="20"/>
      <c r="AB554" s="74"/>
      <c r="AC554" s="20"/>
      <c r="AD554" s="74"/>
      <c r="AE554" s="24"/>
      <c r="AF554" s="74"/>
      <c r="AG554" s="20"/>
      <c r="AH554" s="74"/>
      <c r="AI554" s="20"/>
      <c r="AJ554" s="74"/>
      <c r="AK554" s="20"/>
      <c r="AL554" s="74"/>
      <c r="AM554" s="263"/>
      <c r="AN554" s="74"/>
      <c r="AO554" s="20"/>
      <c r="AP554" s="74"/>
      <c r="AQ554" s="20"/>
      <c r="AR554" s="74"/>
      <c r="AS554" s="20"/>
      <c r="AT554" s="74"/>
      <c r="AU554" s="20"/>
      <c r="AV554" s="74"/>
      <c r="AW554" s="20"/>
      <c r="AX554" s="74"/>
      <c r="AY554" s="20"/>
      <c r="AZ554" s="74"/>
      <c r="BA554" s="20"/>
      <c r="BB554" s="74"/>
      <c r="BC554" s="20"/>
      <c r="BD554" s="74"/>
      <c r="BE554" s="20"/>
      <c r="BF554" s="20">
        <f t="shared" si="3866"/>
        <v>0</v>
      </c>
      <c r="BG554" s="20">
        <f t="shared" si="3867"/>
        <v>0</v>
      </c>
      <c r="BH554" s="7"/>
      <c r="BI554" s="7"/>
      <c r="BJ554" s="7"/>
      <c r="BK554" s="52"/>
      <c r="BL554" s="51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3">
        <f t="shared" si="3923"/>
        <v>0</v>
      </c>
      <c r="BY554" s="32"/>
      <c r="BZ554" s="334"/>
      <c r="CA554" s="32"/>
      <c r="CB554" s="20"/>
      <c r="CC554" s="32"/>
      <c r="CD554" s="20"/>
      <c r="CE554" s="32"/>
      <c r="CF554" s="20"/>
      <c r="CG554" s="74"/>
      <c r="CH554" s="20"/>
      <c r="CI554" s="20"/>
      <c r="CJ554" s="20"/>
      <c r="CK554" s="74"/>
      <c r="CL554" s="20"/>
      <c r="CM554" s="74"/>
      <c r="CN554" s="20"/>
      <c r="CO554" s="74"/>
      <c r="CP554" s="24"/>
      <c r="CQ554" s="74"/>
      <c r="CR554" s="334"/>
      <c r="CS554" s="74"/>
      <c r="CT554" s="20"/>
      <c r="CU554" s="74"/>
      <c r="CV554" s="20"/>
      <c r="CW554" s="74"/>
      <c r="CX554" s="334"/>
      <c r="CY554" s="74"/>
      <c r="CZ554" s="20"/>
      <c r="DA554" s="74"/>
      <c r="DB554" s="20"/>
      <c r="DC554" s="74"/>
      <c r="DD554" s="20"/>
      <c r="DE554" s="74"/>
      <c r="DF554" s="20"/>
      <c r="DG554" s="74"/>
      <c r="DH554" s="20"/>
      <c r="DI554" s="74"/>
      <c r="DJ554" s="20"/>
      <c r="DK554" s="74"/>
      <c r="DL554" s="20"/>
      <c r="DM554" s="74"/>
      <c r="DN554" s="20"/>
      <c r="DO554" s="74"/>
      <c r="DP554" s="20"/>
      <c r="DQ554" s="20">
        <f t="shared" si="3842"/>
        <v>0</v>
      </c>
      <c r="DR554" s="20">
        <f t="shared" si="3843"/>
        <v>0</v>
      </c>
      <c r="DS554" s="7"/>
      <c r="DT554" s="7"/>
      <c r="DU554" s="7"/>
      <c r="DV554" s="52"/>
      <c r="DW554" s="51"/>
      <c r="DX554" s="7"/>
      <c r="DY554" s="7"/>
      <c r="DZ554" s="7"/>
      <c r="EA554" s="8"/>
      <c r="EB554" s="8"/>
      <c r="EC554" s="8"/>
      <c r="ED554" s="8"/>
      <c r="EE554" s="8"/>
      <c r="EF554" s="8"/>
      <c r="EG554" s="8"/>
      <c r="EH554" s="7">
        <f t="shared" si="3844"/>
        <v>0</v>
      </c>
      <c r="EI554" s="7">
        <f t="shared" si="3844"/>
        <v>0</v>
      </c>
      <c r="EJ554" s="7">
        <f t="shared" si="3844"/>
        <v>0</v>
      </c>
      <c r="EK554" s="18">
        <f t="shared" si="3844"/>
        <v>0</v>
      </c>
      <c r="EL554" s="7">
        <f t="shared" si="3844"/>
        <v>0</v>
      </c>
      <c r="EM554" s="7">
        <f t="shared" si="3844"/>
        <v>0</v>
      </c>
      <c r="EN554" s="7">
        <f t="shared" si="3844"/>
        <v>0</v>
      </c>
      <c r="EO554" s="7">
        <f t="shared" si="3844"/>
        <v>0</v>
      </c>
      <c r="EP554" s="7">
        <f t="shared" si="3844"/>
        <v>0</v>
      </c>
      <c r="EQ554" s="7">
        <f t="shared" si="3844"/>
        <v>0</v>
      </c>
      <c r="ER554" s="7">
        <f t="shared" si="3844"/>
        <v>0</v>
      </c>
      <c r="ES554" s="7">
        <f t="shared" si="3844"/>
        <v>0</v>
      </c>
      <c r="ET554" s="7">
        <f t="shared" si="3844"/>
        <v>0</v>
      </c>
      <c r="EU554" s="18">
        <f t="shared" si="3844"/>
        <v>0</v>
      </c>
      <c r="EV554" s="7">
        <f t="shared" si="3844"/>
        <v>0</v>
      </c>
      <c r="EW554" s="7">
        <f t="shared" si="3844"/>
        <v>0</v>
      </c>
      <c r="EX554" s="7">
        <f t="shared" si="3845"/>
        <v>0</v>
      </c>
      <c r="EY554" s="7">
        <f t="shared" si="3845"/>
        <v>0</v>
      </c>
      <c r="EZ554" s="7">
        <f t="shared" si="3845"/>
        <v>0</v>
      </c>
      <c r="FA554" s="7">
        <f t="shared" si="3845"/>
        <v>0</v>
      </c>
      <c r="FB554" s="7">
        <f t="shared" si="3845"/>
        <v>0</v>
      </c>
      <c r="FC554" s="7">
        <f t="shared" si="3845"/>
        <v>0</v>
      </c>
      <c r="FD554" s="7">
        <f t="shared" si="3845"/>
        <v>0</v>
      </c>
      <c r="FE554" s="18">
        <f t="shared" si="3845"/>
        <v>0</v>
      </c>
      <c r="FF554" s="7">
        <f t="shared" si="3845"/>
        <v>0</v>
      </c>
      <c r="FG554" s="7">
        <f t="shared" si="3845"/>
        <v>0</v>
      </c>
      <c r="FH554" s="7">
        <f t="shared" si="3845"/>
        <v>0</v>
      </c>
      <c r="FI554" s="7">
        <f t="shared" si="3845"/>
        <v>0</v>
      </c>
      <c r="FJ554" s="7">
        <f t="shared" si="3845"/>
        <v>0</v>
      </c>
      <c r="FK554" s="7">
        <f t="shared" si="3845"/>
        <v>0</v>
      </c>
      <c r="FL554" s="7">
        <f t="shared" si="3845"/>
        <v>0</v>
      </c>
      <c r="FM554" s="7">
        <f t="shared" si="3845"/>
        <v>0</v>
      </c>
      <c r="FN554" s="7">
        <f t="shared" si="3846"/>
        <v>0</v>
      </c>
      <c r="FO554" s="7">
        <f t="shared" si="3846"/>
        <v>0</v>
      </c>
      <c r="FP554" s="7"/>
      <c r="FQ554" s="7">
        <f t="shared" si="3847"/>
        <v>0</v>
      </c>
      <c r="FR554" s="7">
        <f t="shared" si="3847"/>
        <v>0</v>
      </c>
      <c r="FS554" s="7">
        <f t="shared" si="3847"/>
        <v>0</v>
      </c>
      <c r="FT554" s="7">
        <f t="shared" si="3847"/>
        <v>0</v>
      </c>
      <c r="FU554" s="7">
        <f t="shared" si="3847"/>
        <v>0</v>
      </c>
      <c r="FV554" s="7">
        <f t="shared" si="3847"/>
        <v>0</v>
      </c>
      <c r="FW554" s="7">
        <f t="shared" si="3847"/>
        <v>0</v>
      </c>
      <c r="FX554" s="7">
        <f t="shared" si="3847"/>
        <v>0</v>
      </c>
      <c r="FY554" s="7">
        <f t="shared" si="3847"/>
        <v>0</v>
      </c>
      <c r="FZ554" s="7">
        <f t="shared" si="3847"/>
        <v>0</v>
      </c>
      <c r="GA554" s="7">
        <f t="shared" si="3847"/>
        <v>0</v>
      </c>
      <c r="GB554" s="116">
        <f t="shared" si="3847"/>
        <v>0</v>
      </c>
      <c r="GC554" s="117">
        <f t="shared" si="3847"/>
        <v>0</v>
      </c>
      <c r="GD554" s="8"/>
      <c r="GE554" s="8"/>
      <c r="GF554" s="8"/>
      <c r="GG554" s="97"/>
      <c r="GH554" s="3"/>
      <c r="GI554" s="18"/>
      <c r="GJ554" s="18"/>
      <c r="GK554" s="1"/>
      <c r="GL554" s="23"/>
      <c r="GM554" s="61"/>
      <c r="GN554" s="7"/>
      <c r="GO554" s="67"/>
    </row>
    <row r="555" spans="1:197" ht="24.95" customHeight="1" x14ac:dyDescent="0.35">
      <c r="A555" s="51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3">
        <f t="shared" si="3865"/>
        <v>0</v>
      </c>
      <c r="N555" s="32"/>
      <c r="O555" s="263"/>
      <c r="P555" s="32"/>
      <c r="Q555" s="20"/>
      <c r="R555" s="32"/>
      <c r="S555" s="20"/>
      <c r="T555" s="32"/>
      <c r="U555" s="20"/>
      <c r="V555" s="74"/>
      <c r="W555" s="20"/>
      <c r="X555" s="20"/>
      <c r="Y555" s="20"/>
      <c r="Z555" s="74"/>
      <c r="AA555" s="20"/>
      <c r="AB555" s="74"/>
      <c r="AC555" s="20"/>
      <c r="AD555" s="74"/>
      <c r="AE555" s="24"/>
      <c r="AF555" s="74"/>
      <c r="AG555" s="20"/>
      <c r="AH555" s="74"/>
      <c r="AI555" s="20"/>
      <c r="AJ555" s="74"/>
      <c r="AK555" s="20"/>
      <c r="AL555" s="74"/>
      <c r="AM555" s="263"/>
      <c r="AN555" s="74"/>
      <c r="AO555" s="20"/>
      <c r="AP555" s="74"/>
      <c r="AQ555" s="20"/>
      <c r="AR555" s="74"/>
      <c r="AS555" s="20"/>
      <c r="AT555" s="74"/>
      <c r="AU555" s="20"/>
      <c r="AV555" s="74"/>
      <c r="AW555" s="20"/>
      <c r="AX555" s="74"/>
      <c r="AY555" s="20"/>
      <c r="AZ555" s="74"/>
      <c r="BA555" s="20"/>
      <c r="BB555" s="74"/>
      <c r="BC555" s="20"/>
      <c r="BD555" s="74"/>
      <c r="BE555" s="20"/>
      <c r="BF555" s="20">
        <f t="shared" si="3866"/>
        <v>0</v>
      </c>
      <c r="BG555" s="20">
        <f t="shared" si="3867"/>
        <v>0</v>
      </c>
      <c r="BH555" s="7"/>
      <c r="BI555" s="7"/>
      <c r="BJ555" s="7"/>
      <c r="BK555" s="52"/>
      <c r="BL555" s="51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3">
        <f t="shared" si="3923"/>
        <v>0</v>
      </c>
      <c r="BY555" s="32"/>
      <c r="BZ555" s="334"/>
      <c r="CA555" s="32"/>
      <c r="CB555" s="20"/>
      <c r="CC555" s="32"/>
      <c r="CD555" s="20"/>
      <c r="CE555" s="32"/>
      <c r="CF555" s="20"/>
      <c r="CG555" s="74"/>
      <c r="CH555" s="20"/>
      <c r="CI555" s="20"/>
      <c r="CJ555" s="20"/>
      <c r="CK555" s="74"/>
      <c r="CL555" s="20"/>
      <c r="CM555" s="74"/>
      <c r="CN555" s="20"/>
      <c r="CO555" s="74"/>
      <c r="CP555" s="24"/>
      <c r="CQ555" s="74"/>
      <c r="CR555" s="334"/>
      <c r="CS555" s="74"/>
      <c r="CT555" s="20"/>
      <c r="CU555" s="74"/>
      <c r="CV555" s="20"/>
      <c r="CW555" s="74"/>
      <c r="CX555" s="334"/>
      <c r="CY555" s="74"/>
      <c r="CZ555" s="20"/>
      <c r="DA555" s="74"/>
      <c r="DB555" s="20"/>
      <c r="DC555" s="74"/>
      <c r="DD555" s="20"/>
      <c r="DE555" s="74"/>
      <c r="DF555" s="20"/>
      <c r="DG555" s="74"/>
      <c r="DH555" s="20"/>
      <c r="DI555" s="74"/>
      <c r="DJ555" s="20"/>
      <c r="DK555" s="74"/>
      <c r="DL555" s="20"/>
      <c r="DM555" s="74"/>
      <c r="DN555" s="20"/>
      <c r="DO555" s="74"/>
      <c r="DP555" s="20"/>
      <c r="DQ555" s="20">
        <f t="shared" si="3842"/>
        <v>0</v>
      </c>
      <c r="DR555" s="20">
        <f t="shared" si="3843"/>
        <v>0</v>
      </c>
      <c r="DS555" s="7"/>
      <c r="DT555" s="7"/>
      <c r="DU555" s="7"/>
      <c r="DV555" s="52"/>
      <c r="DW555" s="51"/>
      <c r="DX555" s="7"/>
      <c r="DY555" s="7"/>
      <c r="DZ555" s="7"/>
      <c r="EA555" s="8"/>
      <c r="EB555" s="8"/>
      <c r="EC555" s="8"/>
      <c r="ED555" s="8"/>
      <c r="EE555" s="8"/>
      <c r="EF555" s="8"/>
      <c r="EG555" s="8"/>
      <c r="EH555" s="7">
        <f t="shared" si="3844"/>
        <v>0</v>
      </c>
      <c r="EI555" s="7">
        <f t="shared" si="3844"/>
        <v>0</v>
      </c>
      <c r="EJ555" s="7">
        <f t="shared" si="3844"/>
        <v>0</v>
      </c>
      <c r="EK555" s="18">
        <f t="shared" si="3844"/>
        <v>0</v>
      </c>
      <c r="EL555" s="7">
        <f t="shared" si="3844"/>
        <v>0</v>
      </c>
      <c r="EM555" s="7">
        <f t="shared" si="3844"/>
        <v>0</v>
      </c>
      <c r="EN555" s="7">
        <f t="shared" si="3844"/>
        <v>0</v>
      </c>
      <c r="EO555" s="7">
        <f t="shared" si="3844"/>
        <v>0</v>
      </c>
      <c r="EP555" s="7">
        <f t="shared" si="3844"/>
        <v>0</v>
      </c>
      <c r="EQ555" s="7">
        <f t="shared" si="3844"/>
        <v>0</v>
      </c>
      <c r="ER555" s="7">
        <f t="shared" si="3844"/>
        <v>0</v>
      </c>
      <c r="ES555" s="7">
        <f t="shared" si="3844"/>
        <v>0</v>
      </c>
      <c r="ET555" s="7">
        <f t="shared" si="3844"/>
        <v>0</v>
      </c>
      <c r="EU555" s="18">
        <f t="shared" si="3844"/>
        <v>0</v>
      </c>
      <c r="EV555" s="7">
        <f t="shared" si="3844"/>
        <v>0</v>
      </c>
      <c r="EW555" s="7">
        <f t="shared" si="3844"/>
        <v>0</v>
      </c>
      <c r="EX555" s="7">
        <f t="shared" si="3845"/>
        <v>0</v>
      </c>
      <c r="EY555" s="7">
        <f t="shared" si="3845"/>
        <v>0</v>
      </c>
      <c r="EZ555" s="7">
        <f t="shared" si="3845"/>
        <v>0</v>
      </c>
      <c r="FA555" s="7">
        <f t="shared" si="3845"/>
        <v>0</v>
      </c>
      <c r="FB555" s="7">
        <f t="shared" si="3845"/>
        <v>0</v>
      </c>
      <c r="FC555" s="7">
        <f t="shared" si="3845"/>
        <v>0</v>
      </c>
      <c r="FD555" s="7">
        <f t="shared" si="3845"/>
        <v>0</v>
      </c>
      <c r="FE555" s="18">
        <f t="shared" si="3845"/>
        <v>0</v>
      </c>
      <c r="FF555" s="7">
        <f t="shared" si="3845"/>
        <v>0</v>
      </c>
      <c r="FG555" s="7">
        <f t="shared" si="3845"/>
        <v>0</v>
      </c>
      <c r="FH555" s="7">
        <f t="shared" si="3845"/>
        <v>0</v>
      </c>
      <c r="FI555" s="7">
        <f t="shared" si="3845"/>
        <v>0</v>
      </c>
      <c r="FJ555" s="7">
        <f t="shared" si="3845"/>
        <v>0</v>
      </c>
      <c r="FK555" s="7">
        <f t="shared" si="3845"/>
        <v>0</v>
      </c>
      <c r="FL555" s="7">
        <f t="shared" si="3845"/>
        <v>0</v>
      </c>
      <c r="FM555" s="7">
        <f t="shared" si="3845"/>
        <v>0</v>
      </c>
      <c r="FN555" s="7">
        <f t="shared" si="3846"/>
        <v>0</v>
      </c>
      <c r="FO555" s="7">
        <f t="shared" si="3846"/>
        <v>0</v>
      </c>
      <c r="FP555" s="7"/>
      <c r="FQ555" s="7">
        <f t="shared" si="3847"/>
        <v>0</v>
      </c>
      <c r="FR555" s="7">
        <f t="shared" si="3847"/>
        <v>0</v>
      </c>
      <c r="FS555" s="7">
        <f t="shared" si="3847"/>
        <v>0</v>
      </c>
      <c r="FT555" s="7">
        <f t="shared" si="3847"/>
        <v>0</v>
      </c>
      <c r="FU555" s="7">
        <f t="shared" si="3847"/>
        <v>0</v>
      </c>
      <c r="FV555" s="7">
        <f t="shared" si="3847"/>
        <v>0</v>
      </c>
      <c r="FW555" s="7">
        <f t="shared" si="3847"/>
        <v>0</v>
      </c>
      <c r="FX555" s="7">
        <f t="shared" si="3847"/>
        <v>0</v>
      </c>
      <c r="FY555" s="7">
        <f t="shared" si="3847"/>
        <v>0</v>
      </c>
      <c r="FZ555" s="7">
        <f t="shared" si="3847"/>
        <v>0</v>
      </c>
      <c r="GA555" s="7">
        <f t="shared" si="3847"/>
        <v>0</v>
      </c>
      <c r="GB555" s="116">
        <f t="shared" si="3847"/>
        <v>0</v>
      </c>
      <c r="GC555" s="117">
        <f t="shared" si="3847"/>
        <v>0</v>
      </c>
      <c r="GD555" s="8"/>
      <c r="GE555" s="8"/>
      <c r="GF555" s="8"/>
      <c r="GG555" s="97"/>
      <c r="GH555" s="3"/>
      <c r="GI555" s="18"/>
      <c r="GJ555" s="18"/>
      <c r="GK555" s="1"/>
      <c r="GL555" s="23"/>
      <c r="GM555" s="61"/>
      <c r="GN555" s="7"/>
      <c r="GO555" s="67"/>
    </row>
    <row r="556" spans="1:197" ht="24.95" customHeight="1" x14ac:dyDescent="0.35">
      <c r="A556" s="51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3">
        <f t="shared" si="3865"/>
        <v>0</v>
      </c>
      <c r="N556" s="32"/>
      <c r="O556" s="263"/>
      <c r="P556" s="32"/>
      <c r="Q556" s="20"/>
      <c r="R556" s="32"/>
      <c r="S556" s="20"/>
      <c r="T556" s="32"/>
      <c r="U556" s="20"/>
      <c r="V556" s="74"/>
      <c r="W556" s="20"/>
      <c r="X556" s="20"/>
      <c r="Y556" s="20"/>
      <c r="Z556" s="74"/>
      <c r="AA556" s="20"/>
      <c r="AB556" s="74"/>
      <c r="AC556" s="20"/>
      <c r="AD556" s="74"/>
      <c r="AE556" s="24"/>
      <c r="AF556" s="74"/>
      <c r="AG556" s="20"/>
      <c r="AH556" s="74"/>
      <c r="AI556" s="20"/>
      <c r="AJ556" s="74"/>
      <c r="AK556" s="20"/>
      <c r="AL556" s="74"/>
      <c r="AM556" s="263"/>
      <c r="AN556" s="74"/>
      <c r="AO556" s="20"/>
      <c r="AP556" s="74"/>
      <c r="AQ556" s="20"/>
      <c r="AR556" s="74"/>
      <c r="AS556" s="20"/>
      <c r="AT556" s="74"/>
      <c r="AU556" s="20"/>
      <c r="AV556" s="74"/>
      <c r="AW556" s="20"/>
      <c r="AX556" s="74"/>
      <c r="AY556" s="20"/>
      <c r="AZ556" s="74"/>
      <c r="BA556" s="20"/>
      <c r="BB556" s="74"/>
      <c r="BC556" s="20"/>
      <c r="BD556" s="74"/>
      <c r="BE556" s="20"/>
      <c r="BF556" s="20">
        <f t="shared" si="3866"/>
        <v>0</v>
      </c>
      <c r="BG556" s="20">
        <f t="shared" si="3867"/>
        <v>0</v>
      </c>
      <c r="BH556" s="7"/>
      <c r="BI556" s="7"/>
      <c r="BJ556" s="7"/>
      <c r="BK556" s="52"/>
      <c r="BL556" s="51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3">
        <f t="shared" si="3923"/>
        <v>0</v>
      </c>
      <c r="BY556" s="32"/>
      <c r="BZ556" s="334"/>
      <c r="CA556" s="32"/>
      <c r="CB556" s="20"/>
      <c r="CC556" s="32"/>
      <c r="CD556" s="20"/>
      <c r="CE556" s="32"/>
      <c r="CF556" s="20"/>
      <c r="CG556" s="74"/>
      <c r="CH556" s="20"/>
      <c r="CI556" s="20"/>
      <c r="CJ556" s="20"/>
      <c r="CK556" s="74"/>
      <c r="CL556" s="20"/>
      <c r="CM556" s="74"/>
      <c r="CN556" s="20"/>
      <c r="CO556" s="74"/>
      <c r="CP556" s="24"/>
      <c r="CQ556" s="74"/>
      <c r="CR556" s="334"/>
      <c r="CS556" s="74"/>
      <c r="CT556" s="20"/>
      <c r="CU556" s="74"/>
      <c r="CV556" s="20"/>
      <c r="CW556" s="74"/>
      <c r="CX556" s="334"/>
      <c r="CY556" s="74"/>
      <c r="CZ556" s="20"/>
      <c r="DA556" s="74"/>
      <c r="DB556" s="20"/>
      <c r="DC556" s="74"/>
      <c r="DD556" s="20"/>
      <c r="DE556" s="74"/>
      <c r="DF556" s="20"/>
      <c r="DG556" s="74"/>
      <c r="DH556" s="20"/>
      <c r="DI556" s="74"/>
      <c r="DJ556" s="20"/>
      <c r="DK556" s="74"/>
      <c r="DL556" s="20"/>
      <c r="DM556" s="74"/>
      <c r="DN556" s="20"/>
      <c r="DO556" s="74"/>
      <c r="DP556" s="20"/>
      <c r="DQ556" s="20">
        <f t="shared" si="3842"/>
        <v>0</v>
      </c>
      <c r="DR556" s="20">
        <f t="shared" si="3843"/>
        <v>0</v>
      </c>
      <c r="DS556" s="7"/>
      <c r="DT556" s="7"/>
      <c r="DU556" s="7"/>
      <c r="DV556" s="52"/>
      <c r="DW556" s="51"/>
      <c r="DX556" s="7"/>
      <c r="DY556" s="7"/>
      <c r="DZ556" s="7"/>
      <c r="EA556" s="8"/>
      <c r="EB556" s="8"/>
      <c r="EC556" s="8"/>
      <c r="ED556" s="8"/>
      <c r="EE556" s="8"/>
      <c r="EF556" s="8"/>
      <c r="EG556" s="8"/>
      <c r="EH556" s="7">
        <f t="shared" si="3844"/>
        <v>0</v>
      </c>
      <c r="EI556" s="7">
        <f t="shared" si="3844"/>
        <v>0</v>
      </c>
      <c r="EJ556" s="7">
        <f t="shared" si="3844"/>
        <v>0</v>
      </c>
      <c r="EK556" s="18">
        <f t="shared" si="3844"/>
        <v>0</v>
      </c>
      <c r="EL556" s="7">
        <f t="shared" si="3844"/>
        <v>0</v>
      </c>
      <c r="EM556" s="7">
        <f t="shared" si="3844"/>
        <v>0</v>
      </c>
      <c r="EN556" s="7">
        <f t="shared" si="3844"/>
        <v>0</v>
      </c>
      <c r="EO556" s="7">
        <f t="shared" si="3844"/>
        <v>0</v>
      </c>
      <c r="EP556" s="7">
        <f t="shared" si="3844"/>
        <v>0</v>
      </c>
      <c r="EQ556" s="7">
        <f t="shared" si="3844"/>
        <v>0</v>
      </c>
      <c r="ER556" s="7">
        <f t="shared" si="3844"/>
        <v>0</v>
      </c>
      <c r="ES556" s="7">
        <f t="shared" si="3844"/>
        <v>0</v>
      </c>
      <c r="ET556" s="7">
        <f t="shared" si="3844"/>
        <v>0</v>
      </c>
      <c r="EU556" s="18">
        <f t="shared" si="3844"/>
        <v>0</v>
      </c>
      <c r="EV556" s="7">
        <f t="shared" si="3844"/>
        <v>0</v>
      </c>
      <c r="EW556" s="7">
        <f t="shared" si="3844"/>
        <v>0</v>
      </c>
      <c r="EX556" s="7">
        <f t="shared" si="3845"/>
        <v>0</v>
      </c>
      <c r="EY556" s="7">
        <f t="shared" si="3845"/>
        <v>0</v>
      </c>
      <c r="EZ556" s="7">
        <f t="shared" si="3845"/>
        <v>0</v>
      </c>
      <c r="FA556" s="7">
        <f t="shared" si="3845"/>
        <v>0</v>
      </c>
      <c r="FB556" s="7">
        <f t="shared" si="3845"/>
        <v>0</v>
      </c>
      <c r="FC556" s="7">
        <f t="shared" si="3845"/>
        <v>0</v>
      </c>
      <c r="FD556" s="7">
        <f t="shared" si="3845"/>
        <v>0</v>
      </c>
      <c r="FE556" s="18">
        <f t="shared" si="3845"/>
        <v>0</v>
      </c>
      <c r="FF556" s="7">
        <f t="shared" si="3845"/>
        <v>0</v>
      </c>
      <c r="FG556" s="7">
        <f t="shared" si="3845"/>
        <v>0</v>
      </c>
      <c r="FH556" s="7">
        <f t="shared" si="3845"/>
        <v>0</v>
      </c>
      <c r="FI556" s="7">
        <f t="shared" si="3845"/>
        <v>0</v>
      </c>
      <c r="FJ556" s="7">
        <f t="shared" si="3845"/>
        <v>0</v>
      </c>
      <c r="FK556" s="7">
        <f t="shared" si="3845"/>
        <v>0</v>
      </c>
      <c r="FL556" s="7">
        <f t="shared" si="3845"/>
        <v>0</v>
      </c>
      <c r="FM556" s="7">
        <f t="shared" si="3845"/>
        <v>0</v>
      </c>
      <c r="FN556" s="7">
        <f t="shared" si="3846"/>
        <v>0</v>
      </c>
      <c r="FO556" s="7">
        <f t="shared" si="3846"/>
        <v>0</v>
      </c>
      <c r="FP556" s="7"/>
      <c r="FQ556" s="7">
        <f t="shared" si="3847"/>
        <v>0</v>
      </c>
      <c r="FR556" s="7">
        <f t="shared" si="3847"/>
        <v>0</v>
      </c>
      <c r="FS556" s="7">
        <f t="shared" si="3847"/>
        <v>0</v>
      </c>
      <c r="FT556" s="7">
        <f t="shared" si="3847"/>
        <v>0</v>
      </c>
      <c r="FU556" s="7">
        <f t="shared" si="3847"/>
        <v>0</v>
      </c>
      <c r="FV556" s="7">
        <f t="shared" si="3847"/>
        <v>0</v>
      </c>
      <c r="FW556" s="7">
        <f t="shared" si="3847"/>
        <v>0</v>
      </c>
      <c r="FX556" s="7">
        <f t="shared" si="3847"/>
        <v>0</v>
      </c>
      <c r="FY556" s="7">
        <f t="shared" si="3847"/>
        <v>0</v>
      </c>
      <c r="FZ556" s="7">
        <f t="shared" si="3847"/>
        <v>0</v>
      </c>
      <c r="GA556" s="7">
        <f t="shared" si="3847"/>
        <v>0</v>
      </c>
      <c r="GB556" s="116">
        <f t="shared" si="3847"/>
        <v>0</v>
      </c>
      <c r="GC556" s="117">
        <f t="shared" si="3847"/>
        <v>0</v>
      </c>
      <c r="GD556" s="8"/>
      <c r="GE556" s="8"/>
      <c r="GF556" s="8"/>
      <c r="GG556" s="97"/>
      <c r="GH556" s="3"/>
      <c r="GI556" s="18"/>
      <c r="GJ556" s="18"/>
      <c r="GK556" s="1"/>
      <c r="GL556" s="23"/>
      <c r="GM556" s="61"/>
      <c r="GN556" s="7"/>
      <c r="GO556" s="67"/>
    </row>
    <row r="557" spans="1:197" ht="24.95" customHeight="1" x14ac:dyDescent="0.35">
      <c r="A557" s="51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3">
        <f t="shared" si="3865"/>
        <v>0</v>
      </c>
      <c r="N557" s="32"/>
      <c r="O557" s="263"/>
      <c r="P557" s="32"/>
      <c r="Q557" s="20"/>
      <c r="R557" s="32"/>
      <c r="S557" s="20"/>
      <c r="T557" s="32"/>
      <c r="U557" s="20"/>
      <c r="V557" s="74"/>
      <c r="W557" s="20"/>
      <c r="X557" s="20"/>
      <c r="Y557" s="20"/>
      <c r="Z557" s="74"/>
      <c r="AA557" s="20"/>
      <c r="AB557" s="74"/>
      <c r="AC557" s="20"/>
      <c r="AD557" s="74"/>
      <c r="AE557" s="24"/>
      <c r="AF557" s="74"/>
      <c r="AG557" s="20"/>
      <c r="AH557" s="74"/>
      <c r="AI557" s="20"/>
      <c r="AJ557" s="74"/>
      <c r="AK557" s="20"/>
      <c r="AL557" s="74"/>
      <c r="AM557" s="263"/>
      <c r="AN557" s="74"/>
      <c r="AO557" s="20"/>
      <c r="AP557" s="74"/>
      <c r="AQ557" s="20"/>
      <c r="AR557" s="74"/>
      <c r="AS557" s="20"/>
      <c r="AT557" s="74"/>
      <c r="AU557" s="20"/>
      <c r="AV557" s="74"/>
      <c r="AW557" s="20"/>
      <c r="AX557" s="74"/>
      <c r="AY557" s="20"/>
      <c r="AZ557" s="74"/>
      <c r="BA557" s="20"/>
      <c r="BB557" s="74"/>
      <c r="BC557" s="20"/>
      <c r="BD557" s="74"/>
      <c r="BE557" s="20"/>
      <c r="BF557" s="20">
        <f t="shared" si="3866"/>
        <v>0</v>
      </c>
      <c r="BG557" s="20">
        <f t="shared" si="3867"/>
        <v>0</v>
      </c>
      <c r="BH557" s="7"/>
      <c r="BI557" s="7"/>
      <c r="BJ557" s="7"/>
      <c r="BK557" s="52"/>
      <c r="BL557" s="51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3">
        <f t="shared" si="3923"/>
        <v>0</v>
      </c>
      <c r="BY557" s="32"/>
      <c r="BZ557" s="334"/>
      <c r="CA557" s="32"/>
      <c r="CB557" s="20"/>
      <c r="CC557" s="32"/>
      <c r="CD557" s="20"/>
      <c r="CE557" s="32"/>
      <c r="CF557" s="20"/>
      <c r="CG557" s="74"/>
      <c r="CH557" s="20"/>
      <c r="CI557" s="20"/>
      <c r="CJ557" s="20"/>
      <c r="CK557" s="74"/>
      <c r="CL557" s="20"/>
      <c r="CM557" s="74"/>
      <c r="CN557" s="20"/>
      <c r="CO557" s="74"/>
      <c r="CP557" s="24"/>
      <c r="CQ557" s="74"/>
      <c r="CR557" s="334"/>
      <c r="CS557" s="74"/>
      <c r="CT557" s="20"/>
      <c r="CU557" s="74"/>
      <c r="CV557" s="20"/>
      <c r="CW557" s="74"/>
      <c r="CX557" s="334"/>
      <c r="CY557" s="74"/>
      <c r="CZ557" s="20"/>
      <c r="DA557" s="74"/>
      <c r="DB557" s="20"/>
      <c r="DC557" s="74"/>
      <c r="DD557" s="20"/>
      <c r="DE557" s="74"/>
      <c r="DF557" s="20"/>
      <c r="DG557" s="74"/>
      <c r="DH557" s="20"/>
      <c r="DI557" s="74"/>
      <c r="DJ557" s="20"/>
      <c r="DK557" s="74"/>
      <c r="DL557" s="20"/>
      <c r="DM557" s="74"/>
      <c r="DN557" s="20"/>
      <c r="DO557" s="74"/>
      <c r="DP557" s="20"/>
      <c r="DQ557" s="20">
        <f t="shared" si="3842"/>
        <v>0</v>
      </c>
      <c r="DR557" s="20">
        <f t="shared" si="3843"/>
        <v>0</v>
      </c>
      <c r="DS557" s="7"/>
      <c r="DT557" s="7"/>
      <c r="DU557" s="7"/>
      <c r="DV557" s="52"/>
      <c r="DW557" s="51"/>
      <c r="DX557" s="7"/>
      <c r="DY557" s="7"/>
      <c r="DZ557" s="7"/>
      <c r="EA557" s="8"/>
      <c r="EB557" s="8"/>
      <c r="EC557" s="8"/>
      <c r="ED557" s="8"/>
      <c r="EE557" s="8"/>
      <c r="EF557" s="8"/>
      <c r="EG557" s="8"/>
      <c r="EH557" s="7">
        <f t="shared" si="3844"/>
        <v>0</v>
      </c>
      <c r="EI557" s="7">
        <f t="shared" si="3844"/>
        <v>0</v>
      </c>
      <c r="EJ557" s="7">
        <f t="shared" si="3844"/>
        <v>0</v>
      </c>
      <c r="EK557" s="18">
        <f t="shared" si="3844"/>
        <v>0</v>
      </c>
      <c r="EL557" s="7">
        <f t="shared" si="3844"/>
        <v>0</v>
      </c>
      <c r="EM557" s="7">
        <f t="shared" si="3844"/>
        <v>0</v>
      </c>
      <c r="EN557" s="7">
        <f t="shared" si="3844"/>
        <v>0</v>
      </c>
      <c r="EO557" s="7">
        <f t="shared" si="3844"/>
        <v>0</v>
      </c>
      <c r="EP557" s="7">
        <f t="shared" si="3844"/>
        <v>0</v>
      </c>
      <c r="EQ557" s="7">
        <f t="shared" si="3844"/>
        <v>0</v>
      </c>
      <c r="ER557" s="7">
        <f t="shared" si="3844"/>
        <v>0</v>
      </c>
      <c r="ES557" s="7">
        <f t="shared" si="3844"/>
        <v>0</v>
      </c>
      <c r="ET557" s="7">
        <f t="shared" si="3844"/>
        <v>0</v>
      </c>
      <c r="EU557" s="18">
        <f t="shared" si="3844"/>
        <v>0</v>
      </c>
      <c r="EV557" s="7">
        <f t="shared" si="3844"/>
        <v>0</v>
      </c>
      <c r="EW557" s="7">
        <f t="shared" si="3844"/>
        <v>0</v>
      </c>
      <c r="EX557" s="7">
        <f t="shared" si="3845"/>
        <v>0</v>
      </c>
      <c r="EY557" s="7">
        <f t="shared" si="3845"/>
        <v>0</v>
      </c>
      <c r="EZ557" s="7">
        <f t="shared" si="3845"/>
        <v>0</v>
      </c>
      <c r="FA557" s="7">
        <f t="shared" si="3845"/>
        <v>0</v>
      </c>
      <c r="FB557" s="7">
        <f t="shared" si="3845"/>
        <v>0</v>
      </c>
      <c r="FC557" s="7">
        <f t="shared" si="3845"/>
        <v>0</v>
      </c>
      <c r="FD557" s="7">
        <f t="shared" si="3845"/>
        <v>0</v>
      </c>
      <c r="FE557" s="18">
        <f t="shared" si="3845"/>
        <v>0</v>
      </c>
      <c r="FF557" s="7">
        <f t="shared" si="3845"/>
        <v>0</v>
      </c>
      <c r="FG557" s="7">
        <f t="shared" si="3845"/>
        <v>0</v>
      </c>
      <c r="FH557" s="7">
        <f t="shared" si="3845"/>
        <v>0</v>
      </c>
      <c r="FI557" s="7">
        <f t="shared" si="3845"/>
        <v>0</v>
      </c>
      <c r="FJ557" s="7">
        <f t="shared" si="3845"/>
        <v>0</v>
      </c>
      <c r="FK557" s="7">
        <f t="shared" si="3845"/>
        <v>0</v>
      </c>
      <c r="FL557" s="7">
        <f t="shared" si="3845"/>
        <v>0</v>
      </c>
      <c r="FM557" s="7">
        <f t="shared" si="3845"/>
        <v>0</v>
      </c>
      <c r="FN557" s="7">
        <f t="shared" si="3846"/>
        <v>0</v>
      </c>
      <c r="FO557" s="7">
        <f t="shared" si="3846"/>
        <v>0</v>
      </c>
      <c r="FP557" s="7"/>
      <c r="FQ557" s="7">
        <f t="shared" si="3847"/>
        <v>0</v>
      </c>
      <c r="FR557" s="7">
        <f t="shared" si="3847"/>
        <v>0</v>
      </c>
      <c r="FS557" s="7">
        <f t="shared" si="3847"/>
        <v>0</v>
      </c>
      <c r="FT557" s="7">
        <f t="shared" si="3847"/>
        <v>0</v>
      </c>
      <c r="FU557" s="7">
        <f t="shared" si="3847"/>
        <v>0</v>
      </c>
      <c r="FV557" s="7">
        <f t="shared" si="3847"/>
        <v>0</v>
      </c>
      <c r="FW557" s="7">
        <f t="shared" si="3847"/>
        <v>0</v>
      </c>
      <c r="FX557" s="7">
        <f t="shared" si="3847"/>
        <v>0</v>
      </c>
      <c r="FY557" s="7">
        <f t="shared" si="3847"/>
        <v>0</v>
      </c>
      <c r="FZ557" s="7">
        <f t="shared" si="3847"/>
        <v>0</v>
      </c>
      <c r="GA557" s="7">
        <f t="shared" si="3847"/>
        <v>0</v>
      </c>
      <c r="GB557" s="116">
        <f t="shared" si="3847"/>
        <v>0</v>
      </c>
      <c r="GC557" s="117">
        <f t="shared" si="3847"/>
        <v>0</v>
      </c>
      <c r="GD557" s="8"/>
      <c r="GE557" s="8"/>
      <c r="GF557" s="8"/>
      <c r="GG557" s="97"/>
      <c r="GH557" s="3"/>
      <c r="GI557" s="18"/>
      <c r="GJ557" s="18"/>
      <c r="GK557" s="1"/>
      <c r="GL557" s="23"/>
      <c r="GM557" s="61"/>
      <c r="GN557" s="7"/>
      <c r="GO557" s="67"/>
    </row>
    <row r="558" spans="1:197" ht="24.95" customHeight="1" x14ac:dyDescent="0.35">
      <c r="A558" s="51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3">
        <f t="shared" si="3865"/>
        <v>0</v>
      </c>
      <c r="N558" s="32"/>
      <c r="O558" s="263"/>
      <c r="P558" s="32"/>
      <c r="Q558" s="20"/>
      <c r="R558" s="32"/>
      <c r="S558" s="20"/>
      <c r="T558" s="32"/>
      <c r="U558" s="20"/>
      <c r="V558" s="74"/>
      <c r="W558" s="20"/>
      <c r="X558" s="20"/>
      <c r="Y558" s="20"/>
      <c r="Z558" s="74"/>
      <c r="AA558" s="20"/>
      <c r="AB558" s="74"/>
      <c r="AC558" s="20"/>
      <c r="AD558" s="74"/>
      <c r="AE558" s="24"/>
      <c r="AF558" s="74"/>
      <c r="AG558" s="20"/>
      <c r="AH558" s="74"/>
      <c r="AI558" s="20"/>
      <c r="AJ558" s="74"/>
      <c r="AK558" s="20"/>
      <c r="AL558" s="74"/>
      <c r="AM558" s="263"/>
      <c r="AN558" s="74"/>
      <c r="AO558" s="20"/>
      <c r="AP558" s="74"/>
      <c r="AQ558" s="20"/>
      <c r="AR558" s="74"/>
      <c r="AS558" s="20"/>
      <c r="AT558" s="74"/>
      <c r="AU558" s="20"/>
      <c r="AV558" s="74"/>
      <c r="AW558" s="20"/>
      <c r="AX558" s="74"/>
      <c r="AY558" s="20"/>
      <c r="AZ558" s="74"/>
      <c r="BA558" s="20"/>
      <c r="BB558" s="74"/>
      <c r="BC558" s="20"/>
      <c r="BD558" s="74"/>
      <c r="BE558" s="20"/>
      <c r="BF558" s="20">
        <f t="shared" si="3866"/>
        <v>0</v>
      </c>
      <c r="BG558" s="20">
        <f t="shared" si="3867"/>
        <v>0</v>
      </c>
      <c r="BH558" s="7"/>
      <c r="BI558" s="7"/>
      <c r="BJ558" s="7"/>
      <c r="BK558" s="52"/>
      <c r="BL558" s="51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3">
        <f t="shared" si="3923"/>
        <v>0</v>
      </c>
      <c r="BY558" s="32"/>
      <c r="BZ558" s="334"/>
      <c r="CA558" s="32"/>
      <c r="CB558" s="20"/>
      <c r="CC558" s="32"/>
      <c r="CD558" s="20"/>
      <c r="CE558" s="32"/>
      <c r="CF558" s="20"/>
      <c r="CG558" s="74"/>
      <c r="CH558" s="20"/>
      <c r="CI558" s="20"/>
      <c r="CJ558" s="20"/>
      <c r="CK558" s="74"/>
      <c r="CL558" s="20"/>
      <c r="CM558" s="74"/>
      <c r="CN558" s="20"/>
      <c r="CO558" s="74"/>
      <c r="CP558" s="24"/>
      <c r="CQ558" s="74"/>
      <c r="CR558" s="334"/>
      <c r="CS558" s="74"/>
      <c r="CT558" s="20"/>
      <c r="CU558" s="74"/>
      <c r="CV558" s="20"/>
      <c r="CW558" s="74"/>
      <c r="CX558" s="334"/>
      <c r="CY558" s="74"/>
      <c r="CZ558" s="20"/>
      <c r="DA558" s="74"/>
      <c r="DB558" s="20"/>
      <c r="DC558" s="74"/>
      <c r="DD558" s="20"/>
      <c r="DE558" s="74"/>
      <c r="DF558" s="20"/>
      <c r="DG558" s="74"/>
      <c r="DH558" s="20"/>
      <c r="DI558" s="74"/>
      <c r="DJ558" s="20"/>
      <c r="DK558" s="74"/>
      <c r="DL558" s="20"/>
      <c r="DM558" s="74"/>
      <c r="DN558" s="20"/>
      <c r="DO558" s="74"/>
      <c r="DP558" s="20"/>
      <c r="DQ558" s="20">
        <f t="shared" si="3842"/>
        <v>0</v>
      </c>
      <c r="DR558" s="20">
        <f t="shared" si="3843"/>
        <v>0</v>
      </c>
      <c r="DS558" s="7"/>
      <c r="DT558" s="7"/>
      <c r="DU558" s="7"/>
      <c r="DV558" s="52"/>
      <c r="DW558" s="51"/>
      <c r="DX558" s="7"/>
      <c r="DY558" s="7"/>
      <c r="DZ558" s="7"/>
      <c r="EA558" s="8"/>
      <c r="EB558" s="8"/>
      <c r="EC558" s="8"/>
      <c r="ED558" s="8"/>
      <c r="EE558" s="8"/>
      <c r="EF558" s="8"/>
      <c r="EG558" s="8"/>
      <c r="EH558" s="7">
        <f t="shared" si="3844"/>
        <v>0</v>
      </c>
      <c r="EI558" s="7">
        <f t="shared" si="3844"/>
        <v>0</v>
      </c>
      <c r="EJ558" s="7">
        <f t="shared" si="3844"/>
        <v>0</v>
      </c>
      <c r="EK558" s="18">
        <f t="shared" si="3844"/>
        <v>0</v>
      </c>
      <c r="EL558" s="7">
        <f t="shared" si="3844"/>
        <v>0</v>
      </c>
      <c r="EM558" s="7">
        <f t="shared" si="3844"/>
        <v>0</v>
      </c>
      <c r="EN558" s="7">
        <f t="shared" si="3844"/>
        <v>0</v>
      </c>
      <c r="EO558" s="7">
        <f t="shared" si="3844"/>
        <v>0</v>
      </c>
      <c r="EP558" s="7">
        <f t="shared" si="3844"/>
        <v>0</v>
      </c>
      <c r="EQ558" s="7">
        <f t="shared" si="3844"/>
        <v>0</v>
      </c>
      <c r="ER558" s="7">
        <f t="shared" si="3844"/>
        <v>0</v>
      </c>
      <c r="ES558" s="7">
        <f t="shared" si="3844"/>
        <v>0</v>
      </c>
      <c r="ET558" s="7">
        <f t="shared" si="3844"/>
        <v>0</v>
      </c>
      <c r="EU558" s="18">
        <f t="shared" si="3844"/>
        <v>0</v>
      </c>
      <c r="EV558" s="7">
        <f t="shared" si="3844"/>
        <v>0</v>
      </c>
      <c r="EW558" s="7">
        <f t="shared" si="3844"/>
        <v>0</v>
      </c>
      <c r="EX558" s="7">
        <f t="shared" si="3845"/>
        <v>0</v>
      </c>
      <c r="EY558" s="7">
        <f t="shared" si="3845"/>
        <v>0</v>
      </c>
      <c r="EZ558" s="7">
        <f t="shared" si="3845"/>
        <v>0</v>
      </c>
      <c r="FA558" s="7">
        <f t="shared" si="3845"/>
        <v>0</v>
      </c>
      <c r="FB558" s="7">
        <f t="shared" si="3845"/>
        <v>0</v>
      </c>
      <c r="FC558" s="7">
        <f t="shared" si="3845"/>
        <v>0</v>
      </c>
      <c r="FD558" s="7">
        <f t="shared" si="3845"/>
        <v>0</v>
      </c>
      <c r="FE558" s="18">
        <f t="shared" si="3845"/>
        <v>0</v>
      </c>
      <c r="FF558" s="7">
        <f t="shared" si="3845"/>
        <v>0</v>
      </c>
      <c r="FG558" s="7">
        <f t="shared" si="3845"/>
        <v>0</v>
      </c>
      <c r="FH558" s="7">
        <f t="shared" si="3845"/>
        <v>0</v>
      </c>
      <c r="FI558" s="7">
        <f t="shared" si="3845"/>
        <v>0</v>
      </c>
      <c r="FJ558" s="7">
        <f t="shared" si="3845"/>
        <v>0</v>
      </c>
      <c r="FK558" s="7">
        <f t="shared" si="3845"/>
        <v>0</v>
      </c>
      <c r="FL558" s="7">
        <f t="shared" si="3845"/>
        <v>0</v>
      </c>
      <c r="FM558" s="7">
        <f t="shared" si="3845"/>
        <v>0</v>
      </c>
      <c r="FN558" s="7">
        <f t="shared" si="3846"/>
        <v>0</v>
      </c>
      <c r="FO558" s="7">
        <f t="shared" si="3846"/>
        <v>0</v>
      </c>
      <c r="FP558" s="7"/>
      <c r="FQ558" s="7">
        <f t="shared" si="3847"/>
        <v>0</v>
      </c>
      <c r="FR558" s="7">
        <f t="shared" si="3847"/>
        <v>0</v>
      </c>
      <c r="FS558" s="7">
        <f t="shared" si="3847"/>
        <v>0</v>
      </c>
      <c r="FT558" s="7">
        <f t="shared" si="3847"/>
        <v>0</v>
      </c>
      <c r="FU558" s="7">
        <f t="shared" si="3847"/>
        <v>0</v>
      </c>
      <c r="FV558" s="7">
        <f t="shared" si="3847"/>
        <v>0</v>
      </c>
      <c r="FW558" s="7">
        <f t="shared" si="3847"/>
        <v>0</v>
      </c>
      <c r="FX558" s="7">
        <f t="shared" si="3847"/>
        <v>0</v>
      </c>
      <c r="FY558" s="7">
        <f t="shared" si="3847"/>
        <v>0</v>
      </c>
      <c r="FZ558" s="7">
        <f t="shared" si="3847"/>
        <v>0</v>
      </c>
      <c r="GA558" s="7">
        <f t="shared" si="3847"/>
        <v>0</v>
      </c>
      <c r="GB558" s="116">
        <f t="shared" si="3847"/>
        <v>0</v>
      </c>
      <c r="GC558" s="117">
        <f t="shared" si="3847"/>
        <v>0</v>
      </c>
      <c r="GD558" s="8"/>
      <c r="GE558" s="8"/>
      <c r="GF558" s="8"/>
      <c r="GG558" s="97"/>
      <c r="GH558" s="3"/>
      <c r="GI558" s="18"/>
      <c r="GJ558" s="18"/>
      <c r="GK558" s="1"/>
      <c r="GL558" s="23"/>
      <c r="GM558" s="61"/>
      <c r="GN558" s="7"/>
      <c r="GO558" s="67"/>
    </row>
    <row r="559" spans="1:197" ht="24.95" customHeight="1" x14ac:dyDescent="0.35">
      <c r="A559" s="51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3">
        <f t="shared" si="3865"/>
        <v>0</v>
      </c>
      <c r="N559" s="32"/>
      <c r="O559" s="263"/>
      <c r="P559" s="32"/>
      <c r="Q559" s="20"/>
      <c r="R559" s="32"/>
      <c r="S559" s="20"/>
      <c r="T559" s="32"/>
      <c r="U559" s="20"/>
      <c r="V559" s="74"/>
      <c r="W559" s="20"/>
      <c r="X559" s="20"/>
      <c r="Y559" s="20"/>
      <c r="Z559" s="74"/>
      <c r="AA559" s="20"/>
      <c r="AB559" s="74"/>
      <c r="AC559" s="20"/>
      <c r="AD559" s="74"/>
      <c r="AE559" s="24"/>
      <c r="AF559" s="74"/>
      <c r="AG559" s="20"/>
      <c r="AH559" s="74"/>
      <c r="AI559" s="20"/>
      <c r="AJ559" s="74"/>
      <c r="AK559" s="20"/>
      <c r="AL559" s="74"/>
      <c r="AM559" s="263"/>
      <c r="AN559" s="74"/>
      <c r="AO559" s="20"/>
      <c r="AP559" s="74"/>
      <c r="AQ559" s="20"/>
      <c r="AR559" s="74"/>
      <c r="AS559" s="20"/>
      <c r="AT559" s="74"/>
      <c r="AU559" s="20"/>
      <c r="AV559" s="74"/>
      <c r="AW559" s="20"/>
      <c r="AX559" s="74"/>
      <c r="AY559" s="20"/>
      <c r="AZ559" s="74"/>
      <c r="BA559" s="20"/>
      <c r="BB559" s="74"/>
      <c r="BC559" s="20"/>
      <c r="BD559" s="74"/>
      <c r="BE559" s="20"/>
      <c r="BF559" s="20">
        <f t="shared" si="3866"/>
        <v>0</v>
      </c>
      <c r="BG559" s="20">
        <f t="shared" si="3867"/>
        <v>0</v>
      </c>
      <c r="BH559" s="7"/>
      <c r="BI559" s="7"/>
      <c r="BJ559" s="7"/>
      <c r="BK559" s="52"/>
      <c r="BL559" s="51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3">
        <f t="shared" si="3923"/>
        <v>0</v>
      </c>
      <c r="BY559" s="32"/>
      <c r="BZ559" s="334"/>
      <c r="CA559" s="32"/>
      <c r="CB559" s="20"/>
      <c r="CC559" s="32"/>
      <c r="CD559" s="20"/>
      <c r="CE559" s="32"/>
      <c r="CF559" s="20"/>
      <c r="CG559" s="74"/>
      <c r="CH559" s="20"/>
      <c r="CI559" s="20"/>
      <c r="CJ559" s="20"/>
      <c r="CK559" s="74"/>
      <c r="CL559" s="20"/>
      <c r="CM559" s="74"/>
      <c r="CN559" s="20"/>
      <c r="CO559" s="74"/>
      <c r="CP559" s="24"/>
      <c r="CQ559" s="74"/>
      <c r="CR559" s="334"/>
      <c r="CS559" s="74"/>
      <c r="CT559" s="20"/>
      <c r="CU559" s="74"/>
      <c r="CV559" s="20"/>
      <c r="CW559" s="74"/>
      <c r="CX559" s="334"/>
      <c r="CY559" s="74"/>
      <c r="CZ559" s="20"/>
      <c r="DA559" s="74"/>
      <c r="DB559" s="20"/>
      <c r="DC559" s="74"/>
      <c r="DD559" s="20"/>
      <c r="DE559" s="74"/>
      <c r="DF559" s="20"/>
      <c r="DG559" s="74"/>
      <c r="DH559" s="20"/>
      <c r="DI559" s="74"/>
      <c r="DJ559" s="20"/>
      <c r="DK559" s="74"/>
      <c r="DL559" s="20"/>
      <c r="DM559" s="74"/>
      <c r="DN559" s="20"/>
      <c r="DO559" s="74"/>
      <c r="DP559" s="20"/>
      <c r="DQ559" s="20">
        <f t="shared" si="3842"/>
        <v>0</v>
      </c>
      <c r="DR559" s="20">
        <f t="shared" si="3843"/>
        <v>0</v>
      </c>
      <c r="DS559" s="7"/>
      <c r="DT559" s="7"/>
      <c r="DU559" s="7"/>
      <c r="DV559" s="52"/>
      <c r="DW559" s="51"/>
      <c r="DX559" s="7"/>
      <c r="DY559" s="7"/>
      <c r="DZ559" s="7"/>
      <c r="EA559" s="8"/>
      <c r="EB559" s="8"/>
      <c r="EC559" s="8"/>
      <c r="ED559" s="8"/>
      <c r="EE559" s="8"/>
      <c r="EF559" s="8"/>
      <c r="EG559" s="8"/>
      <c r="EH559" s="7">
        <f t="shared" si="3844"/>
        <v>0</v>
      </c>
      <c r="EI559" s="7">
        <f t="shared" si="3844"/>
        <v>0</v>
      </c>
      <c r="EJ559" s="7">
        <f t="shared" si="3844"/>
        <v>0</v>
      </c>
      <c r="EK559" s="18">
        <f t="shared" si="3844"/>
        <v>0</v>
      </c>
      <c r="EL559" s="7">
        <f t="shared" si="3844"/>
        <v>0</v>
      </c>
      <c r="EM559" s="7">
        <f t="shared" si="3844"/>
        <v>0</v>
      </c>
      <c r="EN559" s="7">
        <f t="shared" si="3844"/>
        <v>0</v>
      </c>
      <c r="EO559" s="7">
        <f t="shared" si="3844"/>
        <v>0</v>
      </c>
      <c r="EP559" s="7">
        <f t="shared" si="3844"/>
        <v>0</v>
      </c>
      <c r="EQ559" s="7">
        <f t="shared" si="3844"/>
        <v>0</v>
      </c>
      <c r="ER559" s="7">
        <f t="shared" si="3844"/>
        <v>0</v>
      </c>
      <c r="ES559" s="7">
        <f t="shared" si="3844"/>
        <v>0</v>
      </c>
      <c r="ET559" s="7">
        <f t="shared" si="3844"/>
        <v>0</v>
      </c>
      <c r="EU559" s="18">
        <f t="shared" si="3844"/>
        <v>0</v>
      </c>
      <c r="EV559" s="7">
        <f t="shared" si="3844"/>
        <v>0</v>
      </c>
      <c r="EW559" s="7">
        <f t="shared" si="3844"/>
        <v>0</v>
      </c>
      <c r="EX559" s="7">
        <f t="shared" si="3845"/>
        <v>0</v>
      </c>
      <c r="EY559" s="7">
        <f t="shared" si="3845"/>
        <v>0</v>
      </c>
      <c r="EZ559" s="7">
        <f t="shared" si="3845"/>
        <v>0</v>
      </c>
      <c r="FA559" s="7">
        <f t="shared" si="3845"/>
        <v>0</v>
      </c>
      <c r="FB559" s="7">
        <f t="shared" si="3845"/>
        <v>0</v>
      </c>
      <c r="FC559" s="7">
        <f t="shared" si="3845"/>
        <v>0</v>
      </c>
      <c r="FD559" s="7">
        <f t="shared" si="3845"/>
        <v>0</v>
      </c>
      <c r="FE559" s="18">
        <f t="shared" si="3845"/>
        <v>0</v>
      </c>
      <c r="FF559" s="7">
        <f t="shared" si="3845"/>
        <v>0</v>
      </c>
      <c r="FG559" s="7">
        <f t="shared" si="3845"/>
        <v>0</v>
      </c>
      <c r="FH559" s="7">
        <f t="shared" si="3845"/>
        <v>0</v>
      </c>
      <c r="FI559" s="7">
        <f t="shared" si="3845"/>
        <v>0</v>
      </c>
      <c r="FJ559" s="7">
        <f t="shared" si="3845"/>
        <v>0</v>
      </c>
      <c r="FK559" s="7">
        <f t="shared" si="3845"/>
        <v>0</v>
      </c>
      <c r="FL559" s="7">
        <f t="shared" si="3845"/>
        <v>0</v>
      </c>
      <c r="FM559" s="7">
        <f t="shared" si="3845"/>
        <v>0</v>
      </c>
      <c r="FN559" s="7">
        <f t="shared" si="3846"/>
        <v>0</v>
      </c>
      <c r="FO559" s="7">
        <f t="shared" si="3846"/>
        <v>0</v>
      </c>
      <c r="FP559" s="7"/>
      <c r="FQ559" s="7">
        <f t="shared" si="3847"/>
        <v>0</v>
      </c>
      <c r="FR559" s="7">
        <f t="shared" si="3847"/>
        <v>0</v>
      </c>
      <c r="FS559" s="7">
        <f t="shared" si="3847"/>
        <v>0</v>
      </c>
      <c r="FT559" s="7">
        <f t="shared" si="3847"/>
        <v>0</v>
      </c>
      <c r="FU559" s="7">
        <f t="shared" si="3847"/>
        <v>0</v>
      </c>
      <c r="FV559" s="7">
        <f t="shared" si="3847"/>
        <v>0</v>
      </c>
      <c r="FW559" s="7">
        <f t="shared" si="3847"/>
        <v>0</v>
      </c>
      <c r="FX559" s="7">
        <f t="shared" si="3847"/>
        <v>0</v>
      </c>
      <c r="FY559" s="7">
        <f t="shared" si="3847"/>
        <v>0</v>
      </c>
      <c r="FZ559" s="7">
        <f t="shared" si="3847"/>
        <v>0</v>
      </c>
      <c r="GA559" s="7">
        <f t="shared" si="3847"/>
        <v>0</v>
      </c>
      <c r="GB559" s="116">
        <f t="shared" si="3847"/>
        <v>0</v>
      </c>
      <c r="GC559" s="117">
        <f t="shared" si="3847"/>
        <v>0</v>
      </c>
      <c r="GD559" s="8"/>
      <c r="GE559" s="8"/>
      <c r="GF559" s="8"/>
      <c r="GG559" s="97"/>
      <c r="GH559" s="3"/>
      <c r="GI559" s="18"/>
      <c r="GJ559" s="18"/>
      <c r="GK559" s="1"/>
      <c r="GL559" s="23"/>
      <c r="GM559" s="61"/>
      <c r="GN559" s="7"/>
      <c r="GO559" s="67"/>
    </row>
    <row r="560" spans="1:197" ht="24.95" customHeight="1" x14ac:dyDescent="0.35">
      <c r="A560" s="51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3">
        <f t="shared" si="3865"/>
        <v>0</v>
      </c>
      <c r="N560" s="32"/>
      <c r="O560" s="263"/>
      <c r="P560" s="32"/>
      <c r="Q560" s="20"/>
      <c r="R560" s="32"/>
      <c r="S560" s="20"/>
      <c r="T560" s="32"/>
      <c r="U560" s="20"/>
      <c r="V560" s="74"/>
      <c r="W560" s="20"/>
      <c r="X560" s="20"/>
      <c r="Y560" s="20"/>
      <c r="Z560" s="74"/>
      <c r="AA560" s="20"/>
      <c r="AB560" s="74"/>
      <c r="AC560" s="20"/>
      <c r="AD560" s="74"/>
      <c r="AE560" s="24"/>
      <c r="AF560" s="74"/>
      <c r="AG560" s="20"/>
      <c r="AH560" s="74"/>
      <c r="AI560" s="20"/>
      <c r="AJ560" s="74"/>
      <c r="AK560" s="20"/>
      <c r="AL560" s="74"/>
      <c r="AM560" s="263"/>
      <c r="AN560" s="74"/>
      <c r="AO560" s="20"/>
      <c r="AP560" s="74"/>
      <c r="AQ560" s="20"/>
      <c r="AR560" s="74"/>
      <c r="AS560" s="20"/>
      <c r="AT560" s="74"/>
      <c r="AU560" s="20"/>
      <c r="AV560" s="74"/>
      <c r="AW560" s="20"/>
      <c r="AX560" s="74"/>
      <c r="AY560" s="20"/>
      <c r="AZ560" s="74"/>
      <c r="BA560" s="20"/>
      <c r="BB560" s="74"/>
      <c r="BC560" s="20"/>
      <c r="BD560" s="74"/>
      <c r="BE560" s="20"/>
      <c r="BF560" s="20">
        <f t="shared" si="3866"/>
        <v>0</v>
      </c>
      <c r="BG560" s="20">
        <f t="shared" si="3867"/>
        <v>0</v>
      </c>
      <c r="BH560" s="7"/>
      <c r="BI560" s="7"/>
      <c r="BJ560" s="7"/>
      <c r="BK560" s="52"/>
      <c r="BL560" s="51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3">
        <f t="shared" si="3923"/>
        <v>0</v>
      </c>
      <c r="BY560" s="32"/>
      <c r="BZ560" s="334"/>
      <c r="CA560" s="32"/>
      <c r="CB560" s="20"/>
      <c r="CC560" s="32"/>
      <c r="CD560" s="20"/>
      <c r="CE560" s="32"/>
      <c r="CF560" s="20"/>
      <c r="CG560" s="74"/>
      <c r="CH560" s="20"/>
      <c r="CI560" s="20"/>
      <c r="CJ560" s="20"/>
      <c r="CK560" s="74"/>
      <c r="CL560" s="20"/>
      <c r="CM560" s="74"/>
      <c r="CN560" s="20"/>
      <c r="CO560" s="74"/>
      <c r="CP560" s="24"/>
      <c r="CQ560" s="74"/>
      <c r="CR560" s="334"/>
      <c r="CS560" s="74"/>
      <c r="CT560" s="20"/>
      <c r="CU560" s="74"/>
      <c r="CV560" s="20"/>
      <c r="CW560" s="74"/>
      <c r="CX560" s="334"/>
      <c r="CY560" s="74"/>
      <c r="CZ560" s="20"/>
      <c r="DA560" s="74"/>
      <c r="DB560" s="20"/>
      <c r="DC560" s="74"/>
      <c r="DD560" s="20"/>
      <c r="DE560" s="74"/>
      <c r="DF560" s="20"/>
      <c r="DG560" s="74"/>
      <c r="DH560" s="20"/>
      <c r="DI560" s="74"/>
      <c r="DJ560" s="20"/>
      <c r="DK560" s="74"/>
      <c r="DL560" s="20"/>
      <c r="DM560" s="74"/>
      <c r="DN560" s="20"/>
      <c r="DO560" s="74"/>
      <c r="DP560" s="20"/>
      <c r="DQ560" s="20">
        <f t="shared" si="3842"/>
        <v>0</v>
      </c>
      <c r="DR560" s="20">
        <f t="shared" si="3843"/>
        <v>0</v>
      </c>
      <c r="DS560" s="7"/>
      <c r="DT560" s="7"/>
      <c r="DU560" s="7"/>
      <c r="DV560" s="52"/>
      <c r="DW560" s="51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>
        <f t="shared" si="3844"/>
        <v>0</v>
      </c>
      <c r="EI560" s="7">
        <f t="shared" si="3844"/>
        <v>0</v>
      </c>
      <c r="EJ560" s="7">
        <f t="shared" si="3844"/>
        <v>0</v>
      </c>
      <c r="EK560" s="18">
        <f t="shared" si="3844"/>
        <v>0</v>
      </c>
      <c r="EL560" s="7">
        <f t="shared" si="3844"/>
        <v>0</v>
      </c>
      <c r="EM560" s="7">
        <f t="shared" si="3844"/>
        <v>0</v>
      </c>
      <c r="EN560" s="7">
        <f t="shared" si="3844"/>
        <v>0</v>
      </c>
      <c r="EO560" s="7">
        <f t="shared" si="3844"/>
        <v>0</v>
      </c>
      <c r="EP560" s="7">
        <f t="shared" si="3844"/>
        <v>0</v>
      </c>
      <c r="EQ560" s="7">
        <f t="shared" si="3844"/>
        <v>0</v>
      </c>
      <c r="ER560" s="7">
        <f t="shared" si="3844"/>
        <v>0</v>
      </c>
      <c r="ES560" s="7">
        <f t="shared" si="3844"/>
        <v>0</v>
      </c>
      <c r="ET560" s="7">
        <f t="shared" si="3844"/>
        <v>0</v>
      </c>
      <c r="EU560" s="18">
        <f t="shared" si="3844"/>
        <v>0</v>
      </c>
      <c r="EV560" s="7">
        <f t="shared" si="3844"/>
        <v>0</v>
      </c>
      <c r="EW560" s="7">
        <f t="shared" si="3844"/>
        <v>0</v>
      </c>
      <c r="EX560" s="7">
        <f t="shared" si="3845"/>
        <v>0</v>
      </c>
      <c r="EY560" s="7">
        <f t="shared" si="3845"/>
        <v>0</v>
      </c>
      <c r="EZ560" s="7">
        <f t="shared" si="3845"/>
        <v>0</v>
      </c>
      <c r="FA560" s="7">
        <f t="shared" si="3845"/>
        <v>0</v>
      </c>
      <c r="FB560" s="7">
        <f t="shared" si="3845"/>
        <v>0</v>
      </c>
      <c r="FC560" s="7">
        <f t="shared" si="3845"/>
        <v>0</v>
      </c>
      <c r="FD560" s="7">
        <f t="shared" si="3845"/>
        <v>0</v>
      </c>
      <c r="FE560" s="18">
        <f t="shared" si="3845"/>
        <v>0</v>
      </c>
      <c r="FF560" s="7">
        <f t="shared" si="3845"/>
        <v>0</v>
      </c>
      <c r="FG560" s="7">
        <f t="shared" si="3845"/>
        <v>0</v>
      </c>
      <c r="FH560" s="7">
        <f t="shared" si="3845"/>
        <v>0</v>
      </c>
      <c r="FI560" s="7">
        <f t="shared" si="3845"/>
        <v>0</v>
      </c>
      <c r="FJ560" s="7">
        <f t="shared" si="3845"/>
        <v>0</v>
      </c>
      <c r="FK560" s="7">
        <f t="shared" si="3845"/>
        <v>0</v>
      </c>
      <c r="FL560" s="7">
        <f t="shared" si="3845"/>
        <v>0</v>
      </c>
      <c r="FM560" s="7">
        <f t="shared" si="3845"/>
        <v>0</v>
      </c>
      <c r="FN560" s="7">
        <f t="shared" si="3846"/>
        <v>0</v>
      </c>
      <c r="FO560" s="7">
        <f t="shared" si="3846"/>
        <v>0</v>
      </c>
      <c r="FP560" s="7"/>
      <c r="FQ560" s="7">
        <f t="shared" si="3847"/>
        <v>0</v>
      </c>
      <c r="FR560" s="7">
        <f t="shared" si="3847"/>
        <v>0</v>
      </c>
      <c r="FS560" s="7">
        <f t="shared" si="3847"/>
        <v>0</v>
      </c>
      <c r="FT560" s="7">
        <f t="shared" si="3847"/>
        <v>0</v>
      </c>
      <c r="FU560" s="7">
        <f t="shared" si="3847"/>
        <v>0</v>
      </c>
      <c r="FV560" s="7">
        <f t="shared" si="3847"/>
        <v>0</v>
      </c>
      <c r="FW560" s="7">
        <f t="shared" si="3847"/>
        <v>0</v>
      </c>
      <c r="FX560" s="7">
        <f t="shared" si="3847"/>
        <v>0</v>
      </c>
      <c r="FY560" s="7">
        <f t="shared" si="3847"/>
        <v>0</v>
      </c>
      <c r="FZ560" s="7">
        <f t="shared" si="3847"/>
        <v>0</v>
      </c>
      <c r="GA560" s="7">
        <f t="shared" si="3847"/>
        <v>0</v>
      </c>
      <c r="GB560" s="116">
        <f t="shared" si="3847"/>
        <v>0</v>
      </c>
      <c r="GC560" s="117">
        <f t="shared" si="3847"/>
        <v>0</v>
      </c>
      <c r="GD560" s="7"/>
      <c r="GE560" s="7"/>
      <c r="GF560" s="7"/>
      <c r="GG560" s="52"/>
      <c r="GH560" s="3"/>
      <c r="GI560" s="18"/>
      <c r="GJ560" s="18"/>
      <c r="GK560" s="1"/>
      <c r="GL560" s="23"/>
      <c r="GM560" s="61"/>
      <c r="GN560" s="7"/>
      <c r="GO560" s="67"/>
    </row>
    <row r="561" spans="1:197" s="7" customFormat="1" ht="24.95" customHeight="1" x14ac:dyDescent="0.35">
      <c r="A561" s="51"/>
      <c r="M561" s="73">
        <f t="shared" si="3865"/>
        <v>0</v>
      </c>
      <c r="N561" s="32"/>
      <c r="O561" s="263"/>
      <c r="P561" s="32"/>
      <c r="Q561" s="20"/>
      <c r="R561" s="32"/>
      <c r="S561" s="20"/>
      <c r="T561" s="32"/>
      <c r="U561" s="20"/>
      <c r="V561" s="74"/>
      <c r="W561" s="20"/>
      <c r="X561" s="20"/>
      <c r="Y561" s="20"/>
      <c r="Z561" s="74"/>
      <c r="AA561" s="20"/>
      <c r="AB561" s="74"/>
      <c r="AC561" s="20"/>
      <c r="AD561" s="74"/>
      <c r="AE561" s="24"/>
      <c r="AF561" s="74"/>
      <c r="AG561" s="20"/>
      <c r="AH561" s="74"/>
      <c r="AI561" s="20"/>
      <c r="AJ561" s="74"/>
      <c r="AK561" s="20"/>
      <c r="AL561" s="74"/>
      <c r="AM561" s="263"/>
      <c r="AN561" s="74"/>
      <c r="AO561" s="20"/>
      <c r="AP561" s="74"/>
      <c r="AQ561" s="20"/>
      <c r="AR561" s="74"/>
      <c r="AS561" s="20"/>
      <c r="AT561" s="74"/>
      <c r="AU561" s="20"/>
      <c r="AV561" s="74"/>
      <c r="AW561" s="20"/>
      <c r="AX561" s="74"/>
      <c r="AY561" s="20"/>
      <c r="AZ561" s="74"/>
      <c r="BA561" s="20"/>
      <c r="BB561" s="74"/>
      <c r="BC561" s="20"/>
      <c r="BD561" s="74"/>
      <c r="BE561" s="20"/>
      <c r="BF561" s="20">
        <f t="shared" si="3866"/>
        <v>0</v>
      </c>
      <c r="BG561" s="20">
        <f t="shared" si="3867"/>
        <v>0</v>
      </c>
      <c r="BK561" s="52"/>
      <c r="BL561" s="51"/>
      <c r="BX561" s="73">
        <f t="shared" si="3923"/>
        <v>0</v>
      </c>
      <c r="BY561" s="32"/>
      <c r="BZ561" s="334"/>
      <c r="CA561" s="32"/>
      <c r="CB561" s="20"/>
      <c r="CC561" s="32"/>
      <c r="CD561" s="20"/>
      <c r="CE561" s="32"/>
      <c r="CF561" s="20"/>
      <c r="CG561" s="74"/>
      <c r="CH561" s="20"/>
      <c r="CI561" s="20"/>
      <c r="CJ561" s="20"/>
      <c r="CK561" s="74"/>
      <c r="CL561" s="20"/>
      <c r="CM561" s="74"/>
      <c r="CN561" s="20"/>
      <c r="CO561" s="74"/>
      <c r="CP561" s="24"/>
      <c r="CQ561" s="74"/>
      <c r="CR561" s="334"/>
      <c r="CS561" s="74"/>
      <c r="CT561" s="20"/>
      <c r="CU561" s="74"/>
      <c r="CV561" s="20"/>
      <c r="CW561" s="74"/>
      <c r="CX561" s="334"/>
      <c r="CY561" s="74"/>
      <c r="CZ561" s="20"/>
      <c r="DA561" s="74"/>
      <c r="DB561" s="20"/>
      <c r="DC561" s="74"/>
      <c r="DD561" s="20"/>
      <c r="DE561" s="74"/>
      <c r="DF561" s="20"/>
      <c r="DG561" s="74"/>
      <c r="DH561" s="20"/>
      <c r="DI561" s="74"/>
      <c r="DJ561" s="20"/>
      <c r="DK561" s="74"/>
      <c r="DL561" s="20"/>
      <c r="DM561" s="74"/>
      <c r="DN561" s="20"/>
      <c r="DO561" s="74"/>
      <c r="DP561" s="20"/>
      <c r="DQ561" s="20">
        <f t="shared" si="3842"/>
        <v>0</v>
      </c>
      <c r="DR561" s="20">
        <f t="shared" si="3843"/>
        <v>0</v>
      </c>
      <c r="DV561" s="52"/>
      <c r="DW561" s="51"/>
      <c r="EH561" s="7">
        <f t="shared" si="3844"/>
        <v>0</v>
      </c>
      <c r="EI561" s="7">
        <f t="shared" si="3844"/>
        <v>0</v>
      </c>
      <c r="EJ561" s="7">
        <f t="shared" si="3844"/>
        <v>0</v>
      </c>
      <c r="EK561" s="18">
        <f t="shared" si="3844"/>
        <v>0</v>
      </c>
      <c r="EL561" s="7">
        <f t="shared" si="3844"/>
        <v>0</v>
      </c>
      <c r="EM561" s="7">
        <f t="shared" si="3844"/>
        <v>0</v>
      </c>
      <c r="EN561" s="7">
        <f t="shared" si="3844"/>
        <v>0</v>
      </c>
      <c r="EO561" s="7">
        <f t="shared" si="3844"/>
        <v>0</v>
      </c>
      <c r="EP561" s="7">
        <f t="shared" si="3844"/>
        <v>0</v>
      </c>
      <c r="EQ561" s="7">
        <f t="shared" si="3844"/>
        <v>0</v>
      </c>
      <c r="ER561" s="7">
        <f t="shared" si="3844"/>
        <v>0</v>
      </c>
      <c r="ES561" s="7">
        <f t="shared" si="3844"/>
        <v>0</v>
      </c>
      <c r="ET561" s="7">
        <f t="shared" si="3844"/>
        <v>0</v>
      </c>
      <c r="EU561" s="18">
        <f t="shared" si="3844"/>
        <v>0</v>
      </c>
      <c r="EV561" s="7">
        <f t="shared" si="3844"/>
        <v>0</v>
      </c>
      <c r="EW561" s="7">
        <f t="shared" ref="EW561:FL562" si="3924">SUM(AA561+CL561)</f>
        <v>0</v>
      </c>
      <c r="EX561" s="7">
        <f t="shared" si="3845"/>
        <v>0</v>
      </c>
      <c r="EY561" s="7">
        <f t="shared" si="3845"/>
        <v>0</v>
      </c>
      <c r="EZ561" s="7">
        <f t="shared" si="3845"/>
        <v>0</v>
      </c>
      <c r="FA561" s="7">
        <f t="shared" si="3845"/>
        <v>0</v>
      </c>
      <c r="FB561" s="7">
        <f t="shared" si="3845"/>
        <v>0</v>
      </c>
      <c r="FC561" s="7">
        <f t="shared" si="3845"/>
        <v>0</v>
      </c>
      <c r="FD561" s="7">
        <f t="shared" si="3845"/>
        <v>0</v>
      </c>
      <c r="FE561" s="18">
        <f t="shared" si="3845"/>
        <v>0</v>
      </c>
      <c r="FF561" s="7">
        <f t="shared" si="3845"/>
        <v>0</v>
      </c>
      <c r="FG561" s="7">
        <f t="shared" si="3845"/>
        <v>0</v>
      </c>
      <c r="FH561" s="7">
        <f t="shared" si="3845"/>
        <v>0</v>
      </c>
      <c r="FI561" s="7">
        <f t="shared" si="3845"/>
        <v>0</v>
      </c>
      <c r="FJ561" s="7">
        <f t="shared" si="3845"/>
        <v>0</v>
      </c>
      <c r="FK561" s="7">
        <f t="shared" si="3845"/>
        <v>0</v>
      </c>
      <c r="FL561" s="7">
        <f t="shared" si="3845"/>
        <v>0</v>
      </c>
      <c r="FM561" s="7">
        <f t="shared" ref="FM561:FM562" si="3925">SUM(AQ561+DB561)</f>
        <v>0</v>
      </c>
      <c r="FN561" s="7">
        <f t="shared" si="3846"/>
        <v>0</v>
      </c>
      <c r="FO561" s="7">
        <f t="shared" si="3846"/>
        <v>0</v>
      </c>
      <c r="FQ561" s="7">
        <f t="shared" si="3847"/>
        <v>0</v>
      </c>
      <c r="FR561" s="7">
        <f t="shared" si="3847"/>
        <v>0</v>
      </c>
      <c r="FS561" s="7">
        <f t="shared" si="3847"/>
        <v>0</v>
      </c>
      <c r="FT561" s="7">
        <f t="shared" si="3847"/>
        <v>0</v>
      </c>
      <c r="FU561" s="7">
        <f t="shared" si="3847"/>
        <v>0</v>
      </c>
      <c r="FV561" s="7">
        <f t="shared" si="3847"/>
        <v>0</v>
      </c>
      <c r="FW561" s="7">
        <f t="shared" si="3847"/>
        <v>0</v>
      </c>
      <c r="FX561" s="7">
        <f t="shared" si="3847"/>
        <v>0</v>
      </c>
      <c r="FY561" s="7">
        <f t="shared" si="3847"/>
        <v>0</v>
      </c>
      <c r="FZ561" s="7">
        <f t="shared" si="3847"/>
        <v>0</v>
      </c>
      <c r="GA561" s="7">
        <f t="shared" si="3847"/>
        <v>0</v>
      </c>
      <c r="GB561" s="116">
        <f t="shared" si="3847"/>
        <v>0</v>
      </c>
      <c r="GC561" s="117">
        <f t="shared" si="3847"/>
        <v>0</v>
      </c>
      <c r="GG561" s="52"/>
      <c r="GI561" s="18"/>
      <c r="GJ561" s="18"/>
      <c r="GL561" s="23"/>
      <c r="GM561" s="61"/>
      <c r="GO561" s="67"/>
    </row>
    <row r="562" spans="1:197" ht="24.95" customHeight="1" x14ac:dyDescent="0.35">
      <c r="A562" s="51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3">
        <f t="shared" si="3865"/>
        <v>0</v>
      </c>
      <c r="N562" s="32"/>
      <c r="O562" s="263"/>
      <c r="P562" s="32"/>
      <c r="Q562" s="20"/>
      <c r="R562" s="32"/>
      <c r="S562" s="20"/>
      <c r="T562" s="32"/>
      <c r="U562" s="20"/>
      <c r="V562" s="74"/>
      <c r="W562" s="20"/>
      <c r="X562" s="20"/>
      <c r="Y562" s="20"/>
      <c r="Z562" s="74"/>
      <c r="AA562" s="20"/>
      <c r="AB562" s="74"/>
      <c r="AC562" s="20"/>
      <c r="AD562" s="74"/>
      <c r="AE562" s="24"/>
      <c r="AF562" s="74"/>
      <c r="AG562" s="20"/>
      <c r="AH562" s="74"/>
      <c r="AI562" s="20"/>
      <c r="AJ562" s="74"/>
      <c r="AK562" s="20"/>
      <c r="AL562" s="74"/>
      <c r="AM562" s="263"/>
      <c r="AN562" s="74"/>
      <c r="AO562" s="20"/>
      <c r="AP562" s="74"/>
      <c r="AQ562" s="20"/>
      <c r="AR562" s="74"/>
      <c r="AS562" s="20"/>
      <c r="AT562" s="74"/>
      <c r="AU562" s="20"/>
      <c r="AV562" s="74"/>
      <c r="AW562" s="20"/>
      <c r="AX562" s="74"/>
      <c r="AY562" s="20"/>
      <c r="AZ562" s="74"/>
      <c r="BA562" s="20"/>
      <c r="BB562" s="74"/>
      <c r="BC562" s="20"/>
      <c r="BD562" s="74"/>
      <c r="BE562" s="20"/>
      <c r="BF562" s="20">
        <f t="shared" si="3866"/>
        <v>0</v>
      </c>
      <c r="BG562" s="20">
        <f t="shared" si="3867"/>
        <v>0</v>
      </c>
      <c r="BH562" s="7"/>
      <c r="BI562" s="7"/>
      <c r="BJ562" s="7"/>
      <c r="BK562" s="52"/>
      <c r="BL562" s="51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3">
        <f t="shared" si="3923"/>
        <v>0</v>
      </c>
      <c r="BY562" s="32"/>
      <c r="BZ562" s="334"/>
      <c r="CA562" s="32"/>
      <c r="CB562" s="20"/>
      <c r="CC562" s="32"/>
      <c r="CD562" s="20"/>
      <c r="CE562" s="32"/>
      <c r="CF562" s="20"/>
      <c r="CG562" s="74"/>
      <c r="CH562" s="20"/>
      <c r="CI562" s="20"/>
      <c r="CJ562" s="20"/>
      <c r="CK562" s="74"/>
      <c r="CL562" s="20"/>
      <c r="CM562" s="74"/>
      <c r="CN562" s="20"/>
      <c r="CO562" s="74"/>
      <c r="CP562" s="24"/>
      <c r="CQ562" s="74"/>
      <c r="CR562" s="334"/>
      <c r="CS562" s="74"/>
      <c r="CT562" s="20"/>
      <c r="CU562" s="74"/>
      <c r="CV562" s="20"/>
      <c r="CW562" s="74"/>
      <c r="CX562" s="334"/>
      <c r="CY562" s="74"/>
      <c r="CZ562" s="20"/>
      <c r="DA562" s="74"/>
      <c r="DB562" s="20"/>
      <c r="DC562" s="74"/>
      <c r="DD562" s="20"/>
      <c r="DE562" s="74"/>
      <c r="DF562" s="20"/>
      <c r="DG562" s="74"/>
      <c r="DH562" s="20"/>
      <c r="DI562" s="74"/>
      <c r="DJ562" s="20"/>
      <c r="DK562" s="74"/>
      <c r="DL562" s="20"/>
      <c r="DM562" s="74"/>
      <c r="DN562" s="20"/>
      <c r="DO562" s="74"/>
      <c r="DP562" s="20"/>
      <c r="DQ562" s="20">
        <f t="shared" si="3842"/>
        <v>0</v>
      </c>
      <c r="DR562" s="20">
        <f t="shared" si="3843"/>
        <v>0</v>
      </c>
      <c r="DS562" s="7"/>
      <c r="DT562" s="7"/>
      <c r="DU562" s="7"/>
      <c r="DV562" s="52"/>
      <c r="DW562" s="51"/>
      <c r="DX562" s="7"/>
      <c r="DY562" s="7"/>
      <c r="DZ562" s="7"/>
      <c r="EA562" s="8"/>
      <c r="EB562" s="8"/>
      <c r="EC562" s="8"/>
      <c r="ED562" s="8"/>
      <c r="EE562" s="8"/>
      <c r="EF562" s="8"/>
      <c r="EG562" s="8"/>
      <c r="EH562" s="7">
        <f t="shared" ref="EH562:EV562" si="3926">SUM(L562+BW562)</f>
        <v>0</v>
      </c>
      <c r="EI562" s="7">
        <f t="shared" si="3926"/>
        <v>0</v>
      </c>
      <c r="EJ562" s="7">
        <f t="shared" si="3926"/>
        <v>0</v>
      </c>
      <c r="EK562" s="18">
        <f t="shared" si="3926"/>
        <v>0</v>
      </c>
      <c r="EL562" s="7">
        <f t="shared" si="3926"/>
        <v>0</v>
      </c>
      <c r="EM562" s="7">
        <f t="shared" si="3926"/>
        <v>0</v>
      </c>
      <c r="EN562" s="7">
        <f t="shared" si="3926"/>
        <v>0</v>
      </c>
      <c r="EO562" s="7">
        <f t="shared" si="3926"/>
        <v>0</v>
      </c>
      <c r="EP562" s="7">
        <f t="shared" si="3926"/>
        <v>0</v>
      </c>
      <c r="EQ562" s="7">
        <f t="shared" si="3926"/>
        <v>0</v>
      </c>
      <c r="ER562" s="7">
        <f t="shared" si="3926"/>
        <v>0</v>
      </c>
      <c r="ES562" s="7">
        <f t="shared" si="3926"/>
        <v>0</v>
      </c>
      <c r="ET562" s="7">
        <f t="shared" si="3926"/>
        <v>0</v>
      </c>
      <c r="EU562" s="18">
        <f t="shared" si="3926"/>
        <v>0</v>
      </c>
      <c r="EV562" s="7">
        <f t="shared" si="3926"/>
        <v>0</v>
      </c>
      <c r="EW562" s="7">
        <f t="shared" si="3924"/>
        <v>0</v>
      </c>
      <c r="EX562" s="7">
        <f t="shared" si="3924"/>
        <v>0</v>
      </c>
      <c r="EY562" s="7">
        <f t="shared" si="3924"/>
        <v>0</v>
      </c>
      <c r="EZ562" s="7">
        <f t="shared" si="3924"/>
        <v>0</v>
      </c>
      <c r="FA562" s="7">
        <f t="shared" si="3924"/>
        <v>0</v>
      </c>
      <c r="FB562" s="7">
        <f t="shared" si="3924"/>
        <v>0</v>
      </c>
      <c r="FC562" s="7">
        <f t="shared" si="3924"/>
        <v>0</v>
      </c>
      <c r="FD562" s="7">
        <f t="shared" si="3924"/>
        <v>0</v>
      </c>
      <c r="FE562" s="18">
        <f t="shared" si="3924"/>
        <v>0</v>
      </c>
      <c r="FF562" s="7">
        <f t="shared" si="3924"/>
        <v>0</v>
      </c>
      <c r="FG562" s="7">
        <f t="shared" si="3924"/>
        <v>0</v>
      </c>
      <c r="FH562" s="7">
        <f t="shared" si="3924"/>
        <v>0</v>
      </c>
      <c r="FI562" s="7">
        <f t="shared" si="3924"/>
        <v>0</v>
      </c>
      <c r="FJ562" s="7">
        <f t="shared" si="3924"/>
        <v>0</v>
      </c>
      <c r="FK562" s="7">
        <f t="shared" si="3924"/>
        <v>0</v>
      </c>
      <c r="FL562" s="7">
        <f t="shared" si="3924"/>
        <v>0</v>
      </c>
      <c r="FM562" s="7">
        <f t="shared" si="3925"/>
        <v>0</v>
      </c>
      <c r="FN562" s="7">
        <f t="shared" si="3846"/>
        <v>0</v>
      </c>
      <c r="FO562" s="7">
        <f t="shared" si="3846"/>
        <v>0</v>
      </c>
      <c r="FP562" s="7"/>
      <c r="FQ562" s="7">
        <f t="shared" si="3847"/>
        <v>0</v>
      </c>
      <c r="FR562" s="7">
        <f t="shared" si="3847"/>
        <v>0</v>
      </c>
      <c r="FS562" s="7">
        <f t="shared" si="3847"/>
        <v>0</v>
      </c>
      <c r="FT562" s="7">
        <f t="shared" si="3847"/>
        <v>0</v>
      </c>
      <c r="FU562" s="7">
        <f t="shared" si="3847"/>
        <v>0</v>
      </c>
      <c r="FV562" s="7">
        <f t="shared" si="3847"/>
        <v>0</v>
      </c>
      <c r="FW562" s="7">
        <f t="shared" si="3847"/>
        <v>0</v>
      </c>
      <c r="FX562" s="7">
        <f t="shared" si="3847"/>
        <v>0</v>
      </c>
      <c r="FY562" s="7">
        <f t="shared" si="3847"/>
        <v>0</v>
      </c>
      <c r="FZ562" s="7">
        <f t="shared" si="3847"/>
        <v>0</v>
      </c>
      <c r="GA562" s="7">
        <f t="shared" si="3847"/>
        <v>0</v>
      </c>
      <c r="GB562" s="116">
        <f t="shared" si="3847"/>
        <v>0</v>
      </c>
      <c r="GC562" s="117">
        <f t="shared" si="3847"/>
        <v>0</v>
      </c>
      <c r="GD562" s="8"/>
      <c r="GE562" s="8"/>
      <c r="GF562" s="8"/>
      <c r="GG562" s="97"/>
      <c r="GH562" s="3"/>
      <c r="GI562" s="18"/>
      <c r="GJ562" s="18"/>
      <c r="GK562" s="1"/>
      <c r="GL562" s="23"/>
      <c r="GM562" s="61"/>
      <c r="GN562" s="7"/>
      <c r="GO562" s="67"/>
    </row>
    <row r="563" spans="1:197" ht="24.95" customHeight="1" x14ac:dyDescent="0.35">
      <c r="A563" s="53"/>
      <c r="B563" s="19"/>
      <c r="C563" s="19"/>
      <c r="D563" s="2"/>
      <c r="E563" s="2"/>
      <c r="F563" s="2"/>
      <c r="G563" s="2"/>
      <c r="H563" s="2"/>
      <c r="I563" s="2"/>
      <c r="J563" s="2"/>
      <c r="K563" s="2"/>
      <c r="L563" s="2">
        <f t="shared" ref="L563:BE563" si="3927">SUM(L564:L573)</f>
        <v>0</v>
      </c>
      <c r="M563" s="2">
        <f t="shared" si="3927"/>
        <v>0</v>
      </c>
      <c r="N563" s="2">
        <f t="shared" si="3927"/>
        <v>0</v>
      </c>
      <c r="O563" s="131">
        <f t="shared" si="3927"/>
        <v>0</v>
      </c>
      <c r="P563" s="2">
        <f t="shared" si="3927"/>
        <v>0</v>
      </c>
      <c r="Q563" s="2">
        <f t="shared" si="3927"/>
        <v>0</v>
      </c>
      <c r="R563" s="2">
        <f t="shared" si="3927"/>
        <v>0</v>
      </c>
      <c r="S563" s="2">
        <f t="shared" si="3927"/>
        <v>0</v>
      </c>
      <c r="T563" s="2">
        <f t="shared" si="3927"/>
        <v>0</v>
      </c>
      <c r="U563" s="2">
        <f t="shared" si="3927"/>
        <v>0</v>
      </c>
      <c r="V563" s="2">
        <f t="shared" si="3927"/>
        <v>0</v>
      </c>
      <c r="W563" s="2">
        <f t="shared" si="3927"/>
        <v>0</v>
      </c>
      <c r="X563" s="2">
        <f t="shared" si="3927"/>
        <v>0</v>
      </c>
      <c r="Y563" s="2">
        <f t="shared" si="3927"/>
        <v>0</v>
      </c>
      <c r="Z563" s="2">
        <f t="shared" si="3927"/>
        <v>0</v>
      </c>
      <c r="AA563" s="2">
        <f t="shared" si="3927"/>
        <v>0</v>
      </c>
      <c r="AB563" s="2">
        <f t="shared" si="3927"/>
        <v>0</v>
      </c>
      <c r="AC563" s="2">
        <f t="shared" si="3927"/>
        <v>0</v>
      </c>
      <c r="AD563" s="2">
        <f t="shared" si="3927"/>
        <v>0</v>
      </c>
      <c r="AE563" s="2">
        <f t="shared" si="3927"/>
        <v>0</v>
      </c>
      <c r="AF563" s="2">
        <f t="shared" si="3927"/>
        <v>0</v>
      </c>
      <c r="AG563" s="2">
        <f t="shared" si="3927"/>
        <v>0</v>
      </c>
      <c r="AH563" s="2">
        <f t="shared" si="3927"/>
        <v>0</v>
      </c>
      <c r="AI563" s="14">
        <f t="shared" si="3927"/>
        <v>0</v>
      </c>
      <c r="AJ563" s="2">
        <f t="shared" si="3927"/>
        <v>0</v>
      </c>
      <c r="AK563" s="2">
        <f t="shared" si="3927"/>
        <v>0</v>
      </c>
      <c r="AL563" s="2">
        <f t="shared" si="3927"/>
        <v>0</v>
      </c>
      <c r="AM563" s="131">
        <f t="shared" si="3927"/>
        <v>0</v>
      </c>
      <c r="AN563" s="2">
        <f>SUM(AN564:AN573)</f>
        <v>0</v>
      </c>
      <c r="AO563" s="2">
        <f t="shared" si="3927"/>
        <v>0</v>
      </c>
      <c r="AP563" s="2">
        <f t="shared" si="3927"/>
        <v>0</v>
      </c>
      <c r="AQ563" s="2">
        <f t="shared" si="3927"/>
        <v>0</v>
      </c>
      <c r="AR563" s="2">
        <f t="shared" si="3927"/>
        <v>0</v>
      </c>
      <c r="AS563" s="2">
        <f t="shared" si="3927"/>
        <v>0</v>
      </c>
      <c r="AT563" s="2">
        <f t="shared" si="3927"/>
        <v>0</v>
      </c>
      <c r="AU563" s="2">
        <f t="shared" si="3927"/>
        <v>0</v>
      </c>
      <c r="AV563" s="2">
        <f t="shared" si="3927"/>
        <v>0</v>
      </c>
      <c r="AW563" s="2">
        <f t="shared" si="3927"/>
        <v>0</v>
      </c>
      <c r="AX563" s="2">
        <f t="shared" si="3927"/>
        <v>0</v>
      </c>
      <c r="AY563" s="2">
        <f t="shared" si="3927"/>
        <v>0</v>
      </c>
      <c r="AZ563" s="2">
        <f t="shared" si="3927"/>
        <v>0</v>
      </c>
      <c r="BA563" s="2">
        <f t="shared" si="3927"/>
        <v>0</v>
      </c>
      <c r="BB563" s="2">
        <f t="shared" si="3927"/>
        <v>0</v>
      </c>
      <c r="BC563" s="2">
        <f t="shared" si="3927"/>
        <v>0</v>
      </c>
      <c r="BD563" s="2">
        <f t="shared" si="3927"/>
        <v>0</v>
      </c>
      <c r="BE563" s="2">
        <f t="shared" si="3927"/>
        <v>0</v>
      </c>
      <c r="BF563" s="14">
        <f>SUM(BF564:BF576)</f>
        <v>0</v>
      </c>
      <c r="BG563" s="14">
        <f>SUM(BG564:BJ576)</f>
        <v>0</v>
      </c>
      <c r="BH563" s="2"/>
      <c r="BI563" s="2"/>
      <c r="BJ563" s="2"/>
      <c r="BK563" s="54"/>
      <c r="BL563" s="53"/>
      <c r="BM563" s="19"/>
      <c r="BN563" s="19"/>
      <c r="BO563" s="2"/>
      <c r="BP563" s="2"/>
      <c r="BQ563" s="2"/>
      <c r="BR563" s="2"/>
      <c r="BS563" s="2"/>
      <c r="BT563" s="2"/>
      <c r="BU563" s="2"/>
      <c r="BV563" s="2"/>
      <c r="BW563" s="2">
        <f t="shared" ref="BW563:CX563" si="3928">SUM(BW564:BW573)</f>
        <v>0</v>
      </c>
      <c r="BX563" s="2">
        <f t="shared" si="3928"/>
        <v>0</v>
      </c>
      <c r="BY563" s="2">
        <f t="shared" si="3928"/>
        <v>0</v>
      </c>
      <c r="BZ563" s="404">
        <f t="shared" si="3928"/>
        <v>0</v>
      </c>
      <c r="CA563" s="2">
        <f t="shared" si="3928"/>
        <v>0</v>
      </c>
      <c r="CB563" s="2">
        <f t="shared" si="3928"/>
        <v>0</v>
      </c>
      <c r="CC563" s="2">
        <f t="shared" si="3928"/>
        <v>0</v>
      </c>
      <c r="CD563" s="2">
        <f t="shared" si="3928"/>
        <v>0</v>
      </c>
      <c r="CE563" s="2">
        <f t="shared" si="3928"/>
        <v>0</v>
      </c>
      <c r="CF563" s="2">
        <f t="shared" si="3928"/>
        <v>0</v>
      </c>
      <c r="CG563" s="2">
        <f t="shared" si="3928"/>
        <v>0</v>
      </c>
      <c r="CH563" s="2">
        <f t="shared" si="3928"/>
        <v>0</v>
      </c>
      <c r="CI563" s="2">
        <f t="shared" si="3928"/>
        <v>0</v>
      </c>
      <c r="CJ563" s="2">
        <f t="shared" si="3928"/>
        <v>0</v>
      </c>
      <c r="CK563" s="2">
        <f t="shared" si="3928"/>
        <v>0</v>
      </c>
      <c r="CL563" s="2">
        <f t="shared" si="3928"/>
        <v>0</v>
      </c>
      <c r="CM563" s="2">
        <f t="shared" si="3928"/>
        <v>0</v>
      </c>
      <c r="CN563" s="2">
        <f t="shared" si="3928"/>
        <v>0</v>
      </c>
      <c r="CO563" s="2">
        <f t="shared" si="3928"/>
        <v>0</v>
      </c>
      <c r="CP563" s="2">
        <f t="shared" si="3928"/>
        <v>0</v>
      </c>
      <c r="CQ563" s="2">
        <f t="shared" si="3928"/>
        <v>0</v>
      </c>
      <c r="CR563" s="404">
        <f t="shared" si="3928"/>
        <v>0</v>
      </c>
      <c r="CS563" s="2">
        <f t="shared" si="3928"/>
        <v>0</v>
      </c>
      <c r="CT563" s="14">
        <f t="shared" si="3928"/>
        <v>0</v>
      </c>
      <c r="CU563" s="2">
        <f t="shared" si="3928"/>
        <v>0</v>
      </c>
      <c r="CV563" s="2">
        <f t="shared" si="3928"/>
        <v>0</v>
      </c>
      <c r="CW563" s="2">
        <f t="shared" si="3928"/>
        <v>0</v>
      </c>
      <c r="CX563" s="404">
        <f t="shared" si="3928"/>
        <v>0</v>
      </c>
      <c r="CY563" s="2">
        <f>SUM(CY564:CY573)</f>
        <v>0</v>
      </c>
      <c r="CZ563" s="2">
        <f t="shared" ref="CZ563:DR563" si="3929">SUM(CZ564:CZ573)</f>
        <v>0</v>
      </c>
      <c r="DA563" s="2">
        <f t="shared" si="3929"/>
        <v>0</v>
      </c>
      <c r="DB563" s="2">
        <f t="shared" si="3929"/>
        <v>0</v>
      </c>
      <c r="DC563" s="2">
        <f t="shared" si="3929"/>
        <v>0</v>
      </c>
      <c r="DD563" s="2">
        <f t="shared" si="3929"/>
        <v>0</v>
      </c>
      <c r="DE563" s="2">
        <f t="shared" si="3929"/>
        <v>0</v>
      </c>
      <c r="DF563" s="2">
        <f t="shared" si="3929"/>
        <v>0</v>
      </c>
      <c r="DG563" s="2">
        <f t="shared" si="3929"/>
        <v>0</v>
      </c>
      <c r="DH563" s="2">
        <f t="shared" si="3929"/>
        <v>0</v>
      </c>
      <c r="DI563" s="2">
        <f t="shared" si="3929"/>
        <v>0</v>
      </c>
      <c r="DJ563" s="2">
        <f t="shared" si="3929"/>
        <v>0</v>
      </c>
      <c r="DK563" s="2">
        <f t="shared" si="3929"/>
        <v>0</v>
      </c>
      <c r="DL563" s="2">
        <f t="shared" si="3929"/>
        <v>0</v>
      </c>
      <c r="DM563" s="2">
        <f t="shared" si="3929"/>
        <v>0</v>
      </c>
      <c r="DN563" s="2">
        <f t="shared" si="3929"/>
        <v>0</v>
      </c>
      <c r="DO563" s="2">
        <f t="shared" si="3929"/>
        <v>0</v>
      </c>
      <c r="DP563" s="2">
        <f t="shared" si="3929"/>
        <v>0</v>
      </c>
      <c r="DQ563" s="14">
        <f t="shared" si="3929"/>
        <v>0</v>
      </c>
      <c r="DR563" s="14">
        <f t="shared" si="3929"/>
        <v>0</v>
      </c>
      <c r="DS563" s="2"/>
      <c r="DT563" s="2"/>
      <c r="DU563" s="2"/>
      <c r="DV563" s="54"/>
      <c r="DW563" s="53"/>
      <c r="DX563" s="19"/>
      <c r="DY563" s="19"/>
      <c r="DZ563" s="2"/>
      <c r="EA563" s="2"/>
      <c r="EB563" s="2"/>
      <c r="EC563" s="2"/>
      <c r="ED563" s="2"/>
      <c r="EE563" s="2"/>
      <c r="EF563" s="2"/>
      <c r="EG563" s="2"/>
      <c r="EH563" s="2">
        <f t="shared" ref="EH563:GC563" si="3930">SUM(EH564:EH576)</f>
        <v>0</v>
      </c>
      <c r="EI563" s="2">
        <f t="shared" si="3930"/>
        <v>0</v>
      </c>
      <c r="EJ563" s="2">
        <f t="shared" si="3930"/>
        <v>0</v>
      </c>
      <c r="EK563" s="2">
        <f>SUM(EK564:EK576)</f>
        <v>0</v>
      </c>
      <c r="EL563" s="2">
        <f t="shared" si="3930"/>
        <v>0</v>
      </c>
      <c r="EM563" s="2">
        <f t="shared" si="3930"/>
        <v>0</v>
      </c>
      <c r="EN563" s="2">
        <f t="shared" si="3930"/>
        <v>0</v>
      </c>
      <c r="EO563" s="2">
        <f t="shared" si="3930"/>
        <v>0</v>
      </c>
      <c r="EP563" s="2">
        <f t="shared" si="3930"/>
        <v>0</v>
      </c>
      <c r="EQ563" s="2">
        <f t="shared" si="3930"/>
        <v>0</v>
      </c>
      <c r="ER563" s="2">
        <f t="shared" si="3930"/>
        <v>0</v>
      </c>
      <c r="ES563" s="2">
        <f t="shared" si="3930"/>
        <v>0</v>
      </c>
      <c r="ET563" s="2">
        <f t="shared" si="3930"/>
        <v>0</v>
      </c>
      <c r="EU563" s="14">
        <f t="shared" si="3930"/>
        <v>0</v>
      </c>
      <c r="EV563" s="2">
        <f t="shared" si="3930"/>
        <v>0</v>
      </c>
      <c r="EW563" s="2">
        <f t="shared" si="3930"/>
        <v>0</v>
      </c>
      <c r="EX563" s="2">
        <f t="shared" si="3930"/>
        <v>0</v>
      </c>
      <c r="EY563" s="2">
        <f t="shared" si="3930"/>
        <v>0</v>
      </c>
      <c r="EZ563" s="2">
        <f t="shared" si="3930"/>
        <v>0</v>
      </c>
      <c r="FA563" s="2">
        <f t="shared" si="3930"/>
        <v>0</v>
      </c>
      <c r="FB563" s="2">
        <f t="shared" si="3930"/>
        <v>0</v>
      </c>
      <c r="FC563" s="2">
        <f t="shared" si="3930"/>
        <v>0</v>
      </c>
      <c r="FD563" s="2">
        <f t="shared" si="3930"/>
        <v>0</v>
      </c>
      <c r="FE563" s="14">
        <f t="shared" si="3930"/>
        <v>0</v>
      </c>
      <c r="FF563" s="2">
        <f t="shared" si="3930"/>
        <v>0</v>
      </c>
      <c r="FG563" s="2">
        <f t="shared" si="3930"/>
        <v>0</v>
      </c>
      <c r="FH563" s="2">
        <f t="shared" si="3930"/>
        <v>0</v>
      </c>
      <c r="FI563" s="2">
        <f t="shared" si="3930"/>
        <v>0</v>
      </c>
      <c r="FJ563" s="2">
        <f t="shared" si="3930"/>
        <v>0</v>
      </c>
      <c r="FK563" s="2">
        <f t="shared" si="3930"/>
        <v>0</v>
      </c>
      <c r="FL563" s="2">
        <f t="shared" si="3930"/>
        <v>0</v>
      </c>
      <c r="FM563" s="2">
        <f t="shared" si="3930"/>
        <v>0</v>
      </c>
      <c r="FN563" s="2">
        <f t="shared" si="3930"/>
        <v>0</v>
      </c>
      <c r="FO563" s="2">
        <f t="shared" si="3930"/>
        <v>0</v>
      </c>
      <c r="FP563" s="2"/>
      <c r="FQ563" s="2">
        <f t="shared" ref="FQ563" si="3931">SUM(FQ564:FQ576)</f>
        <v>0</v>
      </c>
      <c r="FR563" s="2">
        <f t="shared" si="3930"/>
        <v>0</v>
      </c>
      <c r="FS563" s="2">
        <f t="shared" si="3930"/>
        <v>0</v>
      </c>
      <c r="FT563" s="2">
        <f t="shared" si="3930"/>
        <v>0</v>
      </c>
      <c r="FU563" s="2">
        <f t="shared" si="3930"/>
        <v>0</v>
      </c>
      <c r="FV563" s="2">
        <f t="shared" si="3930"/>
        <v>0</v>
      </c>
      <c r="FW563" s="2">
        <f t="shared" si="3930"/>
        <v>0</v>
      </c>
      <c r="FX563" s="2">
        <f t="shared" si="3930"/>
        <v>0</v>
      </c>
      <c r="FY563" s="2">
        <f t="shared" si="3930"/>
        <v>0</v>
      </c>
      <c r="FZ563" s="2">
        <f t="shared" si="3930"/>
        <v>0</v>
      </c>
      <c r="GA563" s="2">
        <f t="shared" si="3930"/>
        <v>0</v>
      </c>
      <c r="GB563" s="37">
        <f>SUM(GB564:GB576)</f>
        <v>0</v>
      </c>
      <c r="GC563" s="42">
        <f t="shared" si="3930"/>
        <v>0</v>
      </c>
      <c r="GD563" s="2"/>
      <c r="GE563" s="2"/>
      <c r="GF563" s="2"/>
      <c r="GG563" s="54"/>
      <c r="GH563" s="3"/>
      <c r="GI563" s="18"/>
      <c r="GJ563" s="18"/>
      <c r="GK563" s="17"/>
      <c r="GL563" s="17"/>
      <c r="GM563" s="62"/>
      <c r="GN563" s="7"/>
      <c r="GO563" s="67"/>
    </row>
    <row r="564" spans="1:197" ht="24.95" customHeight="1" x14ac:dyDescent="0.35">
      <c r="A564" s="51"/>
      <c r="B564" s="20"/>
      <c r="C564" s="78"/>
      <c r="D564" s="78"/>
      <c r="E564" s="78"/>
      <c r="F564" s="72"/>
      <c r="G564" s="79"/>
      <c r="H564" s="79"/>
      <c r="I564" s="79"/>
      <c r="J564" s="79"/>
      <c r="K564" s="79"/>
      <c r="L564" s="26"/>
      <c r="M564" s="73">
        <f t="shared" ref="M564:M576" si="3932">SUM(N564+P564+T564+V564+AR564*2)</f>
        <v>0</v>
      </c>
      <c r="N564" s="32"/>
      <c r="O564" s="263"/>
      <c r="P564" s="32"/>
      <c r="Q564" s="20"/>
      <c r="R564" s="32"/>
      <c r="S564" s="20"/>
      <c r="T564" s="32"/>
      <c r="U564" s="20"/>
      <c r="V564" s="74"/>
      <c r="W564" s="20"/>
      <c r="X564" s="20"/>
      <c r="Y564" s="20"/>
      <c r="Z564" s="74"/>
      <c r="AA564" s="20"/>
      <c r="AB564" s="74"/>
      <c r="AC564" s="20"/>
      <c r="AD564" s="74"/>
      <c r="AE564" s="24"/>
      <c r="AF564" s="74"/>
      <c r="AG564" s="20"/>
      <c r="AH564" s="74"/>
      <c r="AI564" s="20"/>
      <c r="AJ564" s="74"/>
      <c r="AK564" s="20"/>
      <c r="AL564" s="74"/>
      <c r="AM564" s="263"/>
      <c r="AN564" s="74"/>
      <c r="AO564" s="20"/>
      <c r="AP564" s="74"/>
      <c r="AQ564" s="20"/>
      <c r="AR564" s="74"/>
      <c r="AS564" s="20"/>
      <c r="AT564" s="74"/>
      <c r="AU564" s="20"/>
      <c r="AV564" s="74"/>
      <c r="AW564" s="20"/>
      <c r="AX564" s="74"/>
      <c r="AY564" s="20"/>
      <c r="AZ564" s="74"/>
      <c r="BA564" s="20"/>
      <c r="BB564" s="74"/>
      <c r="BC564" s="20"/>
      <c r="BD564" s="74"/>
      <c r="BE564" s="20"/>
      <c r="BF564" s="20">
        <f t="shared" ref="BF564:BF576" si="3933">SUM(AO564+BE564+BC564+BA564+AY564+AW564+AS564+AQ564+AK564+AM564+AI564+AG564+AE564+AC564+AA564+Y564+X564+W564+U564+Q564+O564+S564+AU564)</f>
        <v>0</v>
      </c>
      <c r="BG564" s="20">
        <f t="shared" ref="BG564:BG576" si="3934">SUM(O564+Q564+U564+W564+X564+AS564+AW564+AY564+BA564+BC564+S564+AQ564)</f>
        <v>0</v>
      </c>
      <c r="BH564" s="7"/>
      <c r="BI564" s="7"/>
      <c r="BJ564" s="7"/>
      <c r="BK564" s="52"/>
      <c r="BL564" s="51"/>
      <c r="BM564" s="20"/>
      <c r="BN564" s="78"/>
      <c r="BO564" s="78"/>
      <c r="BP564" s="78"/>
      <c r="BQ564" s="72"/>
      <c r="BR564" s="79"/>
      <c r="BS564" s="79"/>
      <c r="BT564" s="79"/>
      <c r="BU564" s="79"/>
      <c r="BV564" s="79"/>
      <c r="BW564" s="26"/>
      <c r="BX564" s="73">
        <f t="shared" ref="BX564:BX576" si="3935">SUM(BY564+CA564+CE564+CG564+DC564*2)</f>
        <v>0</v>
      </c>
      <c r="BY564" s="32"/>
      <c r="BZ564" s="334"/>
      <c r="CA564" s="32"/>
      <c r="CB564" s="20"/>
      <c r="CC564" s="32"/>
      <c r="CD564" s="20"/>
      <c r="CE564" s="32"/>
      <c r="CF564" s="20"/>
      <c r="CG564" s="74"/>
      <c r="CH564" s="20"/>
      <c r="CI564" s="20"/>
      <c r="CJ564" s="20"/>
      <c r="CK564" s="74"/>
      <c r="CL564" s="20"/>
      <c r="CM564" s="74"/>
      <c r="CN564" s="20"/>
      <c r="CO564" s="74"/>
      <c r="CP564" s="24"/>
      <c r="CQ564" s="74"/>
      <c r="CR564" s="334"/>
      <c r="CS564" s="74"/>
      <c r="CT564" s="20"/>
      <c r="CU564" s="74"/>
      <c r="CV564" s="20"/>
      <c r="CW564" s="74"/>
      <c r="CX564" s="334"/>
      <c r="CY564" s="74"/>
      <c r="CZ564" s="20"/>
      <c r="DA564" s="74"/>
      <c r="DB564" s="20"/>
      <c r="DC564" s="74"/>
      <c r="DD564" s="20"/>
      <c r="DE564" s="74"/>
      <c r="DF564" s="20"/>
      <c r="DG564" s="74"/>
      <c r="DH564" s="20"/>
      <c r="DI564" s="74"/>
      <c r="DJ564" s="20"/>
      <c r="DK564" s="74"/>
      <c r="DL564" s="20"/>
      <c r="DM564" s="74"/>
      <c r="DN564" s="20"/>
      <c r="DO564" s="74"/>
      <c r="DP564" s="20"/>
      <c r="DQ564" s="20">
        <f t="shared" ref="DQ564:DQ576" si="3936">SUM(CZ564+DP564+DN564+DL564+DJ564+DH564+DD564+DB564+CV564+CX564+CT564+CR564+CP564+CN564+CL564+CJ564+CI564+CH564+CF564+CB564+BZ564+CD564+DF564)</f>
        <v>0</v>
      </c>
      <c r="DR564" s="20">
        <f t="shared" ref="DR564:DR576" si="3937">SUM(BZ564+CB564+CF564+CH564+CI564+DD564+DH564+DJ564+DL564+DN564+CD564+DB564)</f>
        <v>0</v>
      </c>
      <c r="DS564" s="29"/>
      <c r="DT564" s="1"/>
      <c r="DU564" s="1"/>
      <c r="DV564" s="55"/>
      <c r="DW564" s="51"/>
      <c r="DX564" s="20"/>
      <c r="DY564" s="78"/>
      <c r="DZ564" s="78"/>
      <c r="EA564" s="7"/>
      <c r="EB564" s="7"/>
      <c r="EC564" s="7"/>
      <c r="ED564" s="7"/>
      <c r="EE564" s="7"/>
      <c r="EF564" s="7"/>
      <c r="EG564" s="7"/>
      <c r="EH564" s="7">
        <f t="shared" ref="EH564:EW576" si="3938">SUM(L564+BW564)</f>
        <v>0</v>
      </c>
      <c r="EI564" s="7">
        <f t="shared" si="3938"/>
        <v>0</v>
      </c>
      <c r="EJ564" s="7">
        <f t="shared" si="3938"/>
        <v>0</v>
      </c>
      <c r="EK564" s="18">
        <f t="shared" si="3938"/>
        <v>0</v>
      </c>
      <c r="EL564" s="7">
        <f t="shared" si="3938"/>
        <v>0</v>
      </c>
      <c r="EM564" s="7">
        <f t="shared" si="3938"/>
        <v>0</v>
      </c>
      <c r="EN564" s="7">
        <f t="shared" si="3938"/>
        <v>0</v>
      </c>
      <c r="EO564" s="7">
        <f t="shared" si="3938"/>
        <v>0</v>
      </c>
      <c r="EP564" s="7">
        <f t="shared" si="3938"/>
        <v>0</v>
      </c>
      <c r="EQ564" s="7">
        <f t="shared" si="3938"/>
        <v>0</v>
      </c>
      <c r="ER564" s="7">
        <f t="shared" si="3938"/>
        <v>0</v>
      </c>
      <c r="ES564" s="7">
        <f t="shared" si="3938"/>
        <v>0</v>
      </c>
      <c r="ET564" s="7">
        <f t="shared" si="3938"/>
        <v>0</v>
      </c>
      <c r="EU564" s="18">
        <f t="shared" si="3938"/>
        <v>0</v>
      </c>
      <c r="EV564" s="7">
        <f t="shared" si="3938"/>
        <v>0</v>
      </c>
      <c r="EW564" s="7">
        <f t="shared" si="3938"/>
        <v>0</v>
      </c>
      <c r="EX564" s="7">
        <f t="shared" ref="EX564:FM576" si="3939">SUM(AB564+CM564)</f>
        <v>0</v>
      </c>
      <c r="EY564" s="7">
        <f t="shared" si="3939"/>
        <v>0</v>
      </c>
      <c r="EZ564" s="7">
        <f t="shared" si="3939"/>
        <v>0</v>
      </c>
      <c r="FA564" s="7">
        <f t="shared" si="3939"/>
        <v>0</v>
      </c>
      <c r="FB564" s="7">
        <f t="shared" si="3939"/>
        <v>0</v>
      </c>
      <c r="FC564" s="7">
        <f t="shared" si="3939"/>
        <v>0</v>
      </c>
      <c r="FD564" s="7">
        <f t="shared" si="3939"/>
        <v>0</v>
      </c>
      <c r="FE564" s="18">
        <f t="shared" si="3939"/>
        <v>0</v>
      </c>
      <c r="FF564" s="7">
        <f t="shared" si="3939"/>
        <v>0</v>
      </c>
      <c r="FG564" s="7">
        <f t="shared" si="3939"/>
        <v>0</v>
      </c>
      <c r="FH564" s="7">
        <f t="shared" si="3939"/>
        <v>0</v>
      </c>
      <c r="FI564" s="7">
        <f t="shared" si="3939"/>
        <v>0</v>
      </c>
      <c r="FJ564" s="7">
        <f t="shared" si="3939"/>
        <v>0</v>
      </c>
      <c r="FK564" s="7">
        <f t="shared" si="3939"/>
        <v>0</v>
      </c>
      <c r="FL564" s="7">
        <f t="shared" si="3939"/>
        <v>0</v>
      </c>
      <c r="FM564" s="7">
        <f t="shared" si="3939"/>
        <v>0</v>
      </c>
      <c r="FN564" s="7">
        <f t="shared" ref="FE564:FO576" si="3940">SUM(AR564+DC564)</f>
        <v>0</v>
      </c>
      <c r="FO564" s="7">
        <f t="shared" si="3940"/>
        <v>0</v>
      </c>
      <c r="FP564" s="7"/>
      <c r="FQ564" s="7">
        <f t="shared" ref="FQ564:GC576" si="3941">SUM(AU564+DF564)</f>
        <v>0</v>
      </c>
      <c r="FR564" s="7">
        <f t="shared" si="3941"/>
        <v>0</v>
      </c>
      <c r="FS564" s="7">
        <f t="shared" si="3941"/>
        <v>0</v>
      </c>
      <c r="FT564" s="7">
        <f t="shared" si="3941"/>
        <v>0</v>
      </c>
      <c r="FU564" s="7">
        <f t="shared" si="3941"/>
        <v>0</v>
      </c>
      <c r="FV564" s="7">
        <f t="shared" si="3941"/>
        <v>0</v>
      </c>
      <c r="FW564" s="7">
        <f t="shared" si="3941"/>
        <v>0</v>
      </c>
      <c r="FX564" s="7">
        <f t="shared" si="3941"/>
        <v>0</v>
      </c>
      <c r="FY564" s="7">
        <f t="shared" si="3941"/>
        <v>0</v>
      </c>
      <c r="FZ564" s="7">
        <f t="shared" si="3941"/>
        <v>0</v>
      </c>
      <c r="GA564" s="7">
        <f t="shared" si="3941"/>
        <v>0</v>
      </c>
      <c r="GB564" s="116">
        <f t="shared" si="3941"/>
        <v>0</v>
      </c>
      <c r="GC564" s="117">
        <f t="shared" si="3941"/>
        <v>0</v>
      </c>
      <c r="GD564" s="7"/>
      <c r="GE564" s="7"/>
      <c r="GF564" s="7"/>
      <c r="GG564" s="52"/>
      <c r="GH564" s="3"/>
      <c r="GI564" s="18"/>
      <c r="GJ564" s="18"/>
      <c r="GK564" s="1"/>
      <c r="GL564" s="23"/>
      <c r="GM564" s="61"/>
      <c r="GN564" s="7"/>
      <c r="GO564" s="67"/>
    </row>
    <row r="565" spans="1:197" ht="24.95" customHeight="1" x14ac:dyDescent="0.35">
      <c r="A565" s="51"/>
      <c r="B565" s="20"/>
      <c r="C565" s="71"/>
      <c r="D565" s="71"/>
      <c r="E565" s="71"/>
      <c r="F565" s="72"/>
      <c r="G565" s="72"/>
      <c r="H565" s="79"/>
      <c r="I565" s="79"/>
      <c r="J565" s="79"/>
      <c r="K565" s="79"/>
      <c r="L565" s="26"/>
      <c r="M565" s="73">
        <f t="shared" si="3932"/>
        <v>0</v>
      </c>
      <c r="N565" s="32"/>
      <c r="O565" s="263"/>
      <c r="P565" s="32"/>
      <c r="Q565" s="20"/>
      <c r="R565" s="32"/>
      <c r="S565" s="20"/>
      <c r="T565" s="32"/>
      <c r="U565" s="20"/>
      <c r="V565" s="74"/>
      <c r="W565" s="20"/>
      <c r="X565" s="20"/>
      <c r="Y565" s="20"/>
      <c r="Z565" s="74"/>
      <c r="AA565" s="20"/>
      <c r="AB565" s="74"/>
      <c r="AC565" s="20"/>
      <c r="AD565" s="74"/>
      <c r="AE565" s="24"/>
      <c r="AF565" s="74"/>
      <c r="AG565" s="20"/>
      <c r="AH565" s="74"/>
      <c r="AI565" s="20"/>
      <c r="AJ565" s="74"/>
      <c r="AK565" s="20"/>
      <c r="AL565" s="74"/>
      <c r="AM565" s="263"/>
      <c r="AN565" s="74"/>
      <c r="AO565" s="20"/>
      <c r="AP565" s="74"/>
      <c r="AQ565" s="20"/>
      <c r="AR565" s="74"/>
      <c r="AS565" s="20"/>
      <c r="AT565" s="74"/>
      <c r="AU565" s="20"/>
      <c r="AV565" s="74"/>
      <c r="AW565" s="20"/>
      <c r="AX565" s="74"/>
      <c r="AY565" s="20"/>
      <c r="AZ565" s="74"/>
      <c r="BA565" s="20"/>
      <c r="BB565" s="74"/>
      <c r="BC565" s="20"/>
      <c r="BD565" s="74"/>
      <c r="BE565" s="20"/>
      <c r="BF565" s="20">
        <f t="shared" si="3933"/>
        <v>0</v>
      </c>
      <c r="BG565" s="20">
        <f t="shared" si="3934"/>
        <v>0</v>
      </c>
      <c r="BH565" s="1"/>
      <c r="BI565" s="1"/>
      <c r="BJ565" s="1"/>
      <c r="BK565" s="55"/>
      <c r="BL565" s="51"/>
      <c r="BM565" s="20"/>
      <c r="BN565" s="71"/>
      <c r="BO565" s="71"/>
      <c r="BP565" s="71"/>
      <c r="BQ565" s="72"/>
      <c r="BR565" s="72"/>
      <c r="BS565" s="79"/>
      <c r="BT565" s="79"/>
      <c r="BU565" s="79"/>
      <c r="BV565" s="79"/>
      <c r="BW565" s="26"/>
      <c r="BX565" s="73">
        <f t="shared" si="3935"/>
        <v>0</v>
      </c>
      <c r="BY565" s="32"/>
      <c r="BZ565" s="334"/>
      <c r="CA565" s="32"/>
      <c r="CB565" s="20"/>
      <c r="CC565" s="32"/>
      <c r="CD565" s="20"/>
      <c r="CE565" s="32"/>
      <c r="CF565" s="20"/>
      <c r="CG565" s="74"/>
      <c r="CH565" s="20"/>
      <c r="CI565" s="20"/>
      <c r="CJ565" s="20"/>
      <c r="CK565" s="74"/>
      <c r="CL565" s="20"/>
      <c r="CM565" s="74"/>
      <c r="CN565" s="20"/>
      <c r="CO565" s="74"/>
      <c r="CP565" s="24"/>
      <c r="CQ565" s="74"/>
      <c r="CR565" s="334"/>
      <c r="CS565" s="74"/>
      <c r="CT565" s="20"/>
      <c r="CU565" s="74"/>
      <c r="CV565" s="20"/>
      <c r="CW565" s="74"/>
      <c r="CX565" s="334"/>
      <c r="CY565" s="74"/>
      <c r="CZ565" s="20"/>
      <c r="DA565" s="74"/>
      <c r="DB565" s="20"/>
      <c r="DC565" s="74"/>
      <c r="DD565" s="20"/>
      <c r="DE565" s="74"/>
      <c r="DF565" s="20"/>
      <c r="DG565" s="74"/>
      <c r="DH565" s="20"/>
      <c r="DI565" s="74"/>
      <c r="DJ565" s="20"/>
      <c r="DK565" s="74"/>
      <c r="DL565" s="20"/>
      <c r="DM565" s="74"/>
      <c r="DN565" s="20"/>
      <c r="DO565" s="74"/>
      <c r="DP565" s="20"/>
      <c r="DQ565" s="20">
        <f t="shared" si="3936"/>
        <v>0</v>
      </c>
      <c r="DR565" s="20">
        <f t="shared" si="3937"/>
        <v>0</v>
      </c>
      <c r="DS565" s="7"/>
      <c r="DT565" s="7"/>
      <c r="DU565" s="7"/>
      <c r="DV565" s="52"/>
      <c r="DW565" s="51"/>
      <c r="DX565" s="20"/>
      <c r="DY565" s="71"/>
      <c r="DZ565" s="71"/>
      <c r="EA565" s="7"/>
      <c r="EB565" s="7"/>
      <c r="EC565" s="7"/>
      <c r="ED565" s="7"/>
      <c r="EE565" s="7"/>
      <c r="EF565" s="7"/>
      <c r="EG565" s="7"/>
      <c r="EH565" s="6">
        <f t="shared" si="3938"/>
        <v>0</v>
      </c>
      <c r="EI565" s="6">
        <f t="shared" si="3938"/>
        <v>0</v>
      </c>
      <c r="EJ565" s="7">
        <f t="shared" si="3938"/>
        <v>0</v>
      </c>
      <c r="EK565" s="18">
        <f t="shared" si="3938"/>
        <v>0</v>
      </c>
      <c r="EL565" s="7">
        <f t="shared" si="3938"/>
        <v>0</v>
      </c>
      <c r="EM565" s="7">
        <f t="shared" si="3938"/>
        <v>0</v>
      </c>
      <c r="EN565" s="7">
        <f t="shared" si="3938"/>
        <v>0</v>
      </c>
      <c r="EO565" s="7">
        <f t="shared" si="3938"/>
        <v>0</v>
      </c>
      <c r="EP565" s="7">
        <f t="shared" si="3938"/>
        <v>0</v>
      </c>
      <c r="EQ565" s="7">
        <f t="shared" si="3938"/>
        <v>0</v>
      </c>
      <c r="ER565" s="7">
        <f t="shared" si="3938"/>
        <v>0</v>
      </c>
      <c r="ES565" s="7">
        <f t="shared" si="3938"/>
        <v>0</v>
      </c>
      <c r="ET565" s="7">
        <f t="shared" si="3938"/>
        <v>0</v>
      </c>
      <c r="EU565" s="18">
        <f t="shared" si="3938"/>
        <v>0</v>
      </c>
      <c r="EV565" s="7">
        <f t="shared" si="3938"/>
        <v>0</v>
      </c>
      <c r="EW565" s="7">
        <f t="shared" si="3938"/>
        <v>0</v>
      </c>
      <c r="EX565" s="7">
        <f t="shared" si="3939"/>
        <v>0</v>
      </c>
      <c r="EY565" s="7">
        <f t="shared" si="3939"/>
        <v>0</v>
      </c>
      <c r="EZ565" s="7">
        <f t="shared" si="3939"/>
        <v>0</v>
      </c>
      <c r="FA565" s="7">
        <f t="shared" si="3939"/>
        <v>0</v>
      </c>
      <c r="FB565" s="7">
        <f t="shared" si="3939"/>
        <v>0</v>
      </c>
      <c r="FC565" s="7">
        <f t="shared" si="3939"/>
        <v>0</v>
      </c>
      <c r="FD565" s="7">
        <f t="shared" si="3939"/>
        <v>0</v>
      </c>
      <c r="FE565" s="18">
        <f t="shared" si="3939"/>
        <v>0</v>
      </c>
      <c r="FF565" s="7">
        <f t="shared" si="3939"/>
        <v>0</v>
      </c>
      <c r="FG565" s="7">
        <f t="shared" si="3939"/>
        <v>0</v>
      </c>
      <c r="FH565" s="7">
        <f t="shared" si="3939"/>
        <v>0</v>
      </c>
      <c r="FI565" s="7">
        <f t="shared" si="3939"/>
        <v>0</v>
      </c>
      <c r="FJ565" s="7">
        <f t="shared" si="3939"/>
        <v>0</v>
      </c>
      <c r="FK565" s="7">
        <f t="shared" si="3939"/>
        <v>0</v>
      </c>
      <c r="FL565" s="7">
        <f t="shared" si="3940"/>
        <v>0</v>
      </c>
      <c r="FM565" s="7">
        <f t="shared" si="3940"/>
        <v>0</v>
      </c>
      <c r="FN565" s="7">
        <f t="shared" si="3940"/>
        <v>0</v>
      </c>
      <c r="FO565" s="7">
        <f t="shared" si="3940"/>
        <v>0</v>
      </c>
      <c r="FP565" s="7"/>
      <c r="FQ565" s="7">
        <f t="shared" si="3941"/>
        <v>0</v>
      </c>
      <c r="FR565" s="7">
        <f t="shared" si="3941"/>
        <v>0</v>
      </c>
      <c r="FS565" s="7">
        <f t="shared" si="3941"/>
        <v>0</v>
      </c>
      <c r="FT565" s="7">
        <f t="shared" si="3941"/>
        <v>0</v>
      </c>
      <c r="FU565" s="7">
        <f t="shared" si="3941"/>
        <v>0</v>
      </c>
      <c r="FV565" s="7">
        <f t="shared" si="3941"/>
        <v>0</v>
      </c>
      <c r="FW565" s="7">
        <f t="shared" si="3941"/>
        <v>0</v>
      </c>
      <c r="FX565" s="7">
        <f t="shared" si="3941"/>
        <v>0</v>
      </c>
      <c r="FY565" s="7">
        <f t="shared" si="3941"/>
        <v>0</v>
      </c>
      <c r="FZ565" s="7">
        <f t="shared" si="3941"/>
        <v>0</v>
      </c>
      <c r="GA565" s="7">
        <f t="shared" si="3941"/>
        <v>0</v>
      </c>
      <c r="GB565" s="116">
        <f t="shared" si="3941"/>
        <v>0</v>
      </c>
      <c r="GC565" s="117">
        <f t="shared" si="3941"/>
        <v>0</v>
      </c>
      <c r="GD565" s="7"/>
      <c r="GE565" s="7"/>
      <c r="GF565" s="7"/>
      <c r="GG565" s="52"/>
      <c r="GH565" s="3"/>
      <c r="GI565" s="18"/>
      <c r="GJ565" s="18"/>
      <c r="GK565" s="1"/>
      <c r="GL565" s="23"/>
      <c r="GM565" s="61"/>
      <c r="GN565" s="7"/>
      <c r="GO565" s="67"/>
    </row>
    <row r="566" spans="1:197" ht="24.95" customHeight="1" x14ac:dyDescent="0.35">
      <c r="A566" s="51"/>
      <c r="B566" s="20"/>
      <c r="C566" s="78"/>
      <c r="D566" s="78"/>
      <c r="E566" s="78"/>
      <c r="F566" s="71"/>
      <c r="G566" s="79"/>
      <c r="H566" s="79"/>
      <c r="I566" s="79"/>
      <c r="J566" s="79"/>
      <c r="K566" s="79"/>
      <c r="L566" s="26"/>
      <c r="M566" s="73">
        <f t="shared" si="3932"/>
        <v>0</v>
      </c>
      <c r="N566" s="32"/>
      <c r="O566" s="263"/>
      <c r="P566" s="32"/>
      <c r="Q566" s="20"/>
      <c r="R566" s="32"/>
      <c r="S566" s="20"/>
      <c r="T566" s="32"/>
      <c r="U566" s="20"/>
      <c r="V566" s="74"/>
      <c r="W566" s="20"/>
      <c r="X566" s="20"/>
      <c r="Y566" s="20"/>
      <c r="Z566" s="74"/>
      <c r="AA566" s="20"/>
      <c r="AB566" s="74"/>
      <c r="AC566" s="20"/>
      <c r="AD566" s="74"/>
      <c r="AE566" s="24"/>
      <c r="AF566" s="74"/>
      <c r="AG566" s="20"/>
      <c r="AH566" s="74"/>
      <c r="AI566" s="20"/>
      <c r="AJ566" s="74"/>
      <c r="AK566" s="20"/>
      <c r="AL566" s="74"/>
      <c r="AM566" s="263"/>
      <c r="AN566" s="74"/>
      <c r="AO566" s="20"/>
      <c r="AP566" s="74"/>
      <c r="AQ566" s="20"/>
      <c r="AR566" s="74"/>
      <c r="AS566" s="20"/>
      <c r="AT566" s="74"/>
      <c r="AU566" s="20"/>
      <c r="AV566" s="74"/>
      <c r="AW566" s="20"/>
      <c r="AX566" s="74"/>
      <c r="AY566" s="20"/>
      <c r="AZ566" s="74"/>
      <c r="BA566" s="20"/>
      <c r="BB566" s="74"/>
      <c r="BC566" s="20"/>
      <c r="BD566" s="74"/>
      <c r="BE566" s="20"/>
      <c r="BF566" s="20">
        <f t="shared" si="3933"/>
        <v>0</v>
      </c>
      <c r="BG566" s="20">
        <f t="shared" si="3934"/>
        <v>0</v>
      </c>
      <c r="BH566" s="7"/>
      <c r="BI566" s="7"/>
      <c r="BJ566" s="7"/>
      <c r="BK566" s="52"/>
      <c r="BL566" s="51"/>
      <c r="BM566" s="20"/>
      <c r="BN566" s="78"/>
      <c r="BO566" s="78"/>
      <c r="BP566" s="78"/>
      <c r="BQ566" s="71"/>
      <c r="BR566" s="79"/>
      <c r="BS566" s="79"/>
      <c r="BT566" s="79"/>
      <c r="BU566" s="79"/>
      <c r="BV566" s="79"/>
      <c r="BW566" s="26"/>
      <c r="BX566" s="73">
        <f t="shared" si="3935"/>
        <v>0</v>
      </c>
      <c r="BY566" s="32"/>
      <c r="BZ566" s="334"/>
      <c r="CA566" s="32"/>
      <c r="CB566" s="20"/>
      <c r="CC566" s="32"/>
      <c r="CD566" s="20"/>
      <c r="CE566" s="32"/>
      <c r="CF566" s="20"/>
      <c r="CG566" s="74"/>
      <c r="CH566" s="20"/>
      <c r="CI566" s="20"/>
      <c r="CJ566" s="20"/>
      <c r="CK566" s="74"/>
      <c r="CL566" s="20"/>
      <c r="CM566" s="74"/>
      <c r="CN566" s="20"/>
      <c r="CO566" s="74"/>
      <c r="CP566" s="24"/>
      <c r="CQ566" s="74"/>
      <c r="CR566" s="334"/>
      <c r="CS566" s="74"/>
      <c r="CT566" s="20"/>
      <c r="CU566" s="74"/>
      <c r="CV566" s="20"/>
      <c r="CW566" s="74"/>
      <c r="CX566" s="334"/>
      <c r="CY566" s="74"/>
      <c r="CZ566" s="20"/>
      <c r="DA566" s="74"/>
      <c r="DB566" s="20"/>
      <c r="DC566" s="74"/>
      <c r="DD566" s="20"/>
      <c r="DE566" s="74"/>
      <c r="DF566" s="20"/>
      <c r="DG566" s="74"/>
      <c r="DH566" s="20"/>
      <c r="DI566" s="74"/>
      <c r="DJ566" s="20"/>
      <c r="DK566" s="74"/>
      <c r="DL566" s="20"/>
      <c r="DM566" s="74"/>
      <c r="DN566" s="20"/>
      <c r="DO566" s="74"/>
      <c r="DP566" s="20"/>
      <c r="DQ566" s="20">
        <f t="shared" si="3936"/>
        <v>0</v>
      </c>
      <c r="DR566" s="20">
        <f t="shared" si="3937"/>
        <v>0</v>
      </c>
      <c r="DS566" s="7"/>
      <c r="DT566" s="7"/>
      <c r="DU566" s="7"/>
      <c r="DV566" s="52"/>
      <c r="DW566" s="51"/>
      <c r="DX566" s="20"/>
      <c r="DY566" s="78"/>
      <c r="DZ566" s="78"/>
      <c r="EA566" s="7"/>
      <c r="EB566" s="7"/>
      <c r="EC566" s="7"/>
      <c r="ED566" s="7"/>
      <c r="EE566" s="7"/>
      <c r="EF566" s="7"/>
      <c r="EG566" s="7"/>
      <c r="EH566" s="6">
        <f t="shared" si="3938"/>
        <v>0</v>
      </c>
      <c r="EI566" s="6">
        <f t="shared" si="3938"/>
        <v>0</v>
      </c>
      <c r="EJ566" s="7">
        <f t="shared" si="3938"/>
        <v>0</v>
      </c>
      <c r="EK566" s="18">
        <f t="shared" si="3938"/>
        <v>0</v>
      </c>
      <c r="EL566" s="7">
        <f t="shared" si="3938"/>
        <v>0</v>
      </c>
      <c r="EM566" s="7">
        <f t="shared" si="3938"/>
        <v>0</v>
      </c>
      <c r="EN566" s="7">
        <f t="shared" si="3938"/>
        <v>0</v>
      </c>
      <c r="EO566" s="7">
        <f t="shared" si="3938"/>
        <v>0</v>
      </c>
      <c r="EP566" s="7">
        <f t="shared" si="3938"/>
        <v>0</v>
      </c>
      <c r="EQ566" s="7">
        <f t="shared" si="3938"/>
        <v>0</v>
      </c>
      <c r="ER566" s="7">
        <f t="shared" si="3938"/>
        <v>0</v>
      </c>
      <c r="ES566" s="7">
        <f t="shared" si="3938"/>
        <v>0</v>
      </c>
      <c r="ET566" s="7">
        <f t="shared" si="3938"/>
        <v>0</v>
      </c>
      <c r="EU566" s="18">
        <f t="shared" si="3938"/>
        <v>0</v>
      </c>
      <c r="EV566" s="7">
        <f t="shared" si="3938"/>
        <v>0</v>
      </c>
      <c r="EW566" s="7">
        <f t="shared" si="3938"/>
        <v>0</v>
      </c>
      <c r="EX566" s="7">
        <f t="shared" si="3939"/>
        <v>0</v>
      </c>
      <c r="EY566" s="7">
        <f t="shared" si="3939"/>
        <v>0</v>
      </c>
      <c r="EZ566" s="7">
        <f t="shared" si="3939"/>
        <v>0</v>
      </c>
      <c r="FA566" s="7">
        <f t="shared" si="3939"/>
        <v>0</v>
      </c>
      <c r="FB566" s="7">
        <f t="shared" si="3939"/>
        <v>0</v>
      </c>
      <c r="FC566" s="7">
        <f t="shared" si="3939"/>
        <v>0</v>
      </c>
      <c r="FD566" s="7">
        <f t="shared" si="3939"/>
        <v>0</v>
      </c>
      <c r="FE566" s="18">
        <f t="shared" si="3939"/>
        <v>0</v>
      </c>
      <c r="FF566" s="7">
        <f t="shared" si="3939"/>
        <v>0</v>
      </c>
      <c r="FG566" s="7">
        <f t="shared" si="3939"/>
        <v>0</v>
      </c>
      <c r="FH566" s="7">
        <f t="shared" si="3939"/>
        <v>0</v>
      </c>
      <c r="FI566" s="7">
        <f t="shared" si="3939"/>
        <v>0</v>
      </c>
      <c r="FJ566" s="7">
        <f t="shared" si="3939"/>
        <v>0</v>
      </c>
      <c r="FK566" s="7">
        <f t="shared" si="3939"/>
        <v>0</v>
      </c>
      <c r="FL566" s="7">
        <f t="shared" si="3940"/>
        <v>0</v>
      </c>
      <c r="FM566" s="7">
        <f t="shared" si="3940"/>
        <v>0</v>
      </c>
      <c r="FN566" s="7">
        <f t="shared" si="3940"/>
        <v>0</v>
      </c>
      <c r="FO566" s="7">
        <f t="shared" si="3940"/>
        <v>0</v>
      </c>
      <c r="FP566" s="7"/>
      <c r="FQ566" s="7">
        <f t="shared" si="3941"/>
        <v>0</v>
      </c>
      <c r="FR566" s="7">
        <f t="shared" si="3941"/>
        <v>0</v>
      </c>
      <c r="FS566" s="7">
        <f t="shared" si="3941"/>
        <v>0</v>
      </c>
      <c r="FT566" s="7">
        <f t="shared" si="3941"/>
        <v>0</v>
      </c>
      <c r="FU566" s="7">
        <f t="shared" si="3941"/>
        <v>0</v>
      </c>
      <c r="FV566" s="7">
        <f t="shared" si="3941"/>
        <v>0</v>
      </c>
      <c r="FW566" s="7">
        <f t="shared" si="3941"/>
        <v>0</v>
      </c>
      <c r="FX566" s="7">
        <f t="shared" si="3941"/>
        <v>0</v>
      </c>
      <c r="FY566" s="7">
        <f t="shared" si="3941"/>
        <v>0</v>
      </c>
      <c r="FZ566" s="7">
        <f t="shared" si="3941"/>
        <v>0</v>
      </c>
      <c r="GA566" s="7">
        <f t="shared" si="3941"/>
        <v>0</v>
      </c>
      <c r="GB566" s="116">
        <f t="shared" si="3941"/>
        <v>0</v>
      </c>
      <c r="GC566" s="117">
        <f t="shared" si="3941"/>
        <v>0</v>
      </c>
      <c r="GD566" s="7"/>
      <c r="GE566" s="7"/>
      <c r="GF566" s="7"/>
      <c r="GG566" s="52"/>
      <c r="GH566" s="3"/>
      <c r="GI566" s="18"/>
      <c r="GJ566" s="18"/>
      <c r="GK566" s="1"/>
      <c r="GL566" s="23"/>
      <c r="GM566" s="61"/>
      <c r="GN566" s="7"/>
      <c r="GO566" s="67"/>
    </row>
    <row r="567" spans="1:197" ht="24.95" customHeight="1" x14ac:dyDescent="0.35">
      <c r="A567" s="51"/>
      <c r="B567" s="20"/>
      <c r="C567" s="78"/>
      <c r="D567" s="78"/>
      <c r="E567" s="78"/>
      <c r="F567" s="72"/>
      <c r="G567" s="79"/>
      <c r="H567" s="79"/>
      <c r="I567" s="79"/>
      <c r="J567" s="79"/>
      <c r="K567" s="79"/>
      <c r="L567" s="26"/>
      <c r="M567" s="73">
        <f t="shared" si="3932"/>
        <v>0</v>
      </c>
      <c r="N567" s="32"/>
      <c r="O567" s="263"/>
      <c r="P567" s="32"/>
      <c r="Q567" s="20"/>
      <c r="R567" s="32"/>
      <c r="S567" s="20"/>
      <c r="T567" s="32"/>
      <c r="U567" s="20"/>
      <c r="V567" s="74"/>
      <c r="W567" s="20"/>
      <c r="X567" s="20"/>
      <c r="Y567" s="20"/>
      <c r="Z567" s="74"/>
      <c r="AA567" s="20"/>
      <c r="AB567" s="74"/>
      <c r="AC567" s="20"/>
      <c r="AD567" s="74"/>
      <c r="AE567" s="24"/>
      <c r="AF567" s="74"/>
      <c r="AG567" s="20"/>
      <c r="AH567" s="74"/>
      <c r="AI567" s="20"/>
      <c r="AJ567" s="74"/>
      <c r="AK567" s="20"/>
      <c r="AL567" s="74"/>
      <c r="AM567" s="263"/>
      <c r="AN567" s="74"/>
      <c r="AO567" s="20"/>
      <c r="AP567" s="74"/>
      <c r="AQ567" s="20"/>
      <c r="AR567" s="74"/>
      <c r="AS567" s="20"/>
      <c r="AT567" s="74"/>
      <c r="AU567" s="20"/>
      <c r="AV567" s="74"/>
      <c r="AW567" s="20"/>
      <c r="AX567" s="74"/>
      <c r="AY567" s="20"/>
      <c r="AZ567" s="74"/>
      <c r="BA567" s="20"/>
      <c r="BB567" s="74"/>
      <c r="BC567" s="20"/>
      <c r="BD567" s="74"/>
      <c r="BE567" s="20"/>
      <c r="BF567" s="20">
        <f t="shared" si="3933"/>
        <v>0</v>
      </c>
      <c r="BG567" s="20">
        <f t="shared" si="3934"/>
        <v>0</v>
      </c>
      <c r="BH567" s="7"/>
      <c r="BI567" s="7"/>
      <c r="BJ567" s="7"/>
      <c r="BK567" s="52"/>
      <c r="BL567" s="51"/>
      <c r="BM567" s="20"/>
      <c r="BN567" s="78"/>
      <c r="BO567" s="78"/>
      <c r="BP567" s="78"/>
      <c r="BQ567" s="72"/>
      <c r="BR567" s="79"/>
      <c r="BS567" s="79"/>
      <c r="BT567" s="79"/>
      <c r="BU567" s="79"/>
      <c r="BV567" s="79"/>
      <c r="BW567" s="26"/>
      <c r="BX567" s="73">
        <f t="shared" si="3935"/>
        <v>0</v>
      </c>
      <c r="BY567" s="32"/>
      <c r="BZ567" s="334"/>
      <c r="CA567" s="32"/>
      <c r="CB567" s="20"/>
      <c r="CC567" s="32"/>
      <c r="CD567" s="20"/>
      <c r="CE567" s="32"/>
      <c r="CF567" s="20"/>
      <c r="CG567" s="74"/>
      <c r="CH567" s="20"/>
      <c r="CI567" s="20"/>
      <c r="CJ567" s="20"/>
      <c r="CK567" s="74"/>
      <c r="CL567" s="20"/>
      <c r="CM567" s="74"/>
      <c r="CN567" s="20"/>
      <c r="CO567" s="74"/>
      <c r="CP567" s="24"/>
      <c r="CQ567" s="74"/>
      <c r="CR567" s="334"/>
      <c r="CS567" s="74"/>
      <c r="CT567" s="20"/>
      <c r="CU567" s="74"/>
      <c r="CV567" s="20"/>
      <c r="CW567" s="74"/>
      <c r="CX567" s="334"/>
      <c r="CY567" s="74"/>
      <c r="CZ567" s="20"/>
      <c r="DA567" s="74"/>
      <c r="DB567" s="20"/>
      <c r="DC567" s="74"/>
      <c r="DD567" s="20"/>
      <c r="DE567" s="74"/>
      <c r="DF567" s="20"/>
      <c r="DG567" s="74"/>
      <c r="DH567" s="20"/>
      <c r="DI567" s="74"/>
      <c r="DJ567" s="20"/>
      <c r="DK567" s="74"/>
      <c r="DL567" s="20"/>
      <c r="DM567" s="74"/>
      <c r="DN567" s="20"/>
      <c r="DO567" s="74"/>
      <c r="DP567" s="20"/>
      <c r="DQ567" s="20">
        <f t="shared" si="3936"/>
        <v>0</v>
      </c>
      <c r="DR567" s="20">
        <f t="shared" si="3937"/>
        <v>0</v>
      </c>
      <c r="DS567" s="7"/>
      <c r="DT567" s="7"/>
      <c r="DU567" s="7"/>
      <c r="DV567" s="52"/>
      <c r="DW567" s="51"/>
      <c r="DX567" s="20"/>
      <c r="DY567" s="78"/>
      <c r="DZ567" s="78"/>
      <c r="EA567" s="7"/>
      <c r="EB567" s="7"/>
      <c r="EC567" s="7"/>
      <c r="ED567" s="7"/>
      <c r="EE567" s="7"/>
      <c r="EF567" s="7"/>
      <c r="EG567" s="7"/>
      <c r="EH567" s="6">
        <f t="shared" si="3938"/>
        <v>0</v>
      </c>
      <c r="EI567" s="6">
        <f t="shared" si="3938"/>
        <v>0</v>
      </c>
      <c r="EJ567" s="7">
        <f t="shared" si="3938"/>
        <v>0</v>
      </c>
      <c r="EK567" s="18">
        <f t="shared" si="3938"/>
        <v>0</v>
      </c>
      <c r="EL567" s="7">
        <f t="shared" si="3938"/>
        <v>0</v>
      </c>
      <c r="EM567" s="7">
        <f t="shared" si="3938"/>
        <v>0</v>
      </c>
      <c r="EN567" s="7">
        <f t="shared" si="3938"/>
        <v>0</v>
      </c>
      <c r="EO567" s="7">
        <f t="shared" si="3938"/>
        <v>0</v>
      </c>
      <c r="EP567" s="7">
        <f t="shared" si="3938"/>
        <v>0</v>
      </c>
      <c r="EQ567" s="7">
        <f t="shared" si="3938"/>
        <v>0</v>
      </c>
      <c r="ER567" s="7">
        <f t="shared" si="3938"/>
        <v>0</v>
      </c>
      <c r="ES567" s="7">
        <f t="shared" si="3938"/>
        <v>0</v>
      </c>
      <c r="ET567" s="7">
        <f t="shared" si="3938"/>
        <v>0</v>
      </c>
      <c r="EU567" s="18">
        <f t="shared" si="3938"/>
        <v>0</v>
      </c>
      <c r="EV567" s="7">
        <f t="shared" si="3938"/>
        <v>0</v>
      </c>
      <c r="EW567" s="7">
        <f t="shared" si="3938"/>
        <v>0</v>
      </c>
      <c r="EX567" s="7">
        <f t="shared" si="3939"/>
        <v>0</v>
      </c>
      <c r="EY567" s="7">
        <f t="shared" si="3939"/>
        <v>0</v>
      </c>
      <c r="EZ567" s="7">
        <f t="shared" si="3939"/>
        <v>0</v>
      </c>
      <c r="FA567" s="7">
        <f t="shared" si="3939"/>
        <v>0</v>
      </c>
      <c r="FB567" s="7">
        <f t="shared" si="3939"/>
        <v>0</v>
      </c>
      <c r="FC567" s="7">
        <f t="shared" si="3939"/>
        <v>0</v>
      </c>
      <c r="FD567" s="7">
        <f t="shared" si="3939"/>
        <v>0</v>
      </c>
      <c r="FE567" s="18">
        <f t="shared" si="3939"/>
        <v>0</v>
      </c>
      <c r="FF567" s="7">
        <f t="shared" si="3939"/>
        <v>0</v>
      </c>
      <c r="FG567" s="7">
        <f t="shared" si="3939"/>
        <v>0</v>
      </c>
      <c r="FH567" s="7">
        <f t="shared" si="3939"/>
        <v>0</v>
      </c>
      <c r="FI567" s="7">
        <f t="shared" si="3939"/>
        <v>0</v>
      </c>
      <c r="FJ567" s="7">
        <f t="shared" si="3939"/>
        <v>0</v>
      </c>
      <c r="FK567" s="7">
        <f t="shared" si="3939"/>
        <v>0</v>
      </c>
      <c r="FL567" s="7">
        <f t="shared" si="3940"/>
        <v>0</v>
      </c>
      <c r="FM567" s="7">
        <f t="shared" si="3940"/>
        <v>0</v>
      </c>
      <c r="FN567" s="7">
        <f t="shared" si="3940"/>
        <v>0</v>
      </c>
      <c r="FO567" s="7">
        <f t="shared" si="3940"/>
        <v>0</v>
      </c>
      <c r="FP567" s="7"/>
      <c r="FQ567" s="7">
        <f t="shared" si="3941"/>
        <v>0</v>
      </c>
      <c r="FR567" s="7">
        <f t="shared" si="3941"/>
        <v>0</v>
      </c>
      <c r="FS567" s="7">
        <f t="shared" si="3941"/>
        <v>0</v>
      </c>
      <c r="FT567" s="7">
        <f t="shared" si="3941"/>
        <v>0</v>
      </c>
      <c r="FU567" s="7">
        <f t="shared" si="3941"/>
        <v>0</v>
      </c>
      <c r="FV567" s="7">
        <f t="shared" si="3941"/>
        <v>0</v>
      </c>
      <c r="FW567" s="7">
        <f t="shared" si="3941"/>
        <v>0</v>
      </c>
      <c r="FX567" s="7">
        <f t="shared" si="3941"/>
        <v>0</v>
      </c>
      <c r="FY567" s="7">
        <f t="shared" si="3941"/>
        <v>0</v>
      </c>
      <c r="FZ567" s="7">
        <f t="shared" si="3941"/>
        <v>0</v>
      </c>
      <c r="GA567" s="7">
        <f t="shared" si="3941"/>
        <v>0</v>
      </c>
      <c r="GB567" s="116">
        <f t="shared" si="3941"/>
        <v>0</v>
      </c>
      <c r="GC567" s="117">
        <f t="shared" si="3941"/>
        <v>0</v>
      </c>
      <c r="GD567" s="7"/>
      <c r="GE567" s="7"/>
      <c r="GF567" s="7"/>
      <c r="GG567" s="52"/>
      <c r="GH567" s="3"/>
      <c r="GI567" s="18"/>
      <c r="GJ567" s="18"/>
      <c r="GK567" s="1"/>
      <c r="GL567" s="23"/>
      <c r="GM567" s="61"/>
      <c r="GN567" s="7"/>
      <c r="GO567" s="67"/>
    </row>
    <row r="568" spans="1:197" ht="24.95" customHeight="1" x14ac:dyDescent="0.35">
      <c r="A568" s="51"/>
      <c r="B568" s="17"/>
      <c r="C568" s="17"/>
      <c r="D568" s="7"/>
      <c r="E568" s="7"/>
      <c r="F568" s="7"/>
      <c r="G568" s="7"/>
      <c r="H568" s="7"/>
      <c r="I568" s="7"/>
      <c r="J568" s="7"/>
      <c r="K568" s="7"/>
      <c r="L568" s="7"/>
      <c r="M568" s="73">
        <f t="shared" si="3932"/>
        <v>0</v>
      </c>
      <c r="N568" s="32"/>
      <c r="O568" s="263"/>
      <c r="P568" s="32"/>
      <c r="Q568" s="20"/>
      <c r="R568" s="32"/>
      <c r="S568" s="20"/>
      <c r="T568" s="32"/>
      <c r="U568" s="20"/>
      <c r="V568" s="74"/>
      <c r="W568" s="20"/>
      <c r="X568" s="20"/>
      <c r="Y568" s="20"/>
      <c r="Z568" s="74"/>
      <c r="AA568" s="20"/>
      <c r="AB568" s="74"/>
      <c r="AC568" s="20"/>
      <c r="AD568" s="74"/>
      <c r="AE568" s="24"/>
      <c r="AF568" s="74"/>
      <c r="AG568" s="20"/>
      <c r="AH568" s="74"/>
      <c r="AI568" s="20"/>
      <c r="AJ568" s="74"/>
      <c r="AK568" s="20"/>
      <c r="AL568" s="74"/>
      <c r="AM568" s="263"/>
      <c r="AN568" s="74"/>
      <c r="AO568" s="20"/>
      <c r="AP568" s="74"/>
      <c r="AQ568" s="20"/>
      <c r="AR568" s="74"/>
      <c r="AS568" s="20"/>
      <c r="AT568" s="74"/>
      <c r="AU568" s="20"/>
      <c r="AV568" s="74"/>
      <c r="AW568" s="20"/>
      <c r="AX568" s="74"/>
      <c r="AY568" s="20"/>
      <c r="AZ568" s="74"/>
      <c r="BA568" s="20"/>
      <c r="BB568" s="74"/>
      <c r="BC568" s="20"/>
      <c r="BD568" s="74"/>
      <c r="BE568" s="20"/>
      <c r="BF568" s="20">
        <f t="shared" si="3933"/>
        <v>0</v>
      </c>
      <c r="BG568" s="20">
        <f t="shared" si="3934"/>
        <v>0</v>
      </c>
      <c r="BH568" s="7"/>
      <c r="BI568" s="7"/>
      <c r="BJ568" s="7"/>
      <c r="BK568" s="52"/>
      <c r="BL568" s="51"/>
      <c r="BM568" s="17"/>
      <c r="BN568" s="17"/>
      <c r="BO568" s="7"/>
      <c r="BP568" s="7"/>
      <c r="BQ568" s="7"/>
      <c r="BR568" s="7"/>
      <c r="BS568" s="7"/>
      <c r="BT568" s="7"/>
      <c r="BU568" s="7"/>
      <c r="BV568" s="7"/>
      <c r="BW568" s="7"/>
      <c r="BX568" s="73">
        <f t="shared" si="3935"/>
        <v>0</v>
      </c>
      <c r="BY568" s="32"/>
      <c r="BZ568" s="334"/>
      <c r="CA568" s="32"/>
      <c r="CB568" s="20"/>
      <c r="CC568" s="32"/>
      <c r="CD568" s="20"/>
      <c r="CE568" s="32"/>
      <c r="CF568" s="20"/>
      <c r="CG568" s="74"/>
      <c r="CH568" s="20"/>
      <c r="CI568" s="20"/>
      <c r="CJ568" s="20"/>
      <c r="CK568" s="74"/>
      <c r="CL568" s="20"/>
      <c r="CM568" s="74"/>
      <c r="CN568" s="20"/>
      <c r="CO568" s="74"/>
      <c r="CP568" s="24"/>
      <c r="CQ568" s="74"/>
      <c r="CR568" s="334"/>
      <c r="CS568" s="74"/>
      <c r="CT568" s="20"/>
      <c r="CU568" s="74"/>
      <c r="CV568" s="20"/>
      <c r="CW568" s="74"/>
      <c r="CX568" s="334"/>
      <c r="CY568" s="74"/>
      <c r="CZ568" s="20"/>
      <c r="DA568" s="74"/>
      <c r="DB568" s="20"/>
      <c r="DC568" s="74"/>
      <c r="DD568" s="20"/>
      <c r="DE568" s="74"/>
      <c r="DF568" s="20"/>
      <c r="DG568" s="74"/>
      <c r="DH568" s="20"/>
      <c r="DI568" s="74"/>
      <c r="DJ568" s="20"/>
      <c r="DK568" s="74"/>
      <c r="DL568" s="20"/>
      <c r="DM568" s="74"/>
      <c r="DN568" s="20"/>
      <c r="DO568" s="74"/>
      <c r="DP568" s="20"/>
      <c r="DQ568" s="20">
        <f t="shared" si="3936"/>
        <v>0</v>
      </c>
      <c r="DR568" s="20">
        <f t="shared" si="3937"/>
        <v>0</v>
      </c>
      <c r="DS568" s="7"/>
      <c r="DT568" s="7"/>
      <c r="DU568" s="7"/>
      <c r="DV568" s="52"/>
      <c r="DW568" s="51"/>
      <c r="DX568" s="17"/>
      <c r="DY568" s="17"/>
      <c r="DZ568" s="7"/>
      <c r="EA568" s="7"/>
      <c r="EB568" s="7"/>
      <c r="EC568" s="7"/>
      <c r="ED568" s="7"/>
      <c r="EE568" s="7"/>
      <c r="EF568" s="7"/>
      <c r="EG568" s="7"/>
      <c r="EH568" s="6">
        <f t="shared" si="3938"/>
        <v>0</v>
      </c>
      <c r="EI568" s="6">
        <f t="shared" si="3938"/>
        <v>0</v>
      </c>
      <c r="EJ568" s="7">
        <f t="shared" si="3938"/>
        <v>0</v>
      </c>
      <c r="EK568" s="18">
        <f t="shared" si="3938"/>
        <v>0</v>
      </c>
      <c r="EL568" s="7">
        <f t="shared" si="3938"/>
        <v>0</v>
      </c>
      <c r="EM568" s="7">
        <f t="shared" si="3938"/>
        <v>0</v>
      </c>
      <c r="EN568" s="7">
        <f t="shared" si="3938"/>
        <v>0</v>
      </c>
      <c r="EO568" s="7">
        <f t="shared" si="3938"/>
        <v>0</v>
      </c>
      <c r="EP568" s="7">
        <f t="shared" si="3938"/>
        <v>0</v>
      </c>
      <c r="EQ568" s="7">
        <f t="shared" si="3938"/>
        <v>0</v>
      </c>
      <c r="ER568" s="7">
        <f t="shared" si="3938"/>
        <v>0</v>
      </c>
      <c r="ES568" s="7">
        <f t="shared" si="3938"/>
        <v>0</v>
      </c>
      <c r="ET568" s="7">
        <f t="shared" si="3938"/>
        <v>0</v>
      </c>
      <c r="EU568" s="18">
        <f t="shared" si="3938"/>
        <v>0</v>
      </c>
      <c r="EV568" s="7">
        <f t="shared" si="3938"/>
        <v>0</v>
      </c>
      <c r="EW568" s="7">
        <f t="shared" si="3938"/>
        <v>0</v>
      </c>
      <c r="EX568" s="7">
        <f t="shared" si="3939"/>
        <v>0</v>
      </c>
      <c r="EY568" s="7">
        <f t="shared" si="3939"/>
        <v>0</v>
      </c>
      <c r="EZ568" s="7">
        <f t="shared" si="3939"/>
        <v>0</v>
      </c>
      <c r="FA568" s="7">
        <f t="shared" si="3939"/>
        <v>0</v>
      </c>
      <c r="FB568" s="7">
        <f t="shared" si="3939"/>
        <v>0</v>
      </c>
      <c r="FC568" s="7">
        <f t="shared" si="3939"/>
        <v>0</v>
      </c>
      <c r="FD568" s="7">
        <f t="shared" si="3939"/>
        <v>0</v>
      </c>
      <c r="FE568" s="18">
        <f t="shared" si="3939"/>
        <v>0</v>
      </c>
      <c r="FF568" s="7">
        <f t="shared" si="3939"/>
        <v>0</v>
      </c>
      <c r="FG568" s="7">
        <f t="shared" si="3939"/>
        <v>0</v>
      </c>
      <c r="FH568" s="7">
        <f t="shared" si="3939"/>
        <v>0</v>
      </c>
      <c r="FI568" s="7">
        <f t="shared" si="3939"/>
        <v>0</v>
      </c>
      <c r="FJ568" s="7">
        <f t="shared" si="3939"/>
        <v>0</v>
      </c>
      <c r="FK568" s="7">
        <f t="shared" si="3939"/>
        <v>0</v>
      </c>
      <c r="FL568" s="7">
        <f t="shared" si="3940"/>
        <v>0</v>
      </c>
      <c r="FM568" s="7">
        <f t="shared" si="3940"/>
        <v>0</v>
      </c>
      <c r="FN568" s="7">
        <f t="shared" si="3940"/>
        <v>0</v>
      </c>
      <c r="FO568" s="7">
        <f t="shared" si="3940"/>
        <v>0</v>
      </c>
      <c r="FP568" s="7"/>
      <c r="FQ568" s="7">
        <f t="shared" si="3941"/>
        <v>0</v>
      </c>
      <c r="FR568" s="7">
        <f t="shared" si="3941"/>
        <v>0</v>
      </c>
      <c r="FS568" s="7">
        <f t="shared" si="3941"/>
        <v>0</v>
      </c>
      <c r="FT568" s="7">
        <f t="shared" si="3941"/>
        <v>0</v>
      </c>
      <c r="FU568" s="7">
        <f t="shared" si="3941"/>
        <v>0</v>
      </c>
      <c r="FV568" s="7">
        <f t="shared" si="3941"/>
        <v>0</v>
      </c>
      <c r="FW568" s="7">
        <f t="shared" si="3941"/>
        <v>0</v>
      </c>
      <c r="FX568" s="7">
        <f t="shared" si="3941"/>
        <v>0</v>
      </c>
      <c r="FY568" s="7">
        <f t="shared" si="3941"/>
        <v>0</v>
      </c>
      <c r="FZ568" s="7">
        <f t="shared" si="3941"/>
        <v>0</v>
      </c>
      <c r="GA568" s="7">
        <f t="shared" si="3941"/>
        <v>0</v>
      </c>
      <c r="GB568" s="116">
        <f t="shared" si="3941"/>
        <v>0</v>
      </c>
      <c r="GC568" s="117">
        <f t="shared" si="3941"/>
        <v>0</v>
      </c>
      <c r="GD568" s="7"/>
      <c r="GE568" s="7"/>
      <c r="GF568" s="7"/>
      <c r="GG568" s="52"/>
      <c r="GH568" s="3"/>
      <c r="GI568" s="18"/>
      <c r="GJ568" s="18"/>
      <c r="GK568" s="1"/>
      <c r="GL568" s="23"/>
      <c r="GM568" s="61"/>
      <c r="GN568" s="7"/>
      <c r="GO568" s="67"/>
    </row>
    <row r="569" spans="1:197" ht="24.95" customHeight="1" x14ac:dyDescent="0.35">
      <c r="A569" s="51"/>
      <c r="B569" s="17"/>
      <c r="C569" s="17"/>
      <c r="D569" s="7"/>
      <c r="E569" s="7"/>
      <c r="F569" s="7"/>
      <c r="G569" s="7"/>
      <c r="H569" s="7"/>
      <c r="I569" s="7"/>
      <c r="J569" s="7"/>
      <c r="K569" s="7"/>
      <c r="L569" s="7"/>
      <c r="M569" s="73">
        <f t="shared" si="3932"/>
        <v>0</v>
      </c>
      <c r="N569" s="32"/>
      <c r="O569" s="263"/>
      <c r="P569" s="32"/>
      <c r="Q569" s="20"/>
      <c r="R569" s="32"/>
      <c r="S569" s="20"/>
      <c r="T569" s="32"/>
      <c r="U569" s="20"/>
      <c r="V569" s="74"/>
      <c r="W569" s="20"/>
      <c r="X569" s="20"/>
      <c r="Y569" s="20"/>
      <c r="Z569" s="74"/>
      <c r="AA569" s="20"/>
      <c r="AB569" s="74"/>
      <c r="AC569" s="20"/>
      <c r="AD569" s="74"/>
      <c r="AE569" s="24"/>
      <c r="AF569" s="74"/>
      <c r="AG569" s="20"/>
      <c r="AH569" s="74"/>
      <c r="AI569" s="20"/>
      <c r="AJ569" s="74"/>
      <c r="AK569" s="20"/>
      <c r="AL569" s="74"/>
      <c r="AM569" s="263"/>
      <c r="AN569" s="74"/>
      <c r="AO569" s="20"/>
      <c r="AP569" s="74"/>
      <c r="AQ569" s="20"/>
      <c r="AR569" s="74"/>
      <c r="AS569" s="20"/>
      <c r="AT569" s="74"/>
      <c r="AU569" s="20"/>
      <c r="AV569" s="74"/>
      <c r="AW569" s="20"/>
      <c r="AX569" s="74"/>
      <c r="AY569" s="20"/>
      <c r="AZ569" s="74"/>
      <c r="BA569" s="20"/>
      <c r="BB569" s="74"/>
      <c r="BC569" s="20"/>
      <c r="BD569" s="74"/>
      <c r="BE569" s="20"/>
      <c r="BF569" s="20">
        <f t="shared" si="3933"/>
        <v>0</v>
      </c>
      <c r="BG569" s="20">
        <f t="shared" si="3934"/>
        <v>0</v>
      </c>
      <c r="BH569" s="7"/>
      <c r="BI569" s="7"/>
      <c r="BJ569" s="7"/>
      <c r="BK569" s="52"/>
      <c r="BL569" s="51"/>
      <c r="BM569" s="17"/>
      <c r="BN569" s="17"/>
      <c r="BO569" s="7"/>
      <c r="BP569" s="7"/>
      <c r="BQ569" s="7"/>
      <c r="BR569" s="7"/>
      <c r="BS569" s="7"/>
      <c r="BT569" s="7"/>
      <c r="BU569" s="7"/>
      <c r="BV569" s="7"/>
      <c r="BW569" s="7"/>
      <c r="BX569" s="73">
        <f t="shared" si="3935"/>
        <v>0</v>
      </c>
      <c r="BY569" s="32"/>
      <c r="BZ569" s="334"/>
      <c r="CA569" s="32"/>
      <c r="CB569" s="20"/>
      <c r="CC569" s="32"/>
      <c r="CD569" s="20"/>
      <c r="CE569" s="32"/>
      <c r="CF569" s="20"/>
      <c r="CG569" s="74"/>
      <c r="CH569" s="20"/>
      <c r="CI569" s="20"/>
      <c r="CJ569" s="20"/>
      <c r="CK569" s="74"/>
      <c r="CL569" s="20"/>
      <c r="CM569" s="74"/>
      <c r="CN569" s="20"/>
      <c r="CO569" s="74"/>
      <c r="CP569" s="24"/>
      <c r="CQ569" s="74"/>
      <c r="CR569" s="334"/>
      <c r="CS569" s="74"/>
      <c r="CT569" s="20"/>
      <c r="CU569" s="74"/>
      <c r="CV569" s="20"/>
      <c r="CW569" s="74"/>
      <c r="CX569" s="334"/>
      <c r="CY569" s="74"/>
      <c r="CZ569" s="20"/>
      <c r="DA569" s="74"/>
      <c r="DB569" s="20"/>
      <c r="DC569" s="74"/>
      <c r="DD569" s="20"/>
      <c r="DE569" s="74"/>
      <c r="DF569" s="20"/>
      <c r="DG569" s="74"/>
      <c r="DH569" s="20"/>
      <c r="DI569" s="74"/>
      <c r="DJ569" s="20"/>
      <c r="DK569" s="74"/>
      <c r="DL569" s="20"/>
      <c r="DM569" s="74"/>
      <c r="DN569" s="20"/>
      <c r="DO569" s="74"/>
      <c r="DP569" s="20"/>
      <c r="DQ569" s="20">
        <f t="shared" si="3936"/>
        <v>0</v>
      </c>
      <c r="DR569" s="20">
        <f t="shared" si="3937"/>
        <v>0</v>
      </c>
      <c r="DS569" s="7"/>
      <c r="DT569" s="7"/>
      <c r="DU569" s="7"/>
      <c r="DV569" s="52"/>
      <c r="DW569" s="51"/>
      <c r="DX569" s="17"/>
      <c r="DY569" s="17"/>
      <c r="DZ569" s="7"/>
      <c r="EA569" s="7"/>
      <c r="EB569" s="7"/>
      <c r="EC569" s="7"/>
      <c r="ED569" s="7"/>
      <c r="EE569" s="7"/>
      <c r="EF569" s="7"/>
      <c r="EG569" s="7"/>
      <c r="EH569" s="6">
        <f t="shared" si="3938"/>
        <v>0</v>
      </c>
      <c r="EI569" s="6">
        <f t="shared" si="3938"/>
        <v>0</v>
      </c>
      <c r="EJ569" s="7">
        <f t="shared" si="3938"/>
        <v>0</v>
      </c>
      <c r="EK569" s="18">
        <f t="shared" si="3938"/>
        <v>0</v>
      </c>
      <c r="EL569" s="7">
        <f t="shared" si="3938"/>
        <v>0</v>
      </c>
      <c r="EM569" s="7">
        <f t="shared" si="3938"/>
        <v>0</v>
      </c>
      <c r="EN569" s="7">
        <f t="shared" si="3938"/>
        <v>0</v>
      </c>
      <c r="EO569" s="7">
        <f t="shared" si="3938"/>
        <v>0</v>
      </c>
      <c r="EP569" s="7">
        <f t="shared" si="3938"/>
        <v>0</v>
      </c>
      <c r="EQ569" s="7">
        <f t="shared" si="3938"/>
        <v>0</v>
      </c>
      <c r="ER569" s="7">
        <f t="shared" si="3938"/>
        <v>0</v>
      </c>
      <c r="ES569" s="7">
        <f t="shared" si="3938"/>
        <v>0</v>
      </c>
      <c r="ET569" s="7">
        <f t="shared" si="3938"/>
        <v>0</v>
      </c>
      <c r="EU569" s="18">
        <f t="shared" si="3938"/>
        <v>0</v>
      </c>
      <c r="EV569" s="7">
        <f t="shared" si="3938"/>
        <v>0</v>
      </c>
      <c r="EW569" s="7">
        <f t="shared" si="3938"/>
        <v>0</v>
      </c>
      <c r="EX569" s="7">
        <f t="shared" si="3939"/>
        <v>0</v>
      </c>
      <c r="EY569" s="7">
        <f t="shared" si="3939"/>
        <v>0</v>
      </c>
      <c r="EZ569" s="7">
        <f t="shared" si="3939"/>
        <v>0</v>
      </c>
      <c r="FA569" s="7">
        <f t="shared" si="3939"/>
        <v>0</v>
      </c>
      <c r="FB569" s="7">
        <f t="shared" si="3939"/>
        <v>0</v>
      </c>
      <c r="FC569" s="7">
        <f t="shared" si="3939"/>
        <v>0</v>
      </c>
      <c r="FD569" s="7">
        <f t="shared" si="3939"/>
        <v>0</v>
      </c>
      <c r="FE569" s="18">
        <f t="shared" si="3939"/>
        <v>0</v>
      </c>
      <c r="FF569" s="7">
        <f t="shared" si="3939"/>
        <v>0</v>
      </c>
      <c r="FG569" s="7">
        <f t="shared" si="3939"/>
        <v>0</v>
      </c>
      <c r="FH569" s="7">
        <f t="shared" si="3939"/>
        <v>0</v>
      </c>
      <c r="FI569" s="7">
        <f t="shared" si="3939"/>
        <v>0</v>
      </c>
      <c r="FJ569" s="7">
        <f t="shared" si="3939"/>
        <v>0</v>
      </c>
      <c r="FK569" s="7">
        <f t="shared" si="3939"/>
        <v>0</v>
      </c>
      <c r="FL569" s="7">
        <f t="shared" si="3940"/>
        <v>0</v>
      </c>
      <c r="FM569" s="7">
        <f t="shared" si="3940"/>
        <v>0</v>
      </c>
      <c r="FN569" s="7">
        <f t="shared" si="3940"/>
        <v>0</v>
      </c>
      <c r="FO569" s="7">
        <f t="shared" si="3940"/>
        <v>0</v>
      </c>
      <c r="FP569" s="7"/>
      <c r="FQ569" s="7">
        <f t="shared" si="3941"/>
        <v>0</v>
      </c>
      <c r="FR569" s="7">
        <f t="shared" si="3941"/>
        <v>0</v>
      </c>
      <c r="FS569" s="7">
        <f t="shared" si="3941"/>
        <v>0</v>
      </c>
      <c r="FT569" s="7">
        <f t="shared" si="3941"/>
        <v>0</v>
      </c>
      <c r="FU569" s="7">
        <f t="shared" si="3941"/>
        <v>0</v>
      </c>
      <c r="FV569" s="7">
        <f t="shared" si="3941"/>
        <v>0</v>
      </c>
      <c r="FW569" s="7">
        <f t="shared" si="3941"/>
        <v>0</v>
      </c>
      <c r="FX569" s="7">
        <f t="shared" si="3941"/>
        <v>0</v>
      </c>
      <c r="FY569" s="7">
        <f t="shared" si="3941"/>
        <v>0</v>
      </c>
      <c r="FZ569" s="7">
        <f t="shared" si="3941"/>
        <v>0</v>
      </c>
      <c r="GA569" s="7">
        <f t="shared" si="3941"/>
        <v>0</v>
      </c>
      <c r="GB569" s="116">
        <f t="shared" si="3941"/>
        <v>0</v>
      </c>
      <c r="GC569" s="117">
        <f t="shared" si="3941"/>
        <v>0</v>
      </c>
      <c r="GD569" s="7"/>
      <c r="GE569" s="7"/>
      <c r="GF569" s="7"/>
      <c r="GG569" s="52"/>
      <c r="GH569" s="3"/>
      <c r="GI569" s="18"/>
      <c r="GJ569" s="18"/>
      <c r="GK569" s="1"/>
      <c r="GL569" s="23"/>
      <c r="GM569" s="61"/>
      <c r="GN569" s="7"/>
      <c r="GO569" s="67"/>
    </row>
    <row r="570" spans="1:197" ht="24.95" customHeight="1" x14ac:dyDescent="0.35">
      <c r="A570" s="51"/>
      <c r="B570" s="17"/>
      <c r="C570" s="17"/>
      <c r="D570" s="7"/>
      <c r="E570" s="7"/>
      <c r="F570" s="7"/>
      <c r="G570" s="7"/>
      <c r="H570" s="7"/>
      <c r="I570" s="7"/>
      <c r="J570" s="7"/>
      <c r="K570" s="7"/>
      <c r="L570" s="7"/>
      <c r="M570" s="73">
        <f t="shared" si="3932"/>
        <v>0</v>
      </c>
      <c r="N570" s="32"/>
      <c r="O570" s="263"/>
      <c r="P570" s="32"/>
      <c r="Q570" s="20"/>
      <c r="R570" s="32"/>
      <c r="S570" s="20"/>
      <c r="T570" s="32"/>
      <c r="U570" s="20"/>
      <c r="V570" s="74"/>
      <c r="W570" s="20"/>
      <c r="X570" s="20"/>
      <c r="Y570" s="20"/>
      <c r="Z570" s="74"/>
      <c r="AA570" s="20"/>
      <c r="AB570" s="74"/>
      <c r="AC570" s="20"/>
      <c r="AD570" s="74"/>
      <c r="AE570" s="24"/>
      <c r="AF570" s="74"/>
      <c r="AG570" s="20"/>
      <c r="AH570" s="74"/>
      <c r="AI570" s="20"/>
      <c r="AJ570" s="74"/>
      <c r="AK570" s="20"/>
      <c r="AL570" s="74"/>
      <c r="AM570" s="263"/>
      <c r="AN570" s="74"/>
      <c r="AO570" s="20"/>
      <c r="AP570" s="74"/>
      <c r="AQ570" s="20"/>
      <c r="AR570" s="74"/>
      <c r="AS570" s="20"/>
      <c r="AT570" s="74"/>
      <c r="AU570" s="20"/>
      <c r="AV570" s="74"/>
      <c r="AW570" s="20"/>
      <c r="AX570" s="74"/>
      <c r="AY570" s="20"/>
      <c r="AZ570" s="74"/>
      <c r="BA570" s="20"/>
      <c r="BB570" s="74"/>
      <c r="BC570" s="20"/>
      <c r="BD570" s="74"/>
      <c r="BE570" s="20"/>
      <c r="BF570" s="20">
        <f t="shared" si="3933"/>
        <v>0</v>
      </c>
      <c r="BG570" s="20">
        <f t="shared" si="3934"/>
        <v>0</v>
      </c>
      <c r="BH570" s="7"/>
      <c r="BI570" s="7"/>
      <c r="BJ570" s="7"/>
      <c r="BK570" s="52"/>
      <c r="BL570" s="51"/>
      <c r="BM570" s="17"/>
      <c r="BN570" s="17"/>
      <c r="BO570" s="7"/>
      <c r="BP570" s="7"/>
      <c r="BQ570" s="7"/>
      <c r="BR570" s="7"/>
      <c r="BS570" s="7"/>
      <c r="BT570" s="7"/>
      <c r="BU570" s="7"/>
      <c r="BV570" s="7"/>
      <c r="BW570" s="7"/>
      <c r="BX570" s="73">
        <f t="shared" si="3935"/>
        <v>0</v>
      </c>
      <c r="BY570" s="32"/>
      <c r="BZ570" s="334"/>
      <c r="CA570" s="32"/>
      <c r="CB570" s="20"/>
      <c r="CC570" s="32"/>
      <c r="CD570" s="20"/>
      <c r="CE570" s="32"/>
      <c r="CF570" s="20"/>
      <c r="CG570" s="74"/>
      <c r="CH570" s="20"/>
      <c r="CI570" s="20"/>
      <c r="CJ570" s="20"/>
      <c r="CK570" s="74"/>
      <c r="CL570" s="20"/>
      <c r="CM570" s="74"/>
      <c r="CN570" s="20"/>
      <c r="CO570" s="74"/>
      <c r="CP570" s="24"/>
      <c r="CQ570" s="74"/>
      <c r="CR570" s="334"/>
      <c r="CS570" s="74"/>
      <c r="CT570" s="20"/>
      <c r="CU570" s="74"/>
      <c r="CV570" s="20"/>
      <c r="CW570" s="74"/>
      <c r="CX570" s="334"/>
      <c r="CY570" s="74"/>
      <c r="CZ570" s="20"/>
      <c r="DA570" s="74"/>
      <c r="DB570" s="20"/>
      <c r="DC570" s="74"/>
      <c r="DD570" s="20"/>
      <c r="DE570" s="74"/>
      <c r="DF570" s="20"/>
      <c r="DG570" s="74"/>
      <c r="DH570" s="20"/>
      <c r="DI570" s="74"/>
      <c r="DJ570" s="20"/>
      <c r="DK570" s="74"/>
      <c r="DL570" s="20"/>
      <c r="DM570" s="74"/>
      <c r="DN570" s="20"/>
      <c r="DO570" s="74"/>
      <c r="DP570" s="20"/>
      <c r="DQ570" s="20">
        <f t="shared" si="3936"/>
        <v>0</v>
      </c>
      <c r="DR570" s="20">
        <f t="shared" si="3937"/>
        <v>0</v>
      </c>
      <c r="DS570" s="7"/>
      <c r="DT570" s="7"/>
      <c r="DU570" s="7"/>
      <c r="DV570" s="52"/>
      <c r="DW570" s="51"/>
      <c r="DX570" s="17"/>
      <c r="DY570" s="17"/>
      <c r="DZ570" s="7"/>
      <c r="EA570" s="7"/>
      <c r="EB570" s="7"/>
      <c r="EC570" s="7"/>
      <c r="ED570" s="7"/>
      <c r="EE570" s="7"/>
      <c r="EF570" s="7"/>
      <c r="EG570" s="7"/>
      <c r="EH570" s="6">
        <f>SUM(L570+BW570)</f>
        <v>0</v>
      </c>
      <c r="EI570" s="6">
        <f>SUM(M570+BX570)</f>
        <v>0</v>
      </c>
      <c r="EJ570" s="7">
        <f>SUM(N570+N565)</f>
        <v>0</v>
      </c>
      <c r="EK570" s="18">
        <f t="shared" si="3938"/>
        <v>0</v>
      </c>
      <c r="EL570" s="7">
        <f t="shared" si="3938"/>
        <v>0</v>
      </c>
      <c r="EM570" s="7">
        <f t="shared" si="3938"/>
        <v>0</v>
      </c>
      <c r="EN570" s="7">
        <f t="shared" si="3938"/>
        <v>0</v>
      </c>
      <c r="EO570" s="7">
        <f t="shared" si="3938"/>
        <v>0</v>
      </c>
      <c r="EP570" s="7">
        <f t="shared" si="3938"/>
        <v>0</v>
      </c>
      <c r="EQ570" s="7">
        <f t="shared" si="3938"/>
        <v>0</v>
      </c>
      <c r="ER570" s="7">
        <f t="shared" si="3938"/>
        <v>0</v>
      </c>
      <c r="ES570" s="7">
        <f t="shared" si="3938"/>
        <v>0</v>
      </c>
      <c r="ET570" s="7">
        <f t="shared" si="3938"/>
        <v>0</v>
      </c>
      <c r="EU570" s="18">
        <f t="shared" si="3938"/>
        <v>0</v>
      </c>
      <c r="EV570" s="7">
        <f t="shared" si="3938"/>
        <v>0</v>
      </c>
      <c r="EW570" s="7">
        <f t="shared" si="3938"/>
        <v>0</v>
      </c>
      <c r="EX570" s="7">
        <f t="shared" si="3939"/>
        <v>0</v>
      </c>
      <c r="EY570" s="7">
        <f t="shared" si="3939"/>
        <v>0</v>
      </c>
      <c r="EZ570" s="7">
        <f t="shared" si="3939"/>
        <v>0</v>
      </c>
      <c r="FA570" s="7">
        <f t="shared" si="3939"/>
        <v>0</v>
      </c>
      <c r="FB570" s="7">
        <f t="shared" si="3939"/>
        <v>0</v>
      </c>
      <c r="FC570" s="7">
        <f t="shared" si="3939"/>
        <v>0</v>
      </c>
      <c r="FD570" s="7">
        <f t="shared" si="3939"/>
        <v>0</v>
      </c>
      <c r="FE570" s="18">
        <f t="shared" si="3939"/>
        <v>0</v>
      </c>
      <c r="FF570" s="7">
        <f t="shared" si="3939"/>
        <v>0</v>
      </c>
      <c r="FG570" s="7">
        <f t="shared" si="3939"/>
        <v>0</v>
      </c>
      <c r="FH570" s="7">
        <f t="shared" si="3939"/>
        <v>0</v>
      </c>
      <c r="FI570" s="7">
        <f t="shared" si="3939"/>
        <v>0</v>
      </c>
      <c r="FJ570" s="7">
        <f t="shared" si="3939"/>
        <v>0</v>
      </c>
      <c r="FK570" s="7">
        <f t="shared" si="3939"/>
        <v>0</v>
      </c>
      <c r="FL570" s="7">
        <f t="shared" si="3939"/>
        <v>0</v>
      </c>
      <c r="FM570" s="7">
        <f t="shared" si="3939"/>
        <v>0</v>
      </c>
      <c r="FN570" s="7">
        <f t="shared" si="3940"/>
        <v>0</v>
      </c>
      <c r="FO570" s="7">
        <f t="shared" si="3940"/>
        <v>0</v>
      </c>
      <c r="FP570" s="7"/>
      <c r="FQ570" s="7">
        <f t="shared" si="3941"/>
        <v>0</v>
      </c>
      <c r="FR570" s="7">
        <f t="shared" si="3941"/>
        <v>0</v>
      </c>
      <c r="FS570" s="7">
        <f t="shared" si="3941"/>
        <v>0</v>
      </c>
      <c r="FT570" s="7">
        <f t="shared" si="3941"/>
        <v>0</v>
      </c>
      <c r="FU570" s="7">
        <f t="shared" si="3941"/>
        <v>0</v>
      </c>
      <c r="FV570" s="7">
        <f t="shared" si="3941"/>
        <v>0</v>
      </c>
      <c r="FW570" s="7">
        <f t="shared" si="3941"/>
        <v>0</v>
      </c>
      <c r="FX570" s="7">
        <f t="shared" si="3941"/>
        <v>0</v>
      </c>
      <c r="FY570" s="7">
        <f t="shared" si="3941"/>
        <v>0</v>
      </c>
      <c r="FZ570" s="7">
        <f t="shared" si="3941"/>
        <v>0</v>
      </c>
      <c r="GA570" s="7">
        <f t="shared" si="3941"/>
        <v>0</v>
      </c>
      <c r="GB570" s="116">
        <f t="shared" si="3941"/>
        <v>0</v>
      </c>
      <c r="GC570" s="117">
        <f t="shared" si="3941"/>
        <v>0</v>
      </c>
      <c r="GD570" s="7"/>
      <c r="GE570" s="7"/>
      <c r="GF570" s="7"/>
      <c r="GG570" s="52"/>
      <c r="GH570" s="3"/>
      <c r="GI570" s="18"/>
      <c r="GJ570" s="18"/>
      <c r="GK570" s="1"/>
      <c r="GL570" s="23"/>
      <c r="GM570" s="61"/>
      <c r="GN570" s="7"/>
      <c r="GO570" s="67"/>
    </row>
    <row r="571" spans="1:197" ht="24.95" customHeight="1" x14ac:dyDescent="0.35">
      <c r="A571" s="51"/>
      <c r="B571" s="17"/>
      <c r="C571" s="17"/>
      <c r="D571" s="7"/>
      <c r="E571" s="7"/>
      <c r="F571" s="7"/>
      <c r="G571" s="7"/>
      <c r="H571" s="7"/>
      <c r="I571" s="7"/>
      <c r="J571" s="7"/>
      <c r="K571" s="7"/>
      <c r="L571" s="7"/>
      <c r="M571" s="73">
        <f t="shared" si="3932"/>
        <v>0</v>
      </c>
      <c r="N571" s="32"/>
      <c r="O571" s="263"/>
      <c r="P571" s="32"/>
      <c r="Q571" s="20"/>
      <c r="R571" s="32"/>
      <c r="S571" s="20"/>
      <c r="T571" s="32"/>
      <c r="U571" s="20"/>
      <c r="V571" s="74"/>
      <c r="W571" s="20"/>
      <c r="X571" s="20"/>
      <c r="Y571" s="20"/>
      <c r="Z571" s="74"/>
      <c r="AA571" s="20"/>
      <c r="AB571" s="74"/>
      <c r="AC571" s="20"/>
      <c r="AD571" s="74"/>
      <c r="AE571" s="24"/>
      <c r="AF571" s="74"/>
      <c r="AG571" s="20"/>
      <c r="AH571" s="74"/>
      <c r="AI571" s="20"/>
      <c r="AJ571" s="74"/>
      <c r="AK571" s="20"/>
      <c r="AL571" s="74"/>
      <c r="AM571" s="263"/>
      <c r="AN571" s="74"/>
      <c r="AO571" s="20"/>
      <c r="AP571" s="74"/>
      <c r="AQ571" s="20"/>
      <c r="AR571" s="74"/>
      <c r="AS571" s="20"/>
      <c r="AT571" s="74"/>
      <c r="AU571" s="20"/>
      <c r="AV571" s="74"/>
      <c r="AW571" s="20"/>
      <c r="AX571" s="74"/>
      <c r="AY571" s="20"/>
      <c r="AZ571" s="74"/>
      <c r="BA571" s="20"/>
      <c r="BB571" s="74"/>
      <c r="BC571" s="20"/>
      <c r="BD571" s="74"/>
      <c r="BE571" s="20"/>
      <c r="BF571" s="20">
        <f t="shared" si="3933"/>
        <v>0</v>
      </c>
      <c r="BG571" s="20">
        <f t="shared" si="3934"/>
        <v>0</v>
      </c>
      <c r="BH571" s="7"/>
      <c r="BI571" s="7"/>
      <c r="BJ571" s="7"/>
      <c r="BK571" s="52"/>
      <c r="BL571" s="51"/>
      <c r="BM571" s="17"/>
      <c r="BN571" s="17"/>
      <c r="BO571" s="7"/>
      <c r="BP571" s="7"/>
      <c r="BQ571" s="7"/>
      <c r="BR571" s="7"/>
      <c r="BS571" s="7"/>
      <c r="BT571" s="7"/>
      <c r="BU571" s="7"/>
      <c r="BV571" s="7"/>
      <c r="BW571" s="7"/>
      <c r="BX571" s="73">
        <f t="shared" si="3935"/>
        <v>0</v>
      </c>
      <c r="BY571" s="32"/>
      <c r="BZ571" s="334"/>
      <c r="CA571" s="32"/>
      <c r="CB571" s="20"/>
      <c r="CC571" s="32"/>
      <c r="CD571" s="20"/>
      <c r="CE571" s="32"/>
      <c r="CF571" s="20"/>
      <c r="CG571" s="74"/>
      <c r="CH571" s="20"/>
      <c r="CI571" s="20"/>
      <c r="CJ571" s="20"/>
      <c r="CK571" s="74"/>
      <c r="CL571" s="20"/>
      <c r="CM571" s="74"/>
      <c r="CN571" s="20"/>
      <c r="CO571" s="74"/>
      <c r="CP571" s="24"/>
      <c r="CQ571" s="74"/>
      <c r="CR571" s="334"/>
      <c r="CS571" s="74"/>
      <c r="CT571" s="20"/>
      <c r="CU571" s="74"/>
      <c r="CV571" s="20"/>
      <c r="CW571" s="74"/>
      <c r="CX571" s="334"/>
      <c r="CY571" s="74"/>
      <c r="CZ571" s="20"/>
      <c r="DA571" s="74"/>
      <c r="DB571" s="20"/>
      <c r="DC571" s="74"/>
      <c r="DD571" s="20"/>
      <c r="DE571" s="74"/>
      <c r="DF571" s="20"/>
      <c r="DG571" s="74"/>
      <c r="DH571" s="20"/>
      <c r="DI571" s="74"/>
      <c r="DJ571" s="20"/>
      <c r="DK571" s="74"/>
      <c r="DL571" s="20"/>
      <c r="DM571" s="74"/>
      <c r="DN571" s="20"/>
      <c r="DO571" s="74"/>
      <c r="DP571" s="20"/>
      <c r="DQ571" s="20">
        <f t="shared" si="3936"/>
        <v>0</v>
      </c>
      <c r="DR571" s="20">
        <f t="shared" si="3937"/>
        <v>0</v>
      </c>
      <c r="DS571" s="7"/>
      <c r="DT571" s="7"/>
      <c r="DU571" s="7"/>
      <c r="DV571" s="52"/>
      <c r="DW571" s="51"/>
      <c r="DX571" s="17"/>
      <c r="DY571" s="17"/>
      <c r="DZ571" s="7"/>
      <c r="EA571" s="7"/>
      <c r="EB571" s="7"/>
      <c r="EC571" s="7"/>
      <c r="ED571" s="7"/>
      <c r="EE571" s="7"/>
      <c r="EF571" s="7"/>
      <c r="EG571" s="7"/>
      <c r="EH571" s="6"/>
      <c r="EI571" s="6"/>
      <c r="EJ571" s="7"/>
      <c r="EK571" s="18">
        <f t="shared" si="3938"/>
        <v>0</v>
      </c>
      <c r="EL571" s="7">
        <f t="shared" si="3938"/>
        <v>0</v>
      </c>
      <c r="EM571" s="7">
        <f t="shared" si="3938"/>
        <v>0</v>
      </c>
      <c r="EN571" s="7">
        <f t="shared" si="3938"/>
        <v>0</v>
      </c>
      <c r="EO571" s="7">
        <f t="shared" si="3938"/>
        <v>0</v>
      </c>
      <c r="EP571" s="7">
        <f t="shared" si="3938"/>
        <v>0</v>
      </c>
      <c r="EQ571" s="7">
        <f t="shared" si="3938"/>
        <v>0</v>
      </c>
      <c r="ER571" s="7">
        <f t="shared" si="3938"/>
        <v>0</v>
      </c>
      <c r="ES571" s="7">
        <f t="shared" si="3938"/>
        <v>0</v>
      </c>
      <c r="ET571" s="7">
        <f t="shared" si="3938"/>
        <v>0</v>
      </c>
      <c r="EU571" s="18">
        <f t="shared" si="3938"/>
        <v>0</v>
      </c>
      <c r="EV571" s="7">
        <f t="shared" si="3938"/>
        <v>0</v>
      </c>
      <c r="EW571" s="7">
        <f t="shared" si="3938"/>
        <v>0</v>
      </c>
      <c r="EX571" s="7">
        <f t="shared" si="3939"/>
        <v>0</v>
      </c>
      <c r="EY571" s="7">
        <f t="shared" si="3939"/>
        <v>0</v>
      </c>
      <c r="EZ571" s="7">
        <f t="shared" si="3939"/>
        <v>0</v>
      </c>
      <c r="FA571" s="7">
        <f t="shared" si="3939"/>
        <v>0</v>
      </c>
      <c r="FB571" s="7">
        <f t="shared" si="3939"/>
        <v>0</v>
      </c>
      <c r="FC571" s="7">
        <f t="shared" si="3939"/>
        <v>0</v>
      </c>
      <c r="FD571" s="7">
        <f t="shared" si="3939"/>
        <v>0</v>
      </c>
      <c r="FE571" s="18">
        <f t="shared" si="3940"/>
        <v>0</v>
      </c>
      <c r="FF571" s="7">
        <f t="shared" si="3940"/>
        <v>0</v>
      </c>
      <c r="FG571" s="7">
        <f t="shared" si="3940"/>
        <v>0</v>
      </c>
      <c r="FH571" s="7">
        <f t="shared" si="3940"/>
        <v>0</v>
      </c>
      <c r="FI571" s="7">
        <f t="shared" si="3940"/>
        <v>0</v>
      </c>
      <c r="FJ571" s="7">
        <f t="shared" si="3940"/>
        <v>0</v>
      </c>
      <c r="FK571" s="7">
        <f t="shared" si="3940"/>
        <v>0</v>
      </c>
      <c r="FL571" s="7">
        <f t="shared" si="3940"/>
        <v>0</v>
      </c>
      <c r="FM571" s="7">
        <f t="shared" si="3940"/>
        <v>0</v>
      </c>
      <c r="FN571" s="7">
        <f t="shared" si="3940"/>
        <v>0</v>
      </c>
      <c r="FO571" s="7">
        <f t="shared" si="3940"/>
        <v>0</v>
      </c>
      <c r="FP571" s="7"/>
      <c r="FQ571" s="7">
        <f t="shared" si="3941"/>
        <v>0</v>
      </c>
      <c r="FR571" s="7">
        <f t="shared" si="3941"/>
        <v>0</v>
      </c>
      <c r="FS571" s="7">
        <f t="shared" si="3941"/>
        <v>0</v>
      </c>
      <c r="FT571" s="7">
        <f t="shared" si="3941"/>
        <v>0</v>
      </c>
      <c r="FU571" s="7">
        <f t="shared" si="3941"/>
        <v>0</v>
      </c>
      <c r="FV571" s="7">
        <f t="shared" si="3941"/>
        <v>0</v>
      </c>
      <c r="FW571" s="7">
        <f t="shared" si="3941"/>
        <v>0</v>
      </c>
      <c r="FX571" s="7">
        <f t="shared" si="3941"/>
        <v>0</v>
      </c>
      <c r="FY571" s="7">
        <f t="shared" si="3941"/>
        <v>0</v>
      </c>
      <c r="FZ571" s="7">
        <f t="shared" si="3941"/>
        <v>0</v>
      </c>
      <c r="GA571" s="7">
        <f t="shared" si="3941"/>
        <v>0</v>
      </c>
      <c r="GB571" s="116">
        <f t="shared" si="3941"/>
        <v>0</v>
      </c>
      <c r="GC571" s="117">
        <f t="shared" si="3941"/>
        <v>0</v>
      </c>
      <c r="GD571" s="7"/>
      <c r="GE571" s="7"/>
      <c r="GF571" s="7"/>
      <c r="GG571" s="52"/>
      <c r="GH571" s="3"/>
      <c r="GI571" s="18"/>
      <c r="GJ571" s="18"/>
      <c r="GK571" s="1"/>
      <c r="GL571" s="23"/>
      <c r="GM571" s="61"/>
      <c r="GN571" s="7"/>
      <c r="GO571" s="67"/>
    </row>
    <row r="572" spans="1:197" ht="24.95" customHeight="1" x14ac:dyDescent="0.35">
      <c r="A572" s="51"/>
      <c r="B572" s="17"/>
      <c r="C572" s="17"/>
      <c r="D572" s="7"/>
      <c r="E572" s="7"/>
      <c r="F572" s="7"/>
      <c r="G572" s="7"/>
      <c r="H572" s="7"/>
      <c r="I572" s="7"/>
      <c r="J572" s="7"/>
      <c r="K572" s="7"/>
      <c r="L572" s="7"/>
      <c r="M572" s="73">
        <f t="shared" si="3932"/>
        <v>0</v>
      </c>
      <c r="N572" s="32"/>
      <c r="O572" s="263"/>
      <c r="P572" s="32"/>
      <c r="Q572" s="20"/>
      <c r="R572" s="32"/>
      <c r="S572" s="20"/>
      <c r="T572" s="32"/>
      <c r="U572" s="20"/>
      <c r="V572" s="74"/>
      <c r="W572" s="20"/>
      <c r="X572" s="20"/>
      <c r="Y572" s="20"/>
      <c r="Z572" s="74"/>
      <c r="AA572" s="20"/>
      <c r="AB572" s="74"/>
      <c r="AC572" s="20"/>
      <c r="AD572" s="74"/>
      <c r="AE572" s="24"/>
      <c r="AF572" s="74"/>
      <c r="AG572" s="20"/>
      <c r="AH572" s="74"/>
      <c r="AI572" s="20"/>
      <c r="AJ572" s="74"/>
      <c r="AK572" s="20"/>
      <c r="AL572" s="74"/>
      <c r="AM572" s="263"/>
      <c r="AN572" s="74"/>
      <c r="AO572" s="20"/>
      <c r="AP572" s="74"/>
      <c r="AQ572" s="20"/>
      <c r="AR572" s="74"/>
      <c r="AS572" s="20"/>
      <c r="AT572" s="74"/>
      <c r="AU572" s="20"/>
      <c r="AV572" s="74"/>
      <c r="AW572" s="20"/>
      <c r="AX572" s="74"/>
      <c r="AY572" s="20"/>
      <c r="AZ572" s="74"/>
      <c r="BA572" s="20"/>
      <c r="BB572" s="74"/>
      <c r="BC572" s="20"/>
      <c r="BD572" s="74"/>
      <c r="BE572" s="20"/>
      <c r="BF572" s="20">
        <f t="shared" si="3933"/>
        <v>0</v>
      </c>
      <c r="BG572" s="20">
        <f t="shared" si="3934"/>
        <v>0</v>
      </c>
      <c r="BH572" s="7"/>
      <c r="BI572" s="7"/>
      <c r="BJ572" s="7"/>
      <c r="BK572" s="52"/>
      <c r="BL572" s="51"/>
      <c r="BM572" s="17"/>
      <c r="BN572" s="17"/>
      <c r="BO572" s="7"/>
      <c r="BP572" s="7"/>
      <c r="BQ572" s="7"/>
      <c r="BR572" s="7"/>
      <c r="BS572" s="7"/>
      <c r="BT572" s="7"/>
      <c r="BU572" s="7"/>
      <c r="BV572" s="7"/>
      <c r="BW572" s="7"/>
      <c r="BX572" s="73">
        <f t="shared" si="3935"/>
        <v>0</v>
      </c>
      <c r="BY572" s="32"/>
      <c r="BZ572" s="334"/>
      <c r="CA572" s="32"/>
      <c r="CB572" s="20"/>
      <c r="CC572" s="32"/>
      <c r="CD572" s="20"/>
      <c r="CE572" s="32"/>
      <c r="CF572" s="20"/>
      <c r="CG572" s="74"/>
      <c r="CH572" s="20"/>
      <c r="CI572" s="20"/>
      <c r="CJ572" s="20"/>
      <c r="CK572" s="74"/>
      <c r="CL572" s="20"/>
      <c r="CM572" s="74"/>
      <c r="CN572" s="20"/>
      <c r="CO572" s="74"/>
      <c r="CP572" s="24"/>
      <c r="CQ572" s="74"/>
      <c r="CR572" s="334"/>
      <c r="CS572" s="74"/>
      <c r="CT572" s="20"/>
      <c r="CU572" s="74"/>
      <c r="CV572" s="20"/>
      <c r="CW572" s="74"/>
      <c r="CX572" s="334"/>
      <c r="CY572" s="74"/>
      <c r="CZ572" s="20"/>
      <c r="DA572" s="74"/>
      <c r="DB572" s="20"/>
      <c r="DC572" s="74"/>
      <c r="DD572" s="20"/>
      <c r="DE572" s="74"/>
      <c r="DF572" s="20"/>
      <c r="DG572" s="74"/>
      <c r="DH572" s="20"/>
      <c r="DI572" s="74"/>
      <c r="DJ572" s="20"/>
      <c r="DK572" s="74"/>
      <c r="DL572" s="20"/>
      <c r="DM572" s="74"/>
      <c r="DN572" s="20"/>
      <c r="DO572" s="74"/>
      <c r="DP572" s="20"/>
      <c r="DQ572" s="20">
        <f t="shared" si="3936"/>
        <v>0</v>
      </c>
      <c r="DR572" s="20">
        <f t="shared" si="3937"/>
        <v>0</v>
      </c>
      <c r="DS572" s="7"/>
      <c r="DT572" s="7"/>
      <c r="DU572" s="7"/>
      <c r="DV572" s="52"/>
      <c r="DW572" s="51"/>
      <c r="DX572" s="17"/>
      <c r="DY572" s="17"/>
      <c r="DZ572" s="7"/>
      <c r="EA572" s="7"/>
      <c r="EB572" s="7"/>
      <c r="EC572" s="7"/>
      <c r="ED572" s="7"/>
      <c r="EE572" s="7"/>
      <c r="EF572" s="7"/>
      <c r="EG572" s="7"/>
      <c r="EH572" s="6">
        <f t="shared" ref="EH572:EJ573" si="3942">SUM(L572+BW572)</f>
        <v>0</v>
      </c>
      <c r="EI572" s="6">
        <f t="shared" si="3942"/>
        <v>0</v>
      </c>
      <c r="EJ572" s="7">
        <f t="shared" si="3942"/>
        <v>0</v>
      </c>
      <c r="EK572" s="18">
        <f t="shared" si="3938"/>
        <v>0</v>
      </c>
      <c r="EL572" s="7">
        <f t="shared" si="3938"/>
        <v>0</v>
      </c>
      <c r="EM572" s="7">
        <f t="shared" si="3938"/>
        <v>0</v>
      </c>
      <c r="EN572" s="7">
        <f t="shared" si="3938"/>
        <v>0</v>
      </c>
      <c r="EO572" s="7">
        <f t="shared" si="3938"/>
        <v>0</v>
      </c>
      <c r="EP572" s="7">
        <f t="shared" si="3938"/>
        <v>0</v>
      </c>
      <c r="EQ572" s="7">
        <f t="shared" si="3938"/>
        <v>0</v>
      </c>
      <c r="ER572" s="7">
        <f t="shared" si="3938"/>
        <v>0</v>
      </c>
      <c r="ES572" s="7">
        <f t="shared" si="3938"/>
        <v>0</v>
      </c>
      <c r="ET572" s="7">
        <f t="shared" si="3938"/>
        <v>0</v>
      </c>
      <c r="EU572" s="18">
        <f t="shared" si="3938"/>
        <v>0</v>
      </c>
      <c r="EV572" s="7">
        <f t="shared" si="3938"/>
        <v>0</v>
      </c>
      <c r="EW572" s="7">
        <f t="shared" si="3938"/>
        <v>0</v>
      </c>
      <c r="EX572" s="7">
        <f t="shared" si="3939"/>
        <v>0</v>
      </c>
      <c r="EY572" s="7">
        <f t="shared" si="3939"/>
        <v>0</v>
      </c>
      <c r="EZ572" s="7">
        <f t="shared" si="3939"/>
        <v>0</v>
      </c>
      <c r="FA572" s="7">
        <f t="shared" si="3939"/>
        <v>0</v>
      </c>
      <c r="FB572" s="7">
        <f t="shared" si="3939"/>
        <v>0</v>
      </c>
      <c r="FC572" s="7">
        <f t="shared" si="3939"/>
        <v>0</v>
      </c>
      <c r="FD572" s="7">
        <f t="shared" si="3939"/>
        <v>0</v>
      </c>
      <c r="FE572" s="18">
        <f t="shared" si="3940"/>
        <v>0</v>
      </c>
      <c r="FF572" s="7">
        <f t="shared" si="3940"/>
        <v>0</v>
      </c>
      <c r="FG572" s="7">
        <f t="shared" si="3940"/>
        <v>0</v>
      </c>
      <c r="FH572" s="7">
        <f t="shared" si="3940"/>
        <v>0</v>
      </c>
      <c r="FI572" s="7">
        <f t="shared" si="3940"/>
        <v>0</v>
      </c>
      <c r="FJ572" s="7">
        <f t="shared" si="3940"/>
        <v>0</v>
      </c>
      <c r="FK572" s="7">
        <f t="shared" si="3940"/>
        <v>0</v>
      </c>
      <c r="FL572" s="7">
        <f t="shared" si="3940"/>
        <v>0</v>
      </c>
      <c r="FM572" s="7">
        <f t="shared" si="3940"/>
        <v>0</v>
      </c>
      <c r="FN572" s="7">
        <f t="shared" si="3940"/>
        <v>0</v>
      </c>
      <c r="FO572" s="7">
        <f t="shared" si="3940"/>
        <v>0</v>
      </c>
      <c r="FP572" s="7"/>
      <c r="FQ572" s="7">
        <f t="shared" si="3941"/>
        <v>0</v>
      </c>
      <c r="FR572" s="7">
        <f t="shared" si="3941"/>
        <v>0</v>
      </c>
      <c r="FS572" s="7">
        <f t="shared" si="3941"/>
        <v>0</v>
      </c>
      <c r="FT572" s="7">
        <f t="shared" si="3941"/>
        <v>0</v>
      </c>
      <c r="FU572" s="7">
        <f t="shared" si="3941"/>
        <v>0</v>
      </c>
      <c r="FV572" s="7">
        <f t="shared" si="3941"/>
        <v>0</v>
      </c>
      <c r="FW572" s="7">
        <f t="shared" si="3941"/>
        <v>0</v>
      </c>
      <c r="FX572" s="7">
        <f t="shared" si="3941"/>
        <v>0</v>
      </c>
      <c r="FY572" s="7">
        <f t="shared" si="3941"/>
        <v>0</v>
      </c>
      <c r="FZ572" s="7">
        <f t="shared" si="3941"/>
        <v>0</v>
      </c>
      <c r="GA572" s="7">
        <f t="shared" si="3941"/>
        <v>0</v>
      </c>
      <c r="GB572" s="116">
        <f t="shared" si="3941"/>
        <v>0</v>
      </c>
      <c r="GC572" s="117">
        <f t="shared" si="3941"/>
        <v>0</v>
      </c>
      <c r="GD572" s="7"/>
      <c r="GE572" s="7"/>
      <c r="GF572" s="7"/>
      <c r="GG572" s="52"/>
      <c r="GH572" s="3"/>
      <c r="GI572" s="18"/>
      <c r="GJ572" s="18"/>
      <c r="GK572" s="1"/>
      <c r="GL572" s="23"/>
      <c r="GM572" s="61"/>
      <c r="GN572" s="7"/>
      <c r="GO572" s="67"/>
    </row>
    <row r="573" spans="1:197" ht="24.95" customHeight="1" x14ac:dyDescent="0.35">
      <c r="A573" s="51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3">
        <f t="shared" si="3932"/>
        <v>0</v>
      </c>
      <c r="N573" s="32"/>
      <c r="O573" s="263"/>
      <c r="P573" s="32"/>
      <c r="Q573" s="20"/>
      <c r="R573" s="32"/>
      <c r="S573" s="20"/>
      <c r="T573" s="32"/>
      <c r="U573" s="20"/>
      <c r="V573" s="74"/>
      <c r="W573" s="20"/>
      <c r="X573" s="20"/>
      <c r="Y573" s="20"/>
      <c r="Z573" s="74"/>
      <c r="AA573" s="20"/>
      <c r="AB573" s="74"/>
      <c r="AC573" s="20"/>
      <c r="AD573" s="74"/>
      <c r="AE573" s="24"/>
      <c r="AF573" s="74"/>
      <c r="AG573" s="20"/>
      <c r="AH573" s="74"/>
      <c r="AI573" s="20"/>
      <c r="AJ573" s="74"/>
      <c r="AK573" s="20"/>
      <c r="AL573" s="74"/>
      <c r="AM573" s="263"/>
      <c r="AN573" s="74"/>
      <c r="AO573" s="20"/>
      <c r="AP573" s="74"/>
      <c r="AQ573" s="20"/>
      <c r="AR573" s="74"/>
      <c r="AS573" s="20"/>
      <c r="AT573" s="74"/>
      <c r="AU573" s="20"/>
      <c r="AV573" s="74"/>
      <c r="AW573" s="20"/>
      <c r="AX573" s="74"/>
      <c r="AY573" s="20"/>
      <c r="AZ573" s="74"/>
      <c r="BA573" s="20"/>
      <c r="BB573" s="74"/>
      <c r="BC573" s="20"/>
      <c r="BD573" s="74"/>
      <c r="BE573" s="20"/>
      <c r="BF573" s="20">
        <f t="shared" si="3933"/>
        <v>0</v>
      </c>
      <c r="BG573" s="20">
        <f t="shared" si="3934"/>
        <v>0</v>
      </c>
      <c r="BH573" s="7"/>
      <c r="BI573" s="7"/>
      <c r="BJ573" s="7"/>
      <c r="BK573" s="52"/>
      <c r="BL573" s="51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3">
        <f t="shared" si="3935"/>
        <v>0</v>
      </c>
      <c r="BY573" s="32"/>
      <c r="BZ573" s="334"/>
      <c r="CA573" s="32"/>
      <c r="CB573" s="20"/>
      <c r="CC573" s="32"/>
      <c r="CD573" s="20"/>
      <c r="CE573" s="32"/>
      <c r="CF573" s="20"/>
      <c r="CG573" s="74"/>
      <c r="CH573" s="20"/>
      <c r="CI573" s="20"/>
      <c r="CJ573" s="20"/>
      <c r="CK573" s="74"/>
      <c r="CL573" s="20"/>
      <c r="CM573" s="74"/>
      <c r="CN573" s="20"/>
      <c r="CO573" s="74"/>
      <c r="CP573" s="24"/>
      <c r="CQ573" s="74"/>
      <c r="CR573" s="334"/>
      <c r="CS573" s="74"/>
      <c r="CT573" s="20"/>
      <c r="CU573" s="74"/>
      <c r="CV573" s="20"/>
      <c r="CW573" s="74"/>
      <c r="CX573" s="334"/>
      <c r="CY573" s="74"/>
      <c r="CZ573" s="20"/>
      <c r="DA573" s="74"/>
      <c r="DB573" s="20"/>
      <c r="DC573" s="74"/>
      <c r="DD573" s="20"/>
      <c r="DE573" s="74"/>
      <c r="DF573" s="20"/>
      <c r="DG573" s="74"/>
      <c r="DH573" s="20"/>
      <c r="DI573" s="74"/>
      <c r="DJ573" s="20"/>
      <c r="DK573" s="74"/>
      <c r="DL573" s="20"/>
      <c r="DM573" s="74"/>
      <c r="DN573" s="20"/>
      <c r="DO573" s="74"/>
      <c r="DP573" s="20"/>
      <c r="DQ573" s="20">
        <f t="shared" si="3936"/>
        <v>0</v>
      </c>
      <c r="DR573" s="20">
        <f t="shared" si="3937"/>
        <v>0</v>
      </c>
      <c r="DS573" s="7"/>
      <c r="DT573" s="7"/>
      <c r="DU573" s="7"/>
      <c r="DV573" s="52"/>
      <c r="DW573" s="51"/>
      <c r="DX573" s="7"/>
      <c r="DY573" s="7"/>
      <c r="DZ573" s="7"/>
      <c r="EA573" s="8"/>
      <c r="EB573" s="8"/>
      <c r="EC573" s="8"/>
      <c r="ED573" s="8"/>
      <c r="EE573" s="8"/>
      <c r="EF573" s="8"/>
      <c r="EG573" s="8"/>
      <c r="EH573" s="7">
        <f t="shared" si="3942"/>
        <v>0</v>
      </c>
      <c r="EI573" s="7">
        <f t="shared" si="3942"/>
        <v>0</v>
      </c>
      <c r="EJ573" s="7">
        <f t="shared" si="3942"/>
        <v>0</v>
      </c>
      <c r="EK573" s="18">
        <f t="shared" si="3938"/>
        <v>0</v>
      </c>
      <c r="EL573" s="7">
        <f t="shared" si="3938"/>
        <v>0</v>
      </c>
      <c r="EM573" s="7">
        <f t="shared" si="3938"/>
        <v>0</v>
      </c>
      <c r="EN573" s="7">
        <f t="shared" si="3938"/>
        <v>0</v>
      </c>
      <c r="EO573" s="7">
        <f t="shared" si="3938"/>
        <v>0</v>
      </c>
      <c r="EP573" s="7">
        <f t="shared" si="3938"/>
        <v>0</v>
      </c>
      <c r="EQ573" s="7">
        <f t="shared" si="3938"/>
        <v>0</v>
      </c>
      <c r="ER573" s="7">
        <f t="shared" si="3938"/>
        <v>0</v>
      </c>
      <c r="ES573" s="7">
        <f t="shared" si="3938"/>
        <v>0</v>
      </c>
      <c r="ET573" s="7">
        <f t="shared" si="3938"/>
        <v>0</v>
      </c>
      <c r="EU573" s="18">
        <f t="shared" si="3938"/>
        <v>0</v>
      </c>
      <c r="EV573" s="7">
        <f t="shared" si="3938"/>
        <v>0</v>
      </c>
      <c r="EW573" s="7">
        <f t="shared" si="3938"/>
        <v>0</v>
      </c>
      <c r="EX573" s="7">
        <f t="shared" si="3939"/>
        <v>0</v>
      </c>
      <c r="EY573" s="7">
        <f t="shared" si="3939"/>
        <v>0</v>
      </c>
      <c r="EZ573" s="7">
        <f t="shared" si="3939"/>
        <v>0</v>
      </c>
      <c r="FA573" s="7">
        <f t="shared" si="3939"/>
        <v>0</v>
      </c>
      <c r="FB573" s="7">
        <f t="shared" si="3939"/>
        <v>0</v>
      </c>
      <c r="FC573" s="7">
        <f t="shared" si="3939"/>
        <v>0</v>
      </c>
      <c r="FD573" s="7">
        <f t="shared" si="3939"/>
        <v>0</v>
      </c>
      <c r="FE573" s="18">
        <f t="shared" si="3940"/>
        <v>0</v>
      </c>
      <c r="FF573" s="7">
        <f t="shared" si="3940"/>
        <v>0</v>
      </c>
      <c r="FG573" s="7">
        <f t="shared" si="3940"/>
        <v>0</v>
      </c>
      <c r="FH573" s="7">
        <f t="shared" si="3940"/>
        <v>0</v>
      </c>
      <c r="FI573" s="7">
        <f t="shared" si="3940"/>
        <v>0</v>
      </c>
      <c r="FJ573" s="7">
        <f t="shared" si="3940"/>
        <v>0</v>
      </c>
      <c r="FK573" s="7">
        <f t="shared" si="3940"/>
        <v>0</v>
      </c>
      <c r="FL573" s="7">
        <f t="shared" si="3940"/>
        <v>0</v>
      </c>
      <c r="FM573" s="7">
        <f t="shared" si="3940"/>
        <v>0</v>
      </c>
      <c r="FN573" s="7">
        <f t="shared" si="3940"/>
        <v>0</v>
      </c>
      <c r="FO573" s="7">
        <f t="shared" si="3940"/>
        <v>0</v>
      </c>
      <c r="FP573" s="7"/>
      <c r="FQ573" s="7">
        <f t="shared" si="3941"/>
        <v>0</v>
      </c>
      <c r="FR573" s="7">
        <f t="shared" si="3941"/>
        <v>0</v>
      </c>
      <c r="FS573" s="7">
        <f t="shared" si="3941"/>
        <v>0</v>
      </c>
      <c r="FT573" s="7">
        <f t="shared" si="3941"/>
        <v>0</v>
      </c>
      <c r="FU573" s="7">
        <f t="shared" si="3941"/>
        <v>0</v>
      </c>
      <c r="FV573" s="7">
        <f t="shared" si="3941"/>
        <v>0</v>
      </c>
      <c r="FW573" s="7">
        <f t="shared" si="3941"/>
        <v>0</v>
      </c>
      <c r="FX573" s="7">
        <f t="shared" si="3941"/>
        <v>0</v>
      </c>
      <c r="FY573" s="7">
        <f t="shared" si="3941"/>
        <v>0</v>
      </c>
      <c r="FZ573" s="7">
        <f t="shared" si="3941"/>
        <v>0</v>
      </c>
      <c r="GA573" s="7">
        <f t="shared" si="3941"/>
        <v>0</v>
      </c>
      <c r="GB573" s="116">
        <f t="shared" si="3941"/>
        <v>0</v>
      </c>
      <c r="GC573" s="117">
        <f t="shared" si="3941"/>
        <v>0</v>
      </c>
      <c r="GD573" s="8"/>
      <c r="GE573" s="8"/>
      <c r="GF573" s="8"/>
      <c r="GG573" s="97"/>
      <c r="GH573" s="3"/>
      <c r="GI573" s="18"/>
      <c r="GJ573" s="18"/>
      <c r="GK573" s="1"/>
      <c r="GL573" s="23"/>
      <c r="GM573" s="61"/>
      <c r="GN573" s="7"/>
      <c r="GO573" s="67"/>
    </row>
    <row r="574" spans="1:197" ht="24.95" customHeight="1" x14ac:dyDescent="0.35">
      <c r="A574" s="51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3">
        <f t="shared" si="3932"/>
        <v>0</v>
      </c>
      <c r="N574" s="32"/>
      <c r="O574" s="263"/>
      <c r="P574" s="32"/>
      <c r="Q574" s="20"/>
      <c r="R574" s="32"/>
      <c r="S574" s="20"/>
      <c r="T574" s="32"/>
      <c r="U574" s="20"/>
      <c r="V574" s="74"/>
      <c r="W574" s="20"/>
      <c r="X574" s="20"/>
      <c r="Y574" s="20"/>
      <c r="Z574" s="74"/>
      <c r="AA574" s="20"/>
      <c r="AB574" s="74"/>
      <c r="AC574" s="20"/>
      <c r="AD574" s="74"/>
      <c r="AE574" s="24"/>
      <c r="AF574" s="74"/>
      <c r="AG574" s="20"/>
      <c r="AH574" s="74"/>
      <c r="AI574" s="20"/>
      <c r="AJ574" s="74"/>
      <c r="AK574" s="20"/>
      <c r="AL574" s="74"/>
      <c r="AM574" s="263"/>
      <c r="AN574" s="74"/>
      <c r="AO574" s="20"/>
      <c r="AP574" s="74"/>
      <c r="AQ574" s="20"/>
      <c r="AR574" s="74"/>
      <c r="AS574" s="20"/>
      <c r="AT574" s="74"/>
      <c r="AU574" s="20"/>
      <c r="AV574" s="74"/>
      <c r="AW574" s="20"/>
      <c r="AX574" s="74"/>
      <c r="AY574" s="20"/>
      <c r="AZ574" s="74"/>
      <c r="BA574" s="20"/>
      <c r="BB574" s="74"/>
      <c r="BC574" s="20"/>
      <c r="BD574" s="74"/>
      <c r="BE574" s="20"/>
      <c r="BF574" s="20">
        <f t="shared" si="3933"/>
        <v>0</v>
      </c>
      <c r="BG574" s="20">
        <f t="shared" si="3934"/>
        <v>0</v>
      </c>
      <c r="BH574" s="7"/>
      <c r="BI574" s="7"/>
      <c r="BJ574" s="7"/>
      <c r="BK574" s="52"/>
      <c r="BL574" s="51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3">
        <f t="shared" si="3935"/>
        <v>0</v>
      </c>
      <c r="BY574" s="32"/>
      <c r="BZ574" s="334"/>
      <c r="CA574" s="32"/>
      <c r="CB574" s="20"/>
      <c r="CC574" s="32"/>
      <c r="CD574" s="20"/>
      <c r="CE574" s="32"/>
      <c r="CF574" s="20"/>
      <c r="CG574" s="74"/>
      <c r="CH574" s="20"/>
      <c r="CI574" s="20"/>
      <c r="CJ574" s="20"/>
      <c r="CK574" s="74"/>
      <c r="CL574" s="20"/>
      <c r="CM574" s="74"/>
      <c r="CN574" s="20"/>
      <c r="CO574" s="74"/>
      <c r="CP574" s="24"/>
      <c r="CQ574" s="74"/>
      <c r="CR574" s="334"/>
      <c r="CS574" s="74"/>
      <c r="CT574" s="20"/>
      <c r="CU574" s="74"/>
      <c r="CV574" s="20"/>
      <c r="CW574" s="74"/>
      <c r="CX574" s="334"/>
      <c r="CY574" s="74"/>
      <c r="CZ574" s="20"/>
      <c r="DA574" s="74"/>
      <c r="DB574" s="20"/>
      <c r="DC574" s="74"/>
      <c r="DD574" s="20"/>
      <c r="DE574" s="74"/>
      <c r="DF574" s="20"/>
      <c r="DG574" s="74"/>
      <c r="DH574" s="20"/>
      <c r="DI574" s="74"/>
      <c r="DJ574" s="20"/>
      <c r="DK574" s="74"/>
      <c r="DL574" s="20"/>
      <c r="DM574" s="74"/>
      <c r="DN574" s="20"/>
      <c r="DO574" s="74"/>
      <c r="DP574" s="20"/>
      <c r="DQ574" s="20">
        <f t="shared" si="3936"/>
        <v>0</v>
      </c>
      <c r="DR574" s="20">
        <f t="shared" si="3937"/>
        <v>0</v>
      </c>
      <c r="DS574" s="7"/>
      <c r="DT574" s="7"/>
      <c r="DU574" s="7"/>
      <c r="DV574" s="52"/>
      <c r="DW574" s="51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18">
        <f t="shared" si="3938"/>
        <v>0</v>
      </c>
      <c r="EL574" s="7">
        <f t="shared" si="3938"/>
        <v>0</v>
      </c>
      <c r="EM574" s="7">
        <f t="shared" si="3938"/>
        <v>0</v>
      </c>
      <c r="EN574" s="7">
        <f t="shared" si="3938"/>
        <v>0</v>
      </c>
      <c r="EO574" s="7">
        <f t="shared" si="3938"/>
        <v>0</v>
      </c>
      <c r="EP574" s="7">
        <f t="shared" si="3938"/>
        <v>0</v>
      </c>
      <c r="EQ574" s="7">
        <f t="shared" si="3938"/>
        <v>0</v>
      </c>
      <c r="ER574" s="7">
        <f t="shared" si="3938"/>
        <v>0</v>
      </c>
      <c r="ES574" s="7">
        <f t="shared" si="3938"/>
        <v>0</v>
      </c>
      <c r="ET574" s="7">
        <f t="shared" si="3938"/>
        <v>0</v>
      </c>
      <c r="EU574" s="18">
        <f t="shared" si="3938"/>
        <v>0</v>
      </c>
      <c r="EV574" s="7">
        <f t="shared" si="3938"/>
        <v>0</v>
      </c>
      <c r="EW574" s="7">
        <f t="shared" si="3938"/>
        <v>0</v>
      </c>
      <c r="EX574" s="7">
        <f t="shared" si="3939"/>
        <v>0</v>
      </c>
      <c r="EY574" s="7">
        <f t="shared" si="3939"/>
        <v>0</v>
      </c>
      <c r="EZ574" s="7">
        <f t="shared" si="3939"/>
        <v>0</v>
      </c>
      <c r="FA574" s="7">
        <f t="shared" si="3939"/>
        <v>0</v>
      </c>
      <c r="FB574" s="7">
        <f t="shared" si="3939"/>
        <v>0</v>
      </c>
      <c r="FC574" s="7">
        <f t="shared" si="3939"/>
        <v>0</v>
      </c>
      <c r="FD574" s="7">
        <f t="shared" si="3939"/>
        <v>0</v>
      </c>
      <c r="FE574" s="18">
        <f t="shared" si="3940"/>
        <v>0</v>
      </c>
      <c r="FF574" s="7">
        <f t="shared" si="3940"/>
        <v>0</v>
      </c>
      <c r="FG574" s="7">
        <f t="shared" si="3940"/>
        <v>0</v>
      </c>
      <c r="FH574" s="7">
        <f t="shared" si="3940"/>
        <v>0</v>
      </c>
      <c r="FI574" s="7">
        <f t="shared" si="3940"/>
        <v>0</v>
      </c>
      <c r="FJ574" s="7">
        <f t="shared" si="3940"/>
        <v>0</v>
      </c>
      <c r="FK574" s="7">
        <f t="shared" si="3940"/>
        <v>0</v>
      </c>
      <c r="FL574" s="7">
        <f t="shared" si="3940"/>
        <v>0</v>
      </c>
      <c r="FM574" s="7">
        <f t="shared" si="3940"/>
        <v>0</v>
      </c>
      <c r="FN574" s="7">
        <f t="shared" si="3940"/>
        <v>0</v>
      </c>
      <c r="FO574" s="7">
        <f t="shared" si="3940"/>
        <v>0</v>
      </c>
      <c r="FP574" s="7"/>
      <c r="FQ574" s="7">
        <f t="shared" si="3941"/>
        <v>0</v>
      </c>
      <c r="FR574" s="7">
        <f t="shared" si="3941"/>
        <v>0</v>
      </c>
      <c r="FS574" s="7">
        <f t="shared" si="3941"/>
        <v>0</v>
      </c>
      <c r="FT574" s="7">
        <f t="shared" si="3941"/>
        <v>0</v>
      </c>
      <c r="FU574" s="7">
        <f t="shared" si="3941"/>
        <v>0</v>
      </c>
      <c r="FV574" s="7">
        <f t="shared" si="3941"/>
        <v>0</v>
      </c>
      <c r="FW574" s="7">
        <f t="shared" si="3941"/>
        <v>0</v>
      </c>
      <c r="FX574" s="7">
        <f t="shared" si="3941"/>
        <v>0</v>
      </c>
      <c r="FY574" s="7">
        <f t="shared" si="3941"/>
        <v>0</v>
      </c>
      <c r="FZ574" s="7">
        <f t="shared" si="3941"/>
        <v>0</v>
      </c>
      <c r="GA574" s="7">
        <f t="shared" si="3941"/>
        <v>0</v>
      </c>
      <c r="GB574" s="116">
        <f t="shared" si="3941"/>
        <v>0</v>
      </c>
      <c r="GC574" s="117">
        <f t="shared" si="3941"/>
        <v>0</v>
      </c>
      <c r="GD574" s="7"/>
      <c r="GE574" s="7"/>
      <c r="GF574" s="7"/>
      <c r="GG574" s="52"/>
      <c r="GH574" s="3"/>
      <c r="GI574" s="18"/>
      <c r="GJ574" s="18"/>
      <c r="GK574" s="1"/>
      <c r="GL574" s="23"/>
      <c r="GM574" s="61"/>
      <c r="GN574" s="7"/>
      <c r="GO574" s="67"/>
    </row>
    <row r="575" spans="1:197" ht="24.95" customHeight="1" x14ac:dyDescent="0.35">
      <c r="A575" s="51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3">
        <f t="shared" si="3932"/>
        <v>0</v>
      </c>
      <c r="N575" s="32"/>
      <c r="O575" s="263"/>
      <c r="P575" s="32"/>
      <c r="Q575" s="20"/>
      <c r="R575" s="32"/>
      <c r="S575" s="20"/>
      <c r="T575" s="32"/>
      <c r="U575" s="20"/>
      <c r="V575" s="74"/>
      <c r="W575" s="20"/>
      <c r="X575" s="20"/>
      <c r="Y575" s="20"/>
      <c r="Z575" s="74"/>
      <c r="AA575" s="20"/>
      <c r="AB575" s="74"/>
      <c r="AC575" s="20"/>
      <c r="AD575" s="74"/>
      <c r="AE575" s="24"/>
      <c r="AF575" s="74"/>
      <c r="AG575" s="20"/>
      <c r="AH575" s="74"/>
      <c r="AI575" s="20"/>
      <c r="AJ575" s="74"/>
      <c r="AK575" s="20"/>
      <c r="AL575" s="74"/>
      <c r="AM575" s="263"/>
      <c r="AN575" s="74"/>
      <c r="AO575" s="20"/>
      <c r="AP575" s="74"/>
      <c r="AQ575" s="20"/>
      <c r="AR575" s="74"/>
      <c r="AS575" s="20"/>
      <c r="AT575" s="74"/>
      <c r="AU575" s="20"/>
      <c r="AV575" s="74"/>
      <c r="AW575" s="20"/>
      <c r="AX575" s="74"/>
      <c r="AY575" s="20"/>
      <c r="AZ575" s="74"/>
      <c r="BA575" s="20"/>
      <c r="BB575" s="74"/>
      <c r="BC575" s="20"/>
      <c r="BD575" s="74"/>
      <c r="BE575" s="20"/>
      <c r="BF575" s="20">
        <f t="shared" si="3933"/>
        <v>0</v>
      </c>
      <c r="BG575" s="20">
        <f t="shared" si="3934"/>
        <v>0</v>
      </c>
      <c r="BH575" s="7"/>
      <c r="BI575" s="7"/>
      <c r="BJ575" s="7"/>
      <c r="BK575" s="52"/>
      <c r="BL575" s="51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3">
        <f t="shared" si="3935"/>
        <v>0</v>
      </c>
      <c r="BY575" s="32"/>
      <c r="BZ575" s="334"/>
      <c r="CA575" s="32"/>
      <c r="CB575" s="20"/>
      <c r="CC575" s="32"/>
      <c r="CD575" s="20"/>
      <c r="CE575" s="32"/>
      <c r="CF575" s="20"/>
      <c r="CG575" s="74"/>
      <c r="CH575" s="20"/>
      <c r="CI575" s="20"/>
      <c r="CJ575" s="20"/>
      <c r="CK575" s="74"/>
      <c r="CL575" s="20"/>
      <c r="CM575" s="74"/>
      <c r="CN575" s="20"/>
      <c r="CO575" s="74"/>
      <c r="CP575" s="24"/>
      <c r="CQ575" s="74"/>
      <c r="CR575" s="334"/>
      <c r="CS575" s="74"/>
      <c r="CT575" s="20"/>
      <c r="CU575" s="74"/>
      <c r="CV575" s="20"/>
      <c r="CW575" s="74"/>
      <c r="CX575" s="334"/>
      <c r="CY575" s="74"/>
      <c r="CZ575" s="20"/>
      <c r="DA575" s="74"/>
      <c r="DB575" s="20"/>
      <c r="DC575" s="74"/>
      <c r="DD575" s="20"/>
      <c r="DE575" s="74"/>
      <c r="DF575" s="20"/>
      <c r="DG575" s="74"/>
      <c r="DH575" s="20"/>
      <c r="DI575" s="74"/>
      <c r="DJ575" s="20"/>
      <c r="DK575" s="74"/>
      <c r="DL575" s="20"/>
      <c r="DM575" s="74"/>
      <c r="DN575" s="20"/>
      <c r="DO575" s="74"/>
      <c r="DP575" s="20"/>
      <c r="DQ575" s="20">
        <f t="shared" si="3936"/>
        <v>0</v>
      </c>
      <c r="DR575" s="20">
        <f t="shared" si="3937"/>
        <v>0</v>
      </c>
      <c r="DS575" s="7"/>
      <c r="DT575" s="7"/>
      <c r="DU575" s="7"/>
      <c r="DV575" s="52"/>
      <c r="DW575" s="51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18">
        <f t="shared" si="3938"/>
        <v>0</v>
      </c>
      <c r="EL575" s="7">
        <f t="shared" si="3938"/>
        <v>0</v>
      </c>
      <c r="EM575" s="7">
        <f t="shared" si="3938"/>
        <v>0</v>
      </c>
      <c r="EN575" s="7">
        <f t="shared" si="3938"/>
        <v>0</v>
      </c>
      <c r="EO575" s="7">
        <f t="shared" si="3938"/>
        <v>0</v>
      </c>
      <c r="EP575" s="7">
        <f t="shared" si="3938"/>
        <v>0</v>
      </c>
      <c r="EQ575" s="7">
        <f t="shared" si="3938"/>
        <v>0</v>
      </c>
      <c r="ER575" s="7">
        <f t="shared" si="3938"/>
        <v>0</v>
      </c>
      <c r="ES575" s="7">
        <f t="shared" si="3938"/>
        <v>0</v>
      </c>
      <c r="ET575" s="7">
        <f t="shared" si="3938"/>
        <v>0</v>
      </c>
      <c r="EU575" s="18">
        <f t="shared" si="3938"/>
        <v>0</v>
      </c>
      <c r="EV575" s="7">
        <f t="shared" si="3938"/>
        <v>0</v>
      </c>
      <c r="EW575" s="7">
        <f t="shared" si="3938"/>
        <v>0</v>
      </c>
      <c r="EX575" s="7">
        <f t="shared" si="3939"/>
        <v>0</v>
      </c>
      <c r="EY575" s="7">
        <f t="shared" si="3939"/>
        <v>0</v>
      </c>
      <c r="EZ575" s="7">
        <f t="shared" si="3939"/>
        <v>0</v>
      </c>
      <c r="FA575" s="7">
        <f t="shared" si="3939"/>
        <v>0</v>
      </c>
      <c r="FB575" s="7">
        <f t="shared" si="3939"/>
        <v>0</v>
      </c>
      <c r="FC575" s="7">
        <f t="shared" si="3939"/>
        <v>0</v>
      </c>
      <c r="FD575" s="7">
        <f t="shared" si="3939"/>
        <v>0</v>
      </c>
      <c r="FE575" s="18">
        <f t="shared" si="3940"/>
        <v>0</v>
      </c>
      <c r="FF575" s="7">
        <f t="shared" si="3940"/>
        <v>0</v>
      </c>
      <c r="FG575" s="7">
        <f t="shared" si="3940"/>
        <v>0</v>
      </c>
      <c r="FH575" s="7">
        <f t="shared" si="3940"/>
        <v>0</v>
      </c>
      <c r="FI575" s="7">
        <f t="shared" si="3940"/>
        <v>0</v>
      </c>
      <c r="FJ575" s="7">
        <f t="shared" si="3940"/>
        <v>0</v>
      </c>
      <c r="FK575" s="7">
        <f t="shared" si="3940"/>
        <v>0</v>
      </c>
      <c r="FL575" s="7">
        <f t="shared" si="3940"/>
        <v>0</v>
      </c>
      <c r="FM575" s="7">
        <f t="shared" si="3940"/>
        <v>0</v>
      </c>
      <c r="FN575" s="7">
        <f t="shared" si="3940"/>
        <v>0</v>
      </c>
      <c r="FO575" s="7">
        <f t="shared" si="3940"/>
        <v>0</v>
      </c>
      <c r="FP575" s="7"/>
      <c r="FQ575" s="7">
        <f t="shared" si="3941"/>
        <v>0</v>
      </c>
      <c r="FR575" s="7">
        <f t="shared" si="3941"/>
        <v>0</v>
      </c>
      <c r="FS575" s="7">
        <f t="shared" si="3941"/>
        <v>0</v>
      </c>
      <c r="FT575" s="7">
        <f t="shared" si="3941"/>
        <v>0</v>
      </c>
      <c r="FU575" s="7">
        <f t="shared" si="3941"/>
        <v>0</v>
      </c>
      <c r="FV575" s="7">
        <f t="shared" si="3941"/>
        <v>0</v>
      </c>
      <c r="FW575" s="7">
        <f t="shared" si="3941"/>
        <v>0</v>
      </c>
      <c r="FX575" s="7">
        <f t="shared" si="3941"/>
        <v>0</v>
      </c>
      <c r="FY575" s="7">
        <f t="shared" si="3941"/>
        <v>0</v>
      </c>
      <c r="FZ575" s="7">
        <f t="shared" si="3941"/>
        <v>0</v>
      </c>
      <c r="GA575" s="7">
        <f t="shared" si="3941"/>
        <v>0</v>
      </c>
      <c r="GB575" s="116">
        <f t="shared" si="3941"/>
        <v>0</v>
      </c>
      <c r="GC575" s="117">
        <f t="shared" si="3941"/>
        <v>0</v>
      </c>
      <c r="GD575" s="7"/>
      <c r="GE575" s="7"/>
      <c r="GF575" s="7"/>
      <c r="GG575" s="52"/>
      <c r="GH575" s="3"/>
      <c r="GI575" s="18"/>
      <c r="GJ575" s="18"/>
      <c r="GK575" s="1"/>
      <c r="GL575" s="23"/>
      <c r="GM575" s="61"/>
      <c r="GN575" s="7"/>
      <c r="GO575" s="67"/>
    </row>
    <row r="576" spans="1:197" ht="24.95" customHeight="1" x14ac:dyDescent="0.35">
      <c r="A576" s="51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3">
        <f t="shared" si="3932"/>
        <v>0</v>
      </c>
      <c r="N576" s="32"/>
      <c r="O576" s="263"/>
      <c r="P576" s="32"/>
      <c r="Q576" s="20"/>
      <c r="R576" s="32"/>
      <c r="S576" s="20"/>
      <c r="T576" s="32"/>
      <c r="U576" s="20"/>
      <c r="V576" s="74"/>
      <c r="W576" s="20"/>
      <c r="X576" s="20"/>
      <c r="Y576" s="20"/>
      <c r="Z576" s="74"/>
      <c r="AA576" s="20"/>
      <c r="AB576" s="74"/>
      <c r="AC576" s="20"/>
      <c r="AD576" s="74"/>
      <c r="AE576" s="24"/>
      <c r="AF576" s="74"/>
      <c r="AG576" s="20"/>
      <c r="AH576" s="74"/>
      <c r="AI576" s="20"/>
      <c r="AJ576" s="74"/>
      <c r="AK576" s="20"/>
      <c r="AL576" s="74"/>
      <c r="AM576" s="263"/>
      <c r="AN576" s="74"/>
      <c r="AO576" s="20"/>
      <c r="AP576" s="74"/>
      <c r="AQ576" s="20"/>
      <c r="AR576" s="74"/>
      <c r="AS576" s="20"/>
      <c r="AT576" s="74"/>
      <c r="AU576" s="20"/>
      <c r="AV576" s="74"/>
      <c r="AW576" s="20"/>
      <c r="AX576" s="74"/>
      <c r="AY576" s="20"/>
      <c r="AZ576" s="74"/>
      <c r="BA576" s="20"/>
      <c r="BB576" s="74"/>
      <c r="BC576" s="20"/>
      <c r="BD576" s="74"/>
      <c r="BE576" s="20"/>
      <c r="BF576" s="20">
        <f t="shared" si="3933"/>
        <v>0</v>
      </c>
      <c r="BG576" s="20">
        <f t="shared" si="3934"/>
        <v>0</v>
      </c>
      <c r="BH576" s="7"/>
      <c r="BI576" s="7"/>
      <c r="BJ576" s="7"/>
      <c r="BK576" s="52"/>
      <c r="BL576" s="51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3">
        <f t="shared" si="3935"/>
        <v>0</v>
      </c>
      <c r="BY576" s="32"/>
      <c r="BZ576" s="334"/>
      <c r="CA576" s="32"/>
      <c r="CB576" s="20"/>
      <c r="CC576" s="32"/>
      <c r="CD576" s="20"/>
      <c r="CE576" s="32"/>
      <c r="CF576" s="20"/>
      <c r="CG576" s="74"/>
      <c r="CH576" s="20"/>
      <c r="CI576" s="20"/>
      <c r="CJ576" s="20"/>
      <c r="CK576" s="74"/>
      <c r="CL576" s="20"/>
      <c r="CM576" s="74"/>
      <c r="CN576" s="20"/>
      <c r="CO576" s="74"/>
      <c r="CP576" s="24"/>
      <c r="CQ576" s="74"/>
      <c r="CR576" s="334"/>
      <c r="CS576" s="74"/>
      <c r="CT576" s="20"/>
      <c r="CU576" s="74"/>
      <c r="CV576" s="20"/>
      <c r="CW576" s="74"/>
      <c r="CX576" s="334"/>
      <c r="CY576" s="74"/>
      <c r="CZ576" s="20"/>
      <c r="DA576" s="74"/>
      <c r="DB576" s="20"/>
      <c r="DC576" s="74"/>
      <c r="DD576" s="20"/>
      <c r="DE576" s="74"/>
      <c r="DF576" s="20"/>
      <c r="DG576" s="74"/>
      <c r="DH576" s="20"/>
      <c r="DI576" s="74"/>
      <c r="DJ576" s="20"/>
      <c r="DK576" s="74"/>
      <c r="DL576" s="20"/>
      <c r="DM576" s="74"/>
      <c r="DN576" s="20"/>
      <c r="DO576" s="74"/>
      <c r="DP576" s="20"/>
      <c r="DQ576" s="20">
        <f t="shared" si="3936"/>
        <v>0</v>
      </c>
      <c r="DR576" s="20">
        <f t="shared" si="3937"/>
        <v>0</v>
      </c>
      <c r="DS576" s="7"/>
      <c r="DT576" s="7"/>
      <c r="DU576" s="7"/>
      <c r="DV576" s="52"/>
      <c r="DW576" s="51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>
        <f>SUM(L576+BW576)</f>
        <v>0</v>
      </c>
      <c r="EI576" s="7">
        <f>SUM(M576+BX576)</f>
        <v>0</v>
      </c>
      <c r="EJ576" s="7">
        <f>SUM(N576+BY576)</f>
        <v>0</v>
      </c>
      <c r="EK576" s="18">
        <f t="shared" si="3938"/>
        <v>0</v>
      </c>
      <c r="EL576" s="7">
        <f t="shared" si="3938"/>
        <v>0</v>
      </c>
      <c r="EM576" s="7">
        <f t="shared" si="3938"/>
        <v>0</v>
      </c>
      <c r="EN576" s="7">
        <f t="shared" si="3938"/>
        <v>0</v>
      </c>
      <c r="EO576" s="7">
        <f t="shared" si="3938"/>
        <v>0</v>
      </c>
      <c r="EP576" s="7">
        <f t="shared" si="3938"/>
        <v>0</v>
      </c>
      <c r="EQ576" s="7">
        <f t="shared" si="3938"/>
        <v>0</v>
      </c>
      <c r="ER576" s="7">
        <f t="shared" si="3938"/>
        <v>0</v>
      </c>
      <c r="ES576" s="7">
        <f t="shared" si="3938"/>
        <v>0</v>
      </c>
      <c r="ET576" s="7">
        <f t="shared" si="3938"/>
        <v>0</v>
      </c>
      <c r="EU576" s="18">
        <f t="shared" si="3938"/>
        <v>0</v>
      </c>
      <c r="EV576" s="7">
        <f t="shared" si="3938"/>
        <v>0</v>
      </c>
      <c r="EW576" s="7">
        <f t="shared" si="3938"/>
        <v>0</v>
      </c>
      <c r="EX576" s="7">
        <f t="shared" si="3939"/>
        <v>0</v>
      </c>
      <c r="EY576" s="7">
        <f t="shared" si="3939"/>
        <v>0</v>
      </c>
      <c r="EZ576" s="7">
        <f t="shared" si="3939"/>
        <v>0</v>
      </c>
      <c r="FA576" s="7">
        <f t="shared" si="3939"/>
        <v>0</v>
      </c>
      <c r="FB576" s="7">
        <f t="shared" si="3939"/>
        <v>0</v>
      </c>
      <c r="FC576" s="7">
        <f t="shared" si="3939"/>
        <v>0</v>
      </c>
      <c r="FD576" s="7">
        <f t="shared" si="3939"/>
        <v>0</v>
      </c>
      <c r="FE576" s="18">
        <f t="shared" si="3940"/>
        <v>0</v>
      </c>
      <c r="FF576" s="7">
        <f t="shared" si="3940"/>
        <v>0</v>
      </c>
      <c r="FG576" s="7">
        <f t="shared" si="3940"/>
        <v>0</v>
      </c>
      <c r="FH576" s="7">
        <f t="shared" si="3940"/>
        <v>0</v>
      </c>
      <c r="FI576" s="7">
        <f t="shared" si="3940"/>
        <v>0</v>
      </c>
      <c r="FJ576" s="7">
        <f t="shared" si="3940"/>
        <v>0</v>
      </c>
      <c r="FK576" s="7">
        <f t="shared" si="3940"/>
        <v>0</v>
      </c>
      <c r="FL576" s="7">
        <f t="shared" si="3940"/>
        <v>0</v>
      </c>
      <c r="FM576" s="7">
        <f t="shared" si="3940"/>
        <v>0</v>
      </c>
      <c r="FN576" s="7">
        <f t="shared" si="3940"/>
        <v>0</v>
      </c>
      <c r="FO576" s="7">
        <f t="shared" si="3940"/>
        <v>0</v>
      </c>
      <c r="FP576" s="7"/>
      <c r="FQ576" s="7">
        <f t="shared" si="3941"/>
        <v>0</v>
      </c>
      <c r="FR576" s="7">
        <f t="shared" si="3941"/>
        <v>0</v>
      </c>
      <c r="FS576" s="7">
        <f t="shared" si="3941"/>
        <v>0</v>
      </c>
      <c r="FT576" s="7">
        <f t="shared" si="3941"/>
        <v>0</v>
      </c>
      <c r="FU576" s="7">
        <f t="shared" si="3941"/>
        <v>0</v>
      </c>
      <c r="FV576" s="7">
        <f t="shared" si="3941"/>
        <v>0</v>
      </c>
      <c r="FW576" s="7">
        <f t="shared" si="3941"/>
        <v>0</v>
      </c>
      <c r="FX576" s="7">
        <f t="shared" si="3941"/>
        <v>0</v>
      </c>
      <c r="FY576" s="7">
        <f t="shared" si="3941"/>
        <v>0</v>
      </c>
      <c r="FZ576" s="7">
        <f t="shared" si="3941"/>
        <v>0</v>
      </c>
      <c r="GA576" s="7">
        <f t="shared" si="3941"/>
        <v>0</v>
      </c>
      <c r="GB576" s="116">
        <f t="shared" si="3941"/>
        <v>0</v>
      </c>
      <c r="GC576" s="117">
        <f t="shared" si="3941"/>
        <v>0</v>
      </c>
      <c r="GD576" s="7"/>
      <c r="GE576" s="7"/>
      <c r="GF576" s="7"/>
      <c r="GG576" s="52"/>
      <c r="GH576" s="3"/>
      <c r="GI576" s="18"/>
      <c r="GJ576" s="18"/>
      <c r="GK576" s="1"/>
      <c r="GL576" s="23"/>
      <c r="GM576" s="61"/>
      <c r="GN576" s="7"/>
      <c r="GO576" s="67"/>
    </row>
    <row r="577" spans="1:197" ht="24.95" customHeight="1" x14ac:dyDescent="0.35">
      <c r="A577" s="53"/>
      <c r="B577" s="19"/>
      <c r="C577" s="19"/>
      <c r="D577" s="2"/>
      <c r="E577" s="2"/>
      <c r="F577" s="2"/>
      <c r="G577" s="2"/>
      <c r="H577" s="2"/>
      <c r="I577" s="2"/>
      <c r="J577" s="2"/>
      <c r="K577" s="2"/>
      <c r="L577" s="2">
        <f t="shared" ref="L577:BE577" si="3943">SUM(L578:L587)</f>
        <v>0</v>
      </c>
      <c r="M577" s="2">
        <f t="shared" si="3943"/>
        <v>0</v>
      </c>
      <c r="N577" s="2">
        <f t="shared" si="3943"/>
        <v>0</v>
      </c>
      <c r="O577" s="131">
        <f t="shared" si="3943"/>
        <v>0</v>
      </c>
      <c r="P577" s="2">
        <f t="shared" si="3943"/>
        <v>0</v>
      </c>
      <c r="Q577" s="2">
        <f t="shared" si="3943"/>
        <v>0</v>
      </c>
      <c r="R577" s="2">
        <f t="shared" ref="R577:S577" si="3944">SUM(R578:R587)</f>
        <v>0</v>
      </c>
      <c r="S577" s="2">
        <f t="shared" si="3944"/>
        <v>0</v>
      </c>
      <c r="T577" s="2">
        <f t="shared" si="3943"/>
        <v>0</v>
      </c>
      <c r="U577" s="2">
        <f t="shared" si="3943"/>
        <v>0</v>
      </c>
      <c r="V577" s="2">
        <f t="shared" si="3943"/>
        <v>0</v>
      </c>
      <c r="W577" s="2">
        <f t="shared" si="3943"/>
        <v>0</v>
      </c>
      <c r="X577" s="2">
        <f t="shared" si="3943"/>
        <v>0</v>
      </c>
      <c r="Y577" s="2">
        <f t="shared" si="3943"/>
        <v>0</v>
      </c>
      <c r="Z577" s="2">
        <f t="shared" si="3943"/>
        <v>0</v>
      </c>
      <c r="AA577" s="2">
        <f t="shared" si="3943"/>
        <v>0</v>
      </c>
      <c r="AB577" s="2">
        <f t="shared" si="3943"/>
        <v>0</v>
      </c>
      <c r="AC577" s="2">
        <f t="shared" si="3943"/>
        <v>0</v>
      </c>
      <c r="AD577" s="2">
        <f t="shared" si="3943"/>
        <v>0</v>
      </c>
      <c r="AE577" s="2">
        <f t="shared" si="3943"/>
        <v>0</v>
      </c>
      <c r="AF577" s="2">
        <f t="shared" si="3943"/>
        <v>0</v>
      </c>
      <c r="AG577" s="2">
        <f t="shared" si="3943"/>
        <v>0</v>
      </c>
      <c r="AH577" s="2">
        <f t="shared" si="3943"/>
        <v>0</v>
      </c>
      <c r="AI577" s="14">
        <f t="shared" si="3943"/>
        <v>0</v>
      </c>
      <c r="AJ577" s="2">
        <f t="shared" si="3943"/>
        <v>0</v>
      </c>
      <c r="AK577" s="2">
        <f t="shared" si="3943"/>
        <v>0</v>
      </c>
      <c r="AL577" s="2">
        <f t="shared" si="3943"/>
        <v>0</v>
      </c>
      <c r="AM577" s="131">
        <f t="shared" si="3943"/>
        <v>0</v>
      </c>
      <c r="AN577" s="2">
        <f>SUM(AN578:AN587)</f>
        <v>0</v>
      </c>
      <c r="AO577" s="2">
        <f t="shared" si="3943"/>
        <v>0</v>
      </c>
      <c r="AP577" s="2">
        <f t="shared" si="3943"/>
        <v>0</v>
      </c>
      <c r="AQ577" s="2">
        <f t="shared" si="3943"/>
        <v>0</v>
      </c>
      <c r="AR577" s="2">
        <f t="shared" si="3943"/>
        <v>0</v>
      </c>
      <c r="AS577" s="2">
        <f t="shared" si="3943"/>
        <v>0</v>
      </c>
      <c r="AT577" s="2">
        <f t="shared" ref="AT577:AU577" si="3945">SUM(AT578:AT587)</f>
        <v>0</v>
      </c>
      <c r="AU577" s="2">
        <f t="shared" si="3945"/>
        <v>0</v>
      </c>
      <c r="AV577" s="2">
        <f t="shared" si="3943"/>
        <v>0</v>
      </c>
      <c r="AW577" s="2">
        <f t="shared" si="3943"/>
        <v>0</v>
      </c>
      <c r="AX577" s="2">
        <f t="shared" si="3943"/>
        <v>0</v>
      </c>
      <c r="AY577" s="2">
        <f t="shared" si="3943"/>
        <v>0</v>
      </c>
      <c r="AZ577" s="2">
        <f t="shared" si="3943"/>
        <v>0</v>
      </c>
      <c r="BA577" s="2">
        <f t="shared" si="3943"/>
        <v>0</v>
      </c>
      <c r="BB577" s="2">
        <f t="shared" si="3943"/>
        <v>0</v>
      </c>
      <c r="BC577" s="2">
        <f t="shared" si="3943"/>
        <v>0</v>
      </c>
      <c r="BD577" s="2">
        <f t="shared" si="3943"/>
        <v>0</v>
      </c>
      <c r="BE577" s="2">
        <f t="shared" si="3943"/>
        <v>0</v>
      </c>
      <c r="BF577" s="14">
        <f>SUM(BF578:BF592)</f>
        <v>0</v>
      </c>
      <c r="BG577" s="14">
        <f>SUM(BG578:BJ592)</f>
        <v>0</v>
      </c>
      <c r="BH577" s="2"/>
      <c r="BI577" s="2"/>
      <c r="BJ577" s="2"/>
      <c r="BK577" s="54"/>
      <c r="BL577" s="53"/>
      <c r="BM577" s="19"/>
      <c r="BN577" s="19"/>
      <c r="BO577" s="2"/>
      <c r="BP577" s="2"/>
      <c r="BQ577" s="2"/>
      <c r="BR577" s="2"/>
      <c r="BS577" s="2"/>
      <c r="BT577" s="2"/>
      <c r="BU577" s="2"/>
      <c r="BV577" s="2"/>
      <c r="BW577" s="2">
        <f t="shared" ref="BW577:CX577" si="3946">SUM(BW578:BW587)</f>
        <v>0</v>
      </c>
      <c r="BX577" s="2">
        <f t="shared" si="3946"/>
        <v>0</v>
      </c>
      <c r="BY577" s="2">
        <f t="shared" si="3946"/>
        <v>0</v>
      </c>
      <c r="BZ577" s="404">
        <f t="shared" si="3946"/>
        <v>0</v>
      </c>
      <c r="CA577" s="2">
        <f t="shared" si="3946"/>
        <v>0</v>
      </c>
      <c r="CB577" s="2">
        <f t="shared" si="3946"/>
        <v>0</v>
      </c>
      <c r="CC577" s="2">
        <f t="shared" si="3946"/>
        <v>0</v>
      </c>
      <c r="CD577" s="2">
        <f t="shared" si="3946"/>
        <v>0</v>
      </c>
      <c r="CE577" s="2">
        <f t="shared" si="3946"/>
        <v>0</v>
      </c>
      <c r="CF577" s="2">
        <f t="shared" si="3946"/>
        <v>0</v>
      </c>
      <c r="CG577" s="2">
        <f t="shared" si="3946"/>
        <v>0</v>
      </c>
      <c r="CH577" s="2">
        <f t="shared" si="3946"/>
        <v>0</v>
      </c>
      <c r="CI577" s="2">
        <f t="shared" si="3946"/>
        <v>0</v>
      </c>
      <c r="CJ577" s="2">
        <f t="shared" si="3946"/>
        <v>0</v>
      </c>
      <c r="CK577" s="2">
        <f t="shared" si="3946"/>
        <v>0</v>
      </c>
      <c r="CL577" s="2">
        <f t="shared" si="3946"/>
        <v>0</v>
      </c>
      <c r="CM577" s="2">
        <f t="shared" si="3946"/>
        <v>0</v>
      </c>
      <c r="CN577" s="2">
        <f t="shared" si="3946"/>
        <v>0</v>
      </c>
      <c r="CO577" s="2">
        <f t="shared" si="3946"/>
        <v>0</v>
      </c>
      <c r="CP577" s="2">
        <f t="shared" si="3946"/>
        <v>0</v>
      </c>
      <c r="CQ577" s="2">
        <f t="shared" si="3946"/>
        <v>0</v>
      </c>
      <c r="CR577" s="404">
        <f t="shared" si="3946"/>
        <v>0</v>
      </c>
      <c r="CS577" s="2">
        <f t="shared" si="3946"/>
        <v>0</v>
      </c>
      <c r="CT577" s="14">
        <f t="shared" si="3946"/>
        <v>0</v>
      </c>
      <c r="CU577" s="2">
        <f t="shared" si="3946"/>
        <v>0</v>
      </c>
      <c r="CV577" s="2">
        <f t="shared" si="3946"/>
        <v>0</v>
      </c>
      <c r="CW577" s="2">
        <f t="shared" si="3946"/>
        <v>0</v>
      </c>
      <c r="CX577" s="404">
        <f t="shared" si="3946"/>
        <v>0</v>
      </c>
      <c r="CY577" s="2">
        <f>SUM(CY578:CY587)</f>
        <v>0</v>
      </c>
      <c r="CZ577" s="2">
        <f t="shared" ref="CZ577:DR577" si="3947">SUM(CZ578:CZ587)</f>
        <v>0</v>
      </c>
      <c r="DA577" s="2">
        <f t="shared" si="3947"/>
        <v>0</v>
      </c>
      <c r="DB577" s="2">
        <f t="shared" si="3947"/>
        <v>0</v>
      </c>
      <c r="DC577" s="2">
        <f t="shared" si="3947"/>
        <v>0</v>
      </c>
      <c r="DD577" s="2">
        <f t="shared" si="3947"/>
        <v>0</v>
      </c>
      <c r="DE577" s="2">
        <f t="shared" si="3947"/>
        <v>0</v>
      </c>
      <c r="DF577" s="2">
        <f t="shared" si="3947"/>
        <v>0</v>
      </c>
      <c r="DG577" s="2">
        <f t="shared" si="3947"/>
        <v>0</v>
      </c>
      <c r="DH577" s="2">
        <f t="shared" si="3947"/>
        <v>0</v>
      </c>
      <c r="DI577" s="2">
        <f t="shared" si="3947"/>
        <v>0</v>
      </c>
      <c r="DJ577" s="2">
        <f t="shared" si="3947"/>
        <v>0</v>
      </c>
      <c r="DK577" s="2">
        <f t="shared" si="3947"/>
        <v>0</v>
      </c>
      <c r="DL577" s="2">
        <f t="shared" si="3947"/>
        <v>0</v>
      </c>
      <c r="DM577" s="2">
        <f t="shared" si="3947"/>
        <v>0</v>
      </c>
      <c r="DN577" s="2">
        <f t="shared" si="3947"/>
        <v>0</v>
      </c>
      <c r="DO577" s="2">
        <f t="shared" si="3947"/>
        <v>0</v>
      </c>
      <c r="DP577" s="2">
        <f t="shared" si="3947"/>
        <v>0</v>
      </c>
      <c r="DQ577" s="14">
        <f t="shared" si="3947"/>
        <v>0</v>
      </c>
      <c r="DR577" s="14">
        <f t="shared" si="3947"/>
        <v>0</v>
      </c>
      <c r="DS577" s="2"/>
      <c r="DT577" s="2"/>
      <c r="DU577" s="2"/>
      <c r="DV577" s="54"/>
      <c r="DW577" s="53"/>
      <c r="DX577" s="19"/>
      <c r="DY577" s="19"/>
      <c r="DZ577" s="2"/>
      <c r="EA577" s="2"/>
      <c r="EB577" s="2"/>
      <c r="EC577" s="2"/>
      <c r="ED577" s="2"/>
      <c r="EE577" s="2"/>
      <c r="EF577" s="2"/>
      <c r="EG577" s="2"/>
      <c r="EH577" s="14">
        <f t="shared" ref="EH577:GC577" si="3948">SUM(EH578:EH592)</f>
        <v>0</v>
      </c>
      <c r="EI577" s="14">
        <f t="shared" si="3948"/>
        <v>0</v>
      </c>
      <c r="EJ577" s="14">
        <f t="shared" si="3948"/>
        <v>0</v>
      </c>
      <c r="EK577" s="14">
        <f>SUM(EK578:EK592)</f>
        <v>0</v>
      </c>
      <c r="EL577" s="14">
        <f t="shared" si="3948"/>
        <v>0</v>
      </c>
      <c r="EM577" s="14">
        <f t="shared" si="3948"/>
        <v>0</v>
      </c>
      <c r="EN577" s="14">
        <f t="shared" si="3948"/>
        <v>0</v>
      </c>
      <c r="EO577" s="14">
        <f t="shared" si="3948"/>
        <v>0</v>
      </c>
      <c r="EP577" s="14">
        <f t="shared" si="3948"/>
        <v>0</v>
      </c>
      <c r="EQ577" s="14">
        <f t="shared" si="3948"/>
        <v>0</v>
      </c>
      <c r="ER577" s="14">
        <f t="shared" si="3948"/>
        <v>0</v>
      </c>
      <c r="ES577" s="14">
        <f t="shared" si="3948"/>
        <v>0</v>
      </c>
      <c r="ET577" s="14">
        <f t="shared" si="3948"/>
        <v>0</v>
      </c>
      <c r="EU577" s="14">
        <f t="shared" si="3948"/>
        <v>0</v>
      </c>
      <c r="EV577" s="14">
        <f t="shared" si="3948"/>
        <v>0</v>
      </c>
      <c r="EW577" s="14">
        <f t="shared" si="3948"/>
        <v>0</v>
      </c>
      <c r="EX577" s="14">
        <f t="shared" si="3948"/>
        <v>0</v>
      </c>
      <c r="EY577" s="14">
        <f t="shared" si="3948"/>
        <v>0</v>
      </c>
      <c r="EZ577" s="14">
        <f t="shared" si="3948"/>
        <v>0</v>
      </c>
      <c r="FA577" s="14">
        <f t="shared" si="3948"/>
        <v>0</v>
      </c>
      <c r="FB577" s="14">
        <f t="shared" si="3948"/>
        <v>0</v>
      </c>
      <c r="FC577" s="14">
        <f t="shared" si="3948"/>
        <v>0</v>
      </c>
      <c r="FD577" s="14">
        <f t="shared" si="3948"/>
        <v>0</v>
      </c>
      <c r="FE577" s="14">
        <f t="shared" si="3948"/>
        <v>0</v>
      </c>
      <c r="FF577" s="14">
        <f t="shared" si="3948"/>
        <v>0</v>
      </c>
      <c r="FG577" s="14">
        <f t="shared" si="3948"/>
        <v>0</v>
      </c>
      <c r="FH577" s="14">
        <f t="shared" si="3948"/>
        <v>0</v>
      </c>
      <c r="FI577" s="14">
        <f t="shared" si="3948"/>
        <v>0</v>
      </c>
      <c r="FJ577" s="14">
        <f t="shared" si="3948"/>
        <v>0</v>
      </c>
      <c r="FK577" s="14">
        <f t="shared" si="3948"/>
        <v>0</v>
      </c>
      <c r="FL577" s="14">
        <f t="shared" si="3948"/>
        <v>0</v>
      </c>
      <c r="FM577" s="14">
        <f t="shared" si="3948"/>
        <v>0</v>
      </c>
      <c r="FN577" s="14">
        <f t="shared" si="3948"/>
        <v>0</v>
      </c>
      <c r="FO577" s="14">
        <f t="shared" si="3948"/>
        <v>0</v>
      </c>
      <c r="FP577" s="14"/>
      <c r="FQ577" s="14">
        <f t="shared" ref="FQ577" si="3949">SUM(FQ578:FQ592)</f>
        <v>0</v>
      </c>
      <c r="FR577" s="14">
        <f t="shared" si="3948"/>
        <v>0</v>
      </c>
      <c r="FS577" s="14">
        <f t="shared" si="3948"/>
        <v>0</v>
      </c>
      <c r="FT577" s="14">
        <f t="shared" si="3948"/>
        <v>0</v>
      </c>
      <c r="FU577" s="14">
        <f t="shared" si="3948"/>
        <v>0</v>
      </c>
      <c r="FV577" s="14">
        <f t="shared" si="3948"/>
        <v>0</v>
      </c>
      <c r="FW577" s="14">
        <f t="shared" si="3948"/>
        <v>0</v>
      </c>
      <c r="FX577" s="14">
        <f t="shared" si="3948"/>
        <v>0</v>
      </c>
      <c r="FY577" s="14">
        <f t="shared" si="3948"/>
        <v>0</v>
      </c>
      <c r="FZ577" s="14">
        <f t="shared" si="3948"/>
        <v>0</v>
      </c>
      <c r="GA577" s="14">
        <f t="shared" si="3948"/>
        <v>0</v>
      </c>
      <c r="GB577" s="37">
        <f>SUM(GB578:GB592)</f>
        <v>0</v>
      </c>
      <c r="GC577" s="42">
        <f t="shared" si="3948"/>
        <v>0</v>
      </c>
      <c r="GD577" s="2"/>
      <c r="GE577" s="2"/>
      <c r="GF577" s="2"/>
      <c r="GG577" s="54"/>
      <c r="GH577" s="3"/>
      <c r="GI577" s="18"/>
      <c r="GJ577" s="18"/>
      <c r="GK577" s="17"/>
      <c r="GL577" s="17"/>
      <c r="GM577" s="62"/>
      <c r="GN577" s="7"/>
      <c r="GO577" s="67"/>
    </row>
    <row r="578" spans="1:197" ht="24.75" customHeight="1" x14ac:dyDescent="0.35">
      <c r="A578" s="51"/>
      <c r="B578" s="34"/>
      <c r="C578" s="68"/>
      <c r="D578" s="68"/>
      <c r="E578" s="68"/>
      <c r="F578" s="68"/>
      <c r="G578" s="69"/>
      <c r="H578" s="69"/>
      <c r="I578" s="84"/>
      <c r="J578" s="85"/>
      <c r="K578" s="84"/>
      <c r="L578" s="70"/>
      <c r="M578" s="73">
        <f t="shared" ref="M578:M592" si="3950">SUM(N578+P578+T578+V578+AR578*2)</f>
        <v>0</v>
      </c>
      <c r="N578" s="32"/>
      <c r="O578" s="263"/>
      <c r="P578" s="32"/>
      <c r="Q578" s="20"/>
      <c r="R578" s="32"/>
      <c r="S578" s="20"/>
      <c r="T578" s="32"/>
      <c r="U578" s="20"/>
      <c r="V578" s="74"/>
      <c r="W578" s="20"/>
      <c r="X578" s="20"/>
      <c r="Y578" s="20"/>
      <c r="Z578" s="74"/>
      <c r="AA578" s="20"/>
      <c r="AB578" s="74"/>
      <c r="AC578" s="20"/>
      <c r="AD578" s="74"/>
      <c r="AE578" s="24"/>
      <c r="AF578" s="74"/>
      <c r="AG578" s="20"/>
      <c r="AH578" s="74"/>
      <c r="AI578" s="20"/>
      <c r="AJ578" s="74"/>
      <c r="AK578" s="20"/>
      <c r="AL578" s="74"/>
      <c r="AM578" s="263"/>
      <c r="AN578" s="74"/>
      <c r="AO578" s="20"/>
      <c r="AP578" s="74"/>
      <c r="AQ578" s="20"/>
      <c r="AR578" s="74"/>
      <c r="AS578" s="20"/>
      <c r="AT578" s="74"/>
      <c r="AU578" s="20"/>
      <c r="AV578" s="74"/>
      <c r="AW578" s="20"/>
      <c r="AX578" s="74"/>
      <c r="AY578" s="20"/>
      <c r="AZ578" s="74"/>
      <c r="BA578" s="20"/>
      <c r="BB578" s="74"/>
      <c r="BC578" s="20"/>
      <c r="BD578" s="74"/>
      <c r="BE578" s="20"/>
      <c r="BF578" s="20">
        <f t="shared" ref="BF578:BF592" si="3951">SUM(AO578+BE578+BC578+BA578+AY578+AW578+AS578+AQ578+AK578+AM578+AI578+AG578+AE578+AC578+AA578+Y578+X578+W578+U578+Q578+O578+S578+AU578)</f>
        <v>0</v>
      </c>
      <c r="BG578" s="20">
        <f t="shared" ref="BG578:BG592" si="3952">SUM(O578+Q578+U578+W578+X578+AS578+AW578+AY578+BA578+BC578+S578+AQ578)</f>
        <v>0</v>
      </c>
      <c r="BH578" s="7"/>
      <c r="BI578" s="7"/>
      <c r="BJ578" s="7"/>
      <c r="BK578" s="52"/>
      <c r="BL578" s="51"/>
      <c r="BM578" s="34"/>
      <c r="BN578" s="68"/>
      <c r="BO578" s="68"/>
      <c r="BP578" s="68"/>
      <c r="BQ578" s="68"/>
      <c r="BR578" s="69"/>
      <c r="BS578" s="69"/>
      <c r="BT578" s="84"/>
      <c r="BU578" s="85"/>
      <c r="BV578" s="84"/>
      <c r="BW578" s="70"/>
      <c r="BX578" s="73">
        <f t="shared" ref="BX578:BX592" si="3953">SUM(BY578+CA578+CE578+CG578+DC578*2)</f>
        <v>0</v>
      </c>
      <c r="BY578" s="32"/>
      <c r="BZ578" s="334"/>
      <c r="CA578" s="32"/>
      <c r="CB578" s="20"/>
      <c r="CC578" s="32"/>
      <c r="CD578" s="20"/>
      <c r="CE578" s="32"/>
      <c r="CF578" s="20"/>
      <c r="CG578" s="74"/>
      <c r="CH578" s="20"/>
      <c r="CI578" s="20"/>
      <c r="CJ578" s="20"/>
      <c r="CK578" s="74"/>
      <c r="CL578" s="20"/>
      <c r="CM578" s="74"/>
      <c r="CN578" s="20"/>
      <c r="CO578" s="74"/>
      <c r="CP578" s="24"/>
      <c r="CQ578" s="74"/>
      <c r="CR578" s="334"/>
      <c r="CS578" s="74"/>
      <c r="CT578" s="20"/>
      <c r="CU578" s="74"/>
      <c r="CV578" s="20"/>
      <c r="CW578" s="74"/>
      <c r="CX578" s="334"/>
      <c r="CY578" s="74"/>
      <c r="CZ578" s="20"/>
      <c r="DA578" s="74"/>
      <c r="DB578" s="20"/>
      <c r="DC578" s="74"/>
      <c r="DD578" s="20"/>
      <c r="DE578" s="74"/>
      <c r="DF578" s="20"/>
      <c r="DG578" s="74"/>
      <c r="DH578" s="20"/>
      <c r="DI578" s="74"/>
      <c r="DJ578" s="20"/>
      <c r="DK578" s="74"/>
      <c r="DL578" s="20"/>
      <c r="DM578" s="74"/>
      <c r="DN578" s="20"/>
      <c r="DO578" s="74"/>
      <c r="DP578" s="20"/>
      <c r="DQ578" s="20">
        <f t="shared" ref="DQ578:DQ592" si="3954">SUM(CZ578+DP578+DN578+DL578+DJ578+DH578+DD578+DB578+CV578+CX578+CT578+CR578+CP578+CN578+CL578+CJ578+CI578+CH578+CF578+CB578+BZ578+CD578+DF578)</f>
        <v>0</v>
      </c>
      <c r="DR578" s="20">
        <f t="shared" ref="DR578:DR592" si="3955">SUM(BZ578+CB578+CF578+CH578+CI578+DD578+DH578+DJ578+DL578+DN578+CD578+DB578)</f>
        <v>0</v>
      </c>
      <c r="DS578" s="7"/>
      <c r="DT578" s="7"/>
      <c r="DU578" s="7"/>
      <c r="DV578" s="52"/>
      <c r="DW578" s="51"/>
      <c r="DX578" s="34"/>
      <c r="DY578" s="68"/>
      <c r="DZ578" s="68"/>
      <c r="EA578" s="7"/>
      <c r="EB578" s="7"/>
      <c r="EC578" s="7"/>
      <c r="ED578" s="7"/>
      <c r="EE578" s="7"/>
      <c r="EF578" s="7"/>
      <c r="EG578" s="7"/>
      <c r="EH578" s="7">
        <f t="shared" ref="EH578:EW592" si="3956">SUM(L578+BW578)</f>
        <v>0</v>
      </c>
      <c r="EI578" s="7">
        <f t="shared" si="3956"/>
        <v>0</v>
      </c>
      <c r="EJ578" s="7">
        <f t="shared" si="3956"/>
        <v>0</v>
      </c>
      <c r="EK578" s="18">
        <f t="shared" si="3956"/>
        <v>0</v>
      </c>
      <c r="EL578" s="7">
        <f t="shared" si="3956"/>
        <v>0</v>
      </c>
      <c r="EM578" s="7">
        <f t="shared" si="3956"/>
        <v>0</v>
      </c>
      <c r="EN578" s="7">
        <f t="shared" si="3956"/>
        <v>0</v>
      </c>
      <c r="EO578" s="7">
        <f t="shared" si="3956"/>
        <v>0</v>
      </c>
      <c r="EP578" s="7">
        <f t="shared" si="3956"/>
        <v>0</v>
      </c>
      <c r="EQ578" s="7">
        <f t="shared" si="3956"/>
        <v>0</v>
      </c>
      <c r="ER578" s="7">
        <f t="shared" si="3956"/>
        <v>0</v>
      </c>
      <c r="ES578" s="7">
        <f t="shared" si="3956"/>
        <v>0</v>
      </c>
      <c r="ET578" s="7">
        <f t="shared" si="3956"/>
        <v>0</v>
      </c>
      <c r="EU578" s="18">
        <f t="shared" si="3956"/>
        <v>0</v>
      </c>
      <c r="EV578" s="7">
        <f t="shared" si="3956"/>
        <v>0</v>
      </c>
      <c r="EW578" s="7">
        <f t="shared" si="3956"/>
        <v>0</v>
      </c>
      <c r="EX578" s="7">
        <f t="shared" ref="EX578:FM592" si="3957">SUM(AB578+CM578)</f>
        <v>0</v>
      </c>
      <c r="EY578" s="7">
        <f t="shared" si="3957"/>
        <v>0</v>
      </c>
      <c r="EZ578" s="7">
        <f t="shared" si="3957"/>
        <v>0</v>
      </c>
      <c r="FA578" s="7">
        <f t="shared" si="3957"/>
        <v>0</v>
      </c>
      <c r="FB578" s="7">
        <f t="shared" si="3957"/>
        <v>0</v>
      </c>
      <c r="FC578" s="7">
        <f t="shared" si="3957"/>
        <v>0</v>
      </c>
      <c r="FD578" s="7">
        <f t="shared" si="3957"/>
        <v>0</v>
      </c>
      <c r="FE578" s="18">
        <f t="shared" si="3957"/>
        <v>0</v>
      </c>
      <c r="FF578" s="7">
        <f t="shared" si="3957"/>
        <v>0</v>
      </c>
      <c r="FG578" s="7">
        <f t="shared" si="3957"/>
        <v>0</v>
      </c>
      <c r="FH578" s="7">
        <f t="shared" si="3957"/>
        <v>0</v>
      </c>
      <c r="FI578" s="7">
        <f t="shared" si="3957"/>
        <v>0</v>
      </c>
      <c r="FJ578" s="7">
        <f t="shared" si="3957"/>
        <v>0</v>
      </c>
      <c r="FK578" s="7">
        <f t="shared" si="3957"/>
        <v>0</v>
      </c>
      <c r="FL578" s="7">
        <f t="shared" si="3957"/>
        <v>0</v>
      </c>
      <c r="FM578" s="7">
        <f t="shared" si="3957"/>
        <v>0</v>
      </c>
      <c r="FN578" s="7">
        <f t="shared" ref="FN578:FO592" si="3958">SUM(AR578+DC578)</f>
        <v>0</v>
      </c>
      <c r="FO578" s="7">
        <f t="shared" si="3958"/>
        <v>0</v>
      </c>
      <c r="FP578" s="7"/>
      <c r="FQ578" s="7">
        <f t="shared" ref="FQ578:GC592" si="3959">SUM(AU578+DF578)</f>
        <v>0</v>
      </c>
      <c r="FR578" s="7">
        <f t="shared" si="3959"/>
        <v>0</v>
      </c>
      <c r="FS578" s="7">
        <f t="shared" si="3959"/>
        <v>0</v>
      </c>
      <c r="FT578" s="7">
        <f t="shared" si="3959"/>
        <v>0</v>
      </c>
      <c r="FU578" s="7">
        <f t="shared" si="3959"/>
        <v>0</v>
      </c>
      <c r="FV578" s="7">
        <f t="shared" si="3959"/>
        <v>0</v>
      </c>
      <c r="FW578" s="7">
        <f t="shared" si="3959"/>
        <v>0</v>
      </c>
      <c r="FX578" s="7">
        <f t="shared" si="3959"/>
        <v>0</v>
      </c>
      <c r="FY578" s="7">
        <f t="shared" si="3959"/>
        <v>0</v>
      </c>
      <c r="FZ578" s="7">
        <f t="shared" si="3959"/>
        <v>0</v>
      </c>
      <c r="GA578" s="7">
        <f t="shared" si="3959"/>
        <v>0</v>
      </c>
      <c r="GB578" s="116">
        <f t="shared" si="3959"/>
        <v>0</v>
      </c>
      <c r="GC578" s="117">
        <f t="shared" si="3959"/>
        <v>0</v>
      </c>
      <c r="GD578" s="7"/>
      <c r="GE578" s="7"/>
      <c r="GF578" s="7"/>
      <c r="GG578" s="52"/>
      <c r="GH578" s="3"/>
      <c r="GI578" s="18"/>
      <c r="GJ578" s="18"/>
      <c r="GK578" s="1"/>
      <c r="GL578" s="23"/>
      <c r="GM578" s="61"/>
      <c r="GN578" s="7"/>
      <c r="GO578" s="67"/>
    </row>
    <row r="579" spans="1:197" ht="24.95" customHeight="1" x14ac:dyDescent="0.35">
      <c r="A579" s="51"/>
      <c r="B579" s="20"/>
      <c r="C579" s="78"/>
      <c r="D579" s="78"/>
      <c r="E579" s="78"/>
      <c r="F579" s="72"/>
      <c r="G579" s="79"/>
      <c r="H579" s="79"/>
      <c r="I579" s="79"/>
      <c r="J579" s="79"/>
      <c r="K579" s="79"/>
      <c r="L579" s="26"/>
      <c r="M579" s="73">
        <f t="shared" si="3950"/>
        <v>0</v>
      </c>
      <c r="N579" s="32"/>
      <c r="O579" s="263"/>
      <c r="P579" s="32"/>
      <c r="Q579" s="20"/>
      <c r="R579" s="32"/>
      <c r="S579" s="20"/>
      <c r="T579" s="32"/>
      <c r="U579" s="20"/>
      <c r="V579" s="74"/>
      <c r="W579" s="20"/>
      <c r="X579" s="20"/>
      <c r="Y579" s="20"/>
      <c r="Z579" s="74"/>
      <c r="AA579" s="20"/>
      <c r="AB579" s="74"/>
      <c r="AC579" s="20"/>
      <c r="AD579" s="74"/>
      <c r="AE579" s="24"/>
      <c r="AF579" s="74"/>
      <c r="AG579" s="20"/>
      <c r="AH579" s="74"/>
      <c r="AI579" s="20"/>
      <c r="AJ579" s="74"/>
      <c r="AK579" s="20"/>
      <c r="AL579" s="74"/>
      <c r="AM579" s="263"/>
      <c r="AN579" s="74"/>
      <c r="AO579" s="20"/>
      <c r="AP579" s="74"/>
      <c r="AQ579" s="20"/>
      <c r="AR579" s="74"/>
      <c r="AS579" s="20"/>
      <c r="AT579" s="74"/>
      <c r="AU579" s="20"/>
      <c r="AV579" s="74"/>
      <c r="AW579" s="20"/>
      <c r="AX579" s="74"/>
      <c r="AY579" s="20"/>
      <c r="AZ579" s="74"/>
      <c r="BA579" s="20"/>
      <c r="BB579" s="74"/>
      <c r="BC579" s="20"/>
      <c r="BD579" s="74"/>
      <c r="BE579" s="20"/>
      <c r="BF579" s="20">
        <f t="shared" si="3951"/>
        <v>0</v>
      </c>
      <c r="BG579" s="20">
        <f t="shared" si="3952"/>
        <v>0</v>
      </c>
      <c r="BH579" s="1"/>
      <c r="BI579" s="1"/>
      <c r="BJ579" s="1"/>
      <c r="BK579" s="55"/>
      <c r="BL579" s="51"/>
      <c r="BM579" s="20"/>
      <c r="BN579" s="78"/>
      <c r="BO579" s="78"/>
      <c r="BP579" s="78"/>
      <c r="BQ579" s="72"/>
      <c r="BR579" s="79"/>
      <c r="BS579" s="79"/>
      <c r="BT579" s="79"/>
      <c r="BU579" s="79"/>
      <c r="BV579" s="79"/>
      <c r="BW579" s="26"/>
      <c r="BX579" s="73">
        <f t="shared" si="3953"/>
        <v>0</v>
      </c>
      <c r="BY579" s="32"/>
      <c r="BZ579" s="334"/>
      <c r="CA579" s="32"/>
      <c r="CB579" s="20"/>
      <c r="CC579" s="32"/>
      <c r="CD579" s="20"/>
      <c r="CE579" s="32"/>
      <c r="CF579" s="20"/>
      <c r="CG579" s="74"/>
      <c r="CH579" s="20"/>
      <c r="CI579" s="20"/>
      <c r="CJ579" s="20"/>
      <c r="CK579" s="74"/>
      <c r="CL579" s="20"/>
      <c r="CM579" s="74"/>
      <c r="CN579" s="20"/>
      <c r="CO579" s="74"/>
      <c r="CP579" s="24"/>
      <c r="CQ579" s="74"/>
      <c r="CR579" s="334"/>
      <c r="CS579" s="74"/>
      <c r="CT579" s="20"/>
      <c r="CU579" s="74"/>
      <c r="CV579" s="20"/>
      <c r="CW579" s="74"/>
      <c r="CX579" s="334"/>
      <c r="CY579" s="74"/>
      <c r="CZ579" s="20"/>
      <c r="DA579" s="74"/>
      <c r="DB579" s="20"/>
      <c r="DC579" s="74"/>
      <c r="DD579" s="20"/>
      <c r="DE579" s="74"/>
      <c r="DF579" s="20"/>
      <c r="DG579" s="74"/>
      <c r="DH579" s="20"/>
      <c r="DI579" s="74"/>
      <c r="DJ579" s="20"/>
      <c r="DK579" s="74"/>
      <c r="DL579" s="20"/>
      <c r="DM579" s="74"/>
      <c r="DN579" s="20"/>
      <c r="DO579" s="74"/>
      <c r="DP579" s="20"/>
      <c r="DQ579" s="20">
        <f t="shared" si="3954"/>
        <v>0</v>
      </c>
      <c r="DR579" s="20">
        <f t="shared" si="3955"/>
        <v>0</v>
      </c>
      <c r="DS579" s="7"/>
      <c r="DT579" s="7"/>
      <c r="DU579" s="7"/>
      <c r="DV579" s="52"/>
      <c r="DW579" s="51"/>
      <c r="DX579" s="20"/>
      <c r="DY579" s="78"/>
      <c r="DZ579" s="78"/>
      <c r="EA579" s="7"/>
      <c r="EB579" s="7"/>
      <c r="EC579" s="7"/>
      <c r="ED579" s="7"/>
      <c r="EE579" s="7"/>
      <c r="EF579" s="7"/>
      <c r="EG579" s="7"/>
      <c r="EH579" s="7">
        <f t="shared" si="3956"/>
        <v>0</v>
      </c>
      <c r="EI579" s="7">
        <f t="shared" si="3956"/>
        <v>0</v>
      </c>
      <c r="EJ579" s="7">
        <f t="shared" si="3956"/>
        <v>0</v>
      </c>
      <c r="EK579" s="18">
        <f t="shared" si="3956"/>
        <v>0</v>
      </c>
      <c r="EL579" s="7">
        <f t="shared" si="3956"/>
        <v>0</v>
      </c>
      <c r="EM579" s="7">
        <f t="shared" si="3956"/>
        <v>0</v>
      </c>
      <c r="EN579" s="7">
        <f t="shared" si="3956"/>
        <v>0</v>
      </c>
      <c r="EO579" s="7">
        <f t="shared" si="3956"/>
        <v>0</v>
      </c>
      <c r="EP579" s="7">
        <f t="shared" si="3956"/>
        <v>0</v>
      </c>
      <c r="EQ579" s="7">
        <f t="shared" si="3956"/>
        <v>0</v>
      </c>
      <c r="ER579" s="7">
        <f t="shared" si="3956"/>
        <v>0</v>
      </c>
      <c r="ES579" s="7">
        <f t="shared" si="3956"/>
        <v>0</v>
      </c>
      <c r="ET579" s="7">
        <f t="shared" si="3956"/>
        <v>0</v>
      </c>
      <c r="EU579" s="18">
        <f t="shared" si="3956"/>
        <v>0</v>
      </c>
      <c r="EV579" s="7">
        <f t="shared" si="3956"/>
        <v>0</v>
      </c>
      <c r="EW579" s="7">
        <f t="shared" si="3956"/>
        <v>0</v>
      </c>
      <c r="EX579" s="7">
        <f t="shared" si="3957"/>
        <v>0</v>
      </c>
      <c r="EY579" s="7">
        <f t="shared" si="3957"/>
        <v>0</v>
      </c>
      <c r="EZ579" s="7">
        <f t="shared" si="3957"/>
        <v>0</v>
      </c>
      <c r="FA579" s="7">
        <f t="shared" si="3957"/>
        <v>0</v>
      </c>
      <c r="FB579" s="7">
        <f t="shared" si="3957"/>
        <v>0</v>
      </c>
      <c r="FC579" s="7">
        <f t="shared" si="3957"/>
        <v>0</v>
      </c>
      <c r="FD579" s="7">
        <f t="shared" si="3957"/>
        <v>0</v>
      </c>
      <c r="FE579" s="18">
        <f t="shared" si="3957"/>
        <v>0</v>
      </c>
      <c r="FF579" s="7">
        <f t="shared" si="3957"/>
        <v>0</v>
      </c>
      <c r="FG579" s="7">
        <f t="shared" si="3957"/>
        <v>0</v>
      </c>
      <c r="FH579" s="7">
        <f t="shared" si="3957"/>
        <v>0</v>
      </c>
      <c r="FI579" s="7">
        <f t="shared" si="3957"/>
        <v>0</v>
      </c>
      <c r="FJ579" s="7">
        <f t="shared" si="3957"/>
        <v>0</v>
      </c>
      <c r="FK579" s="7">
        <f t="shared" si="3957"/>
        <v>0</v>
      </c>
      <c r="FL579" s="7">
        <f t="shared" si="3957"/>
        <v>0</v>
      </c>
      <c r="FM579" s="7">
        <f t="shared" si="3957"/>
        <v>0</v>
      </c>
      <c r="FN579" s="7">
        <f t="shared" si="3958"/>
        <v>0</v>
      </c>
      <c r="FO579" s="7">
        <f t="shared" si="3958"/>
        <v>0</v>
      </c>
      <c r="FP579" s="7"/>
      <c r="FQ579" s="7">
        <f t="shared" si="3959"/>
        <v>0</v>
      </c>
      <c r="FR579" s="7">
        <f t="shared" si="3959"/>
        <v>0</v>
      </c>
      <c r="FS579" s="7">
        <f t="shared" si="3959"/>
        <v>0</v>
      </c>
      <c r="FT579" s="7">
        <f t="shared" si="3959"/>
        <v>0</v>
      </c>
      <c r="FU579" s="7">
        <f t="shared" si="3959"/>
        <v>0</v>
      </c>
      <c r="FV579" s="7">
        <f t="shared" si="3959"/>
        <v>0</v>
      </c>
      <c r="FW579" s="7">
        <f t="shared" si="3959"/>
        <v>0</v>
      </c>
      <c r="FX579" s="7">
        <f t="shared" si="3959"/>
        <v>0</v>
      </c>
      <c r="FY579" s="7">
        <f t="shared" si="3959"/>
        <v>0</v>
      </c>
      <c r="FZ579" s="7">
        <f t="shared" si="3959"/>
        <v>0</v>
      </c>
      <c r="GA579" s="7">
        <f t="shared" si="3959"/>
        <v>0</v>
      </c>
      <c r="GB579" s="116">
        <f t="shared" si="3959"/>
        <v>0</v>
      </c>
      <c r="GC579" s="117">
        <f t="shared" si="3959"/>
        <v>0</v>
      </c>
      <c r="GD579" s="7"/>
      <c r="GE579" s="7"/>
      <c r="GF579" s="7"/>
      <c r="GG579" s="52"/>
      <c r="GH579" s="3"/>
      <c r="GI579" s="18"/>
      <c r="GJ579" s="18"/>
      <c r="GK579" s="1"/>
      <c r="GL579" s="23"/>
      <c r="GM579" s="61"/>
      <c r="GN579" s="7"/>
      <c r="GO579" s="67"/>
    </row>
    <row r="580" spans="1:197" ht="24.95" customHeight="1" x14ac:dyDescent="0.35">
      <c r="A580" s="51"/>
      <c r="B580" s="20"/>
      <c r="C580" s="71"/>
      <c r="D580" s="71"/>
      <c r="E580" s="71"/>
      <c r="F580" s="86"/>
      <c r="G580" s="72"/>
      <c r="H580" s="72"/>
      <c r="I580" s="72"/>
      <c r="J580" s="72"/>
      <c r="K580" s="72"/>
      <c r="L580" s="26"/>
      <c r="M580" s="73">
        <f t="shared" si="3950"/>
        <v>0</v>
      </c>
      <c r="N580" s="32"/>
      <c r="O580" s="263"/>
      <c r="P580" s="32"/>
      <c r="Q580" s="20"/>
      <c r="R580" s="32"/>
      <c r="S580" s="20"/>
      <c r="T580" s="32"/>
      <c r="U580" s="20"/>
      <c r="V580" s="74"/>
      <c r="W580" s="20"/>
      <c r="X580" s="20"/>
      <c r="Y580" s="20"/>
      <c r="Z580" s="74"/>
      <c r="AA580" s="20"/>
      <c r="AB580" s="74"/>
      <c r="AC580" s="20"/>
      <c r="AD580" s="74"/>
      <c r="AE580" s="24"/>
      <c r="AF580" s="74"/>
      <c r="AG580" s="20"/>
      <c r="AH580" s="74"/>
      <c r="AI580" s="20"/>
      <c r="AJ580" s="74"/>
      <c r="AK580" s="20"/>
      <c r="AL580" s="74"/>
      <c r="AM580" s="263"/>
      <c r="AN580" s="74"/>
      <c r="AO580" s="20"/>
      <c r="AP580" s="74"/>
      <c r="AQ580" s="20"/>
      <c r="AR580" s="74"/>
      <c r="AS580" s="20"/>
      <c r="AT580" s="74"/>
      <c r="AU580" s="20"/>
      <c r="AV580" s="74"/>
      <c r="AW580" s="20"/>
      <c r="AX580" s="74"/>
      <c r="AY580" s="20"/>
      <c r="AZ580" s="74"/>
      <c r="BA580" s="20"/>
      <c r="BB580" s="74"/>
      <c r="BC580" s="20"/>
      <c r="BD580" s="74"/>
      <c r="BE580" s="20"/>
      <c r="BF580" s="20">
        <f t="shared" si="3951"/>
        <v>0</v>
      </c>
      <c r="BG580" s="20">
        <f t="shared" si="3952"/>
        <v>0</v>
      </c>
      <c r="BH580" s="7"/>
      <c r="BI580" s="7"/>
      <c r="BJ580" s="7"/>
      <c r="BK580" s="52"/>
      <c r="BL580" s="51"/>
      <c r="BM580" s="20"/>
      <c r="BN580" s="71"/>
      <c r="BO580" s="71"/>
      <c r="BP580" s="71"/>
      <c r="BQ580" s="86"/>
      <c r="BR580" s="72"/>
      <c r="BS580" s="72"/>
      <c r="BT580" s="72"/>
      <c r="BU580" s="72"/>
      <c r="BV580" s="72"/>
      <c r="BW580" s="26"/>
      <c r="BX580" s="73">
        <f t="shared" si="3953"/>
        <v>0</v>
      </c>
      <c r="BY580" s="32"/>
      <c r="BZ580" s="334"/>
      <c r="CA580" s="32"/>
      <c r="CB580" s="20"/>
      <c r="CC580" s="32"/>
      <c r="CD580" s="20"/>
      <c r="CE580" s="32"/>
      <c r="CF580" s="20"/>
      <c r="CG580" s="74"/>
      <c r="CH580" s="20"/>
      <c r="CI580" s="20"/>
      <c r="CJ580" s="20"/>
      <c r="CK580" s="74"/>
      <c r="CL580" s="20"/>
      <c r="CM580" s="74"/>
      <c r="CN580" s="20"/>
      <c r="CO580" s="74"/>
      <c r="CP580" s="24"/>
      <c r="CQ580" s="74"/>
      <c r="CR580" s="334"/>
      <c r="CS580" s="74"/>
      <c r="CT580" s="20"/>
      <c r="CU580" s="74"/>
      <c r="CV580" s="20"/>
      <c r="CW580" s="74"/>
      <c r="CX580" s="334"/>
      <c r="CY580" s="74"/>
      <c r="CZ580" s="20"/>
      <c r="DA580" s="74"/>
      <c r="DB580" s="20"/>
      <c r="DC580" s="74"/>
      <c r="DD580" s="20"/>
      <c r="DE580" s="74"/>
      <c r="DF580" s="20"/>
      <c r="DG580" s="74"/>
      <c r="DH580" s="20"/>
      <c r="DI580" s="74"/>
      <c r="DJ580" s="20"/>
      <c r="DK580" s="74"/>
      <c r="DL580" s="20"/>
      <c r="DM580" s="74"/>
      <c r="DN580" s="20"/>
      <c r="DO580" s="74"/>
      <c r="DP580" s="20"/>
      <c r="DQ580" s="20">
        <f t="shared" si="3954"/>
        <v>0</v>
      </c>
      <c r="DR580" s="20">
        <f t="shared" si="3955"/>
        <v>0</v>
      </c>
      <c r="DS580" s="7"/>
      <c r="DT580" s="7"/>
      <c r="DU580" s="7"/>
      <c r="DV580" s="52"/>
      <c r="DW580" s="51"/>
      <c r="DX580" s="20"/>
      <c r="DY580" s="71"/>
      <c r="DZ580" s="71"/>
      <c r="EA580" s="7"/>
      <c r="EB580" s="7"/>
      <c r="EC580" s="7"/>
      <c r="ED580" s="7"/>
      <c r="EE580" s="7"/>
      <c r="EF580" s="7"/>
      <c r="EG580" s="7"/>
      <c r="EH580" s="7">
        <f t="shared" si="3956"/>
        <v>0</v>
      </c>
      <c r="EI580" s="7">
        <f t="shared" si="3956"/>
        <v>0</v>
      </c>
      <c r="EJ580" s="7">
        <f t="shared" si="3956"/>
        <v>0</v>
      </c>
      <c r="EK580" s="18">
        <f t="shared" si="3956"/>
        <v>0</v>
      </c>
      <c r="EL580" s="7">
        <f t="shared" si="3956"/>
        <v>0</v>
      </c>
      <c r="EM580" s="7">
        <f t="shared" si="3956"/>
        <v>0</v>
      </c>
      <c r="EN580" s="7">
        <f t="shared" si="3956"/>
        <v>0</v>
      </c>
      <c r="EO580" s="7">
        <f t="shared" si="3956"/>
        <v>0</v>
      </c>
      <c r="EP580" s="7">
        <f t="shared" si="3956"/>
        <v>0</v>
      </c>
      <c r="EQ580" s="7">
        <f t="shared" si="3956"/>
        <v>0</v>
      </c>
      <c r="ER580" s="7">
        <f t="shared" si="3956"/>
        <v>0</v>
      </c>
      <c r="ES580" s="7">
        <f t="shared" si="3956"/>
        <v>0</v>
      </c>
      <c r="ET580" s="7">
        <f t="shared" si="3956"/>
        <v>0</v>
      </c>
      <c r="EU580" s="18">
        <f t="shared" si="3956"/>
        <v>0</v>
      </c>
      <c r="EV580" s="7">
        <f t="shared" si="3956"/>
        <v>0</v>
      </c>
      <c r="EW580" s="7">
        <f t="shared" si="3956"/>
        <v>0</v>
      </c>
      <c r="EX580" s="7">
        <f t="shared" si="3957"/>
        <v>0</v>
      </c>
      <c r="EY580" s="7">
        <f t="shared" si="3957"/>
        <v>0</v>
      </c>
      <c r="EZ580" s="7">
        <f t="shared" si="3957"/>
        <v>0</v>
      </c>
      <c r="FA580" s="7">
        <f t="shared" si="3957"/>
        <v>0</v>
      </c>
      <c r="FB580" s="7">
        <f t="shared" si="3957"/>
        <v>0</v>
      </c>
      <c r="FC580" s="7">
        <f t="shared" si="3957"/>
        <v>0</v>
      </c>
      <c r="FD580" s="7">
        <f t="shared" si="3957"/>
        <v>0</v>
      </c>
      <c r="FE580" s="18">
        <f t="shared" si="3957"/>
        <v>0</v>
      </c>
      <c r="FF580" s="7">
        <f t="shared" si="3957"/>
        <v>0</v>
      </c>
      <c r="FG580" s="7">
        <f t="shared" si="3957"/>
        <v>0</v>
      </c>
      <c r="FH580" s="7">
        <f t="shared" si="3957"/>
        <v>0</v>
      </c>
      <c r="FI580" s="7">
        <f t="shared" si="3957"/>
        <v>0</v>
      </c>
      <c r="FJ580" s="7">
        <f t="shared" si="3957"/>
        <v>0</v>
      </c>
      <c r="FK580" s="7">
        <f t="shared" si="3957"/>
        <v>0</v>
      </c>
      <c r="FL580" s="7">
        <f t="shared" si="3957"/>
        <v>0</v>
      </c>
      <c r="FM580" s="7">
        <f t="shared" si="3957"/>
        <v>0</v>
      </c>
      <c r="FN580" s="7">
        <f t="shared" si="3958"/>
        <v>0</v>
      </c>
      <c r="FO580" s="7">
        <f t="shared" si="3958"/>
        <v>0</v>
      </c>
      <c r="FP580" s="7"/>
      <c r="FQ580" s="7">
        <f t="shared" si="3959"/>
        <v>0</v>
      </c>
      <c r="FR580" s="7">
        <f t="shared" si="3959"/>
        <v>0</v>
      </c>
      <c r="FS580" s="7">
        <f t="shared" si="3959"/>
        <v>0</v>
      </c>
      <c r="FT580" s="7">
        <f t="shared" si="3959"/>
        <v>0</v>
      </c>
      <c r="FU580" s="7">
        <f t="shared" si="3959"/>
        <v>0</v>
      </c>
      <c r="FV580" s="7">
        <f t="shared" si="3959"/>
        <v>0</v>
      </c>
      <c r="FW580" s="7">
        <f t="shared" si="3959"/>
        <v>0</v>
      </c>
      <c r="FX580" s="7">
        <f t="shared" si="3959"/>
        <v>0</v>
      </c>
      <c r="FY580" s="7">
        <f t="shared" si="3959"/>
        <v>0</v>
      </c>
      <c r="FZ580" s="7">
        <f t="shared" si="3959"/>
        <v>0</v>
      </c>
      <c r="GA580" s="7">
        <f t="shared" si="3959"/>
        <v>0</v>
      </c>
      <c r="GB580" s="116">
        <f t="shared" si="3959"/>
        <v>0</v>
      </c>
      <c r="GC580" s="117">
        <f t="shared" si="3959"/>
        <v>0</v>
      </c>
      <c r="GD580" s="7"/>
      <c r="GE580" s="7"/>
      <c r="GF580" s="7"/>
      <c r="GG580" s="52"/>
      <c r="GH580" s="3"/>
      <c r="GI580" s="18"/>
      <c r="GJ580" s="18"/>
      <c r="GK580" s="47"/>
      <c r="GL580" s="23"/>
      <c r="GM580" s="61"/>
      <c r="GN580" s="7"/>
      <c r="GO580" s="67"/>
    </row>
    <row r="581" spans="1:197" ht="24.95" customHeight="1" x14ac:dyDescent="0.35">
      <c r="A581" s="51"/>
      <c r="B581" s="20"/>
      <c r="C581" s="78"/>
      <c r="D581" s="78"/>
      <c r="E581" s="78"/>
      <c r="F581" s="72"/>
      <c r="G581" s="79"/>
      <c r="H581" s="79"/>
      <c r="I581" s="79"/>
      <c r="J581" s="79"/>
      <c r="K581" s="79"/>
      <c r="L581" s="26"/>
      <c r="M581" s="73">
        <f t="shared" si="3950"/>
        <v>0</v>
      </c>
      <c r="N581" s="32"/>
      <c r="O581" s="263"/>
      <c r="P581" s="32"/>
      <c r="Q581" s="20"/>
      <c r="R581" s="32"/>
      <c r="S581" s="20"/>
      <c r="T581" s="32"/>
      <c r="U581" s="20"/>
      <c r="V581" s="74"/>
      <c r="W581" s="20"/>
      <c r="X581" s="20"/>
      <c r="Y581" s="20"/>
      <c r="Z581" s="74"/>
      <c r="AA581" s="20"/>
      <c r="AB581" s="74"/>
      <c r="AC581" s="20"/>
      <c r="AD581" s="74"/>
      <c r="AE581" s="24"/>
      <c r="AF581" s="74"/>
      <c r="AG581" s="20"/>
      <c r="AH581" s="74"/>
      <c r="AI581" s="20"/>
      <c r="AJ581" s="74"/>
      <c r="AK581" s="20"/>
      <c r="AL581" s="74"/>
      <c r="AM581" s="263"/>
      <c r="AN581" s="74"/>
      <c r="AO581" s="20"/>
      <c r="AP581" s="74"/>
      <c r="AQ581" s="20"/>
      <c r="AR581" s="74"/>
      <c r="AS581" s="20"/>
      <c r="AT581" s="74"/>
      <c r="AU581" s="20"/>
      <c r="AV581" s="74"/>
      <c r="AW581" s="20"/>
      <c r="AX581" s="74"/>
      <c r="AY581" s="20"/>
      <c r="AZ581" s="74"/>
      <c r="BA581" s="20"/>
      <c r="BB581" s="74"/>
      <c r="BC581" s="20"/>
      <c r="BD581" s="74"/>
      <c r="BE581" s="20"/>
      <c r="BF581" s="20">
        <f t="shared" si="3951"/>
        <v>0</v>
      </c>
      <c r="BG581" s="20">
        <f t="shared" si="3952"/>
        <v>0</v>
      </c>
      <c r="BH581" s="7"/>
      <c r="BI581" s="7"/>
      <c r="BJ581" s="7"/>
      <c r="BK581" s="52"/>
      <c r="BL581" s="51"/>
      <c r="BM581" s="20"/>
      <c r="BN581" s="78"/>
      <c r="BO581" s="78"/>
      <c r="BP581" s="78"/>
      <c r="BQ581" s="72"/>
      <c r="BR581" s="79"/>
      <c r="BS581" s="79"/>
      <c r="BT581" s="79"/>
      <c r="BU581" s="79"/>
      <c r="BV581" s="79"/>
      <c r="BW581" s="26"/>
      <c r="BX581" s="73">
        <f t="shared" si="3953"/>
        <v>0</v>
      </c>
      <c r="BY581" s="32"/>
      <c r="BZ581" s="334"/>
      <c r="CA581" s="32"/>
      <c r="CB581" s="20"/>
      <c r="CC581" s="32"/>
      <c r="CD581" s="20"/>
      <c r="CE581" s="32"/>
      <c r="CF581" s="20"/>
      <c r="CG581" s="74"/>
      <c r="CH581" s="20"/>
      <c r="CI581" s="20"/>
      <c r="CJ581" s="20"/>
      <c r="CK581" s="74"/>
      <c r="CL581" s="20"/>
      <c r="CM581" s="74"/>
      <c r="CN581" s="20"/>
      <c r="CO581" s="74"/>
      <c r="CP581" s="24"/>
      <c r="CQ581" s="74"/>
      <c r="CR581" s="334"/>
      <c r="CS581" s="74"/>
      <c r="CT581" s="20"/>
      <c r="CU581" s="74"/>
      <c r="CV581" s="20"/>
      <c r="CW581" s="74"/>
      <c r="CX581" s="334"/>
      <c r="CY581" s="74"/>
      <c r="CZ581" s="20"/>
      <c r="DA581" s="74"/>
      <c r="DB581" s="20"/>
      <c r="DC581" s="74"/>
      <c r="DD581" s="20"/>
      <c r="DE581" s="74"/>
      <c r="DF581" s="20"/>
      <c r="DG581" s="74"/>
      <c r="DH581" s="20"/>
      <c r="DI581" s="74"/>
      <c r="DJ581" s="20"/>
      <c r="DK581" s="74"/>
      <c r="DL581" s="20"/>
      <c r="DM581" s="74"/>
      <c r="DN581" s="20"/>
      <c r="DO581" s="74"/>
      <c r="DP581" s="20"/>
      <c r="DQ581" s="20">
        <f t="shared" si="3954"/>
        <v>0</v>
      </c>
      <c r="DR581" s="20">
        <f t="shared" si="3955"/>
        <v>0</v>
      </c>
      <c r="DS581" s="7"/>
      <c r="DT581" s="7"/>
      <c r="DU581" s="7"/>
      <c r="DV581" s="52"/>
      <c r="DW581" s="51"/>
      <c r="DX581" s="20"/>
      <c r="DY581" s="78"/>
      <c r="DZ581" s="78"/>
      <c r="EA581" s="7"/>
      <c r="EB581" s="7"/>
      <c r="EC581" s="7"/>
      <c r="ED581" s="7"/>
      <c r="EE581" s="7"/>
      <c r="EF581" s="7"/>
      <c r="EG581" s="7"/>
      <c r="EH581" s="7">
        <f t="shared" si="3956"/>
        <v>0</v>
      </c>
      <c r="EI581" s="7">
        <f t="shared" si="3956"/>
        <v>0</v>
      </c>
      <c r="EJ581" s="7">
        <f t="shared" si="3956"/>
        <v>0</v>
      </c>
      <c r="EK581" s="18">
        <f t="shared" si="3956"/>
        <v>0</v>
      </c>
      <c r="EL581" s="7">
        <f t="shared" si="3956"/>
        <v>0</v>
      </c>
      <c r="EM581" s="7">
        <f t="shared" si="3956"/>
        <v>0</v>
      </c>
      <c r="EN581" s="7">
        <f t="shared" si="3956"/>
        <v>0</v>
      </c>
      <c r="EO581" s="7">
        <f t="shared" si="3956"/>
        <v>0</v>
      </c>
      <c r="EP581" s="7">
        <f t="shared" si="3956"/>
        <v>0</v>
      </c>
      <c r="EQ581" s="7">
        <f t="shared" si="3956"/>
        <v>0</v>
      </c>
      <c r="ER581" s="7">
        <f t="shared" si="3956"/>
        <v>0</v>
      </c>
      <c r="ES581" s="7">
        <f t="shared" si="3956"/>
        <v>0</v>
      </c>
      <c r="ET581" s="7">
        <f t="shared" si="3956"/>
        <v>0</v>
      </c>
      <c r="EU581" s="18">
        <f t="shared" si="3956"/>
        <v>0</v>
      </c>
      <c r="EV581" s="7">
        <f t="shared" si="3956"/>
        <v>0</v>
      </c>
      <c r="EW581" s="7">
        <f t="shared" si="3956"/>
        <v>0</v>
      </c>
      <c r="EX581" s="7">
        <f t="shared" si="3957"/>
        <v>0</v>
      </c>
      <c r="EY581" s="7">
        <f t="shared" si="3957"/>
        <v>0</v>
      </c>
      <c r="EZ581" s="7">
        <f t="shared" si="3957"/>
        <v>0</v>
      </c>
      <c r="FA581" s="7">
        <f t="shared" si="3957"/>
        <v>0</v>
      </c>
      <c r="FB581" s="7">
        <f t="shared" si="3957"/>
        <v>0</v>
      </c>
      <c r="FC581" s="7">
        <f t="shared" si="3957"/>
        <v>0</v>
      </c>
      <c r="FD581" s="7">
        <f t="shared" si="3957"/>
        <v>0</v>
      </c>
      <c r="FE581" s="18">
        <f t="shared" si="3957"/>
        <v>0</v>
      </c>
      <c r="FF581" s="7">
        <f t="shared" si="3957"/>
        <v>0</v>
      </c>
      <c r="FG581" s="7">
        <f t="shared" si="3957"/>
        <v>0</v>
      </c>
      <c r="FH581" s="7">
        <f t="shared" si="3957"/>
        <v>0</v>
      </c>
      <c r="FI581" s="7">
        <f t="shared" si="3957"/>
        <v>0</v>
      </c>
      <c r="FJ581" s="7">
        <f t="shared" si="3957"/>
        <v>0</v>
      </c>
      <c r="FK581" s="7">
        <f t="shared" si="3957"/>
        <v>0</v>
      </c>
      <c r="FL581" s="7">
        <f t="shared" si="3957"/>
        <v>0</v>
      </c>
      <c r="FM581" s="7">
        <f t="shared" si="3957"/>
        <v>0</v>
      </c>
      <c r="FN581" s="7">
        <f t="shared" si="3958"/>
        <v>0</v>
      </c>
      <c r="FO581" s="7">
        <f t="shared" si="3958"/>
        <v>0</v>
      </c>
      <c r="FP581" s="7"/>
      <c r="FQ581" s="7">
        <f t="shared" si="3959"/>
        <v>0</v>
      </c>
      <c r="FR581" s="7">
        <f t="shared" si="3959"/>
        <v>0</v>
      </c>
      <c r="FS581" s="7">
        <f t="shared" si="3959"/>
        <v>0</v>
      </c>
      <c r="FT581" s="7">
        <f t="shared" si="3959"/>
        <v>0</v>
      </c>
      <c r="FU581" s="7">
        <f t="shared" si="3959"/>
        <v>0</v>
      </c>
      <c r="FV581" s="7">
        <f t="shared" si="3959"/>
        <v>0</v>
      </c>
      <c r="FW581" s="7">
        <f t="shared" si="3959"/>
        <v>0</v>
      </c>
      <c r="FX581" s="7">
        <f t="shared" si="3959"/>
        <v>0</v>
      </c>
      <c r="FY581" s="7">
        <f t="shared" si="3959"/>
        <v>0</v>
      </c>
      <c r="FZ581" s="7">
        <f t="shared" si="3959"/>
        <v>0</v>
      </c>
      <c r="GA581" s="7">
        <f t="shared" si="3959"/>
        <v>0</v>
      </c>
      <c r="GB581" s="116">
        <f t="shared" si="3959"/>
        <v>0</v>
      </c>
      <c r="GC581" s="117">
        <f t="shared" si="3959"/>
        <v>0</v>
      </c>
      <c r="GD581" s="7"/>
      <c r="GE581" s="7"/>
      <c r="GF581" s="7"/>
      <c r="GG581" s="52"/>
      <c r="GH581" s="3"/>
      <c r="GI581" s="18"/>
      <c r="GJ581" s="18"/>
      <c r="GK581" s="1"/>
      <c r="GL581" s="23"/>
      <c r="GM581" s="61"/>
      <c r="GN581" s="7"/>
      <c r="GO581" s="67"/>
    </row>
    <row r="582" spans="1:197" ht="24.95" customHeight="1" x14ac:dyDescent="0.35">
      <c r="A582" s="51"/>
      <c r="B582" s="20"/>
      <c r="C582" s="71"/>
      <c r="D582" s="71"/>
      <c r="E582" s="71"/>
      <c r="F582" s="72"/>
      <c r="G582" s="72"/>
      <c r="H582" s="72"/>
      <c r="I582" s="72"/>
      <c r="J582" s="72"/>
      <c r="K582" s="72"/>
      <c r="L582" s="26"/>
      <c r="M582" s="73">
        <f t="shared" si="3950"/>
        <v>0</v>
      </c>
      <c r="N582" s="32"/>
      <c r="O582" s="263"/>
      <c r="P582" s="32"/>
      <c r="Q582" s="20"/>
      <c r="R582" s="32"/>
      <c r="S582" s="20"/>
      <c r="T582" s="32"/>
      <c r="U582" s="20"/>
      <c r="V582" s="74"/>
      <c r="W582" s="20"/>
      <c r="X582" s="20"/>
      <c r="Y582" s="20"/>
      <c r="Z582" s="74"/>
      <c r="AA582" s="20"/>
      <c r="AB582" s="74"/>
      <c r="AC582" s="20"/>
      <c r="AD582" s="74"/>
      <c r="AE582" s="24"/>
      <c r="AF582" s="74"/>
      <c r="AG582" s="20"/>
      <c r="AH582" s="74"/>
      <c r="AI582" s="20"/>
      <c r="AJ582" s="74"/>
      <c r="AK582" s="20"/>
      <c r="AL582" s="74"/>
      <c r="AM582" s="263"/>
      <c r="AN582" s="74"/>
      <c r="AO582" s="20"/>
      <c r="AP582" s="74"/>
      <c r="AQ582" s="20"/>
      <c r="AR582" s="74"/>
      <c r="AS582" s="20"/>
      <c r="AT582" s="74"/>
      <c r="AU582" s="20"/>
      <c r="AV582" s="74"/>
      <c r="AW582" s="20"/>
      <c r="AX582" s="74"/>
      <c r="AY582" s="20"/>
      <c r="AZ582" s="74"/>
      <c r="BA582" s="20"/>
      <c r="BB582" s="74"/>
      <c r="BC582" s="20"/>
      <c r="BD582" s="74"/>
      <c r="BE582" s="20"/>
      <c r="BF582" s="20">
        <f t="shared" si="3951"/>
        <v>0</v>
      </c>
      <c r="BG582" s="20">
        <f t="shared" si="3952"/>
        <v>0</v>
      </c>
      <c r="BH582" s="7"/>
      <c r="BI582" s="7"/>
      <c r="BJ582" s="7"/>
      <c r="BK582" s="52"/>
      <c r="BL582" s="51"/>
      <c r="BM582" s="20"/>
      <c r="BN582" s="71"/>
      <c r="BO582" s="71"/>
      <c r="BP582" s="71"/>
      <c r="BQ582" s="72"/>
      <c r="BR582" s="72"/>
      <c r="BS582" s="72"/>
      <c r="BT582" s="72"/>
      <c r="BU582" s="72"/>
      <c r="BV582" s="72"/>
      <c r="BW582" s="26"/>
      <c r="BX582" s="73">
        <f t="shared" si="3953"/>
        <v>0</v>
      </c>
      <c r="BY582" s="32"/>
      <c r="BZ582" s="334"/>
      <c r="CA582" s="32"/>
      <c r="CB582" s="20"/>
      <c r="CC582" s="32"/>
      <c r="CD582" s="20"/>
      <c r="CE582" s="32"/>
      <c r="CF582" s="20"/>
      <c r="CG582" s="74"/>
      <c r="CH582" s="20"/>
      <c r="CI582" s="20"/>
      <c r="CJ582" s="20"/>
      <c r="CK582" s="74"/>
      <c r="CL582" s="20"/>
      <c r="CM582" s="74"/>
      <c r="CN582" s="20"/>
      <c r="CO582" s="74"/>
      <c r="CP582" s="24"/>
      <c r="CQ582" s="74"/>
      <c r="CR582" s="334"/>
      <c r="CS582" s="74"/>
      <c r="CT582" s="20"/>
      <c r="CU582" s="74"/>
      <c r="CV582" s="20"/>
      <c r="CW582" s="74"/>
      <c r="CX582" s="334"/>
      <c r="CY582" s="74"/>
      <c r="CZ582" s="20"/>
      <c r="DA582" s="74"/>
      <c r="DB582" s="20"/>
      <c r="DC582" s="74"/>
      <c r="DD582" s="20"/>
      <c r="DE582" s="74"/>
      <c r="DF582" s="20"/>
      <c r="DG582" s="74"/>
      <c r="DH582" s="20"/>
      <c r="DI582" s="74"/>
      <c r="DJ582" s="20"/>
      <c r="DK582" s="74"/>
      <c r="DL582" s="20"/>
      <c r="DM582" s="74"/>
      <c r="DN582" s="20"/>
      <c r="DO582" s="74"/>
      <c r="DP582" s="20"/>
      <c r="DQ582" s="20">
        <f t="shared" si="3954"/>
        <v>0</v>
      </c>
      <c r="DR582" s="20">
        <f t="shared" si="3955"/>
        <v>0</v>
      </c>
      <c r="DS582" s="7"/>
      <c r="DT582" s="7"/>
      <c r="DU582" s="7"/>
      <c r="DV582" s="52"/>
      <c r="DW582" s="51"/>
      <c r="DX582" s="20"/>
      <c r="DY582" s="71"/>
      <c r="DZ582" s="71"/>
      <c r="EA582" s="7"/>
      <c r="EB582" s="7"/>
      <c r="EC582" s="7"/>
      <c r="ED582" s="7"/>
      <c r="EE582" s="7"/>
      <c r="EF582" s="7"/>
      <c r="EG582" s="7"/>
      <c r="EH582" s="7">
        <f t="shared" si="3956"/>
        <v>0</v>
      </c>
      <c r="EI582" s="7">
        <f t="shared" si="3956"/>
        <v>0</v>
      </c>
      <c r="EJ582" s="7">
        <f t="shared" si="3956"/>
        <v>0</v>
      </c>
      <c r="EK582" s="18">
        <f t="shared" si="3956"/>
        <v>0</v>
      </c>
      <c r="EL582" s="7">
        <f t="shared" si="3956"/>
        <v>0</v>
      </c>
      <c r="EM582" s="7">
        <f t="shared" si="3956"/>
        <v>0</v>
      </c>
      <c r="EN582" s="7">
        <f t="shared" si="3956"/>
        <v>0</v>
      </c>
      <c r="EO582" s="7">
        <f t="shared" si="3956"/>
        <v>0</v>
      </c>
      <c r="EP582" s="7">
        <f t="shared" si="3956"/>
        <v>0</v>
      </c>
      <c r="EQ582" s="7">
        <f t="shared" si="3956"/>
        <v>0</v>
      </c>
      <c r="ER582" s="7">
        <f t="shared" si="3956"/>
        <v>0</v>
      </c>
      <c r="ES582" s="7">
        <f t="shared" si="3956"/>
        <v>0</v>
      </c>
      <c r="ET582" s="7">
        <f t="shared" si="3956"/>
        <v>0</v>
      </c>
      <c r="EU582" s="18">
        <f t="shared" si="3956"/>
        <v>0</v>
      </c>
      <c r="EV582" s="7">
        <f t="shared" si="3956"/>
        <v>0</v>
      </c>
      <c r="EW582" s="7">
        <f t="shared" si="3956"/>
        <v>0</v>
      </c>
      <c r="EX582" s="7">
        <f t="shared" si="3957"/>
        <v>0</v>
      </c>
      <c r="EY582" s="7">
        <f t="shared" si="3957"/>
        <v>0</v>
      </c>
      <c r="EZ582" s="7">
        <f t="shared" si="3957"/>
        <v>0</v>
      </c>
      <c r="FA582" s="7">
        <f t="shared" si="3957"/>
        <v>0</v>
      </c>
      <c r="FB582" s="7">
        <f t="shared" si="3957"/>
        <v>0</v>
      </c>
      <c r="FC582" s="7">
        <f t="shared" si="3957"/>
        <v>0</v>
      </c>
      <c r="FD582" s="7">
        <f t="shared" si="3957"/>
        <v>0</v>
      </c>
      <c r="FE582" s="18">
        <f t="shared" si="3957"/>
        <v>0</v>
      </c>
      <c r="FF582" s="7">
        <f t="shared" si="3957"/>
        <v>0</v>
      </c>
      <c r="FG582" s="7">
        <f t="shared" si="3957"/>
        <v>0</v>
      </c>
      <c r="FH582" s="7">
        <f t="shared" si="3957"/>
        <v>0</v>
      </c>
      <c r="FI582" s="7">
        <f t="shared" si="3957"/>
        <v>0</v>
      </c>
      <c r="FJ582" s="7">
        <f t="shared" si="3957"/>
        <v>0</v>
      </c>
      <c r="FK582" s="7">
        <f t="shared" si="3957"/>
        <v>0</v>
      </c>
      <c r="FL582" s="7">
        <f t="shared" si="3957"/>
        <v>0</v>
      </c>
      <c r="FM582" s="7">
        <f t="shared" si="3957"/>
        <v>0</v>
      </c>
      <c r="FN582" s="7">
        <f t="shared" si="3958"/>
        <v>0</v>
      </c>
      <c r="FO582" s="7">
        <f t="shared" si="3958"/>
        <v>0</v>
      </c>
      <c r="FP582" s="7"/>
      <c r="FQ582" s="7">
        <f t="shared" si="3959"/>
        <v>0</v>
      </c>
      <c r="FR582" s="7">
        <f t="shared" si="3959"/>
        <v>0</v>
      </c>
      <c r="FS582" s="7">
        <f t="shared" si="3959"/>
        <v>0</v>
      </c>
      <c r="FT582" s="7">
        <f t="shared" si="3959"/>
        <v>0</v>
      </c>
      <c r="FU582" s="7">
        <f t="shared" si="3959"/>
        <v>0</v>
      </c>
      <c r="FV582" s="7">
        <f t="shared" si="3959"/>
        <v>0</v>
      </c>
      <c r="FW582" s="7">
        <f t="shared" si="3959"/>
        <v>0</v>
      </c>
      <c r="FX582" s="7">
        <f t="shared" si="3959"/>
        <v>0</v>
      </c>
      <c r="FY582" s="7">
        <f t="shared" si="3959"/>
        <v>0</v>
      </c>
      <c r="FZ582" s="7">
        <f t="shared" si="3959"/>
        <v>0</v>
      </c>
      <c r="GA582" s="7">
        <f t="shared" si="3959"/>
        <v>0</v>
      </c>
      <c r="GB582" s="116">
        <f t="shared" si="3959"/>
        <v>0</v>
      </c>
      <c r="GC582" s="117">
        <f t="shared" si="3959"/>
        <v>0</v>
      </c>
      <c r="GD582" s="7"/>
      <c r="GE582" s="7"/>
      <c r="GF582" s="7"/>
      <c r="GG582" s="52"/>
      <c r="GH582" s="3"/>
      <c r="GI582" s="18"/>
      <c r="GJ582" s="18"/>
      <c r="GK582" s="1"/>
      <c r="GL582" s="23"/>
      <c r="GM582" s="61"/>
      <c r="GN582" s="7"/>
      <c r="GO582" s="67"/>
    </row>
    <row r="583" spans="1:197" ht="24.95" customHeight="1" x14ac:dyDescent="0.35">
      <c r="A583" s="51"/>
      <c r="B583" s="11"/>
      <c r="C583" s="17"/>
      <c r="D583" s="21"/>
      <c r="E583" s="21"/>
      <c r="F583" s="21"/>
      <c r="G583" s="21"/>
      <c r="H583" s="21"/>
      <c r="I583" s="21"/>
      <c r="J583" s="21"/>
      <c r="K583" s="21"/>
      <c r="L583" s="31"/>
      <c r="M583" s="73">
        <f t="shared" si="3950"/>
        <v>0</v>
      </c>
      <c r="N583" s="32"/>
      <c r="O583" s="263"/>
      <c r="P583" s="32"/>
      <c r="Q583" s="20"/>
      <c r="R583" s="32"/>
      <c r="S583" s="20"/>
      <c r="T583" s="32"/>
      <c r="U583" s="20"/>
      <c r="V583" s="74"/>
      <c r="W583" s="20"/>
      <c r="X583" s="20"/>
      <c r="Y583" s="20"/>
      <c r="Z583" s="74"/>
      <c r="AA583" s="20"/>
      <c r="AB583" s="74"/>
      <c r="AC583" s="20"/>
      <c r="AD583" s="74"/>
      <c r="AE583" s="24"/>
      <c r="AF583" s="74"/>
      <c r="AG583" s="20"/>
      <c r="AH583" s="74"/>
      <c r="AI583" s="20"/>
      <c r="AJ583" s="74"/>
      <c r="AK583" s="20"/>
      <c r="AL583" s="74"/>
      <c r="AM583" s="263"/>
      <c r="AN583" s="74"/>
      <c r="AO583" s="20"/>
      <c r="AP583" s="74"/>
      <c r="AQ583" s="20"/>
      <c r="AR583" s="74"/>
      <c r="AS583" s="20"/>
      <c r="AT583" s="74"/>
      <c r="AU583" s="20"/>
      <c r="AV583" s="74"/>
      <c r="AW583" s="20"/>
      <c r="AX583" s="74"/>
      <c r="AY583" s="20"/>
      <c r="AZ583" s="74"/>
      <c r="BA583" s="20"/>
      <c r="BB583" s="74"/>
      <c r="BC583" s="20"/>
      <c r="BD583" s="74"/>
      <c r="BE583" s="20"/>
      <c r="BF583" s="20">
        <f t="shared" si="3951"/>
        <v>0</v>
      </c>
      <c r="BG583" s="20">
        <f t="shared" si="3952"/>
        <v>0</v>
      </c>
      <c r="BH583" s="7"/>
      <c r="BI583" s="7"/>
      <c r="BJ583" s="7"/>
      <c r="BK583" s="52"/>
      <c r="BL583" s="51"/>
      <c r="BM583" s="11"/>
      <c r="BN583" s="17"/>
      <c r="BO583" s="21"/>
      <c r="BP583" s="21"/>
      <c r="BQ583" s="21"/>
      <c r="BR583" s="21"/>
      <c r="BS583" s="21"/>
      <c r="BT583" s="21"/>
      <c r="BU583" s="21"/>
      <c r="BV583" s="21"/>
      <c r="BW583" s="31"/>
      <c r="BX583" s="73">
        <f t="shared" si="3953"/>
        <v>0</v>
      </c>
      <c r="BY583" s="32"/>
      <c r="BZ583" s="334"/>
      <c r="CA583" s="32"/>
      <c r="CB583" s="20"/>
      <c r="CC583" s="32"/>
      <c r="CD583" s="20"/>
      <c r="CE583" s="32"/>
      <c r="CF583" s="20"/>
      <c r="CG583" s="74"/>
      <c r="CH583" s="20"/>
      <c r="CI583" s="20"/>
      <c r="CJ583" s="20"/>
      <c r="CK583" s="74"/>
      <c r="CL583" s="20"/>
      <c r="CM583" s="74"/>
      <c r="CN583" s="20"/>
      <c r="CO583" s="74"/>
      <c r="CP583" s="24"/>
      <c r="CQ583" s="74"/>
      <c r="CR583" s="334"/>
      <c r="CS583" s="74"/>
      <c r="CT583" s="20"/>
      <c r="CU583" s="74"/>
      <c r="CV583" s="20"/>
      <c r="CW583" s="74"/>
      <c r="CX583" s="334"/>
      <c r="CY583" s="74"/>
      <c r="CZ583" s="20"/>
      <c r="DA583" s="74"/>
      <c r="DB583" s="20"/>
      <c r="DC583" s="74"/>
      <c r="DD583" s="20"/>
      <c r="DE583" s="74"/>
      <c r="DF583" s="20"/>
      <c r="DG583" s="74"/>
      <c r="DH583" s="20"/>
      <c r="DI583" s="74"/>
      <c r="DJ583" s="20"/>
      <c r="DK583" s="74"/>
      <c r="DL583" s="20"/>
      <c r="DM583" s="74"/>
      <c r="DN583" s="20"/>
      <c r="DO583" s="74"/>
      <c r="DP583" s="20"/>
      <c r="DQ583" s="20">
        <f t="shared" si="3954"/>
        <v>0</v>
      </c>
      <c r="DR583" s="20">
        <f t="shared" si="3955"/>
        <v>0</v>
      </c>
      <c r="DS583" s="7"/>
      <c r="DT583" s="7"/>
      <c r="DU583" s="7"/>
      <c r="DV583" s="52"/>
      <c r="DW583" s="51"/>
      <c r="DX583" s="11"/>
      <c r="DY583" s="17"/>
      <c r="DZ583" s="21"/>
      <c r="EA583" s="7"/>
      <c r="EB583" s="7"/>
      <c r="EC583" s="7"/>
      <c r="ED583" s="7"/>
      <c r="EE583" s="7"/>
      <c r="EF583" s="7"/>
      <c r="EG583" s="7"/>
      <c r="EH583" s="7">
        <f t="shared" si="3956"/>
        <v>0</v>
      </c>
      <c r="EI583" s="7">
        <f t="shared" si="3956"/>
        <v>0</v>
      </c>
      <c r="EJ583" s="7">
        <f t="shared" si="3956"/>
        <v>0</v>
      </c>
      <c r="EK583" s="18">
        <f t="shared" si="3956"/>
        <v>0</v>
      </c>
      <c r="EL583" s="7">
        <f t="shared" si="3956"/>
        <v>0</v>
      </c>
      <c r="EM583" s="7">
        <f t="shared" si="3956"/>
        <v>0</v>
      </c>
      <c r="EN583" s="7">
        <f t="shared" si="3956"/>
        <v>0</v>
      </c>
      <c r="EO583" s="7">
        <f t="shared" si="3956"/>
        <v>0</v>
      </c>
      <c r="EP583" s="7">
        <f t="shared" si="3956"/>
        <v>0</v>
      </c>
      <c r="EQ583" s="7">
        <f t="shared" si="3956"/>
        <v>0</v>
      </c>
      <c r="ER583" s="7">
        <f t="shared" si="3956"/>
        <v>0</v>
      </c>
      <c r="ES583" s="7">
        <f t="shared" si="3956"/>
        <v>0</v>
      </c>
      <c r="ET583" s="7">
        <f t="shared" si="3956"/>
        <v>0</v>
      </c>
      <c r="EU583" s="18">
        <f t="shared" si="3956"/>
        <v>0</v>
      </c>
      <c r="EV583" s="7">
        <f t="shared" si="3956"/>
        <v>0</v>
      </c>
      <c r="EW583" s="7">
        <f t="shared" si="3956"/>
        <v>0</v>
      </c>
      <c r="EX583" s="7">
        <f t="shared" si="3957"/>
        <v>0</v>
      </c>
      <c r="EY583" s="7">
        <f t="shared" si="3957"/>
        <v>0</v>
      </c>
      <c r="EZ583" s="7">
        <f t="shared" si="3957"/>
        <v>0</v>
      </c>
      <c r="FA583" s="7">
        <f t="shared" si="3957"/>
        <v>0</v>
      </c>
      <c r="FB583" s="7">
        <f t="shared" si="3957"/>
        <v>0</v>
      </c>
      <c r="FC583" s="7">
        <f t="shared" si="3957"/>
        <v>0</v>
      </c>
      <c r="FD583" s="7">
        <f t="shared" si="3957"/>
        <v>0</v>
      </c>
      <c r="FE583" s="18">
        <f t="shared" si="3957"/>
        <v>0</v>
      </c>
      <c r="FF583" s="7">
        <f t="shared" si="3957"/>
        <v>0</v>
      </c>
      <c r="FG583" s="7">
        <f t="shared" si="3957"/>
        <v>0</v>
      </c>
      <c r="FH583" s="7">
        <f t="shared" si="3957"/>
        <v>0</v>
      </c>
      <c r="FI583" s="7">
        <f t="shared" si="3957"/>
        <v>0</v>
      </c>
      <c r="FJ583" s="7">
        <f t="shared" si="3957"/>
        <v>0</v>
      </c>
      <c r="FK583" s="7">
        <f t="shared" si="3957"/>
        <v>0</v>
      </c>
      <c r="FL583" s="7">
        <f t="shared" si="3957"/>
        <v>0</v>
      </c>
      <c r="FM583" s="7">
        <f t="shared" si="3957"/>
        <v>0</v>
      </c>
      <c r="FN583" s="7">
        <f t="shared" si="3958"/>
        <v>0</v>
      </c>
      <c r="FO583" s="7">
        <f t="shared" si="3958"/>
        <v>0</v>
      </c>
      <c r="FP583" s="7"/>
      <c r="FQ583" s="7">
        <f t="shared" si="3959"/>
        <v>0</v>
      </c>
      <c r="FR583" s="7">
        <f t="shared" si="3959"/>
        <v>0</v>
      </c>
      <c r="FS583" s="7">
        <f t="shared" si="3959"/>
        <v>0</v>
      </c>
      <c r="FT583" s="7">
        <f t="shared" si="3959"/>
        <v>0</v>
      </c>
      <c r="FU583" s="7">
        <f t="shared" si="3959"/>
        <v>0</v>
      </c>
      <c r="FV583" s="7">
        <f t="shared" si="3959"/>
        <v>0</v>
      </c>
      <c r="FW583" s="7">
        <f t="shared" si="3959"/>
        <v>0</v>
      </c>
      <c r="FX583" s="7">
        <f t="shared" si="3959"/>
        <v>0</v>
      </c>
      <c r="FY583" s="7">
        <f t="shared" si="3959"/>
        <v>0</v>
      </c>
      <c r="FZ583" s="7">
        <f t="shared" si="3959"/>
        <v>0</v>
      </c>
      <c r="GA583" s="7">
        <f t="shared" si="3959"/>
        <v>0</v>
      </c>
      <c r="GB583" s="116">
        <f t="shared" si="3959"/>
        <v>0</v>
      </c>
      <c r="GC583" s="117">
        <f t="shared" si="3959"/>
        <v>0</v>
      </c>
      <c r="GD583" s="7"/>
      <c r="GE583" s="7"/>
      <c r="GF583" s="7"/>
      <c r="GG583" s="52"/>
      <c r="GH583" s="3"/>
      <c r="GI583" s="18"/>
      <c r="GJ583" s="18"/>
      <c r="GK583" s="1"/>
      <c r="GL583" s="23"/>
      <c r="GM583" s="61"/>
      <c r="GN583" s="7"/>
      <c r="GO583" s="67"/>
    </row>
    <row r="584" spans="1:197" ht="24.95" customHeight="1" x14ac:dyDescent="0.35">
      <c r="A584" s="51"/>
      <c r="B584" s="11"/>
      <c r="C584" s="17"/>
      <c r="D584" s="21"/>
      <c r="E584" s="21"/>
      <c r="F584" s="21"/>
      <c r="G584" s="21"/>
      <c r="H584" s="21"/>
      <c r="I584" s="21"/>
      <c r="J584" s="21"/>
      <c r="K584" s="21"/>
      <c r="L584" s="31"/>
      <c r="M584" s="73">
        <f t="shared" si="3950"/>
        <v>0</v>
      </c>
      <c r="N584" s="32"/>
      <c r="O584" s="263"/>
      <c r="P584" s="32"/>
      <c r="Q584" s="20"/>
      <c r="R584" s="32"/>
      <c r="S584" s="20"/>
      <c r="T584" s="32"/>
      <c r="U584" s="20"/>
      <c r="V584" s="74"/>
      <c r="W584" s="20"/>
      <c r="X584" s="20"/>
      <c r="Y584" s="20"/>
      <c r="Z584" s="74"/>
      <c r="AA584" s="20"/>
      <c r="AB584" s="74"/>
      <c r="AC584" s="20"/>
      <c r="AD584" s="74"/>
      <c r="AE584" s="24"/>
      <c r="AF584" s="74"/>
      <c r="AG584" s="20"/>
      <c r="AH584" s="74"/>
      <c r="AI584" s="20"/>
      <c r="AJ584" s="74"/>
      <c r="AK584" s="20"/>
      <c r="AL584" s="74"/>
      <c r="AM584" s="263"/>
      <c r="AN584" s="74"/>
      <c r="AO584" s="20"/>
      <c r="AP584" s="74"/>
      <c r="AQ584" s="20"/>
      <c r="AR584" s="74"/>
      <c r="AS584" s="20"/>
      <c r="AT584" s="74"/>
      <c r="AU584" s="20"/>
      <c r="AV584" s="74"/>
      <c r="AW584" s="20"/>
      <c r="AX584" s="74"/>
      <c r="AY584" s="20"/>
      <c r="AZ584" s="74"/>
      <c r="BA584" s="20"/>
      <c r="BB584" s="74"/>
      <c r="BC584" s="20"/>
      <c r="BD584" s="74"/>
      <c r="BE584" s="20"/>
      <c r="BF584" s="20">
        <f t="shared" si="3951"/>
        <v>0</v>
      </c>
      <c r="BG584" s="20">
        <f t="shared" si="3952"/>
        <v>0</v>
      </c>
      <c r="BH584" s="7"/>
      <c r="BI584" s="7"/>
      <c r="BJ584" s="7"/>
      <c r="BK584" s="52"/>
      <c r="BL584" s="51"/>
      <c r="BM584" s="11"/>
      <c r="BN584" s="17"/>
      <c r="BO584" s="21"/>
      <c r="BP584" s="21"/>
      <c r="BQ584" s="21"/>
      <c r="BR584" s="21"/>
      <c r="BS584" s="21"/>
      <c r="BT584" s="21"/>
      <c r="BU584" s="21"/>
      <c r="BV584" s="21"/>
      <c r="BW584" s="31"/>
      <c r="BX584" s="73">
        <f t="shared" si="3953"/>
        <v>0</v>
      </c>
      <c r="BY584" s="32"/>
      <c r="BZ584" s="334"/>
      <c r="CA584" s="32"/>
      <c r="CB584" s="20"/>
      <c r="CC584" s="32"/>
      <c r="CD584" s="20"/>
      <c r="CE584" s="32"/>
      <c r="CF584" s="20"/>
      <c r="CG584" s="74"/>
      <c r="CH584" s="20"/>
      <c r="CI584" s="20"/>
      <c r="CJ584" s="20"/>
      <c r="CK584" s="74"/>
      <c r="CL584" s="20"/>
      <c r="CM584" s="74"/>
      <c r="CN584" s="20"/>
      <c r="CO584" s="74"/>
      <c r="CP584" s="24"/>
      <c r="CQ584" s="74"/>
      <c r="CR584" s="334"/>
      <c r="CS584" s="74"/>
      <c r="CT584" s="20"/>
      <c r="CU584" s="74"/>
      <c r="CV584" s="20"/>
      <c r="CW584" s="74"/>
      <c r="CX584" s="334"/>
      <c r="CY584" s="74"/>
      <c r="CZ584" s="20"/>
      <c r="DA584" s="74"/>
      <c r="DB584" s="20"/>
      <c r="DC584" s="74"/>
      <c r="DD584" s="20"/>
      <c r="DE584" s="74"/>
      <c r="DF584" s="20"/>
      <c r="DG584" s="74"/>
      <c r="DH584" s="20"/>
      <c r="DI584" s="74"/>
      <c r="DJ584" s="20"/>
      <c r="DK584" s="74"/>
      <c r="DL584" s="20"/>
      <c r="DM584" s="74"/>
      <c r="DN584" s="20"/>
      <c r="DO584" s="74"/>
      <c r="DP584" s="20"/>
      <c r="DQ584" s="20">
        <f t="shared" si="3954"/>
        <v>0</v>
      </c>
      <c r="DR584" s="20">
        <f t="shared" si="3955"/>
        <v>0</v>
      </c>
      <c r="DS584" s="7"/>
      <c r="DT584" s="7"/>
      <c r="DU584" s="7"/>
      <c r="DV584" s="52"/>
      <c r="DW584" s="51"/>
      <c r="DX584" s="11"/>
      <c r="DY584" s="17"/>
      <c r="DZ584" s="21"/>
      <c r="EA584" s="7"/>
      <c r="EB584" s="7"/>
      <c r="EC584" s="7"/>
      <c r="ED584" s="7"/>
      <c r="EE584" s="7"/>
      <c r="EF584" s="7"/>
      <c r="EG584" s="7"/>
      <c r="EH584" s="7">
        <f t="shared" si="3956"/>
        <v>0</v>
      </c>
      <c r="EI584" s="7">
        <f t="shared" si="3956"/>
        <v>0</v>
      </c>
      <c r="EJ584" s="7">
        <f t="shared" si="3956"/>
        <v>0</v>
      </c>
      <c r="EK584" s="18">
        <f t="shared" si="3956"/>
        <v>0</v>
      </c>
      <c r="EL584" s="7">
        <f t="shared" si="3956"/>
        <v>0</v>
      </c>
      <c r="EM584" s="7">
        <f t="shared" si="3956"/>
        <v>0</v>
      </c>
      <c r="EN584" s="7">
        <f t="shared" si="3956"/>
        <v>0</v>
      </c>
      <c r="EO584" s="7">
        <f t="shared" si="3956"/>
        <v>0</v>
      </c>
      <c r="EP584" s="7">
        <f t="shared" si="3956"/>
        <v>0</v>
      </c>
      <c r="EQ584" s="7">
        <f t="shared" si="3956"/>
        <v>0</v>
      </c>
      <c r="ER584" s="7">
        <f t="shared" si="3956"/>
        <v>0</v>
      </c>
      <c r="ES584" s="7">
        <f t="shared" si="3956"/>
        <v>0</v>
      </c>
      <c r="ET584" s="7">
        <f t="shared" si="3956"/>
        <v>0</v>
      </c>
      <c r="EU584" s="18">
        <f t="shared" si="3956"/>
        <v>0</v>
      </c>
      <c r="EV584" s="7">
        <f t="shared" si="3956"/>
        <v>0</v>
      </c>
      <c r="EW584" s="7">
        <f t="shared" si="3956"/>
        <v>0</v>
      </c>
      <c r="EX584" s="7">
        <f t="shared" si="3957"/>
        <v>0</v>
      </c>
      <c r="EY584" s="7">
        <f t="shared" si="3957"/>
        <v>0</v>
      </c>
      <c r="EZ584" s="7">
        <f t="shared" si="3957"/>
        <v>0</v>
      </c>
      <c r="FA584" s="7">
        <f t="shared" si="3957"/>
        <v>0</v>
      </c>
      <c r="FB584" s="7">
        <f t="shared" si="3957"/>
        <v>0</v>
      </c>
      <c r="FC584" s="7">
        <f t="shared" si="3957"/>
        <v>0</v>
      </c>
      <c r="FD584" s="7">
        <f t="shared" si="3957"/>
        <v>0</v>
      </c>
      <c r="FE584" s="18">
        <f t="shared" si="3957"/>
        <v>0</v>
      </c>
      <c r="FF584" s="7">
        <f t="shared" si="3957"/>
        <v>0</v>
      </c>
      <c r="FG584" s="7">
        <f t="shared" si="3957"/>
        <v>0</v>
      </c>
      <c r="FH584" s="7">
        <f t="shared" si="3957"/>
        <v>0</v>
      </c>
      <c r="FI584" s="7">
        <f t="shared" si="3957"/>
        <v>0</v>
      </c>
      <c r="FJ584" s="7">
        <f t="shared" si="3957"/>
        <v>0</v>
      </c>
      <c r="FK584" s="7">
        <f t="shared" si="3957"/>
        <v>0</v>
      </c>
      <c r="FL584" s="7">
        <f t="shared" si="3957"/>
        <v>0</v>
      </c>
      <c r="FM584" s="7">
        <f t="shared" si="3957"/>
        <v>0</v>
      </c>
      <c r="FN584" s="7">
        <f t="shared" si="3958"/>
        <v>0</v>
      </c>
      <c r="FO584" s="7">
        <f t="shared" si="3958"/>
        <v>0</v>
      </c>
      <c r="FP584" s="7"/>
      <c r="FQ584" s="7">
        <f t="shared" si="3959"/>
        <v>0</v>
      </c>
      <c r="FR584" s="7">
        <f t="shared" si="3959"/>
        <v>0</v>
      </c>
      <c r="FS584" s="7">
        <f t="shared" si="3959"/>
        <v>0</v>
      </c>
      <c r="FT584" s="7">
        <f t="shared" si="3959"/>
        <v>0</v>
      </c>
      <c r="FU584" s="7">
        <f t="shared" si="3959"/>
        <v>0</v>
      </c>
      <c r="FV584" s="7">
        <f t="shared" si="3959"/>
        <v>0</v>
      </c>
      <c r="FW584" s="7">
        <f t="shared" si="3959"/>
        <v>0</v>
      </c>
      <c r="FX584" s="7">
        <f t="shared" si="3959"/>
        <v>0</v>
      </c>
      <c r="FY584" s="7">
        <f t="shared" si="3959"/>
        <v>0</v>
      </c>
      <c r="FZ584" s="7">
        <f t="shared" si="3959"/>
        <v>0</v>
      </c>
      <c r="GA584" s="7">
        <f t="shared" si="3959"/>
        <v>0</v>
      </c>
      <c r="GB584" s="116">
        <f t="shared" si="3959"/>
        <v>0</v>
      </c>
      <c r="GC584" s="117">
        <f t="shared" si="3959"/>
        <v>0</v>
      </c>
      <c r="GD584" s="7"/>
      <c r="GE584" s="7"/>
      <c r="GF584" s="7"/>
      <c r="GG584" s="52"/>
      <c r="GH584" s="3"/>
      <c r="GI584" s="18"/>
      <c r="GJ584" s="18"/>
      <c r="GK584" s="1"/>
      <c r="GL584" s="23"/>
      <c r="GM584" s="61"/>
      <c r="GN584" s="7"/>
      <c r="GO584" s="67"/>
    </row>
    <row r="585" spans="1:197" ht="24.95" customHeight="1" x14ac:dyDescent="0.35">
      <c r="A585" s="51"/>
      <c r="B585" s="11"/>
      <c r="C585" s="17"/>
      <c r="D585" s="21"/>
      <c r="E585" s="21"/>
      <c r="F585" s="21"/>
      <c r="G585" s="21"/>
      <c r="H585" s="21"/>
      <c r="I585" s="21"/>
      <c r="J585" s="21"/>
      <c r="K585" s="21"/>
      <c r="L585" s="31"/>
      <c r="M585" s="73">
        <f t="shared" si="3950"/>
        <v>0</v>
      </c>
      <c r="N585" s="32"/>
      <c r="O585" s="263"/>
      <c r="P585" s="32"/>
      <c r="Q585" s="20"/>
      <c r="R585" s="32"/>
      <c r="S585" s="20"/>
      <c r="T585" s="32"/>
      <c r="U585" s="20"/>
      <c r="V585" s="74"/>
      <c r="W585" s="20"/>
      <c r="X585" s="20"/>
      <c r="Y585" s="20"/>
      <c r="Z585" s="74"/>
      <c r="AA585" s="20"/>
      <c r="AB585" s="74"/>
      <c r="AC585" s="20"/>
      <c r="AD585" s="74"/>
      <c r="AE585" s="24"/>
      <c r="AF585" s="74"/>
      <c r="AG585" s="20"/>
      <c r="AH585" s="74"/>
      <c r="AI585" s="20"/>
      <c r="AJ585" s="74"/>
      <c r="AK585" s="20"/>
      <c r="AL585" s="74"/>
      <c r="AM585" s="263"/>
      <c r="AN585" s="74"/>
      <c r="AO585" s="20"/>
      <c r="AP585" s="74"/>
      <c r="AQ585" s="20"/>
      <c r="AR585" s="74"/>
      <c r="AS585" s="20"/>
      <c r="AT585" s="74"/>
      <c r="AU585" s="20"/>
      <c r="AV585" s="74"/>
      <c r="AW585" s="20"/>
      <c r="AX585" s="74"/>
      <c r="AY585" s="20"/>
      <c r="AZ585" s="74"/>
      <c r="BA585" s="20"/>
      <c r="BB585" s="74"/>
      <c r="BC585" s="20"/>
      <c r="BD585" s="74"/>
      <c r="BE585" s="20"/>
      <c r="BF585" s="20">
        <f t="shared" si="3951"/>
        <v>0</v>
      </c>
      <c r="BG585" s="20">
        <f t="shared" si="3952"/>
        <v>0</v>
      </c>
      <c r="BH585" s="7"/>
      <c r="BI585" s="7"/>
      <c r="BJ585" s="7"/>
      <c r="BK585" s="52"/>
      <c r="BL585" s="51"/>
      <c r="BM585" s="11"/>
      <c r="BN585" s="17"/>
      <c r="BO585" s="21"/>
      <c r="BP585" s="21"/>
      <c r="BQ585" s="21"/>
      <c r="BR585" s="21"/>
      <c r="BS585" s="21"/>
      <c r="BT585" s="21"/>
      <c r="BU585" s="21"/>
      <c r="BV585" s="21"/>
      <c r="BW585" s="31"/>
      <c r="BX585" s="73">
        <f t="shared" si="3953"/>
        <v>0</v>
      </c>
      <c r="BY585" s="32"/>
      <c r="BZ585" s="334"/>
      <c r="CA585" s="32"/>
      <c r="CB585" s="20"/>
      <c r="CC585" s="32"/>
      <c r="CD585" s="20"/>
      <c r="CE585" s="32"/>
      <c r="CF585" s="20"/>
      <c r="CG585" s="74"/>
      <c r="CH585" s="20"/>
      <c r="CI585" s="20"/>
      <c r="CJ585" s="20"/>
      <c r="CK585" s="74"/>
      <c r="CL585" s="20"/>
      <c r="CM585" s="74"/>
      <c r="CN585" s="20"/>
      <c r="CO585" s="74"/>
      <c r="CP585" s="24"/>
      <c r="CQ585" s="74"/>
      <c r="CR585" s="334"/>
      <c r="CS585" s="74"/>
      <c r="CT585" s="20"/>
      <c r="CU585" s="74"/>
      <c r="CV585" s="20"/>
      <c r="CW585" s="74"/>
      <c r="CX585" s="334"/>
      <c r="CY585" s="74"/>
      <c r="CZ585" s="20"/>
      <c r="DA585" s="74"/>
      <c r="DB585" s="20"/>
      <c r="DC585" s="74"/>
      <c r="DD585" s="20"/>
      <c r="DE585" s="74"/>
      <c r="DF585" s="20"/>
      <c r="DG585" s="74"/>
      <c r="DH585" s="20"/>
      <c r="DI585" s="74"/>
      <c r="DJ585" s="20"/>
      <c r="DK585" s="74"/>
      <c r="DL585" s="20"/>
      <c r="DM585" s="74"/>
      <c r="DN585" s="20"/>
      <c r="DO585" s="74"/>
      <c r="DP585" s="20"/>
      <c r="DQ585" s="20">
        <f t="shared" si="3954"/>
        <v>0</v>
      </c>
      <c r="DR585" s="20">
        <f t="shared" si="3955"/>
        <v>0</v>
      </c>
      <c r="DS585" s="7"/>
      <c r="DT585" s="7"/>
      <c r="DU585" s="7"/>
      <c r="DV585" s="52"/>
      <c r="DW585" s="51"/>
      <c r="DX585" s="11"/>
      <c r="DY585" s="17"/>
      <c r="DZ585" s="21"/>
      <c r="EA585" s="7"/>
      <c r="EB585" s="7"/>
      <c r="EC585" s="7"/>
      <c r="ED585" s="7"/>
      <c r="EE585" s="7"/>
      <c r="EF585" s="7"/>
      <c r="EG585" s="7"/>
      <c r="EH585" s="7">
        <f t="shared" si="3956"/>
        <v>0</v>
      </c>
      <c r="EI585" s="7">
        <f t="shared" si="3956"/>
        <v>0</v>
      </c>
      <c r="EJ585" s="7">
        <f t="shared" si="3956"/>
        <v>0</v>
      </c>
      <c r="EK585" s="18">
        <f t="shared" si="3956"/>
        <v>0</v>
      </c>
      <c r="EL585" s="7">
        <f t="shared" si="3956"/>
        <v>0</v>
      </c>
      <c r="EM585" s="7">
        <f t="shared" si="3956"/>
        <v>0</v>
      </c>
      <c r="EN585" s="7">
        <f t="shared" si="3956"/>
        <v>0</v>
      </c>
      <c r="EO585" s="7">
        <f t="shared" si="3956"/>
        <v>0</v>
      </c>
      <c r="EP585" s="7">
        <f t="shared" si="3956"/>
        <v>0</v>
      </c>
      <c r="EQ585" s="7">
        <f t="shared" si="3956"/>
        <v>0</v>
      </c>
      <c r="ER585" s="7">
        <f t="shared" si="3956"/>
        <v>0</v>
      </c>
      <c r="ES585" s="7">
        <f t="shared" si="3956"/>
        <v>0</v>
      </c>
      <c r="ET585" s="7">
        <f t="shared" si="3956"/>
        <v>0</v>
      </c>
      <c r="EU585" s="18">
        <f t="shared" si="3956"/>
        <v>0</v>
      </c>
      <c r="EV585" s="7">
        <f t="shared" si="3956"/>
        <v>0</v>
      </c>
      <c r="EW585" s="7">
        <f t="shared" si="3956"/>
        <v>0</v>
      </c>
      <c r="EX585" s="7">
        <f t="shared" si="3957"/>
        <v>0</v>
      </c>
      <c r="EY585" s="7">
        <f t="shared" si="3957"/>
        <v>0</v>
      </c>
      <c r="EZ585" s="7">
        <f t="shared" si="3957"/>
        <v>0</v>
      </c>
      <c r="FA585" s="7">
        <f t="shared" si="3957"/>
        <v>0</v>
      </c>
      <c r="FB585" s="7">
        <f t="shared" si="3957"/>
        <v>0</v>
      </c>
      <c r="FC585" s="7">
        <f t="shared" si="3957"/>
        <v>0</v>
      </c>
      <c r="FD585" s="7">
        <f t="shared" si="3957"/>
        <v>0</v>
      </c>
      <c r="FE585" s="18">
        <f t="shared" si="3957"/>
        <v>0</v>
      </c>
      <c r="FF585" s="7">
        <f t="shared" si="3957"/>
        <v>0</v>
      </c>
      <c r="FG585" s="7">
        <f t="shared" si="3957"/>
        <v>0</v>
      </c>
      <c r="FH585" s="7">
        <f t="shared" si="3957"/>
        <v>0</v>
      </c>
      <c r="FI585" s="7">
        <f t="shared" si="3957"/>
        <v>0</v>
      </c>
      <c r="FJ585" s="7">
        <f t="shared" si="3957"/>
        <v>0</v>
      </c>
      <c r="FK585" s="7">
        <f t="shared" si="3957"/>
        <v>0</v>
      </c>
      <c r="FL585" s="7">
        <f t="shared" si="3957"/>
        <v>0</v>
      </c>
      <c r="FM585" s="7">
        <f t="shared" si="3957"/>
        <v>0</v>
      </c>
      <c r="FN585" s="7">
        <f t="shared" si="3958"/>
        <v>0</v>
      </c>
      <c r="FO585" s="7">
        <f t="shared" si="3958"/>
        <v>0</v>
      </c>
      <c r="FP585" s="7"/>
      <c r="FQ585" s="7">
        <f t="shared" si="3959"/>
        <v>0</v>
      </c>
      <c r="FR585" s="7">
        <f t="shared" si="3959"/>
        <v>0</v>
      </c>
      <c r="FS585" s="7">
        <f t="shared" si="3959"/>
        <v>0</v>
      </c>
      <c r="FT585" s="7">
        <f t="shared" si="3959"/>
        <v>0</v>
      </c>
      <c r="FU585" s="7">
        <f t="shared" si="3959"/>
        <v>0</v>
      </c>
      <c r="FV585" s="7">
        <f t="shared" si="3959"/>
        <v>0</v>
      </c>
      <c r="FW585" s="7">
        <f t="shared" si="3959"/>
        <v>0</v>
      </c>
      <c r="FX585" s="7">
        <f t="shared" si="3959"/>
        <v>0</v>
      </c>
      <c r="FY585" s="7">
        <f t="shared" si="3959"/>
        <v>0</v>
      </c>
      <c r="FZ585" s="7">
        <f t="shared" si="3959"/>
        <v>0</v>
      </c>
      <c r="GA585" s="7">
        <f t="shared" si="3959"/>
        <v>0</v>
      </c>
      <c r="GB585" s="116">
        <f t="shared" si="3959"/>
        <v>0</v>
      </c>
      <c r="GC585" s="117">
        <f t="shared" si="3959"/>
        <v>0</v>
      </c>
      <c r="GD585" s="7"/>
      <c r="GE585" s="7"/>
      <c r="GF585" s="7"/>
      <c r="GG585" s="52"/>
      <c r="GH585" s="3"/>
      <c r="GI585" s="18"/>
      <c r="GJ585" s="18"/>
      <c r="GK585" s="1"/>
      <c r="GL585" s="23"/>
      <c r="GM585" s="61"/>
      <c r="GN585" s="7"/>
      <c r="GO585" s="67"/>
    </row>
    <row r="586" spans="1:197" ht="24.95" customHeight="1" x14ac:dyDescent="0.35">
      <c r="A586" s="51"/>
      <c r="B586" s="11"/>
      <c r="C586" s="17"/>
      <c r="D586" s="21"/>
      <c r="E586" s="21"/>
      <c r="F586" s="21"/>
      <c r="G586" s="21"/>
      <c r="H586" s="21"/>
      <c r="I586" s="21"/>
      <c r="J586" s="21"/>
      <c r="K586" s="21"/>
      <c r="L586" s="31"/>
      <c r="M586" s="73">
        <f t="shared" si="3950"/>
        <v>0</v>
      </c>
      <c r="N586" s="32"/>
      <c r="O586" s="263"/>
      <c r="P586" s="32"/>
      <c r="Q586" s="20"/>
      <c r="R586" s="32"/>
      <c r="S586" s="20"/>
      <c r="T586" s="32"/>
      <c r="U586" s="20"/>
      <c r="V586" s="74"/>
      <c r="W586" s="20"/>
      <c r="X586" s="20"/>
      <c r="Y586" s="20"/>
      <c r="Z586" s="74"/>
      <c r="AA586" s="20"/>
      <c r="AB586" s="74"/>
      <c r="AC586" s="20"/>
      <c r="AD586" s="74"/>
      <c r="AE586" s="24"/>
      <c r="AF586" s="74"/>
      <c r="AG586" s="20"/>
      <c r="AH586" s="74"/>
      <c r="AI586" s="20"/>
      <c r="AJ586" s="74"/>
      <c r="AK586" s="20"/>
      <c r="AL586" s="74"/>
      <c r="AM586" s="263"/>
      <c r="AN586" s="74"/>
      <c r="AO586" s="20"/>
      <c r="AP586" s="74"/>
      <c r="AQ586" s="20"/>
      <c r="AR586" s="74"/>
      <c r="AS586" s="20"/>
      <c r="AT586" s="74"/>
      <c r="AU586" s="20"/>
      <c r="AV586" s="74"/>
      <c r="AW586" s="20"/>
      <c r="AX586" s="74"/>
      <c r="AY586" s="20"/>
      <c r="AZ586" s="74"/>
      <c r="BA586" s="20"/>
      <c r="BB586" s="74"/>
      <c r="BC586" s="20"/>
      <c r="BD586" s="74"/>
      <c r="BE586" s="20"/>
      <c r="BF586" s="20">
        <f t="shared" si="3951"/>
        <v>0</v>
      </c>
      <c r="BG586" s="20">
        <f t="shared" si="3952"/>
        <v>0</v>
      </c>
      <c r="BH586" s="7"/>
      <c r="BI586" s="7"/>
      <c r="BJ586" s="7"/>
      <c r="BK586" s="52"/>
      <c r="BL586" s="51"/>
      <c r="BM586" s="11"/>
      <c r="BN586" s="17"/>
      <c r="BO586" s="21"/>
      <c r="BP586" s="21"/>
      <c r="BQ586" s="21"/>
      <c r="BR586" s="21"/>
      <c r="BS586" s="21"/>
      <c r="BT586" s="21"/>
      <c r="BU586" s="21"/>
      <c r="BV586" s="21"/>
      <c r="BW586" s="31"/>
      <c r="BX586" s="73">
        <f t="shared" si="3953"/>
        <v>0</v>
      </c>
      <c r="BY586" s="32"/>
      <c r="BZ586" s="334"/>
      <c r="CA586" s="32"/>
      <c r="CB586" s="20"/>
      <c r="CC586" s="32"/>
      <c r="CD586" s="20"/>
      <c r="CE586" s="32"/>
      <c r="CF586" s="20"/>
      <c r="CG586" s="74"/>
      <c r="CH586" s="20"/>
      <c r="CI586" s="20"/>
      <c r="CJ586" s="20"/>
      <c r="CK586" s="74"/>
      <c r="CL586" s="20"/>
      <c r="CM586" s="74"/>
      <c r="CN586" s="20"/>
      <c r="CO586" s="74"/>
      <c r="CP586" s="24"/>
      <c r="CQ586" s="74"/>
      <c r="CR586" s="334"/>
      <c r="CS586" s="74"/>
      <c r="CT586" s="20"/>
      <c r="CU586" s="74"/>
      <c r="CV586" s="20"/>
      <c r="CW586" s="74"/>
      <c r="CX586" s="334"/>
      <c r="CY586" s="74"/>
      <c r="CZ586" s="20"/>
      <c r="DA586" s="74"/>
      <c r="DB586" s="20"/>
      <c r="DC586" s="74"/>
      <c r="DD586" s="20"/>
      <c r="DE586" s="74"/>
      <c r="DF586" s="20"/>
      <c r="DG586" s="74"/>
      <c r="DH586" s="20"/>
      <c r="DI586" s="74"/>
      <c r="DJ586" s="20"/>
      <c r="DK586" s="74"/>
      <c r="DL586" s="20"/>
      <c r="DM586" s="74"/>
      <c r="DN586" s="20"/>
      <c r="DO586" s="74"/>
      <c r="DP586" s="20"/>
      <c r="DQ586" s="20">
        <f t="shared" si="3954"/>
        <v>0</v>
      </c>
      <c r="DR586" s="20">
        <f t="shared" si="3955"/>
        <v>0</v>
      </c>
      <c r="DS586" s="7"/>
      <c r="DT586" s="7"/>
      <c r="DU586" s="7"/>
      <c r="DV586" s="52"/>
      <c r="DW586" s="51"/>
      <c r="DX586" s="11"/>
      <c r="DY586" s="17"/>
      <c r="DZ586" s="21"/>
      <c r="EA586" s="7"/>
      <c r="EB586" s="7"/>
      <c r="EC586" s="7"/>
      <c r="ED586" s="7"/>
      <c r="EE586" s="7"/>
      <c r="EF586" s="7"/>
      <c r="EG586" s="7"/>
      <c r="EH586" s="7">
        <f t="shared" si="3956"/>
        <v>0</v>
      </c>
      <c r="EI586" s="7">
        <f t="shared" si="3956"/>
        <v>0</v>
      </c>
      <c r="EJ586" s="7">
        <f t="shared" si="3956"/>
        <v>0</v>
      </c>
      <c r="EK586" s="18">
        <f t="shared" si="3956"/>
        <v>0</v>
      </c>
      <c r="EL586" s="7">
        <f t="shared" si="3956"/>
        <v>0</v>
      </c>
      <c r="EM586" s="7">
        <f t="shared" si="3956"/>
        <v>0</v>
      </c>
      <c r="EN586" s="7">
        <f t="shared" si="3956"/>
        <v>0</v>
      </c>
      <c r="EO586" s="7">
        <f t="shared" si="3956"/>
        <v>0</v>
      </c>
      <c r="EP586" s="7">
        <f t="shared" si="3956"/>
        <v>0</v>
      </c>
      <c r="EQ586" s="7">
        <f t="shared" si="3956"/>
        <v>0</v>
      </c>
      <c r="ER586" s="7">
        <f t="shared" si="3956"/>
        <v>0</v>
      </c>
      <c r="ES586" s="7">
        <f t="shared" si="3956"/>
        <v>0</v>
      </c>
      <c r="ET586" s="7">
        <f t="shared" si="3956"/>
        <v>0</v>
      </c>
      <c r="EU586" s="18">
        <f t="shared" si="3956"/>
        <v>0</v>
      </c>
      <c r="EV586" s="7">
        <f t="shared" si="3956"/>
        <v>0</v>
      </c>
      <c r="EW586" s="7">
        <f t="shared" si="3956"/>
        <v>0</v>
      </c>
      <c r="EX586" s="7">
        <f t="shared" si="3957"/>
        <v>0</v>
      </c>
      <c r="EY586" s="7">
        <f t="shared" si="3957"/>
        <v>0</v>
      </c>
      <c r="EZ586" s="7">
        <f t="shared" si="3957"/>
        <v>0</v>
      </c>
      <c r="FA586" s="7">
        <f t="shared" si="3957"/>
        <v>0</v>
      </c>
      <c r="FB586" s="7">
        <f t="shared" si="3957"/>
        <v>0</v>
      </c>
      <c r="FC586" s="7">
        <f t="shared" si="3957"/>
        <v>0</v>
      </c>
      <c r="FD586" s="7">
        <f t="shared" si="3957"/>
        <v>0</v>
      </c>
      <c r="FE586" s="18">
        <f t="shared" si="3957"/>
        <v>0</v>
      </c>
      <c r="FF586" s="7">
        <f t="shared" si="3957"/>
        <v>0</v>
      </c>
      <c r="FG586" s="7">
        <f t="shared" si="3957"/>
        <v>0</v>
      </c>
      <c r="FH586" s="7">
        <f t="shared" si="3957"/>
        <v>0</v>
      </c>
      <c r="FI586" s="7">
        <f t="shared" si="3957"/>
        <v>0</v>
      </c>
      <c r="FJ586" s="7">
        <f t="shared" si="3957"/>
        <v>0</v>
      </c>
      <c r="FK586" s="7">
        <f t="shared" si="3957"/>
        <v>0</v>
      </c>
      <c r="FL586" s="7">
        <f t="shared" si="3957"/>
        <v>0</v>
      </c>
      <c r="FM586" s="7">
        <f t="shared" si="3957"/>
        <v>0</v>
      </c>
      <c r="FN586" s="7">
        <f t="shared" si="3958"/>
        <v>0</v>
      </c>
      <c r="FO586" s="7">
        <f t="shared" si="3958"/>
        <v>0</v>
      </c>
      <c r="FP586" s="7"/>
      <c r="FQ586" s="7">
        <f t="shared" si="3959"/>
        <v>0</v>
      </c>
      <c r="FR586" s="7">
        <f t="shared" si="3959"/>
        <v>0</v>
      </c>
      <c r="FS586" s="7">
        <f t="shared" si="3959"/>
        <v>0</v>
      </c>
      <c r="FT586" s="7">
        <f t="shared" si="3959"/>
        <v>0</v>
      </c>
      <c r="FU586" s="7">
        <f t="shared" si="3959"/>
        <v>0</v>
      </c>
      <c r="FV586" s="7">
        <f t="shared" si="3959"/>
        <v>0</v>
      </c>
      <c r="FW586" s="7">
        <f t="shared" si="3959"/>
        <v>0</v>
      </c>
      <c r="FX586" s="7">
        <f t="shared" si="3959"/>
        <v>0</v>
      </c>
      <c r="FY586" s="7">
        <f t="shared" si="3959"/>
        <v>0</v>
      </c>
      <c r="FZ586" s="7">
        <f t="shared" si="3959"/>
        <v>0</v>
      </c>
      <c r="GA586" s="7">
        <f t="shared" si="3959"/>
        <v>0</v>
      </c>
      <c r="GB586" s="116">
        <f t="shared" si="3959"/>
        <v>0</v>
      </c>
      <c r="GC586" s="117">
        <f t="shared" si="3959"/>
        <v>0</v>
      </c>
      <c r="GD586" s="7"/>
      <c r="GE586" s="7"/>
      <c r="GF586" s="7"/>
      <c r="GG586" s="52"/>
      <c r="GH586" s="3"/>
      <c r="GI586" s="18"/>
      <c r="GJ586" s="18"/>
      <c r="GK586" s="1"/>
      <c r="GL586" s="23"/>
      <c r="GM586" s="61"/>
      <c r="GN586" s="7"/>
      <c r="GO586" s="67"/>
    </row>
    <row r="587" spans="1:197" ht="24.95" customHeight="1" x14ac:dyDescent="0.35">
      <c r="A587" s="51"/>
      <c r="B587" s="11"/>
      <c r="C587" s="17"/>
      <c r="D587" s="21"/>
      <c r="E587" s="21"/>
      <c r="F587" s="21"/>
      <c r="G587" s="21"/>
      <c r="H587" s="21"/>
      <c r="I587" s="21"/>
      <c r="J587" s="21"/>
      <c r="K587" s="21"/>
      <c r="L587" s="11"/>
      <c r="M587" s="73">
        <f t="shared" si="3950"/>
        <v>0</v>
      </c>
      <c r="N587" s="32"/>
      <c r="O587" s="263"/>
      <c r="P587" s="32"/>
      <c r="Q587" s="20"/>
      <c r="R587" s="32"/>
      <c r="S587" s="20"/>
      <c r="T587" s="32"/>
      <c r="U587" s="20"/>
      <c r="V587" s="74"/>
      <c r="W587" s="20"/>
      <c r="X587" s="20"/>
      <c r="Y587" s="20"/>
      <c r="Z587" s="74"/>
      <c r="AA587" s="20"/>
      <c r="AB587" s="74"/>
      <c r="AC587" s="20"/>
      <c r="AD587" s="74"/>
      <c r="AE587" s="24"/>
      <c r="AF587" s="74"/>
      <c r="AG587" s="20"/>
      <c r="AH587" s="74"/>
      <c r="AI587" s="20"/>
      <c r="AJ587" s="74"/>
      <c r="AK587" s="20"/>
      <c r="AL587" s="74"/>
      <c r="AM587" s="263"/>
      <c r="AN587" s="74"/>
      <c r="AO587" s="20"/>
      <c r="AP587" s="74"/>
      <c r="AQ587" s="20"/>
      <c r="AR587" s="74"/>
      <c r="AS587" s="20"/>
      <c r="AT587" s="74"/>
      <c r="AU587" s="20"/>
      <c r="AV587" s="74"/>
      <c r="AW587" s="20"/>
      <c r="AX587" s="74"/>
      <c r="AY587" s="20"/>
      <c r="AZ587" s="74"/>
      <c r="BA587" s="20"/>
      <c r="BB587" s="74"/>
      <c r="BC587" s="20"/>
      <c r="BD587" s="74"/>
      <c r="BE587" s="20"/>
      <c r="BF587" s="20">
        <f t="shared" si="3951"/>
        <v>0</v>
      </c>
      <c r="BG587" s="20">
        <f t="shared" si="3952"/>
        <v>0</v>
      </c>
      <c r="BH587" s="7"/>
      <c r="BI587" s="7"/>
      <c r="BJ587" s="7"/>
      <c r="BK587" s="52"/>
      <c r="BL587" s="51"/>
      <c r="BM587" s="11"/>
      <c r="BN587" s="17"/>
      <c r="BO587" s="21"/>
      <c r="BP587" s="21"/>
      <c r="BQ587" s="21"/>
      <c r="BR587" s="21"/>
      <c r="BS587" s="21"/>
      <c r="BT587" s="21"/>
      <c r="BU587" s="21"/>
      <c r="BV587" s="21"/>
      <c r="BW587" s="11"/>
      <c r="BX587" s="73">
        <f t="shared" si="3953"/>
        <v>0</v>
      </c>
      <c r="BY587" s="32"/>
      <c r="BZ587" s="334"/>
      <c r="CA587" s="32"/>
      <c r="CB587" s="20"/>
      <c r="CC587" s="32"/>
      <c r="CD587" s="20"/>
      <c r="CE587" s="32"/>
      <c r="CF587" s="20"/>
      <c r="CG587" s="74"/>
      <c r="CH587" s="20"/>
      <c r="CI587" s="20"/>
      <c r="CJ587" s="20"/>
      <c r="CK587" s="74"/>
      <c r="CL587" s="20"/>
      <c r="CM587" s="74"/>
      <c r="CN587" s="20"/>
      <c r="CO587" s="74"/>
      <c r="CP587" s="24"/>
      <c r="CQ587" s="74"/>
      <c r="CR587" s="334"/>
      <c r="CS587" s="74"/>
      <c r="CT587" s="20"/>
      <c r="CU587" s="74"/>
      <c r="CV587" s="20"/>
      <c r="CW587" s="74"/>
      <c r="CX587" s="334"/>
      <c r="CY587" s="74"/>
      <c r="CZ587" s="20"/>
      <c r="DA587" s="74"/>
      <c r="DB587" s="20"/>
      <c r="DC587" s="74"/>
      <c r="DD587" s="20"/>
      <c r="DE587" s="74"/>
      <c r="DF587" s="20"/>
      <c r="DG587" s="74"/>
      <c r="DH587" s="20"/>
      <c r="DI587" s="74"/>
      <c r="DJ587" s="20"/>
      <c r="DK587" s="74"/>
      <c r="DL587" s="20"/>
      <c r="DM587" s="74"/>
      <c r="DN587" s="20"/>
      <c r="DO587" s="74"/>
      <c r="DP587" s="20"/>
      <c r="DQ587" s="20">
        <f t="shared" si="3954"/>
        <v>0</v>
      </c>
      <c r="DR587" s="20">
        <f t="shared" si="3955"/>
        <v>0</v>
      </c>
      <c r="DS587" s="7"/>
      <c r="DT587" s="7"/>
      <c r="DU587" s="7"/>
      <c r="DV587" s="52"/>
      <c r="DW587" s="51"/>
      <c r="DX587" s="11"/>
      <c r="DY587" s="17"/>
      <c r="DZ587" s="21"/>
      <c r="EA587" s="8"/>
      <c r="EB587" s="8"/>
      <c r="EC587" s="8"/>
      <c r="ED587" s="8"/>
      <c r="EE587" s="8"/>
      <c r="EF587" s="8"/>
      <c r="EG587" s="8"/>
      <c r="EH587" s="7">
        <f t="shared" si="3956"/>
        <v>0</v>
      </c>
      <c r="EI587" s="7">
        <f t="shared" si="3956"/>
        <v>0</v>
      </c>
      <c r="EJ587" s="7">
        <f t="shared" si="3956"/>
        <v>0</v>
      </c>
      <c r="EK587" s="18">
        <f t="shared" si="3956"/>
        <v>0</v>
      </c>
      <c r="EL587" s="7">
        <f t="shared" si="3956"/>
        <v>0</v>
      </c>
      <c r="EM587" s="7">
        <f t="shared" si="3956"/>
        <v>0</v>
      </c>
      <c r="EN587" s="7">
        <f t="shared" si="3956"/>
        <v>0</v>
      </c>
      <c r="EO587" s="7">
        <f t="shared" si="3956"/>
        <v>0</v>
      </c>
      <c r="EP587" s="7">
        <f t="shared" si="3956"/>
        <v>0</v>
      </c>
      <c r="EQ587" s="7">
        <f t="shared" si="3956"/>
        <v>0</v>
      </c>
      <c r="ER587" s="7">
        <f t="shared" si="3956"/>
        <v>0</v>
      </c>
      <c r="ES587" s="7">
        <f t="shared" si="3956"/>
        <v>0</v>
      </c>
      <c r="ET587" s="7">
        <f t="shared" si="3956"/>
        <v>0</v>
      </c>
      <c r="EU587" s="18">
        <f t="shared" si="3956"/>
        <v>0</v>
      </c>
      <c r="EV587" s="7">
        <f t="shared" si="3956"/>
        <v>0</v>
      </c>
      <c r="EW587" s="7">
        <f t="shared" si="3956"/>
        <v>0</v>
      </c>
      <c r="EX587" s="7">
        <f t="shared" si="3957"/>
        <v>0</v>
      </c>
      <c r="EY587" s="7">
        <f t="shared" si="3957"/>
        <v>0</v>
      </c>
      <c r="EZ587" s="7">
        <f t="shared" si="3957"/>
        <v>0</v>
      </c>
      <c r="FA587" s="7">
        <f t="shared" si="3957"/>
        <v>0</v>
      </c>
      <c r="FB587" s="7">
        <f t="shared" si="3957"/>
        <v>0</v>
      </c>
      <c r="FC587" s="7">
        <f t="shared" si="3957"/>
        <v>0</v>
      </c>
      <c r="FD587" s="7">
        <f t="shared" si="3957"/>
        <v>0</v>
      </c>
      <c r="FE587" s="18">
        <f t="shared" si="3957"/>
        <v>0</v>
      </c>
      <c r="FF587" s="7">
        <f t="shared" si="3957"/>
        <v>0</v>
      </c>
      <c r="FG587" s="7">
        <f t="shared" si="3957"/>
        <v>0</v>
      </c>
      <c r="FH587" s="7">
        <f t="shared" si="3957"/>
        <v>0</v>
      </c>
      <c r="FI587" s="7">
        <f t="shared" si="3957"/>
        <v>0</v>
      </c>
      <c r="FJ587" s="7">
        <f t="shared" si="3957"/>
        <v>0</v>
      </c>
      <c r="FK587" s="7">
        <f t="shared" si="3957"/>
        <v>0</v>
      </c>
      <c r="FL587" s="7">
        <f t="shared" si="3957"/>
        <v>0</v>
      </c>
      <c r="FM587" s="7">
        <f t="shared" si="3957"/>
        <v>0</v>
      </c>
      <c r="FN587" s="7">
        <f t="shared" si="3958"/>
        <v>0</v>
      </c>
      <c r="FO587" s="7">
        <f t="shared" si="3958"/>
        <v>0</v>
      </c>
      <c r="FP587" s="7"/>
      <c r="FQ587" s="7">
        <f t="shared" si="3959"/>
        <v>0</v>
      </c>
      <c r="FR587" s="7">
        <f t="shared" si="3959"/>
        <v>0</v>
      </c>
      <c r="FS587" s="7">
        <f t="shared" si="3959"/>
        <v>0</v>
      </c>
      <c r="FT587" s="7">
        <f t="shared" si="3959"/>
        <v>0</v>
      </c>
      <c r="FU587" s="7">
        <f t="shared" si="3959"/>
        <v>0</v>
      </c>
      <c r="FV587" s="7">
        <f t="shared" si="3959"/>
        <v>0</v>
      </c>
      <c r="FW587" s="7">
        <f t="shared" si="3959"/>
        <v>0</v>
      </c>
      <c r="FX587" s="7">
        <f t="shared" si="3959"/>
        <v>0</v>
      </c>
      <c r="FY587" s="7">
        <f t="shared" si="3959"/>
        <v>0</v>
      </c>
      <c r="FZ587" s="7">
        <f t="shared" si="3959"/>
        <v>0</v>
      </c>
      <c r="GA587" s="7">
        <f t="shared" si="3959"/>
        <v>0</v>
      </c>
      <c r="GB587" s="116">
        <f t="shared" si="3959"/>
        <v>0</v>
      </c>
      <c r="GC587" s="117">
        <f t="shared" si="3959"/>
        <v>0</v>
      </c>
      <c r="GD587" s="8"/>
      <c r="GE587" s="8"/>
      <c r="GF587" s="8"/>
      <c r="GG587" s="97"/>
      <c r="GH587" s="3"/>
      <c r="GI587" s="18"/>
      <c r="GJ587" s="18"/>
      <c r="GK587" s="1"/>
      <c r="GL587" s="23"/>
      <c r="GM587" s="61"/>
      <c r="GN587" s="7"/>
      <c r="GO587" s="67"/>
    </row>
    <row r="588" spans="1:197" ht="24.95" customHeight="1" x14ac:dyDescent="0.35">
      <c r="A588" s="51"/>
      <c r="B588" s="11"/>
      <c r="C588" s="17"/>
      <c r="D588" s="21"/>
      <c r="E588" s="21"/>
      <c r="F588" s="21"/>
      <c r="G588" s="21"/>
      <c r="H588" s="21"/>
      <c r="I588" s="21"/>
      <c r="J588" s="21"/>
      <c r="K588" s="21"/>
      <c r="L588" s="11"/>
      <c r="M588" s="73">
        <f t="shared" si="3950"/>
        <v>0</v>
      </c>
      <c r="N588" s="32"/>
      <c r="O588" s="263"/>
      <c r="P588" s="32"/>
      <c r="Q588" s="20"/>
      <c r="R588" s="32"/>
      <c r="S588" s="20"/>
      <c r="T588" s="32"/>
      <c r="U588" s="20"/>
      <c r="V588" s="74"/>
      <c r="W588" s="20"/>
      <c r="X588" s="20"/>
      <c r="Y588" s="20"/>
      <c r="Z588" s="74"/>
      <c r="AA588" s="20"/>
      <c r="AB588" s="74"/>
      <c r="AC588" s="20"/>
      <c r="AD588" s="74"/>
      <c r="AE588" s="24"/>
      <c r="AF588" s="74"/>
      <c r="AG588" s="20"/>
      <c r="AH588" s="74"/>
      <c r="AI588" s="20"/>
      <c r="AJ588" s="74"/>
      <c r="AK588" s="20"/>
      <c r="AL588" s="74"/>
      <c r="AM588" s="263"/>
      <c r="AN588" s="74"/>
      <c r="AO588" s="20"/>
      <c r="AP588" s="74"/>
      <c r="AQ588" s="20"/>
      <c r="AR588" s="74"/>
      <c r="AS588" s="20"/>
      <c r="AT588" s="74"/>
      <c r="AU588" s="20"/>
      <c r="AV588" s="74"/>
      <c r="AW588" s="20"/>
      <c r="AX588" s="74"/>
      <c r="AY588" s="20"/>
      <c r="AZ588" s="74"/>
      <c r="BA588" s="20"/>
      <c r="BB588" s="74"/>
      <c r="BC588" s="20"/>
      <c r="BD588" s="74"/>
      <c r="BE588" s="20"/>
      <c r="BF588" s="20">
        <f t="shared" si="3951"/>
        <v>0</v>
      </c>
      <c r="BG588" s="20">
        <f t="shared" si="3952"/>
        <v>0</v>
      </c>
      <c r="BH588" s="7"/>
      <c r="BI588" s="7"/>
      <c r="BJ588" s="7"/>
      <c r="BK588" s="52"/>
      <c r="BL588" s="51"/>
      <c r="BM588" s="11"/>
      <c r="BN588" s="17"/>
      <c r="BO588" s="21"/>
      <c r="BP588" s="21"/>
      <c r="BQ588" s="21"/>
      <c r="BR588" s="21"/>
      <c r="BS588" s="21"/>
      <c r="BT588" s="21"/>
      <c r="BU588" s="21"/>
      <c r="BV588" s="21"/>
      <c r="BW588" s="11"/>
      <c r="BX588" s="73">
        <f t="shared" si="3953"/>
        <v>0</v>
      </c>
      <c r="BY588" s="32"/>
      <c r="BZ588" s="334"/>
      <c r="CA588" s="32"/>
      <c r="CB588" s="20"/>
      <c r="CC588" s="32"/>
      <c r="CD588" s="20"/>
      <c r="CE588" s="32"/>
      <c r="CF588" s="20"/>
      <c r="CG588" s="74"/>
      <c r="CH588" s="20"/>
      <c r="CI588" s="20"/>
      <c r="CJ588" s="20"/>
      <c r="CK588" s="74"/>
      <c r="CL588" s="20"/>
      <c r="CM588" s="74"/>
      <c r="CN588" s="20"/>
      <c r="CO588" s="74"/>
      <c r="CP588" s="24"/>
      <c r="CQ588" s="74"/>
      <c r="CR588" s="334"/>
      <c r="CS588" s="74"/>
      <c r="CT588" s="20"/>
      <c r="CU588" s="74"/>
      <c r="CV588" s="20"/>
      <c r="CW588" s="74"/>
      <c r="CX588" s="334"/>
      <c r="CY588" s="74"/>
      <c r="CZ588" s="20"/>
      <c r="DA588" s="74"/>
      <c r="DB588" s="20"/>
      <c r="DC588" s="74"/>
      <c r="DD588" s="20"/>
      <c r="DE588" s="74"/>
      <c r="DF588" s="20"/>
      <c r="DG588" s="74"/>
      <c r="DH588" s="20"/>
      <c r="DI588" s="74"/>
      <c r="DJ588" s="20"/>
      <c r="DK588" s="74"/>
      <c r="DL588" s="20"/>
      <c r="DM588" s="74"/>
      <c r="DN588" s="20"/>
      <c r="DO588" s="74"/>
      <c r="DP588" s="20"/>
      <c r="DQ588" s="20">
        <f t="shared" si="3954"/>
        <v>0</v>
      </c>
      <c r="DR588" s="20">
        <f t="shared" si="3955"/>
        <v>0</v>
      </c>
      <c r="DS588" s="7"/>
      <c r="DT588" s="7"/>
      <c r="DU588" s="7"/>
      <c r="DV588" s="52"/>
      <c r="DW588" s="51"/>
      <c r="DX588" s="11"/>
      <c r="DY588" s="17"/>
      <c r="DZ588" s="21"/>
      <c r="EA588" s="8"/>
      <c r="EB588" s="8"/>
      <c r="EC588" s="8"/>
      <c r="ED588" s="8"/>
      <c r="EE588" s="8"/>
      <c r="EF588" s="8"/>
      <c r="EG588" s="8"/>
      <c r="EH588" s="7">
        <f t="shared" si="3956"/>
        <v>0</v>
      </c>
      <c r="EI588" s="7">
        <f t="shared" si="3956"/>
        <v>0</v>
      </c>
      <c r="EJ588" s="7">
        <f t="shared" si="3956"/>
        <v>0</v>
      </c>
      <c r="EK588" s="18">
        <f t="shared" si="3956"/>
        <v>0</v>
      </c>
      <c r="EL588" s="7">
        <f t="shared" si="3956"/>
        <v>0</v>
      </c>
      <c r="EM588" s="7">
        <f t="shared" si="3956"/>
        <v>0</v>
      </c>
      <c r="EN588" s="7">
        <f t="shared" si="3956"/>
        <v>0</v>
      </c>
      <c r="EO588" s="7">
        <f t="shared" si="3956"/>
        <v>0</v>
      </c>
      <c r="EP588" s="7">
        <f t="shared" si="3956"/>
        <v>0</v>
      </c>
      <c r="EQ588" s="7">
        <f t="shared" si="3956"/>
        <v>0</v>
      </c>
      <c r="ER588" s="7">
        <f t="shared" si="3956"/>
        <v>0</v>
      </c>
      <c r="ES588" s="7">
        <f t="shared" si="3956"/>
        <v>0</v>
      </c>
      <c r="ET588" s="7">
        <f t="shared" si="3956"/>
        <v>0</v>
      </c>
      <c r="EU588" s="18">
        <f t="shared" si="3956"/>
        <v>0</v>
      </c>
      <c r="EV588" s="7">
        <f t="shared" si="3956"/>
        <v>0</v>
      </c>
      <c r="EW588" s="7">
        <f t="shared" si="3956"/>
        <v>0</v>
      </c>
      <c r="EX588" s="7">
        <f t="shared" si="3957"/>
        <v>0</v>
      </c>
      <c r="EY588" s="7">
        <f t="shared" si="3957"/>
        <v>0</v>
      </c>
      <c r="EZ588" s="7">
        <f t="shared" si="3957"/>
        <v>0</v>
      </c>
      <c r="FA588" s="7">
        <f t="shared" si="3957"/>
        <v>0</v>
      </c>
      <c r="FB588" s="7">
        <f t="shared" si="3957"/>
        <v>0</v>
      </c>
      <c r="FC588" s="7">
        <f t="shared" si="3957"/>
        <v>0</v>
      </c>
      <c r="FD588" s="7">
        <f t="shared" si="3957"/>
        <v>0</v>
      </c>
      <c r="FE588" s="18">
        <f t="shared" si="3957"/>
        <v>0</v>
      </c>
      <c r="FF588" s="7">
        <f t="shared" si="3957"/>
        <v>0</v>
      </c>
      <c r="FG588" s="7">
        <f t="shared" si="3957"/>
        <v>0</v>
      </c>
      <c r="FH588" s="7">
        <f t="shared" si="3957"/>
        <v>0</v>
      </c>
      <c r="FI588" s="7">
        <f t="shared" si="3957"/>
        <v>0</v>
      </c>
      <c r="FJ588" s="7">
        <f t="shared" si="3957"/>
        <v>0</v>
      </c>
      <c r="FK588" s="7">
        <f t="shared" si="3957"/>
        <v>0</v>
      </c>
      <c r="FL588" s="7">
        <f t="shared" si="3957"/>
        <v>0</v>
      </c>
      <c r="FM588" s="7">
        <f t="shared" si="3957"/>
        <v>0</v>
      </c>
      <c r="FN588" s="7">
        <f t="shared" si="3958"/>
        <v>0</v>
      </c>
      <c r="FO588" s="7">
        <f t="shared" si="3958"/>
        <v>0</v>
      </c>
      <c r="FP588" s="7"/>
      <c r="FQ588" s="7">
        <f t="shared" si="3959"/>
        <v>0</v>
      </c>
      <c r="FR588" s="7">
        <f t="shared" si="3959"/>
        <v>0</v>
      </c>
      <c r="FS588" s="7">
        <f t="shared" si="3959"/>
        <v>0</v>
      </c>
      <c r="FT588" s="7">
        <f t="shared" si="3959"/>
        <v>0</v>
      </c>
      <c r="FU588" s="7">
        <f t="shared" si="3959"/>
        <v>0</v>
      </c>
      <c r="FV588" s="7">
        <f t="shared" si="3959"/>
        <v>0</v>
      </c>
      <c r="FW588" s="7">
        <f t="shared" si="3959"/>
        <v>0</v>
      </c>
      <c r="FX588" s="7">
        <f t="shared" si="3959"/>
        <v>0</v>
      </c>
      <c r="FY588" s="7">
        <f t="shared" si="3959"/>
        <v>0</v>
      </c>
      <c r="FZ588" s="7">
        <f t="shared" si="3959"/>
        <v>0</v>
      </c>
      <c r="GA588" s="7">
        <f t="shared" si="3959"/>
        <v>0</v>
      </c>
      <c r="GB588" s="116">
        <f t="shared" si="3959"/>
        <v>0</v>
      </c>
      <c r="GC588" s="117">
        <f t="shared" si="3959"/>
        <v>0</v>
      </c>
      <c r="GD588" s="8"/>
      <c r="GE588" s="8"/>
      <c r="GF588" s="8"/>
      <c r="GG588" s="97"/>
      <c r="GH588" s="3"/>
      <c r="GI588" s="18"/>
      <c r="GJ588" s="18"/>
      <c r="GK588" s="1"/>
      <c r="GL588" s="44"/>
      <c r="GM588" s="63"/>
      <c r="GN588" s="7"/>
      <c r="GO588" s="67"/>
    </row>
    <row r="589" spans="1:197" ht="24.95" customHeight="1" x14ac:dyDescent="0.35">
      <c r="A589" s="51"/>
      <c r="B589" s="11"/>
      <c r="C589" s="17"/>
      <c r="D589" s="21"/>
      <c r="E589" s="21"/>
      <c r="F589" s="21"/>
      <c r="G589" s="21"/>
      <c r="H589" s="21"/>
      <c r="I589" s="21"/>
      <c r="J589" s="21"/>
      <c r="K589" s="21"/>
      <c r="L589" s="11"/>
      <c r="M589" s="73">
        <f t="shared" si="3950"/>
        <v>0</v>
      </c>
      <c r="N589" s="32"/>
      <c r="O589" s="263"/>
      <c r="P589" s="32"/>
      <c r="Q589" s="20"/>
      <c r="R589" s="32"/>
      <c r="S589" s="20"/>
      <c r="T589" s="32"/>
      <c r="U589" s="20"/>
      <c r="V589" s="74"/>
      <c r="W589" s="20"/>
      <c r="X589" s="20"/>
      <c r="Y589" s="20"/>
      <c r="Z589" s="74"/>
      <c r="AA589" s="20"/>
      <c r="AB589" s="74"/>
      <c r="AC589" s="20"/>
      <c r="AD589" s="74"/>
      <c r="AE589" s="24"/>
      <c r="AF589" s="74"/>
      <c r="AG589" s="20"/>
      <c r="AH589" s="74"/>
      <c r="AI589" s="20"/>
      <c r="AJ589" s="74"/>
      <c r="AK589" s="20"/>
      <c r="AL589" s="74"/>
      <c r="AM589" s="263"/>
      <c r="AN589" s="74"/>
      <c r="AO589" s="20"/>
      <c r="AP589" s="74"/>
      <c r="AQ589" s="20"/>
      <c r="AR589" s="74"/>
      <c r="AS589" s="20"/>
      <c r="AT589" s="74"/>
      <c r="AU589" s="20"/>
      <c r="AV589" s="74"/>
      <c r="AW589" s="20"/>
      <c r="AX589" s="74"/>
      <c r="AY589" s="20"/>
      <c r="AZ589" s="74"/>
      <c r="BA589" s="20"/>
      <c r="BB589" s="74"/>
      <c r="BC589" s="20"/>
      <c r="BD589" s="74"/>
      <c r="BE589" s="20"/>
      <c r="BF589" s="20">
        <f t="shared" si="3951"/>
        <v>0</v>
      </c>
      <c r="BG589" s="20">
        <f t="shared" si="3952"/>
        <v>0</v>
      </c>
      <c r="BH589" s="7"/>
      <c r="BI589" s="7"/>
      <c r="BJ589" s="7"/>
      <c r="BK589" s="52"/>
      <c r="BL589" s="51"/>
      <c r="BM589" s="11"/>
      <c r="BN589" s="17"/>
      <c r="BO589" s="21"/>
      <c r="BP589" s="21"/>
      <c r="BQ589" s="21"/>
      <c r="BR589" s="21"/>
      <c r="BS589" s="21"/>
      <c r="BT589" s="21"/>
      <c r="BU589" s="21"/>
      <c r="BV589" s="21"/>
      <c r="BW589" s="11"/>
      <c r="BX589" s="73">
        <f t="shared" si="3953"/>
        <v>0</v>
      </c>
      <c r="BY589" s="32"/>
      <c r="BZ589" s="334"/>
      <c r="CA589" s="32"/>
      <c r="CB589" s="20"/>
      <c r="CC589" s="32"/>
      <c r="CD589" s="20"/>
      <c r="CE589" s="32"/>
      <c r="CF589" s="20"/>
      <c r="CG589" s="74"/>
      <c r="CH589" s="20"/>
      <c r="CI589" s="20"/>
      <c r="CJ589" s="20"/>
      <c r="CK589" s="74"/>
      <c r="CL589" s="20"/>
      <c r="CM589" s="74"/>
      <c r="CN589" s="20"/>
      <c r="CO589" s="74"/>
      <c r="CP589" s="24"/>
      <c r="CQ589" s="74"/>
      <c r="CR589" s="334"/>
      <c r="CS589" s="74"/>
      <c r="CT589" s="20"/>
      <c r="CU589" s="74"/>
      <c r="CV589" s="20"/>
      <c r="CW589" s="74"/>
      <c r="CX589" s="334"/>
      <c r="CY589" s="74"/>
      <c r="CZ589" s="20"/>
      <c r="DA589" s="74"/>
      <c r="DB589" s="20"/>
      <c r="DC589" s="74"/>
      <c r="DD589" s="20"/>
      <c r="DE589" s="74"/>
      <c r="DF589" s="20"/>
      <c r="DG589" s="74"/>
      <c r="DH589" s="20"/>
      <c r="DI589" s="74"/>
      <c r="DJ589" s="20"/>
      <c r="DK589" s="74"/>
      <c r="DL589" s="20"/>
      <c r="DM589" s="74"/>
      <c r="DN589" s="20"/>
      <c r="DO589" s="74"/>
      <c r="DP589" s="20"/>
      <c r="DQ589" s="20">
        <f t="shared" si="3954"/>
        <v>0</v>
      </c>
      <c r="DR589" s="20">
        <f t="shared" si="3955"/>
        <v>0</v>
      </c>
      <c r="DS589" s="7"/>
      <c r="DT589" s="7"/>
      <c r="DU589" s="7"/>
      <c r="DV589" s="52"/>
      <c r="DW589" s="51"/>
      <c r="DX589" s="11"/>
      <c r="DY589" s="17"/>
      <c r="DZ589" s="21"/>
      <c r="EA589" s="8"/>
      <c r="EB589" s="8"/>
      <c r="EC589" s="8"/>
      <c r="ED589" s="8"/>
      <c r="EE589" s="8"/>
      <c r="EF589" s="8"/>
      <c r="EG589" s="8"/>
      <c r="EH589" s="7">
        <f t="shared" si="3956"/>
        <v>0</v>
      </c>
      <c r="EI589" s="7">
        <f t="shared" si="3956"/>
        <v>0</v>
      </c>
      <c r="EJ589" s="7">
        <f t="shared" si="3956"/>
        <v>0</v>
      </c>
      <c r="EK589" s="18">
        <f t="shared" si="3956"/>
        <v>0</v>
      </c>
      <c r="EL589" s="7">
        <f t="shared" si="3956"/>
        <v>0</v>
      </c>
      <c r="EM589" s="7">
        <f t="shared" si="3956"/>
        <v>0</v>
      </c>
      <c r="EN589" s="7">
        <f t="shared" si="3956"/>
        <v>0</v>
      </c>
      <c r="EO589" s="7">
        <f t="shared" si="3956"/>
        <v>0</v>
      </c>
      <c r="EP589" s="7">
        <f t="shared" si="3956"/>
        <v>0</v>
      </c>
      <c r="EQ589" s="7">
        <f t="shared" si="3956"/>
        <v>0</v>
      </c>
      <c r="ER589" s="7">
        <f t="shared" si="3956"/>
        <v>0</v>
      </c>
      <c r="ES589" s="7">
        <f t="shared" si="3956"/>
        <v>0</v>
      </c>
      <c r="ET589" s="7">
        <f t="shared" si="3956"/>
        <v>0</v>
      </c>
      <c r="EU589" s="18">
        <f t="shared" si="3956"/>
        <v>0</v>
      </c>
      <c r="EV589" s="7">
        <f t="shared" si="3956"/>
        <v>0</v>
      </c>
      <c r="EW589" s="7">
        <f t="shared" si="3956"/>
        <v>0</v>
      </c>
      <c r="EX589" s="7">
        <f t="shared" si="3957"/>
        <v>0</v>
      </c>
      <c r="EY589" s="7">
        <f t="shared" si="3957"/>
        <v>0</v>
      </c>
      <c r="EZ589" s="7">
        <f t="shared" si="3957"/>
        <v>0</v>
      </c>
      <c r="FA589" s="7">
        <f t="shared" si="3957"/>
        <v>0</v>
      </c>
      <c r="FB589" s="7">
        <f t="shared" si="3957"/>
        <v>0</v>
      </c>
      <c r="FC589" s="7">
        <f t="shared" si="3957"/>
        <v>0</v>
      </c>
      <c r="FD589" s="7">
        <f t="shared" si="3957"/>
        <v>0</v>
      </c>
      <c r="FE589" s="18">
        <f t="shared" si="3957"/>
        <v>0</v>
      </c>
      <c r="FF589" s="7">
        <f t="shared" si="3957"/>
        <v>0</v>
      </c>
      <c r="FG589" s="7">
        <f t="shared" si="3957"/>
        <v>0</v>
      </c>
      <c r="FH589" s="7">
        <f t="shared" si="3957"/>
        <v>0</v>
      </c>
      <c r="FI589" s="7">
        <f t="shared" si="3957"/>
        <v>0</v>
      </c>
      <c r="FJ589" s="7">
        <f t="shared" si="3957"/>
        <v>0</v>
      </c>
      <c r="FK589" s="7">
        <f t="shared" si="3957"/>
        <v>0</v>
      </c>
      <c r="FL589" s="7">
        <f t="shared" si="3957"/>
        <v>0</v>
      </c>
      <c r="FM589" s="7">
        <f t="shared" si="3957"/>
        <v>0</v>
      </c>
      <c r="FN589" s="7">
        <f t="shared" si="3958"/>
        <v>0</v>
      </c>
      <c r="FO589" s="7">
        <f t="shared" si="3958"/>
        <v>0</v>
      </c>
      <c r="FP589" s="7"/>
      <c r="FQ589" s="7">
        <f t="shared" si="3959"/>
        <v>0</v>
      </c>
      <c r="FR589" s="7">
        <f t="shared" si="3959"/>
        <v>0</v>
      </c>
      <c r="FS589" s="7">
        <f t="shared" si="3959"/>
        <v>0</v>
      </c>
      <c r="FT589" s="7">
        <f t="shared" si="3959"/>
        <v>0</v>
      </c>
      <c r="FU589" s="7">
        <f t="shared" si="3959"/>
        <v>0</v>
      </c>
      <c r="FV589" s="7">
        <f t="shared" si="3959"/>
        <v>0</v>
      </c>
      <c r="FW589" s="7">
        <f t="shared" si="3959"/>
        <v>0</v>
      </c>
      <c r="FX589" s="7">
        <f t="shared" si="3959"/>
        <v>0</v>
      </c>
      <c r="FY589" s="7">
        <f t="shared" si="3959"/>
        <v>0</v>
      </c>
      <c r="FZ589" s="7">
        <f t="shared" si="3959"/>
        <v>0</v>
      </c>
      <c r="GA589" s="7">
        <f t="shared" si="3959"/>
        <v>0</v>
      </c>
      <c r="GB589" s="116">
        <f t="shared" si="3959"/>
        <v>0</v>
      </c>
      <c r="GC589" s="117">
        <f t="shared" si="3959"/>
        <v>0</v>
      </c>
      <c r="GD589" s="8"/>
      <c r="GE589" s="8"/>
      <c r="GF589" s="8"/>
      <c r="GG589" s="97"/>
      <c r="GH589" s="3"/>
      <c r="GI589" s="18"/>
      <c r="GJ589" s="18"/>
      <c r="GK589" s="1"/>
      <c r="GL589" s="23"/>
      <c r="GM589" s="61"/>
      <c r="GN589" s="7"/>
      <c r="GO589" s="67"/>
    </row>
    <row r="590" spans="1:197" ht="24.95" customHeight="1" x14ac:dyDescent="0.35">
      <c r="A590" s="51"/>
      <c r="B590" s="11"/>
      <c r="C590" s="17"/>
      <c r="D590" s="21"/>
      <c r="E590" s="21"/>
      <c r="F590" s="21"/>
      <c r="G590" s="21"/>
      <c r="H590" s="21"/>
      <c r="I590" s="21"/>
      <c r="J590" s="21"/>
      <c r="K590" s="21"/>
      <c r="L590" s="11"/>
      <c r="M590" s="73">
        <f t="shared" si="3950"/>
        <v>0</v>
      </c>
      <c r="N590" s="32"/>
      <c r="O590" s="263"/>
      <c r="P590" s="32"/>
      <c r="Q590" s="20"/>
      <c r="R590" s="32"/>
      <c r="S590" s="20"/>
      <c r="T590" s="32"/>
      <c r="U590" s="20"/>
      <c r="V590" s="74"/>
      <c r="W590" s="20"/>
      <c r="X590" s="20"/>
      <c r="Y590" s="20"/>
      <c r="Z590" s="74"/>
      <c r="AA590" s="20"/>
      <c r="AB590" s="74"/>
      <c r="AC590" s="20"/>
      <c r="AD590" s="74"/>
      <c r="AE590" s="24"/>
      <c r="AF590" s="74"/>
      <c r="AG590" s="20"/>
      <c r="AH590" s="74"/>
      <c r="AI590" s="20"/>
      <c r="AJ590" s="74"/>
      <c r="AK590" s="20"/>
      <c r="AL590" s="74"/>
      <c r="AM590" s="263"/>
      <c r="AN590" s="74"/>
      <c r="AO590" s="20"/>
      <c r="AP590" s="74"/>
      <c r="AQ590" s="20"/>
      <c r="AR590" s="74"/>
      <c r="AS590" s="20"/>
      <c r="AT590" s="74"/>
      <c r="AU590" s="20"/>
      <c r="AV590" s="74"/>
      <c r="AW590" s="20"/>
      <c r="AX590" s="74"/>
      <c r="AY590" s="20"/>
      <c r="AZ590" s="74"/>
      <c r="BA590" s="20"/>
      <c r="BB590" s="74"/>
      <c r="BC590" s="20"/>
      <c r="BD590" s="74"/>
      <c r="BE590" s="20"/>
      <c r="BF590" s="20">
        <f t="shared" si="3951"/>
        <v>0</v>
      </c>
      <c r="BG590" s="20">
        <f t="shared" si="3952"/>
        <v>0</v>
      </c>
      <c r="BH590" s="7"/>
      <c r="BI590" s="7"/>
      <c r="BJ590" s="7"/>
      <c r="BK590" s="52"/>
      <c r="BL590" s="51"/>
      <c r="BM590" s="11"/>
      <c r="BN590" s="17"/>
      <c r="BO590" s="21"/>
      <c r="BP590" s="21"/>
      <c r="BQ590" s="21"/>
      <c r="BR590" s="21"/>
      <c r="BS590" s="21"/>
      <c r="BT590" s="21"/>
      <c r="BU590" s="21"/>
      <c r="BV590" s="21"/>
      <c r="BW590" s="11"/>
      <c r="BX590" s="73">
        <f t="shared" si="3953"/>
        <v>0</v>
      </c>
      <c r="BY590" s="32"/>
      <c r="BZ590" s="334"/>
      <c r="CA590" s="32"/>
      <c r="CB590" s="20"/>
      <c r="CC590" s="32"/>
      <c r="CD590" s="20"/>
      <c r="CE590" s="32"/>
      <c r="CF590" s="20"/>
      <c r="CG590" s="74"/>
      <c r="CH590" s="20"/>
      <c r="CI590" s="20"/>
      <c r="CJ590" s="20"/>
      <c r="CK590" s="74"/>
      <c r="CL590" s="20"/>
      <c r="CM590" s="74"/>
      <c r="CN590" s="20"/>
      <c r="CO590" s="74"/>
      <c r="CP590" s="24"/>
      <c r="CQ590" s="74"/>
      <c r="CR590" s="334"/>
      <c r="CS590" s="74"/>
      <c r="CT590" s="20"/>
      <c r="CU590" s="74"/>
      <c r="CV590" s="20"/>
      <c r="CW590" s="74"/>
      <c r="CX590" s="334"/>
      <c r="CY590" s="74"/>
      <c r="CZ590" s="20"/>
      <c r="DA590" s="74"/>
      <c r="DB590" s="20"/>
      <c r="DC590" s="74"/>
      <c r="DD590" s="20"/>
      <c r="DE590" s="74"/>
      <c r="DF590" s="20"/>
      <c r="DG590" s="74"/>
      <c r="DH590" s="20"/>
      <c r="DI590" s="74"/>
      <c r="DJ590" s="20"/>
      <c r="DK590" s="74"/>
      <c r="DL590" s="20"/>
      <c r="DM590" s="74"/>
      <c r="DN590" s="20"/>
      <c r="DO590" s="74"/>
      <c r="DP590" s="20"/>
      <c r="DQ590" s="20">
        <f t="shared" si="3954"/>
        <v>0</v>
      </c>
      <c r="DR590" s="20">
        <f t="shared" si="3955"/>
        <v>0</v>
      </c>
      <c r="DS590" s="7"/>
      <c r="DT590" s="7"/>
      <c r="DU590" s="7"/>
      <c r="DV590" s="52"/>
      <c r="DW590" s="51"/>
      <c r="DX590" s="11"/>
      <c r="DY590" s="17"/>
      <c r="DZ590" s="21"/>
      <c r="EA590" s="8"/>
      <c r="EB590" s="8"/>
      <c r="EC590" s="8"/>
      <c r="ED590" s="8"/>
      <c r="EE590" s="8"/>
      <c r="EF590" s="8"/>
      <c r="EG590" s="8"/>
      <c r="EH590" s="7">
        <f t="shared" si="3956"/>
        <v>0</v>
      </c>
      <c r="EI590" s="7">
        <f t="shared" si="3956"/>
        <v>0</v>
      </c>
      <c r="EJ590" s="7">
        <f t="shared" si="3956"/>
        <v>0</v>
      </c>
      <c r="EK590" s="18">
        <f t="shared" si="3956"/>
        <v>0</v>
      </c>
      <c r="EL590" s="7">
        <f t="shared" si="3956"/>
        <v>0</v>
      </c>
      <c r="EM590" s="7">
        <f t="shared" si="3956"/>
        <v>0</v>
      </c>
      <c r="EN590" s="7">
        <f t="shared" si="3956"/>
        <v>0</v>
      </c>
      <c r="EO590" s="7">
        <f t="shared" si="3956"/>
        <v>0</v>
      </c>
      <c r="EP590" s="7">
        <f t="shared" si="3956"/>
        <v>0</v>
      </c>
      <c r="EQ590" s="7">
        <f t="shared" si="3956"/>
        <v>0</v>
      </c>
      <c r="ER590" s="7">
        <f t="shared" si="3956"/>
        <v>0</v>
      </c>
      <c r="ES590" s="7">
        <f t="shared" si="3956"/>
        <v>0</v>
      </c>
      <c r="ET590" s="7">
        <f t="shared" si="3956"/>
        <v>0</v>
      </c>
      <c r="EU590" s="18">
        <f t="shared" si="3956"/>
        <v>0</v>
      </c>
      <c r="EV590" s="7">
        <f t="shared" si="3956"/>
        <v>0</v>
      </c>
      <c r="EW590" s="7">
        <f t="shared" si="3956"/>
        <v>0</v>
      </c>
      <c r="EX590" s="7">
        <f t="shared" si="3957"/>
        <v>0</v>
      </c>
      <c r="EY590" s="7">
        <f t="shared" si="3957"/>
        <v>0</v>
      </c>
      <c r="EZ590" s="7">
        <f t="shared" si="3957"/>
        <v>0</v>
      </c>
      <c r="FA590" s="7">
        <f t="shared" si="3957"/>
        <v>0</v>
      </c>
      <c r="FB590" s="7">
        <f t="shared" si="3957"/>
        <v>0</v>
      </c>
      <c r="FC590" s="7">
        <f t="shared" si="3957"/>
        <v>0</v>
      </c>
      <c r="FD590" s="7">
        <f t="shared" si="3957"/>
        <v>0</v>
      </c>
      <c r="FE590" s="18">
        <f t="shared" si="3957"/>
        <v>0</v>
      </c>
      <c r="FF590" s="7">
        <f t="shared" si="3957"/>
        <v>0</v>
      </c>
      <c r="FG590" s="7">
        <f t="shared" si="3957"/>
        <v>0</v>
      </c>
      <c r="FH590" s="7">
        <f t="shared" si="3957"/>
        <v>0</v>
      </c>
      <c r="FI590" s="7">
        <f t="shared" si="3957"/>
        <v>0</v>
      </c>
      <c r="FJ590" s="7">
        <f t="shared" si="3957"/>
        <v>0</v>
      </c>
      <c r="FK590" s="7">
        <f t="shared" si="3957"/>
        <v>0</v>
      </c>
      <c r="FL590" s="7">
        <f t="shared" si="3957"/>
        <v>0</v>
      </c>
      <c r="FM590" s="7">
        <f t="shared" si="3957"/>
        <v>0</v>
      </c>
      <c r="FN590" s="7">
        <f t="shared" si="3958"/>
        <v>0</v>
      </c>
      <c r="FO590" s="7">
        <f t="shared" si="3958"/>
        <v>0</v>
      </c>
      <c r="FP590" s="7"/>
      <c r="FQ590" s="7">
        <f t="shared" si="3959"/>
        <v>0</v>
      </c>
      <c r="FR590" s="7">
        <f t="shared" si="3959"/>
        <v>0</v>
      </c>
      <c r="FS590" s="7">
        <f t="shared" si="3959"/>
        <v>0</v>
      </c>
      <c r="FT590" s="7">
        <f t="shared" si="3959"/>
        <v>0</v>
      </c>
      <c r="FU590" s="7">
        <f t="shared" si="3959"/>
        <v>0</v>
      </c>
      <c r="FV590" s="7">
        <f t="shared" si="3959"/>
        <v>0</v>
      </c>
      <c r="FW590" s="7">
        <f t="shared" si="3959"/>
        <v>0</v>
      </c>
      <c r="FX590" s="7">
        <f t="shared" si="3959"/>
        <v>0</v>
      </c>
      <c r="FY590" s="7">
        <f t="shared" si="3959"/>
        <v>0</v>
      </c>
      <c r="FZ590" s="7">
        <f t="shared" si="3959"/>
        <v>0</v>
      </c>
      <c r="GA590" s="7">
        <f t="shared" si="3959"/>
        <v>0</v>
      </c>
      <c r="GB590" s="116">
        <f t="shared" si="3959"/>
        <v>0</v>
      </c>
      <c r="GC590" s="117">
        <f t="shared" si="3959"/>
        <v>0</v>
      </c>
      <c r="GD590" s="8"/>
      <c r="GE590" s="8"/>
      <c r="GF590" s="8"/>
      <c r="GG590" s="97"/>
      <c r="GH590" s="3"/>
      <c r="GI590" s="18"/>
      <c r="GJ590" s="18"/>
      <c r="GK590" s="1"/>
      <c r="GL590" s="23"/>
      <c r="GM590" s="61"/>
      <c r="GN590" s="7"/>
      <c r="GO590" s="67"/>
    </row>
    <row r="591" spans="1:197" ht="24.95" customHeight="1" x14ac:dyDescent="0.35">
      <c r="A591" s="51"/>
      <c r="B591" s="11"/>
      <c r="C591" s="17"/>
      <c r="D591" s="21"/>
      <c r="E591" s="21"/>
      <c r="F591" s="21"/>
      <c r="G591" s="21"/>
      <c r="H591" s="21"/>
      <c r="I591" s="21"/>
      <c r="J591" s="21"/>
      <c r="K591" s="21"/>
      <c r="L591" s="11"/>
      <c r="M591" s="73">
        <f t="shared" si="3950"/>
        <v>0</v>
      </c>
      <c r="N591" s="32"/>
      <c r="O591" s="263"/>
      <c r="P591" s="32"/>
      <c r="Q591" s="20"/>
      <c r="R591" s="32"/>
      <c r="S591" s="20"/>
      <c r="T591" s="32"/>
      <c r="U591" s="20"/>
      <c r="V591" s="74"/>
      <c r="W591" s="20"/>
      <c r="X591" s="20"/>
      <c r="Y591" s="20"/>
      <c r="Z591" s="74"/>
      <c r="AA591" s="20"/>
      <c r="AB591" s="74"/>
      <c r="AC591" s="20"/>
      <c r="AD591" s="74"/>
      <c r="AE591" s="24"/>
      <c r="AF591" s="74"/>
      <c r="AG591" s="20"/>
      <c r="AH591" s="74"/>
      <c r="AI591" s="20"/>
      <c r="AJ591" s="74"/>
      <c r="AK591" s="20"/>
      <c r="AL591" s="74"/>
      <c r="AM591" s="263"/>
      <c r="AN591" s="74"/>
      <c r="AO591" s="20"/>
      <c r="AP591" s="74"/>
      <c r="AQ591" s="20"/>
      <c r="AR591" s="74"/>
      <c r="AS591" s="20"/>
      <c r="AT591" s="74"/>
      <c r="AU591" s="20"/>
      <c r="AV591" s="74"/>
      <c r="AW591" s="20"/>
      <c r="AX591" s="74"/>
      <c r="AY591" s="20"/>
      <c r="AZ591" s="74"/>
      <c r="BA591" s="20"/>
      <c r="BB591" s="74"/>
      <c r="BC591" s="20"/>
      <c r="BD591" s="74"/>
      <c r="BE591" s="20"/>
      <c r="BF591" s="20">
        <f t="shared" si="3951"/>
        <v>0</v>
      </c>
      <c r="BG591" s="20">
        <f t="shared" si="3952"/>
        <v>0</v>
      </c>
      <c r="BH591" s="7"/>
      <c r="BI591" s="7"/>
      <c r="BJ591" s="7"/>
      <c r="BK591" s="52"/>
      <c r="BL591" s="51"/>
      <c r="BM591" s="11"/>
      <c r="BN591" s="17"/>
      <c r="BO591" s="21"/>
      <c r="BP591" s="21"/>
      <c r="BQ591" s="21"/>
      <c r="BR591" s="21"/>
      <c r="BS591" s="21"/>
      <c r="BT591" s="21"/>
      <c r="BU591" s="21"/>
      <c r="BV591" s="21"/>
      <c r="BW591" s="11"/>
      <c r="BX591" s="73">
        <f t="shared" si="3953"/>
        <v>0</v>
      </c>
      <c r="BY591" s="32"/>
      <c r="BZ591" s="334"/>
      <c r="CA591" s="32"/>
      <c r="CB591" s="20"/>
      <c r="CC591" s="32"/>
      <c r="CD591" s="20"/>
      <c r="CE591" s="32"/>
      <c r="CF591" s="20"/>
      <c r="CG591" s="74"/>
      <c r="CH591" s="20"/>
      <c r="CI591" s="20"/>
      <c r="CJ591" s="20"/>
      <c r="CK591" s="74"/>
      <c r="CL591" s="20"/>
      <c r="CM591" s="74"/>
      <c r="CN591" s="20"/>
      <c r="CO591" s="74"/>
      <c r="CP591" s="24"/>
      <c r="CQ591" s="74"/>
      <c r="CR591" s="334"/>
      <c r="CS591" s="74"/>
      <c r="CT591" s="20"/>
      <c r="CU591" s="74"/>
      <c r="CV591" s="20"/>
      <c r="CW591" s="74"/>
      <c r="CX591" s="334"/>
      <c r="CY591" s="74"/>
      <c r="CZ591" s="20"/>
      <c r="DA591" s="74"/>
      <c r="DB591" s="20"/>
      <c r="DC591" s="74"/>
      <c r="DD591" s="20"/>
      <c r="DE591" s="74"/>
      <c r="DF591" s="20"/>
      <c r="DG591" s="74"/>
      <c r="DH591" s="20"/>
      <c r="DI591" s="74"/>
      <c r="DJ591" s="20"/>
      <c r="DK591" s="74"/>
      <c r="DL591" s="20"/>
      <c r="DM591" s="74"/>
      <c r="DN591" s="20"/>
      <c r="DO591" s="74"/>
      <c r="DP591" s="20"/>
      <c r="DQ591" s="20">
        <f t="shared" si="3954"/>
        <v>0</v>
      </c>
      <c r="DR591" s="20">
        <f t="shared" si="3955"/>
        <v>0</v>
      </c>
      <c r="DS591" s="7"/>
      <c r="DT591" s="7"/>
      <c r="DU591" s="7"/>
      <c r="DV591" s="52"/>
      <c r="DW591" s="51"/>
      <c r="DX591" s="11"/>
      <c r="DY591" s="17"/>
      <c r="DZ591" s="21"/>
      <c r="EA591" s="8"/>
      <c r="EB591" s="8"/>
      <c r="EC591" s="8"/>
      <c r="ED591" s="8"/>
      <c r="EE591" s="8"/>
      <c r="EF591" s="8"/>
      <c r="EG591" s="8"/>
      <c r="EH591" s="7">
        <f t="shared" si="3956"/>
        <v>0</v>
      </c>
      <c r="EI591" s="7">
        <f t="shared" si="3956"/>
        <v>0</v>
      </c>
      <c r="EJ591" s="7">
        <f t="shared" si="3956"/>
        <v>0</v>
      </c>
      <c r="EK591" s="18">
        <f t="shared" si="3956"/>
        <v>0</v>
      </c>
      <c r="EL591" s="7">
        <f t="shared" si="3956"/>
        <v>0</v>
      </c>
      <c r="EM591" s="7">
        <f t="shared" si="3956"/>
        <v>0</v>
      </c>
      <c r="EN591" s="7">
        <f t="shared" si="3956"/>
        <v>0</v>
      </c>
      <c r="EO591" s="7">
        <f t="shared" si="3956"/>
        <v>0</v>
      </c>
      <c r="EP591" s="7">
        <f t="shared" si="3956"/>
        <v>0</v>
      </c>
      <c r="EQ591" s="7">
        <f t="shared" si="3956"/>
        <v>0</v>
      </c>
      <c r="ER591" s="7">
        <f t="shared" si="3956"/>
        <v>0</v>
      </c>
      <c r="ES591" s="7">
        <f t="shared" si="3956"/>
        <v>0</v>
      </c>
      <c r="ET591" s="7">
        <f t="shared" si="3956"/>
        <v>0</v>
      </c>
      <c r="EU591" s="18">
        <f t="shared" si="3956"/>
        <v>0</v>
      </c>
      <c r="EV591" s="7">
        <f t="shared" si="3956"/>
        <v>0</v>
      </c>
      <c r="EW591" s="7">
        <f t="shared" si="3956"/>
        <v>0</v>
      </c>
      <c r="EX591" s="7">
        <f t="shared" si="3957"/>
        <v>0</v>
      </c>
      <c r="EY591" s="7">
        <f t="shared" si="3957"/>
        <v>0</v>
      </c>
      <c r="EZ591" s="7">
        <f t="shared" si="3957"/>
        <v>0</v>
      </c>
      <c r="FA591" s="7">
        <f t="shared" si="3957"/>
        <v>0</v>
      </c>
      <c r="FB591" s="7">
        <f t="shared" si="3957"/>
        <v>0</v>
      </c>
      <c r="FC591" s="7">
        <f t="shared" si="3957"/>
        <v>0</v>
      </c>
      <c r="FD591" s="7">
        <f t="shared" si="3957"/>
        <v>0</v>
      </c>
      <c r="FE591" s="18">
        <f t="shared" si="3957"/>
        <v>0</v>
      </c>
      <c r="FF591" s="7">
        <f t="shared" si="3957"/>
        <v>0</v>
      </c>
      <c r="FG591" s="7">
        <f t="shared" si="3957"/>
        <v>0</v>
      </c>
      <c r="FH591" s="7">
        <f t="shared" si="3957"/>
        <v>0</v>
      </c>
      <c r="FI591" s="7">
        <f t="shared" si="3957"/>
        <v>0</v>
      </c>
      <c r="FJ591" s="7">
        <f t="shared" si="3957"/>
        <v>0</v>
      </c>
      <c r="FK591" s="7">
        <f t="shared" si="3957"/>
        <v>0</v>
      </c>
      <c r="FL591" s="7">
        <f t="shared" si="3957"/>
        <v>0</v>
      </c>
      <c r="FM591" s="7">
        <f t="shared" si="3957"/>
        <v>0</v>
      </c>
      <c r="FN591" s="7">
        <f t="shared" si="3958"/>
        <v>0</v>
      </c>
      <c r="FO591" s="7">
        <f t="shared" si="3958"/>
        <v>0</v>
      </c>
      <c r="FP591" s="7"/>
      <c r="FQ591" s="7">
        <f t="shared" si="3959"/>
        <v>0</v>
      </c>
      <c r="FR591" s="7">
        <f t="shared" si="3959"/>
        <v>0</v>
      </c>
      <c r="FS591" s="7">
        <f t="shared" si="3959"/>
        <v>0</v>
      </c>
      <c r="FT591" s="7">
        <f t="shared" si="3959"/>
        <v>0</v>
      </c>
      <c r="FU591" s="7">
        <f t="shared" si="3959"/>
        <v>0</v>
      </c>
      <c r="FV591" s="7">
        <f t="shared" si="3959"/>
        <v>0</v>
      </c>
      <c r="FW591" s="7">
        <f t="shared" si="3959"/>
        <v>0</v>
      </c>
      <c r="FX591" s="7">
        <f t="shared" si="3959"/>
        <v>0</v>
      </c>
      <c r="FY591" s="7">
        <f t="shared" si="3959"/>
        <v>0</v>
      </c>
      <c r="FZ591" s="7">
        <f t="shared" si="3959"/>
        <v>0</v>
      </c>
      <c r="GA591" s="7">
        <f t="shared" si="3959"/>
        <v>0</v>
      </c>
      <c r="GB591" s="116">
        <f t="shared" si="3959"/>
        <v>0</v>
      </c>
      <c r="GC591" s="117">
        <f t="shared" si="3959"/>
        <v>0</v>
      </c>
      <c r="GD591" s="8"/>
      <c r="GE591" s="8"/>
      <c r="GF591" s="8"/>
      <c r="GG591" s="97"/>
      <c r="GH591" s="3"/>
      <c r="GI591" s="18"/>
      <c r="GJ591" s="18"/>
      <c r="GK591" s="1"/>
      <c r="GL591" s="23"/>
      <c r="GM591" s="61"/>
      <c r="GN591" s="7"/>
      <c r="GO591" s="67"/>
    </row>
    <row r="592" spans="1:197" ht="24.95" customHeight="1" x14ac:dyDescent="0.35">
      <c r="A592" s="51"/>
      <c r="B592" s="11"/>
      <c r="C592" s="81"/>
      <c r="D592" s="21"/>
      <c r="E592" s="21"/>
      <c r="F592" s="21"/>
      <c r="G592" s="21"/>
      <c r="H592" s="21"/>
      <c r="I592" s="21"/>
      <c r="J592" s="21"/>
      <c r="K592" s="21"/>
      <c r="L592" s="11"/>
      <c r="M592" s="73">
        <f t="shared" si="3950"/>
        <v>0</v>
      </c>
      <c r="N592" s="32"/>
      <c r="O592" s="263"/>
      <c r="P592" s="32"/>
      <c r="Q592" s="20"/>
      <c r="R592" s="32"/>
      <c r="S592" s="20"/>
      <c r="T592" s="32"/>
      <c r="U592" s="20"/>
      <c r="V592" s="74"/>
      <c r="W592" s="20"/>
      <c r="X592" s="20"/>
      <c r="Y592" s="20"/>
      <c r="Z592" s="74"/>
      <c r="AA592" s="20"/>
      <c r="AB592" s="74"/>
      <c r="AC592" s="20"/>
      <c r="AD592" s="74"/>
      <c r="AE592" s="24"/>
      <c r="AF592" s="74"/>
      <c r="AG592" s="20"/>
      <c r="AH592" s="74"/>
      <c r="AI592" s="20"/>
      <c r="AJ592" s="74"/>
      <c r="AK592" s="20"/>
      <c r="AL592" s="74"/>
      <c r="AM592" s="263"/>
      <c r="AN592" s="74"/>
      <c r="AO592" s="20"/>
      <c r="AP592" s="74"/>
      <c r="AQ592" s="20"/>
      <c r="AR592" s="74"/>
      <c r="AS592" s="20"/>
      <c r="AT592" s="74"/>
      <c r="AU592" s="20"/>
      <c r="AV592" s="74"/>
      <c r="AW592" s="20"/>
      <c r="AX592" s="74"/>
      <c r="AY592" s="20"/>
      <c r="AZ592" s="74"/>
      <c r="BA592" s="20"/>
      <c r="BB592" s="74"/>
      <c r="BC592" s="20"/>
      <c r="BD592" s="74"/>
      <c r="BE592" s="20"/>
      <c r="BF592" s="20">
        <f t="shared" si="3951"/>
        <v>0</v>
      </c>
      <c r="BG592" s="20">
        <f t="shared" si="3952"/>
        <v>0</v>
      </c>
      <c r="BH592" s="7"/>
      <c r="BI592" s="7"/>
      <c r="BJ592" s="7"/>
      <c r="BK592" s="52"/>
      <c r="BL592" s="51"/>
      <c r="BM592" s="11"/>
      <c r="BN592" s="81"/>
      <c r="BO592" s="21"/>
      <c r="BP592" s="21"/>
      <c r="BQ592" s="21"/>
      <c r="BR592" s="21"/>
      <c r="BS592" s="21"/>
      <c r="BT592" s="21"/>
      <c r="BU592" s="21"/>
      <c r="BV592" s="21"/>
      <c r="BW592" s="11"/>
      <c r="BX592" s="73">
        <f t="shared" si="3953"/>
        <v>0</v>
      </c>
      <c r="BY592" s="32"/>
      <c r="BZ592" s="334"/>
      <c r="CA592" s="32"/>
      <c r="CB592" s="20"/>
      <c r="CC592" s="32"/>
      <c r="CD592" s="20"/>
      <c r="CE592" s="32"/>
      <c r="CF592" s="20"/>
      <c r="CG592" s="74"/>
      <c r="CH592" s="20"/>
      <c r="CI592" s="20"/>
      <c r="CJ592" s="20"/>
      <c r="CK592" s="74"/>
      <c r="CL592" s="20"/>
      <c r="CM592" s="74"/>
      <c r="CN592" s="20"/>
      <c r="CO592" s="74"/>
      <c r="CP592" s="24"/>
      <c r="CQ592" s="74"/>
      <c r="CR592" s="334"/>
      <c r="CS592" s="74"/>
      <c r="CT592" s="20"/>
      <c r="CU592" s="74"/>
      <c r="CV592" s="20"/>
      <c r="CW592" s="74"/>
      <c r="CX592" s="334"/>
      <c r="CY592" s="74"/>
      <c r="CZ592" s="20"/>
      <c r="DA592" s="74"/>
      <c r="DB592" s="20"/>
      <c r="DC592" s="74"/>
      <c r="DD592" s="20"/>
      <c r="DE592" s="74"/>
      <c r="DF592" s="20"/>
      <c r="DG592" s="74"/>
      <c r="DH592" s="20"/>
      <c r="DI592" s="74"/>
      <c r="DJ592" s="20"/>
      <c r="DK592" s="74"/>
      <c r="DL592" s="20"/>
      <c r="DM592" s="74"/>
      <c r="DN592" s="20"/>
      <c r="DO592" s="74"/>
      <c r="DP592" s="20"/>
      <c r="DQ592" s="20">
        <f t="shared" si="3954"/>
        <v>0</v>
      </c>
      <c r="DR592" s="20">
        <f t="shared" si="3955"/>
        <v>0</v>
      </c>
      <c r="DS592" s="7"/>
      <c r="DT592" s="7"/>
      <c r="DU592" s="7"/>
      <c r="DV592" s="52"/>
      <c r="DW592" s="51"/>
      <c r="DX592" s="11"/>
      <c r="DY592" s="81"/>
      <c r="DZ592" s="21"/>
      <c r="EA592" s="7"/>
      <c r="EB592" s="7"/>
      <c r="EC592" s="7"/>
      <c r="ED592" s="7"/>
      <c r="EE592" s="7"/>
      <c r="EF592" s="7"/>
      <c r="EG592" s="7"/>
      <c r="EH592" s="7">
        <f t="shared" si="3956"/>
        <v>0</v>
      </c>
      <c r="EI592" s="7">
        <f t="shared" si="3956"/>
        <v>0</v>
      </c>
      <c r="EJ592" s="7">
        <f t="shared" si="3956"/>
        <v>0</v>
      </c>
      <c r="EK592" s="18">
        <f t="shared" si="3956"/>
        <v>0</v>
      </c>
      <c r="EL592" s="7">
        <f t="shared" si="3956"/>
        <v>0</v>
      </c>
      <c r="EM592" s="7">
        <f t="shared" si="3956"/>
        <v>0</v>
      </c>
      <c r="EN592" s="7">
        <f t="shared" si="3956"/>
        <v>0</v>
      </c>
      <c r="EO592" s="7">
        <f t="shared" si="3956"/>
        <v>0</v>
      </c>
      <c r="EP592" s="7">
        <f t="shared" si="3956"/>
        <v>0</v>
      </c>
      <c r="EQ592" s="7">
        <f t="shared" si="3956"/>
        <v>0</v>
      </c>
      <c r="ER592" s="7">
        <f t="shared" si="3956"/>
        <v>0</v>
      </c>
      <c r="ES592" s="7">
        <f t="shared" si="3956"/>
        <v>0</v>
      </c>
      <c r="ET592" s="7">
        <f t="shared" si="3956"/>
        <v>0</v>
      </c>
      <c r="EU592" s="18">
        <f t="shared" si="3956"/>
        <v>0</v>
      </c>
      <c r="EV592" s="7">
        <f t="shared" si="3956"/>
        <v>0</v>
      </c>
      <c r="EW592" s="7">
        <f t="shared" si="3956"/>
        <v>0</v>
      </c>
      <c r="EX592" s="7">
        <f t="shared" si="3957"/>
        <v>0</v>
      </c>
      <c r="EY592" s="7">
        <f t="shared" si="3957"/>
        <v>0</v>
      </c>
      <c r="EZ592" s="7">
        <f t="shared" si="3957"/>
        <v>0</v>
      </c>
      <c r="FA592" s="7">
        <f t="shared" si="3957"/>
        <v>0</v>
      </c>
      <c r="FB592" s="7">
        <f t="shared" si="3957"/>
        <v>0</v>
      </c>
      <c r="FC592" s="7">
        <f t="shared" si="3957"/>
        <v>0</v>
      </c>
      <c r="FD592" s="7">
        <f t="shared" si="3957"/>
        <v>0</v>
      </c>
      <c r="FE592" s="18">
        <f t="shared" si="3957"/>
        <v>0</v>
      </c>
      <c r="FF592" s="7">
        <f t="shared" si="3957"/>
        <v>0</v>
      </c>
      <c r="FG592" s="7">
        <f t="shared" si="3957"/>
        <v>0</v>
      </c>
      <c r="FH592" s="7">
        <f t="shared" si="3957"/>
        <v>0</v>
      </c>
      <c r="FI592" s="7">
        <f t="shared" si="3957"/>
        <v>0</v>
      </c>
      <c r="FJ592" s="7">
        <f t="shared" si="3957"/>
        <v>0</v>
      </c>
      <c r="FK592" s="7">
        <f t="shared" si="3957"/>
        <v>0</v>
      </c>
      <c r="FL592" s="7">
        <f t="shared" si="3957"/>
        <v>0</v>
      </c>
      <c r="FM592" s="7">
        <f t="shared" si="3957"/>
        <v>0</v>
      </c>
      <c r="FN592" s="7">
        <f t="shared" si="3958"/>
        <v>0</v>
      </c>
      <c r="FO592" s="7">
        <f t="shared" si="3958"/>
        <v>0</v>
      </c>
      <c r="FP592" s="7"/>
      <c r="FQ592" s="7">
        <f t="shared" si="3959"/>
        <v>0</v>
      </c>
      <c r="FR592" s="7">
        <f t="shared" si="3959"/>
        <v>0</v>
      </c>
      <c r="FS592" s="7">
        <f t="shared" si="3959"/>
        <v>0</v>
      </c>
      <c r="FT592" s="7">
        <f t="shared" si="3959"/>
        <v>0</v>
      </c>
      <c r="FU592" s="7">
        <f t="shared" si="3959"/>
        <v>0</v>
      </c>
      <c r="FV592" s="7">
        <f t="shared" si="3959"/>
        <v>0</v>
      </c>
      <c r="FW592" s="7">
        <f t="shared" si="3959"/>
        <v>0</v>
      </c>
      <c r="FX592" s="7">
        <f t="shared" si="3959"/>
        <v>0</v>
      </c>
      <c r="FY592" s="7">
        <f t="shared" si="3959"/>
        <v>0</v>
      </c>
      <c r="FZ592" s="7">
        <f t="shared" si="3959"/>
        <v>0</v>
      </c>
      <c r="GA592" s="7">
        <f t="shared" si="3959"/>
        <v>0</v>
      </c>
      <c r="GB592" s="116">
        <f t="shared" si="3959"/>
        <v>0</v>
      </c>
      <c r="GC592" s="117">
        <f t="shared" si="3959"/>
        <v>0</v>
      </c>
      <c r="GD592" s="7"/>
      <c r="GE592" s="7"/>
      <c r="GF592" s="7"/>
      <c r="GG592" s="52"/>
      <c r="GH592" s="3"/>
      <c r="GI592" s="18"/>
      <c r="GJ592" s="18"/>
      <c r="GK592" s="1"/>
      <c r="GL592" s="23"/>
      <c r="GM592" s="61"/>
      <c r="GN592" s="7"/>
      <c r="GO592" s="67"/>
    </row>
    <row r="593" spans="1:197" ht="24.95" customHeight="1" x14ac:dyDescent="0.35">
      <c r="A593" s="53"/>
      <c r="B593" s="19"/>
      <c r="C593" s="19"/>
      <c r="D593" s="2"/>
      <c r="E593" s="2"/>
      <c r="F593" s="2"/>
      <c r="G593" s="2"/>
      <c r="H593" s="2"/>
      <c r="I593" s="2"/>
      <c r="J593" s="2"/>
      <c r="K593" s="2"/>
      <c r="L593" s="2">
        <f t="shared" ref="L593:BG593" si="3960">SUM(L594:L606)</f>
        <v>0</v>
      </c>
      <c r="M593" s="2">
        <f t="shared" si="3960"/>
        <v>0</v>
      </c>
      <c r="N593" s="2">
        <f t="shared" si="3960"/>
        <v>0</v>
      </c>
      <c r="O593" s="353">
        <f>SUM(O594:O606)</f>
        <v>0</v>
      </c>
      <c r="P593" s="2">
        <f t="shared" si="3960"/>
        <v>0</v>
      </c>
      <c r="Q593" s="2">
        <f t="shared" si="3960"/>
        <v>0</v>
      </c>
      <c r="R593" s="2">
        <f t="shared" ref="R593:S593" si="3961">SUM(R594:R606)</f>
        <v>0</v>
      </c>
      <c r="S593" s="2">
        <f t="shared" si="3961"/>
        <v>0</v>
      </c>
      <c r="T593" s="2">
        <f t="shared" si="3960"/>
        <v>0</v>
      </c>
      <c r="U593" s="2">
        <f t="shared" si="3960"/>
        <v>0</v>
      </c>
      <c r="V593" s="2">
        <f t="shared" si="3960"/>
        <v>0</v>
      </c>
      <c r="W593" s="2">
        <f t="shared" si="3960"/>
        <v>0</v>
      </c>
      <c r="X593" s="2">
        <f t="shared" si="3960"/>
        <v>0</v>
      </c>
      <c r="Y593" s="2">
        <f t="shared" si="3960"/>
        <v>0</v>
      </c>
      <c r="Z593" s="2">
        <f t="shared" si="3960"/>
        <v>0</v>
      </c>
      <c r="AA593" s="2">
        <f t="shared" si="3960"/>
        <v>0</v>
      </c>
      <c r="AB593" s="2">
        <f t="shared" si="3960"/>
        <v>0</v>
      </c>
      <c r="AC593" s="2">
        <f t="shared" si="3960"/>
        <v>0</v>
      </c>
      <c r="AD593" s="2">
        <f t="shared" si="3960"/>
        <v>0</v>
      </c>
      <c r="AE593" s="2">
        <f t="shared" si="3960"/>
        <v>0</v>
      </c>
      <c r="AF593" s="2">
        <f t="shared" si="3960"/>
        <v>0</v>
      </c>
      <c r="AG593" s="2">
        <f t="shared" si="3960"/>
        <v>0</v>
      </c>
      <c r="AH593" s="2">
        <f t="shared" si="3960"/>
        <v>0</v>
      </c>
      <c r="AI593" s="14">
        <f t="shared" si="3960"/>
        <v>0</v>
      </c>
      <c r="AJ593" s="2">
        <f t="shared" si="3960"/>
        <v>0</v>
      </c>
      <c r="AK593" s="2">
        <f t="shared" si="3960"/>
        <v>0</v>
      </c>
      <c r="AL593" s="2">
        <f t="shared" si="3960"/>
        <v>0</v>
      </c>
      <c r="AM593" s="131">
        <f t="shared" si="3960"/>
        <v>0</v>
      </c>
      <c r="AN593" s="2">
        <f>SUM(AN594:AN606)</f>
        <v>0</v>
      </c>
      <c r="AO593" s="2">
        <f t="shared" si="3960"/>
        <v>0</v>
      </c>
      <c r="AP593" s="2">
        <f t="shared" si="3960"/>
        <v>0</v>
      </c>
      <c r="AQ593" s="2">
        <f t="shared" si="3960"/>
        <v>0</v>
      </c>
      <c r="AR593" s="2">
        <f t="shared" si="3960"/>
        <v>0</v>
      </c>
      <c r="AS593" s="2">
        <f t="shared" si="3960"/>
        <v>0</v>
      </c>
      <c r="AT593" s="2">
        <f t="shared" ref="AT593:AU593" si="3962">SUM(AT594:AT606)</f>
        <v>0</v>
      </c>
      <c r="AU593" s="2">
        <f t="shared" si="3962"/>
        <v>0</v>
      </c>
      <c r="AV593" s="2">
        <f t="shared" si="3960"/>
        <v>0</v>
      </c>
      <c r="AW593" s="2">
        <f t="shared" si="3960"/>
        <v>0</v>
      </c>
      <c r="AX593" s="2">
        <f t="shared" si="3960"/>
        <v>0</v>
      </c>
      <c r="AY593" s="2">
        <f t="shared" si="3960"/>
        <v>0</v>
      </c>
      <c r="AZ593" s="2">
        <f t="shared" si="3960"/>
        <v>0</v>
      </c>
      <c r="BA593" s="2">
        <f t="shared" si="3960"/>
        <v>0</v>
      </c>
      <c r="BB593" s="2">
        <f t="shared" si="3960"/>
        <v>0</v>
      </c>
      <c r="BC593" s="2">
        <f t="shared" si="3960"/>
        <v>0</v>
      </c>
      <c r="BD593" s="2">
        <f t="shared" si="3960"/>
        <v>0</v>
      </c>
      <c r="BE593" s="2">
        <f t="shared" si="3960"/>
        <v>0</v>
      </c>
      <c r="BF593" s="14">
        <f t="shared" si="3960"/>
        <v>0</v>
      </c>
      <c r="BG593" s="14">
        <f t="shared" si="3960"/>
        <v>0</v>
      </c>
      <c r="BH593" s="2"/>
      <c r="BI593" s="2"/>
      <c r="BJ593" s="2"/>
      <c r="BK593" s="54"/>
      <c r="BL593" s="53"/>
      <c r="BM593" s="19"/>
      <c r="BN593" s="19"/>
      <c r="BO593" s="2"/>
      <c r="BP593" s="2"/>
      <c r="BQ593" s="2"/>
      <c r="BR593" s="2"/>
      <c r="BS593" s="2"/>
      <c r="BT593" s="2"/>
      <c r="BU593" s="2"/>
      <c r="BV593" s="2"/>
      <c r="BW593" s="2">
        <f t="shared" ref="BW593:BY593" si="3963">SUM(BW594:BW606)</f>
        <v>0</v>
      </c>
      <c r="BX593" s="2">
        <f t="shared" si="3963"/>
        <v>0</v>
      </c>
      <c r="BY593" s="2">
        <f t="shared" si="3963"/>
        <v>0</v>
      </c>
      <c r="BZ593" s="408">
        <f>SUM(BZ594:BZ606)</f>
        <v>0</v>
      </c>
      <c r="CA593" s="2">
        <f t="shared" ref="CA593:CX593" si="3964">SUM(CA594:CA606)</f>
        <v>0</v>
      </c>
      <c r="CB593" s="2">
        <f t="shared" si="3964"/>
        <v>0</v>
      </c>
      <c r="CC593" s="2">
        <f t="shared" si="3964"/>
        <v>0</v>
      </c>
      <c r="CD593" s="2">
        <f t="shared" si="3964"/>
        <v>0</v>
      </c>
      <c r="CE593" s="2">
        <f t="shared" si="3964"/>
        <v>0</v>
      </c>
      <c r="CF593" s="2">
        <f t="shared" si="3964"/>
        <v>0</v>
      </c>
      <c r="CG593" s="2">
        <f t="shared" si="3964"/>
        <v>0</v>
      </c>
      <c r="CH593" s="2">
        <f t="shared" si="3964"/>
        <v>0</v>
      </c>
      <c r="CI593" s="2">
        <f t="shared" si="3964"/>
        <v>0</v>
      </c>
      <c r="CJ593" s="2">
        <f t="shared" si="3964"/>
        <v>0</v>
      </c>
      <c r="CK593" s="2">
        <f t="shared" si="3964"/>
        <v>0</v>
      </c>
      <c r="CL593" s="2">
        <f t="shared" si="3964"/>
        <v>0</v>
      </c>
      <c r="CM593" s="2">
        <f t="shared" si="3964"/>
        <v>0</v>
      </c>
      <c r="CN593" s="2">
        <f t="shared" si="3964"/>
        <v>0</v>
      </c>
      <c r="CO593" s="2">
        <f t="shared" si="3964"/>
        <v>0</v>
      </c>
      <c r="CP593" s="2">
        <f t="shared" si="3964"/>
        <v>0</v>
      </c>
      <c r="CQ593" s="2">
        <f t="shared" si="3964"/>
        <v>0</v>
      </c>
      <c r="CR593" s="404">
        <f t="shared" si="3964"/>
        <v>0</v>
      </c>
      <c r="CS593" s="2">
        <f t="shared" si="3964"/>
        <v>0</v>
      </c>
      <c r="CT593" s="14">
        <f t="shared" si="3964"/>
        <v>0</v>
      </c>
      <c r="CU593" s="2">
        <f t="shared" si="3964"/>
        <v>0</v>
      </c>
      <c r="CV593" s="2">
        <f t="shared" si="3964"/>
        <v>0</v>
      </c>
      <c r="CW593" s="2">
        <f t="shared" si="3964"/>
        <v>0</v>
      </c>
      <c r="CX593" s="404">
        <f t="shared" si="3964"/>
        <v>0</v>
      </c>
      <c r="CY593" s="2">
        <f>SUM(CY594:CY606)</f>
        <v>0</v>
      </c>
      <c r="CZ593" s="2">
        <f t="shared" ref="CZ593:DR593" si="3965">SUM(CZ594:CZ606)</f>
        <v>0</v>
      </c>
      <c r="DA593" s="2">
        <f t="shared" si="3965"/>
        <v>0</v>
      </c>
      <c r="DB593" s="2">
        <f t="shared" si="3965"/>
        <v>0</v>
      </c>
      <c r="DC593" s="2">
        <f t="shared" si="3965"/>
        <v>0</v>
      </c>
      <c r="DD593" s="2">
        <f t="shared" si="3965"/>
        <v>0</v>
      </c>
      <c r="DE593" s="2">
        <f t="shared" si="3965"/>
        <v>0</v>
      </c>
      <c r="DF593" s="2">
        <f t="shared" si="3965"/>
        <v>0</v>
      </c>
      <c r="DG593" s="2">
        <f t="shared" si="3965"/>
        <v>0</v>
      </c>
      <c r="DH593" s="2">
        <f t="shared" si="3965"/>
        <v>0</v>
      </c>
      <c r="DI593" s="2">
        <f t="shared" si="3965"/>
        <v>0</v>
      </c>
      <c r="DJ593" s="2">
        <f t="shared" si="3965"/>
        <v>0</v>
      </c>
      <c r="DK593" s="2">
        <f t="shared" si="3965"/>
        <v>0</v>
      </c>
      <c r="DL593" s="2">
        <f t="shared" si="3965"/>
        <v>0</v>
      </c>
      <c r="DM593" s="2">
        <f t="shared" si="3965"/>
        <v>0</v>
      </c>
      <c r="DN593" s="2">
        <f t="shared" si="3965"/>
        <v>0</v>
      </c>
      <c r="DO593" s="2">
        <f t="shared" si="3965"/>
        <v>0</v>
      </c>
      <c r="DP593" s="2">
        <f t="shared" si="3965"/>
        <v>0</v>
      </c>
      <c r="DQ593" s="14">
        <f t="shared" si="3965"/>
        <v>0</v>
      </c>
      <c r="DR593" s="14">
        <f t="shared" si="3965"/>
        <v>0</v>
      </c>
      <c r="DS593" s="2"/>
      <c r="DT593" s="2"/>
      <c r="DU593" s="2"/>
      <c r="DV593" s="54"/>
      <c r="DW593" s="53"/>
      <c r="DX593" s="19"/>
      <c r="DY593" s="19"/>
      <c r="DZ593" s="2"/>
      <c r="EA593" s="2"/>
      <c r="EB593" s="2"/>
      <c r="EC593" s="2"/>
      <c r="ED593" s="2"/>
      <c r="EE593" s="2"/>
      <c r="EF593" s="2"/>
      <c r="EG593" s="2"/>
      <c r="EH593" s="2">
        <f t="shared" ref="EH593:GC593" si="3966">SUM(EH594:EH606)</f>
        <v>0</v>
      </c>
      <c r="EI593" s="2">
        <f t="shared" si="3966"/>
        <v>0</v>
      </c>
      <c r="EJ593" s="2">
        <f t="shared" si="3966"/>
        <v>0</v>
      </c>
      <c r="EK593" s="2">
        <f t="shared" si="3966"/>
        <v>0</v>
      </c>
      <c r="EL593" s="2">
        <f t="shared" si="3966"/>
        <v>0</v>
      </c>
      <c r="EM593" s="2">
        <f t="shared" si="3966"/>
        <v>0</v>
      </c>
      <c r="EN593" s="2">
        <f t="shared" si="3966"/>
        <v>0</v>
      </c>
      <c r="EO593" s="2">
        <f t="shared" si="3966"/>
        <v>0</v>
      </c>
      <c r="EP593" s="2">
        <f t="shared" si="3966"/>
        <v>0</v>
      </c>
      <c r="EQ593" s="2">
        <f t="shared" si="3966"/>
        <v>0</v>
      </c>
      <c r="ER593" s="2">
        <f t="shared" si="3966"/>
        <v>0</v>
      </c>
      <c r="ES593" s="2">
        <f t="shared" si="3966"/>
        <v>0</v>
      </c>
      <c r="ET593" s="2">
        <f t="shared" si="3966"/>
        <v>0</v>
      </c>
      <c r="EU593" s="14">
        <f t="shared" si="3966"/>
        <v>0</v>
      </c>
      <c r="EV593" s="2">
        <f t="shared" si="3966"/>
        <v>0</v>
      </c>
      <c r="EW593" s="2">
        <f t="shared" si="3966"/>
        <v>0</v>
      </c>
      <c r="EX593" s="2">
        <f t="shared" si="3966"/>
        <v>0</v>
      </c>
      <c r="EY593" s="2">
        <f t="shared" si="3966"/>
        <v>0</v>
      </c>
      <c r="EZ593" s="2">
        <f t="shared" si="3966"/>
        <v>0</v>
      </c>
      <c r="FA593" s="2">
        <f t="shared" si="3966"/>
        <v>0</v>
      </c>
      <c r="FB593" s="2">
        <f t="shared" si="3966"/>
        <v>0</v>
      </c>
      <c r="FC593" s="2">
        <f t="shared" si="3966"/>
        <v>0</v>
      </c>
      <c r="FD593" s="2">
        <f t="shared" si="3966"/>
        <v>0</v>
      </c>
      <c r="FE593" s="14">
        <f t="shared" si="3966"/>
        <v>0</v>
      </c>
      <c r="FF593" s="2">
        <f t="shared" si="3966"/>
        <v>0</v>
      </c>
      <c r="FG593" s="2">
        <f t="shared" si="3966"/>
        <v>0</v>
      </c>
      <c r="FH593" s="2">
        <f t="shared" si="3966"/>
        <v>0</v>
      </c>
      <c r="FI593" s="2">
        <f t="shared" si="3966"/>
        <v>0</v>
      </c>
      <c r="FJ593" s="2">
        <f t="shared" si="3966"/>
        <v>0</v>
      </c>
      <c r="FK593" s="2">
        <f t="shared" si="3966"/>
        <v>0</v>
      </c>
      <c r="FL593" s="2">
        <f t="shared" si="3966"/>
        <v>0</v>
      </c>
      <c r="FM593" s="2">
        <f t="shared" si="3966"/>
        <v>0</v>
      </c>
      <c r="FN593" s="2">
        <f t="shared" si="3966"/>
        <v>0</v>
      </c>
      <c r="FO593" s="2">
        <f t="shared" si="3966"/>
        <v>0</v>
      </c>
      <c r="FP593" s="2"/>
      <c r="FQ593" s="2">
        <f t="shared" ref="FQ593" si="3967">SUM(FQ594:FQ606)</f>
        <v>0</v>
      </c>
      <c r="FR593" s="2">
        <f t="shared" si="3966"/>
        <v>0</v>
      </c>
      <c r="FS593" s="2">
        <f t="shared" si="3966"/>
        <v>0</v>
      </c>
      <c r="FT593" s="2">
        <f t="shared" si="3966"/>
        <v>0</v>
      </c>
      <c r="FU593" s="2">
        <f t="shared" si="3966"/>
        <v>0</v>
      </c>
      <c r="FV593" s="2">
        <f t="shared" si="3966"/>
        <v>0</v>
      </c>
      <c r="FW593" s="2">
        <f t="shared" si="3966"/>
        <v>0</v>
      </c>
      <c r="FX593" s="2">
        <f t="shared" si="3966"/>
        <v>0</v>
      </c>
      <c r="FY593" s="2">
        <f t="shared" si="3966"/>
        <v>0</v>
      </c>
      <c r="FZ593" s="2">
        <f t="shared" si="3966"/>
        <v>0</v>
      </c>
      <c r="GA593" s="2">
        <f t="shared" si="3966"/>
        <v>0</v>
      </c>
      <c r="GB593" s="37">
        <f t="shared" si="3966"/>
        <v>0</v>
      </c>
      <c r="GC593" s="42">
        <f t="shared" si="3966"/>
        <v>0</v>
      </c>
      <c r="GD593" s="2"/>
      <c r="GE593" s="2"/>
      <c r="GF593" s="2"/>
      <c r="GG593" s="54"/>
      <c r="GH593" s="3"/>
      <c r="GI593" s="18"/>
      <c r="GJ593" s="18"/>
      <c r="GK593" s="17"/>
      <c r="GL593" s="17"/>
      <c r="GM593" s="62"/>
      <c r="GN593" s="7"/>
      <c r="GO593" s="67"/>
    </row>
    <row r="594" spans="1:197" ht="24.95" customHeight="1" x14ac:dyDescent="0.35">
      <c r="A594" s="51"/>
      <c r="B594" s="34"/>
      <c r="C594" s="71"/>
      <c r="D594" s="68"/>
      <c r="E594" s="68"/>
      <c r="F594" s="69"/>
      <c r="G594" s="69"/>
      <c r="H594" s="69"/>
      <c r="I594" s="84"/>
      <c r="J594" s="85"/>
      <c r="K594" s="84"/>
      <c r="L594" s="70"/>
      <c r="M594" s="73">
        <f t="shared" ref="M594:M606" si="3968">SUM(N594+P594+T594+V594+AR594*2)</f>
        <v>0</v>
      </c>
      <c r="N594" s="32"/>
      <c r="O594" s="263"/>
      <c r="P594" s="32"/>
      <c r="Q594" s="20"/>
      <c r="R594" s="32"/>
      <c r="S594" s="20"/>
      <c r="T594" s="32"/>
      <c r="U594" s="20"/>
      <c r="V594" s="74"/>
      <c r="W594" s="20"/>
      <c r="X594" s="20"/>
      <c r="Y594" s="20"/>
      <c r="Z594" s="74"/>
      <c r="AA594" s="20"/>
      <c r="AB594" s="74"/>
      <c r="AC594" s="20"/>
      <c r="AD594" s="74"/>
      <c r="AE594" s="24"/>
      <c r="AF594" s="74"/>
      <c r="AG594" s="20"/>
      <c r="AH594" s="74"/>
      <c r="AI594" s="20"/>
      <c r="AJ594" s="74"/>
      <c r="AK594" s="20"/>
      <c r="AL594" s="74"/>
      <c r="AM594" s="263"/>
      <c r="AN594" s="74"/>
      <c r="AO594" s="20"/>
      <c r="AP594" s="74"/>
      <c r="AQ594" s="20"/>
      <c r="AR594" s="74"/>
      <c r="AS594" s="20"/>
      <c r="AT594" s="74"/>
      <c r="AU594" s="20"/>
      <c r="AV594" s="74"/>
      <c r="AW594" s="20"/>
      <c r="AX594" s="74"/>
      <c r="AY594" s="20"/>
      <c r="AZ594" s="74"/>
      <c r="BA594" s="20"/>
      <c r="BB594" s="74"/>
      <c r="BC594" s="20"/>
      <c r="BD594" s="74"/>
      <c r="BE594" s="20"/>
      <c r="BF594" s="20">
        <f t="shared" ref="BF594:BF606" si="3969">SUM(AO594+BE594+BC594+BA594+AY594+AW594+AS594+AQ594+AK594+AM594+AI594+AG594+AE594+AC594+AA594+Y594+X594+W594+U594+Q594+O594+S594+AU594)</f>
        <v>0</v>
      </c>
      <c r="BG594" s="20">
        <f t="shared" ref="BG594:BG606" si="3970">SUM(O594+Q594+U594+W594+X594+AS594+AW594+AY594+BA594+BC594+S594+AQ594)</f>
        <v>0</v>
      </c>
      <c r="BH594" s="7"/>
      <c r="BI594" s="7"/>
      <c r="BJ594" s="7"/>
      <c r="BK594" s="52"/>
      <c r="BL594" s="51"/>
      <c r="BM594" s="34"/>
      <c r="BN594" s="71"/>
      <c r="BO594" s="68"/>
      <c r="BP594" s="68"/>
      <c r="BQ594" s="69"/>
      <c r="BR594" s="69"/>
      <c r="BS594" s="69"/>
      <c r="BT594" s="84"/>
      <c r="BU594" s="85"/>
      <c r="BV594" s="84"/>
      <c r="BW594" s="70"/>
      <c r="BX594" s="73">
        <f t="shared" ref="BX594:BX606" si="3971">SUM(BY594+CA594+CE594+CG594+DC594*2)</f>
        <v>0</v>
      </c>
      <c r="BY594" s="32"/>
      <c r="BZ594" s="334"/>
      <c r="CA594" s="32"/>
      <c r="CB594" s="20"/>
      <c r="CC594" s="32"/>
      <c r="CD594" s="20"/>
      <c r="CE594" s="32"/>
      <c r="CF594" s="20"/>
      <c r="CG594" s="74"/>
      <c r="CH594" s="20"/>
      <c r="CI594" s="20"/>
      <c r="CJ594" s="20"/>
      <c r="CK594" s="74"/>
      <c r="CL594" s="20"/>
      <c r="CM594" s="74"/>
      <c r="CN594" s="20"/>
      <c r="CO594" s="74"/>
      <c r="CP594" s="24"/>
      <c r="CQ594" s="74"/>
      <c r="CR594" s="334"/>
      <c r="CS594" s="74"/>
      <c r="CT594" s="20"/>
      <c r="CU594" s="74"/>
      <c r="CV594" s="20"/>
      <c r="CW594" s="74"/>
      <c r="CX594" s="334"/>
      <c r="CY594" s="74"/>
      <c r="CZ594" s="20"/>
      <c r="DA594" s="74"/>
      <c r="DB594" s="20"/>
      <c r="DC594" s="74"/>
      <c r="DD594" s="20"/>
      <c r="DE594" s="74"/>
      <c r="DF594" s="20"/>
      <c r="DG594" s="74"/>
      <c r="DH594" s="20"/>
      <c r="DI594" s="74"/>
      <c r="DJ594" s="20"/>
      <c r="DK594" s="74"/>
      <c r="DL594" s="20"/>
      <c r="DM594" s="74"/>
      <c r="DN594" s="20"/>
      <c r="DO594" s="74"/>
      <c r="DP594" s="20"/>
      <c r="DQ594" s="20">
        <f t="shared" ref="DQ594:DQ606" si="3972">SUM(CZ594+DP594+DN594+DL594+DJ594+DH594+DD594+DB594+CV594+CX594+CT594+CR594+CP594+CN594+CL594+CJ594+CI594+CH594+CF594+CB594+BZ594+CD594+DF594)</f>
        <v>0</v>
      </c>
      <c r="DR594" s="20">
        <f t="shared" ref="DR594:DR606" si="3973">SUM(BZ594+CB594+CF594+CH594+CI594+DD594+DH594+DJ594+DL594+DN594+CD594+DB594)</f>
        <v>0</v>
      </c>
      <c r="DS594" s="7"/>
      <c r="DT594" s="7"/>
      <c r="DU594" s="7"/>
      <c r="DV594" s="52"/>
      <c r="DW594" s="51"/>
      <c r="DX594" s="34"/>
      <c r="DY594" s="71"/>
      <c r="DZ594" s="68"/>
      <c r="EA594" s="7"/>
      <c r="EB594" s="7"/>
      <c r="EC594" s="7"/>
      <c r="ED594" s="7"/>
      <c r="EE594" s="7"/>
      <c r="EF594" s="7"/>
      <c r="EG594" s="7"/>
      <c r="EH594" s="7">
        <f>SUM(BW594+L594)</f>
        <v>0</v>
      </c>
      <c r="EI594" s="7">
        <f t="shared" ref="EI594:EX606" si="3974">SUM(M594+BX594)</f>
        <v>0</v>
      </c>
      <c r="EJ594" s="7">
        <f t="shared" si="3974"/>
        <v>0</v>
      </c>
      <c r="EK594" s="18">
        <f t="shared" si="3974"/>
        <v>0</v>
      </c>
      <c r="EL594" s="7">
        <f t="shared" si="3974"/>
        <v>0</v>
      </c>
      <c r="EM594" s="7">
        <f t="shared" si="3974"/>
        <v>0</v>
      </c>
      <c r="EN594" s="7">
        <f t="shared" si="3974"/>
        <v>0</v>
      </c>
      <c r="EO594" s="7">
        <f t="shared" si="3974"/>
        <v>0</v>
      </c>
      <c r="EP594" s="7">
        <f t="shared" si="3974"/>
        <v>0</v>
      </c>
      <c r="EQ594" s="7">
        <f t="shared" si="3974"/>
        <v>0</v>
      </c>
      <c r="ER594" s="7">
        <f t="shared" si="3974"/>
        <v>0</v>
      </c>
      <c r="ES594" s="7">
        <f t="shared" si="3974"/>
        <v>0</v>
      </c>
      <c r="ET594" s="7">
        <f t="shared" si="3974"/>
        <v>0</v>
      </c>
      <c r="EU594" s="18">
        <f t="shared" si="3974"/>
        <v>0</v>
      </c>
      <c r="EV594" s="7">
        <f t="shared" si="3974"/>
        <v>0</v>
      </c>
      <c r="EW594" s="7">
        <f t="shared" si="3974"/>
        <v>0</v>
      </c>
      <c r="EX594" s="7">
        <f t="shared" si="3974"/>
        <v>0</v>
      </c>
      <c r="EY594" s="7">
        <f t="shared" ref="EY594:FN606" si="3975">SUM(AC594+CN594)</f>
        <v>0</v>
      </c>
      <c r="EZ594" s="7">
        <f t="shared" si="3975"/>
        <v>0</v>
      </c>
      <c r="FA594" s="7">
        <f t="shared" si="3975"/>
        <v>0</v>
      </c>
      <c r="FB594" s="7">
        <f t="shared" si="3975"/>
        <v>0</v>
      </c>
      <c r="FC594" s="7">
        <f t="shared" si="3975"/>
        <v>0</v>
      </c>
      <c r="FD594" s="7">
        <f t="shared" si="3975"/>
        <v>0</v>
      </c>
      <c r="FE594" s="18">
        <f t="shared" si="3975"/>
        <v>0</v>
      </c>
      <c r="FF594" s="7">
        <f t="shared" si="3975"/>
        <v>0</v>
      </c>
      <c r="FG594" s="7">
        <f t="shared" si="3975"/>
        <v>0</v>
      </c>
      <c r="FH594" s="7">
        <f t="shared" si="3975"/>
        <v>0</v>
      </c>
      <c r="FI594" s="7">
        <f t="shared" si="3975"/>
        <v>0</v>
      </c>
      <c r="FJ594" s="7">
        <f t="shared" si="3975"/>
        <v>0</v>
      </c>
      <c r="FK594" s="7">
        <f t="shared" si="3975"/>
        <v>0</v>
      </c>
      <c r="FL594" s="7">
        <f t="shared" si="3975"/>
        <v>0</v>
      </c>
      <c r="FM594" s="7">
        <f t="shared" si="3975"/>
        <v>0</v>
      </c>
      <c r="FN594" s="7">
        <f t="shared" si="3975"/>
        <v>0</v>
      </c>
      <c r="FO594" s="7">
        <f t="shared" ref="FO594:FO606" si="3976">SUM(AS594+DD594)</f>
        <v>0</v>
      </c>
      <c r="FP594" s="7"/>
      <c r="FQ594" s="7">
        <f t="shared" ref="FQ594:GC606" si="3977">SUM(AU594+DF594)</f>
        <v>0</v>
      </c>
      <c r="FR594" s="7">
        <f t="shared" si="3977"/>
        <v>0</v>
      </c>
      <c r="FS594" s="7">
        <f t="shared" si="3977"/>
        <v>0</v>
      </c>
      <c r="FT594" s="7">
        <f t="shared" si="3977"/>
        <v>0</v>
      </c>
      <c r="FU594" s="7">
        <f t="shared" si="3977"/>
        <v>0</v>
      </c>
      <c r="FV594" s="7">
        <f t="shared" si="3977"/>
        <v>0</v>
      </c>
      <c r="FW594" s="7">
        <f t="shared" si="3977"/>
        <v>0</v>
      </c>
      <c r="FX594" s="7">
        <f t="shared" si="3977"/>
        <v>0</v>
      </c>
      <c r="FY594" s="7">
        <f t="shared" si="3977"/>
        <v>0</v>
      </c>
      <c r="FZ594" s="7">
        <f t="shared" si="3977"/>
        <v>0</v>
      </c>
      <c r="GA594" s="7">
        <f t="shared" si="3977"/>
        <v>0</v>
      </c>
      <c r="GB594" s="116">
        <f t="shared" si="3977"/>
        <v>0</v>
      </c>
      <c r="GC594" s="117">
        <f t="shared" si="3977"/>
        <v>0</v>
      </c>
      <c r="GD594" s="7"/>
      <c r="GE594" s="7"/>
      <c r="GF594" s="7"/>
      <c r="GG594" s="52"/>
      <c r="GH594" s="3"/>
      <c r="GI594" s="18"/>
      <c r="GJ594" s="18"/>
      <c r="GK594" s="1"/>
      <c r="GL594" s="23"/>
      <c r="GM594" s="61"/>
      <c r="GN594" s="7"/>
      <c r="GO594" s="67"/>
    </row>
    <row r="595" spans="1:197" ht="24.95" customHeight="1" x14ac:dyDescent="0.35">
      <c r="A595" s="51"/>
      <c r="B595" s="20"/>
      <c r="C595" s="78"/>
      <c r="D595" s="78"/>
      <c r="E595" s="78"/>
      <c r="F595" s="72"/>
      <c r="G595" s="79"/>
      <c r="H595" s="79"/>
      <c r="I595" s="79"/>
      <c r="J595" s="79"/>
      <c r="K595" s="79"/>
      <c r="L595" s="26"/>
      <c r="M595" s="73">
        <f t="shared" si="3968"/>
        <v>0</v>
      </c>
      <c r="N595" s="32"/>
      <c r="O595" s="263"/>
      <c r="P595" s="32"/>
      <c r="Q595" s="20"/>
      <c r="R595" s="32"/>
      <c r="S595" s="20"/>
      <c r="T595" s="32"/>
      <c r="U595" s="20"/>
      <c r="V595" s="74"/>
      <c r="W595" s="20"/>
      <c r="X595" s="20"/>
      <c r="Y595" s="20"/>
      <c r="Z595" s="74"/>
      <c r="AA595" s="20"/>
      <c r="AB595" s="74"/>
      <c r="AC595" s="20"/>
      <c r="AD595" s="74"/>
      <c r="AE595" s="24"/>
      <c r="AF595" s="74"/>
      <c r="AG595" s="20"/>
      <c r="AH595" s="74"/>
      <c r="AI595" s="20"/>
      <c r="AJ595" s="74"/>
      <c r="AK595" s="20"/>
      <c r="AL595" s="74"/>
      <c r="AM595" s="263"/>
      <c r="AN595" s="74"/>
      <c r="AO595" s="20"/>
      <c r="AP595" s="74"/>
      <c r="AQ595" s="20"/>
      <c r="AR595" s="74"/>
      <c r="AS595" s="20"/>
      <c r="AT595" s="74"/>
      <c r="AU595" s="20"/>
      <c r="AV595" s="74"/>
      <c r="AW595" s="20"/>
      <c r="AX595" s="74"/>
      <c r="AY595" s="20"/>
      <c r="AZ595" s="74"/>
      <c r="BA595" s="20"/>
      <c r="BB595" s="74"/>
      <c r="BC595" s="20"/>
      <c r="BD595" s="74"/>
      <c r="BE595" s="20"/>
      <c r="BF595" s="20">
        <f t="shared" si="3969"/>
        <v>0</v>
      </c>
      <c r="BG595" s="20">
        <f t="shared" si="3970"/>
        <v>0</v>
      </c>
      <c r="BH595" s="1"/>
      <c r="BI595" s="1"/>
      <c r="BJ595" s="1"/>
      <c r="BK595" s="55"/>
      <c r="BL595" s="51"/>
      <c r="BM595" s="20"/>
      <c r="BN595" s="78"/>
      <c r="BO595" s="78"/>
      <c r="BP595" s="78"/>
      <c r="BQ595" s="72"/>
      <c r="BR595" s="79"/>
      <c r="BS595" s="79"/>
      <c r="BT595" s="79"/>
      <c r="BU595" s="79"/>
      <c r="BV595" s="79"/>
      <c r="BW595" s="26"/>
      <c r="BX595" s="73">
        <f t="shared" si="3971"/>
        <v>0</v>
      </c>
      <c r="BY595" s="32"/>
      <c r="BZ595" s="334"/>
      <c r="CA595" s="32"/>
      <c r="CB595" s="20"/>
      <c r="CC595" s="32"/>
      <c r="CD595" s="20"/>
      <c r="CE595" s="32"/>
      <c r="CF595" s="20"/>
      <c r="CG595" s="74"/>
      <c r="CH595" s="20"/>
      <c r="CI595" s="20"/>
      <c r="CJ595" s="20"/>
      <c r="CK595" s="74"/>
      <c r="CL595" s="20"/>
      <c r="CM595" s="74"/>
      <c r="CN595" s="20"/>
      <c r="CO595" s="74"/>
      <c r="CP595" s="24"/>
      <c r="CQ595" s="74"/>
      <c r="CR595" s="334"/>
      <c r="CS595" s="74"/>
      <c r="CT595" s="20"/>
      <c r="CU595" s="74"/>
      <c r="CV595" s="20"/>
      <c r="CW595" s="74"/>
      <c r="CX595" s="334"/>
      <c r="CY595" s="74"/>
      <c r="CZ595" s="20"/>
      <c r="DA595" s="74"/>
      <c r="DB595" s="20"/>
      <c r="DC595" s="74"/>
      <c r="DD595" s="20"/>
      <c r="DE595" s="74"/>
      <c r="DF595" s="20"/>
      <c r="DG595" s="74"/>
      <c r="DH595" s="20"/>
      <c r="DI595" s="74"/>
      <c r="DJ595" s="20"/>
      <c r="DK595" s="74"/>
      <c r="DL595" s="20"/>
      <c r="DM595" s="74"/>
      <c r="DN595" s="20"/>
      <c r="DO595" s="74"/>
      <c r="DP595" s="20"/>
      <c r="DQ595" s="20">
        <f t="shared" si="3972"/>
        <v>0</v>
      </c>
      <c r="DR595" s="20">
        <f t="shared" si="3973"/>
        <v>0</v>
      </c>
      <c r="DS595" s="7"/>
      <c r="DT595" s="7"/>
      <c r="DU595" s="7"/>
      <c r="DV595" s="52"/>
      <c r="DW595" s="51"/>
      <c r="DX595" s="20"/>
      <c r="DY595" s="78"/>
      <c r="DZ595" s="78"/>
      <c r="EA595" s="7"/>
      <c r="EB595" s="7"/>
      <c r="EC595" s="7"/>
      <c r="ED595" s="7"/>
      <c r="EE595" s="7"/>
      <c r="EF595" s="7"/>
      <c r="EG595" s="7"/>
      <c r="EH595" s="6">
        <f t="shared" ref="EH595:EH606" si="3978">SUM(L595+BW595)</f>
        <v>0</v>
      </c>
      <c r="EI595" s="6">
        <f t="shared" si="3974"/>
        <v>0</v>
      </c>
      <c r="EJ595" s="6">
        <f t="shared" si="3974"/>
        <v>0</v>
      </c>
      <c r="EK595" s="18">
        <f t="shared" si="3974"/>
        <v>0</v>
      </c>
      <c r="EL595" s="7">
        <f t="shared" si="3974"/>
        <v>0</v>
      </c>
      <c r="EM595" s="7">
        <f t="shared" si="3974"/>
        <v>0</v>
      </c>
      <c r="EN595" s="7">
        <f t="shared" si="3974"/>
        <v>0</v>
      </c>
      <c r="EO595" s="7">
        <f t="shared" si="3974"/>
        <v>0</v>
      </c>
      <c r="EP595" s="7">
        <f t="shared" si="3974"/>
        <v>0</v>
      </c>
      <c r="EQ595" s="7">
        <f t="shared" si="3974"/>
        <v>0</v>
      </c>
      <c r="ER595" s="7">
        <f t="shared" si="3974"/>
        <v>0</v>
      </c>
      <c r="ES595" s="7">
        <f t="shared" si="3974"/>
        <v>0</v>
      </c>
      <c r="ET595" s="7">
        <f t="shared" si="3974"/>
        <v>0</v>
      </c>
      <c r="EU595" s="18">
        <f t="shared" si="3974"/>
        <v>0</v>
      </c>
      <c r="EV595" s="7">
        <f t="shared" si="3974"/>
        <v>0</v>
      </c>
      <c r="EW595" s="7">
        <f t="shared" si="3974"/>
        <v>0</v>
      </c>
      <c r="EX595" s="7">
        <f t="shared" si="3974"/>
        <v>0</v>
      </c>
      <c r="EY595" s="7">
        <f t="shared" si="3975"/>
        <v>0</v>
      </c>
      <c r="EZ595" s="7">
        <f t="shared" si="3975"/>
        <v>0</v>
      </c>
      <c r="FA595" s="7">
        <f t="shared" si="3975"/>
        <v>0</v>
      </c>
      <c r="FB595" s="7">
        <f t="shared" si="3975"/>
        <v>0</v>
      </c>
      <c r="FC595" s="7">
        <f t="shared" si="3975"/>
        <v>0</v>
      </c>
      <c r="FD595" s="7">
        <f t="shared" si="3975"/>
        <v>0</v>
      </c>
      <c r="FE595" s="18">
        <f t="shared" si="3975"/>
        <v>0</v>
      </c>
      <c r="FF595" s="7">
        <f t="shared" si="3975"/>
        <v>0</v>
      </c>
      <c r="FG595" s="7">
        <f t="shared" si="3975"/>
        <v>0</v>
      </c>
      <c r="FH595" s="7">
        <f t="shared" si="3975"/>
        <v>0</v>
      </c>
      <c r="FI595" s="7">
        <f t="shared" si="3975"/>
        <v>0</v>
      </c>
      <c r="FJ595" s="7">
        <f t="shared" si="3975"/>
        <v>0</v>
      </c>
      <c r="FK595" s="7">
        <f t="shared" si="3975"/>
        <v>0</v>
      </c>
      <c r="FL595" s="7">
        <f t="shared" si="3975"/>
        <v>0</v>
      </c>
      <c r="FM595" s="7">
        <f t="shared" si="3975"/>
        <v>0</v>
      </c>
      <c r="FN595" s="7">
        <f t="shared" si="3975"/>
        <v>0</v>
      </c>
      <c r="FO595" s="7">
        <f t="shared" si="3976"/>
        <v>0</v>
      </c>
      <c r="FP595" s="7"/>
      <c r="FQ595" s="7">
        <f t="shared" si="3977"/>
        <v>0</v>
      </c>
      <c r="FR595" s="7">
        <f t="shared" si="3977"/>
        <v>0</v>
      </c>
      <c r="FS595" s="7">
        <f t="shared" si="3977"/>
        <v>0</v>
      </c>
      <c r="FT595" s="7">
        <f t="shared" si="3977"/>
        <v>0</v>
      </c>
      <c r="FU595" s="7">
        <f t="shared" si="3977"/>
        <v>0</v>
      </c>
      <c r="FV595" s="7">
        <f t="shared" si="3977"/>
        <v>0</v>
      </c>
      <c r="FW595" s="7">
        <f t="shared" si="3977"/>
        <v>0</v>
      </c>
      <c r="FX595" s="7">
        <f t="shared" si="3977"/>
        <v>0</v>
      </c>
      <c r="FY595" s="7">
        <f t="shared" si="3977"/>
        <v>0</v>
      </c>
      <c r="FZ595" s="7">
        <f t="shared" si="3977"/>
        <v>0</v>
      </c>
      <c r="GA595" s="7">
        <f t="shared" si="3977"/>
        <v>0</v>
      </c>
      <c r="GB595" s="116">
        <f t="shared" si="3977"/>
        <v>0</v>
      </c>
      <c r="GC595" s="117">
        <f t="shared" si="3977"/>
        <v>0</v>
      </c>
      <c r="GD595" s="7"/>
      <c r="GE595" s="7"/>
      <c r="GF595" s="7"/>
      <c r="GG595" s="52"/>
      <c r="GH595" s="3"/>
      <c r="GI595" s="18"/>
      <c r="GJ595" s="18"/>
      <c r="GK595" s="47"/>
      <c r="GL595" s="23"/>
      <c r="GM595" s="61"/>
      <c r="GN595" s="7"/>
      <c r="GO595" s="67"/>
    </row>
    <row r="596" spans="1:197" ht="24.95" customHeight="1" x14ac:dyDescent="0.35">
      <c r="A596" s="51"/>
      <c r="B596" s="20"/>
      <c r="C596" s="78"/>
      <c r="D596" s="78"/>
      <c r="E596" s="78"/>
      <c r="F596" s="71"/>
      <c r="G596" s="79"/>
      <c r="H596" s="79"/>
      <c r="I596" s="79"/>
      <c r="J596" s="79"/>
      <c r="K596" s="79"/>
      <c r="L596" s="26"/>
      <c r="M596" s="73">
        <f t="shared" si="3968"/>
        <v>0</v>
      </c>
      <c r="N596" s="32"/>
      <c r="O596" s="263"/>
      <c r="P596" s="32"/>
      <c r="Q596" s="20"/>
      <c r="R596" s="32"/>
      <c r="S596" s="20"/>
      <c r="T596" s="32"/>
      <c r="U596" s="20"/>
      <c r="V596" s="74"/>
      <c r="W596" s="20"/>
      <c r="X596" s="20"/>
      <c r="Y596" s="20"/>
      <c r="Z596" s="74"/>
      <c r="AA596" s="20"/>
      <c r="AB596" s="74"/>
      <c r="AC596" s="20"/>
      <c r="AD596" s="74"/>
      <c r="AE596" s="24"/>
      <c r="AF596" s="74"/>
      <c r="AG596" s="20"/>
      <c r="AH596" s="74"/>
      <c r="AI596" s="20"/>
      <c r="AJ596" s="74"/>
      <c r="AK596" s="20"/>
      <c r="AL596" s="74"/>
      <c r="AM596" s="263"/>
      <c r="AN596" s="74"/>
      <c r="AO596" s="20"/>
      <c r="AP596" s="74"/>
      <c r="AQ596" s="20"/>
      <c r="AR596" s="74"/>
      <c r="AS596" s="20"/>
      <c r="AT596" s="74"/>
      <c r="AU596" s="20"/>
      <c r="AV596" s="74"/>
      <c r="AW596" s="20"/>
      <c r="AX596" s="74"/>
      <c r="AY596" s="20"/>
      <c r="AZ596" s="74"/>
      <c r="BA596" s="20"/>
      <c r="BB596" s="74"/>
      <c r="BC596" s="20"/>
      <c r="BD596" s="74"/>
      <c r="BE596" s="20"/>
      <c r="BF596" s="20">
        <f t="shared" si="3969"/>
        <v>0</v>
      </c>
      <c r="BG596" s="20">
        <f t="shared" si="3970"/>
        <v>0</v>
      </c>
      <c r="BH596" s="7"/>
      <c r="BI596" s="7"/>
      <c r="BJ596" s="7"/>
      <c r="BK596" s="52"/>
      <c r="BL596" s="51"/>
      <c r="BM596" s="20"/>
      <c r="BN596" s="78"/>
      <c r="BO596" s="78"/>
      <c r="BP596" s="78"/>
      <c r="BQ596" s="71"/>
      <c r="BR596" s="79"/>
      <c r="BS596" s="79"/>
      <c r="BT596" s="79"/>
      <c r="BU596" s="79"/>
      <c r="BV596" s="79"/>
      <c r="BW596" s="26"/>
      <c r="BX596" s="73">
        <f t="shared" si="3971"/>
        <v>0</v>
      </c>
      <c r="BY596" s="32"/>
      <c r="BZ596" s="334"/>
      <c r="CA596" s="32"/>
      <c r="CB596" s="20"/>
      <c r="CC596" s="32"/>
      <c r="CD596" s="20"/>
      <c r="CE596" s="32"/>
      <c r="CF596" s="20"/>
      <c r="CG596" s="74"/>
      <c r="CH596" s="20"/>
      <c r="CI596" s="20"/>
      <c r="CJ596" s="20"/>
      <c r="CK596" s="74"/>
      <c r="CL596" s="20"/>
      <c r="CM596" s="74"/>
      <c r="CN596" s="20"/>
      <c r="CO596" s="74"/>
      <c r="CP596" s="24"/>
      <c r="CQ596" s="74"/>
      <c r="CR596" s="334"/>
      <c r="CS596" s="74"/>
      <c r="CT596" s="20"/>
      <c r="CU596" s="74"/>
      <c r="CV596" s="20"/>
      <c r="CW596" s="74"/>
      <c r="CX596" s="334"/>
      <c r="CY596" s="74"/>
      <c r="CZ596" s="20"/>
      <c r="DA596" s="74"/>
      <c r="DB596" s="20"/>
      <c r="DC596" s="74"/>
      <c r="DD596" s="20"/>
      <c r="DE596" s="74"/>
      <c r="DF596" s="20"/>
      <c r="DG596" s="74"/>
      <c r="DH596" s="20"/>
      <c r="DI596" s="74"/>
      <c r="DJ596" s="20"/>
      <c r="DK596" s="74"/>
      <c r="DL596" s="20"/>
      <c r="DM596" s="74"/>
      <c r="DN596" s="20"/>
      <c r="DO596" s="74"/>
      <c r="DP596" s="20"/>
      <c r="DQ596" s="20">
        <f t="shared" si="3972"/>
        <v>0</v>
      </c>
      <c r="DR596" s="20">
        <f t="shared" si="3973"/>
        <v>0</v>
      </c>
      <c r="DS596" s="7"/>
      <c r="DT596" s="7"/>
      <c r="DU596" s="7"/>
      <c r="DV596" s="52"/>
      <c r="DW596" s="51"/>
      <c r="DX596" s="20"/>
      <c r="DY596" s="78"/>
      <c r="DZ596" s="78"/>
      <c r="EA596" s="7"/>
      <c r="EB596" s="7"/>
      <c r="EC596" s="7"/>
      <c r="ED596" s="7"/>
      <c r="EE596" s="7"/>
      <c r="EF596" s="7"/>
      <c r="EG596" s="7"/>
      <c r="EH596" s="6">
        <f t="shared" si="3978"/>
        <v>0</v>
      </c>
      <c r="EI596" s="6">
        <f t="shared" si="3974"/>
        <v>0</v>
      </c>
      <c r="EJ596" s="6">
        <f t="shared" si="3974"/>
        <v>0</v>
      </c>
      <c r="EK596" s="18">
        <f t="shared" si="3974"/>
        <v>0</v>
      </c>
      <c r="EL596" s="7">
        <f t="shared" si="3974"/>
        <v>0</v>
      </c>
      <c r="EM596" s="7">
        <f t="shared" si="3974"/>
        <v>0</v>
      </c>
      <c r="EN596" s="7">
        <f t="shared" si="3974"/>
        <v>0</v>
      </c>
      <c r="EO596" s="7">
        <f t="shared" si="3974"/>
        <v>0</v>
      </c>
      <c r="EP596" s="7">
        <f t="shared" si="3974"/>
        <v>0</v>
      </c>
      <c r="EQ596" s="7">
        <f t="shared" si="3974"/>
        <v>0</v>
      </c>
      <c r="ER596" s="7">
        <f t="shared" si="3974"/>
        <v>0</v>
      </c>
      <c r="ES596" s="7">
        <f t="shared" si="3974"/>
        <v>0</v>
      </c>
      <c r="ET596" s="7">
        <f t="shared" si="3974"/>
        <v>0</v>
      </c>
      <c r="EU596" s="18">
        <f t="shared" si="3974"/>
        <v>0</v>
      </c>
      <c r="EV596" s="7">
        <f t="shared" si="3974"/>
        <v>0</v>
      </c>
      <c r="EW596" s="7">
        <f t="shared" si="3974"/>
        <v>0</v>
      </c>
      <c r="EX596" s="7">
        <f t="shared" si="3974"/>
        <v>0</v>
      </c>
      <c r="EY596" s="7">
        <f t="shared" si="3975"/>
        <v>0</v>
      </c>
      <c r="EZ596" s="7">
        <f t="shared" si="3975"/>
        <v>0</v>
      </c>
      <c r="FA596" s="7">
        <f t="shared" si="3975"/>
        <v>0</v>
      </c>
      <c r="FB596" s="7">
        <f t="shared" si="3975"/>
        <v>0</v>
      </c>
      <c r="FC596" s="7">
        <f t="shared" si="3975"/>
        <v>0</v>
      </c>
      <c r="FD596" s="7">
        <f t="shared" si="3975"/>
        <v>0</v>
      </c>
      <c r="FE596" s="18">
        <f t="shared" si="3975"/>
        <v>0</v>
      </c>
      <c r="FF596" s="7">
        <f t="shared" si="3975"/>
        <v>0</v>
      </c>
      <c r="FG596" s="7">
        <f t="shared" si="3975"/>
        <v>0</v>
      </c>
      <c r="FH596" s="7">
        <f t="shared" si="3975"/>
        <v>0</v>
      </c>
      <c r="FI596" s="7">
        <f t="shared" si="3975"/>
        <v>0</v>
      </c>
      <c r="FJ596" s="7">
        <f t="shared" si="3975"/>
        <v>0</v>
      </c>
      <c r="FK596" s="7">
        <f t="shared" si="3975"/>
        <v>0</v>
      </c>
      <c r="FL596" s="7">
        <f t="shared" si="3975"/>
        <v>0</v>
      </c>
      <c r="FM596" s="7">
        <f t="shared" si="3975"/>
        <v>0</v>
      </c>
      <c r="FN596" s="7">
        <f t="shared" si="3975"/>
        <v>0</v>
      </c>
      <c r="FO596" s="7">
        <f t="shared" si="3976"/>
        <v>0</v>
      </c>
      <c r="FP596" s="7"/>
      <c r="FQ596" s="7">
        <f t="shared" si="3977"/>
        <v>0</v>
      </c>
      <c r="FR596" s="7">
        <f t="shared" si="3977"/>
        <v>0</v>
      </c>
      <c r="FS596" s="7">
        <f t="shared" si="3977"/>
        <v>0</v>
      </c>
      <c r="FT596" s="7">
        <f t="shared" si="3977"/>
        <v>0</v>
      </c>
      <c r="FU596" s="7">
        <f t="shared" si="3977"/>
        <v>0</v>
      </c>
      <c r="FV596" s="7">
        <f t="shared" si="3977"/>
        <v>0</v>
      </c>
      <c r="FW596" s="7">
        <f t="shared" si="3977"/>
        <v>0</v>
      </c>
      <c r="FX596" s="7">
        <f t="shared" si="3977"/>
        <v>0</v>
      </c>
      <c r="FY596" s="7">
        <f t="shared" si="3977"/>
        <v>0</v>
      </c>
      <c r="FZ596" s="7">
        <f t="shared" si="3977"/>
        <v>0</v>
      </c>
      <c r="GA596" s="7">
        <f t="shared" si="3977"/>
        <v>0</v>
      </c>
      <c r="GB596" s="116">
        <f t="shared" si="3977"/>
        <v>0</v>
      </c>
      <c r="GC596" s="117">
        <f t="shared" si="3977"/>
        <v>0</v>
      </c>
      <c r="GD596" s="7"/>
      <c r="GE596" s="7"/>
      <c r="GF596" s="7"/>
      <c r="GG596" s="52"/>
      <c r="GH596" s="3"/>
      <c r="GI596" s="18"/>
      <c r="GJ596" s="18"/>
      <c r="GK596" s="47"/>
      <c r="GL596" s="23"/>
      <c r="GM596" s="61"/>
      <c r="GN596" s="7"/>
      <c r="GO596" s="67"/>
    </row>
    <row r="597" spans="1:197" ht="24.95" customHeight="1" x14ac:dyDescent="0.35">
      <c r="A597" s="51"/>
      <c r="B597" s="20"/>
      <c r="C597" s="78"/>
      <c r="D597" s="78"/>
      <c r="E597" s="78"/>
      <c r="F597" s="72"/>
      <c r="G597" s="79"/>
      <c r="H597" s="79"/>
      <c r="I597" s="79"/>
      <c r="J597" s="79"/>
      <c r="K597" s="79"/>
      <c r="L597" s="26"/>
      <c r="M597" s="73">
        <f t="shared" si="3968"/>
        <v>0</v>
      </c>
      <c r="N597" s="32"/>
      <c r="O597" s="263"/>
      <c r="P597" s="32"/>
      <c r="Q597" s="20"/>
      <c r="R597" s="32"/>
      <c r="S597" s="20"/>
      <c r="T597" s="32"/>
      <c r="U597" s="20"/>
      <c r="V597" s="74"/>
      <c r="W597" s="20"/>
      <c r="X597" s="20"/>
      <c r="Y597" s="20"/>
      <c r="Z597" s="74"/>
      <c r="AA597" s="20"/>
      <c r="AB597" s="74"/>
      <c r="AC597" s="20"/>
      <c r="AD597" s="74"/>
      <c r="AE597" s="24"/>
      <c r="AF597" s="74"/>
      <c r="AG597" s="20"/>
      <c r="AH597" s="74"/>
      <c r="AI597" s="20"/>
      <c r="AJ597" s="74"/>
      <c r="AK597" s="20"/>
      <c r="AL597" s="74"/>
      <c r="AM597" s="263"/>
      <c r="AN597" s="74"/>
      <c r="AO597" s="20"/>
      <c r="AP597" s="74"/>
      <c r="AQ597" s="20"/>
      <c r="AR597" s="74"/>
      <c r="AS597" s="20"/>
      <c r="AT597" s="74"/>
      <c r="AU597" s="20"/>
      <c r="AV597" s="74"/>
      <c r="AW597" s="20"/>
      <c r="AX597" s="74"/>
      <c r="AY597" s="20"/>
      <c r="AZ597" s="74"/>
      <c r="BA597" s="20"/>
      <c r="BB597" s="74"/>
      <c r="BC597" s="20"/>
      <c r="BD597" s="74"/>
      <c r="BE597" s="20"/>
      <c r="BF597" s="20">
        <f t="shared" si="3969"/>
        <v>0</v>
      </c>
      <c r="BG597" s="20">
        <f t="shared" si="3970"/>
        <v>0</v>
      </c>
      <c r="BH597" s="7"/>
      <c r="BI597" s="7"/>
      <c r="BJ597" s="7"/>
      <c r="BK597" s="52"/>
      <c r="BL597" s="51"/>
      <c r="BM597" s="20"/>
      <c r="BN597" s="78"/>
      <c r="BO597" s="78"/>
      <c r="BP597" s="78"/>
      <c r="BQ597" s="72"/>
      <c r="BR597" s="79"/>
      <c r="BS597" s="79"/>
      <c r="BT597" s="79"/>
      <c r="BU597" s="79"/>
      <c r="BV597" s="79"/>
      <c r="BW597" s="26"/>
      <c r="BX597" s="73">
        <f t="shared" si="3971"/>
        <v>0</v>
      </c>
      <c r="BY597" s="32"/>
      <c r="BZ597" s="334"/>
      <c r="CA597" s="32"/>
      <c r="CB597" s="20"/>
      <c r="CC597" s="32"/>
      <c r="CD597" s="20"/>
      <c r="CE597" s="32"/>
      <c r="CF597" s="20"/>
      <c r="CG597" s="74"/>
      <c r="CH597" s="20"/>
      <c r="CI597" s="20"/>
      <c r="CJ597" s="20"/>
      <c r="CK597" s="74"/>
      <c r="CL597" s="20"/>
      <c r="CM597" s="74"/>
      <c r="CN597" s="20"/>
      <c r="CO597" s="74"/>
      <c r="CP597" s="24"/>
      <c r="CQ597" s="74"/>
      <c r="CR597" s="334"/>
      <c r="CS597" s="74"/>
      <c r="CT597" s="20"/>
      <c r="CU597" s="74"/>
      <c r="CV597" s="20"/>
      <c r="CW597" s="74"/>
      <c r="CX597" s="334"/>
      <c r="CY597" s="74"/>
      <c r="CZ597" s="20"/>
      <c r="DA597" s="74"/>
      <c r="DB597" s="20"/>
      <c r="DC597" s="74"/>
      <c r="DD597" s="20"/>
      <c r="DE597" s="74"/>
      <c r="DF597" s="20"/>
      <c r="DG597" s="74"/>
      <c r="DH597" s="20"/>
      <c r="DI597" s="74"/>
      <c r="DJ597" s="20"/>
      <c r="DK597" s="74"/>
      <c r="DL597" s="20"/>
      <c r="DM597" s="74"/>
      <c r="DN597" s="20"/>
      <c r="DO597" s="74"/>
      <c r="DP597" s="20"/>
      <c r="DQ597" s="20">
        <f t="shared" si="3972"/>
        <v>0</v>
      </c>
      <c r="DR597" s="20">
        <f t="shared" si="3973"/>
        <v>0</v>
      </c>
      <c r="DS597" s="7"/>
      <c r="DT597" s="7"/>
      <c r="DU597" s="7"/>
      <c r="DV597" s="52"/>
      <c r="DW597" s="51"/>
      <c r="DX597" s="20"/>
      <c r="DY597" s="78"/>
      <c r="DZ597" s="78"/>
      <c r="EA597" s="7"/>
      <c r="EB597" s="7"/>
      <c r="EC597" s="7"/>
      <c r="ED597" s="7"/>
      <c r="EE597" s="7"/>
      <c r="EF597" s="7"/>
      <c r="EG597" s="7"/>
      <c r="EH597" s="6">
        <f t="shared" si="3978"/>
        <v>0</v>
      </c>
      <c r="EI597" s="6">
        <f t="shared" si="3974"/>
        <v>0</v>
      </c>
      <c r="EJ597" s="6">
        <f t="shared" si="3974"/>
        <v>0</v>
      </c>
      <c r="EK597" s="18">
        <f t="shared" si="3974"/>
        <v>0</v>
      </c>
      <c r="EL597" s="7">
        <f t="shared" si="3974"/>
        <v>0</v>
      </c>
      <c r="EM597" s="7">
        <f t="shared" si="3974"/>
        <v>0</v>
      </c>
      <c r="EN597" s="7">
        <f t="shared" si="3974"/>
        <v>0</v>
      </c>
      <c r="EO597" s="7">
        <f t="shared" si="3974"/>
        <v>0</v>
      </c>
      <c r="EP597" s="7">
        <f t="shared" si="3974"/>
        <v>0</v>
      </c>
      <c r="EQ597" s="7">
        <f t="shared" si="3974"/>
        <v>0</v>
      </c>
      <c r="ER597" s="7">
        <f t="shared" si="3974"/>
        <v>0</v>
      </c>
      <c r="ES597" s="7">
        <f t="shared" si="3974"/>
        <v>0</v>
      </c>
      <c r="ET597" s="7">
        <f t="shared" si="3974"/>
        <v>0</v>
      </c>
      <c r="EU597" s="18">
        <f t="shared" si="3974"/>
        <v>0</v>
      </c>
      <c r="EV597" s="7">
        <f t="shared" si="3974"/>
        <v>0</v>
      </c>
      <c r="EW597" s="7">
        <f t="shared" si="3974"/>
        <v>0</v>
      </c>
      <c r="EX597" s="7">
        <f t="shared" si="3974"/>
        <v>0</v>
      </c>
      <c r="EY597" s="7">
        <f t="shared" si="3975"/>
        <v>0</v>
      </c>
      <c r="EZ597" s="7">
        <f t="shared" si="3975"/>
        <v>0</v>
      </c>
      <c r="FA597" s="7">
        <f t="shared" si="3975"/>
        <v>0</v>
      </c>
      <c r="FB597" s="7">
        <f t="shared" si="3975"/>
        <v>0</v>
      </c>
      <c r="FC597" s="7">
        <f t="shared" si="3975"/>
        <v>0</v>
      </c>
      <c r="FD597" s="7">
        <f t="shared" si="3975"/>
        <v>0</v>
      </c>
      <c r="FE597" s="18">
        <f t="shared" si="3975"/>
        <v>0</v>
      </c>
      <c r="FF597" s="7">
        <f t="shared" si="3975"/>
        <v>0</v>
      </c>
      <c r="FG597" s="7">
        <f t="shared" si="3975"/>
        <v>0</v>
      </c>
      <c r="FH597" s="7">
        <f t="shared" si="3975"/>
        <v>0</v>
      </c>
      <c r="FI597" s="7">
        <f t="shared" si="3975"/>
        <v>0</v>
      </c>
      <c r="FJ597" s="7">
        <f t="shared" si="3975"/>
        <v>0</v>
      </c>
      <c r="FK597" s="7">
        <f t="shared" si="3975"/>
        <v>0</v>
      </c>
      <c r="FL597" s="7">
        <f t="shared" si="3975"/>
        <v>0</v>
      </c>
      <c r="FM597" s="7">
        <f t="shared" si="3975"/>
        <v>0</v>
      </c>
      <c r="FN597" s="7">
        <f t="shared" si="3975"/>
        <v>0</v>
      </c>
      <c r="FO597" s="7">
        <f t="shared" si="3976"/>
        <v>0</v>
      </c>
      <c r="FP597" s="7"/>
      <c r="FQ597" s="7">
        <f t="shared" si="3977"/>
        <v>0</v>
      </c>
      <c r="FR597" s="7">
        <f t="shared" si="3977"/>
        <v>0</v>
      </c>
      <c r="FS597" s="7">
        <f t="shared" si="3977"/>
        <v>0</v>
      </c>
      <c r="FT597" s="7">
        <f t="shared" si="3977"/>
        <v>0</v>
      </c>
      <c r="FU597" s="7">
        <f t="shared" si="3977"/>
        <v>0</v>
      </c>
      <c r="FV597" s="7">
        <f t="shared" si="3977"/>
        <v>0</v>
      </c>
      <c r="FW597" s="7">
        <f t="shared" si="3977"/>
        <v>0</v>
      </c>
      <c r="FX597" s="7">
        <f t="shared" si="3977"/>
        <v>0</v>
      </c>
      <c r="FY597" s="7">
        <f t="shared" si="3977"/>
        <v>0</v>
      </c>
      <c r="FZ597" s="7">
        <f t="shared" si="3977"/>
        <v>0</v>
      </c>
      <c r="GA597" s="7">
        <f t="shared" si="3977"/>
        <v>0</v>
      </c>
      <c r="GB597" s="116">
        <f t="shared" si="3977"/>
        <v>0</v>
      </c>
      <c r="GC597" s="117">
        <f t="shared" si="3977"/>
        <v>0</v>
      </c>
      <c r="GD597" s="7"/>
      <c r="GE597" s="7"/>
      <c r="GF597" s="7"/>
      <c r="GG597" s="52"/>
      <c r="GH597" s="3"/>
      <c r="GI597" s="18"/>
      <c r="GJ597" s="18"/>
      <c r="GK597" s="1"/>
      <c r="GL597" s="23"/>
      <c r="GM597" s="61"/>
      <c r="GN597" s="7"/>
      <c r="GO597" s="67"/>
    </row>
    <row r="598" spans="1:197" ht="24.95" customHeight="1" x14ac:dyDescent="0.35">
      <c r="A598" s="51"/>
      <c r="B598" s="20"/>
      <c r="C598" s="78"/>
      <c r="D598" s="78"/>
      <c r="E598" s="78"/>
      <c r="F598" s="72"/>
      <c r="G598" s="79"/>
      <c r="H598" s="79"/>
      <c r="I598" s="79"/>
      <c r="J598" s="79"/>
      <c r="K598" s="79"/>
      <c r="L598" s="26"/>
      <c r="M598" s="73">
        <f t="shared" si="3968"/>
        <v>0</v>
      </c>
      <c r="N598" s="32"/>
      <c r="O598" s="263"/>
      <c r="P598" s="32"/>
      <c r="Q598" s="20"/>
      <c r="R598" s="32"/>
      <c r="S598" s="20"/>
      <c r="T598" s="32"/>
      <c r="U598" s="20"/>
      <c r="V598" s="74"/>
      <c r="W598" s="20"/>
      <c r="X598" s="20"/>
      <c r="Y598" s="20"/>
      <c r="Z598" s="74"/>
      <c r="AA598" s="20"/>
      <c r="AB598" s="74"/>
      <c r="AC598" s="20"/>
      <c r="AD598" s="74"/>
      <c r="AE598" s="24"/>
      <c r="AF598" s="74"/>
      <c r="AG598" s="20"/>
      <c r="AH598" s="74"/>
      <c r="AI598" s="20"/>
      <c r="AJ598" s="74"/>
      <c r="AK598" s="20"/>
      <c r="AL598" s="74"/>
      <c r="AM598" s="263"/>
      <c r="AN598" s="74"/>
      <c r="AO598" s="20"/>
      <c r="AP598" s="74"/>
      <c r="AQ598" s="20"/>
      <c r="AR598" s="74"/>
      <c r="AS598" s="20"/>
      <c r="AT598" s="74"/>
      <c r="AU598" s="20"/>
      <c r="AV598" s="74"/>
      <c r="AW598" s="20"/>
      <c r="AX598" s="74"/>
      <c r="AY598" s="20"/>
      <c r="AZ598" s="74"/>
      <c r="BA598" s="20"/>
      <c r="BB598" s="74"/>
      <c r="BC598" s="20"/>
      <c r="BD598" s="74"/>
      <c r="BE598" s="20"/>
      <c r="BF598" s="20">
        <f t="shared" si="3969"/>
        <v>0</v>
      </c>
      <c r="BG598" s="20">
        <f t="shared" si="3970"/>
        <v>0</v>
      </c>
      <c r="BH598" s="7"/>
      <c r="BI598" s="7"/>
      <c r="BJ598" s="7"/>
      <c r="BK598" s="52"/>
      <c r="BL598" s="51"/>
      <c r="BM598" s="20"/>
      <c r="BN598" s="78"/>
      <c r="BO598" s="78"/>
      <c r="BP598" s="78"/>
      <c r="BQ598" s="72"/>
      <c r="BR598" s="79"/>
      <c r="BS598" s="79"/>
      <c r="BT598" s="79"/>
      <c r="BU598" s="79"/>
      <c r="BV598" s="79"/>
      <c r="BW598" s="26"/>
      <c r="BX598" s="73">
        <f t="shared" si="3971"/>
        <v>0</v>
      </c>
      <c r="BY598" s="32"/>
      <c r="BZ598" s="334"/>
      <c r="CA598" s="32"/>
      <c r="CB598" s="20"/>
      <c r="CC598" s="32"/>
      <c r="CD598" s="20"/>
      <c r="CE598" s="32"/>
      <c r="CF598" s="20"/>
      <c r="CG598" s="74"/>
      <c r="CH598" s="20"/>
      <c r="CI598" s="20"/>
      <c r="CJ598" s="20"/>
      <c r="CK598" s="74"/>
      <c r="CL598" s="20"/>
      <c r="CM598" s="74"/>
      <c r="CN598" s="20"/>
      <c r="CO598" s="74"/>
      <c r="CP598" s="24"/>
      <c r="CQ598" s="74"/>
      <c r="CR598" s="334"/>
      <c r="CS598" s="74"/>
      <c r="CT598" s="20"/>
      <c r="CU598" s="74"/>
      <c r="CV598" s="20"/>
      <c r="CW598" s="74"/>
      <c r="CX598" s="334"/>
      <c r="CY598" s="74"/>
      <c r="CZ598" s="20"/>
      <c r="DA598" s="74"/>
      <c r="DB598" s="20"/>
      <c r="DC598" s="74"/>
      <c r="DD598" s="20"/>
      <c r="DE598" s="74"/>
      <c r="DF598" s="20"/>
      <c r="DG598" s="74"/>
      <c r="DH598" s="20"/>
      <c r="DI598" s="74"/>
      <c r="DJ598" s="20"/>
      <c r="DK598" s="74"/>
      <c r="DL598" s="20"/>
      <c r="DM598" s="74"/>
      <c r="DN598" s="20"/>
      <c r="DO598" s="74"/>
      <c r="DP598" s="20"/>
      <c r="DQ598" s="20">
        <f t="shared" si="3972"/>
        <v>0</v>
      </c>
      <c r="DR598" s="20">
        <f t="shared" si="3973"/>
        <v>0</v>
      </c>
      <c r="DS598" s="7"/>
      <c r="DT598" s="7"/>
      <c r="DU598" s="7"/>
      <c r="DV598" s="52"/>
      <c r="DW598" s="51"/>
      <c r="DX598" s="20"/>
      <c r="DY598" s="78"/>
      <c r="DZ598" s="78"/>
      <c r="EA598" s="7"/>
      <c r="EB598" s="7"/>
      <c r="EC598" s="7"/>
      <c r="ED598" s="7"/>
      <c r="EE598" s="7"/>
      <c r="EF598" s="7"/>
      <c r="EG598" s="7"/>
      <c r="EH598" s="6">
        <f t="shared" si="3978"/>
        <v>0</v>
      </c>
      <c r="EI598" s="6">
        <f t="shared" si="3974"/>
        <v>0</v>
      </c>
      <c r="EJ598" s="6">
        <f t="shared" si="3974"/>
        <v>0</v>
      </c>
      <c r="EK598" s="18">
        <f t="shared" si="3974"/>
        <v>0</v>
      </c>
      <c r="EL598" s="7">
        <f t="shared" si="3974"/>
        <v>0</v>
      </c>
      <c r="EM598" s="7">
        <f t="shared" si="3974"/>
        <v>0</v>
      </c>
      <c r="EN598" s="7">
        <f t="shared" si="3974"/>
        <v>0</v>
      </c>
      <c r="EO598" s="7">
        <f t="shared" si="3974"/>
        <v>0</v>
      </c>
      <c r="EP598" s="7">
        <f t="shared" si="3974"/>
        <v>0</v>
      </c>
      <c r="EQ598" s="7">
        <f t="shared" si="3974"/>
        <v>0</v>
      </c>
      <c r="ER598" s="7">
        <f t="shared" si="3974"/>
        <v>0</v>
      </c>
      <c r="ES598" s="7">
        <f t="shared" si="3974"/>
        <v>0</v>
      </c>
      <c r="ET598" s="7">
        <f t="shared" si="3974"/>
        <v>0</v>
      </c>
      <c r="EU598" s="18">
        <f t="shared" si="3974"/>
        <v>0</v>
      </c>
      <c r="EV598" s="7">
        <f t="shared" si="3974"/>
        <v>0</v>
      </c>
      <c r="EW598" s="7">
        <f t="shared" si="3974"/>
        <v>0</v>
      </c>
      <c r="EX598" s="7">
        <f t="shared" si="3974"/>
        <v>0</v>
      </c>
      <c r="EY598" s="7">
        <f t="shared" si="3975"/>
        <v>0</v>
      </c>
      <c r="EZ598" s="7">
        <f t="shared" si="3975"/>
        <v>0</v>
      </c>
      <c r="FA598" s="7">
        <f t="shared" si="3975"/>
        <v>0</v>
      </c>
      <c r="FB598" s="7">
        <f t="shared" si="3975"/>
        <v>0</v>
      </c>
      <c r="FC598" s="7">
        <f t="shared" si="3975"/>
        <v>0</v>
      </c>
      <c r="FD598" s="7">
        <f t="shared" si="3975"/>
        <v>0</v>
      </c>
      <c r="FE598" s="18">
        <f t="shared" si="3975"/>
        <v>0</v>
      </c>
      <c r="FF598" s="7">
        <f t="shared" si="3975"/>
        <v>0</v>
      </c>
      <c r="FG598" s="7">
        <f t="shared" si="3975"/>
        <v>0</v>
      </c>
      <c r="FH598" s="7">
        <f t="shared" si="3975"/>
        <v>0</v>
      </c>
      <c r="FI598" s="7">
        <f t="shared" si="3975"/>
        <v>0</v>
      </c>
      <c r="FJ598" s="7">
        <f t="shared" si="3975"/>
        <v>0</v>
      </c>
      <c r="FK598" s="7">
        <f t="shared" si="3975"/>
        <v>0</v>
      </c>
      <c r="FL598" s="7">
        <f t="shared" si="3975"/>
        <v>0</v>
      </c>
      <c r="FM598" s="7">
        <f t="shared" si="3975"/>
        <v>0</v>
      </c>
      <c r="FN598" s="7">
        <f t="shared" si="3975"/>
        <v>0</v>
      </c>
      <c r="FO598" s="7">
        <f t="shared" si="3976"/>
        <v>0</v>
      </c>
      <c r="FP598" s="7"/>
      <c r="FQ598" s="7">
        <f t="shared" si="3977"/>
        <v>0</v>
      </c>
      <c r="FR598" s="7">
        <f t="shared" si="3977"/>
        <v>0</v>
      </c>
      <c r="FS598" s="7">
        <f t="shared" si="3977"/>
        <v>0</v>
      </c>
      <c r="FT598" s="7">
        <f t="shared" si="3977"/>
        <v>0</v>
      </c>
      <c r="FU598" s="7">
        <f t="shared" si="3977"/>
        <v>0</v>
      </c>
      <c r="FV598" s="7">
        <f t="shared" si="3977"/>
        <v>0</v>
      </c>
      <c r="FW598" s="7">
        <f t="shared" si="3977"/>
        <v>0</v>
      </c>
      <c r="FX598" s="7">
        <f t="shared" si="3977"/>
        <v>0</v>
      </c>
      <c r="FY598" s="7">
        <f t="shared" si="3977"/>
        <v>0</v>
      </c>
      <c r="FZ598" s="7">
        <f t="shared" si="3977"/>
        <v>0</v>
      </c>
      <c r="GA598" s="7">
        <f t="shared" si="3977"/>
        <v>0</v>
      </c>
      <c r="GB598" s="116">
        <f t="shared" si="3977"/>
        <v>0</v>
      </c>
      <c r="GC598" s="117">
        <f t="shared" si="3977"/>
        <v>0</v>
      </c>
      <c r="GD598" s="7"/>
      <c r="GE598" s="7"/>
      <c r="GF598" s="7"/>
      <c r="GG598" s="52"/>
      <c r="GH598" s="3"/>
      <c r="GI598" s="18"/>
      <c r="GJ598" s="18"/>
      <c r="GK598" s="1"/>
      <c r="GL598" s="23"/>
      <c r="GM598" s="61"/>
      <c r="GN598" s="7"/>
      <c r="GO598" s="67"/>
    </row>
    <row r="599" spans="1:197" ht="24.95" customHeight="1" x14ac:dyDescent="0.35">
      <c r="A599" s="51"/>
      <c r="B599" s="17"/>
      <c r="C599" s="17"/>
      <c r="D599" s="7"/>
      <c r="E599" s="7"/>
      <c r="F599" s="7"/>
      <c r="G599" s="7"/>
      <c r="H599" s="7"/>
      <c r="I599" s="7"/>
      <c r="J599" s="7"/>
      <c r="K599" s="7"/>
      <c r="L599" s="7"/>
      <c r="M599" s="73">
        <f t="shared" si="3968"/>
        <v>0</v>
      </c>
      <c r="N599" s="32"/>
      <c r="O599" s="263"/>
      <c r="P599" s="32"/>
      <c r="Q599" s="20"/>
      <c r="R599" s="32"/>
      <c r="S599" s="20"/>
      <c r="T599" s="32"/>
      <c r="U599" s="20"/>
      <c r="V599" s="74"/>
      <c r="W599" s="20"/>
      <c r="X599" s="20"/>
      <c r="Y599" s="20"/>
      <c r="Z599" s="74"/>
      <c r="AA599" s="20"/>
      <c r="AB599" s="74"/>
      <c r="AC599" s="20"/>
      <c r="AD599" s="74"/>
      <c r="AE599" s="24"/>
      <c r="AF599" s="74"/>
      <c r="AG599" s="20"/>
      <c r="AH599" s="74"/>
      <c r="AI599" s="20"/>
      <c r="AJ599" s="74"/>
      <c r="AK599" s="20"/>
      <c r="AL599" s="74"/>
      <c r="AM599" s="263"/>
      <c r="AN599" s="74"/>
      <c r="AO599" s="20"/>
      <c r="AP599" s="74"/>
      <c r="AQ599" s="20"/>
      <c r="AR599" s="74"/>
      <c r="AS599" s="20"/>
      <c r="AT599" s="74"/>
      <c r="AU599" s="20"/>
      <c r="AV599" s="74"/>
      <c r="AW599" s="20"/>
      <c r="AX599" s="74"/>
      <c r="AY599" s="20"/>
      <c r="AZ599" s="74"/>
      <c r="BA599" s="20"/>
      <c r="BB599" s="74"/>
      <c r="BC599" s="20"/>
      <c r="BD599" s="74"/>
      <c r="BE599" s="20"/>
      <c r="BF599" s="20">
        <f t="shared" si="3969"/>
        <v>0</v>
      </c>
      <c r="BG599" s="20">
        <f t="shared" si="3970"/>
        <v>0</v>
      </c>
      <c r="BH599" s="7"/>
      <c r="BI599" s="7"/>
      <c r="BJ599" s="7"/>
      <c r="BK599" s="52"/>
      <c r="BL599" s="51"/>
      <c r="BM599" s="17"/>
      <c r="BN599" s="17"/>
      <c r="BO599" s="7"/>
      <c r="BP599" s="7"/>
      <c r="BQ599" s="7"/>
      <c r="BR599" s="7"/>
      <c r="BS599" s="7"/>
      <c r="BT599" s="7"/>
      <c r="BU599" s="7"/>
      <c r="BV599" s="7"/>
      <c r="BW599" s="7"/>
      <c r="BX599" s="73">
        <f t="shared" si="3971"/>
        <v>0</v>
      </c>
      <c r="BY599" s="32"/>
      <c r="BZ599" s="334"/>
      <c r="CA599" s="32"/>
      <c r="CB599" s="20"/>
      <c r="CC599" s="32"/>
      <c r="CD599" s="20"/>
      <c r="CE599" s="32"/>
      <c r="CF599" s="20"/>
      <c r="CG599" s="74"/>
      <c r="CH599" s="20"/>
      <c r="CI599" s="20"/>
      <c r="CJ599" s="20"/>
      <c r="CK599" s="74"/>
      <c r="CL599" s="20"/>
      <c r="CM599" s="74"/>
      <c r="CN599" s="20"/>
      <c r="CO599" s="74"/>
      <c r="CP599" s="24"/>
      <c r="CQ599" s="74"/>
      <c r="CR599" s="334"/>
      <c r="CS599" s="74"/>
      <c r="CT599" s="20"/>
      <c r="CU599" s="74"/>
      <c r="CV599" s="20"/>
      <c r="CW599" s="74"/>
      <c r="CX599" s="334"/>
      <c r="CY599" s="74"/>
      <c r="CZ599" s="20"/>
      <c r="DA599" s="74"/>
      <c r="DB599" s="20"/>
      <c r="DC599" s="74"/>
      <c r="DD599" s="20"/>
      <c r="DE599" s="74"/>
      <c r="DF599" s="20"/>
      <c r="DG599" s="74"/>
      <c r="DH599" s="20"/>
      <c r="DI599" s="74"/>
      <c r="DJ599" s="20"/>
      <c r="DK599" s="74"/>
      <c r="DL599" s="20"/>
      <c r="DM599" s="74"/>
      <c r="DN599" s="20"/>
      <c r="DO599" s="74"/>
      <c r="DP599" s="20"/>
      <c r="DQ599" s="20">
        <f t="shared" si="3972"/>
        <v>0</v>
      </c>
      <c r="DR599" s="20">
        <f t="shared" si="3973"/>
        <v>0</v>
      </c>
      <c r="DS599" s="7"/>
      <c r="DT599" s="7"/>
      <c r="DU599" s="7"/>
      <c r="DV599" s="52"/>
      <c r="DW599" s="51"/>
      <c r="DX599" s="17"/>
      <c r="DY599" s="17"/>
      <c r="DZ599" s="7"/>
      <c r="EA599" s="7"/>
      <c r="EB599" s="7"/>
      <c r="EC599" s="7"/>
      <c r="ED599" s="7"/>
      <c r="EE599" s="7"/>
      <c r="EF599" s="7"/>
      <c r="EG599" s="7"/>
      <c r="EH599" s="6">
        <f t="shared" si="3978"/>
        <v>0</v>
      </c>
      <c r="EI599" s="6">
        <f t="shared" si="3974"/>
        <v>0</v>
      </c>
      <c r="EJ599" s="6">
        <f t="shared" si="3974"/>
        <v>0</v>
      </c>
      <c r="EK599" s="18">
        <f t="shared" si="3974"/>
        <v>0</v>
      </c>
      <c r="EL599" s="7">
        <f t="shared" si="3974"/>
        <v>0</v>
      </c>
      <c r="EM599" s="7">
        <f t="shared" si="3974"/>
        <v>0</v>
      </c>
      <c r="EN599" s="7">
        <f t="shared" si="3974"/>
        <v>0</v>
      </c>
      <c r="EO599" s="7">
        <f t="shared" si="3974"/>
        <v>0</v>
      </c>
      <c r="EP599" s="7">
        <f t="shared" si="3974"/>
        <v>0</v>
      </c>
      <c r="EQ599" s="7">
        <f t="shared" si="3974"/>
        <v>0</v>
      </c>
      <c r="ER599" s="7">
        <f t="shared" si="3974"/>
        <v>0</v>
      </c>
      <c r="ES599" s="7">
        <f t="shared" si="3974"/>
        <v>0</v>
      </c>
      <c r="ET599" s="7">
        <f t="shared" si="3974"/>
        <v>0</v>
      </c>
      <c r="EU599" s="18">
        <f t="shared" si="3974"/>
        <v>0</v>
      </c>
      <c r="EV599" s="7">
        <f t="shared" si="3974"/>
        <v>0</v>
      </c>
      <c r="EW599" s="7">
        <f t="shared" si="3974"/>
        <v>0</v>
      </c>
      <c r="EX599" s="7">
        <f t="shared" si="3974"/>
        <v>0</v>
      </c>
      <c r="EY599" s="7">
        <f t="shared" si="3975"/>
        <v>0</v>
      </c>
      <c r="EZ599" s="7">
        <f t="shared" si="3975"/>
        <v>0</v>
      </c>
      <c r="FA599" s="7">
        <f t="shared" si="3975"/>
        <v>0</v>
      </c>
      <c r="FB599" s="7">
        <f t="shared" si="3975"/>
        <v>0</v>
      </c>
      <c r="FC599" s="7">
        <f t="shared" si="3975"/>
        <v>0</v>
      </c>
      <c r="FD599" s="7">
        <f t="shared" si="3975"/>
        <v>0</v>
      </c>
      <c r="FE599" s="18">
        <f t="shared" si="3975"/>
        <v>0</v>
      </c>
      <c r="FF599" s="7">
        <f t="shared" si="3975"/>
        <v>0</v>
      </c>
      <c r="FG599" s="7">
        <f t="shared" si="3975"/>
        <v>0</v>
      </c>
      <c r="FH599" s="7">
        <f t="shared" si="3975"/>
        <v>0</v>
      </c>
      <c r="FI599" s="7">
        <f t="shared" si="3975"/>
        <v>0</v>
      </c>
      <c r="FJ599" s="7">
        <f t="shared" si="3975"/>
        <v>0</v>
      </c>
      <c r="FK599" s="7">
        <f t="shared" si="3975"/>
        <v>0</v>
      </c>
      <c r="FL599" s="7">
        <f t="shared" si="3975"/>
        <v>0</v>
      </c>
      <c r="FM599" s="7">
        <f t="shared" si="3975"/>
        <v>0</v>
      </c>
      <c r="FN599" s="7">
        <f t="shared" si="3975"/>
        <v>0</v>
      </c>
      <c r="FO599" s="7">
        <f t="shared" si="3976"/>
        <v>0</v>
      </c>
      <c r="FP599" s="7"/>
      <c r="FQ599" s="7">
        <f t="shared" si="3977"/>
        <v>0</v>
      </c>
      <c r="FR599" s="7">
        <f t="shared" si="3977"/>
        <v>0</v>
      </c>
      <c r="FS599" s="7">
        <f t="shared" si="3977"/>
        <v>0</v>
      </c>
      <c r="FT599" s="7">
        <f t="shared" si="3977"/>
        <v>0</v>
      </c>
      <c r="FU599" s="7">
        <f t="shared" si="3977"/>
        <v>0</v>
      </c>
      <c r="FV599" s="7">
        <f t="shared" si="3977"/>
        <v>0</v>
      </c>
      <c r="FW599" s="7">
        <f t="shared" si="3977"/>
        <v>0</v>
      </c>
      <c r="FX599" s="7">
        <f t="shared" si="3977"/>
        <v>0</v>
      </c>
      <c r="FY599" s="7">
        <f t="shared" si="3977"/>
        <v>0</v>
      </c>
      <c r="FZ599" s="7">
        <f t="shared" si="3977"/>
        <v>0</v>
      </c>
      <c r="GA599" s="7">
        <f t="shared" si="3977"/>
        <v>0</v>
      </c>
      <c r="GB599" s="116">
        <f t="shared" si="3977"/>
        <v>0</v>
      </c>
      <c r="GC599" s="117">
        <f t="shared" si="3977"/>
        <v>0</v>
      </c>
      <c r="GD599" s="7"/>
      <c r="GE599" s="7"/>
      <c r="GF599" s="7"/>
      <c r="GG599" s="52"/>
      <c r="GH599" s="3"/>
      <c r="GI599" s="18"/>
      <c r="GJ599" s="18"/>
      <c r="GK599" s="1"/>
      <c r="GL599" s="23"/>
      <c r="GM599" s="61"/>
      <c r="GN599" s="7"/>
      <c r="GO599" s="67"/>
    </row>
    <row r="600" spans="1:197" ht="24.95" customHeight="1" x14ac:dyDescent="0.35">
      <c r="A600" s="51"/>
      <c r="B600" s="17"/>
      <c r="C600" s="17"/>
      <c r="D600" s="7"/>
      <c r="E600" s="7"/>
      <c r="F600" s="7"/>
      <c r="G600" s="7"/>
      <c r="H600" s="7"/>
      <c r="I600" s="7"/>
      <c r="J600" s="7"/>
      <c r="K600" s="7"/>
      <c r="L600" s="7"/>
      <c r="M600" s="73">
        <f t="shared" si="3968"/>
        <v>0</v>
      </c>
      <c r="N600" s="32"/>
      <c r="O600" s="263"/>
      <c r="P600" s="32"/>
      <c r="Q600" s="20"/>
      <c r="R600" s="32"/>
      <c r="S600" s="20"/>
      <c r="T600" s="32"/>
      <c r="U600" s="20"/>
      <c r="V600" s="74"/>
      <c r="W600" s="20"/>
      <c r="X600" s="20"/>
      <c r="Y600" s="20"/>
      <c r="Z600" s="74"/>
      <c r="AA600" s="20"/>
      <c r="AB600" s="74"/>
      <c r="AC600" s="20"/>
      <c r="AD600" s="74"/>
      <c r="AE600" s="24"/>
      <c r="AF600" s="74"/>
      <c r="AG600" s="20"/>
      <c r="AH600" s="74"/>
      <c r="AI600" s="20"/>
      <c r="AJ600" s="74"/>
      <c r="AK600" s="20"/>
      <c r="AL600" s="74"/>
      <c r="AM600" s="263"/>
      <c r="AN600" s="74"/>
      <c r="AO600" s="20"/>
      <c r="AP600" s="74"/>
      <c r="AQ600" s="20"/>
      <c r="AR600" s="74"/>
      <c r="AS600" s="20"/>
      <c r="AT600" s="74"/>
      <c r="AU600" s="20"/>
      <c r="AV600" s="74"/>
      <c r="AW600" s="20"/>
      <c r="AX600" s="74"/>
      <c r="AY600" s="20"/>
      <c r="AZ600" s="74"/>
      <c r="BA600" s="20"/>
      <c r="BB600" s="74"/>
      <c r="BC600" s="20"/>
      <c r="BD600" s="74"/>
      <c r="BE600" s="20"/>
      <c r="BF600" s="20">
        <f t="shared" si="3969"/>
        <v>0</v>
      </c>
      <c r="BG600" s="20">
        <f t="shared" si="3970"/>
        <v>0</v>
      </c>
      <c r="BH600" s="7"/>
      <c r="BI600" s="7"/>
      <c r="BJ600" s="7"/>
      <c r="BK600" s="52"/>
      <c r="BL600" s="51"/>
      <c r="BM600" s="17"/>
      <c r="BN600" s="17"/>
      <c r="BO600" s="7"/>
      <c r="BP600" s="7"/>
      <c r="BQ600" s="7"/>
      <c r="BR600" s="7"/>
      <c r="BS600" s="7"/>
      <c r="BT600" s="7"/>
      <c r="BU600" s="7"/>
      <c r="BV600" s="7"/>
      <c r="BW600" s="7"/>
      <c r="BX600" s="73">
        <f t="shared" si="3971"/>
        <v>0</v>
      </c>
      <c r="BY600" s="32"/>
      <c r="BZ600" s="334"/>
      <c r="CA600" s="32"/>
      <c r="CB600" s="20"/>
      <c r="CC600" s="32"/>
      <c r="CD600" s="20"/>
      <c r="CE600" s="32"/>
      <c r="CF600" s="20"/>
      <c r="CG600" s="74"/>
      <c r="CH600" s="20"/>
      <c r="CI600" s="20"/>
      <c r="CJ600" s="20"/>
      <c r="CK600" s="74"/>
      <c r="CL600" s="20"/>
      <c r="CM600" s="74"/>
      <c r="CN600" s="20"/>
      <c r="CO600" s="74"/>
      <c r="CP600" s="24"/>
      <c r="CQ600" s="74"/>
      <c r="CR600" s="334"/>
      <c r="CS600" s="74"/>
      <c r="CT600" s="20"/>
      <c r="CU600" s="74"/>
      <c r="CV600" s="20"/>
      <c r="CW600" s="74"/>
      <c r="CX600" s="334"/>
      <c r="CY600" s="74"/>
      <c r="CZ600" s="20"/>
      <c r="DA600" s="74"/>
      <c r="DB600" s="20"/>
      <c r="DC600" s="74"/>
      <c r="DD600" s="20"/>
      <c r="DE600" s="74"/>
      <c r="DF600" s="20"/>
      <c r="DG600" s="74"/>
      <c r="DH600" s="20"/>
      <c r="DI600" s="74"/>
      <c r="DJ600" s="20"/>
      <c r="DK600" s="74"/>
      <c r="DL600" s="20"/>
      <c r="DM600" s="74"/>
      <c r="DN600" s="20"/>
      <c r="DO600" s="74"/>
      <c r="DP600" s="20"/>
      <c r="DQ600" s="20">
        <f t="shared" si="3972"/>
        <v>0</v>
      </c>
      <c r="DR600" s="20">
        <f t="shared" si="3973"/>
        <v>0</v>
      </c>
      <c r="DS600" s="7"/>
      <c r="DT600" s="7"/>
      <c r="DU600" s="7"/>
      <c r="DV600" s="52"/>
      <c r="DW600" s="51"/>
      <c r="DX600" s="17"/>
      <c r="DY600" s="17"/>
      <c r="DZ600" s="7"/>
      <c r="EA600" s="7"/>
      <c r="EB600" s="7"/>
      <c r="EC600" s="7"/>
      <c r="ED600" s="7"/>
      <c r="EE600" s="7"/>
      <c r="EF600" s="7"/>
      <c r="EG600" s="7"/>
      <c r="EH600" s="6">
        <f t="shared" si="3978"/>
        <v>0</v>
      </c>
      <c r="EI600" s="6">
        <f t="shared" si="3974"/>
        <v>0</v>
      </c>
      <c r="EJ600" s="6">
        <f t="shared" si="3974"/>
        <v>0</v>
      </c>
      <c r="EK600" s="18">
        <f t="shared" si="3974"/>
        <v>0</v>
      </c>
      <c r="EL600" s="7">
        <f t="shared" si="3974"/>
        <v>0</v>
      </c>
      <c r="EM600" s="7">
        <f t="shared" si="3974"/>
        <v>0</v>
      </c>
      <c r="EN600" s="7">
        <f t="shared" si="3974"/>
        <v>0</v>
      </c>
      <c r="EO600" s="7">
        <f t="shared" si="3974"/>
        <v>0</v>
      </c>
      <c r="EP600" s="7">
        <f t="shared" si="3974"/>
        <v>0</v>
      </c>
      <c r="EQ600" s="7">
        <f t="shared" si="3974"/>
        <v>0</v>
      </c>
      <c r="ER600" s="7">
        <f t="shared" si="3974"/>
        <v>0</v>
      </c>
      <c r="ES600" s="7">
        <f t="shared" si="3974"/>
        <v>0</v>
      </c>
      <c r="ET600" s="7">
        <f t="shared" si="3974"/>
        <v>0</v>
      </c>
      <c r="EU600" s="18">
        <f t="shared" si="3974"/>
        <v>0</v>
      </c>
      <c r="EV600" s="7">
        <f t="shared" si="3974"/>
        <v>0</v>
      </c>
      <c r="EW600" s="7">
        <f t="shared" si="3974"/>
        <v>0</v>
      </c>
      <c r="EX600" s="7">
        <f t="shared" si="3974"/>
        <v>0</v>
      </c>
      <c r="EY600" s="7">
        <f t="shared" si="3975"/>
        <v>0</v>
      </c>
      <c r="EZ600" s="7">
        <f t="shared" si="3975"/>
        <v>0</v>
      </c>
      <c r="FA600" s="7">
        <f t="shared" si="3975"/>
        <v>0</v>
      </c>
      <c r="FB600" s="7">
        <f t="shared" si="3975"/>
        <v>0</v>
      </c>
      <c r="FC600" s="7">
        <f t="shared" si="3975"/>
        <v>0</v>
      </c>
      <c r="FD600" s="7">
        <f t="shared" si="3975"/>
        <v>0</v>
      </c>
      <c r="FE600" s="18">
        <f t="shared" si="3975"/>
        <v>0</v>
      </c>
      <c r="FF600" s="7">
        <f t="shared" si="3975"/>
        <v>0</v>
      </c>
      <c r="FG600" s="7">
        <f t="shared" si="3975"/>
        <v>0</v>
      </c>
      <c r="FH600" s="7">
        <f t="shared" si="3975"/>
        <v>0</v>
      </c>
      <c r="FI600" s="7">
        <f t="shared" si="3975"/>
        <v>0</v>
      </c>
      <c r="FJ600" s="7">
        <f t="shared" si="3975"/>
        <v>0</v>
      </c>
      <c r="FK600" s="7">
        <f t="shared" si="3975"/>
        <v>0</v>
      </c>
      <c r="FL600" s="7">
        <f t="shared" si="3975"/>
        <v>0</v>
      </c>
      <c r="FM600" s="7">
        <f t="shared" si="3975"/>
        <v>0</v>
      </c>
      <c r="FN600" s="7">
        <f t="shared" si="3975"/>
        <v>0</v>
      </c>
      <c r="FO600" s="7">
        <f t="shared" si="3976"/>
        <v>0</v>
      </c>
      <c r="FP600" s="7"/>
      <c r="FQ600" s="7">
        <f t="shared" si="3977"/>
        <v>0</v>
      </c>
      <c r="FR600" s="7">
        <f t="shared" si="3977"/>
        <v>0</v>
      </c>
      <c r="FS600" s="7">
        <f t="shared" si="3977"/>
        <v>0</v>
      </c>
      <c r="FT600" s="7">
        <f t="shared" si="3977"/>
        <v>0</v>
      </c>
      <c r="FU600" s="7">
        <f t="shared" si="3977"/>
        <v>0</v>
      </c>
      <c r="FV600" s="7">
        <f t="shared" si="3977"/>
        <v>0</v>
      </c>
      <c r="FW600" s="7">
        <f t="shared" si="3977"/>
        <v>0</v>
      </c>
      <c r="FX600" s="7">
        <f t="shared" si="3977"/>
        <v>0</v>
      </c>
      <c r="FY600" s="7">
        <f t="shared" si="3977"/>
        <v>0</v>
      </c>
      <c r="FZ600" s="7">
        <f t="shared" si="3977"/>
        <v>0</v>
      </c>
      <c r="GA600" s="7">
        <f t="shared" si="3977"/>
        <v>0</v>
      </c>
      <c r="GB600" s="116">
        <f t="shared" si="3977"/>
        <v>0</v>
      </c>
      <c r="GC600" s="117">
        <f t="shared" si="3977"/>
        <v>0</v>
      </c>
      <c r="GD600" s="7"/>
      <c r="GE600" s="7"/>
      <c r="GF600" s="7"/>
      <c r="GG600" s="52"/>
      <c r="GH600" s="3"/>
      <c r="GI600" s="18"/>
      <c r="GJ600" s="18"/>
      <c r="GK600" s="1"/>
      <c r="GL600" s="23"/>
      <c r="GM600" s="61"/>
      <c r="GN600" s="7"/>
      <c r="GO600" s="67"/>
    </row>
    <row r="601" spans="1:197" ht="24.95" customHeight="1" x14ac:dyDescent="0.35">
      <c r="A601" s="51"/>
      <c r="B601" s="17"/>
      <c r="C601" s="17"/>
      <c r="D601" s="7"/>
      <c r="E601" s="7"/>
      <c r="F601" s="7"/>
      <c r="G601" s="7"/>
      <c r="H601" s="7"/>
      <c r="I601" s="7"/>
      <c r="J601" s="7"/>
      <c r="K601" s="7"/>
      <c r="L601" s="7"/>
      <c r="M601" s="73">
        <f t="shared" si="3968"/>
        <v>0</v>
      </c>
      <c r="N601" s="32"/>
      <c r="O601" s="263"/>
      <c r="P601" s="32"/>
      <c r="Q601" s="20"/>
      <c r="R601" s="32"/>
      <c r="S601" s="20"/>
      <c r="T601" s="32"/>
      <c r="U601" s="20"/>
      <c r="V601" s="74"/>
      <c r="W601" s="20"/>
      <c r="X601" s="20"/>
      <c r="Y601" s="20"/>
      <c r="Z601" s="74"/>
      <c r="AA601" s="20"/>
      <c r="AB601" s="74"/>
      <c r="AC601" s="20"/>
      <c r="AD601" s="74"/>
      <c r="AE601" s="24"/>
      <c r="AF601" s="74"/>
      <c r="AG601" s="20"/>
      <c r="AH601" s="74"/>
      <c r="AI601" s="20"/>
      <c r="AJ601" s="74"/>
      <c r="AK601" s="20"/>
      <c r="AL601" s="74"/>
      <c r="AM601" s="263"/>
      <c r="AN601" s="74"/>
      <c r="AO601" s="20"/>
      <c r="AP601" s="74"/>
      <c r="AQ601" s="20"/>
      <c r="AR601" s="74"/>
      <c r="AS601" s="20"/>
      <c r="AT601" s="74"/>
      <c r="AU601" s="20"/>
      <c r="AV601" s="74"/>
      <c r="AW601" s="20"/>
      <c r="AX601" s="74"/>
      <c r="AY601" s="20"/>
      <c r="AZ601" s="74"/>
      <c r="BA601" s="20"/>
      <c r="BB601" s="74"/>
      <c r="BC601" s="20"/>
      <c r="BD601" s="74"/>
      <c r="BE601" s="20"/>
      <c r="BF601" s="20">
        <f t="shared" si="3969"/>
        <v>0</v>
      </c>
      <c r="BG601" s="20">
        <f t="shared" si="3970"/>
        <v>0</v>
      </c>
      <c r="BH601" s="7"/>
      <c r="BI601" s="7"/>
      <c r="BJ601" s="7"/>
      <c r="BK601" s="52"/>
      <c r="BL601" s="51"/>
      <c r="BM601" s="17"/>
      <c r="BN601" s="17"/>
      <c r="BO601" s="7"/>
      <c r="BP601" s="7"/>
      <c r="BQ601" s="7"/>
      <c r="BR601" s="7"/>
      <c r="BS601" s="7"/>
      <c r="BT601" s="7"/>
      <c r="BU601" s="7"/>
      <c r="BV601" s="7"/>
      <c r="BW601" s="7"/>
      <c r="BX601" s="73">
        <f t="shared" si="3971"/>
        <v>0</v>
      </c>
      <c r="BY601" s="32"/>
      <c r="BZ601" s="334"/>
      <c r="CA601" s="32"/>
      <c r="CB601" s="20"/>
      <c r="CC601" s="32"/>
      <c r="CD601" s="20"/>
      <c r="CE601" s="32"/>
      <c r="CF601" s="20"/>
      <c r="CG601" s="74"/>
      <c r="CH601" s="20"/>
      <c r="CI601" s="20"/>
      <c r="CJ601" s="20"/>
      <c r="CK601" s="74"/>
      <c r="CL601" s="20"/>
      <c r="CM601" s="74"/>
      <c r="CN601" s="20"/>
      <c r="CO601" s="74"/>
      <c r="CP601" s="24"/>
      <c r="CQ601" s="74"/>
      <c r="CR601" s="334"/>
      <c r="CS601" s="74"/>
      <c r="CT601" s="20"/>
      <c r="CU601" s="74"/>
      <c r="CV601" s="20"/>
      <c r="CW601" s="74"/>
      <c r="CX601" s="334"/>
      <c r="CY601" s="74"/>
      <c r="CZ601" s="20"/>
      <c r="DA601" s="74"/>
      <c r="DB601" s="20"/>
      <c r="DC601" s="74"/>
      <c r="DD601" s="20"/>
      <c r="DE601" s="74"/>
      <c r="DF601" s="20"/>
      <c r="DG601" s="74"/>
      <c r="DH601" s="20"/>
      <c r="DI601" s="74"/>
      <c r="DJ601" s="20"/>
      <c r="DK601" s="74"/>
      <c r="DL601" s="20"/>
      <c r="DM601" s="74"/>
      <c r="DN601" s="20"/>
      <c r="DO601" s="74"/>
      <c r="DP601" s="20"/>
      <c r="DQ601" s="20">
        <f t="shared" si="3972"/>
        <v>0</v>
      </c>
      <c r="DR601" s="20">
        <f t="shared" si="3973"/>
        <v>0</v>
      </c>
      <c r="DS601" s="7"/>
      <c r="DT601" s="7"/>
      <c r="DU601" s="7"/>
      <c r="DV601" s="52"/>
      <c r="DW601" s="51"/>
      <c r="DX601" s="17"/>
      <c r="DY601" s="17"/>
      <c r="DZ601" s="7"/>
      <c r="EA601" s="7"/>
      <c r="EB601" s="7"/>
      <c r="EC601" s="7"/>
      <c r="ED601" s="7"/>
      <c r="EE601" s="7"/>
      <c r="EF601" s="7"/>
      <c r="EG601" s="7"/>
      <c r="EH601" s="6">
        <f t="shared" si="3978"/>
        <v>0</v>
      </c>
      <c r="EI601" s="6">
        <f t="shared" si="3974"/>
        <v>0</v>
      </c>
      <c r="EJ601" s="6">
        <f t="shared" si="3974"/>
        <v>0</v>
      </c>
      <c r="EK601" s="18">
        <f t="shared" si="3974"/>
        <v>0</v>
      </c>
      <c r="EL601" s="7">
        <f t="shared" si="3974"/>
        <v>0</v>
      </c>
      <c r="EM601" s="7">
        <f t="shared" si="3974"/>
        <v>0</v>
      </c>
      <c r="EN601" s="7">
        <f t="shared" si="3974"/>
        <v>0</v>
      </c>
      <c r="EO601" s="7">
        <f t="shared" si="3974"/>
        <v>0</v>
      </c>
      <c r="EP601" s="7">
        <f t="shared" si="3974"/>
        <v>0</v>
      </c>
      <c r="EQ601" s="7">
        <f t="shared" si="3974"/>
        <v>0</v>
      </c>
      <c r="ER601" s="7">
        <f t="shared" si="3974"/>
        <v>0</v>
      </c>
      <c r="ES601" s="7">
        <f t="shared" si="3974"/>
        <v>0</v>
      </c>
      <c r="ET601" s="7">
        <f t="shared" si="3974"/>
        <v>0</v>
      </c>
      <c r="EU601" s="18">
        <f t="shared" si="3974"/>
        <v>0</v>
      </c>
      <c r="EV601" s="7">
        <f t="shared" si="3974"/>
        <v>0</v>
      </c>
      <c r="EW601" s="7">
        <f t="shared" si="3974"/>
        <v>0</v>
      </c>
      <c r="EX601" s="7">
        <f t="shared" si="3974"/>
        <v>0</v>
      </c>
      <c r="EY601" s="7">
        <f t="shared" si="3975"/>
        <v>0</v>
      </c>
      <c r="EZ601" s="7">
        <f t="shared" si="3975"/>
        <v>0</v>
      </c>
      <c r="FA601" s="7">
        <f t="shared" si="3975"/>
        <v>0</v>
      </c>
      <c r="FB601" s="7">
        <f t="shared" si="3975"/>
        <v>0</v>
      </c>
      <c r="FC601" s="7">
        <f t="shared" si="3975"/>
        <v>0</v>
      </c>
      <c r="FD601" s="7">
        <f t="shared" si="3975"/>
        <v>0</v>
      </c>
      <c r="FE601" s="18">
        <f t="shared" si="3975"/>
        <v>0</v>
      </c>
      <c r="FF601" s="7">
        <f t="shared" si="3975"/>
        <v>0</v>
      </c>
      <c r="FG601" s="7">
        <f t="shared" si="3975"/>
        <v>0</v>
      </c>
      <c r="FH601" s="7">
        <f t="shared" si="3975"/>
        <v>0</v>
      </c>
      <c r="FI601" s="7">
        <f t="shared" si="3975"/>
        <v>0</v>
      </c>
      <c r="FJ601" s="7">
        <f t="shared" si="3975"/>
        <v>0</v>
      </c>
      <c r="FK601" s="7">
        <f t="shared" si="3975"/>
        <v>0</v>
      </c>
      <c r="FL601" s="7">
        <f t="shared" si="3975"/>
        <v>0</v>
      </c>
      <c r="FM601" s="7">
        <f t="shared" si="3975"/>
        <v>0</v>
      </c>
      <c r="FN601" s="7">
        <f t="shared" si="3975"/>
        <v>0</v>
      </c>
      <c r="FO601" s="7">
        <f t="shared" si="3976"/>
        <v>0</v>
      </c>
      <c r="FP601" s="7"/>
      <c r="FQ601" s="7">
        <f t="shared" si="3977"/>
        <v>0</v>
      </c>
      <c r="FR601" s="7">
        <f t="shared" si="3977"/>
        <v>0</v>
      </c>
      <c r="FS601" s="7">
        <f t="shared" si="3977"/>
        <v>0</v>
      </c>
      <c r="FT601" s="7">
        <f t="shared" si="3977"/>
        <v>0</v>
      </c>
      <c r="FU601" s="7">
        <f t="shared" si="3977"/>
        <v>0</v>
      </c>
      <c r="FV601" s="7">
        <f t="shared" si="3977"/>
        <v>0</v>
      </c>
      <c r="FW601" s="7">
        <f t="shared" si="3977"/>
        <v>0</v>
      </c>
      <c r="FX601" s="7">
        <f t="shared" si="3977"/>
        <v>0</v>
      </c>
      <c r="FY601" s="7">
        <f t="shared" si="3977"/>
        <v>0</v>
      </c>
      <c r="FZ601" s="7">
        <f t="shared" si="3977"/>
        <v>0</v>
      </c>
      <c r="GA601" s="7">
        <f t="shared" si="3977"/>
        <v>0</v>
      </c>
      <c r="GB601" s="116">
        <f t="shared" si="3977"/>
        <v>0</v>
      </c>
      <c r="GC601" s="117">
        <f t="shared" si="3977"/>
        <v>0</v>
      </c>
      <c r="GD601" s="7"/>
      <c r="GE601" s="7"/>
      <c r="GF601" s="7"/>
      <c r="GG601" s="52"/>
      <c r="GH601" s="3"/>
      <c r="GI601" s="18"/>
      <c r="GJ601" s="18"/>
      <c r="GK601" s="1"/>
      <c r="GL601" s="23"/>
      <c r="GM601" s="61"/>
      <c r="GN601" s="7"/>
      <c r="GO601" s="67"/>
    </row>
    <row r="602" spans="1:197" ht="24.95" customHeight="1" x14ac:dyDescent="0.35">
      <c r="A602" s="51"/>
      <c r="B602" s="17"/>
      <c r="C602" s="17"/>
      <c r="D602" s="7"/>
      <c r="E602" s="7"/>
      <c r="F602" s="7"/>
      <c r="G602" s="7"/>
      <c r="H602" s="7"/>
      <c r="I602" s="7"/>
      <c r="J602" s="7"/>
      <c r="K602" s="7"/>
      <c r="L602" s="7"/>
      <c r="M602" s="73">
        <f t="shared" si="3968"/>
        <v>0</v>
      </c>
      <c r="N602" s="32"/>
      <c r="O602" s="263"/>
      <c r="P602" s="32"/>
      <c r="Q602" s="20"/>
      <c r="R602" s="32"/>
      <c r="S602" s="20"/>
      <c r="T602" s="32"/>
      <c r="U602" s="20"/>
      <c r="V602" s="74"/>
      <c r="W602" s="20"/>
      <c r="X602" s="20"/>
      <c r="Y602" s="20"/>
      <c r="Z602" s="74"/>
      <c r="AA602" s="20"/>
      <c r="AB602" s="74"/>
      <c r="AC602" s="20"/>
      <c r="AD602" s="74"/>
      <c r="AE602" s="24"/>
      <c r="AF602" s="74"/>
      <c r="AG602" s="20"/>
      <c r="AH602" s="74"/>
      <c r="AI602" s="20"/>
      <c r="AJ602" s="74"/>
      <c r="AK602" s="20"/>
      <c r="AL602" s="74"/>
      <c r="AM602" s="263"/>
      <c r="AN602" s="74"/>
      <c r="AO602" s="20"/>
      <c r="AP602" s="74"/>
      <c r="AQ602" s="20"/>
      <c r="AR602" s="74"/>
      <c r="AS602" s="20"/>
      <c r="AT602" s="74"/>
      <c r="AU602" s="20"/>
      <c r="AV602" s="74"/>
      <c r="AW602" s="20"/>
      <c r="AX602" s="74"/>
      <c r="AY602" s="20"/>
      <c r="AZ602" s="74"/>
      <c r="BA602" s="20"/>
      <c r="BB602" s="74"/>
      <c r="BC602" s="20"/>
      <c r="BD602" s="74"/>
      <c r="BE602" s="20"/>
      <c r="BF602" s="20">
        <f t="shared" si="3969"/>
        <v>0</v>
      </c>
      <c r="BG602" s="20">
        <f t="shared" si="3970"/>
        <v>0</v>
      </c>
      <c r="BH602" s="7"/>
      <c r="BI602" s="7"/>
      <c r="BJ602" s="7"/>
      <c r="BK602" s="52"/>
      <c r="BL602" s="51"/>
      <c r="BM602" s="17"/>
      <c r="BN602" s="17"/>
      <c r="BO602" s="7"/>
      <c r="BP602" s="7"/>
      <c r="BQ602" s="7"/>
      <c r="BR602" s="7"/>
      <c r="BS602" s="7"/>
      <c r="BT602" s="7"/>
      <c r="BU602" s="7"/>
      <c r="BV602" s="7"/>
      <c r="BW602" s="7"/>
      <c r="BX602" s="73">
        <f t="shared" si="3971"/>
        <v>0</v>
      </c>
      <c r="BY602" s="32"/>
      <c r="BZ602" s="334"/>
      <c r="CA602" s="32"/>
      <c r="CB602" s="20"/>
      <c r="CC602" s="32"/>
      <c r="CD602" s="20"/>
      <c r="CE602" s="32"/>
      <c r="CF602" s="20"/>
      <c r="CG602" s="74"/>
      <c r="CH602" s="20"/>
      <c r="CI602" s="20"/>
      <c r="CJ602" s="20"/>
      <c r="CK602" s="74"/>
      <c r="CL602" s="20"/>
      <c r="CM602" s="74"/>
      <c r="CN602" s="20"/>
      <c r="CO602" s="74"/>
      <c r="CP602" s="24"/>
      <c r="CQ602" s="74"/>
      <c r="CR602" s="334"/>
      <c r="CS602" s="74"/>
      <c r="CT602" s="20"/>
      <c r="CU602" s="74"/>
      <c r="CV602" s="20"/>
      <c r="CW602" s="74"/>
      <c r="CX602" s="334"/>
      <c r="CY602" s="74"/>
      <c r="CZ602" s="20"/>
      <c r="DA602" s="74"/>
      <c r="DB602" s="20"/>
      <c r="DC602" s="74"/>
      <c r="DD602" s="20"/>
      <c r="DE602" s="74"/>
      <c r="DF602" s="20"/>
      <c r="DG602" s="74"/>
      <c r="DH602" s="20"/>
      <c r="DI602" s="74"/>
      <c r="DJ602" s="20"/>
      <c r="DK602" s="74"/>
      <c r="DL602" s="20"/>
      <c r="DM602" s="74"/>
      <c r="DN602" s="20"/>
      <c r="DO602" s="74"/>
      <c r="DP602" s="20"/>
      <c r="DQ602" s="20">
        <f t="shared" si="3972"/>
        <v>0</v>
      </c>
      <c r="DR602" s="20">
        <f t="shared" si="3973"/>
        <v>0</v>
      </c>
      <c r="DS602" s="7"/>
      <c r="DT602" s="7"/>
      <c r="DU602" s="7"/>
      <c r="DV602" s="52"/>
      <c r="DW602" s="51"/>
      <c r="DX602" s="17"/>
      <c r="DY602" s="17"/>
      <c r="DZ602" s="7"/>
      <c r="EA602" s="7"/>
      <c r="EB602" s="7"/>
      <c r="EC602" s="7"/>
      <c r="ED602" s="7"/>
      <c r="EE602" s="7"/>
      <c r="EF602" s="7"/>
      <c r="EG602" s="7"/>
      <c r="EH602" s="6">
        <f t="shared" si="3978"/>
        <v>0</v>
      </c>
      <c r="EI602" s="6">
        <f t="shared" si="3974"/>
        <v>0</v>
      </c>
      <c r="EJ602" s="6">
        <f t="shared" si="3974"/>
        <v>0</v>
      </c>
      <c r="EK602" s="18">
        <f t="shared" si="3974"/>
        <v>0</v>
      </c>
      <c r="EL602" s="7">
        <f t="shared" si="3974"/>
        <v>0</v>
      </c>
      <c r="EM602" s="7">
        <f t="shared" si="3974"/>
        <v>0</v>
      </c>
      <c r="EN602" s="7">
        <f t="shared" si="3974"/>
        <v>0</v>
      </c>
      <c r="EO602" s="7">
        <f t="shared" si="3974"/>
        <v>0</v>
      </c>
      <c r="EP602" s="7">
        <f t="shared" si="3974"/>
        <v>0</v>
      </c>
      <c r="EQ602" s="7">
        <f t="shared" si="3974"/>
        <v>0</v>
      </c>
      <c r="ER602" s="7">
        <f t="shared" si="3974"/>
        <v>0</v>
      </c>
      <c r="ES602" s="7">
        <f t="shared" si="3974"/>
        <v>0</v>
      </c>
      <c r="ET602" s="7">
        <f t="shared" si="3974"/>
        <v>0</v>
      </c>
      <c r="EU602" s="18">
        <f t="shared" si="3974"/>
        <v>0</v>
      </c>
      <c r="EV602" s="7">
        <f t="shared" si="3974"/>
        <v>0</v>
      </c>
      <c r="EW602" s="7">
        <f t="shared" si="3974"/>
        <v>0</v>
      </c>
      <c r="EX602" s="7">
        <f t="shared" si="3974"/>
        <v>0</v>
      </c>
      <c r="EY602" s="7">
        <f t="shared" si="3975"/>
        <v>0</v>
      </c>
      <c r="EZ602" s="7">
        <f t="shared" si="3975"/>
        <v>0</v>
      </c>
      <c r="FA602" s="7">
        <f t="shared" si="3975"/>
        <v>0</v>
      </c>
      <c r="FB602" s="7">
        <f t="shared" si="3975"/>
        <v>0</v>
      </c>
      <c r="FC602" s="7">
        <f t="shared" si="3975"/>
        <v>0</v>
      </c>
      <c r="FD602" s="7">
        <f t="shared" si="3975"/>
        <v>0</v>
      </c>
      <c r="FE602" s="18">
        <f t="shared" si="3975"/>
        <v>0</v>
      </c>
      <c r="FF602" s="7">
        <f t="shared" si="3975"/>
        <v>0</v>
      </c>
      <c r="FG602" s="7">
        <f t="shared" si="3975"/>
        <v>0</v>
      </c>
      <c r="FH602" s="7">
        <f t="shared" si="3975"/>
        <v>0</v>
      </c>
      <c r="FI602" s="7">
        <f t="shared" si="3975"/>
        <v>0</v>
      </c>
      <c r="FJ602" s="7">
        <f t="shared" si="3975"/>
        <v>0</v>
      </c>
      <c r="FK602" s="7">
        <f t="shared" si="3975"/>
        <v>0</v>
      </c>
      <c r="FL602" s="7">
        <f t="shared" si="3975"/>
        <v>0</v>
      </c>
      <c r="FM602" s="7">
        <f t="shared" si="3975"/>
        <v>0</v>
      </c>
      <c r="FN602" s="7">
        <f t="shared" si="3975"/>
        <v>0</v>
      </c>
      <c r="FO602" s="7">
        <f t="shared" si="3976"/>
        <v>0</v>
      </c>
      <c r="FP602" s="7"/>
      <c r="FQ602" s="7">
        <f t="shared" si="3977"/>
        <v>0</v>
      </c>
      <c r="FR602" s="7">
        <f t="shared" si="3977"/>
        <v>0</v>
      </c>
      <c r="FS602" s="7">
        <f t="shared" si="3977"/>
        <v>0</v>
      </c>
      <c r="FT602" s="7">
        <f t="shared" si="3977"/>
        <v>0</v>
      </c>
      <c r="FU602" s="7">
        <f t="shared" si="3977"/>
        <v>0</v>
      </c>
      <c r="FV602" s="7">
        <f t="shared" si="3977"/>
        <v>0</v>
      </c>
      <c r="FW602" s="7">
        <f t="shared" si="3977"/>
        <v>0</v>
      </c>
      <c r="FX602" s="7">
        <f t="shared" si="3977"/>
        <v>0</v>
      </c>
      <c r="FY602" s="7">
        <f t="shared" si="3977"/>
        <v>0</v>
      </c>
      <c r="FZ602" s="7">
        <f t="shared" si="3977"/>
        <v>0</v>
      </c>
      <c r="GA602" s="7">
        <f t="shared" si="3977"/>
        <v>0</v>
      </c>
      <c r="GB602" s="116">
        <f t="shared" si="3977"/>
        <v>0</v>
      </c>
      <c r="GC602" s="117">
        <f t="shared" si="3977"/>
        <v>0</v>
      </c>
      <c r="GD602" s="7"/>
      <c r="GE602" s="7"/>
      <c r="GF602" s="7"/>
      <c r="GG602" s="52"/>
      <c r="GH602" s="3"/>
      <c r="GI602" s="18"/>
      <c r="GJ602" s="18"/>
      <c r="GK602" s="1"/>
      <c r="GL602" s="23"/>
      <c r="GM602" s="61"/>
      <c r="GN602" s="7"/>
      <c r="GO602" s="67"/>
    </row>
    <row r="603" spans="1:197" ht="24.95" customHeight="1" x14ac:dyDescent="0.35">
      <c r="A603" s="51"/>
      <c r="B603" s="17"/>
      <c r="C603" s="17"/>
      <c r="D603" s="7"/>
      <c r="E603" s="7"/>
      <c r="F603" s="7"/>
      <c r="G603" s="7"/>
      <c r="H603" s="7"/>
      <c r="I603" s="7"/>
      <c r="J603" s="7"/>
      <c r="K603" s="7"/>
      <c r="L603" s="7"/>
      <c r="M603" s="73">
        <f t="shared" si="3968"/>
        <v>0</v>
      </c>
      <c r="N603" s="32"/>
      <c r="O603" s="263"/>
      <c r="P603" s="32"/>
      <c r="Q603" s="20"/>
      <c r="R603" s="32"/>
      <c r="S603" s="20"/>
      <c r="T603" s="32"/>
      <c r="U603" s="20"/>
      <c r="V603" s="74"/>
      <c r="W603" s="20"/>
      <c r="X603" s="20"/>
      <c r="Y603" s="20"/>
      <c r="Z603" s="74"/>
      <c r="AA603" s="20"/>
      <c r="AB603" s="74"/>
      <c r="AC603" s="20"/>
      <c r="AD603" s="74"/>
      <c r="AE603" s="24"/>
      <c r="AF603" s="74"/>
      <c r="AG603" s="20"/>
      <c r="AH603" s="74"/>
      <c r="AI603" s="20"/>
      <c r="AJ603" s="74"/>
      <c r="AK603" s="20"/>
      <c r="AL603" s="74"/>
      <c r="AM603" s="263"/>
      <c r="AN603" s="74"/>
      <c r="AO603" s="20"/>
      <c r="AP603" s="74"/>
      <c r="AQ603" s="20"/>
      <c r="AR603" s="74"/>
      <c r="AS603" s="20"/>
      <c r="AT603" s="74"/>
      <c r="AU603" s="20"/>
      <c r="AV603" s="74"/>
      <c r="AW603" s="20"/>
      <c r="AX603" s="74"/>
      <c r="AY603" s="20"/>
      <c r="AZ603" s="74"/>
      <c r="BA603" s="20"/>
      <c r="BB603" s="74"/>
      <c r="BC603" s="20"/>
      <c r="BD603" s="74"/>
      <c r="BE603" s="20"/>
      <c r="BF603" s="20">
        <f t="shared" si="3969"/>
        <v>0</v>
      </c>
      <c r="BG603" s="20">
        <f t="shared" si="3970"/>
        <v>0</v>
      </c>
      <c r="BH603" s="7"/>
      <c r="BI603" s="7"/>
      <c r="BJ603" s="7"/>
      <c r="BK603" s="52"/>
      <c r="BL603" s="51"/>
      <c r="BM603" s="17"/>
      <c r="BN603" s="17"/>
      <c r="BO603" s="7"/>
      <c r="BP603" s="7"/>
      <c r="BQ603" s="7"/>
      <c r="BR603" s="7"/>
      <c r="BS603" s="7"/>
      <c r="BT603" s="7"/>
      <c r="BU603" s="7"/>
      <c r="BV603" s="7"/>
      <c r="BW603" s="7"/>
      <c r="BX603" s="73">
        <f t="shared" si="3971"/>
        <v>0</v>
      </c>
      <c r="BY603" s="32"/>
      <c r="BZ603" s="334"/>
      <c r="CA603" s="32"/>
      <c r="CB603" s="20"/>
      <c r="CC603" s="32"/>
      <c r="CD603" s="20"/>
      <c r="CE603" s="32"/>
      <c r="CF603" s="20"/>
      <c r="CG603" s="74"/>
      <c r="CH603" s="20"/>
      <c r="CI603" s="20"/>
      <c r="CJ603" s="20"/>
      <c r="CK603" s="74"/>
      <c r="CL603" s="20"/>
      <c r="CM603" s="74"/>
      <c r="CN603" s="20"/>
      <c r="CO603" s="74"/>
      <c r="CP603" s="24"/>
      <c r="CQ603" s="74"/>
      <c r="CR603" s="334"/>
      <c r="CS603" s="74"/>
      <c r="CT603" s="20"/>
      <c r="CU603" s="74"/>
      <c r="CV603" s="20"/>
      <c r="CW603" s="74"/>
      <c r="CX603" s="334"/>
      <c r="CY603" s="74"/>
      <c r="CZ603" s="20"/>
      <c r="DA603" s="74"/>
      <c r="DB603" s="20"/>
      <c r="DC603" s="74"/>
      <c r="DD603" s="20"/>
      <c r="DE603" s="74"/>
      <c r="DF603" s="20"/>
      <c r="DG603" s="74"/>
      <c r="DH603" s="20"/>
      <c r="DI603" s="74"/>
      <c r="DJ603" s="20"/>
      <c r="DK603" s="74"/>
      <c r="DL603" s="20"/>
      <c r="DM603" s="74"/>
      <c r="DN603" s="20"/>
      <c r="DO603" s="74"/>
      <c r="DP603" s="20"/>
      <c r="DQ603" s="20">
        <f t="shared" si="3972"/>
        <v>0</v>
      </c>
      <c r="DR603" s="20">
        <f t="shared" si="3973"/>
        <v>0</v>
      </c>
      <c r="DS603" s="7"/>
      <c r="DT603" s="7"/>
      <c r="DU603" s="7"/>
      <c r="DV603" s="52"/>
      <c r="DW603" s="51"/>
      <c r="DX603" s="17"/>
      <c r="DY603" s="17"/>
      <c r="DZ603" s="7"/>
      <c r="EA603" s="7"/>
      <c r="EB603" s="7"/>
      <c r="EC603" s="7"/>
      <c r="ED603" s="7"/>
      <c r="EE603" s="7"/>
      <c r="EF603" s="7"/>
      <c r="EG603" s="7"/>
      <c r="EH603" s="6">
        <f t="shared" si="3978"/>
        <v>0</v>
      </c>
      <c r="EI603" s="6">
        <f t="shared" si="3974"/>
        <v>0</v>
      </c>
      <c r="EJ603" s="6">
        <f t="shared" si="3974"/>
        <v>0</v>
      </c>
      <c r="EK603" s="18">
        <f t="shared" si="3974"/>
        <v>0</v>
      </c>
      <c r="EL603" s="7">
        <f t="shared" si="3974"/>
        <v>0</v>
      </c>
      <c r="EM603" s="7">
        <f t="shared" si="3974"/>
        <v>0</v>
      </c>
      <c r="EN603" s="7">
        <f t="shared" si="3974"/>
        <v>0</v>
      </c>
      <c r="EO603" s="7">
        <f t="shared" si="3974"/>
        <v>0</v>
      </c>
      <c r="EP603" s="7">
        <f t="shared" si="3974"/>
        <v>0</v>
      </c>
      <c r="EQ603" s="7">
        <f t="shared" si="3974"/>
        <v>0</v>
      </c>
      <c r="ER603" s="7">
        <f t="shared" si="3974"/>
        <v>0</v>
      </c>
      <c r="ES603" s="7">
        <f t="shared" si="3974"/>
        <v>0</v>
      </c>
      <c r="ET603" s="7">
        <f t="shared" si="3974"/>
        <v>0</v>
      </c>
      <c r="EU603" s="18">
        <f t="shared" si="3974"/>
        <v>0</v>
      </c>
      <c r="EV603" s="7">
        <f t="shared" si="3974"/>
        <v>0</v>
      </c>
      <c r="EW603" s="7">
        <f t="shared" si="3974"/>
        <v>0</v>
      </c>
      <c r="EX603" s="7">
        <f t="shared" si="3974"/>
        <v>0</v>
      </c>
      <c r="EY603" s="7">
        <f t="shared" si="3975"/>
        <v>0</v>
      </c>
      <c r="EZ603" s="7">
        <f t="shared" si="3975"/>
        <v>0</v>
      </c>
      <c r="FA603" s="7">
        <f t="shared" si="3975"/>
        <v>0</v>
      </c>
      <c r="FB603" s="7">
        <f t="shared" si="3975"/>
        <v>0</v>
      </c>
      <c r="FC603" s="7">
        <f t="shared" si="3975"/>
        <v>0</v>
      </c>
      <c r="FD603" s="7">
        <f t="shared" si="3975"/>
        <v>0</v>
      </c>
      <c r="FE603" s="18">
        <f t="shared" si="3975"/>
        <v>0</v>
      </c>
      <c r="FF603" s="7">
        <f t="shared" si="3975"/>
        <v>0</v>
      </c>
      <c r="FG603" s="7">
        <f t="shared" si="3975"/>
        <v>0</v>
      </c>
      <c r="FH603" s="7">
        <f t="shared" si="3975"/>
        <v>0</v>
      </c>
      <c r="FI603" s="7">
        <f t="shared" si="3975"/>
        <v>0</v>
      </c>
      <c r="FJ603" s="7">
        <f t="shared" si="3975"/>
        <v>0</v>
      </c>
      <c r="FK603" s="7">
        <f t="shared" si="3975"/>
        <v>0</v>
      </c>
      <c r="FL603" s="7">
        <f t="shared" si="3975"/>
        <v>0</v>
      </c>
      <c r="FM603" s="7">
        <f t="shared" si="3975"/>
        <v>0</v>
      </c>
      <c r="FN603" s="7">
        <f t="shared" si="3975"/>
        <v>0</v>
      </c>
      <c r="FO603" s="7">
        <f t="shared" si="3976"/>
        <v>0</v>
      </c>
      <c r="FP603" s="7"/>
      <c r="FQ603" s="7">
        <f t="shared" si="3977"/>
        <v>0</v>
      </c>
      <c r="FR603" s="7">
        <f t="shared" si="3977"/>
        <v>0</v>
      </c>
      <c r="FS603" s="7">
        <f t="shared" si="3977"/>
        <v>0</v>
      </c>
      <c r="FT603" s="7">
        <f t="shared" si="3977"/>
        <v>0</v>
      </c>
      <c r="FU603" s="7">
        <f t="shared" si="3977"/>
        <v>0</v>
      </c>
      <c r="FV603" s="7">
        <f t="shared" si="3977"/>
        <v>0</v>
      </c>
      <c r="FW603" s="7">
        <f t="shared" si="3977"/>
        <v>0</v>
      </c>
      <c r="FX603" s="7">
        <f t="shared" si="3977"/>
        <v>0</v>
      </c>
      <c r="FY603" s="7">
        <f t="shared" si="3977"/>
        <v>0</v>
      </c>
      <c r="FZ603" s="7">
        <f t="shared" si="3977"/>
        <v>0</v>
      </c>
      <c r="GA603" s="7">
        <f t="shared" si="3977"/>
        <v>0</v>
      </c>
      <c r="GB603" s="116">
        <f t="shared" si="3977"/>
        <v>0</v>
      </c>
      <c r="GC603" s="117">
        <f t="shared" si="3977"/>
        <v>0</v>
      </c>
      <c r="GD603" s="7"/>
      <c r="GE603" s="7"/>
      <c r="GF603" s="7"/>
      <c r="GG603" s="52"/>
      <c r="GH603" s="3"/>
      <c r="GI603" s="18"/>
      <c r="GJ603" s="18"/>
      <c r="GK603" s="1"/>
      <c r="GL603" s="23"/>
      <c r="GM603" s="61"/>
      <c r="GN603" s="7"/>
      <c r="GO603" s="67"/>
    </row>
    <row r="604" spans="1:197" ht="24.95" customHeight="1" x14ac:dyDescent="0.35">
      <c r="A604" s="51"/>
      <c r="B604" s="7"/>
      <c r="C604" s="17"/>
      <c r="D604" s="7"/>
      <c r="E604" s="7"/>
      <c r="F604" s="7"/>
      <c r="G604" s="7"/>
      <c r="H604" s="7"/>
      <c r="I604" s="7"/>
      <c r="J604" s="7"/>
      <c r="K604" s="7"/>
      <c r="L604" s="7"/>
      <c r="M604" s="73">
        <f t="shared" si="3968"/>
        <v>0</v>
      </c>
      <c r="N604" s="32"/>
      <c r="O604" s="263"/>
      <c r="P604" s="32"/>
      <c r="Q604" s="20"/>
      <c r="R604" s="32"/>
      <c r="S604" s="20"/>
      <c r="T604" s="32"/>
      <c r="U604" s="20"/>
      <c r="V604" s="74"/>
      <c r="W604" s="20"/>
      <c r="X604" s="20"/>
      <c r="Y604" s="20"/>
      <c r="Z604" s="74"/>
      <c r="AA604" s="20"/>
      <c r="AB604" s="74"/>
      <c r="AC604" s="20"/>
      <c r="AD604" s="74"/>
      <c r="AE604" s="24"/>
      <c r="AF604" s="74"/>
      <c r="AG604" s="20"/>
      <c r="AH604" s="74"/>
      <c r="AI604" s="20"/>
      <c r="AJ604" s="74"/>
      <c r="AK604" s="20"/>
      <c r="AL604" s="74"/>
      <c r="AM604" s="263"/>
      <c r="AN604" s="74"/>
      <c r="AO604" s="20"/>
      <c r="AP604" s="74"/>
      <c r="AQ604" s="20"/>
      <c r="AR604" s="74"/>
      <c r="AS604" s="20"/>
      <c r="AT604" s="74"/>
      <c r="AU604" s="20"/>
      <c r="AV604" s="74"/>
      <c r="AW604" s="20"/>
      <c r="AX604" s="74"/>
      <c r="AY604" s="20"/>
      <c r="AZ604" s="74"/>
      <c r="BA604" s="20"/>
      <c r="BB604" s="74"/>
      <c r="BC604" s="20"/>
      <c r="BD604" s="74"/>
      <c r="BE604" s="20"/>
      <c r="BF604" s="20">
        <f t="shared" si="3969"/>
        <v>0</v>
      </c>
      <c r="BG604" s="20">
        <f t="shared" si="3970"/>
        <v>0</v>
      </c>
      <c r="BH604" s="7"/>
      <c r="BI604" s="7"/>
      <c r="BJ604" s="7"/>
      <c r="BK604" s="52"/>
      <c r="BL604" s="51"/>
      <c r="BM604" s="7"/>
      <c r="BN604" s="17"/>
      <c r="BO604" s="7"/>
      <c r="BP604" s="7"/>
      <c r="BQ604" s="7"/>
      <c r="BR604" s="7"/>
      <c r="BS604" s="7"/>
      <c r="BT604" s="7"/>
      <c r="BU604" s="7"/>
      <c r="BV604" s="7"/>
      <c r="BW604" s="7"/>
      <c r="BX604" s="73">
        <f t="shared" si="3971"/>
        <v>0</v>
      </c>
      <c r="BY604" s="32"/>
      <c r="BZ604" s="334"/>
      <c r="CA604" s="32"/>
      <c r="CB604" s="20"/>
      <c r="CC604" s="32"/>
      <c r="CD604" s="20"/>
      <c r="CE604" s="32"/>
      <c r="CF604" s="20"/>
      <c r="CG604" s="74"/>
      <c r="CH604" s="20"/>
      <c r="CI604" s="20"/>
      <c r="CJ604" s="20"/>
      <c r="CK604" s="74"/>
      <c r="CL604" s="20"/>
      <c r="CM604" s="74"/>
      <c r="CN604" s="20"/>
      <c r="CO604" s="74"/>
      <c r="CP604" s="24"/>
      <c r="CQ604" s="74"/>
      <c r="CR604" s="334"/>
      <c r="CS604" s="74"/>
      <c r="CT604" s="20"/>
      <c r="CU604" s="74"/>
      <c r="CV604" s="20"/>
      <c r="CW604" s="74"/>
      <c r="CX604" s="334"/>
      <c r="CY604" s="74"/>
      <c r="CZ604" s="20"/>
      <c r="DA604" s="74"/>
      <c r="DB604" s="20"/>
      <c r="DC604" s="74"/>
      <c r="DD604" s="20"/>
      <c r="DE604" s="74"/>
      <c r="DF604" s="20"/>
      <c r="DG604" s="74"/>
      <c r="DH604" s="20"/>
      <c r="DI604" s="74"/>
      <c r="DJ604" s="20"/>
      <c r="DK604" s="74"/>
      <c r="DL604" s="20"/>
      <c r="DM604" s="74"/>
      <c r="DN604" s="20"/>
      <c r="DO604" s="74"/>
      <c r="DP604" s="20"/>
      <c r="DQ604" s="20">
        <f t="shared" si="3972"/>
        <v>0</v>
      </c>
      <c r="DR604" s="20">
        <f t="shared" si="3973"/>
        <v>0</v>
      </c>
      <c r="DS604" s="7"/>
      <c r="DT604" s="7"/>
      <c r="DU604" s="7"/>
      <c r="DV604" s="52"/>
      <c r="DW604" s="51"/>
      <c r="DX604" s="7"/>
      <c r="DY604" s="17"/>
      <c r="DZ604" s="7"/>
      <c r="EA604" s="8"/>
      <c r="EB604" s="8"/>
      <c r="EC604" s="8"/>
      <c r="ED604" s="8"/>
      <c r="EE604" s="8"/>
      <c r="EF604" s="8"/>
      <c r="EG604" s="8"/>
      <c r="EH604" s="6">
        <f t="shared" si="3978"/>
        <v>0</v>
      </c>
      <c r="EI604" s="6">
        <f t="shared" si="3974"/>
        <v>0</v>
      </c>
      <c r="EJ604" s="6">
        <f t="shared" si="3974"/>
        <v>0</v>
      </c>
      <c r="EK604" s="18">
        <f t="shared" si="3974"/>
        <v>0</v>
      </c>
      <c r="EL604" s="7">
        <f t="shared" si="3974"/>
        <v>0</v>
      </c>
      <c r="EM604" s="7">
        <f t="shared" si="3974"/>
        <v>0</v>
      </c>
      <c r="EN604" s="7">
        <f t="shared" si="3974"/>
        <v>0</v>
      </c>
      <c r="EO604" s="7">
        <f t="shared" si="3974"/>
        <v>0</v>
      </c>
      <c r="EP604" s="7">
        <f t="shared" si="3974"/>
        <v>0</v>
      </c>
      <c r="EQ604" s="7">
        <f t="shared" si="3974"/>
        <v>0</v>
      </c>
      <c r="ER604" s="7">
        <f t="shared" si="3974"/>
        <v>0</v>
      </c>
      <c r="ES604" s="7">
        <f t="shared" si="3974"/>
        <v>0</v>
      </c>
      <c r="ET604" s="7">
        <f t="shared" si="3974"/>
        <v>0</v>
      </c>
      <c r="EU604" s="18">
        <f t="shared" si="3974"/>
        <v>0</v>
      </c>
      <c r="EV604" s="7">
        <f t="shared" si="3974"/>
        <v>0</v>
      </c>
      <c r="EW604" s="7">
        <f t="shared" si="3974"/>
        <v>0</v>
      </c>
      <c r="EX604" s="7">
        <f t="shared" si="3974"/>
        <v>0</v>
      </c>
      <c r="EY604" s="7">
        <f t="shared" si="3975"/>
        <v>0</v>
      </c>
      <c r="EZ604" s="7">
        <f t="shared" si="3975"/>
        <v>0</v>
      </c>
      <c r="FA604" s="7">
        <f t="shared" si="3975"/>
        <v>0</v>
      </c>
      <c r="FB604" s="7">
        <f t="shared" si="3975"/>
        <v>0</v>
      </c>
      <c r="FC604" s="7">
        <f t="shared" si="3975"/>
        <v>0</v>
      </c>
      <c r="FD604" s="7">
        <f t="shared" si="3975"/>
        <v>0</v>
      </c>
      <c r="FE604" s="18">
        <f t="shared" si="3975"/>
        <v>0</v>
      </c>
      <c r="FF604" s="7">
        <f t="shared" si="3975"/>
        <v>0</v>
      </c>
      <c r="FG604" s="7">
        <f t="shared" si="3975"/>
        <v>0</v>
      </c>
      <c r="FH604" s="7">
        <f t="shared" si="3975"/>
        <v>0</v>
      </c>
      <c r="FI604" s="7">
        <f t="shared" si="3975"/>
        <v>0</v>
      </c>
      <c r="FJ604" s="7">
        <f t="shared" si="3975"/>
        <v>0</v>
      </c>
      <c r="FK604" s="7">
        <f t="shared" si="3975"/>
        <v>0</v>
      </c>
      <c r="FL604" s="7">
        <f t="shared" si="3975"/>
        <v>0</v>
      </c>
      <c r="FM604" s="7">
        <f t="shared" si="3975"/>
        <v>0</v>
      </c>
      <c r="FN604" s="7">
        <f t="shared" si="3975"/>
        <v>0</v>
      </c>
      <c r="FO604" s="7">
        <f t="shared" si="3976"/>
        <v>0</v>
      </c>
      <c r="FP604" s="7"/>
      <c r="FQ604" s="7">
        <f t="shared" si="3977"/>
        <v>0</v>
      </c>
      <c r="FR604" s="7">
        <f t="shared" si="3977"/>
        <v>0</v>
      </c>
      <c r="FS604" s="7">
        <f t="shared" si="3977"/>
        <v>0</v>
      </c>
      <c r="FT604" s="7">
        <f t="shared" si="3977"/>
        <v>0</v>
      </c>
      <c r="FU604" s="7">
        <f t="shared" si="3977"/>
        <v>0</v>
      </c>
      <c r="FV604" s="7">
        <f t="shared" si="3977"/>
        <v>0</v>
      </c>
      <c r="FW604" s="7">
        <f t="shared" si="3977"/>
        <v>0</v>
      </c>
      <c r="FX604" s="7">
        <f t="shared" si="3977"/>
        <v>0</v>
      </c>
      <c r="FY604" s="7">
        <f t="shared" si="3977"/>
        <v>0</v>
      </c>
      <c r="FZ604" s="7">
        <f t="shared" si="3977"/>
        <v>0</v>
      </c>
      <c r="GA604" s="7">
        <f t="shared" si="3977"/>
        <v>0</v>
      </c>
      <c r="GB604" s="116">
        <f t="shared" si="3977"/>
        <v>0</v>
      </c>
      <c r="GC604" s="117">
        <f t="shared" si="3977"/>
        <v>0</v>
      </c>
      <c r="GD604" s="8"/>
      <c r="GE604" s="8"/>
      <c r="GF604" s="8"/>
      <c r="GG604" s="97"/>
      <c r="GH604" s="3"/>
      <c r="GI604" s="18"/>
      <c r="GJ604" s="18"/>
      <c r="GK604" s="1"/>
      <c r="GL604" s="23"/>
      <c r="GM604" s="61"/>
      <c r="GN604" s="7"/>
      <c r="GO604" s="67"/>
    </row>
    <row r="605" spans="1:197" ht="24.95" customHeight="1" x14ac:dyDescent="0.35">
      <c r="A605" s="51"/>
      <c r="B605" s="7"/>
      <c r="C605" s="17"/>
      <c r="D605" s="7"/>
      <c r="E605" s="7"/>
      <c r="F605" s="7"/>
      <c r="G605" s="7"/>
      <c r="H605" s="7"/>
      <c r="I605" s="7"/>
      <c r="J605" s="7"/>
      <c r="K605" s="7"/>
      <c r="L605" s="7"/>
      <c r="M605" s="73">
        <f t="shared" si="3968"/>
        <v>0</v>
      </c>
      <c r="N605" s="32"/>
      <c r="O605" s="263"/>
      <c r="P605" s="32"/>
      <c r="Q605" s="20"/>
      <c r="R605" s="32"/>
      <c r="S605" s="20"/>
      <c r="T605" s="32"/>
      <c r="U605" s="20"/>
      <c r="V605" s="74"/>
      <c r="W605" s="20"/>
      <c r="X605" s="20"/>
      <c r="Y605" s="20"/>
      <c r="Z605" s="74"/>
      <c r="AA605" s="20"/>
      <c r="AB605" s="74"/>
      <c r="AC605" s="20"/>
      <c r="AD605" s="74"/>
      <c r="AE605" s="24"/>
      <c r="AF605" s="74"/>
      <c r="AG605" s="20"/>
      <c r="AH605" s="74"/>
      <c r="AI605" s="20"/>
      <c r="AJ605" s="74"/>
      <c r="AK605" s="20"/>
      <c r="AL605" s="74"/>
      <c r="AM605" s="263"/>
      <c r="AN605" s="74"/>
      <c r="AO605" s="20"/>
      <c r="AP605" s="74"/>
      <c r="AQ605" s="20"/>
      <c r="AR605" s="74"/>
      <c r="AS605" s="20"/>
      <c r="AT605" s="74"/>
      <c r="AU605" s="20"/>
      <c r="AV605" s="74"/>
      <c r="AW605" s="20"/>
      <c r="AX605" s="74"/>
      <c r="AY605" s="20"/>
      <c r="AZ605" s="74"/>
      <c r="BA605" s="20"/>
      <c r="BB605" s="74"/>
      <c r="BC605" s="20"/>
      <c r="BD605" s="74"/>
      <c r="BE605" s="20"/>
      <c r="BF605" s="20">
        <f t="shared" si="3969"/>
        <v>0</v>
      </c>
      <c r="BG605" s="20">
        <f t="shared" si="3970"/>
        <v>0</v>
      </c>
      <c r="BH605" s="7"/>
      <c r="BI605" s="7"/>
      <c r="BJ605" s="7"/>
      <c r="BK605" s="52"/>
      <c r="BL605" s="51"/>
      <c r="BM605" s="7"/>
      <c r="BN605" s="17"/>
      <c r="BO605" s="7"/>
      <c r="BP605" s="7"/>
      <c r="BQ605" s="7"/>
      <c r="BR605" s="7"/>
      <c r="BS605" s="7"/>
      <c r="BT605" s="7"/>
      <c r="BU605" s="7"/>
      <c r="BV605" s="7"/>
      <c r="BW605" s="7"/>
      <c r="BX605" s="73">
        <f t="shared" si="3971"/>
        <v>0</v>
      </c>
      <c r="BY605" s="32"/>
      <c r="BZ605" s="334"/>
      <c r="CA605" s="32"/>
      <c r="CB605" s="20"/>
      <c r="CC605" s="32"/>
      <c r="CD605" s="20"/>
      <c r="CE605" s="32"/>
      <c r="CF605" s="20"/>
      <c r="CG605" s="74"/>
      <c r="CH605" s="20"/>
      <c r="CI605" s="20"/>
      <c r="CJ605" s="20"/>
      <c r="CK605" s="74"/>
      <c r="CL605" s="20"/>
      <c r="CM605" s="74"/>
      <c r="CN605" s="20"/>
      <c r="CO605" s="74"/>
      <c r="CP605" s="24"/>
      <c r="CQ605" s="74"/>
      <c r="CR605" s="334"/>
      <c r="CS605" s="74"/>
      <c r="CT605" s="20"/>
      <c r="CU605" s="74"/>
      <c r="CV605" s="20"/>
      <c r="CW605" s="74"/>
      <c r="CX605" s="334"/>
      <c r="CY605" s="74"/>
      <c r="CZ605" s="20"/>
      <c r="DA605" s="74"/>
      <c r="DB605" s="20"/>
      <c r="DC605" s="74"/>
      <c r="DD605" s="20"/>
      <c r="DE605" s="74"/>
      <c r="DF605" s="20"/>
      <c r="DG605" s="74"/>
      <c r="DH605" s="20"/>
      <c r="DI605" s="74"/>
      <c r="DJ605" s="20"/>
      <c r="DK605" s="74"/>
      <c r="DL605" s="20"/>
      <c r="DM605" s="74"/>
      <c r="DN605" s="20"/>
      <c r="DO605" s="74"/>
      <c r="DP605" s="20"/>
      <c r="DQ605" s="20">
        <f t="shared" si="3972"/>
        <v>0</v>
      </c>
      <c r="DR605" s="20">
        <f t="shared" si="3973"/>
        <v>0</v>
      </c>
      <c r="DS605" s="7"/>
      <c r="DT605" s="7"/>
      <c r="DU605" s="7"/>
      <c r="DV605" s="52"/>
      <c r="DW605" s="51"/>
      <c r="DX605" s="7"/>
      <c r="DY605" s="17"/>
      <c r="DZ605" s="7"/>
      <c r="EA605" s="8"/>
      <c r="EB605" s="8"/>
      <c r="EC605" s="8"/>
      <c r="ED605" s="8"/>
      <c r="EE605" s="8"/>
      <c r="EF605" s="8"/>
      <c r="EG605" s="8"/>
      <c r="EH605" s="6">
        <f t="shared" si="3978"/>
        <v>0</v>
      </c>
      <c r="EI605" s="6">
        <f t="shared" si="3974"/>
        <v>0</v>
      </c>
      <c r="EJ605" s="6">
        <f t="shared" si="3974"/>
        <v>0</v>
      </c>
      <c r="EK605" s="18">
        <f t="shared" si="3974"/>
        <v>0</v>
      </c>
      <c r="EL605" s="7">
        <f t="shared" si="3974"/>
        <v>0</v>
      </c>
      <c r="EM605" s="7">
        <f t="shared" si="3974"/>
        <v>0</v>
      </c>
      <c r="EN605" s="7">
        <f t="shared" si="3974"/>
        <v>0</v>
      </c>
      <c r="EO605" s="7">
        <f t="shared" si="3974"/>
        <v>0</v>
      </c>
      <c r="EP605" s="7">
        <f t="shared" si="3974"/>
        <v>0</v>
      </c>
      <c r="EQ605" s="7">
        <f t="shared" si="3974"/>
        <v>0</v>
      </c>
      <c r="ER605" s="7">
        <f t="shared" si="3974"/>
        <v>0</v>
      </c>
      <c r="ES605" s="7">
        <f t="shared" si="3974"/>
        <v>0</v>
      </c>
      <c r="ET605" s="7">
        <f t="shared" si="3974"/>
        <v>0</v>
      </c>
      <c r="EU605" s="18">
        <f t="shared" si="3974"/>
        <v>0</v>
      </c>
      <c r="EV605" s="7">
        <f t="shared" si="3974"/>
        <v>0</v>
      </c>
      <c r="EW605" s="7">
        <f t="shared" si="3974"/>
        <v>0</v>
      </c>
      <c r="EX605" s="7">
        <f t="shared" si="3974"/>
        <v>0</v>
      </c>
      <c r="EY605" s="7">
        <f t="shared" si="3975"/>
        <v>0</v>
      </c>
      <c r="EZ605" s="7">
        <f t="shared" si="3975"/>
        <v>0</v>
      </c>
      <c r="FA605" s="7">
        <f t="shared" si="3975"/>
        <v>0</v>
      </c>
      <c r="FB605" s="7">
        <f t="shared" si="3975"/>
        <v>0</v>
      </c>
      <c r="FC605" s="7">
        <f t="shared" si="3975"/>
        <v>0</v>
      </c>
      <c r="FD605" s="7">
        <f t="shared" si="3975"/>
        <v>0</v>
      </c>
      <c r="FE605" s="18">
        <f t="shared" si="3975"/>
        <v>0</v>
      </c>
      <c r="FF605" s="7">
        <f t="shared" si="3975"/>
        <v>0</v>
      </c>
      <c r="FG605" s="7">
        <f t="shared" si="3975"/>
        <v>0</v>
      </c>
      <c r="FH605" s="7">
        <f t="shared" si="3975"/>
        <v>0</v>
      </c>
      <c r="FI605" s="7">
        <f t="shared" si="3975"/>
        <v>0</v>
      </c>
      <c r="FJ605" s="7">
        <f t="shared" si="3975"/>
        <v>0</v>
      </c>
      <c r="FK605" s="7">
        <f t="shared" si="3975"/>
        <v>0</v>
      </c>
      <c r="FL605" s="7">
        <f t="shared" si="3975"/>
        <v>0</v>
      </c>
      <c r="FM605" s="7">
        <f t="shared" si="3975"/>
        <v>0</v>
      </c>
      <c r="FN605" s="7">
        <f t="shared" si="3975"/>
        <v>0</v>
      </c>
      <c r="FO605" s="7">
        <f t="shared" si="3976"/>
        <v>0</v>
      </c>
      <c r="FP605" s="7"/>
      <c r="FQ605" s="7">
        <f t="shared" si="3977"/>
        <v>0</v>
      </c>
      <c r="FR605" s="7">
        <f t="shared" si="3977"/>
        <v>0</v>
      </c>
      <c r="FS605" s="7">
        <f t="shared" si="3977"/>
        <v>0</v>
      </c>
      <c r="FT605" s="7">
        <f t="shared" si="3977"/>
        <v>0</v>
      </c>
      <c r="FU605" s="7">
        <f t="shared" si="3977"/>
        <v>0</v>
      </c>
      <c r="FV605" s="7">
        <f t="shared" si="3977"/>
        <v>0</v>
      </c>
      <c r="FW605" s="7">
        <f t="shared" si="3977"/>
        <v>0</v>
      </c>
      <c r="FX605" s="7">
        <f t="shared" si="3977"/>
        <v>0</v>
      </c>
      <c r="FY605" s="7">
        <f t="shared" si="3977"/>
        <v>0</v>
      </c>
      <c r="FZ605" s="7">
        <f t="shared" si="3977"/>
        <v>0</v>
      </c>
      <c r="GA605" s="7">
        <f t="shared" si="3977"/>
        <v>0</v>
      </c>
      <c r="GB605" s="116">
        <f t="shared" si="3977"/>
        <v>0</v>
      </c>
      <c r="GC605" s="117">
        <f t="shared" si="3977"/>
        <v>0</v>
      </c>
      <c r="GD605" s="8"/>
      <c r="GE605" s="8"/>
      <c r="GF605" s="8"/>
      <c r="GG605" s="97"/>
      <c r="GH605" s="3"/>
      <c r="GI605" s="18"/>
      <c r="GJ605" s="18"/>
      <c r="GK605" s="1"/>
      <c r="GL605" s="23"/>
      <c r="GM605" s="61"/>
      <c r="GN605" s="7"/>
      <c r="GO605" s="67"/>
    </row>
    <row r="606" spans="1:197" ht="24.95" customHeight="1" x14ac:dyDescent="0.35">
      <c r="A606" s="51"/>
      <c r="B606" s="7"/>
      <c r="C606" s="17"/>
      <c r="D606" s="7"/>
      <c r="E606" s="7"/>
      <c r="F606" s="7"/>
      <c r="G606" s="7"/>
      <c r="H606" s="7"/>
      <c r="I606" s="7"/>
      <c r="J606" s="7"/>
      <c r="K606" s="7"/>
      <c r="L606" s="7"/>
      <c r="M606" s="73">
        <f t="shared" si="3968"/>
        <v>0</v>
      </c>
      <c r="N606" s="32"/>
      <c r="O606" s="263"/>
      <c r="P606" s="32"/>
      <c r="Q606" s="20"/>
      <c r="R606" s="32"/>
      <c r="S606" s="20"/>
      <c r="T606" s="32"/>
      <c r="U606" s="20"/>
      <c r="V606" s="74"/>
      <c r="W606" s="20"/>
      <c r="X606" s="20"/>
      <c r="Y606" s="20"/>
      <c r="Z606" s="74"/>
      <c r="AA606" s="20"/>
      <c r="AB606" s="74"/>
      <c r="AC606" s="20"/>
      <c r="AD606" s="74"/>
      <c r="AE606" s="24"/>
      <c r="AF606" s="74"/>
      <c r="AG606" s="20"/>
      <c r="AH606" s="74"/>
      <c r="AI606" s="20"/>
      <c r="AJ606" s="74"/>
      <c r="AK606" s="20"/>
      <c r="AL606" s="74"/>
      <c r="AM606" s="263"/>
      <c r="AN606" s="74"/>
      <c r="AO606" s="20"/>
      <c r="AP606" s="74"/>
      <c r="AQ606" s="20"/>
      <c r="AR606" s="74"/>
      <c r="AS606" s="20"/>
      <c r="AT606" s="74"/>
      <c r="AU606" s="20"/>
      <c r="AV606" s="74"/>
      <c r="AW606" s="20"/>
      <c r="AX606" s="74"/>
      <c r="AY606" s="20"/>
      <c r="AZ606" s="74"/>
      <c r="BA606" s="20"/>
      <c r="BB606" s="74"/>
      <c r="BC606" s="20"/>
      <c r="BD606" s="74"/>
      <c r="BE606" s="20"/>
      <c r="BF606" s="20">
        <f t="shared" si="3969"/>
        <v>0</v>
      </c>
      <c r="BG606" s="20">
        <f t="shared" si="3970"/>
        <v>0</v>
      </c>
      <c r="BH606" s="7"/>
      <c r="BI606" s="7"/>
      <c r="BJ606" s="7"/>
      <c r="BK606" s="52"/>
      <c r="BL606" s="51"/>
      <c r="BM606" s="7"/>
      <c r="BN606" s="17"/>
      <c r="BO606" s="7"/>
      <c r="BP606" s="7"/>
      <c r="BQ606" s="7"/>
      <c r="BR606" s="7"/>
      <c r="BS606" s="7"/>
      <c r="BT606" s="7"/>
      <c r="BU606" s="7"/>
      <c r="BV606" s="7"/>
      <c r="BW606" s="7"/>
      <c r="BX606" s="73">
        <f t="shared" si="3971"/>
        <v>0</v>
      </c>
      <c r="BY606" s="32"/>
      <c r="BZ606" s="334"/>
      <c r="CA606" s="32"/>
      <c r="CB606" s="20"/>
      <c r="CC606" s="32"/>
      <c r="CD606" s="20"/>
      <c r="CE606" s="32"/>
      <c r="CF606" s="20"/>
      <c r="CG606" s="74"/>
      <c r="CH606" s="20"/>
      <c r="CI606" s="20"/>
      <c r="CJ606" s="20"/>
      <c r="CK606" s="74"/>
      <c r="CL606" s="20"/>
      <c r="CM606" s="74"/>
      <c r="CN606" s="20"/>
      <c r="CO606" s="74"/>
      <c r="CP606" s="24"/>
      <c r="CQ606" s="74"/>
      <c r="CR606" s="334"/>
      <c r="CS606" s="74"/>
      <c r="CT606" s="20"/>
      <c r="CU606" s="74"/>
      <c r="CV606" s="20"/>
      <c r="CW606" s="74"/>
      <c r="CX606" s="334"/>
      <c r="CY606" s="74"/>
      <c r="CZ606" s="20"/>
      <c r="DA606" s="74"/>
      <c r="DB606" s="20"/>
      <c r="DC606" s="74"/>
      <c r="DD606" s="20"/>
      <c r="DE606" s="74"/>
      <c r="DF606" s="20"/>
      <c r="DG606" s="74"/>
      <c r="DH606" s="20"/>
      <c r="DI606" s="74"/>
      <c r="DJ606" s="20"/>
      <c r="DK606" s="74"/>
      <c r="DL606" s="20"/>
      <c r="DM606" s="74"/>
      <c r="DN606" s="20"/>
      <c r="DO606" s="74"/>
      <c r="DP606" s="20"/>
      <c r="DQ606" s="20">
        <f t="shared" si="3972"/>
        <v>0</v>
      </c>
      <c r="DR606" s="20">
        <f t="shared" si="3973"/>
        <v>0</v>
      </c>
      <c r="DS606" s="7"/>
      <c r="DT606" s="7"/>
      <c r="DU606" s="7"/>
      <c r="DV606" s="52"/>
      <c r="DW606" s="51"/>
      <c r="DX606" s="7"/>
      <c r="DY606" s="17"/>
      <c r="DZ606" s="7"/>
      <c r="EA606" s="8"/>
      <c r="EB606" s="8"/>
      <c r="EC606" s="8"/>
      <c r="ED606" s="8"/>
      <c r="EE606" s="8"/>
      <c r="EF606" s="8"/>
      <c r="EG606" s="8"/>
      <c r="EH606" s="6">
        <f t="shared" si="3978"/>
        <v>0</v>
      </c>
      <c r="EI606" s="6">
        <f t="shared" si="3974"/>
        <v>0</v>
      </c>
      <c r="EJ606" s="6">
        <f t="shared" si="3974"/>
        <v>0</v>
      </c>
      <c r="EK606" s="18">
        <f t="shared" si="3974"/>
        <v>0</v>
      </c>
      <c r="EL606" s="7">
        <f t="shared" si="3974"/>
        <v>0</v>
      </c>
      <c r="EM606" s="7">
        <f t="shared" si="3974"/>
        <v>0</v>
      </c>
      <c r="EN606" s="7">
        <f t="shared" si="3974"/>
        <v>0</v>
      </c>
      <c r="EO606" s="7">
        <f t="shared" si="3974"/>
        <v>0</v>
      </c>
      <c r="EP606" s="7">
        <f t="shared" si="3974"/>
        <v>0</v>
      </c>
      <c r="EQ606" s="7">
        <f t="shared" si="3974"/>
        <v>0</v>
      </c>
      <c r="ER606" s="7">
        <f t="shared" si="3974"/>
        <v>0</v>
      </c>
      <c r="ES606" s="7">
        <f t="shared" si="3974"/>
        <v>0</v>
      </c>
      <c r="ET606" s="7">
        <f t="shared" si="3974"/>
        <v>0</v>
      </c>
      <c r="EU606" s="18">
        <f t="shared" si="3974"/>
        <v>0</v>
      </c>
      <c r="EV606" s="7">
        <f t="shared" si="3974"/>
        <v>0</v>
      </c>
      <c r="EW606" s="7">
        <f t="shared" si="3974"/>
        <v>0</v>
      </c>
      <c r="EX606" s="7">
        <f t="shared" si="3974"/>
        <v>0</v>
      </c>
      <c r="EY606" s="7">
        <f t="shared" si="3975"/>
        <v>0</v>
      </c>
      <c r="EZ606" s="7">
        <f t="shared" si="3975"/>
        <v>0</v>
      </c>
      <c r="FA606" s="7">
        <f t="shared" si="3975"/>
        <v>0</v>
      </c>
      <c r="FB606" s="7">
        <f t="shared" si="3975"/>
        <v>0</v>
      </c>
      <c r="FC606" s="7">
        <f t="shared" si="3975"/>
        <v>0</v>
      </c>
      <c r="FD606" s="7">
        <f t="shared" si="3975"/>
        <v>0</v>
      </c>
      <c r="FE606" s="18">
        <f t="shared" si="3975"/>
        <v>0</v>
      </c>
      <c r="FF606" s="7">
        <f t="shared" si="3975"/>
        <v>0</v>
      </c>
      <c r="FG606" s="7">
        <f t="shared" si="3975"/>
        <v>0</v>
      </c>
      <c r="FH606" s="7">
        <f t="shared" si="3975"/>
        <v>0</v>
      </c>
      <c r="FI606" s="7">
        <f t="shared" si="3975"/>
        <v>0</v>
      </c>
      <c r="FJ606" s="7">
        <f t="shared" si="3975"/>
        <v>0</v>
      </c>
      <c r="FK606" s="7">
        <f t="shared" si="3975"/>
        <v>0</v>
      </c>
      <c r="FL606" s="7">
        <f t="shared" si="3975"/>
        <v>0</v>
      </c>
      <c r="FM606" s="7">
        <f t="shared" si="3975"/>
        <v>0</v>
      </c>
      <c r="FN606" s="7">
        <f t="shared" si="3975"/>
        <v>0</v>
      </c>
      <c r="FO606" s="7">
        <f t="shared" si="3976"/>
        <v>0</v>
      </c>
      <c r="FP606" s="7"/>
      <c r="FQ606" s="7">
        <f t="shared" si="3977"/>
        <v>0</v>
      </c>
      <c r="FR606" s="7">
        <f t="shared" si="3977"/>
        <v>0</v>
      </c>
      <c r="FS606" s="7">
        <f t="shared" si="3977"/>
        <v>0</v>
      </c>
      <c r="FT606" s="7">
        <f t="shared" si="3977"/>
        <v>0</v>
      </c>
      <c r="FU606" s="7">
        <f t="shared" si="3977"/>
        <v>0</v>
      </c>
      <c r="FV606" s="7">
        <f t="shared" si="3977"/>
        <v>0</v>
      </c>
      <c r="FW606" s="7">
        <f t="shared" si="3977"/>
        <v>0</v>
      </c>
      <c r="FX606" s="7">
        <f t="shared" si="3977"/>
        <v>0</v>
      </c>
      <c r="FY606" s="7">
        <f t="shared" si="3977"/>
        <v>0</v>
      </c>
      <c r="FZ606" s="7">
        <f t="shared" si="3977"/>
        <v>0</v>
      </c>
      <c r="GA606" s="7">
        <f t="shared" si="3977"/>
        <v>0</v>
      </c>
      <c r="GB606" s="116">
        <f t="shared" si="3977"/>
        <v>0</v>
      </c>
      <c r="GC606" s="117">
        <f t="shared" si="3977"/>
        <v>0</v>
      </c>
      <c r="GD606" s="8"/>
      <c r="GE606" s="8"/>
      <c r="GF606" s="8"/>
      <c r="GG606" s="97"/>
      <c r="GH606" s="3"/>
      <c r="GI606" s="18"/>
      <c r="GJ606" s="18"/>
      <c r="GK606" s="1"/>
      <c r="GL606" s="23"/>
      <c r="GM606" s="61"/>
      <c r="GN606" s="7"/>
      <c r="GO606" s="67"/>
    </row>
    <row r="607" spans="1:197" ht="24.95" customHeight="1" x14ac:dyDescent="0.35">
      <c r="A607" s="53"/>
      <c r="B607" s="19"/>
      <c r="C607" s="19"/>
      <c r="D607" s="2"/>
      <c r="E607" s="2"/>
      <c r="F607" s="2"/>
      <c r="G607" s="2"/>
      <c r="H607" s="2"/>
      <c r="I607" s="2"/>
      <c r="J607" s="2"/>
      <c r="K607" s="2"/>
      <c r="L607" s="2">
        <f t="shared" ref="L607:BE607" si="3979">SUM(L608:L618)</f>
        <v>0</v>
      </c>
      <c r="M607" s="2">
        <f t="shared" si="3979"/>
        <v>0</v>
      </c>
      <c r="N607" s="2">
        <f t="shared" si="3979"/>
        <v>0</v>
      </c>
      <c r="O607" s="131">
        <f t="shared" si="3979"/>
        <v>0</v>
      </c>
      <c r="P607" s="2">
        <f t="shared" si="3979"/>
        <v>0</v>
      </c>
      <c r="Q607" s="2">
        <f t="shared" si="3979"/>
        <v>0</v>
      </c>
      <c r="R607" s="2">
        <f t="shared" ref="R607:S607" si="3980">SUM(R608:R618)</f>
        <v>0</v>
      </c>
      <c r="S607" s="2">
        <f t="shared" si="3980"/>
        <v>0</v>
      </c>
      <c r="T607" s="2">
        <f t="shared" si="3979"/>
        <v>0</v>
      </c>
      <c r="U607" s="2">
        <f t="shared" si="3979"/>
        <v>0</v>
      </c>
      <c r="V607" s="2">
        <f t="shared" si="3979"/>
        <v>0</v>
      </c>
      <c r="W607" s="2">
        <f t="shared" si="3979"/>
        <v>0</v>
      </c>
      <c r="X607" s="2">
        <f t="shared" si="3979"/>
        <v>0</v>
      </c>
      <c r="Y607" s="2">
        <f t="shared" si="3979"/>
        <v>0</v>
      </c>
      <c r="Z607" s="2">
        <f t="shared" si="3979"/>
        <v>0</v>
      </c>
      <c r="AA607" s="2">
        <f t="shared" si="3979"/>
        <v>0</v>
      </c>
      <c r="AB607" s="2">
        <f t="shared" si="3979"/>
        <v>0</v>
      </c>
      <c r="AC607" s="2">
        <f t="shared" si="3979"/>
        <v>0</v>
      </c>
      <c r="AD607" s="2">
        <f t="shared" si="3979"/>
        <v>0</v>
      </c>
      <c r="AE607" s="2">
        <f t="shared" si="3979"/>
        <v>0</v>
      </c>
      <c r="AF607" s="2">
        <f t="shared" si="3979"/>
        <v>0</v>
      </c>
      <c r="AG607" s="2">
        <f t="shared" si="3979"/>
        <v>0</v>
      </c>
      <c r="AH607" s="2">
        <f t="shared" si="3979"/>
        <v>0</v>
      </c>
      <c r="AI607" s="14">
        <f t="shared" si="3979"/>
        <v>0</v>
      </c>
      <c r="AJ607" s="2">
        <f t="shared" si="3979"/>
        <v>0</v>
      </c>
      <c r="AK607" s="2">
        <f t="shared" si="3979"/>
        <v>0</v>
      </c>
      <c r="AL607" s="2">
        <f t="shared" si="3979"/>
        <v>0</v>
      </c>
      <c r="AM607" s="131">
        <f t="shared" si="3979"/>
        <v>0</v>
      </c>
      <c r="AN607" s="2">
        <f>SUM(AN608:AN618)</f>
        <v>0</v>
      </c>
      <c r="AO607" s="2">
        <f t="shared" si="3979"/>
        <v>0</v>
      </c>
      <c r="AP607" s="2">
        <f t="shared" si="3979"/>
        <v>0</v>
      </c>
      <c r="AQ607" s="2">
        <f t="shared" si="3979"/>
        <v>0</v>
      </c>
      <c r="AR607" s="2">
        <f t="shared" si="3979"/>
        <v>0</v>
      </c>
      <c r="AS607" s="2">
        <f t="shared" si="3979"/>
        <v>0</v>
      </c>
      <c r="AT607" s="2">
        <f t="shared" ref="AT607:AU607" si="3981">SUM(AT608:AT618)</f>
        <v>0</v>
      </c>
      <c r="AU607" s="2">
        <f t="shared" si="3981"/>
        <v>0</v>
      </c>
      <c r="AV607" s="2">
        <f t="shared" si="3979"/>
        <v>0</v>
      </c>
      <c r="AW607" s="2">
        <f t="shared" si="3979"/>
        <v>0</v>
      </c>
      <c r="AX607" s="2">
        <f t="shared" si="3979"/>
        <v>0</v>
      </c>
      <c r="AY607" s="2">
        <f t="shared" si="3979"/>
        <v>0</v>
      </c>
      <c r="AZ607" s="2">
        <f t="shared" si="3979"/>
        <v>0</v>
      </c>
      <c r="BA607" s="2">
        <f t="shared" si="3979"/>
        <v>0</v>
      </c>
      <c r="BB607" s="2">
        <f t="shared" si="3979"/>
        <v>0</v>
      </c>
      <c r="BC607" s="2">
        <f t="shared" si="3979"/>
        <v>0</v>
      </c>
      <c r="BD607" s="2">
        <f t="shared" si="3979"/>
        <v>0</v>
      </c>
      <c r="BE607" s="2">
        <f t="shared" si="3979"/>
        <v>0</v>
      </c>
      <c r="BF607" s="14">
        <f>SUM(BF608:BF623)</f>
        <v>0</v>
      </c>
      <c r="BG607" s="14">
        <f>SUM(BG608:BJ623)</f>
        <v>0</v>
      </c>
      <c r="BH607" s="2"/>
      <c r="BI607" s="2"/>
      <c r="BJ607" s="2"/>
      <c r="BK607" s="54"/>
      <c r="BL607" s="53"/>
      <c r="BM607" s="19"/>
      <c r="BN607" s="19"/>
      <c r="BO607" s="2"/>
      <c r="BP607" s="2"/>
      <c r="BQ607" s="2"/>
      <c r="BR607" s="2"/>
      <c r="BS607" s="2"/>
      <c r="BT607" s="2"/>
      <c r="BU607" s="2"/>
      <c r="BV607" s="2"/>
      <c r="BW607" s="2">
        <f t="shared" ref="BW607:CX607" si="3982">SUM(BW608:BW618)</f>
        <v>0</v>
      </c>
      <c r="BX607" s="2">
        <f t="shared" si="3982"/>
        <v>0</v>
      </c>
      <c r="BY607" s="2">
        <f t="shared" si="3982"/>
        <v>0</v>
      </c>
      <c r="BZ607" s="404">
        <f t="shared" si="3982"/>
        <v>0</v>
      </c>
      <c r="CA607" s="2">
        <f t="shared" si="3982"/>
        <v>0</v>
      </c>
      <c r="CB607" s="2">
        <f t="shared" si="3982"/>
        <v>0</v>
      </c>
      <c r="CC607" s="2">
        <f t="shared" si="3982"/>
        <v>0</v>
      </c>
      <c r="CD607" s="2">
        <f t="shared" si="3982"/>
        <v>0</v>
      </c>
      <c r="CE607" s="2">
        <f t="shared" si="3982"/>
        <v>0</v>
      </c>
      <c r="CF607" s="2">
        <f t="shared" si="3982"/>
        <v>0</v>
      </c>
      <c r="CG607" s="2">
        <f t="shared" si="3982"/>
        <v>0</v>
      </c>
      <c r="CH607" s="2">
        <f t="shared" si="3982"/>
        <v>0</v>
      </c>
      <c r="CI607" s="2">
        <f t="shared" si="3982"/>
        <v>0</v>
      </c>
      <c r="CJ607" s="2">
        <f t="shared" si="3982"/>
        <v>0</v>
      </c>
      <c r="CK607" s="2">
        <f t="shared" si="3982"/>
        <v>0</v>
      </c>
      <c r="CL607" s="2">
        <f t="shared" si="3982"/>
        <v>0</v>
      </c>
      <c r="CM607" s="2">
        <f t="shared" si="3982"/>
        <v>0</v>
      </c>
      <c r="CN607" s="2">
        <f t="shared" si="3982"/>
        <v>0</v>
      </c>
      <c r="CO607" s="2">
        <f t="shared" si="3982"/>
        <v>0</v>
      </c>
      <c r="CP607" s="2">
        <f t="shared" si="3982"/>
        <v>0</v>
      </c>
      <c r="CQ607" s="2">
        <f t="shared" si="3982"/>
        <v>0</v>
      </c>
      <c r="CR607" s="404">
        <f t="shared" si="3982"/>
        <v>0</v>
      </c>
      <c r="CS607" s="2">
        <f t="shared" si="3982"/>
        <v>0</v>
      </c>
      <c r="CT607" s="14">
        <f t="shared" si="3982"/>
        <v>0</v>
      </c>
      <c r="CU607" s="2">
        <f t="shared" si="3982"/>
        <v>0</v>
      </c>
      <c r="CV607" s="2">
        <f t="shared" si="3982"/>
        <v>0</v>
      </c>
      <c r="CW607" s="2">
        <f t="shared" si="3982"/>
        <v>0</v>
      </c>
      <c r="CX607" s="404">
        <f t="shared" si="3982"/>
        <v>0</v>
      </c>
      <c r="CY607" s="2">
        <f>SUM(CY608:CY618)</f>
        <v>0</v>
      </c>
      <c r="CZ607" s="2">
        <f t="shared" ref="CZ607:DR607" si="3983">SUM(CZ608:CZ618)</f>
        <v>0</v>
      </c>
      <c r="DA607" s="2">
        <f t="shared" si="3983"/>
        <v>0</v>
      </c>
      <c r="DB607" s="2">
        <f t="shared" si="3983"/>
        <v>0</v>
      </c>
      <c r="DC607" s="2">
        <f t="shared" si="3983"/>
        <v>0</v>
      </c>
      <c r="DD607" s="2">
        <f t="shared" si="3983"/>
        <v>0</v>
      </c>
      <c r="DE607" s="2">
        <f t="shared" si="3983"/>
        <v>0</v>
      </c>
      <c r="DF607" s="2">
        <f t="shared" si="3983"/>
        <v>0</v>
      </c>
      <c r="DG607" s="2">
        <f t="shared" si="3983"/>
        <v>0</v>
      </c>
      <c r="DH607" s="2">
        <f t="shared" si="3983"/>
        <v>0</v>
      </c>
      <c r="DI607" s="2">
        <f t="shared" si="3983"/>
        <v>0</v>
      </c>
      <c r="DJ607" s="2">
        <f t="shared" si="3983"/>
        <v>0</v>
      </c>
      <c r="DK607" s="2">
        <f t="shared" si="3983"/>
        <v>0</v>
      </c>
      <c r="DL607" s="2">
        <f t="shared" si="3983"/>
        <v>0</v>
      </c>
      <c r="DM607" s="2">
        <f t="shared" si="3983"/>
        <v>0</v>
      </c>
      <c r="DN607" s="2">
        <f t="shared" si="3983"/>
        <v>0</v>
      </c>
      <c r="DO607" s="2">
        <f t="shared" si="3983"/>
        <v>0</v>
      </c>
      <c r="DP607" s="2">
        <f t="shared" si="3983"/>
        <v>0</v>
      </c>
      <c r="DQ607" s="14">
        <f t="shared" si="3983"/>
        <v>0</v>
      </c>
      <c r="DR607" s="14">
        <f t="shared" si="3983"/>
        <v>0</v>
      </c>
      <c r="DS607" s="2"/>
      <c r="DT607" s="2"/>
      <c r="DU607" s="2"/>
      <c r="DV607" s="54"/>
      <c r="DW607" s="53"/>
      <c r="DX607" s="19"/>
      <c r="DY607" s="19"/>
      <c r="DZ607" s="2"/>
      <c r="EA607" s="2"/>
      <c r="EB607" s="2"/>
      <c r="EC607" s="2"/>
      <c r="ED607" s="2"/>
      <c r="EE607" s="2"/>
      <c r="EF607" s="2"/>
      <c r="EG607" s="2"/>
      <c r="EH607" s="2">
        <f t="shared" ref="EH607:GC607" si="3984">SUM(EH608:EH623)</f>
        <v>0</v>
      </c>
      <c r="EI607" s="2">
        <f t="shared" si="3984"/>
        <v>0</v>
      </c>
      <c r="EJ607" s="2">
        <f t="shared" si="3984"/>
        <v>0</v>
      </c>
      <c r="EK607" s="2">
        <f>SUM(EK608:EK623)</f>
        <v>0</v>
      </c>
      <c r="EL607" s="2">
        <f t="shared" si="3984"/>
        <v>0</v>
      </c>
      <c r="EM607" s="2">
        <f t="shared" si="3984"/>
        <v>0</v>
      </c>
      <c r="EN607" s="2">
        <f t="shared" si="3984"/>
        <v>0</v>
      </c>
      <c r="EO607" s="2">
        <f t="shared" si="3984"/>
        <v>0</v>
      </c>
      <c r="EP607" s="2">
        <f t="shared" si="3984"/>
        <v>0</v>
      </c>
      <c r="EQ607" s="2">
        <f t="shared" si="3984"/>
        <v>0</v>
      </c>
      <c r="ER607" s="2">
        <f t="shared" si="3984"/>
        <v>0</v>
      </c>
      <c r="ES607" s="2">
        <f t="shared" si="3984"/>
        <v>0</v>
      </c>
      <c r="ET607" s="2">
        <f t="shared" si="3984"/>
        <v>0</v>
      </c>
      <c r="EU607" s="14">
        <f t="shared" si="3984"/>
        <v>0</v>
      </c>
      <c r="EV607" s="2">
        <f t="shared" si="3984"/>
        <v>0</v>
      </c>
      <c r="EW607" s="2">
        <f t="shared" si="3984"/>
        <v>0</v>
      </c>
      <c r="EX607" s="2">
        <f t="shared" si="3984"/>
        <v>0</v>
      </c>
      <c r="EY607" s="2">
        <f t="shared" si="3984"/>
        <v>0</v>
      </c>
      <c r="EZ607" s="2">
        <f t="shared" si="3984"/>
        <v>0</v>
      </c>
      <c r="FA607" s="2">
        <f t="shared" si="3984"/>
        <v>0</v>
      </c>
      <c r="FB607" s="2">
        <f t="shared" si="3984"/>
        <v>0</v>
      </c>
      <c r="FC607" s="2">
        <f t="shared" si="3984"/>
        <v>0</v>
      </c>
      <c r="FD607" s="2">
        <f t="shared" si="3984"/>
        <v>0</v>
      </c>
      <c r="FE607" s="14">
        <f t="shared" si="3984"/>
        <v>0</v>
      </c>
      <c r="FF607" s="2">
        <f t="shared" si="3984"/>
        <v>0</v>
      </c>
      <c r="FG607" s="2">
        <f t="shared" si="3984"/>
        <v>0</v>
      </c>
      <c r="FH607" s="2">
        <f t="shared" si="3984"/>
        <v>0</v>
      </c>
      <c r="FI607" s="2">
        <f t="shared" si="3984"/>
        <v>0</v>
      </c>
      <c r="FJ607" s="2">
        <f t="shared" si="3984"/>
        <v>0</v>
      </c>
      <c r="FK607" s="2">
        <f t="shared" si="3984"/>
        <v>0</v>
      </c>
      <c r="FL607" s="2">
        <f t="shared" si="3984"/>
        <v>0</v>
      </c>
      <c r="FM607" s="2">
        <f t="shared" si="3984"/>
        <v>0</v>
      </c>
      <c r="FN607" s="2">
        <f t="shared" si="3984"/>
        <v>0</v>
      </c>
      <c r="FO607" s="2">
        <f t="shared" si="3984"/>
        <v>0</v>
      </c>
      <c r="FP607" s="2"/>
      <c r="FQ607" s="2">
        <f t="shared" ref="FQ607" si="3985">SUM(FQ608:FQ623)</f>
        <v>0</v>
      </c>
      <c r="FR607" s="2">
        <f t="shared" si="3984"/>
        <v>0</v>
      </c>
      <c r="FS607" s="2">
        <f t="shared" si="3984"/>
        <v>0</v>
      </c>
      <c r="FT607" s="2">
        <f t="shared" si="3984"/>
        <v>0</v>
      </c>
      <c r="FU607" s="2">
        <f t="shared" si="3984"/>
        <v>0</v>
      </c>
      <c r="FV607" s="2">
        <f t="shared" si="3984"/>
        <v>0</v>
      </c>
      <c r="FW607" s="2">
        <f t="shared" si="3984"/>
        <v>0</v>
      </c>
      <c r="FX607" s="2">
        <f t="shared" si="3984"/>
        <v>0</v>
      </c>
      <c r="FY607" s="2">
        <f t="shared" si="3984"/>
        <v>0</v>
      </c>
      <c r="FZ607" s="2">
        <f t="shared" si="3984"/>
        <v>0</v>
      </c>
      <c r="GA607" s="2">
        <f t="shared" si="3984"/>
        <v>0</v>
      </c>
      <c r="GB607" s="37">
        <f t="shared" si="3984"/>
        <v>0</v>
      </c>
      <c r="GC607" s="42">
        <f t="shared" si="3984"/>
        <v>0</v>
      </c>
      <c r="GD607" s="2"/>
      <c r="GE607" s="2"/>
      <c r="GF607" s="2"/>
      <c r="GG607" s="54"/>
      <c r="GH607" s="3"/>
      <c r="GI607" s="18"/>
      <c r="GJ607" s="18"/>
      <c r="GK607" s="17"/>
      <c r="GL607" s="17"/>
      <c r="GM607" s="62"/>
      <c r="GN607" s="7"/>
      <c r="GO607" s="67"/>
    </row>
    <row r="608" spans="1:197" ht="24.95" customHeight="1" x14ac:dyDescent="0.35">
      <c r="A608" s="51"/>
      <c r="B608" s="20"/>
      <c r="C608" s="71"/>
      <c r="D608" s="71"/>
      <c r="E608" s="71"/>
      <c r="F608" s="72"/>
      <c r="G608" s="72"/>
      <c r="H608" s="72"/>
      <c r="I608" s="79"/>
      <c r="J608" s="82"/>
      <c r="K608" s="79"/>
      <c r="L608" s="26"/>
      <c r="M608" s="73">
        <f t="shared" ref="M608:M623" si="3986">SUM(N608+P608+T608+V608+AR608*2)</f>
        <v>0</v>
      </c>
      <c r="N608" s="32"/>
      <c r="O608" s="263"/>
      <c r="P608" s="32"/>
      <c r="Q608" s="20"/>
      <c r="R608" s="32"/>
      <c r="S608" s="20"/>
      <c r="T608" s="32"/>
      <c r="U608" s="20"/>
      <c r="V608" s="74"/>
      <c r="W608" s="20"/>
      <c r="X608" s="20"/>
      <c r="Y608" s="20"/>
      <c r="Z608" s="74"/>
      <c r="AA608" s="20"/>
      <c r="AB608" s="74"/>
      <c r="AC608" s="20"/>
      <c r="AD608" s="74"/>
      <c r="AE608" s="24"/>
      <c r="AF608" s="74"/>
      <c r="AG608" s="20"/>
      <c r="AH608" s="74"/>
      <c r="AI608" s="20"/>
      <c r="AJ608" s="74"/>
      <c r="AK608" s="20"/>
      <c r="AL608" s="74"/>
      <c r="AM608" s="263"/>
      <c r="AN608" s="74"/>
      <c r="AO608" s="20"/>
      <c r="AP608" s="74"/>
      <c r="AQ608" s="20"/>
      <c r="AR608" s="74"/>
      <c r="AS608" s="20"/>
      <c r="AT608" s="74"/>
      <c r="AU608" s="20"/>
      <c r="AV608" s="74"/>
      <c r="AW608" s="20"/>
      <c r="AX608" s="74"/>
      <c r="AY608" s="20"/>
      <c r="AZ608" s="74"/>
      <c r="BA608" s="20"/>
      <c r="BB608" s="74"/>
      <c r="BC608" s="20"/>
      <c r="BD608" s="74"/>
      <c r="BE608" s="20"/>
      <c r="BF608" s="20">
        <f t="shared" ref="BF608:BF623" si="3987">SUM(AO608+BE608+BC608+BA608+AY608+AW608+AS608+AQ608+AK608+AM608+AI608+AG608+AE608+AC608+AA608+Y608+X608+W608+U608+Q608+O608+S608+AU608)</f>
        <v>0</v>
      </c>
      <c r="BG608" s="20">
        <f t="shared" ref="BG608:BG623" si="3988">SUM(O608+Q608+U608+W608+X608+AS608+AW608+AY608+BA608+BC608+S608+AQ608)</f>
        <v>0</v>
      </c>
      <c r="BH608" s="1"/>
      <c r="BI608" s="1"/>
      <c r="BJ608" s="1"/>
      <c r="BK608" s="55"/>
      <c r="BL608" s="51"/>
      <c r="BM608" s="20"/>
      <c r="BN608" s="71"/>
      <c r="BO608" s="71"/>
      <c r="BP608" s="71"/>
      <c r="BQ608" s="72"/>
      <c r="BR608" s="72"/>
      <c r="BS608" s="72"/>
      <c r="BT608" s="79"/>
      <c r="BU608" s="82"/>
      <c r="BV608" s="79"/>
      <c r="BW608" s="26"/>
      <c r="BX608" s="73">
        <f t="shared" ref="BX608:BX623" si="3989">SUM(BY608+CA608+CE608+CG608+DC608*2)</f>
        <v>0</v>
      </c>
      <c r="BY608" s="32"/>
      <c r="BZ608" s="334"/>
      <c r="CA608" s="32"/>
      <c r="CB608" s="20"/>
      <c r="CC608" s="32"/>
      <c r="CD608" s="20"/>
      <c r="CE608" s="32"/>
      <c r="CF608" s="20"/>
      <c r="CG608" s="74"/>
      <c r="CH608" s="20"/>
      <c r="CI608" s="20"/>
      <c r="CJ608" s="20"/>
      <c r="CK608" s="74"/>
      <c r="CL608" s="20"/>
      <c r="CM608" s="74"/>
      <c r="CN608" s="20"/>
      <c r="CO608" s="74"/>
      <c r="CP608" s="24"/>
      <c r="CQ608" s="74"/>
      <c r="CR608" s="334"/>
      <c r="CS608" s="74"/>
      <c r="CT608" s="20"/>
      <c r="CU608" s="74"/>
      <c r="CV608" s="20"/>
      <c r="CW608" s="74"/>
      <c r="CX608" s="334"/>
      <c r="CY608" s="74"/>
      <c r="CZ608" s="20"/>
      <c r="DA608" s="74"/>
      <c r="DB608" s="20"/>
      <c r="DC608" s="74"/>
      <c r="DD608" s="20"/>
      <c r="DE608" s="74"/>
      <c r="DF608" s="20"/>
      <c r="DG608" s="74"/>
      <c r="DH608" s="20"/>
      <c r="DI608" s="74"/>
      <c r="DJ608" s="20"/>
      <c r="DK608" s="74"/>
      <c r="DL608" s="20"/>
      <c r="DM608" s="74"/>
      <c r="DN608" s="20"/>
      <c r="DO608" s="74"/>
      <c r="DP608" s="20"/>
      <c r="DQ608" s="20">
        <f t="shared" ref="DQ608:DQ623" si="3990">SUM(CZ608+DP608+DN608+DL608+DJ608+DH608+DD608+DB608+CV608+CX608+CT608+CR608+CP608+CN608+CL608+CJ608+CI608+CH608+CF608+CB608+BZ608+CD608+DF608)</f>
        <v>0</v>
      </c>
      <c r="DR608" s="20">
        <f t="shared" ref="DR608:DR623" si="3991">SUM(BZ608+CB608+CF608+CH608+CI608+DD608+DH608+DJ608+DL608+DN608+CD608+DB608)</f>
        <v>0</v>
      </c>
      <c r="DS608" s="29"/>
      <c r="DT608" s="30"/>
      <c r="DU608" s="1"/>
      <c r="DV608" s="55"/>
      <c r="DW608" s="51"/>
      <c r="DX608" s="20"/>
      <c r="DY608" s="71"/>
      <c r="DZ608" s="71"/>
      <c r="EA608" s="7"/>
      <c r="EB608" s="7"/>
      <c r="EC608" s="7"/>
      <c r="ED608" s="7"/>
      <c r="EE608" s="7"/>
      <c r="EF608" s="7"/>
      <c r="EG608" s="7"/>
      <c r="EH608" s="7">
        <f t="shared" ref="EH608:EW623" si="3992">SUM(L608+BW608)</f>
        <v>0</v>
      </c>
      <c r="EI608" s="7">
        <f t="shared" si="3992"/>
        <v>0</v>
      </c>
      <c r="EJ608" s="7">
        <f t="shared" si="3992"/>
        <v>0</v>
      </c>
      <c r="EK608" s="18">
        <f t="shared" si="3992"/>
        <v>0</v>
      </c>
      <c r="EL608" s="7">
        <f t="shared" si="3992"/>
        <v>0</v>
      </c>
      <c r="EM608" s="7">
        <f t="shared" si="3992"/>
        <v>0</v>
      </c>
      <c r="EN608" s="7">
        <f t="shared" si="3992"/>
        <v>0</v>
      </c>
      <c r="EO608" s="7">
        <f t="shared" si="3992"/>
        <v>0</v>
      </c>
      <c r="EP608" s="7">
        <f t="shared" si="3992"/>
        <v>0</v>
      </c>
      <c r="EQ608" s="7">
        <f t="shared" si="3992"/>
        <v>0</v>
      </c>
      <c r="ER608" s="7">
        <f t="shared" si="3992"/>
        <v>0</v>
      </c>
      <c r="ES608" s="7">
        <f t="shared" si="3992"/>
        <v>0</v>
      </c>
      <c r="ET608" s="7">
        <f t="shared" si="3992"/>
        <v>0</v>
      </c>
      <c r="EU608" s="18">
        <f t="shared" si="3992"/>
        <v>0</v>
      </c>
      <c r="EV608" s="7">
        <f t="shared" si="3992"/>
        <v>0</v>
      </c>
      <c r="EW608" s="7">
        <f t="shared" si="3992"/>
        <v>0</v>
      </c>
      <c r="EX608" s="7">
        <f t="shared" ref="EX608:FM623" si="3993">SUM(AB608+CM608)</f>
        <v>0</v>
      </c>
      <c r="EY608" s="7">
        <f t="shared" si="3993"/>
        <v>0</v>
      </c>
      <c r="EZ608" s="7">
        <f t="shared" si="3993"/>
        <v>0</v>
      </c>
      <c r="FA608" s="7">
        <f t="shared" si="3993"/>
        <v>0</v>
      </c>
      <c r="FB608" s="7">
        <f t="shared" si="3993"/>
        <v>0</v>
      </c>
      <c r="FC608" s="7">
        <f t="shared" si="3993"/>
        <v>0</v>
      </c>
      <c r="FD608" s="7">
        <f t="shared" si="3993"/>
        <v>0</v>
      </c>
      <c r="FE608" s="18">
        <f t="shared" si="3993"/>
        <v>0</v>
      </c>
      <c r="FF608" s="7">
        <f t="shared" si="3993"/>
        <v>0</v>
      </c>
      <c r="FG608" s="7">
        <f t="shared" si="3993"/>
        <v>0</v>
      </c>
      <c r="FH608" s="7">
        <f t="shared" si="3993"/>
        <v>0</v>
      </c>
      <c r="FI608" s="7">
        <f t="shared" si="3993"/>
        <v>0</v>
      </c>
      <c r="FJ608" s="7">
        <f t="shared" si="3993"/>
        <v>0</v>
      </c>
      <c r="FK608" s="7">
        <f t="shared" si="3993"/>
        <v>0</v>
      </c>
      <c r="FL608" s="7">
        <f t="shared" si="3993"/>
        <v>0</v>
      </c>
      <c r="FM608" s="7">
        <f t="shared" si="3993"/>
        <v>0</v>
      </c>
      <c r="FN608" s="7">
        <f t="shared" ref="FN608:FO623" si="3994">SUM(AR608+DC608)</f>
        <v>0</v>
      </c>
      <c r="FO608" s="7">
        <f t="shared" si="3994"/>
        <v>0</v>
      </c>
      <c r="FP608" s="7"/>
      <c r="FQ608" s="7">
        <f t="shared" ref="FQ608:GC623" si="3995">SUM(AU608+DF608)</f>
        <v>0</v>
      </c>
      <c r="FR608" s="7">
        <f t="shared" si="3995"/>
        <v>0</v>
      </c>
      <c r="FS608" s="7">
        <f t="shared" si="3995"/>
        <v>0</v>
      </c>
      <c r="FT608" s="7">
        <f t="shared" si="3995"/>
        <v>0</v>
      </c>
      <c r="FU608" s="7">
        <f t="shared" si="3995"/>
        <v>0</v>
      </c>
      <c r="FV608" s="7">
        <f t="shared" si="3995"/>
        <v>0</v>
      </c>
      <c r="FW608" s="7">
        <f t="shared" si="3995"/>
        <v>0</v>
      </c>
      <c r="FX608" s="7">
        <f t="shared" si="3995"/>
        <v>0</v>
      </c>
      <c r="FY608" s="7">
        <f t="shared" si="3995"/>
        <v>0</v>
      </c>
      <c r="FZ608" s="7">
        <f t="shared" si="3995"/>
        <v>0</v>
      </c>
      <c r="GA608" s="7">
        <f t="shared" si="3995"/>
        <v>0</v>
      </c>
      <c r="GB608" s="116">
        <f t="shared" si="3995"/>
        <v>0</v>
      </c>
      <c r="GC608" s="117">
        <f t="shared" si="3995"/>
        <v>0</v>
      </c>
      <c r="GD608" s="7"/>
      <c r="GE608" s="7"/>
      <c r="GF608" s="7"/>
      <c r="GG608" s="52"/>
      <c r="GH608" s="3"/>
      <c r="GI608" s="18"/>
      <c r="GJ608" s="18"/>
      <c r="GK608" s="1"/>
      <c r="GL608" s="23"/>
      <c r="GM608" s="61"/>
      <c r="GN608" s="7"/>
      <c r="GO608" s="67"/>
    </row>
    <row r="609" spans="1:197" ht="24.95" customHeight="1" x14ac:dyDescent="0.35">
      <c r="A609" s="51"/>
      <c r="B609" s="20"/>
      <c r="C609" s="78"/>
      <c r="D609" s="78"/>
      <c r="E609" s="78"/>
      <c r="F609" s="72"/>
      <c r="G609" s="79"/>
      <c r="H609" s="79"/>
      <c r="I609" s="79"/>
      <c r="J609" s="79"/>
      <c r="K609" s="79"/>
      <c r="L609" s="26"/>
      <c r="M609" s="73">
        <f t="shared" si="3986"/>
        <v>0</v>
      </c>
      <c r="N609" s="32"/>
      <c r="O609" s="263"/>
      <c r="P609" s="32"/>
      <c r="Q609" s="20"/>
      <c r="R609" s="32"/>
      <c r="S609" s="20"/>
      <c r="T609" s="32"/>
      <c r="U609" s="20"/>
      <c r="V609" s="74"/>
      <c r="W609" s="20"/>
      <c r="X609" s="20"/>
      <c r="Y609" s="20"/>
      <c r="Z609" s="74"/>
      <c r="AA609" s="20"/>
      <c r="AB609" s="74"/>
      <c r="AC609" s="20"/>
      <c r="AD609" s="74"/>
      <c r="AE609" s="24"/>
      <c r="AF609" s="74"/>
      <c r="AG609" s="20"/>
      <c r="AH609" s="74"/>
      <c r="AI609" s="20"/>
      <c r="AJ609" s="74"/>
      <c r="AK609" s="20"/>
      <c r="AL609" s="74"/>
      <c r="AM609" s="263"/>
      <c r="AN609" s="74"/>
      <c r="AO609" s="20"/>
      <c r="AP609" s="74"/>
      <c r="AQ609" s="20"/>
      <c r="AR609" s="74"/>
      <c r="AS609" s="20"/>
      <c r="AT609" s="74"/>
      <c r="AU609" s="20"/>
      <c r="AV609" s="74"/>
      <c r="AW609" s="20"/>
      <c r="AX609" s="74"/>
      <c r="AY609" s="20"/>
      <c r="AZ609" s="74"/>
      <c r="BA609" s="20"/>
      <c r="BB609" s="74"/>
      <c r="BC609" s="20"/>
      <c r="BD609" s="74"/>
      <c r="BE609" s="20"/>
      <c r="BF609" s="20">
        <f t="shared" si="3987"/>
        <v>0</v>
      </c>
      <c r="BG609" s="20">
        <f t="shared" si="3988"/>
        <v>0</v>
      </c>
      <c r="BH609" s="7"/>
      <c r="BI609" s="7"/>
      <c r="BJ609" s="7"/>
      <c r="BK609" s="52"/>
      <c r="BL609" s="51"/>
      <c r="BM609" s="20"/>
      <c r="BN609" s="78"/>
      <c r="BO609" s="78"/>
      <c r="BP609" s="78"/>
      <c r="BQ609" s="72"/>
      <c r="BR609" s="79"/>
      <c r="BS609" s="79"/>
      <c r="BT609" s="79"/>
      <c r="BU609" s="79"/>
      <c r="BV609" s="79"/>
      <c r="BW609" s="26"/>
      <c r="BX609" s="73">
        <f t="shared" si="3989"/>
        <v>0</v>
      </c>
      <c r="BY609" s="32"/>
      <c r="BZ609" s="334"/>
      <c r="CA609" s="32"/>
      <c r="CB609" s="20"/>
      <c r="CC609" s="32"/>
      <c r="CD609" s="20"/>
      <c r="CE609" s="32"/>
      <c r="CF609" s="20"/>
      <c r="CG609" s="74"/>
      <c r="CH609" s="20"/>
      <c r="CI609" s="20"/>
      <c r="CJ609" s="20"/>
      <c r="CK609" s="74"/>
      <c r="CL609" s="20"/>
      <c r="CM609" s="74"/>
      <c r="CN609" s="20"/>
      <c r="CO609" s="74"/>
      <c r="CP609" s="24"/>
      <c r="CQ609" s="74"/>
      <c r="CR609" s="334"/>
      <c r="CS609" s="74"/>
      <c r="CT609" s="20"/>
      <c r="CU609" s="74"/>
      <c r="CV609" s="20"/>
      <c r="CW609" s="74"/>
      <c r="CX609" s="334"/>
      <c r="CY609" s="74"/>
      <c r="CZ609" s="20"/>
      <c r="DA609" s="74"/>
      <c r="DB609" s="20"/>
      <c r="DC609" s="74"/>
      <c r="DD609" s="20"/>
      <c r="DE609" s="74"/>
      <c r="DF609" s="20"/>
      <c r="DG609" s="74"/>
      <c r="DH609" s="20"/>
      <c r="DI609" s="74"/>
      <c r="DJ609" s="20"/>
      <c r="DK609" s="74"/>
      <c r="DL609" s="20"/>
      <c r="DM609" s="74"/>
      <c r="DN609" s="20"/>
      <c r="DO609" s="74"/>
      <c r="DP609" s="20"/>
      <c r="DQ609" s="20">
        <f t="shared" si="3990"/>
        <v>0</v>
      </c>
      <c r="DR609" s="20">
        <f t="shared" si="3991"/>
        <v>0</v>
      </c>
      <c r="DS609" s="7"/>
      <c r="DT609" s="30"/>
      <c r="DU609" s="7"/>
      <c r="DV609" s="52"/>
      <c r="DW609" s="51"/>
      <c r="DX609" s="20"/>
      <c r="DY609" s="78"/>
      <c r="DZ609" s="78"/>
      <c r="EA609" s="7"/>
      <c r="EB609" s="7"/>
      <c r="EC609" s="7"/>
      <c r="ED609" s="7"/>
      <c r="EE609" s="7"/>
      <c r="EF609" s="7"/>
      <c r="EG609" s="7"/>
      <c r="EH609" s="6">
        <f t="shared" si="3992"/>
        <v>0</v>
      </c>
      <c r="EI609" s="6">
        <f t="shared" si="3992"/>
        <v>0</v>
      </c>
      <c r="EJ609" s="6">
        <f t="shared" si="3992"/>
        <v>0</v>
      </c>
      <c r="EK609" s="18">
        <f t="shared" si="3992"/>
        <v>0</v>
      </c>
      <c r="EL609" s="7">
        <f t="shared" si="3992"/>
        <v>0</v>
      </c>
      <c r="EM609" s="7">
        <f t="shared" si="3992"/>
        <v>0</v>
      </c>
      <c r="EN609" s="7">
        <f t="shared" si="3992"/>
        <v>0</v>
      </c>
      <c r="EO609" s="7">
        <f t="shared" si="3992"/>
        <v>0</v>
      </c>
      <c r="EP609" s="7">
        <f t="shared" si="3992"/>
        <v>0</v>
      </c>
      <c r="EQ609" s="7">
        <f t="shared" si="3992"/>
        <v>0</v>
      </c>
      <c r="ER609" s="7">
        <f t="shared" si="3992"/>
        <v>0</v>
      </c>
      <c r="ES609" s="7">
        <f t="shared" si="3992"/>
        <v>0</v>
      </c>
      <c r="ET609" s="7">
        <f t="shared" si="3992"/>
        <v>0</v>
      </c>
      <c r="EU609" s="18">
        <f t="shared" si="3992"/>
        <v>0</v>
      </c>
      <c r="EV609" s="7">
        <f t="shared" si="3992"/>
        <v>0</v>
      </c>
      <c r="EW609" s="7">
        <f t="shared" si="3992"/>
        <v>0</v>
      </c>
      <c r="EX609" s="7">
        <f t="shared" si="3993"/>
        <v>0</v>
      </c>
      <c r="EY609" s="7">
        <f t="shared" si="3993"/>
        <v>0</v>
      </c>
      <c r="EZ609" s="7">
        <f t="shared" si="3993"/>
        <v>0</v>
      </c>
      <c r="FA609" s="7">
        <f t="shared" si="3993"/>
        <v>0</v>
      </c>
      <c r="FB609" s="7">
        <f t="shared" si="3993"/>
        <v>0</v>
      </c>
      <c r="FC609" s="7">
        <f t="shared" si="3993"/>
        <v>0</v>
      </c>
      <c r="FD609" s="7">
        <f t="shared" si="3993"/>
        <v>0</v>
      </c>
      <c r="FE609" s="18">
        <f t="shared" si="3993"/>
        <v>0</v>
      </c>
      <c r="FF609" s="7">
        <f t="shared" si="3993"/>
        <v>0</v>
      </c>
      <c r="FG609" s="7">
        <f t="shared" si="3993"/>
        <v>0</v>
      </c>
      <c r="FH609" s="7">
        <f t="shared" si="3993"/>
        <v>0</v>
      </c>
      <c r="FI609" s="7">
        <f t="shared" si="3993"/>
        <v>0</v>
      </c>
      <c r="FJ609" s="7">
        <f t="shared" si="3993"/>
        <v>0</v>
      </c>
      <c r="FK609" s="7">
        <f t="shared" si="3993"/>
        <v>0</v>
      </c>
      <c r="FL609" s="7">
        <f t="shared" si="3993"/>
        <v>0</v>
      </c>
      <c r="FM609" s="7">
        <f t="shared" si="3993"/>
        <v>0</v>
      </c>
      <c r="FN609" s="7">
        <f t="shared" si="3994"/>
        <v>0</v>
      </c>
      <c r="FO609" s="7">
        <f t="shared" si="3994"/>
        <v>0</v>
      </c>
      <c r="FP609" s="7"/>
      <c r="FQ609" s="7">
        <f t="shared" si="3995"/>
        <v>0</v>
      </c>
      <c r="FR609" s="7">
        <f t="shared" si="3995"/>
        <v>0</v>
      </c>
      <c r="FS609" s="7">
        <f t="shared" si="3995"/>
        <v>0</v>
      </c>
      <c r="FT609" s="7">
        <f t="shared" si="3995"/>
        <v>0</v>
      </c>
      <c r="FU609" s="7">
        <f t="shared" si="3995"/>
        <v>0</v>
      </c>
      <c r="FV609" s="7">
        <f t="shared" si="3995"/>
        <v>0</v>
      </c>
      <c r="FW609" s="7">
        <f t="shared" si="3995"/>
        <v>0</v>
      </c>
      <c r="FX609" s="7">
        <f t="shared" si="3995"/>
        <v>0</v>
      </c>
      <c r="FY609" s="7">
        <f t="shared" si="3995"/>
        <v>0</v>
      </c>
      <c r="FZ609" s="7">
        <f t="shared" si="3995"/>
        <v>0</v>
      </c>
      <c r="GA609" s="7">
        <f t="shared" si="3995"/>
        <v>0</v>
      </c>
      <c r="GB609" s="116">
        <f t="shared" si="3995"/>
        <v>0</v>
      </c>
      <c r="GC609" s="117">
        <f t="shared" si="3995"/>
        <v>0</v>
      </c>
      <c r="GD609" s="7"/>
      <c r="GE609" s="7"/>
      <c r="GF609" s="7"/>
      <c r="GG609" s="52"/>
      <c r="GH609" s="3"/>
      <c r="GI609" s="18"/>
      <c r="GJ609" s="18"/>
      <c r="GK609" s="1"/>
      <c r="GL609" s="23"/>
      <c r="GM609" s="61"/>
      <c r="GN609" s="7"/>
      <c r="GO609" s="67"/>
    </row>
    <row r="610" spans="1:197" ht="24.95" customHeight="1" x14ac:dyDescent="0.35">
      <c r="A610" s="51"/>
      <c r="B610" s="20"/>
      <c r="C610" s="71"/>
      <c r="D610" s="71"/>
      <c r="E610" s="71"/>
      <c r="F610" s="72"/>
      <c r="G610" s="72"/>
      <c r="H610" s="72"/>
      <c r="I610" s="72"/>
      <c r="J610" s="72"/>
      <c r="K610" s="72"/>
      <c r="L610" s="26"/>
      <c r="M610" s="73">
        <f t="shared" si="3986"/>
        <v>0</v>
      </c>
      <c r="N610" s="32"/>
      <c r="O610" s="263"/>
      <c r="P610" s="32"/>
      <c r="Q610" s="20"/>
      <c r="R610" s="32"/>
      <c r="S610" s="20"/>
      <c r="T610" s="32"/>
      <c r="U610" s="20"/>
      <c r="V610" s="74"/>
      <c r="W610" s="20"/>
      <c r="X610" s="20"/>
      <c r="Y610" s="20"/>
      <c r="Z610" s="74"/>
      <c r="AA610" s="20"/>
      <c r="AB610" s="74"/>
      <c r="AC610" s="20"/>
      <c r="AD610" s="74"/>
      <c r="AE610" s="24"/>
      <c r="AF610" s="74"/>
      <c r="AG610" s="20"/>
      <c r="AH610" s="74"/>
      <c r="AI610" s="20"/>
      <c r="AJ610" s="74"/>
      <c r="AK610" s="20"/>
      <c r="AL610" s="74"/>
      <c r="AM610" s="263"/>
      <c r="AN610" s="74"/>
      <c r="AO610" s="20"/>
      <c r="AP610" s="74"/>
      <c r="AQ610" s="20"/>
      <c r="AR610" s="74"/>
      <c r="AS610" s="20"/>
      <c r="AT610" s="74"/>
      <c r="AU610" s="20"/>
      <c r="AV610" s="74"/>
      <c r="AW610" s="20"/>
      <c r="AX610" s="74"/>
      <c r="AY610" s="20"/>
      <c r="AZ610" s="74"/>
      <c r="BA610" s="20"/>
      <c r="BB610" s="74"/>
      <c r="BC610" s="20"/>
      <c r="BD610" s="74"/>
      <c r="BE610" s="20"/>
      <c r="BF610" s="20">
        <f t="shared" si="3987"/>
        <v>0</v>
      </c>
      <c r="BG610" s="20">
        <f t="shared" si="3988"/>
        <v>0</v>
      </c>
      <c r="BH610" s="7"/>
      <c r="BI610" s="7"/>
      <c r="BJ610" s="7"/>
      <c r="BK610" s="52"/>
      <c r="BL610" s="51"/>
      <c r="BM610" s="20"/>
      <c r="BN610" s="71"/>
      <c r="BO610" s="71"/>
      <c r="BP610" s="71"/>
      <c r="BQ610" s="72"/>
      <c r="BR610" s="72"/>
      <c r="BS610" s="72"/>
      <c r="BT610" s="72"/>
      <c r="BU610" s="72"/>
      <c r="BV610" s="72"/>
      <c r="BW610" s="26"/>
      <c r="BX610" s="73">
        <f t="shared" si="3989"/>
        <v>0</v>
      </c>
      <c r="BY610" s="32"/>
      <c r="BZ610" s="334"/>
      <c r="CA610" s="32"/>
      <c r="CB610" s="20"/>
      <c r="CC610" s="32"/>
      <c r="CD610" s="20"/>
      <c r="CE610" s="32"/>
      <c r="CF610" s="20"/>
      <c r="CG610" s="74"/>
      <c r="CH610" s="20"/>
      <c r="CI610" s="20"/>
      <c r="CJ610" s="20"/>
      <c r="CK610" s="74"/>
      <c r="CL610" s="20"/>
      <c r="CM610" s="74"/>
      <c r="CN610" s="20"/>
      <c r="CO610" s="74"/>
      <c r="CP610" s="24"/>
      <c r="CQ610" s="74"/>
      <c r="CR610" s="334"/>
      <c r="CS610" s="74"/>
      <c r="CT610" s="20"/>
      <c r="CU610" s="74"/>
      <c r="CV610" s="20"/>
      <c r="CW610" s="74"/>
      <c r="CX610" s="334"/>
      <c r="CY610" s="74"/>
      <c r="CZ610" s="20"/>
      <c r="DA610" s="74"/>
      <c r="DB610" s="20"/>
      <c r="DC610" s="74"/>
      <c r="DD610" s="20"/>
      <c r="DE610" s="74"/>
      <c r="DF610" s="20"/>
      <c r="DG610" s="74"/>
      <c r="DH610" s="20"/>
      <c r="DI610" s="74"/>
      <c r="DJ610" s="20"/>
      <c r="DK610" s="74"/>
      <c r="DL610" s="20"/>
      <c r="DM610" s="74"/>
      <c r="DN610" s="20"/>
      <c r="DO610" s="74"/>
      <c r="DP610" s="20"/>
      <c r="DQ610" s="20">
        <f t="shared" si="3990"/>
        <v>0</v>
      </c>
      <c r="DR610" s="20">
        <f t="shared" si="3991"/>
        <v>0</v>
      </c>
      <c r="DS610" s="7"/>
      <c r="DT610" s="7"/>
      <c r="DU610" s="7"/>
      <c r="DV610" s="52"/>
      <c r="DW610" s="51"/>
      <c r="DX610" s="20"/>
      <c r="DY610" s="71"/>
      <c r="DZ610" s="71"/>
      <c r="EA610" s="7"/>
      <c r="EB610" s="7"/>
      <c r="EC610" s="7"/>
      <c r="ED610" s="7"/>
      <c r="EE610" s="7"/>
      <c r="EF610" s="7"/>
      <c r="EG610" s="7"/>
      <c r="EH610" s="6">
        <f t="shared" si="3992"/>
        <v>0</v>
      </c>
      <c r="EI610" s="6">
        <f t="shared" si="3992"/>
        <v>0</v>
      </c>
      <c r="EJ610" s="6">
        <f t="shared" si="3992"/>
        <v>0</v>
      </c>
      <c r="EK610" s="18">
        <f t="shared" si="3992"/>
        <v>0</v>
      </c>
      <c r="EL610" s="7">
        <f t="shared" si="3992"/>
        <v>0</v>
      </c>
      <c r="EM610" s="7">
        <f t="shared" si="3992"/>
        <v>0</v>
      </c>
      <c r="EN610" s="7">
        <f t="shared" si="3992"/>
        <v>0</v>
      </c>
      <c r="EO610" s="7">
        <f t="shared" si="3992"/>
        <v>0</v>
      </c>
      <c r="EP610" s="7">
        <f t="shared" si="3992"/>
        <v>0</v>
      </c>
      <c r="EQ610" s="7">
        <f t="shared" si="3992"/>
        <v>0</v>
      </c>
      <c r="ER610" s="7">
        <f t="shared" si="3992"/>
        <v>0</v>
      </c>
      <c r="ES610" s="7">
        <f t="shared" si="3992"/>
        <v>0</v>
      </c>
      <c r="ET610" s="7">
        <f t="shared" si="3992"/>
        <v>0</v>
      </c>
      <c r="EU610" s="18">
        <f t="shared" si="3992"/>
        <v>0</v>
      </c>
      <c r="EV610" s="7">
        <f t="shared" si="3992"/>
        <v>0</v>
      </c>
      <c r="EW610" s="7">
        <f t="shared" si="3992"/>
        <v>0</v>
      </c>
      <c r="EX610" s="7">
        <f t="shared" si="3993"/>
        <v>0</v>
      </c>
      <c r="EY610" s="7">
        <f t="shared" si="3993"/>
        <v>0</v>
      </c>
      <c r="EZ610" s="7">
        <f t="shared" si="3993"/>
        <v>0</v>
      </c>
      <c r="FA610" s="7">
        <f t="shared" si="3993"/>
        <v>0</v>
      </c>
      <c r="FB610" s="7">
        <f t="shared" si="3993"/>
        <v>0</v>
      </c>
      <c r="FC610" s="7">
        <f t="shared" si="3993"/>
        <v>0</v>
      </c>
      <c r="FD610" s="7">
        <f t="shared" si="3993"/>
        <v>0</v>
      </c>
      <c r="FE610" s="18">
        <f t="shared" si="3993"/>
        <v>0</v>
      </c>
      <c r="FF610" s="7">
        <f t="shared" si="3993"/>
        <v>0</v>
      </c>
      <c r="FG610" s="7">
        <f t="shared" si="3993"/>
        <v>0</v>
      </c>
      <c r="FH610" s="7">
        <f t="shared" si="3993"/>
        <v>0</v>
      </c>
      <c r="FI610" s="7">
        <f t="shared" si="3993"/>
        <v>0</v>
      </c>
      <c r="FJ610" s="7">
        <f t="shared" si="3993"/>
        <v>0</v>
      </c>
      <c r="FK610" s="7">
        <f t="shared" si="3993"/>
        <v>0</v>
      </c>
      <c r="FL610" s="7">
        <f t="shared" si="3993"/>
        <v>0</v>
      </c>
      <c r="FM610" s="7">
        <f t="shared" si="3993"/>
        <v>0</v>
      </c>
      <c r="FN610" s="7">
        <f t="shared" si="3994"/>
        <v>0</v>
      </c>
      <c r="FO610" s="7">
        <f t="shared" si="3994"/>
        <v>0</v>
      </c>
      <c r="FP610" s="7"/>
      <c r="FQ610" s="7">
        <f t="shared" si="3995"/>
        <v>0</v>
      </c>
      <c r="FR610" s="7">
        <f t="shared" si="3995"/>
        <v>0</v>
      </c>
      <c r="FS610" s="7">
        <f t="shared" si="3995"/>
        <v>0</v>
      </c>
      <c r="FT610" s="7">
        <f t="shared" si="3995"/>
        <v>0</v>
      </c>
      <c r="FU610" s="7">
        <f t="shared" si="3995"/>
        <v>0</v>
      </c>
      <c r="FV610" s="7">
        <f t="shared" si="3995"/>
        <v>0</v>
      </c>
      <c r="FW610" s="7">
        <f t="shared" si="3995"/>
        <v>0</v>
      </c>
      <c r="FX610" s="7">
        <f t="shared" si="3995"/>
        <v>0</v>
      </c>
      <c r="FY610" s="7">
        <f t="shared" si="3995"/>
        <v>0</v>
      </c>
      <c r="FZ610" s="7">
        <f t="shared" si="3995"/>
        <v>0</v>
      </c>
      <c r="GA610" s="7">
        <f t="shared" si="3995"/>
        <v>0</v>
      </c>
      <c r="GB610" s="116">
        <f t="shared" si="3995"/>
        <v>0</v>
      </c>
      <c r="GC610" s="117">
        <f t="shared" si="3995"/>
        <v>0</v>
      </c>
      <c r="GD610" s="7"/>
      <c r="GE610" s="7"/>
      <c r="GF610" s="7"/>
      <c r="GG610" s="52"/>
      <c r="GH610" s="3"/>
      <c r="GI610" s="18"/>
      <c r="GJ610" s="18"/>
      <c r="GK610" s="47"/>
      <c r="GL610" s="23"/>
      <c r="GM610" s="61"/>
      <c r="GN610" s="7"/>
      <c r="GO610" s="67"/>
    </row>
    <row r="611" spans="1:197" ht="24.95" customHeight="1" x14ac:dyDescent="0.35">
      <c r="A611" s="51"/>
      <c r="B611" s="20"/>
      <c r="C611" s="71"/>
      <c r="D611" s="71"/>
      <c r="E611" s="71"/>
      <c r="F611" s="71"/>
      <c r="G611" s="72"/>
      <c r="H611" s="72"/>
      <c r="I611" s="72"/>
      <c r="J611" s="72"/>
      <c r="K611" s="72"/>
      <c r="L611" s="26"/>
      <c r="M611" s="73">
        <f t="shared" si="3986"/>
        <v>0</v>
      </c>
      <c r="N611" s="32"/>
      <c r="O611" s="263"/>
      <c r="P611" s="32"/>
      <c r="Q611" s="20"/>
      <c r="R611" s="32"/>
      <c r="S611" s="20"/>
      <c r="T611" s="32"/>
      <c r="U611" s="20"/>
      <c r="V611" s="74"/>
      <c r="W611" s="20"/>
      <c r="X611" s="20"/>
      <c r="Y611" s="20"/>
      <c r="Z611" s="74"/>
      <c r="AA611" s="20"/>
      <c r="AB611" s="74"/>
      <c r="AC611" s="20"/>
      <c r="AD611" s="74"/>
      <c r="AE611" s="24"/>
      <c r="AF611" s="74"/>
      <c r="AG611" s="20"/>
      <c r="AH611" s="74"/>
      <c r="AI611" s="20"/>
      <c r="AJ611" s="74"/>
      <c r="AK611" s="20"/>
      <c r="AL611" s="74"/>
      <c r="AM611" s="263"/>
      <c r="AN611" s="74"/>
      <c r="AO611" s="20"/>
      <c r="AP611" s="74"/>
      <c r="AQ611" s="20"/>
      <c r="AR611" s="74"/>
      <c r="AS611" s="20"/>
      <c r="AT611" s="74"/>
      <c r="AU611" s="20"/>
      <c r="AV611" s="74"/>
      <c r="AW611" s="20"/>
      <c r="AX611" s="74"/>
      <c r="AY611" s="20"/>
      <c r="AZ611" s="74"/>
      <c r="BA611" s="20"/>
      <c r="BB611" s="74"/>
      <c r="BC611" s="20"/>
      <c r="BD611" s="74"/>
      <c r="BE611" s="20"/>
      <c r="BF611" s="20">
        <f t="shared" si="3987"/>
        <v>0</v>
      </c>
      <c r="BG611" s="20">
        <f t="shared" si="3988"/>
        <v>0</v>
      </c>
      <c r="BH611" s="7"/>
      <c r="BI611" s="7"/>
      <c r="BJ611" s="7"/>
      <c r="BK611" s="52"/>
      <c r="BL611" s="51"/>
      <c r="BM611" s="20"/>
      <c r="BN611" s="71"/>
      <c r="BO611" s="71"/>
      <c r="BP611" s="71"/>
      <c r="BQ611" s="71"/>
      <c r="BR611" s="72"/>
      <c r="BS611" s="72"/>
      <c r="BT611" s="72"/>
      <c r="BU611" s="72"/>
      <c r="BV611" s="72"/>
      <c r="BW611" s="26"/>
      <c r="BX611" s="73">
        <f t="shared" si="3989"/>
        <v>0</v>
      </c>
      <c r="BY611" s="32"/>
      <c r="BZ611" s="334"/>
      <c r="CA611" s="32"/>
      <c r="CB611" s="20"/>
      <c r="CC611" s="32"/>
      <c r="CD611" s="20"/>
      <c r="CE611" s="32"/>
      <c r="CF611" s="20"/>
      <c r="CG611" s="74"/>
      <c r="CH611" s="20"/>
      <c r="CI611" s="20"/>
      <c r="CJ611" s="20"/>
      <c r="CK611" s="74"/>
      <c r="CL611" s="20"/>
      <c r="CM611" s="74"/>
      <c r="CN611" s="20"/>
      <c r="CO611" s="74"/>
      <c r="CP611" s="24"/>
      <c r="CQ611" s="74"/>
      <c r="CR611" s="334"/>
      <c r="CS611" s="74"/>
      <c r="CT611" s="20"/>
      <c r="CU611" s="74"/>
      <c r="CV611" s="20"/>
      <c r="CW611" s="74"/>
      <c r="CX611" s="334"/>
      <c r="CY611" s="74"/>
      <c r="CZ611" s="20"/>
      <c r="DA611" s="74"/>
      <c r="DB611" s="20"/>
      <c r="DC611" s="74"/>
      <c r="DD611" s="20"/>
      <c r="DE611" s="74"/>
      <c r="DF611" s="20"/>
      <c r="DG611" s="74"/>
      <c r="DH611" s="20"/>
      <c r="DI611" s="74"/>
      <c r="DJ611" s="20"/>
      <c r="DK611" s="74"/>
      <c r="DL611" s="20"/>
      <c r="DM611" s="74"/>
      <c r="DN611" s="20"/>
      <c r="DO611" s="74"/>
      <c r="DP611" s="20"/>
      <c r="DQ611" s="20">
        <f t="shared" si="3990"/>
        <v>0</v>
      </c>
      <c r="DR611" s="20">
        <f t="shared" si="3991"/>
        <v>0</v>
      </c>
      <c r="DS611" s="7"/>
      <c r="DT611" s="7"/>
      <c r="DU611" s="7"/>
      <c r="DV611" s="52"/>
      <c r="DW611" s="51"/>
      <c r="DX611" s="20"/>
      <c r="DY611" s="71"/>
      <c r="DZ611" s="71"/>
      <c r="EA611" s="7"/>
      <c r="EB611" s="7"/>
      <c r="EC611" s="7"/>
      <c r="ED611" s="7"/>
      <c r="EE611" s="7"/>
      <c r="EF611" s="7"/>
      <c r="EG611" s="7"/>
      <c r="EH611" s="6">
        <f t="shared" si="3992"/>
        <v>0</v>
      </c>
      <c r="EI611" s="6">
        <f t="shared" si="3992"/>
        <v>0</v>
      </c>
      <c r="EJ611" s="6">
        <f t="shared" si="3992"/>
        <v>0</v>
      </c>
      <c r="EK611" s="18">
        <f t="shared" si="3992"/>
        <v>0</v>
      </c>
      <c r="EL611" s="7">
        <f t="shared" si="3992"/>
        <v>0</v>
      </c>
      <c r="EM611" s="7">
        <f t="shared" si="3992"/>
        <v>0</v>
      </c>
      <c r="EN611" s="7">
        <f t="shared" si="3992"/>
        <v>0</v>
      </c>
      <c r="EO611" s="7">
        <f t="shared" si="3992"/>
        <v>0</v>
      </c>
      <c r="EP611" s="7">
        <f t="shared" si="3992"/>
        <v>0</v>
      </c>
      <c r="EQ611" s="7">
        <f t="shared" si="3992"/>
        <v>0</v>
      </c>
      <c r="ER611" s="7">
        <f t="shared" si="3992"/>
        <v>0</v>
      </c>
      <c r="ES611" s="7">
        <f t="shared" si="3992"/>
        <v>0</v>
      </c>
      <c r="ET611" s="7">
        <f t="shared" si="3992"/>
        <v>0</v>
      </c>
      <c r="EU611" s="18">
        <f t="shared" si="3992"/>
        <v>0</v>
      </c>
      <c r="EV611" s="7">
        <f t="shared" si="3992"/>
        <v>0</v>
      </c>
      <c r="EW611" s="7">
        <f t="shared" si="3992"/>
        <v>0</v>
      </c>
      <c r="EX611" s="7">
        <f t="shared" si="3993"/>
        <v>0</v>
      </c>
      <c r="EY611" s="7">
        <f t="shared" si="3993"/>
        <v>0</v>
      </c>
      <c r="EZ611" s="7">
        <f t="shared" si="3993"/>
        <v>0</v>
      </c>
      <c r="FA611" s="7">
        <f t="shared" si="3993"/>
        <v>0</v>
      </c>
      <c r="FB611" s="7">
        <f t="shared" si="3993"/>
        <v>0</v>
      </c>
      <c r="FC611" s="7">
        <f t="shared" si="3993"/>
        <v>0</v>
      </c>
      <c r="FD611" s="7">
        <f t="shared" si="3993"/>
        <v>0</v>
      </c>
      <c r="FE611" s="18">
        <f t="shared" si="3993"/>
        <v>0</v>
      </c>
      <c r="FF611" s="7">
        <f t="shared" si="3993"/>
        <v>0</v>
      </c>
      <c r="FG611" s="7">
        <f t="shared" si="3993"/>
        <v>0</v>
      </c>
      <c r="FH611" s="7">
        <f t="shared" si="3993"/>
        <v>0</v>
      </c>
      <c r="FI611" s="7">
        <f t="shared" si="3993"/>
        <v>0</v>
      </c>
      <c r="FJ611" s="7">
        <f t="shared" si="3993"/>
        <v>0</v>
      </c>
      <c r="FK611" s="7">
        <f t="shared" si="3993"/>
        <v>0</v>
      </c>
      <c r="FL611" s="7">
        <f t="shared" si="3993"/>
        <v>0</v>
      </c>
      <c r="FM611" s="7">
        <f t="shared" si="3993"/>
        <v>0</v>
      </c>
      <c r="FN611" s="7">
        <f t="shared" si="3994"/>
        <v>0</v>
      </c>
      <c r="FO611" s="7">
        <f t="shared" si="3994"/>
        <v>0</v>
      </c>
      <c r="FP611" s="7"/>
      <c r="FQ611" s="7">
        <f t="shared" si="3995"/>
        <v>0</v>
      </c>
      <c r="FR611" s="7">
        <f t="shared" si="3995"/>
        <v>0</v>
      </c>
      <c r="FS611" s="7">
        <f t="shared" si="3995"/>
        <v>0</v>
      </c>
      <c r="FT611" s="7">
        <f t="shared" si="3995"/>
        <v>0</v>
      </c>
      <c r="FU611" s="7">
        <f t="shared" si="3995"/>
        <v>0</v>
      </c>
      <c r="FV611" s="7">
        <f t="shared" si="3995"/>
        <v>0</v>
      </c>
      <c r="FW611" s="7">
        <f t="shared" si="3995"/>
        <v>0</v>
      </c>
      <c r="FX611" s="7">
        <f t="shared" si="3995"/>
        <v>0</v>
      </c>
      <c r="FY611" s="7">
        <f t="shared" si="3995"/>
        <v>0</v>
      </c>
      <c r="FZ611" s="7">
        <f t="shared" si="3995"/>
        <v>0</v>
      </c>
      <c r="GA611" s="7">
        <f t="shared" si="3995"/>
        <v>0</v>
      </c>
      <c r="GB611" s="116">
        <f t="shared" si="3995"/>
        <v>0</v>
      </c>
      <c r="GC611" s="117">
        <f t="shared" si="3995"/>
        <v>0</v>
      </c>
      <c r="GD611" s="7"/>
      <c r="GE611" s="7"/>
      <c r="GF611" s="7"/>
      <c r="GG611" s="52"/>
      <c r="GH611" s="3"/>
      <c r="GI611" s="18"/>
      <c r="GJ611" s="18"/>
      <c r="GK611" s="1"/>
      <c r="GL611" s="23"/>
      <c r="GM611" s="61"/>
      <c r="GN611" s="7"/>
      <c r="GO611" s="67"/>
    </row>
    <row r="612" spans="1:197" ht="24.95" customHeight="1" x14ac:dyDescent="0.35">
      <c r="A612" s="51"/>
      <c r="B612" s="1"/>
      <c r="C612" s="23"/>
      <c r="D612" s="23"/>
      <c r="E612" s="23"/>
      <c r="F612" s="23"/>
      <c r="G612" s="23"/>
      <c r="H612" s="23"/>
      <c r="I612" s="23"/>
      <c r="J612" s="23"/>
      <c r="K612" s="23"/>
      <c r="L612" s="1"/>
      <c r="M612" s="73">
        <f t="shared" si="3986"/>
        <v>0</v>
      </c>
      <c r="N612" s="32"/>
      <c r="O612" s="263"/>
      <c r="P612" s="32"/>
      <c r="Q612" s="20"/>
      <c r="R612" s="32"/>
      <c r="S612" s="20"/>
      <c r="T612" s="32"/>
      <c r="U612" s="20"/>
      <c r="V612" s="74"/>
      <c r="W612" s="20"/>
      <c r="X612" s="20"/>
      <c r="Y612" s="20"/>
      <c r="Z612" s="74"/>
      <c r="AA612" s="20"/>
      <c r="AB612" s="74"/>
      <c r="AC612" s="20"/>
      <c r="AD612" s="74"/>
      <c r="AE612" s="24"/>
      <c r="AF612" s="74"/>
      <c r="AG612" s="20"/>
      <c r="AH612" s="74"/>
      <c r="AI612" s="20"/>
      <c r="AJ612" s="74"/>
      <c r="AK612" s="20"/>
      <c r="AL612" s="74"/>
      <c r="AM612" s="263"/>
      <c r="AN612" s="74"/>
      <c r="AO612" s="20"/>
      <c r="AP612" s="74"/>
      <c r="AQ612" s="20"/>
      <c r="AR612" s="74"/>
      <c r="AS612" s="20"/>
      <c r="AT612" s="74"/>
      <c r="AU612" s="20"/>
      <c r="AV612" s="74"/>
      <c r="AW612" s="20"/>
      <c r="AX612" s="74"/>
      <c r="AY612" s="20"/>
      <c r="AZ612" s="74"/>
      <c r="BA612" s="20"/>
      <c r="BB612" s="74"/>
      <c r="BC612" s="20"/>
      <c r="BD612" s="74"/>
      <c r="BE612" s="20"/>
      <c r="BF612" s="20">
        <f t="shared" si="3987"/>
        <v>0</v>
      </c>
      <c r="BG612" s="20">
        <f t="shared" si="3988"/>
        <v>0</v>
      </c>
      <c r="BH612" s="7"/>
      <c r="BI612" s="7"/>
      <c r="BJ612" s="7"/>
      <c r="BK612" s="52"/>
      <c r="BL612" s="51"/>
      <c r="BM612" s="1"/>
      <c r="BN612" s="23"/>
      <c r="BO612" s="23"/>
      <c r="BP612" s="23"/>
      <c r="BQ612" s="23"/>
      <c r="BR612" s="23"/>
      <c r="BS612" s="23"/>
      <c r="BT612" s="23"/>
      <c r="BU612" s="23"/>
      <c r="BV612" s="23"/>
      <c r="BW612" s="1"/>
      <c r="BX612" s="73">
        <f t="shared" si="3989"/>
        <v>0</v>
      </c>
      <c r="BY612" s="32"/>
      <c r="BZ612" s="334"/>
      <c r="CA612" s="32"/>
      <c r="CB612" s="20"/>
      <c r="CC612" s="32"/>
      <c r="CD612" s="20"/>
      <c r="CE612" s="32"/>
      <c r="CF612" s="20"/>
      <c r="CG612" s="74"/>
      <c r="CH612" s="20"/>
      <c r="CI612" s="20"/>
      <c r="CJ612" s="20"/>
      <c r="CK612" s="74"/>
      <c r="CL612" s="20"/>
      <c r="CM612" s="74"/>
      <c r="CN612" s="20"/>
      <c r="CO612" s="74"/>
      <c r="CP612" s="24"/>
      <c r="CQ612" s="74"/>
      <c r="CR612" s="334"/>
      <c r="CS612" s="74"/>
      <c r="CT612" s="20"/>
      <c r="CU612" s="74"/>
      <c r="CV612" s="20"/>
      <c r="CW612" s="74"/>
      <c r="CX612" s="334"/>
      <c r="CY612" s="74"/>
      <c r="CZ612" s="20"/>
      <c r="DA612" s="74"/>
      <c r="DB612" s="20"/>
      <c r="DC612" s="74"/>
      <c r="DD612" s="20"/>
      <c r="DE612" s="74"/>
      <c r="DF612" s="20"/>
      <c r="DG612" s="74"/>
      <c r="DH612" s="20"/>
      <c r="DI612" s="74"/>
      <c r="DJ612" s="20"/>
      <c r="DK612" s="74"/>
      <c r="DL612" s="20"/>
      <c r="DM612" s="74"/>
      <c r="DN612" s="20"/>
      <c r="DO612" s="74"/>
      <c r="DP612" s="20"/>
      <c r="DQ612" s="20">
        <f t="shared" si="3990"/>
        <v>0</v>
      </c>
      <c r="DR612" s="20">
        <f t="shared" si="3991"/>
        <v>0</v>
      </c>
      <c r="DS612" s="7"/>
      <c r="DT612" s="7"/>
      <c r="DU612" s="7"/>
      <c r="DV612" s="52"/>
      <c r="DW612" s="51"/>
      <c r="DX612" s="1"/>
      <c r="DY612" s="23"/>
      <c r="DZ612" s="23"/>
      <c r="EA612" s="7"/>
      <c r="EB612" s="7"/>
      <c r="EC612" s="7"/>
      <c r="ED612" s="7"/>
      <c r="EE612" s="7"/>
      <c r="EF612" s="7"/>
      <c r="EG612" s="7"/>
      <c r="EH612" s="6">
        <f t="shared" si="3992"/>
        <v>0</v>
      </c>
      <c r="EI612" s="6">
        <f t="shared" si="3992"/>
        <v>0</v>
      </c>
      <c r="EJ612" s="6">
        <f t="shared" si="3992"/>
        <v>0</v>
      </c>
      <c r="EK612" s="18">
        <f t="shared" si="3992"/>
        <v>0</v>
      </c>
      <c r="EL612" s="7">
        <f t="shared" si="3992"/>
        <v>0</v>
      </c>
      <c r="EM612" s="7">
        <f t="shared" si="3992"/>
        <v>0</v>
      </c>
      <c r="EN612" s="7">
        <f t="shared" si="3992"/>
        <v>0</v>
      </c>
      <c r="EO612" s="7">
        <f t="shared" si="3992"/>
        <v>0</v>
      </c>
      <c r="EP612" s="7">
        <f t="shared" si="3992"/>
        <v>0</v>
      </c>
      <c r="EQ612" s="7">
        <f t="shared" si="3992"/>
        <v>0</v>
      </c>
      <c r="ER612" s="7">
        <f t="shared" si="3992"/>
        <v>0</v>
      </c>
      <c r="ES612" s="7">
        <f t="shared" si="3992"/>
        <v>0</v>
      </c>
      <c r="ET612" s="7">
        <f t="shared" si="3992"/>
        <v>0</v>
      </c>
      <c r="EU612" s="18">
        <f t="shared" si="3992"/>
        <v>0</v>
      </c>
      <c r="EV612" s="7">
        <f t="shared" si="3992"/>
        <v>0</v>
      </c>
      <c r="EW612" s="7">
        <f t="shared" si="3992"/>
        <v>0</v>
      </c>
      <c r="EX612" s="7">
        <f t="shared" si="3993"/>
        <v>0</v>
      </c>
      <c r="EY612" s="7">
        <f t="shared" si="3993"/>
        <v>0</v>
      </c>
      <c r="EZ612" s="7">
        <f t="shared" si="3993"/>
        <v>0</v>
      </c>
      <c r="FA612" s="7">
        <f t="shared" si="3993"/>
        <v>0</v>
      </c>
      <c r="FB612" s="7">
        <f t="shared" si="3993"/>
        <v>0</v>
      </c>
      <c r="FC612" s="7">
        <f t="shared" si="3993"/>
        <v>0</v>
      </c>
      <c r="FD612" s="7">
        <f t="shared" si="3993"/>
        <v>0</v>
      </c>
      <c r="FE612" s="18">
        <f t="shared" si="3993"/>
        <v>0</v>
      </c>
      <c r="FF612" s="7">
        <f t="shared" si="3993"/>
        <v>0</v>
      </c>
      <c r="FG612" s="7">
        <f t="shared" si="3993"/>
        <v>0</v>
      </c>
      <c r="FH612" s="7">
        <f t="shared" si="3993"/>
        <v>0</v>
      </c>
      <c r="FI612" s="7">
        <f t="shared" si="3993"/>
        <v>0</v>
      </c>
      <c r="FJ612" s="7">
        <f t="shared" si="3993"/>
        <v>0</v>
      </c>
      <c r="FK612" s="7">
        <f t="shared" si="3993"/>
        <v>0</v>
      </c>
      <c r="FL612" s="7">
        <f t="shared" si="3993"/>
        <v>0</v>
      </c>
      <c r="FM612" s="7">
        <f t="shared" si="3993"/>
        <v>0</v>
      </c>
      <c r="FN612" s="7">
        <f t="shared" si="3994"/>
        <v>0</v>
      </c>
      <c r="FO612" s="7">
        <f t="shared" si="3994"/>
        <v>0</v>
      </c>
      <c r="FP612" s="7"/>
      <c r="FQ612" s="7">
        <f t="shared" si="3995"/>
        <v>0</v>
      </c>
      <c r="FR612" s="7">
        <f t="shared" si="3995"/>
        <v>0</v>
      </c>
      <c r="FS612" s="7">
        <f t="shared" si="3995"/>
        <v>0</v>
      </c>
      <c r="FT612" s="7">
        <f t="shared" si="3995"/>
        <v>0</v>
      </c>
      <c r="FU612" s="7">
        <f t="shared" si="3995"/>
        <v>0</v>
      </c>
      <c r="FV612" s="7">
        <f t="shared" si="3995"/>
        <v>0</v>
      </c>
      <c r="FW612" s="7">
        <f t="shared" si="3995"/>
        <v>0</v>
      </c>
      <c r="FX612" s="7">
        <f t="shared" si="3995"/>
        <v>0</v>
      </c>
      <c r="FY612" s="7">
        <f t="shared" si="3995"/>
        <v>0</v>
      </c>
      <c r="FZ612" s="7">
        <f t="shared" si="3995"/>
        <v>0</v>
      </c>
      <c r="GA612" s="7">
        <f t="shared" si="3995"/>
        <v>0</v>
      </c>
      <c r="GB612" s="116">
        <f t="shared" si="3995"/>
        <v>0</v>
      </c>
      <c r="GC612" s="117">
        <f t="shared" si="3995"/>
        <v>0</v>
      </c>
      <c r="GD612" s="7"/>
      <c r="GE612" s="7"/>
      <c r="GF612" s="7"/>
      <c r="GG612" s="52"/>
      <c r="GH612" s="3"/>
      <c r="GI612" s="18"/>
      <c r="GJ612" s="18"/>
      <c r="GK612" s="1"/>
      <c r="GL612" s="23"/>
      <c r="GM612" s="61"/>
      <c r="GN612" s="7"/>
      <c r="GO612" s="67"/>
    </row>
    <row r="613" spans="1:197" ht="24.95" customHeight="1" x14ac:dyDescent="0.35">
      <c r="A613" s="51"/>
      <c r="B613" s="1"/>
      <c r="C613" s="23"/>
      <c r="D613" s="23"/>
      <c r="E613" s="23"/>
      <c r="F613" s="23"/>
      <c r="G613" s="23"/>
      <c r="H613" s="23"/>
      <c r="I613" s="23"/>
      <c r="J613" s="23"/>
      <c r="K613" s="23"/>
      <c r="L613" s="1"/>
      <c r="M613" s="73">
        <f t="shared" si="3986"/>
        <v>0</v>
      </c>
      <c r="N613" s="32"/>
      <c r="O613" s="263"/>
      <c r="P613" s="32"/>
      <c r="Q613" s="20"/>
      <c r="R613" s="32"/>
      <c r="S613" s="20"/>
      <c r="T613" s="32"/>
      <c r="U613" s="20"/>
      <c r="V613" s="74"/>
      <c r="W613" s="20"/>
      <c r="X613" s="20"/>
      <c r="Y613" s="20"/>
      <c r="Z613" s="74"/>
      <c r="AA613" s="20"/>
      <c r="AB613" s="74"/>
      <c r="AC613" s="20"/>
      <c r="AD613" s="74"/>
      <c r="AE613" s="24"/>
      <c r="AF613" s="74"/>
      <c r="AG613" s="20"/>
      <c r="AH613" s="74"/>
      <c r="AI613" s="20"/>
      <c r="AJ613" s="74"/>
      <c r="AK613" s="20"/>
      <c r="AL613" s="74"/>
      <c r="AM613" s="263"/>
      <c r="AN613" s="74"/>
      <c r="AO613" s="20"/>
      <c r="AP613" s="74"/>
      <c r="AQ613" s="20"/>
      <c r="AR613" s="74"/>
      <c r="AS613" s="20"/>
      <c r="AT613" s="74"/>
      <c r="AU613" s="20"/>
      <c r="AV613" s="74"/>
      <c r="AW613" s="20"/>
      <c r="AX613" s="74"/>
      <c r="AY613" s="20"/>
      <c r="AZ613" s="74"/>
      <c r="BA613" s="20"/>
      <c r="BB613" s="74"/>
      <c r="BC613" s="20"/>
      <c r="BD613" s="74"/>
      <c r="BE613" s="20"/>
      <c r="BF613" s="20">
        <f t="shared" si="3987"/>
        <v>0</v>
      </c>
      <c r="BG613" s="20">
        <f t="shared" si="3988"/>
        <v>0</v>
      </c>
      <c r="BH613" s="7"/>
      <c r="BI613" s="7"/>
      <c r="BJ613" s="7"/>
      <c r="BK613" s="52"/>
      <c r="BL613" s="51"/>
      <c r="BM613" s="1"/>
      <c r="BN613" s="23"/>
      <c r="BO613" s="23"/>
      <c r="BP613" s="23"/>
      <c r="BQ613" s="23"/>
      <c r="BR613" s="23"/>
      <c r="BS613" s="23"/>
      <c r="BT613" s="23"/>
      <c r="BU613" s="23"/>
      <c r="BV613" s="23"/>
      <c r="BW613" s="1"/>
      <c r="BX613" s="73">
        <f t="shared" si="3989"/>
        <v>0</v>
      </c>
      <c r="BY613" s="32"/>
      <c r="BZ613" s="334"/>
      <c r="CA613" s="32"/>
      <c r="CB613" s="20"/>
      <c r="CC613" s="32"/>
      <c r="CD613" s="20"/>
      <c r="CE613" s="32"/>
      <c r="CF613" s="20"/>
      <c r="CG613" s="74"/>
      <c r="CH613" s="20"/>
      <c r="CI613" s="20"/>
      <c r="CJ613" s="20"/>
      <c r="CK613" s="74"/>
      <c r="CL613" s="20"/>
      <c r="CM613" s="74"/>
      <c r="CN613" s="20"/>
      <c r="CO613" s="74"/>
      <c r="CP613" s="24"/>
      <c r="CQ613" s="74"/>
      <c r="CR613" s="334"/>
      <c r="CS613" s="74"/>
      <c r="CT613" s="20"/>
      <c r="CU613" s="74"/>
      <c r="CV613" s="20"/>
      <c r="CW613" s="74"/>
      <c r="CX613" s="334"/>
      <c r="CY613" s="74"/>
      <c r="CZ613" s="20"/>
      <c r="DA613" s="74"/>
      <c r="DB613" s="20"/>
      <c r="DC613" s="74"/>
      <c r="DD613" s="20"/>
      <c r="DE613" s="74"/>
      <c r="DF613" s="20"/>
      <c r="DG613" s="74"/>
      <c r="DH613" s="20"/>
      <c r="DI613" s="74"/>
      <c r="DJ613" s="20"/>
      <c r="DK613" s="74"/>
      <c r="DL613" s="20"/>
      <c r="DM613" s="74"/>
      <c r="DN613" s="20"/>
      <c r="DO613" s="74"/>
      <c r="DP613" s="20"/>
      <c r="DQ613" s="20">
        <f t="shared" si="3990"/>
        <v>0</v>
      </c>
      <c r="DR613" s="20">
        <f t="shared" si="3991"/>
        <v>0</v>
      </c>
      <c r="DS613" s="7"/>
      <c r="DT613" s="7"/>
      <c r="DU613" s="7"/>
      <c r="DV613" s="52"/>
      <c r="DW613" s="51"/>
      <c r="DX613" s="1"/>
      <c r="DY613" s="23"/>
      <c r="DZ613" s="23"/>
      <c r="EA613" s="7"/>
      <c r="EB613" s="7"/>
      <c r="EC613" s="7"/>
      <c r="ED613" s="7"/>
      <c r="EE613" s="7"/>
      <c r="EF613" s="7"/>
      <c r="EG613" s="7"/>
      <c r="EH613" s="6">
        <f t="shared" si="3992"/>
        <v>0</v>
      </c>
      <c r="EI613" s="6">
        <f t="shared" si="3992"/>
        <v>0</v>
      </c>
      <c r="EJ613" s="6">
        <f t="shared" si="3992"/>
        <v>0</v>
      </c>
      <c r="EK613" s="18">
        <f t="shared" si="3992"/>
        <v>0</v>
      </c>
      <c r="EL613" s="7">
        <f t="shared" si="3992"/>
        <v>0</v>
      </c>
      <c r="EM613" s="7">
        <f t="shared" si="3992"/>
        <v>0</v>
      </c>
      <c r="EN613" s="7">
        <f t="shared" si="3992"/>
        <v>0</v>
      </c>
      <c r="EO613" s="7">
        <f t="shared" si="3992"/>
        <v>0</v>
      </c>
      <c r="EP613" s="7">
        <f t="shared" si="3992"/>
        <v>0</v>
      </c>
      <c r="EQ613" s="7">
        <f t="shared" si="3992"/>
        <v>0</v>
      </c>
      <c r="ER613" s="7">
        <f t="shared" si="3992"/>
        <v>0</v>
      </c>
      <c r="ES613" s="7">
        <f t="shared" si="3992"/>
        <v>0</v>
      </c>
      <c r="ET613" s="7">
        <f t="shared" si="3992"/>
        <v>0</v>
      </c>
      <c r="EU613" s="18">
        <f t="shared" si="3992"/>
        <v>0</v>
      </c>
      <c r="EV613" s="7">
        <f t="shared" si="3992"/>
        <v>0</v>
      </c>
      <c r="EW613" s="7">
        <f t="shared" si="3992"/>
        <v>0</v>
      </c>
      <c r="EX613" s="7">
        <f t="shared" si="3993"/>
        <v>0</v>
      </c>
      <c r="EY613" s="7">
        <f t="shared" si="3993"/>
        <v>0</v>
      </c>
      <c r="EZ613" s="7">
        <f t="shared" si="3993"/>
        <v>0</v>
      </c>
      <c r="FA613" s="7">
        <f t="shared" si="3993"/>
        <v>0</v>
      </c>
      <c r="FB613" s="7">
        <f t="shared" si="3993"/>
        <v>0</v>
      </c>
      <c r="FC613" s="7">
        <f t="shared" si="3993"/>
        <v>0</v>
      </c>
      <c r="FD613" s="7">
        <f t="shared" si="3993"/>
        <v>0</v>
      </c>
      <c r="FE613" s="18">
        <f t="shared" si="3993"/>
        <v>0</v>
      </c>
      <c r="FF613" s="7">
        <f t="shared" si="3993"/>
        <v>0</v>
      </c>
      <c r="FG613" s="7">
        <f t="shared" si="3993"/>
        <v>0</v>
      </c>
      <c r="FH613" s="7">
        <f t="shared" si="3993"/>
        <v>0</v>
      </c>
      <c r="FI613" s="7">
        <f t="shared" si="3993"/>
        <v>0</v>
      </c>
      <c r="FJ613" s="7">
        <f t="shared" si="3993"/>
        <v>0</v>
      </c>
      <c r="FK613" s="7">
        <f t="shared" si="3993"/>
        <v>0</v>
      </c>
      <c r="FL613" s="7">
        <f t="shared" si="3993"/>
        <v>0</v>
      </c>
      <c r="FM613" s="7">
        <f t="shared" si="3993"/>
        <v>0</v>
      </c>
      <c r="FN613" s="7">
        <f t="shared" si="3994"/>
        <v>0</v>
      </c>
      <c r="FO613" s="7">
        <f t="shared" si="3994"/>
        <v>0</v>
      </c>
      <c r="FP613" s="7"/>
      <c r="FQ613" s="7">
        <f t="shared" si="3995"/>
        <v>0</v>
      </c>
      <c r="FR613" s="7">
        <f t="shared" si="3995"/>
        <v>0</v>
      </c>
      <c r="FS613" s="7">
        <f t="shared" si="3995"/>
        <v>0</v>
      </c>
      <c r="FT613" s="7">
        <f t="shared" si="3995"/>
        <v>0</v>
      </c>
      <c r="FU613" s="7">
        <f t="shared" si="3995"/>
        <v>0</v>
      </c>
      <c r="FV613" s="7">
        <f t="shared" si="3995"/>
        <v>0</v>
      </c>
      <c r="FW613" s="7">
        <f t="shared" si="3995"/>
        <v>0</v>
      </c>
      <c r="FX613" s="7">
        <f t="shared" si="3995"/>
        <v>0</v>
      </c>
      <c r="FY613" s="7">
        <f t="shared" si="3995"/>
        <v>0</v>
      </c>
      <c r="FZ613" s="7">
        <f t="shared" si="3995"/>
        <v>0</v>
      </c>
      <c r="GA613" s="7">
        <f t="shared" si="3995"/>
        <v>0</v>
      </c>
      <c r="GB613" s="116">
        <f t="shared" si="3995"/>
        <v>0</v>
      </c>
      <c r="GC613" s="117">
        <f t="shared" si="3995"/>
        <v>0</v>
      </c>
      <c r="GD613" s="7"/>
      <c r="GE613" s="7"/>
      <c r="GF613" s="7"/>
      <c r="GG613" s="52"/>
      <c r="GH613" s="3"/>
      <c r="GI613" s="18"/>
      <c r="GJ613" s="18"/>
      <c r="GK613" s="1"/>
      <c r="GL613" s="23"/>
      <c r="GM613" s="61"/>
      <c r="GN613" s="7"/>
      <c r="GO613" s="67"/>
    </row>
    <row r="614" spans="1:197" ht="24.95" customHeight="1" x14ac:dyDescent="0.35">
      <c r="A614" s="51"/>
      <c r="B614" s="1"/>
      <c r="C614" s="23"/>
      <c r="D614" s="23"/>
      <c r="E614" s="23"/>
      <c r="F614" s="23"/>
      <c r="G614" s="23"/>
      <c r="H614" s="23"/>
      <c r="I614" s="23"/>
      <c r="J614" s="23"/>
      <c r="K614" s="23"/>
      <c r="L614" s="1"/>
      <c r="M614" s="73">
        <f t="shared" si="3986"/>
        <v>0</v>
      </c>
      <c r="N614" s="32"/>
      <c r="O614" s="263"/>
      <c r="P614" s="32"/>
      <c r="Q614" s="20"/>
      <c r="R614" s="32"/>
      <c r="S614" s="20"/>
      <c r="T614" s="32"/>
      <c r="U614" s="20"/>
      <c r="V614" s="74"/>
      <c r="W614" s="20"/>
      <c r="X614" s="20"/>
      <c r="Y614" s="20"/>
      <c r="Z614" s="74"/>
      <c r="AA614" s="20"/>
      <c r="AB614" s="74"/>
      <c r="AC614" s="20"/>
      <c r="AD614" s="74"/>
      <c r="AE614" s="24"/>
      <c r="AF614" s="74"/>
      <c r="AG614" s="20"/>
      <c r="AH614" s="74"/>
      <c r="AI614" s="20"/>
      <c r="AJ614" s="74"/>
      <c r="AK614" s="20"/>
      <c r="AL614" s="74"/>
      <c r="AM614" s="263"/>
      <c r="AN614" s="74"/>
      <c r="AO614" s="20"/>
      <c r="AP614" s="74"/>
      <c r="AQ614" s="20"/>
      <c r="AR614" s="74"/>
      <c r="AS614" s="20"/>
      <c r="AT614" s="74"/>
      <c r="AU614" s="20"/>
      <c r="AV614" s="74"/>
      <c r="AW614" s="20"/>
      <c r="AX614" s="74"/>
      <c r="AY614" s="20"/>
      <c r="AZ614" s="74"/>
      <c r="BA614" s="20"/>
      <c r="BB614" s="74"/>
      <c r="BC614" s="20"/>
      <c r="BD614" s="74"/>
      <c r="BE614" s="20"/>
      <c r="BF614" s="20">
        <f t="shared" si="3987"/>
        <v>0</v>
      </c>
      <c r="BG614" s="20">
        <f t="shared" si="3988"/>
        <v>0</v>
      </c>
      <c r="BH614" s="7"/>
      <c r="BI614" s="7"/>
      <c r="BJ614" s="7"/>
      <c r="BK614" s="52"/>
      <c r="BL614" s="51"/>
      <c r="BM614" s="1"/>
      <c r="BN614" s="23"/>
      <c r="BO614" s="23"/>
      <c r="BP614" s="23"/>
      <c r="BQ614" s="23"/>
      <c r="BR614" s="23"/>
      <c r="BS614" s="23"/>
      <c r="BT614" s="23"/>
      <c r="BU614" s="23"/>
      <c r="BV614" s="23"/>
      <c r="BW614" s="1"/>
      <c r="BX614" s="73">
        <f t="shared" si="3989"/>
        <v>0</v>
      </c>
      <c r="BY614" s="32"/>
      <c r="BZ614" s="334"/>
      <c r="CA614" s="32"/>
      <c r="CB614" s="20"/>
      <c r="CC614" s="32"/>
      <c r="CD614" s="20"/>
      <c r="CE614" s="32"/>
      <c r="CF614" s="20"/>
      <c r="CG614" s="74"/>
      <c r="CH614" s="20"/>
      <c r="CI614" s="20"/>
      <c r="CJ614" s="20"/>
      <c r="CK614" s="74"/>
      <c r="CL614" s="20"/>
      <c r="CM614" s="74"/>
      <c r="CN614" s="20"/>
      <c r="CO614" s="74"/>
      <c r="CP614" s="24"/>
      <c r="CQ614" s="74"/>
      <c r="CR614" s="334"/>
      <c r="CS614" s="74"/>
      <c r="CT614" s="20"/>
      <c r="CU614" s="74"/>
      <c r="CV614" s="20"/>
      <c r="CW614" s="74"/>
      <c r="CX614" s="334"/>
      <c r="CY614" s="74"/>
      <c r="CZ614" s="20"/>
      <c r="DA614" s="74"/>
      <c r="DB614" s="20"/>
      <c r="DC614" s="74"/>
      <c r="DD614" s="20"/>
      <c r="DE614" s="74"/>
      <c r="DF614" s="20"/>
      <c r="DG614" s="74"/>
      <c r="DH614" s="20"/>
      <c r="DI614" s="74"/>
      <c r="DJ614" s="20"/>
      <c r="DK614" s="74"/>
      <c r="DL614" s="20"/>
      <c r="DM614" s="74"/>
      <c r="DN614" s="20"/>
      <c r="DO614" s="74"/>
      <c r="DP614" s="20"/>
      <c r="DQ614" s="20">
        <f t="shared" si="3990"/>
        <v>0</v>
      </c>
      <c r="DR614" s="20">
        <f t="shared" si="3991"/>
        <v>0</v>
      </c>
      <c r="DS614" s="7"/>
      <c r="DT614" s="7"/>
      <c r="DU614" s="7"/>
      <c r="DV614" s="52"/>
      <c r="DW614" s="51"/>
      <c r="DX614" s="1"/>
      <c r="DY614" s="23"/>
      <c r="DZ614" s="23"/>
      <c r="EA614" s="7"/>
      <c r="EB614" s="7"/>
      <c r="EC614" s="7"/>
      <c r="ED614" s="7"/>
      <c r="EE614" s="7"/>
      <c r="EF614" s="7"/>
      <c r="EG614" s="7"/>
      <c r="EH614" s="6">
        <f t="shared" si="3992"/>
        <v>0</v>
      </c>
      <c r="EI614" s="6">
        <f t="shared" si="3992"/>
        <v>0</v>
      </c>
      <c r="EJ614" s="6">
        <f t="shared" si="3992"/>
        <v>0</v>
      </c>
      <c r="EK614" s="18">
        <f t="shared" si="3992"/>
        <v>0</v>
      </c>
      <c r="EL614" s="7">
        <f t="shared" si="3992"/>
        <v>0</v>
      </c>
      <c r="EM614" s="7">
        <f t="shared" si="3992"/>
        <v>0</v>
      </c>
      <c r="EN614" s="7">
        <f t="shared" si="3992"/>
        <v>0</v>
      </c>
      <c r="EO614" s="7">
        <f t="shared" si="3992"/>
        <v>0</v>
      </c>
      <c r="EP614" s="7">
        <f t="shared" si="3992"/>
        <v>0</v>
      </c>
      <c r="EQ614" s="7">
        <f t="shared" si="3992"/>
        <v>0</v>
      </c>
      <c r="ER614" s="7">
        <f t="shared" si="3992"/>
        <v>0</v>
      </c>
      <c r="ES614" s="7">
        <f t="shared" si="3992"/>
        <v>0</v>
      </c>
      <c r="ET614" s="7">
        <f t="shared" si="3992"/>
        <v>0</v>
      </c>
      <c r="EU614" s="18">
        <f t="shared" si="3992"/>
        <v>0</v>
      </c>
      <c r="EV614" s="7">
        <f t="shared" si="3992"/>
        <v>0</v>
      </c>
      <c r="EW614" s="7">
        <f t="shared" si="3992"/>
        <v>0</v>
      </c>
      <c r="EX614" s="7">
        <f t="shared" si="3993"/>
        <v>0</v>
      </c>
      <c r="EY614" s="7">
        <f t="shared" si="3993"/>
        <v>0</v>
      </c>
      <c r="EZ614" s="7">
        <f t="shared" si="3993"/>
        <v>0</v>
      </c>
      <c r="FA614" s="7">
        <f t="shared" si="3993"/>
        <v>0</v>
      </c>
      <c r="FB614" s="7">
        <f t="shared" si="3993"/>
        <v>0</v>
      </c>
      <c r="FC614" s="7">
        <f t="shared" si="3993"/>
        <v>0</v>
      </c>
      <c r="FD614" s="7">
        <f t="shared" si="3993"/>
        <v>0</v>
      </c>
      <c r="FE614" s="18">
        <f t="shared" si="3993"/>
        <v>0</v>
      </c>
      <c r="FF614" s="7">
        <f t="shared" si="3993"/>
        <v>0</v>
      </c>
      <c r="FG614" s="7">
        <f t="shared" si="3993"/>
        <v>0</v>
      </c>
      <c r="FH614" s="7">
        <f t="shared" si="3993"/>
        <v>0</v>
      </c>
      <c r="FI614" s="7">
        <f t="shared" si="3993"/>
        <v>0</v>
      </c>
      <c r="FJ614" s="7">
        <f t="shared" si="3993"/>
        <v>0</v>
      </c>
      <c r="FK614" s="7">
        <f t="shared" si="3993"/>
        <v>0</v>
      </c>
      <c r="FL614" s="7">
        <f t="shared" si="3993"/>
        <v>0</v>
      </c>
      <c r="FM614" s="7">
        <f t="shared" si="3993"/>
        <v>0</v>
      </c>
      <c r="FN614" s="7">
        <f t="shared" si="3994"/>
        <v>0</v>
      </c>
      <c r="FO614" s="7">
        <f t="shared" si="3994"/>
        <v>0</v>
      </c>
      <c r="FP614" s="7"/>
      <c r="FQ614" s="7">
        <f t="shared" si="3995"/>
        <v>0</v>
      </c>
      <c r="FR614" s="7">
        <f t="shared" si="3995"/>
        <v>0</v>
      </c>
      <c r="FS614" s="7">
        <f t="shared" si="3995"/>
        <v>0</v>
      </c>
      <c r="FT614" s="7">
        <f t="shared" si="3995"/>
        <v>0</v>
      </c>
      <c r="FU614" s="7">
        <f t="shared" si="3995"/>
        <v>0</v>
      </c>
      <c r="FV614" s="7">
        <f t="shared" si="3995"/>
        <v>0</v>
      </c>
      <c r="FW614" s="7">
        <f t="shared" si="3995"/>
        <v>0</v>
      </c>
      <c r="FX614" s="7">
        <f t="shared" si="3995"/>
        <v>0</v>
      </c>
      <c r="FY614" s="7">
        <f t="shared" si="3995"/>
        <v>0</v>
      </c>
      <c r="FZ614" s="7">
        <f t="shared" si="3995"/>
        <v>0</v>
      </c>
      <c r="GA614" s="7">
        <f t="shared" si="3995"/>
        <v>0</v>
      </c>
      <c r="GB614" s="116">
        <f t="shared" si="3995"/>
        <v>0</v>
      </c>
      <c r="GC614" s="117">
        <f t="shared" si="3995"/>
        <v>0</v>
      </c>
      <c r="GD614" s="7"/>
      <c r="GE614" s="7"/>
      <c r="GF614" s="7"/>
      <c r="GG614" s="52"/>
      <c r="GH614" s="3"/>
      <c r="GI614" s="18"/>
      <c r="GJ614" s="18"/>
      <c r="GK614" s="1"/>
      <c r="GL614" s="23"/>
      <c r="GM614" s="61"/>
      <c r="GN614" s="7"/>
      <c r="GO614" s="67"/>
    </row>
    <row r="615" spans="1:197" ht="24.95" customHeight="1" x14ac:dyDescent="0.35">
      <c r="A615" s="51"/>
      <c r="B615" s="1"/>
      <c r="C615" s="23"/>
      <c r="D615" s="23"/>
      <c r="E615" s="23"/>
      <c r="F615" s="23"/>
      <c r="G615" s="23"/>
      <c r="H615" s="23"/>
      <c r="I615" s="23"/>
      <c r="J615" s="23"/>
      <c r="K615" s="23"/>
      <c r="L615" s="1"/>
      <c r="M615" s="73">
        <f t="shared" si="3986"/>
        <v>0</v>
      </c>
      <c r="N615" s="32"/>
      <c r="O615" s="263"/>
      <c r="P615" s="32"/>
      <c r="Q615" s="20"/>
      <c r="R615" s="32"/>
      <c r="S615" s="20"/>
      <c r="T615" s="32"/>
      <c r="U615" s="20"/>
      <c r="V615" s="74"/>
      <c r="W615" s="20"/>
      <c r="X615" s="20"/>
      <c r="Y615" s="20"/>
      <c r="Z615" s="74"/>
      <c r="AA615" s="20"/>
      <c r="AB615" s="74"/>
      <c r="AC615" s="20"/>
      <c r="AD615" s="74"/>
      <c r="AE615" s="24"/>
      <c r="AF615" s="74"/>
      <c r="AG615" s="20"/>
      <c r="AH615" s="74"/>
      <c r="AI615" s="20"/>
      <c r="AJ615" s="74"/>
      <c r="AK615" s="20"/>
      <c r="AL615" s="74"/>
      <c r="AM615" s="263"/>
      <c r="AN615" s="74"/>
      <c r="AO615" s="20"/>
      <c r="AP615" s="74"/>
      <c r="AQ615" s="20"/>
      <c r="AR615" s="74"/>
      <c r="AS615" s="20"/>
      <c r="AT615" s="74"/>
      <c r="AU615" s="20"/>
      <c r="AV615" s="74"/>
      <c r="AW615" s="20"/>
      <c r="AX615" s="74"/>
      <c r="AY615" s="20"/>
      <c r="AZ615" s="74"/>
      <c r="BA615" s="20"/>
      <c r="BB615" s="74"/>
      <c r="BC615" s="20"/>
      <c r="BD615" s="74"/>
      <c r="BE615" s="20"/>
      <c r="BF615" s="20">
        <f t="shared" si="3987"/>
        <v>0</v>
      </c>
      <c r="BG615" s="20">
        <f t="shared" si="3988"/>
        <v>0</v>
      </c>
      <c r="BH615" s="7"/>
      <c r="BI615" s="7"/>
      <c r="BJ615" s="7"/>
      <c r="BK615" s="52"/>
      <c r="BL615" s="51"/>
      <c r="BM615" s="1"/>
      <c r="BN615" s="23"/>
      <c r="BO615" s="23"/>
      <c r="BP615" s="23"/>
      <c r="BQ615" s="23"/>
      <c r="BR615" s="23"/>
      <c r="BS615" s="23"/>
      <c r="BT615" s="23"/>
      <c r="BU615" s="23"/>
      <c r="BV615" s="23"/>
      <c r="BW615" s="1"/>
      <c r="BX615" s="73">
        <f t="shared" si="3989"/>
        <v>0</v>
      </c>
      <c r="BY615" s="32"/>
      <c r="BZ615" s="334"/>
      <c r="CA615" s="32"/>
      <c r="CB615" s="20"/>
      <c r="CC615" s="32"/>
      <c r="CD615" s="20"/>
      <c r="CE615" s="32"/>
      <c r="CF615" s="20"/>
      <c r="CG615" s="74"/>
      <c r="CH615" s="20"/>
      <c r="CI615" s="20"/>
      <c r="CJ615" s="20"/>
      <c r="CK615" s="74"/>
      <c r="CL615" s="20"/>
      <c r="CM615" s="74"/>
      <c r="CN615" s="20"/>
      <c r="CO615" s="74"/>
      <c r="CP615" s="24"/>
      <c r="CQ615" s="74"/>
      <c r="CR615" s="334"/>
      <c r="CS615" s="74"/>
      <c r="CT615" s="20"/>
      <c r="CU615" s="74"/>
      <c r="CV615" s="20"/>
      <c r="CW615" s="74"/>
      <c r="CX615" s="334"/>
      <c r="CY615" s="74"/>
      <c r="CZ615" s="20"/>
      <c r="DA615" s="74"/>
      <c r="DB615" s="20"/>
      <c r="DC615" s="74"/>
      <c r="DD615" s="20"/>
      <c r="DE615" s="74"/>
      <c r="DF615" s="20"/>
      <c r="DG615" s="74"/>
      <c r="DH615" s="20"/>
      <c r="DI615" s="74"/>
      <c r="DJ615" s="20"/>
      <c r="DK615" s="74"/>
      <c r="DL615" s="20"/>
      <c r="DM615" s="74"/>
      <c r="DN615" s="20"/>
      <c r="DO615" s="74"/>
      <c r="DP615" s="20"/>
      <c r="DQ615" s="20">
        <f t="shared" si="3990"/>
        <v>0</v>
      </c>
      <c r="DR615" s="20">
        <f t="shared" si="3991"/>
        <v>0</v>
      </c>
      <c r="DS615" s="7"/>
      <c r="DT615" s="7"/>
      <c r="DU615" s="7"/>
      <c r="DV615" s="52"/>
      <c r="DW615" s="51"/>
      <c r="DX615" s="1"/>
      <c r="DY615" s="23"/>
      <c r="DZ615" s="23"/>
      <c r="EA615" s="7"/>
      <c r="EB615" s="7"/>
      <c r="EC615" s="7"/>
      <c r="ED615" s="7"/>
      <c r="EE615" s="7"/>
      <c r="EF615" s="7"/>
      <c r="EG615" s="7"/>
      <c r="EH615" s="6">
        <f t="shared" si="3992"/>
        <v>0</v>
      </c>
      <c r="EI615" s="6">
        <f t="shared" si="3992"/>
        <v>0</v>
      </c>
      <c r="EJ615" s="6">
        <f t="shared" si="3992"/>
        <v>0</v>
      </c>
      <c r="EK615" s="18">
        <f t="shared" si="3992"/>
        <v>0</v>
      </c>
      <c r="EL615" s="7">
        <f t="shared" si="3992"/>
        <v>0</v>
      </c>
      <c r="EM615" s="7">
        <f t="shared" si="3992"/>
        <v>0</v>
      </c>
      <c r="EN615" s="7">
        <f t="shared" si="3992"/>
        <v>0</v>
      </c>
      <c r="EO615" s="7">
        <f t="shared" si="3992"/>
        <v>0</v>
      </c>
      <c r="EP615" s="7">
        <f t="shared" si="3992"/>
        <v>0</v>
      </c>
      <c r="EQ615" s="7">
        <f t="shared" si="3992"/>
        <v>0</v>
      </c>
      <c r="ER615" s="7">
        <f t="shared" si="3992"/>
        <v>0</v>
      </c>
      <c r="ES615" s="7">
        <f t="shared" si="3992"/>
        <v>0</v>
      </c>
      <c r="ET615" s="7">
        <f t="shared" si="3992"/>
        <v>0</v>
      </c>
      <c r="EU615" s="18">
        <f t="shared" si="3992"/>
        <v>0</v>
      </c>
      <c r="EV615" s="7">
        <f t="shared" si="3992"/>
        <v>0</v>
      </c>
      <c r="EW615" s="7">
        <f t="shared" si="3992"/>
        <v>0</v>
      </c>
      <c r="EX615" s="7">
        <f t="shared" si="3993"/>
        <v>0</v>
      </c>
      <c r="EY615" s="7">
        <f t="shared" si="3993"/>
        <v>0</v>
      </c>
      <c r="EZ615" s="7">
        <f t="shared" si="3993"/>
        <v>0</v>
      </c>
      <c r="FA615" s="7">
        <f t="shared" si="3993"/>
        <v>0</v>
      </c>
      <c r="FB615" s="7">
        <f t="shared" si="3993"/>
        <v>0</v>
      </c>
      <c r="FC615" s="7">
        <f t="shared" si="3993"/>
        <v>0</v>
      </c>
      <c r="FD615" s="7">
        <f t="shared" si="3993"/>
        <v>0</v>
      </c>
      <c r="FE615" s="18">
        <f t="shared" si="3993"/>
        <v>0</v>
      </c>
      <c r="FF615" s="7">
        <f t="shared" si="3993"/>
        <v>0</v>
      </c>
      <c r="FG615" s="7">
        <f t="shared" si="3993"/>
        <v>0</v>
      </c>
      <c r="FH615" s="7">
        <f t="shared" si="3993"/>
        <v>0</v>
      </c>
      <c r="FI615" s="7">
        <f t="shared" si="3993"/>
        <v>0</v>
      </c>
      <c r="FJ615" s="7">
        <f t="shared" si="3993"/>
        <v>0</v>
      </c>
      <c r="FK615" s="7">
        <f t="shared" si="3993"/>
        <v>0</v>
      </c>
      <c r="FL615" s="7">
        <f t="shared" si="3993"/>
        <v>0</v>
      </c>
      <c r="FM615" s="7">
        <f t="shared" si="3993"/>
        <v>0</v>
      </c>
      <c r="FN615" s="7">
        <f t="shared" si="3994"/>
        <v>0</v>
      </c>
      <c r="FO615" s="7">
        <f t="shared" si="3994"/>
        <v>0</v>
      </c>
      <c r="FP615" s="7"/>
      <c r="FQ615" s="7">
        <f t="shared" si="3995"/>
        <v>0</v>
      </c>
      <c r="FR615" s="7">
        <f t="shared" si="3995"/>
        <v>0</v>
      </c>
      <c r="FS615" s="7">
        <f t="shared" si="3995"/>
        <v>0</v>
      </c>
      <c r="FT615" s="7">
        <f t="shared" si="3995"/>
        <v>0</v>
      </c>
      <c r="FU615" s="7">
        <f t="shared" si="3995"/>
        <v>0</v>
      </c>
      <c r="FV615" s="7">
        <f t="shared" si="3995"/>
        <v>0</v>
      </c>
      <c r="FW615" s="7">
        <f t="shared" si="3995"/>
        <v>0</v>
      </c>
      <c r="FX615" s="7">
        <f t="shared" si="3995"/>
        <v>0</v>
      </c>
      <c r="FY615" s="7">
        <f t="shared" si="3995"/>
        <v>0</v>
      </c>
      <c r="FZ615" s="7">
        <f t="shared" si="3995"/>
        <v>0</v>
      </c>
      <c r="GA615" s="7">
        <f t="shared" si="3995"/>
        <v>0</v>
      </c>
      <c r="GB615" s="116">
        <f t="shared" si="3995"/>
        <v>0</v>
      </c>
      <c r="GC615" s="117">
        <f t="shared" si="3995"/>
        <v>0</v>
      </c>
      <c r="GD615" s="7"/>
      <c r="GE615" s="7"/>
      <c r="GF615" s="7"/>
      <c r="GG615" s="52"/>
      <c r="GH615" s="3"/>
      <c r="GI615" s="18"/>
      <c r="GJ615" s="18"/>
      <c r="GK615" s="1"/>
      <c r="GL615" s="23"/>
      <c r="GM615" s="61"/>
      <c r="GN615" s="7"/>
      <c r="GO615" s="67"/>
    </row>
    <row r="616" spans="1:197" ht="24.95" customHeight="1" x14ac:dyDescent="0.35">
      <c r="A616" s="51"/>
      <c r="B616" s="1"/>
      <c r="C616" s="23"/>
      <c r="D616" s="23"/>
      <c r="E616" s="23"/>
      <c r="F616" s="23"/>
      <c r="G616" s="23"/>
      <c r="H616" s="23"/>
      <c r="I616" s="23"/>
      <c r="J616" s="23"/>
      <c r="K616" s="23"/>
      <c r="L616" s="22"/>
      <c r="M616" s="73">
        <f t="shared" si="3986"/>
        <v>0</v>
      </c>
      <c r="N616" s="32"/>
      <c r="O616" s="263"/>
      <c r="P616" s="32"/>
      <c r="Q616" s="20"/>
      <c r="R616" s="32"/>
      <c r="S616" s="20"/>
      <c r="T616" s="32"/>
      <c r="U616" s="20"/>
      <c r="V616" s="74"/>
      <c r="W616" s="20"/>
      <c r="X616" s="20"/>
      <c r="Y616" s="20"/>
      <c r="Z616" s="74"/>
      <c r="AA616" s="20"/>
      <c r="AB616" s="74"/>
      <c r="AC616" s="20"/>
      <c r="AD616" s="74"/>
      <c r="AE616" s="24"/>
      <c r="AF616" s="74"/>
      <c r="AG616" s="20"/>
      <c r="AH616" s="74"/>
      <c r="AI616" s="20"/>
      <c r="AJ616" s="74"/>
      <c r="AK616" s="20"/>
      <c r="AL616" s="74"/>
      <c r="AM616" s="263"/>
      <c r="AN616" s="74"/>
      <c r="AO616" s="20"/>
      <c r="AP616" s="74"/>
      <c r="AQ616" s="20"/>
      <c r="AR616" s="74"/>
      <c r="AS616" s="20"/>
      <c r="AT616" s="74"/>
      <c r="AU616" s="20"/>
      <c r="AV616" s="74"/>
      <c r="AW616" s="20"/>
      <c r="AX616" s="74"/>
      <c r="AY616" s="20"/>
      <c r="AZ616" s="74"/>
      <c r="BA616" s="20"/>
      <c r="BB616" s="74"/>
      <c r="BC616" s="20"/>
      <c r="BD616" s="74"/>
      <c r="BE616" s="20"/>
      <c r="BF616" s="20">
        <f t="shared" si="3987"/>
        <v>0</v>
      </c>
      <c r="BG616" s="20">
        <f t="shared" si="3988"/>
        <v>0</v>
      </c>
      <c r="BH616" s="7"/>
      <c r="BI616" s="7"/>
      <c r="BJ616" s="7"/>
      <c r="BK616" s="52"/>
      <c r="BL616" s="51"/>
      <c r="BM616" s="1"/>
      <c r="BN616" s="23"/>
      <c r="BO616" s="23"/>
      <c r="BP616" s="23"/>
      <c r="BQ616" s="23"/>
      <c r="BR616" s="23"/>
      <c r="BS616" s="23"/>
      <c r="BT616" s="23"/>
      <c r="BU616" s="23"/>
      <c r="BV616" s="23"/>
      <c r="BW616" s="22"/>
      <c r="BX616" s="73">
        <f t="shared" si="3989"/>
        <v>0</v>
      </c>
      <c r="BY616" s="32"/>
      <c r="BZ616" s="334"/>
      <c r="CA616" s="32"/>
      <c r="CB616" s="20"/>
      <c r="CC616" s="32"/>
      <c r="CD616" s="20"/>
      <c r="CE616" s="32"/>
      <c r="CF616" s="20"/>
      <c r="CG616" s="74"/>
      <c r="CH616" s="20"/>
      <c r="CI616" s="20"/>
      <c r="CJ616" s="20"/>
      <c r="CK616" s="74"/>
      <c r="CL616" s="20"/>
      <c r="CM616" s="74"/>
      <c r="CN616" s="20"/>
      <c r="CO616" s="74"/>
      <c r="CP616" s="24"/>
      <c r="CQ616" s="74"/>
      <c r="CR616" s="334"/>
      <c r="CS616" s="74"/>
      <c r="CT616" s="20"/>
      <c r="CU616" s="74"/>
      <c r="CV616" s="20"/>
      <c r="CW616" s="74"/>
      <c r="CX616" s="334"/>
      <c r="CY616" s="74"/>
      <c r="CZ616" s="20"/>
      <c r="DA616" s="74"/>
      <c r="DB616" s="20"/>
      <c r="DC616" s="74"/>
      <c r="DD616" s="20"/>
      <c r="DE616" s="74"/>
      <c r="DF616" s="20"/>
      <c r="DG616" s="74"/>
      <c r="DH616" s="20"/>
      <c r="DI616" s="74"/>
      <c r="DJ616" s="20"/>
      <c r="DK616" s="74"/>
      <c r="DL616" s="20"/>
      <c r="DM616" s="74"/>
      <c r="DN616" s="20"/>
      <c r="DO616" s="74"/>
      <c r="DP616" s="20"/>
      <c r="DQ616" s="20">
        <f t="shared" si="3990"/>
        <v>0</v>
      </c>
      <c r="DR616" s="20">
        <f t="shared" si="3991"/>
        <v>0</v>
      </c>
      <c r="DS616" s="7"/>
      <c r="DT616" s="7"/>
      <c r="DU616" s="7"/>
      <c r="DV616" s="52"/>
      <c r="DW616" s="51"/>
      <c r="DX616" s="1"/>
      <c r="DY616" s="23"/>
      <c r="DZ616" s="23"/>
      <c r="EA616" s="7"/>
      <c r="EB616" s="7"/>
      <c r="EC616" s="7"/>
      <c r="ED616" s="7"/>
      <c r="EE616" s="7"/>
      <c r="EF616" s="7"/>
      <c r="EG616" s="7"/>
      <c r="EH616" s="6">
        <f t="shared" si="3992"/>
        <v>0</v>
      </c>
      <c r="EI616" s="6">
        <f t="shared" si="3992"/>
        <v>0</v>
      </c>
      <c r="EJ616" s="6">
        <f t="shared" si="3992"/>
        <v>0</v>
      </c>
      <c r="EK616" s="18">
        <f t="shared" si="3992"/>
        <v>0</v>
      </c>
      <c r="EL616" s="7">
        <f t="shared" si="3992"/>
        <v>0</v>
      </c>
      <c r="EM616" s="7">
        <f t="shared" si="3992"/>
        <v>0</v>
      </c>
      <c r="EN616" s="7">
        <f t="shared" si="3992"/>
        <v>0</v>
      </c>
      <c r="EO616" s="7">
        <f t="shared" si="3992"/>
        <v>0</v>
      </c>
      <c r="EP616" s="7">
        <f t="shared" si="3992"/>
        <v>0</v>
      </c>
      <c r="EQ616" s="7">
        <f t="shared" si="3992"/>
        <v>0</v>
      </c>
      <c r="ER616" s="7">
        <f t="shared" si="3992"/>
        <v>0</v>
      </c>
      <c r="ES616" s="7">
        <f t="shared" si="3992"/>
        <v>0</v>
      </c>
      <c r="ET616" s="7">
        <f t="shared" si="3992"/>
        <v>0</v>
      </c>
      <c r="EU616" s="18">
        <f t="shared" si="3992"/>
        <v>0</v>
      </c>
      <c r="EV616" s="7">
        <f t="shared" si="3992"/>
        <v>0</v>
      </c>
      <c r="EW616" s="7">
        <f t="shared" si="3992"/>
        <v>0</v>
      </c>
      <c r="EX616" s="7">
        <f t="shared" si="3993"/>
        <v>0</v>
      </c>
      <c r="EY616" s="7">
        <f t="shared" si="3993"/>
        <v>0</v>
      </c>
      <c r="EZ616" s="7">
        <f t="shared" si="3993"/>
        <v>0</v>
      </c>
      <c r="FA616" s="7">
        <f t="shared" si="3993"/>
        <v>0</v>
      </c>
      <c r="FB616" s="7">
        <f t="shared" si="3993"/>
        <v>0</v>
      </c>
      <c r="FC616" s="7">
        <f t="shared" si="3993"/>
        <v>0</v>
      </c>
      <c r="FD616" s="7">
        <f t="shared" si="3993"/>
        <v>0</v>
      </c>
      <c r="FE616" s="18">
        <f t="shared" si="3993"/>
        <v>0</v>
      </c>
      <c r="FF616" s="7">
        <f t="shared" si="3993"/>
        <v>0</v>
      </c>
      <c r="FG616" s="7">
        <f t="shared" si="3993"/>
        <v>0</v>
      </c>
      <c r="FH616" s="7">
        <f t="shared" si="3993"/>
        <v>0</v>
      </c>
      <c r="FI616" s="7">
        <f t="shared" si="3993"/>
        <v>0</v>
      </c>
      <c r="FJ616" s="7">
        <f t="shared" si="3993"/>
        <v>0</v>
      </c>
      <c r="FK616" s="7">
        <f t="shared" si="3993"/>
        <v>0</v>
      </c>
      <c r="FL616" s="7">
        <f t="shared" si="3993"/>
        <v>0</v>
      </c>
      <c r="FM616" s="7">
        <f t="shared" si="3993"/>
        <v>0</v>
      </c>
      <c r="FN616" s="7">
        <f t="shared" si="3994"/>
        <v>0</v>
      </c>
      <c r="FO616" s="7">
        <f t="shared" si="3994"/>
        <v>0</v>
      </c>
      <c r="FP616" s="7"/>
      <c r="FQ616" s="7">
        <f t="shared" si="3995"/>
        <v>0</v>
      </c>
      <c r="FR616" s="7">
        <f t="shared" si="3995"/>
        <v>0</v>
      </c>
      <c r="FS616" s="7">
        <f t="shared" si="3995"/>
        <v>0</v>
      </c>
      <c r="FT616" s="7">
        <f t="shared" si="3995"/>
        <v>0</v>
      </c>
      <c r="FU616" s="7">
        <f t="shared" si="3995"/>
        <v>0</v>
      </c>
      <c r="FV616" s="7">
        <f t="shared" si="3995"/>
        <v>0</v>
      </c>
      <c r="FW616" s="7">
        <f t="shared" si="3995"/>
        <v>0</v>
      </c>
      <c r="FX616" s="7">
        <f t="shared" si="3995"/>
        <v>0</v>
      </c>
      <c r="FY616" s="7">
        <f t="shared" si="3995"/>
        <v>0</v>
      </c>
      <c r="FZ616" s="7">
        <f t="shared" si="3995"/>
        <v>0</v>
      </c>
      <c r="GA616" s="7">
        <f t="shared" si="3995"/>
        <v>0</v>
      </c>
      <c r="GB616" s="116">
        <f t="shared" si="3995"/>
        <v>0</v>
      </c>
      <c r="GC616" s="117">
        <f t="shared" si="3995"/>
        <v>0</v>
      </c>
      <c r="GD616" s="7"/>
      <c r="GE616" s="7"/>
      <c r="GF616" s="7"/>
      <c r="GG616" s="52"/>
      <c r="GH616" s="3"/>
      <c r="GI616" s="18"/>
      <c r="GJ616" s="18"/>
      <c r="GK616" s="1"/>
      <c r="GL616" s="23"/>
      <c r="GM616" s="61"/>
      <c r="GN616" s="7"/>
      <c r="GO616" s="67"/>
    </row>
    <row r="617" spans="1:197" ht="24.95" customHeight="1" x14ac:dyDescent="0.35">
      <c r="A617" s="51"/>
      <c r="B617" s="1"/>
      <c r="C617" s="23"/>
      <c r="D617" s="23"/>
      <c r="E617" s="23"/>
      <c r="F617" s="23"/>
      <c r="G617" s="23"/>
      <c r="H617" s="23"/>
      <c r="I617" s="23"/>
      <c r="J617" s="23"/>
      <c r="K617" s="23"/>
      <c r="L617" s="1"/>
      <c r="M617" s="73">
        <f t="shared" si="3986"/>
        <v>0</v>
      </c>
      <c r="N617" s="32"/>
      <c r="O617" s="263"/>
      <c r="P617" s="32"/>
      <c r="Q617" s="20"/>
      <c r="R617" s="32"/>
      <c r="S617" s="20"/>
      <c r="T617" s="32"/>
      <c r="U617" s="20"/>
      <c r="V617" s="74"/>
      <c r="W617" s="20"/>
      <c r="X617" s="20"/>
      <c r="Y617" s="20"/>
      <c r="Z617" s="74"/>
      <c r="AA617" s="20"/>
      <c r="AB617" s="74"/>
      <c r="AC617" s="20"/>
      <c r="AD617" s="74"/>
      <c r="AE617" s="24"/>
      <c r="AF617" s="74"/>
      <c r="AG617" s="20"/>
      <c r="AH617" s="74"/>
      <c r="AI617" s="20"/>
      <c r="AJ617" s="74"/>
      <c r="AK617" s="20"/>
      <c r="AL617" s="74"/>
      <c r="AM617" s="263"/>
      <c r="AN617" s="74"/>
      <c r="AO617" s="20"/>
      <c r="AP617" s="74"/>
      <c r="AQ617" s="20"/>
      <c r="AR617" s="74"/>
      <c r="AS617" s="20"/>
      <c r="AT617" s="74"/>
      <c r="AU617" s="20"/>
      <c r="AV617" s="74"/>
      <c r="AW617" s="20"/>
      <c r="AX617" s="74"/>
      <c r="AY617" s="20"/>
      <c r="AZ617" s="74"/>
      <c r="BA617" s="20"/>
      <c r="BB617" s="74"/>
      <c r="BC617" s="20"/>
      <c r="BD617" s="74"/>
      <c r="BE617" s="20"/>
      <c r="BF617" s="20">
        <f t="shared" si="3987"/>
        <v>0</v>
      </c>
      <c r="BG617" s="20">
        <f t="shared" si="3988"/>
        <v>0</v>
      </c>
      <c r="BH617" s="7"/>
      <c r="BI617" s="7"/>
      <c r="BJ617" s="7"/>
      <c r="BK617" s="52"/>
      <c r="BL617" s="51"/>
      <c r="BM617" s="1"/>
      <c r="BN617" s="23"/>
      <c r="BO617" s="23"/>
      <c r="BP617" s="23"/>
      <c r="BQ617" s="23"/>
      <c r="BR617" s="23"/>
      <c r="BS617" s="23"/>
      <c r="BT617" s="23"/>
      <c r="BU617" s="23"/>
      <c r="BV617" s="23"/>
      <c r="BW617" s="1"/>
      <c r="BX617" s="73">
        <f t="shared" si="3989"/>
        <v>0</v>
      </c>
      <c r="BY617" s="32"/>
      <c r="BZ617" s="334"/>
      <c r="CA617" s="32"/>
      <c r="CB617" s="20"/>
      <c r="CC617" s="32"/>
      <c r="CD617" s="20"/>
      <c r="CE617" s="32"/>
      <c r="CF617" s="20"/>
      <c r="CG617" s="74"/>
      <c r="CH617" s="20"/>
      <c r="CI617" s="20"/>
      <c r="CJ617" s="20"/>
      <c r="CK617" s="74"/>
      <c r="CL617" s="20"/>
      <c r="CM617" s="74"/>
      <c r="CN617" s="20"/>
      <c r="CO617" s="74"/>
      <c r="CP617" s="24"/>
      <c r="CQ617" s="74"/>
      <c r="CR617" s="334"/>
      <c r="CS617" s="74"/>
      <c r="CT617" s="20"/>
      <c r="CU617" s="74"/>
      <c r="CV617" s="20"/>
      <c r="CW617" s="74"/>
      <c r="CX617" s="334"/>
      <c r="CY617" s="74"/>
      <c r="CZ617" s="20"/>
      <c r="DA617" s="74"/>
      <c r="DB617" s="20"/>
      <c r="DC617" s="74"/>
      <c r="DD617" s="20"/>
      <c r="DE617" s="74"/>
      <c r="DF617" s="20"/>
      <c r="DG617" s="74"/>
      <c r="DH617" s="20"/>
      <c r="DI617" s="74"/>
      <c r="DJ617" s="20"/>
      <c r="DK617" s="74"/>
      <c r="DL617" s="20"/>
      <c r="DM617" s="74"/>
      <c r="DN617" s="20"/>
      <c r="DO617" s="74"/>
      <c r="DP617" s="20"/>
      <c r="DQ617" s="20">
        <f t="shared" si="3990"/>
        <v>0</v>
      </c>
      <c r="DR617" s="20">
        <f t="shared" si="3991"/>
        <v>0</v>
      </c>
      <c r="DS617" s="7"/>
      <c r="DT617" s="7"/>
      <c r="DU617" s="7"/>
      <c r="DV617" s="52"/>
      <c r="DW617" s="51"/>
      <c r="DX617" s="1"/>
      <c r="DY617" s="23"/>
      <c r="DZ617" s="23"/>
      <c r="EA617" s="8"/>
      <c r="EB617" s="8"/>
      <c r="EC617" s="8"/>
      <c r="ED617" s="8"/>
      <c r="EE617" s="8"/>
      <c r="EF617" s="8"/>
      <c r="EG617" s="8"/>
      <c r="EH617" s="6">
        <f t="shared" si="3992"/>
        <v>0</v>
      </c>
      <c r="EI617" s="6">
        <f t="shared" si="3992"/>
        <v>0</v>
      </c>
      <c r="EJ617" s="6">
        <f t="shared" si="3992"/>
        <v>0</v>
      </c>
      <c r="EK617" s="18">
        <f t="shared" si="3992"/>
        <v>0</v>
      </c>
      <c r="EL617" s="7">
        <f t="shared" si="3992"/>
        <v>0</v>
      </c>
      <c r="EM617" s="7">
        <f t="shared" si="3992"/>
        <v>0</v>
      </c>
      <c r="EN617" s="7">
        <f t="shared" si="3992"/>
        <v>0</v>
      </c>
      <c r="EO617" s="7">
        <f t="shared" si="3992"/>
        <v>0</v>
      </c>
      <c r="EP617" s="7">
        <f t="shared" si="3992"/>
        <v>0</v>
      </c>
      <c r="EQ617" s="7">
        <f t="shared" si="3992"/>
        <v>0</v>
      </c>
      <c r="ER617" s="7">
        <f t="shared" si="3992"/>
        <v>0</v>
      </c>
      <c r="ES617" s="7">
        <f t="shared" si="3992"/>
        <v>0</v>
      </c>
      <c r="ET617" s="7">
        <f t="shared" si="3992"/>
        <v>0</v>
      </c>
      <c r="EU617" s="18">
        <f t="shared" si="3992"/>
        <v>0</v>
      </c>
      <c r="EV617" s="7">
        <f t="shared" si="3992"/>
        <v>0</v>
      </c>
      <c r="EW617" s="7">
        <f t="shared" si="3992"/>
        <v>0</v>
      </c>
      <c r="EX617" s="7">
        <f t="shared" si="3993"/>
        <v>0</v>
      </c>
      <c r="EY617" s="7">
        <f t="shared" si="3993"/>
        <v>0</v>
      </c>
      <c r="EZ617" s="7">
        <f t="shared" si="3993"/>
        <v>0</v>
      </c>
      <c r="FA617" s="7">
        <f t="shared" si="3993"/>
        <v>0</v>
      </c>
      <c r="FB617" s="7">
        <f t="shared" si="3993"/>
        <v>0</v>
      </c>
      <c r="FC617" s="7">
        <f t="shared" si="3993"/>
        <v>0</v>
      </c>
      <c r="FD617" s="7">
        <f t="shared" si="3993"/>
        <v>0</v>
      </c>
      <c r="FE617" s="18">
        <f t="shared" si="3993"/>
        <v>0</v>
      </c>
      <c r="FF617" s="7">
        <f t="shared" si="3993"/>
        <v>0</v>
      </c>
      <c r="FG617" s="7">
        <f t="shared" si="3993"/>
        <v>0</v>
      </c>
      <c r="FH617" s="7">
        <f t="shared" si="3993"/>
        <v>0</v>
      </c>
      <c r="FI617" s="7">
        <f t="shared" si="3993"/>
        <v>0</v>
      </c>
      <c r="FJ617" s="7">
        <f t="shared" si="3993"/>
        <v>0</v>
      </c>
      <c r="FK617" s="7">
        <f t="shared" si="3993"/>
        <v>0</v>
      </c>
      <c r="FL617" s="7">
        <f t="shared" si="3993"/>
        <v>0</v>
      </c>
      <c r="FM617" s="7">
        <f t="shared" si="3993"/>
        <v>0</v>
      </c>
      <c r="FN617" s="7">
        <f t="shared" si="3994"/>
        <v>0</v>
      </c>
      <c r="FO617" s="7">
        <f t="shared" si="3994"/>
        <v>0</v>
      </c>
      <c r="FP617" s="7"/>
      <c r="FQ617" s="7">
        <f t="shared" si="3995"/>
        <v>0</v>
      </c>
      <c r="FR617" s="7">
        <f t="shared" si="3995"/>
        <v>0</v>
      </c>
      <c r="FS617" s="7">
        <f t="shared" si="3995"/>
        <v>0</v>
      </c>
      <c r="FT617" s="7">
        <f t="shared" si="3995"/>
        <v>0</v>
      </c>
      <c r="FU617" s="7">
        <f t="shared" si="3995"/>
        <v>0</v>
      </c>
      <c r="FV617" s="7">
        <f t="shared" si="3995"/>
        <v>0</v>
      </c>
      <c r="FW617" s="7">
        <f t="shared" si="3995"/>
        <v>0</v>
      </c>
      <c r="FX617" s="7">
        <f t="shared" si="3995"/>
        <v>0</v>
      </c>
      <c r="FY617" s="7">
        <f t="shared" si="3995"/>
        <v>0</v>
      </c>
      <c r="FZ617" s="7">
        <f t="shared" si="3995"/>
        <v>0</v>
      </c>
      <c r="GA617" s="7">
        <f t="shared" si="3995"/>
        <v>0</v>
      </c>
      <c r="GB617" s="116">
        <f t="shared" si="3995"/>
        <v>0</v>
      </c>
      <c r="GC617" s="117">
        <f t="shared" si="3995"/>
        <v>0</v>
      </c>
      <c r="GD617" s="8"/>
      <c r="GE617" s="8"/>
      <c r="GF617" s="8"/>
      <c r="GG617" s="97"/>
      <c r="GH617" s="3"/>
      <c r="GI617" s="18"/>
      <c r="GJ617" s="18"/>
      <c r="GK617" s="1"/>
      <c r="GL617" s="23"/>
      <c r="GM617" s="61"/>
      <c r="GN617" s="7"/>
      <c r="GO617" s="67"/>
    </row>
    <row r="618" spans="1:197" ht="24.95" customHeight="1" x14ac:dyDescent="0.35">
      <c r="A618" s="51"/>
      <c r="B618" s="1"/>
      <c r="C618" s="23"/>
      <c r="D618" s="23"/>
      <c r="E618" s="23"/>
      <c r="F618" s="23"/>
      <c r="G618" s="23"/>
      <c r="H618" s="23"/>
      <c r="I618" s="23"/>
      <c r="J618" s="23"/>
      <c r="K618" s="23"/>
      <c r="L618" s="1"/>
      <c r="M618" s="73">
        <f t="shared" si="3986"/>
        <v>0</v>
      </c>
      <c r="N618" s="32"/>
      <c r="O618" s="263"/>
      <c r="P618" s="32"/>
      <c r="Q618" s="20"/>
      <c r="R618" s="32"/>
      <c r="S618" s="20"/>
      <c r="T618" s="32"/>
      <c r="U618" s="20"/>
      <c r="V618" s="74"/>
      <c r="W618" s="20"/>
      <c r="X618" s="20"/>
      <c r="Y618" s="20"/>
      <c r="Z618" s="74"/>
      <c r="AA618" s="20"/>
      <c r="AB618" s="74"/>
      <c r="AC618" s="20"/>
      <c r="AD618" s="74"/>
      <c r="AE618" s="24"/>
      <c r="AF618" s="74"/>
      <c r="AG618" s="20"/>
      <c r="AH618" s="74"/>
      <c r="AI618" s="20"/>
      <c r="AJ618" s="74"/>
      <c r="AK618" s="20"/>
      <c r="AL618" s="74"/>
      <c r="AM618" s="263"/>
      <c r="AN618" s="74"/>
      <c r="AO618" s="20"/>
      <c r="AP618" s="74"/>
      <c r="AQ618" s="20"/>
      <c r="AR618" s="74"/>
      <c r="AS618" s="20"/>
      <c r="AT618" s="74"/>
      <c r="AU618" s="20"/>
      <c r="AV618" s="74"/>
      <c r="AW618" s="20"/>
      <c r="AX618" s="74"/>
      <c r="AY618" s="20"/>
      <c r="AZ618" s="74"/>
      <c r="BA618" s="20"/>
      <c r="BB618" s="74"/>
      <c r="BC618" s="20"/>
      <c r="BD618" s="74"/>
      <c r="BE618" s="20"/>
      <c r="BF618" s="20">
        <f t="shared" si="3987"/>
        <v>0</v>
      </c>
      <c r="BG618" s="20">
        <f t="shared" si="3988"/>
        <v>0</v>
      </c>
      <c r="BH618" s="7"/>
      <c r="BI618" s="7"/>
      <c r="BJ618" s="7"/>
      <c r="BK618" s="52"/>
      <c r="BL618" s="51"/>
      <c r="BM618" s="1"/>
      <c r="BN618" s="23"/>
      <c r="BO618" s="23"/>
      <c r="BP618" s="23"/>
      <c r="BQ618" s="23"/>
      <c r="BR618" s="23"/>
      <c r="BS618" s="23"/>
      <c r="BT618" s="23"/>
      <c r="BU618" s="23"/>
      <c r="BV618" s="23"/>
      <c r="BW618" s="1"/>
      <c r="BX618" s="73">
        <f t="shared" si="3989"/>
        <v>0</v>
      </c>
      <c r="BY618" s="32"/>
      <c r="BZ618" s="334"/>
      <c r="CA618" s="32"/>
      <c r="CB618" s="20"/>
      <c r="CC618" s="32"/>
      <c r="CD618" s="20"/>
      <c r="CE618" s="32"/>
      <c r="CF618" s="20"/>
      <c r="CG618" s="74"/>
      <c r="CH618" s="20"/>
      <c r="CI618" s="20"/>
      <c r="CJ618" s="20"/>
      <c r="CK618" s="74"/>
      <c r="CL618" s="20"/>
      <c r="CM618" s="74"/>
      <c r="CN618" s="20"/>
      <c r="CO618" s="74"/>
      <c r="CP618" s="24"/>
      <c r="CQ618" s="74"/>
      <c r="CR618" s="334"/>
      <c r="CS618" s="74"/>
      <c r="CT618" s="20"/>
      <c r="CU618" s="74"/>
      <c r="CV618" s="20"/>
      <c r="CW618" s="74"/>
      <c r="CX618" s="334"/>
      <c r="CY618" s="74"/>
      <c r="CZ618" s="20"/>
      <c r="DA618" s="74"/>
      <c r="DB618" s="20"/>
      <c r="DC618" s="74"/>
      <c r="DD618" s="20"/>
      <c r="DE618" s="74"/>
      <c r="DF618" s="20"/>
      <c r="DG618" s="74"/>
      <c r="DH618" s="20"/>
      <c r="DI618" s="74"/>
      <c r="DJ618" s="20"/>
      <c r="DK618" s="74"/>
      <c r="DL618" s="20"/>
      <c r="DM618" s="74"/>
      <c r="DN618" s="20"/>
      <c r="DO618" s="74"/>
      <c r="DP618" s="20"/>
      <c r="DQ618" s="20">
        <f t="shared" si="3990"/>
        <v>0</v>
      </c>
      <c r="DR618" s="20">
        <f t="shared" si="3991"/>
        <v>0</v>
      </c>
      <c r="DS618" s="7"/>
      <c r="DT618" s="7"/>
      <c r="DU618" s="7"/>
      <c r="DV618" s="52"/>
      <c r="DW618" s="51"/>
      <c r="DX618" s="1"/>
      <c r="DY618" s="23"/>
      <c r="DZ618" s="23"/>
      <c r="EA618" s="8"/>
      <c r="EB618" s="8"/>
      <c r="EC618" s="8"/>
      <c r="ED618" s="8"/>
      <c r="EE618" s="8"/>
      <c r="EF618" s="8"/>
      <c r="EG618" s="8"/>
      <c r="EH618" s="6">
        <f t="shared" si="3992"/>
        <v>0</v>
      </c>
      <c r="EI618" s="6">
        <f t="shared" si="3992"/>
        <v>0</v>
      </c>
      <c r="EJ618" s="6">
        <f t="shared" si="3992"/>
        <v>0</v>
      </c>
      <c r="EK618" s="18">
        <f t="shared" si="3992"/>
        <v>0</v>
      </c>
      <c r="EL618" s="7">
        <f t="shared" si="3992"/>
        <v>0</v>
      </c>
      <c r="EM618" s="7">
        <f t="shared" si="3992"/>
        <v>0</v>
      </c>
      <c r="EN618" s="7">
        <f t="shared" si="3992"/>
        <v>0</v>
      </c>
      <c r="EO618" s="7">
        <f t="shared" si="3992"/>
        <v>0</v>
      </c>
      <c r="EP618" s="7">
        <f t="shared" si="3992"/>
        <v>0</v>
      </c>
      <c r="EQ618" s="7">
        <f t="shared" si="3992"/>
        <v>0</v>
      </c>
      <c r="ER618" s="7">
        <f t="shared" si="3992"/>
        <v>0</v>
      </c>
      <c r="ES618" s="7">
        <f t="shared" si="3992"/>
        <v>0</v>
      </c>
      <c r="ET618" s="7">
        <f t="shared" si="3992"/>
        <v>0</v>
      </c>
      <c r="EU618" s="18">
        <f t="shared" si="3992"/>
        <v>0</v>
      </c>
      <c r="EV618" s="7">
        <f t="shared" si="3992"/>
        <v>0</v>
      </c>
      <c r="EW618" s="7">
        <f t="shared" si="3992"/>
        <v>0</v>
      </c>
      <c r="EX618" s="7">
        <f t="shared" si="3993"/>
        <v>0</v>
      </c>
      <c r="EY618" s="7">
        <f t="shared" si="3993"/>
        <v>0</v>
      </c>
      <c r="EZ618" s="7">
        <f t="shared" si="3993"/>
        <v>0</v>
      </c>
      <c r="FA618" s="7">
        <f t="shared" si="3993"/>
        <v>0</v>
      </c>
      <c r="FB618" s="7">
        <f t="shared" si="3993"/>
        <v>0</v>
      </c>
      <c r="FC618" s="7">
        <f t="shared" si="3993"/>
        <v>0</v>
      </c>
      <c r="FD618" s="7">
        <f t="shared" si="3993"/>
        <v>0</v>
      </c>
      <c r="FE618" s="18">
        <f t="shared" si="3993"/>
        <v>0</v>
      </c>
      <c r="FF618" s="7">
        <f t="shared" si="3993"/>
        <v>0</v>
      </c>
      <c r="FG618" s="7">
        <f t="shared" si="3993"/>
        <v>0</v>
      </c>
      <c r="FH618" s="7">
        <f t="shared" si="3993"/>
        <v>0</v>
      </c>
      <c r="FI618" s="7">
        <f t="shared" si="3993"/>
        <v>0</v>
      </c>
      <c r="FJ618" s="7">
        <f t="shared" si="3993"/>
        <v>0</v>
      </c>
      <c r="FK618" s="7">
        <f t="shared" si="3993"/>
        <v>0</v>
      </c>
      <c r="FL618" s="7">
        <f t="shared" si="3993"/>
        <v>0</v>
      </c>
      <c r="FM618" s="7">
        <f t="shared" si="3993"/>
        <v>0</v>
      </c>
      <c r="FN618" s="7">
        <f t="shared" si="3994"/>
        <v>0</v>
      </c>
      <c r="FO618" s="7">
        <f t="shared" si="3994"/>
        <v>0</v>
      </c>
      <c r="FP618" s="7"/>
      <c r="FQ618" s="7">
        <f t="shared" si="3995"/>
        <v>0</v>
      </c>
      <c r="FR618" s="7">
        <f t="shared" si="3995"/>
        <v>0</v>
      </c>
      <c r="FS618" s="7">
        <f t="shared" si="3995"/>
        <v>0</v>
      </c>
      <c r="FT618" s="7">
        <f t="shared" si="3995"/>
        <v>0</v>
      </c>
      <c r="FU618" s="7">
        <f t="shared" si="3995"/>
        <v>0</v>
      </c>
      <c r="FV618" s="7">
        <f t="shared" si="3995"/>
        <v>0</v>
      </c>
      <c r="FW618" s="7">
        <f t="shared" si="3995"/>
        <v>0</v>
      </c>
      <c r="FX618" s="7">
        <f t="shared" si="3995"/>
        <v>0</v>
      </c>
      <c r="FY618" s="7">
        <f t="shared" si="3995"/>
        <v>0</v>
      </c>
      <c r="FZ618" s="7">
        <f t="shared" si="3995"/>
        <v>0</v>
      </c>
      <c r="GA618" s="7">
        <f t="shared" si="3995"/>
        <v>0</v>
      </c>
      <c r="GB618" s="116">
        <f t="shared" si="3995"/>
        <v>0</v>
      </c>
      <c r="GC618" s="117">
        <f t="shared" si="3995"/>
        <v>0</v>
      </c>
      <c r="GD618" s="8"/>
      <c r="GE618" s="8"/>
      <c r="GF618" s="8"/>
      <c r="GG618" s="97"/>
      <c r="GH618" s="3"/>
      <c r="GI618" s="18"/>
      <c r="GJ618" s="18"/>
      <c r="GK618" s="1"/>
      <c r="GL618" s="23"/>
      <c r="GM618" s="61"/>
      <c r="GN618" s="7"/>
      <c r="GO618" s="67"/>
    </row>
    <row r="619" spans="1:197" ht="24.95" customHeight="1" x14ac:dyDescent="0.35">
      <c r="A619" s="51"/>
      <c r="B619" s="1"/>
      <c r="C619" s="23"/>
      <c r="D619" s="23"/>
      <c r="E619" s="23"/>
      <c r="F619" s="23"/>
      <c r="G619" s="23"/>
      <c r="H619" s="23"/>
      <c r="I619" s="23"/>
      <c r="J619" s="23"/>
      <c r="K619" s="23"/>
      <c r="L619" s="1"/>
      <c r="M619" s="73">
        <f t="shared" si="3986"/>
        <v>0</v>
      </c>
      <c r="N619" s="32"/>
      <c r="O619" s="263"/>
      <c r="P619" s="32"/>
      <c r="Q619" s="20"/>
      <c r="R619" s="32"/>
      <c r="S619" s="20"/>
      <c r="T619" s="32"/>
      <c r="U619" s="20"/>
      <c r="V619" s="74"/>
      <c r="W619" s="20"/>
      <c r="X619" s="20"/>
      <c r="Y619" s="20"/>
      <c r="Z619" s="74"/>
      <c r="AA619" s="20"/>
      <c r="AB619" s="74"/>
      <c r="AC619" s="20"/>
      <c r="AD619" s="74"/>
      <c r="AE619" s="24"/>
      <c r="AF619" s="74"/>
      <c r="AG619" s="20"/>
      <c r="AH619" s="74"/>
      <c r="AI619" s="20"/>
      <c r="AJ619" s="74"/>
      <c r="AK619" s="20"/>
      <c r="AL619" s="74"/>
      <c r="AM619" s="263"/>
      <c r="AN619" s="74"/>
      <c r="AO619" s="20"/>
      <c r="AP619" s="74"/>
      <c r="AQ619" s="20"/>
      <c r="AR619" s="74"/>
      <c r="AS619" s="20"/>
      <c r="AT619" s="74"/>
      <c r="AU619" s="20"/>
      <c r="AV619" s="74"/>
      <c r="AW619" s="20"/>
      <c r="AX619" s="74"/>
      <c r="AY619" s="20"/>
      <c r="AZ619" s="74"/>
      <c r="BA619" s="20"/>
      <c r="BB619" s="74"/>
      <c r="BC619" s="20"/>
      <c r="BD619" s="74"/>
      <c r="BE619" s="20"/>
      <c r="BF619" s="20">
        <f t="shared" si="3987"/>
        <v>0</v>
      </c>
      <c r="BG619" s="20">
        <f t="shared" si="3988"/>
        <v>0</v>
      </c>
      <c r="BH619" s="7"/>
      <c r="BI619" s="7"/>
      <c r="BJ619" s="7"/>
      <c r="BK619" s="52"/>
      <c r="BL619" s="51"/>
      <c r="BM619" s="1"/>
      <c r="BN619" s="23"/>
      <c r="BO619" s="23"/>
      <c r="BP619" s="23"/>
      <c r="BQ619" s="23"/>
      <c r="BR619" s="23"/>
      <c r="BS619" s="23"/>
      <c r="BT619" s="23"/>
      <c r="BU619" s="23"/>
      <c r="BV619" s="23"/>
      <c r="BW619" s="1"/>
      <c r="BX619" s="73">
        <f t="shared" si="3989"/>
        <v>0</v>
      </c>
      <c r="BY619" s="32"/>
      <c r="BZ619" s="334"/>
      <c r="CA619" s="32"/>
      <c r="CB619" s="20"/>
      <c r="CC619" s="32"/>
      <c r="CD619" s="20"/>
      <c r="CE619" s="32"/>
      <c r="CF619" s="20"/>
      <c r="CG619" s="74"/>
      <c r="CH619" s="20"/>
      <c r="CI619" s="20"/>
      <c r="CJ619" s="20"/>
      <c r="CK619" s="74"/>
      <c r="CL619" s="20"/>
      <c r="CM619" s="74"/>
      <c r="CN619" s="20"/>
      <c r="CO619" s="74"/>
      <c r="CP619" s="24"/>
      <c r="CQ619" s="74"/>
      <c r="CR619" s="334"/>
      <c r="CS619" s="74"/>
      <c r="CT619" s="20"/>
      <c r="CU619" s="74"/>
      <c r="CV619" s="20"/>
      <c r="CW619" s="74"/>
      <c r="CX619" s="334"/>
      <c r="CY619" s="74"/>
      <c r="CZ619" s="20"/>
      <c r="DA619" s="74"/>
      <c r="DB619" s="20"/>
      <c r="DC619" s="74"/>
      <c r="DD619" s="20"/>
      <c r="DE619" s="74"/>
      <c r="DF619" s="20"/>
      <c r="DG619" s="74"/>
      <c r="DH619" s="20"/>
      <c r="DI619" s="74"/>
      <c r="DJ619" s="20"/>
      <c r="DK619" s="74"/>
      <c r="DL619" s="20"/>
      <c r="DM619" s="74"/>
      <c r="DN619" s="20"/>
      <c r="DO619" s="74"/>
      <c r="DP619" s="20"/>
      <c r="DQ619" s="20">
        <f t="shared" si="3990"/>
        <v>0</v>
      </c>
      <c r="DR619" s="20">
        <f t="shared" si="3991"/>
        <v>0</v>
      </c>
      <c r="DS619" s="7"/>
      <c r="DT619" s="7"/>
      <c r="DU619" s="7"/>
      <c r="DV619" s="52"/>
      <c r="DW619" s="51"/>
      <c r="DX619" s="1"/>
      <c r="DY619" s="23"/>
      <c r="DZ619" s="23"/>
      <c r="EA619" s="8"/>
      <c r="EB619" s="8"/>
      <c r="EC619" s="8"/>
      <c r="ED619" s="8"/>
      <c r="EE619" s="8"/>
      <c r="EF619" s="8"/>
      <c r="EG619" s="8"/>
      <c r="EH619" s="6">
        <f t="shared" si="3992"/>
        <v>0</v>
      </c>
      <c r="EI619" s="6">
        <f t="shared" si="3992"/>
        <v>0</v>
      </c>
      <c r="EJ619" s="6">
        <f t="shared" si="3992"/>
        <v>0</v>
      </c>
      <c r="EK619" s="18">
        <f t="shared" si="3992"/>
        <v>0</v>
      </c>
      <c r="EL619" s="7">
        <f t="shared" si="3992"/>
        <v>0</v>
      </c>
      <c r="EM619" s="7">
        <f t="shared" si="3992"/>
        <v>0</v>
      </c>
      <c r="EN619" s="7">
        <f t="shared" si="3992"/>
        <v>0</v>
      </c>
      <c r="EO619" s="7">
        <f t="shared" si="3992"/>
        <v>0</v>
      </c>
      <c r="EP619" s="7">
        <f t="shared" si="3992"/>
        <v>0</v>
      </c>
      <c r="EQ619" s="7">
        <f t="shared" si="3992"/>
        <v>0</v>
      </c>
      <c r="ER619" s="7">
        <f t="shared" si="3992"/>
        <v>0</v>
      </c>
      <c r="ES619" s="7">
        <f t="shared" si="3992"/>
        <v>0</v>
      </c>
      <c r="ET619" s="7">
        <f t="shared" si="3992"/>
        <v>0</v>
      </c>
      <c r="EU619" s="18">
        <f t="shared" si="3992"/>
        <v>0</v>
      </c>
      <c r="EV619" s="7">
        <f t="shared" si="3992"/>
        <v>0</v>
      </c>
      <c r="EW619" s="7">
        <f t="shared" si="3992"/>
        <v>0</v>
      </c>
      <c r="EX619" s="7">
        <f t="shared" si="3993"/>
        <v>0</v>
      </c>
      <c r="EY619" s="7">
        <f t="shared" si="3993"/>
        <v>0</v>
      </c>
      <c r="EZ619" s="7">
        <f t="shared" si="3993"/>
        <v>0</v>
      </c>
      <c r="FA619" s="7">
        <f t="shared" si="3993"/>
        <v>0</v>
      </c>
      <c r="FB619" s="7">
        <f t="shared" si="3993"/>
        <v>0</v>
      </c>
      <c r="FC619" s="7">
        <f t="shared" si="3993"/>
        <v>0</v>
      </c>
      <c r="FD619" s="7">
        <f t="shared" si="3993"/>
        <v>0</v>
      </c>
      <c r="FE619" s="18">
        <f t="shared" si="3993"/>
        <v>0</v>
      </c>
      <c r="FF619" s="7">
        <f t="shared" si="3993"/>
        <v>0</v>
      </c>
      <c r="FG619" s="7">
        <f t="shared" si="3993"/>
        <v>0</v>
      </c>
      <c r="FH619" s="7">
        <f t="shared" si="3993"/>
        <v>0</v>
      </c>
      <c r="FI619" s="7">
        <f t="shared" si="3993"/>
        <v>0</v>
      </c>
      <c r="FJ619" s="7">
        <f t="shared" si="3993"/>
        <v>0</v>
      </c>
      <c r="FK619" s="7">
        <f t="shared" si="3993"/>
        <v>0</v>
      </c>
      <c r="FL619" s="7">
        <f t="shared" si="3993"/>
        <v>0</v>
      </c>
      <c r="FM619" s="7">
        <f t="shared" si="3993"/>
        <v>0</v>
      </c>
      <c r="FN619" s="7">
        <f t="shared" si="3994"/>
        <v>0</v>
      </c>
      <c r="FO619" s="7">
        <f t="shared" si="3994"/>
        <v>0</v>
      </c>
      <c r="FP619" s="7"/>
      <c r="FQ619" s="7">
        <f t="shared" si="3995"/>
        <v>0</v>
      </c>
      <c r="FR619" s="7">
        <f t="shared" si="3995"/>
        <v>0</v>
      </c>
      <c r="FS619" s="7">
        <f t="shared" si="3995"/>
        <v>0</v>
      </c>
      <c r="FT619" s="7">
        <f t="shared" si="3995"/>
        <v>0</v>
      </c>
      <c r="FU619" s="7">
        <f t="shared" si="3995"/>
        <v>0</v>
      </c>
      <c r="FV619" s="7">
        <f t="shared" si="3995"/>
        <v>0</v>
      </c>
      <c r="FW619" s="7">
        <f t="shared" si="3995"/>
        <v>0</v>
      </c>
      <c r="FX619" s="7">
        <f t="shared" si="3995"/>
        <v>0</v>
      </c>
      <c r="FY619" s="7">
        <f t="shared" si="3995"/>
        <v>0</v>
      </c>
      <c r="FZ619" s="7">
        <f t="shared" si="3995"/>
        <v>0</v>
      </c>
      <c r="GA619" s="7">
        <f t="shared" si="3995"/>
        <v>0</v>
      </c>
      <c r="GB619" s="116">
        <f t="shared" si="3995"/>
        <v>0</v>
      </c>
      <c r="GC619" s="117">
        <f t="shared" si="3995"/>
        <v>0</v>
      </c>
      <c r="GD619" s="8"/>
      <c r="GE619" s="8"/>
      <c r="GF619" s="8"/>
      <c r="GG619" s="97"/>
      <c r="GH619" s="3"/>
      <c r="GI619" s="18"/>
      <c r="GJ619" s="18"/>
      <c r="GK619" s="1"/>
      <c r="GL619" s="44"/>
      <c r="GM619" s="63"/>
      <c r="GN619" s="7"/>
      <c r="GO619" s="67"/>
    </row>
    <row r="620" spans="1:197" ht="24.95" customHeight="1" x14ac:dyDescent="0.35">
      <c r="A620" s="51"/>
      <c r="B620" s="1"/>
      <c r="C620" s="23"/>
      <c r="D620" s="23"/>
      <c r="E620" s="23"/>
      <c r="F620" s="23"/>
      <c r="G620" s="23"/>
      <c r="H620" s="23"/>
      <c r="I620" s="23"/>
      <c r="J620" s="23"/>
      <c r="K620" s="23"/>
      <c r="L620" s="1"/>
      <c r="M620" s="73">
        <f t="shared" si="3986"/>
        <v>0</v>
      </c>
      <c r="N620" s="32"/>
      <c r="O620" s="263"/>
      <c r="P620" s="32"/>
      <c r="Q620" s="20"/>
      <c r="R620" s="32"/>
      <c r="S620" s="20"/>
      <c r="T620" s="32"/>
      <c r="U620" s="20"/>
      <c r="V620" s="74"/>
      <c r="W620" s="20"/>
      <c r="X620" s="20"/>
      <c r="Y620" s="20"/>
      <c r="Z620" s="74"/>
      <c r="AA620" s="20"/>
      <c r="AB620" s="74"/>
      <c r="AC620" s="20"/>
      <c r="AD620" s="74"/>
      <c r="AE620" s="24"/>
      <c r="AF620" s="74"/>
      <c r="AG620" s="20"/>
      <c r="AH620" s="74"/>
      <c r="AI620" s="20"/>
      <c r="AJ620" s="74"/>
      <c r="AK620" s="20"/>
      <c r="AL620" s="74"/>
      <c r="AM620" s="263"/>
      <c r="AN620" s="74"/>
      <c r="AO620" s="20"/>
      <c r="AP620" s="74"/>
      <c r="AQ620" s="20"/>
      <c r="AR620" s="74"/>
      <c r="AS620" s="20"/>
      <c r="AT620" s="74"/>
      <c r="AU620" s="20"/>
      <c r="AV620" s="74"/>
      <c r="AW620" s="20"/>
      <c r="AX620" s="74"/>
      <c r="AY620" s="20"/>
      <c r="AZ620" s="74"/>
      <c r="BA620" s="20"/>
      <c r="BB620" s="74"/>
      <c r="BC620" s="20"/>
      <c r="BD620" s="74"/>
      <c r="BE620" s="20"/>
      <c r="BF620" s="20">
        <f t="shared" si="3987"/>
        <v>0</v>
      </c>
      <c r="BG620" s="20">
        <f t="shared" si="3988"/>
        <v>0</v>
      </c>
      <c r="BH620" s="7"/>
      <c r="BI620" s="7"/>
      <c r="BJ620" s="7"/>
      <c r="BK620" s="52"/>
      <c r="BL620" s="51"/>
      <c r="BM620" s="1"/>
      <c r="BN620" s="23"/>
      <c r="BO620" s="23"/>
      <c r="BP620" s="23"/>
      <c r="BQ620" s="23"/>
      <c r="BR620" s="23"/>
      <c r="BS620" s="23"/>
      <c r="BT620" s="23"/>
      <c r="BU620" s="23"/>
      <c r="BV620" s="23"/>
      <c r="BW620" s="1"/>
      <c r="BX620" s="73">
        <f t="shared" si="3989"/>
        <v>0</v>
      </c>
      <c r="BY620" s="32"/>
      <c r="BZ620" s="334"/>
      <c r="CA620" s="32"/>
      <c r="CB620" s="20"/>
      <c r="CC620" s="32"/>
      <c r="CD620" s="20"/>
      <c r="CE620" s="32"/>
      <c r="CF620" s="20"/>
      <c r="CG620" s="74"/>
      <c r="CH620" s="20"/>
      <c r="CI620" s="20"/>
      <c r="CJ620" s="20"/>
      <c r="CK620" s="74"/>
      <c r="CL620" s="20"/>
      <c r="CM620" s="74"/>
      <c r="CN620" s="20"/>
      <c r="CO620" s="74"/>
      <c r="CP620" s="24"/>
      <c r="CQ620" s="74"/>
      <c r="CR620" s="334"/>
      <c r="CS620" s="74"/>
      <c r="CT620" s="20"/>
      <c r="CU620" s="74"/>
      <c r="CV620" s="20"/>
      <c r="CW620" s="74"/>
      <c r="CX620" s="334"/>
      <c r="CY620" s="74"/>
      <c r="CZ620" s="20"/>
      <c r="DA620" s="74"/>
      <c r="DB620" s="20"/>
      <c r="DC620" s="74"/>
      <c r="DD620" s="20"/>
      <c r="DE620" s="74"/>
      <c r="DF620" s="20"/>
      <c r="DG620" s="74"/>
      <c r="DH620" s="20"/>
      <c r="DI620" s="74"/>
      <c r="DJ620" s="20"/>
      <c r="DK620" s="74"/>
      <c r="DL620" s="20"/>
      <c r="DM620" s="74"/>
      <c r="DN620" s="20"/>
      <c r="DO620" s="74"/>
      <c r="DP620" s="20"/>
      <c r="DQ620" s="20">
        <f t="shared" si="3990"/>
        <v>0</v>
      </c>
      <c r="DR620" s="20">
        <f t="shared" si="3991"/>
        <v>0</v>
      </c>
      <c r="DS620" s="7"/>
      <c r="DT620" s="7"/>
      <c r="DU620" s="7"/>
      <c r="DV620" s="52"/>
      <c r="DW620" s="51"/>
      <c r="DX620" s="1"/>
      <c r="DY620" s="23"/>
      <c r="DZ620" s="23"/>
      <c r="EA620" s="8"/>
      <c r="EB620" s="8"/>
      <c r="EC620" s="8"/>
      <c r="ED620" s="8"/>
      <c r="EE620" s="8"/>
      <c r="EF620" s="8"/>
      <c r="EG620" s="8"/>
      <c r="EH620" s="6">
        <f t="shared" si="3992"/>
        <v>0</v>
      </c>
      <c r="EI620" s="6">
        <f t="shared" si="3992"/>
        <v>0</v>
      </c>
      <c r="EJ620" s="6">
        <f t="shared" si="3992"/>
        <v>0</v>
      </c>
      <c r="EK620" s="18">
        <f t="shared" si="3992"/>
        <v>0</v>
      </c>
      <c r="EL620" s="7">
        <f t="shared" si="3992"/>
        <v>0</v>
      </c>
      <c r="EM620" s="7">
        <f t="shared" si="3992"/>
        <v>0</v>
      </c>
      <c r="EN620" s="7">
        <f t="shared" si="3992"/>
        <v>0</v>
      </c>
      <c r="EO620" s="7">
        <f t="shared" si="3992"/>
        <v>0</v>
      </c>
      <c r="EP620" s="7">
        <f t="shared" si="3992"/>
        <v>0</v>
      </c>
      <c r="EQ620" s="7">
        <f t="shared" si="3992"/>
        <v>0</v>
      </c>
      <c r="ER620" s="7">
        <f t="shared" si="3992"/>
        <v>0</v>
      </c>
      <c r="ES620" s="7">
        <f t="shared" si="3992"/>
        <v>0</v>
      </c>
      <c r="ET620" s="7">
        <f t="shared" si="3992"/>
        <v>0</v>
      </c>
      <c r="EU620" s="18">
        <f t="shared" si="3992"/>
        <v>0</v>
      </c>
      <c r="EV620" s="7">
        <f t="shared" si="3992"/>
        <v>0</v>
      </c>
      <c r="EW620" s="7">
        <f t="shared" si="3992"/>
        <v>0</v>
      </c>
      <c r="EX620" s="7">
        <f t="shared" si="3993"/>
        <v>0</v>
      </c>
      <c r="EY620" s="7">
        <f t="shared" si="3993"/>
        <v>0</v>
      </c>
      <c r="EZ620" s="7">
        <f t="shared" si="3993"/>
        <v>0</v>
      </c>
      <c r="FA620" s="7">
        <f t="shared" si="3993"/>
        <v>0</v>
      </c>
      <c r="FB620" s="7">
        <f t="shared" si="3993"/>
        <v>0</v>
      </c>
      <c r="FC620" s="7">
        <f t="shared" si="3993"/>
        <v>0</v>
      </c>
      <c r="FD620" s="7">
        <f t="shared" si="3993"/>
        <v>0</v>
      </c>
      <c r="FE620" s="18">
        <f t="shared" si="3993"/>
        <v>0</v>
      </c>
      <c r="FF620" s="7">
        <f t="shared" si="3993"/>
        <v>0</v>
      </c>
      <c r="FG620" s="7">
        <f t="shared" si="3993"/>
        <v>0</v>
      </c>
      <c r="FH620" s="7">
        <f t="shared" si="3993"/>
        <v>0</v>
      </c>
      <c r="FI620" s="7">
        <f t="shared" si="3993"/>
        <v>0</v>
      </c>
      <c r="FJ620" s="7">
        <f t="shared" si="3993"/>
        <v>0</v>
      </c>
      <c r="FK620" s="7">
        <f t="shared" si="3993"/>
        <v>0</v>
      </c>
      <c r="FL620" s="7">
        <f t="shared" si="3993"/>
        <v>0</v>
      </c>
      <c r="FM620" s="7">
        <f t="shared" si="3993"/>
        <v>0</v>
      </c>
      <c r="FN620" s="7">
        <f t="shared" si="3994"/>
        <v>0</v>
      </c>
      <c r="FO620" s="7">
        <f t="shared" si="3994"/>
        <v>0</v>
      </c>
      <c r="FP620" s="7"/>
      <c r="FQ620" s="7">
        <f t="shared" si="3995"/>
        <v>0</v>
      </c>
      <c r="FR620" s="7">
        <f t="shared" si="3995"/>
        <v>0</v>
      </c>
      <c r="FS620" s="7">
        <f t="shared" si="3995"/>
        <v>0</v>
      </c>
      <c r="FT620" s="7">
        <f t="shared" si="3995"/>
        <v>0</v>
      </c>
      <c r="FU620" s="7">
        <f t="shared" si="3995"/>
        <v>0</v>
      </c>
      <c r="FV620" s="7">
        <f t="shared" si="3995"/>
        <v>0</v>
      </c>
      <c r="FW620" s="7">
        <f t="shared" si="3995"/>
        <v>0</v>
      </c>
      <c r="FX620" s="7">
        <f t="shared" si="3995"/>
        <v>0</v>
      </c>
      <c r="FY620" s="7">
        <f t="shared" si="3995"/>
        <v>0</v>
      </c>
      <c r="FZ620" s="7">
        <f t="shared" si="3995"/>
        <v>0</v>
      </c>
      <c r="GA620" s="7">
        <f t="shared" si="3995"/>
        <v>0</v>
      </c>
      <c r="GB620" s="116">
        <f t="shared" si="3995"/>
        <v>0</v>
      </c>
      <c r="GC620" s="117">
        <f t="shared" si="3995"/>
        <v>0</v>
      </c>
      <c r="GD620" s="8"/>
      <c r="GE620" s="8"/>
      <c r="GF620" s="8"/>
      <c r="GG620" s="97"/>
      <c r="GH620" s="3"/>
      <c r="GI620" s="18"/>
      <c r="GJ620" s="18"/>
      <c r="GK620" s="1"/>
      <c r="GL620" s="23"/>
      <c r="GM620" s="61"/>
      <c r="GN620" s="7"/>
      <c r="GO620" s="67"/>
    </row>
    <row r="621" spans="1:197" ht="24.95" customHeight="1" x14ac:dyDescent="0.35">
      <c r="A621" s="51"/>
      <c r="B621" s="1"/>
      <c r="C621" s="23"/>
      <c r="D621" s="23"/>
      <c r="E621" s="23"/>
      <c r="F621" s="23"/>
      <c r="G621" s="23"/>
      <c r="H621" s="23"/>
      <c r="I621" s="23"/>
      <c r="J621" s="23"/>
      <c r="K621" s="23"/>
      <c r="L621" s="1"/>
      <c r="M621" s="73">
        <f t="shared" si="3986"/>
        <v>0</v>
      </c>
      <c r="N621" s="32"/>
      <c r="O621" s="263"/>
      <c r="P621" s="32"/>
      <c r="Q621" s="20"/>
      <c r="R621" s="32"/>
      <c r="S621" s="20"/>
      <c r="T621" s="32"/>
      <c r="U621" s="20"/>
      <c r="V621" s="74"/>
      <c r="W621" s="20"/>
      <c r="X621" s="20"/>
      <c r="Y621" s="20"/>
      <c r="Z621" s="74"/>
      <c r="AA621" s="20"/>
      <c r="AB621" s="74"/>
      <c r="AC621" s="20"/>
      <c r="AD621" s="74"/>
      <c r="AE621" s="24"/>
      <c r="AF621" s="74"/>
      <c r="AG621" s="20"/>
      <c r="AH621" s="74"/>
      <c r="AI621" s="20"/>
      <c r="AJ621" s="74"/>
      <c r="AK621" s="20"/>
      <c r="AL621" s="74"/>
      <c r="AM621" s="263"/>
      <c r="AN621" s="74"/>
      <c r="AO621" s="20"/>
      <c r="AP621" s="74"/>
      <c r="AQ621" s="20"/>
      <c r="AR621" s="74"/>
      <c r="AS621" s="20"/>
      <c r="AT621" s="74"/>
      <c r="AU621" s="20"/>
      <c r="AV621" s="74"/>
      <c r="AW621" s="20"/>
      <c r="AX621" s="74"/>
      <c r="AY621" s="20"/>
      <c r="AZ621" s="74"/>
      <c r="BA621" s="20"/>
      <c r="BB621" s="74"/>
      <c r="BC621" s="20"/>
      <c r="BD621" s="74"/>
      <c r="BE621" s="20"/>
      <c r="BF621" s="20">
        <f t="shared" si="3987"/>
        <v>0</v>
      </c>
      <c r="BG621" s="20">
        <f t="shared" si="3988"/>
        <v>0</v>
      </c>
      <c r="BH621" s="7"/>
      <c r="BI621" s="7"/>
      <c r="BJ621" s="7"/>
      <c r="BK621" s="52"/>
      <c r="BL621" s="51"/>
      <c r="BM621" s="1"/>
      <c r="BN621" s="23"/>
      <c r="BO621" s="23"/>
      <c r="BP621" s="23"/>
      <c r="BQ621" s="23"/>
      <c r="BR621" s="23"/>
      <c r="BS621" s="23"/>
      <c r="BT621" s="23"/>
      <c r="BU621" s="23"/>
      <c r="BV621" s="23"/>
      <c r="BW621" s="1"/>
      <c r="BX621" s="73">
        <f t="shared" si="3989"/>
        <v>0</v>
      </c>
      <c r="BY621" s="32"/>
      <c r="BZ621" s="334"/>
      <c r="CA621" s="32"/>
      <c r="CB621" s="20"/>
      <c r="CC621" s="32"/>
      <c r="CD621" s="20"/>
      <c r="CE621" s="32"/>
      <c r="CF621" s="20"/>
      <c r="CG621" s="74"/>
      <c r="CH621" s="20"/>
      <c r="CI621" s="20"/>
      <c r="CJ621" s="20"/>
      <c r="CK621" s="74"/>
      <c r="CL621" s="20"/>
      <c r="CM621" s="74"/>
      <c r="CN621" s="20"/>
      <c r="CO621" s="74"/>
      <c r="CP621" s="24"/>
      <c r="CQ621" s="74"/>
      <c r="CR621" s="334"/>
      <c r="CS621" s="74"/>
      <c r="CT621" s="20"/>
      <c r="CU621" s="74"/>
      <c r="CV621" s="20"/>
      <c r="CW621" s="74"/>
      <c r="CX621" s="334"/>
      <c r="CY621" s="74"/>
      <c r="CZ621" s="20"/>
      <c r="DA621" s="74"/>
      <c r="DB621" s="20"/>
      <c r="DC621" s="74"/>
      <c r="DD621" s="20"/>
      <c r="DE621" s="74"/>
      <c r="DF621" s="20"/>
      <c r="DG621" s="74"/>
      <c r="DH621" s="20"/>
      <c r="DI621" s="74"/>
      <c r="DJ621" s="20"/>
      <c r="DK621" s="74"/>
      <c r="DL621" s="20"/>
      <c r="DM621" s="74"/>
      <c r="DN621" s="20"/>
      <c r="DO621" s="74"/>
      <c r="DP621" s="20"/>
      <c r="DQ621" s="20">
        <f t="shared" si="3990"/>
        <v>0</v>
      </c>
      <c r="DR621" s="20">
        <f t="shared" si="3991"/>
        <v>0</v>
      </c>
      <c r="DS621" s="7"/>
      <c r="DT621" s="7"/>
      <c r="DU621" s="7"/>
      <c r="DV621" s="52"/>
      <c r="DW621" s="51"/>
      <c r="DX621" s="1"/>
      <c r="DY621" s="23"/>
      <c r="DZ621" s="23"/>
      <c r="EA621" s="8"/>
      <c r="EB621" s="8"/>
      <c r="EC621" s="8"/>
      <c r="ED621" s="8"/>
      <c r="EE621" s="8"/>
      <c r="EF621" s="8"/>
      <c r="EG621" s="8"/>
      <c r="EH621" s="6">
        <f t="shared" si="3992"/>
        <v>0</v>
      </c>
      <c r="EI621" s="6">
        <f t="shared" si="3992"/>
        <v>0</v>
      </c>
      <c r="EJ621" s="6">
        <f t="shared" si="3992"/>
        <v>0</v>
      </c>
      <c r="EK621" s="18">
        <f t="shared" si="3992"/>
        <v>0</v>
      </c>
      <c r="EL621" s="7">
        <f t="shared" si="3992"/>
        <v>0</v>
      </c>
      <c r="EM621" s="7">
        <f t="shared" si="3992"/>
        <v>0</v>
      </c>
      <c r="EN621" s="7">
        <f t="shared" si="3992"/>
        <v>0</v>
      </c>
      <c r="EO621" s="7">
        <f t="shared" si="3992"/>
        <v>0</v>
      </c>
      <c r="EP621" s="7">
        <f t="shared" si="3992"/>
        <v>0</v>
      </c>
      <c r="EQ621" s="7">
        <f t="shared" si="3992"/>
        <v>0</v>
      </c>
      <c r="ER621" s="7">
        <f t="shared" si="3992"/>
        <v>0</v>
      </c>
      <c r="ES621" s="7">
        <f t="shared" si="3992"/>
        <v>0</v>
      </c>
      <c r="ET621" s="7">
        <f t="shared" si="3992"/>
        <v>0</v>
      </c>
      <c r="EU621" s="18">
        <f t="shared" si="3992"/>
        <v>0</v>
      </c>
      <c r="EV621" s="7">
        <f t="shared" si="3992"/>
        <v>0</v>
      </c>
      <c r="EW621" s="7">
        <f t="shared" si="3992"/>
        <v>0</v>
      </c>
      <c r="EX621" s="7">
        <f t="shared" si="3993"/>
        <v>0</v>
      </c>
      <c r="EY621" s="7">
        <f t="shared" si="3993"/>
        <v>0</v>
      </c>
      <c r="EZ621" s="7">
        <f t="shared" si="3993"/>
        <v>0</v>
      </c>
      <c r="FA621" s="7">
        <f t="shared" si="3993"/>
        <v>0</v>
      </c>
      <c r="FB621" s="7">
        <f t="shared" si="3993"/>
        <v>0</v>
      </c>
      <c r="FC621" s="7">
        <f t="shared" si="3993"/>
        <v>0</v>
      </c>
      <c r="FD621" s="7">
        <f t="shared" si="3993"/>
        <v>0</v>
      </c>
      <c r="FE621" s="18">
        <f t="shared" si="3993"/>
        <v>0</v>
      </c>
      <c r="FF621" s="7">
        <f t="shared" si="3993"/>
        <v>0</v>
      </c>
      <c r="FG621" s="7">
        <f t="shared" si="3993"/>
        <v>0</v>
      </c>
      <c r="FH621" s="7">
        <f t="shared" si="3993"/>
        <v>0</v>
      </c>
      <c r="FI621" s="7">
        <f t="shared" si="3993"/>
        <v>0</v>
      </c>
      <c r="FJ621" s="7">
        <f t="shared" si="3993"/>
        <v>0</v>
      </c>
      <c r="FK621" s="7">
        <f t="shared" si="3993"/>
        <v>0</v>
      </c>
      <c r="FL621" s="7">
        <f t="shared" si="3993"/>
        <v>0</v>
      </c>
      <c r="FM621" s="7">
        <f t="shared" si="3993"/>
        <v>0</v>
      </c>
      <c r="FN621" s="7">
        <f t="shared" si="3994"/>
        <v>0</v>
      </c>
      <c r="FO621" s="7">
        <f t="shared" si="3994"/>
        <v>0</v>
      </c>
      <c r="FP621" s="7"/>
      <c r="FQ621" s="7">
        <f t="shared" si="3995"/>
        <v>0</v>
      </c>
      <c r="FR621" s="7">
        <f t="shared" si="3995"/>
        <v>0</v>
      </c>
      <c r="FS621" s="7">
        <f t="shared" si="3995"/>
        <v>0</v>
      </c>
      <c r="FT621" s="7">
        <f t="shared" si="3995"/>
        <v>0</v>
      </c>
      <c r="FU621" s="7">
        <f t="shared" si="3995"/>
        <v>0</v>
      </c>
      <c r="FV621" s="7">
        <f t="shared" si="3995"/>
        <v>0</v>
      </c>
      <c r="FW621" s="7">
        <f t="shared" si="3995"/>
        <v>0</v>
      </c>
      <c r="FX621" s="7">
        <f t="shared" si="3995"/>
        <v>0</v>
      </c>
      <c r="FY621" s="7">
        <f t="shared" si="3995"/>
        <v>0</v>
      </c>
      <c r="FZ621" s="7">
        <f t="shared" si="3995"/>
        <v>0</v>
      </c>
      <c r="GA621" s="7">
        <f t="shared" si="3995"/>
        <v>0</v>
      </c>
      <c r="GB621" s="116">
        <f t="shared" si="3995"/>
        <v>0</v>
      </c>
      <c r="GC621" s="117">
        <f t="shared" si="3995"/>
        <v>0</v>
      </c>
      <c r="GD621" s="8"/>
      <c r="GE621" s="8"/>
      <c r="GF621" s="8"/>
      <c r="GG621" s="97"/>
      <c r="GH621" s="3"/>
      <c r="GI621" s="18"/>
      <c r="GJ621" s="18"/>
      <c r="GK621" s="1"/>
      <c r="GL621" s="23"/>
      <c r="GM621" s="61"/>
      <c r="GN621" s="7"/>
      <c r="GO621" s="67"/>
    </row>
    <row r="622" spans="1:197" ht="24.95" customHeight="1" x14ac:dyDescent="0.35">
      <c r="A622" s="51"/>
      <c r="B622" s="1"/>
      <c r="C622" s="23"/>
      <c r="D622" s="23"/>
      <c r="E622" s="23"/>
      <c r="F622" s="23"/>
      <c r="G622" s="23"/>
      <c r="H622" s="23"/>
      <c r="I622" s="23"/>
      <c r="J622" s="23"/>
      <c r="K622" s="23"/>
      <c r="L622" s="1"/>
      <c r="M622" s="73">
        <f t="shared" si="3986"/>
        <v>0</v>
      </c>
      <c r="N622" s="32"/>
      <c r="O622" s="263"/>
      <c r="P622" s="32"/>
      <c r="Q622" s="20"/>
      <c r="R622" s="32"/>
      <c r="S622" s="20"/>
      <c r="T622" s="32"/>
      <c r="U622" s="20"/>
      <c r="V622" s="74"/>
      <c r="W622" s="20"/>
      <c r="X622" s="20"/>
      <c r="Y622" s="20"/>
      <c r="Z622" s="74"/>
      <c r="AA622" s="20"/>
      <c r="AB622" s="74"/>
      <c r="AC622" s="20"/>
      <c r="AD622" s="74"/>
      <c r="AE622" s="24"/>
      <c r="AF622" s="74"/>
      <c r="AG622" s="20"/>
      <c r="AH622" s="74"/>
      <c r="AI622" s="20"/>
      <c r="AJ622" s="74"/>
      <c r="AK622" s="20"/>
      <c r="AL622" s="74"/>
      <c r="AM622" s="263"/>
      <c r="AN622" s="74"/>
      <c r="AO622" s="20"/>
      <c r="AP622" s="74"/>
      <c r="AQ622" s="20"/>
      <c r="AR622" s="74"/>
      <c r="AS622" s="20"/>
      <c r="AT622" s="74"/>
      <c r="AU622" s="20"/>
      <c r="AV622" s="74"/>
      <c r="AW622" s="20"/>
      <c r="AX622" s="74"/>
      <c r="AY622" s="20"/>
      <c r="AZ622" s="74"/>
      <c r="BA622" s="20"/>
      <c r="BB622" s="74"/>
      <c r="BC622" s="20"/>
      <c r="BD622" s="74"/>
      <c r="BE622" s="20"/>
      <c r="BF622" s="20">
        <f t="shared" si="3987"/>
        <v>0</v>
      </c>
      <c r="BG622" s="20">
        <f t="shared" si="3988"/>
        <v>0</v>
      </c>
      <c r="BH622" s="7"/>
      <c r="BI622" s="7"/>
      <c r="BJ622" s="7"/>
      <c r="BK622" s="52"/>
      <c r="BL622" s="51"/>
      <c r="BM622" s="1"/>
      <c r="BN622" s="23"/>
      <c r="BO622" s="23"/>
      <c r="BP622" s="23"/>
      <c r="BQ622" s="23"/>
      <c r="BR622" s="23"/>
      <c r="BS622" s="23"/>
      <c r="BT622" s="23"/>
      <c r="BU622" s="23"/>
      <c r="BV622" s="23"/>
      <c r="BW622" s="1"/>
      <c r="BX622" s="73">
        <f t="shared" si="3989"/>
        <v>0</v>
      </c>
      <c r="BY622" s="32"/>
      <c r="BZ622" s="334"/>
      <c r="CA622" s="32"/>
      <c r="CB622" s="20"/>
      <c r="CC622" s="32"/>
      <c r="CD622" s="20"/>
      <c r="CE622" s="32"/>
      <c r="CF622" s="20"/>
      <c r="CG622" s="74"/>
      <c r="CH622" s="20"/>
      <c r="CI622" s="20"/>
      <c r="CJ622" s="20"/>
      <c r="CK622" s="74"/>
      <c r="CL622" s="20"/>
      <c r="CM622" s="74"/>
      <c r="CN622" s="20"/>
      <c r="CO622" s="74"/>
      <c r="CP622" s="24"/>
      <c r="CQ622" s="74"/>
      <c r="CR622" s="334"/>
      <c r="CS622" s="74"/>
      <c r="CT622" s="20"/>
      <c r="CU622" s="74"/>
      <c r="CV622" s="20"/>
      <c r="CW622" s="74"/>
      <c r="CX622" s="334"/>
      <c r="CY622" s="74"/>
      <c r="CZ622" s="20"/>
      <c r="DA622" s="74"/>
      <c r="DB622" s="20"/>
      <c r="DC622" s="74"/>
      <c r="DD622" s="20"/>
      <c r="DE622" s="74"/>
      <c r="DF622" s="20"/>
      <c r="DG622" s="74"/>
      <c r="DH622" s="20"/>
      <c r="DI622" s="74"/>
      <c r="DJ622" s="20"/>
      <c r="DK622" s="74"/>
      <c r="DL622" s="20"/>
      <c r="DM622" s="74"/>
      <c r="DN622" s="20"/>
      <c r="DO622" s="74"/>
      <c r="DP622" s="20"/>
      <c r="DQ622" s="20">
        <f t="shared" si="3990"/>
        <v>0</v>
      </c>
      <c r="DR622" s="20">
        <f t="shared" si="3991"/>
        <v>0</v>
      </c>
      <c r="DS622" s="7"/>
      <c r="DT622" s="7"/>
      <c r="DU622" s="7"/>
      <c r="DV622" s="52"/>
      <c r="DW622" s="51"/>
      <c r="DX622" s="1"/>
      <c r="DY622" s="23"/>
      <c r="DZ622" s="23"/>
      <c r="EA622" s="8"/>
      <c r="EB622" s="8"/>
      <c r="EC622" s="8"/>
      <c r="ED622" s="8"/>
      <c r="EE622" s="8"/>
      <c r="EF622" s="8"/>
      <c r="EG622" s="8"/>
      <c r="EH622" s="6">
        <f t="shared" si="3992"/>
        <v>0</v>
      </c>
      <c r="EI622" s="6">
        <f t="shared" si="3992"/>
        <v>0</v>
      </c>
      <c r="EJ622" s="6">
        <f t="shared" si="3992"/>
        <v>0</v>
      </c>
      <c r="EK622" s="18">
        <f t="shared" si="3992"/>
        <v>0</v>
      </c>
      <c r="EL622" s="7">
        <f t="shared" si="3992"/>
        <v>0</v>
      </c>
      <c r="EM622" s="7">
        <f t="shared" si="3992"/>
        <v>0</v>
      </c>
      <c r="EN622" s="7">
        <f t="shared" si="3992"/>
        <v>0</v>
      </c>
      <c r="EO622" s="7">
        <f t="shared" si="3992"/>
        <v>0</v>
      </c>
      <c r="EP622" s="7">
        <f t="shared" si="3992"/>
        <v>0</v>
      </c>
      <c r="EQ622" s="7">
        <f t="shared" si="3992"/>
        <v>0</v>
      </c>
      <c r="ER622" s="7">
        <f t="shared" si="3992"/>
        <v>0</v>
      </c>
      <c r="ES622" s="7">
        <f t="shared" si="3992"/>
        <v>0</v>
      </c>
      <c r="ET622" s="7">
        <f t="shared" si="3992"/>
        <v>0</v>
      </c>
      <c r="EU622" s="18">
        <f t="shared" si="3992"/>
        <v>0</v>
      </c>
      <c r="EV622" s="7">
        <f t="shared" si="3992"/>
        <v>0</v>
      </c>
      <c r="EW622" s="7">
        <f t="shared" si="3992"/>
        <v>0</v>
      </c>
      <c r="EX622" s="7">
        <f t="shared" si="3993"/>
        <v>0</v>
      </c>
      <c r="EY622" s="7">
        <f t="shared" si="3993"/>
        <v>0</v>
      </c>
      <c r="EZ622" s="7">
        <f t="shared" si="3993"/>
        <v>0</v>
      </c>
      <c r="FA622" s="7">
        <f t="shared" si="3993"/>
        <v>0</v>
      </c>
      <c r="FB622" s="7">
        <f t="shared" si="3993"/>
        <v>0</v>
      </c>
      <c r="FC622" s="7">
        <f t="shared" si="3993"/>
        <v>0</v>
      </c>
      <c r="FD622" s="7">
        <f t="shared" si="3993"/>
        <v>0</v>
      </c>
      <c r="FE622" s="18">
        <f t="shared" si="3993"/>
        <v>0</v>
      </c>
      <c r="FF622" s="7">
        <f t="shared" si="3993"/>
        <v>0</v>
      </c>
      <c r="FG622" s="7">
        <f t="shared" si="3993"/>
        <v>0</v>
      </c>
      <c r="FH622" s="7">
        <f t="shared" si="3993"/>
        <v>0</v>
      </c>
      <c r="FI622" s="7">
        <f t="shared" si="3993"/>
        <v>0</v>
      </c>
      <c r="FJ622" s="7">
        <f t="shared" si="3993"/>
        <v>0</v>
      </c>
      <c r="FK622" s="7">
        <f t="shared" si="3993"/>
        <v>0</v>
      </c>
      <c r="FL622" s="7">
        <f t="shared" si="3993"/>
        <v>0</v>
      </c>
      <c r="FM622" s="7">
        <f t="shared" si="3993"/>
        <v>0</v>
      </c>
      <c r="FN622" s="7">
        <f t="shared" si="3994"/>
        <v>0</v>
      </c>
      <c r="FO622" s="7">
        <f t="shared" si="3994"/>
        <v>0</v>
      </c>
      <c r="FP622" s="7"/>
      <c r="FQ622" s="7">
        <f t="shared" si="3995"/>
        <v>0</v>
      </c>
      <c r="FR622" s="7">
        <f t="shared" si="3995"/>
        <v>0</v>
      </c>
      <c r="FS622" s="7">
        <f t="shared" si="3995"/>
        <v>0</v>
      </c>
      <c r="FT622" s="7">
        <f t="shared" si="3995"/>
        <v>0</v>
      </c>
      <c r="FU622" s="7">
        <f t="shared" si="3995"/>
        <v>0</v>
      </c>
      <c r="FV622" s="7">
        <f t="shared" si="3995"/>
        <v>0</v>
      </c>
      <c r="FW622" s="7">
        <f t="shared" si="3995"/>
        <v>0</v>
      </c>
      <c r="FX622" s="7">
        <f t="shared" si="3995"/>
        <v>0</v>
      </c>
      <c r="FY622" s="7">
        <f t="shared" si="3995"/>
        <v>0</v>
      </c>
      <c r="FZ622" s="7">
        <f t="shared" si="3995"/>
        <v>0</v>
      </c>
      <c r="GA622" s="7">
        <f t="shared" si="3995"/>
        <v>0</v>
      </c>
      <c r="GB622" s="116">
        <f t="shared" si="3995"/>
        <v>0</v>
      </c>
      <c r="GC622" s="117">
        <f t="shared" si="3995"/>
        <v>0</v>
      </c>
      <c r="GD622" s="8"/>
      <c r="GE622" s="8"/>
      <c r="GF622" s="8"/>
      <c r="GG622" s="97"/>
      <c r="GH622" s="3"/>
      <c r="GI622" s="18"/>
      <c r="GJ622" s="18"/>
      <c r="GK622" s="1"/>
      <c r="GL622" s="23"/>
      <c r="GM622" s="61"/>
      <c r="GN622" s="7"/>
      <c r="GO622" s="67"/>
    </row>
    <row r="623" spans="1:197" ht="24.95" customHeight="1" thickBot="1" x14ac:dyDescent="0.4">
      <c r="A623" s="91"/>
      <c r="B623" s="111"/>
      <c r="C623" s="83"/>
      <c r="D623" s="83"/>
      <c r="E623" s="83"/>
      <c r="F623" s="83"/>
      <c r="G623" s="83"/>
      <c r="H623" s="83"/>
      <c r="I623" s="83"/>
      <c r="J623" s="83"/>
      <c r="K623" s="83"/>
      <c r="L623" s="111"/>
      <c r="M623" s="75">
        <f t="shared" si="3986"/>
        <v>0</v>
      </c>
      <c r="N623" s="76"/>
      <c r="O623" s="427"/>
      <c r="P623" s="76"/>
      <c r="Q623" s="118"/>
      <c r="R623" s="76"/>
      <c r="S623" s="118"/>
      <c r="T623" s="76"/>
      <c r="U623" s="118"/>
      <c r="V623" s="119"/>
      <c r="W623" s="118"/>
      <c r="X623" s="118"/>
      <c r="Y623" s="118"/>
      <c r="Z623" s="119"/>
      <c r="AA623" s="118"/>
      <c r="AB623" s="119"/>
      <c r="AC623" s="118"/>
      <c r="AD623" s="119"/>
      <c r="AE623" s="120"/>
      <c r="AF623" s="119"/>
      <c r="AG623" s="118"/>
      <c r="AH623" s="119"/>
      <c r="AI623" s="118"/>
      <c r="AJ623" s="119"/>
      <c r="AK623" s="118"/>
      <c r="AL623" s="119"/>
      <c r="AM623" s="427"/>
      <c r="AN623" s="119"/>
      <c r="AO623" s="118"/>
      <c r="AP623" s="119"/>
      <c r="AQ623" s="118"/>
      <c r="AR623" s="119"/>
      <c r="AS623" s="118"/>
      <c r="AT623" s="119"/>
      <c r="AU623" s="118"/>
      <c r="AV623" s="119"/>
      <c r="AW623" s="118"/>
      <c r="AX623" s="119"/>
      <c r="AY623" s="118"/>
      <c r="AZ623" s="119"/>
      <c r="BA623" s="118"/>
      <c r="BB623" s="119"/>
      <c r="BC623" s="118"/>
      <c r="BD623" s="119"/>
      <c r="BE623" s="118"/>
      <c r="BF623" s="20">
        <f t="shared" si="3987"/>
        <v>0</v>
      </c>
      <c r="BG623" s="118">
        <f t="shared" si="3988"/>
        <v>0</v>
      </c>
      <c r="BH623" s="8"/>
      <c r="BI623" s="8"/>
      <c r="BJ623" s="8"/>
      <c r="BK623" s="97"/>
      <c r="BL623" s="91"/>
      <c r="BM623" s="111"/>
      <c r="BN623" s="83"/>
      <c r="BO623" s="83"/>
      <c r="BP623" s="83"/>
      <c r="BQ623" s="83"/>
      <c r="BR623" s="83"/>
      <c r="BS623" s="83"/>
      <c r="BT623" s="83"/>
      <c r="BU623" s="83"/>
      <c r="BV623" s="83"/>
      <c r="BW623" s="111"/>
      <c r="BX623" s="75">
        <f t="shared" si="3989"/>
        <v>0</v>
      </c>
      <c r="BY623" s="76"/>
      <c r="BZ623" s="410"/>
      <c r="CA623" s="76"/>
      <c r="CB623" s="118"/>
      <c r="CC623" s="76"/>
      <c r="CD623" s="118"/>
      <c r="CE623" s="76"/>
      <c r="CF623" s="118"/>
      <c r="CG623" s="119"/>
      <c r="CH623" s="118"/>
      <c r="CI623" s="118"/>
      <c r="CJ623" s="118"/>
      <c r="CK623" s="119"/>
      <c r="CL623" s="118"/>
      <c r="CM623" s="119"/>
      <c r="CN623" s="118"/>
      <c r="CO623" s="119"/>
      <c r="CP623" s="120"/>
      <c r="CQ623" s="119"/>
      <c r="CR623" s="410"/>
      <c r="CS623" s="119"/>
      <c r="CT623" s="118"/>
      <c r="CU623" s="119"/>
      <c r="CV623" s="118"/>
      <c r="CW623" s="119"/>
      <c r="CX623" s="410"/>
      <c r="CY623" s="119"/>
      <c r="CZ623" s="118"/>
      <c r="DA623" s="119"/>
      <c r="DB623" s="118"/>
      <c r="DC623" s="119"/>
      <c r="DD623" s="118"/>
      <c r="DE623" s="119"/>
      <c r="DF623" s="118"/>
      <c r="DG623" s="119"/>
      <c r="DH623" s="118"/>
      <c r="DI623" s="119"/>
      <c r="DJ623" s="118"/>
      <c r="DK623" s="119"/>
      <c r="DL623" s="118"/>
      <c r="DM623" s="119"/>
      <c r="DN623" s="118"/>
      <c r="DO623" s="119"/>
      <c r="DP623" s="118"/>
      <c r="DQ623" s="20">
        <f t="shared" si="3990"/>
        <v>0</v>
      </c>
      <c r="DR623" s="118">
        <f t="shared" si="3991"/>
        <v>0</v>
      </c>
      <c r="DS623" s="8"/>
      <c r="DT623" s="8"/>
      <c r="DU623" s="8"/>
      <c r="DV623" s="97"/>
      <c r="DW623" s="91"/>
      <c r="DX623" s="111"/>
      <c r="DY623" s="83"/>
      <c r="DZ623" s="83"/>
      <c r="EA623" s="8"/>
      <c r="EB623" s="8"/>
      <c r="EC623" s="8"/>
      <c r="ED623" s="8"/>
      <c r="EE623" s="8"/>
      <c r="EF623" s="8"/>
      <c r="EG623" s="8"/>
      <c r="EH623" s="80">
        <f t="shared" si="3992"/>
        <v>0</v>
      </c>
      <c r="EI623" s="80">
        <f t="shared" si="3992"/>
        <v>0</v>
      </c>
      <c r="EJ623" s="80">
        <f t="shared" si="3992"/>
        <v>0</v>
      </c>
      <c r="EK623" s="121">
        <f t="shared" si="3992"/>
        <v>0</v>
      </c>
      <c r="EL623" s="8">
        <f t="shared" si="3992"/>
        <v>0</v>
      </c>
      <c r="EM623" s="8">
        <f t="shared" si="3992"/>
        <v>0</v>
      </c>
      <c r="EN623" s="8">
        <f t="shared" si="3992"/>
        <v>0</v>
      </c>
      <c r="EO623" s="8">
        <f t="shared" si="3992"/>
        <v>0</v>
      </c>
      <c r="EP623" s="8">
        <f t="shared" si="3992"/>
        <v>0</v>
      </c>
      <c r="EQ623" s="8">
        <f t="shared" si="3992"/>
        <v>0</v>
      </c>
      <c r="ER623" s="8">
        <f t="shared" si="3992"/>
        <v>0</v>
      </c>
      <c r="ES623" s="8">
        <f t="shared" si="3992"/>
        <v>0</v>
      </c>
      <c r="ET623" s="8">
        <f t="shared" si="3992"/>
        <v>0</v>
      </c>
      <c r="EU623" s="121">
        <f t="shared" si="3992"/>
        <v>0</v>
      </c>
      <c r="EV623" s="8">
        <f t="shared" si="3992"/>
        <v>0</v>
      </c>
      <c r="EW623" s="8">
        <f t="shared" ref="EW623" si="3996">SUM(AA623+CL623)</f>
        <v>0</v>
      </c>
      <c r="EX623" s="8">
        <f t="shared" si="3993"/>
        <v>0</v>
      </c>
      <c r="EY623" s="8">
        <f t="shared" si="3993"/>
        <v>0</v>
      </c>
      <c r="EZ623" s="8">
        <f t="shared" si="3993"/>
        <v>0</v>
      </c>
      <c r="FA623" s="8">
        <f t="shared" si="3993"/>
        <v>0</v>
      </c>
      <c r="FB623" s="8">
        <f t="shared" si="3993"/>
        <v>0</v>
      </c>
      <c r="FC623" s="8">
        <f t="shared" si="3993"/>
        <v>0</v>
      </c>
      <c r="FD623" s="8">
        <f t="shared" si="3993"/>
        <v>0</v>
      </c>
      <c r="FE623" s="121">
        <f t="shared" si="3993"/>
        <v>0</v>
      </c>
      <c r="FF623" s="8">
        <f t="shared" si="3993"/>
        <v>0</v>
      </c>
      <c r="FG623" s="8">
        <f t="shared" si="3993"/>
        <v>0</v>
      </c>
      <c r="FH623" s="8">
        <f t="shared" si="3993"/>
        <v>0</v>
      </c>
      <c r="FI623" s="8">
        <f t="shared" si="3993"/>
        <v>0</v>
      </c>
      <c r="FJ623" s="8">
        <f t="shared" si="3993"/>
        <v>0</v>
      </c>
      <c r="FK623" s="8">
        <f t="shared" si="3993"/>
        <v>0</v>
      </c>
      <c r="FL623" s="8">
        <f t="shared" si="3993"/>
        <v>0</v>
      </c>
      <c r="FM623" s="8">
        <f t="shared" ref="FM623" si="3997">SUM(AQ623+DB623)</f>
        <v>0</v>
      </c>
      <c r="FN623" s="8">
        <f t="shared" si="3994"/>
        <v>0</v>
      </c>
      <c r="FO623" s="8">
        <f t="shared" si="3994"/>
        <v>0</v>
      </c>
      <c r="FP623" s="8"/>
      <c r="FQ623" s="8">
        <f t="shared" si="3995"/>
        <v>0</v>
      </c>
      <c r="FR623" s="8">
        <f t="shared" si="3995"/>
        <v>0</v>
      </c>
      <c r="FS623" s="8">
        <f t="shared" si="3995"/>
        <v>0</v>
      </c>
      <c r="FT623" s="8">
        <f t="shared" si="3995"/>
        <v>0</v>
      </c>
      <c r="FU623" s="8">
        <f t="shared" si="3995"/>
        <v>0</v>
      </c>
      <c r="FV623" s="8">
        <f t="shared" si="3995"/>
        <v>0</v>
      </c>
      <c r="FW623" s="8">
        <f t="shared" si="3995"/>
        <v>0</v>
      </c>
      <c r="FX623" s="8">
        <f t="shared" si="3995"/>
        <v>0</v>
      </c>
      <c r="FY623" s="8">
        <f t="shared" si="3995"/>
        <v>0</v>
      </c>
      <c r="FZ623" s="8">
        <f t="shared" si="3995"/>
        <v>0</v>
      </c>
      <c r="GA623" s="8">
        <f t="shared" si="3995"/>
        <v>0</v>
      </c>
      <c r="GB623" s="122">
        <f t="shared" si="3995"/>
        <v>0</v>
      </c>
      <c r="GC623" s="123">
        <f t="shared" si="3995"/>
        <v>0</v>
      </c>
      <c r="GD623" s="8"/>
      <c r="GE623" s="8"/>
      <c r="GF623" s="8"/>
      <c r="GG623" s="97"/>
      <c r="GH623" s="3"/>
      <c r="GI623" s="18"/>
      <c r="GJ623" s="18"/>
      <c r="GK623" s="1"/>
      <c r="GL623" s="23"/>
      <c r="GM623" s="61"/>
      <c r="GN623" s="7"/>
      <c r="GO623" s="67"/>
    </row>
    <row r="624" spans="1:197" s="382" customFormat="1" ht="24.95" customHeight="1" thickBot="1" x14ac:dyDescent="0.35">
      <c r="A624" s="374" t="s">
        <v>99</v>
      </c>
      <c r="B624" s="375" t="s">
        <v>34</v>
      </c>
      <c r="C624" s="376"/>
      <c r="D624" s="377"/>
      <c r="E624" s="377"/>
      <c r="F624" s="377"/>
      <c r="G624" s="377"/>
      <c r="H624" s="377"/>
      <c r="I624" s="377"/>
      <c r="J624" s="377"/>
      <c r="K624" s="377"/>
      <c r="L624" s="378">
        <f>SUM(L9+L24+L41+L55+L69+L83+L101+L115+L131+L145+L162+L177+L192+L208+L223+L235+L251+L264+L277+L295+L312+L329+L346+L363+L380+L392+L408+L421+L434+L446+L463+L480+L497+L514+L531+L545)</f>
        <v>4048</v>
      </c>
      <c r="M624" s="378">
        <f t="shared" ref="M624:BJ624" si="3998">SUM(M9+M24+M41+M55+M69+M83+M101+M115+M131+M145+M162+M177+M192+M208+M223+M235+M251+M264+M277+M295+M312+M329+M346+M363+M380+M392+M408+M421+M434+M446+M463+M480+M497+M514+M531+M545)</f>
        <v>4048</v>
      </c>
      <c r="N624" s="378">
        <f t="shared" si="3998"/>
        <v>1814</v>
      </c>
      <c r="O624" s="378">
        <f t="shared" si="3998"/>
        <v>1080</v>
      </c>
      <c r="P624" s="57">
        <f t="shared" si="3998"/>
        <v>974</v>
      </c>
      <c r="Q624" s="378">
        <f t="shared" si="3998"/>
        <v>1238</v>
      </c>
      <c r="R624" s="57">
        <f t="shared" si="3998"/>
        <v>1304</v>
      </c>
      <c r="S624" s="378">
        <f t="shared" si="3998"/>
        <v>1610</v>
      </c>
      <c r="T624" s="57">
        <f t="shared" si="3998"/>
        <v>0</v>
      </c>
      <c r="U624" s="378">
        <f t="shared" si="3998"/>
        <v>0</v>
      </c>
      <c r="V624" s="57">
        <f t="shared" si="3998"/>
        <v>0</v>
      </c>
      <c r="W624" s="378">
        <f t="shared" si="3998"/>
        <v>0</v>
      </c>
      <c r="X624" s="378">
        <f t="shared" si="3998"/>
        <v>9</v>
      </c>
      <c r="Y624" s="416">
        <f t="shared" si="3998"/>
        <v>326.5</v>
      </c>
      <c r="Z624" s="57">
        <f t="shared" si="3998"/>
        <v>0</v>
      </c>
      <c r="AA624" s="378">
        <f t="shared" si="3998"/>
        <v>0</v>
      </c>
      <c r="AB624" s="57">
        <f t="shared" si="3998"/>
        <v>0</v>
      </c>
      <c r="AC624" s="378">
        <f t="shared" si="3998"/>
        <v>0</v>
      </c>
      <c r="AD624" s="57">
        <f t="shared" si="3998"/>
        <v>42</v>
      </c>
      <c r="AE624" s="378">
        <f t="shared" si="3998"/>
        <v>2220</v>
      </c>
      <c r="AF624" s="57">
        <f t="shared" si="3998"/>
        <v>7</v>
      </c>
      <c r="AG624" s="378">
        <f t="shared" si="3998"/>
        <v>678</v>
      </c>
      <c r="AH624" s="57">
        <f t="shared" si="3998"/>
        <v>0</v>
      </c>
      <c r="AI624" s="378">
        <f t="shared" si="3998"/>
        <v>0</v>
      </c>
      <c r="AJ624" s="57">
        <f t="shared" si="3998"/>
        <v>12</v>
      </c>
      <c r="AK624" s="416">
        <f t="shared" si="3998"/>
        <v>173.33333333299998</v>
      </c>
      <c r="AL624" s="57">
        <f t="shared" si="3998"/>
        <v>23</v>
      </c>
      <c r="AM624" s="378">
        <f t="shared" si="3998"/>
        <v>1028</v>
      </c>
      <c r="AN624" s="57">
        <f t="shared" si="3998"/>
        <v>0</v>
      </c>
      <c r="AO624" s="378">
        <f t="shared" si="3998"/>
        <v>0</v>
      </c>
      <c r="AP624" s="57">
        <f t="shared" si="3998"/>
        <v>1</v>
      </c>
      <c r="AQ624" s="416">
        <f t="shared" si="3998"/>
        <v>4.3333333332999997</v>
      </c>
      <c r="AR624" s="378">
        <f t="shared" si="3998"/>
        <v>41</v>
      </c>
      <c r="AS624" s="378">
        <f t="shared" si="3998"/>
        <v>286</v>
      </c>
      <c r="AT624" s="57">
        <f t="shared" si="3998"/>
        <v>32</v>
      </c>
      <c r="AU624" s="378">
        <f t="shared" si="3998"/>
        <v>421.99999999999994</v>
      </c>
      <c r="AV624" s="57">
        <f t="shared" si="3998"/>
        <v>0</v>
      </c>
      <c r="AW624" s="378">
        <f t="shared" si="3998"/>
        <v>0</v>
      </c>
      <c r="AX624" s="57">
        <f t="shared" si="3998"/>
        <v>12</v>
      </c>
      <c r="AY624" s="416">
        <f t="shared" si="3998"/>
        <v>90.33</v>
      </c>
      <c r="AZ624" s="57">
        <f t="shared" si="3998"/>
        <v>9</v>
      </c>
      <c r="BA624" s="378">
        <f t="shared" si="3998"/>
        <v>60</v>
      </c>
      <c r="BB624" s="378">
        <f t="shared" si="3998"/>
        <v>2</v>
      </c>
      <c r="BC624" s="378">
        <f t="shared" si="3998"/>
        <v>2</v>
      </c>
      <c r="BD624" s="378">
        <f t="shared" si="3998"/>
        <v>11</v>
      </c>
      <c r="BE624" s="378">
        <f t="shared" si="3998"/>
        <v>400</v>
      </c>
      <c r="BF624" s="416">
        <f t="shared" si="3998"/>
        <v>10184.196666666301</v>
      </c>
      <c r="BG624" s="416">
        <f t="shared" si="3998"/>
        <v>4487.6633333332993</v>
      </c>
      <c r="BH624" s="57">
        <f t="shared" si="3998"/>
        <v>0</v>
      </c>
      <c r="BI624" s="57">
        <f t="shared" si="3998"/>
        <v>0</v>
      </c>
      <c r="BJ624" s="57">
        <f t="shared" si="3998"/>
        <v>0</v>
      </c>
      <c r="BK624" s="379"/>
      <c r="BL624" s="380" t="s">
        <v>99</v>
      </c>
      <c r="BM624" s="375" t="s">
        <v>34</v>
      </c>
      <c r="BN624" s="376"/>
      <c r="BO624" s="377"/>
      <c r="BP624" s="377"/>
      <c r="BQ624" s="377"/>
      <c r="BR624" s="377"/>
      <c r="BS624" s="377"/>
      <c r="BT624" s="377"/>
      <c r="BU624" s="377"/>
      <c r="BV624" s="377"/>
      <c r="BW624" s="378">
        <f>SUM(BW9+BW24+BW41+BW55+BW69+BW83+BW101+BW115+BW131+BW145+BW162+BW177+BW192+BW208+BW223+BW235+BW251+BW264+BW277+BW295+BW312+BW329+BW346+BW363+BW380+BW392+BW408+BW421+BW434+BW446+BW463+BW480+BW497+BW514+BW531+BW545)</f>
        <v>5774</v>
      </c>
      <c r="BX624" s="378">
        <f t="shared" ref="BX624:DR624" si="3999">SUM(BX9+BX24+BX41+BX55+BX69+BX83+BX101+BX115+BX131+BX145+BX162+BX177+BX192+BX208+BX223+BX235+BX251+BX264+BX277+BX295+BX312+BX329+BX346+BX363+BX380+BX392+BX408+BX421+BX434+BX446+BX463+BX480+BX497+BX514+BX531+BX545)</f>
        <v>5774</v>
      </c>
      <c r="BY624" s="57">
        <f t="shared" si="3999"/>
        <v>1988</v>
      </c>
      <c r="BZ624" s="378">
        <f t="shared" si="3999"/>
        <v>1186</v>
      </c>
      <c r="CA624" s="378">
        <f t="shared" si="3999"/>
        <v>854</v>
      </c>
      <c r="CB624" s="378">
        <f t="shared" si="3999"/>
        <v>1088</v>
      </c>
      <c r="CC624" s="378">
        <f t="shared" si="3999"/>
        <v>2880</v>
      </c>
      <c r="CD624" s="378">
        <f t="shared" si="3999"/>
        <v>3536</v>
      </c>
      <c r="CE624" s="378">
        <f t="shared" si="3999"/>
        <v>0</v>
      </c>
      <c r="CF624" s="378">
        <f t="shared" si="3999"/>
        <v>0</v>
      </c>
      <c r="CG624" s="378">
        <f t="shared" si="3999"/>
        <v>0</v>
      </c>
      <c r="CH624" s="378">
        <f t="shared" si="3999"/>
        <v>0</v>
      </c>
      <c r="CI624" s="378">
        <f t="shared" si="3999"/>
        <v>142.33666666666667</v>
      </c>
      <c r="CJ624" s="416">
        <f t="shared" si="3999"/>
        <v>494.39999999999992</v>
      </c>
      <c r="CK624" s="378">
        <f t="shared" si="3999"/>
        <v>0</v>
      </c>
      <c r="CL624" s="378">
        <f t="shared" si="3999"/>
        <v>0</v>
      </c>
      <c r="CM624" s="378">
        <f t="shared" si="3999"/>
        <v>38</v>
      </c>
      <c r="CN624" s="378">
        <f t="shared" si="3999"/>
        <v>136</v>
      </c>
      <c r="CO624" s="378">
        <f t="shared" si="3999"/>
        <v>45</v>
      </c>
      <c r="CP624" s="378">
        <f t="shared" si="3999"/>
        <v>2100</v>
      </c>
      <c r="CQ624" s="378">
        <f t="shared" si="3999"/>
        <v>32</v>
      </c>
      <c r="CR624" s="378">
        <f t="shared" si="3999"/>
        <v>2230.5</v>
      </c>
      <c r="CS624" s="378">
        <f t="shared" si="3999"/>
        <v>0</v>
      </c>
      <c r="CT624" s="378">
        <f t="shared" si="3999"/>
        <v>0</v>
      </c>
      <c r="CU624" s="378">
        <f t="shared" si="3999"/>
        <v>1</v>
      </c>
      <c r="CV624" s="378">
        <f t="shared" si="3999"/>
        <v>26</v>
      </c>
      <c r="CW624" s="378">
        <f t="shared" si="3999"/>
        <v>55</v>
      </c>
      <c r="CX624" s="378">
        <f t="shared" si="3999"/>
        <v>3740</v>
      </c>
      <c r="CY624" s="378">
        <f t="shared" si="3999"/>
        <v>0</v>
      </c>
      <c r="CZ624" s="378">
        <f t="shared" si="3999"/>
        <v>0</v>
      </c>
      <c r="DA624" s="378">
        <f t="shared" si="3999"/>
        <v>8</v>
      </c>
      <c r="DB624" s="378">
        <f t="shared" si="3999"/>
        <v>7.67</v>
      </c>
      <c r="DC624" s="378">
        <f t="shared" si="3999"/>
        <v>53</v>
      </c>
      <c r="DD624" s="378">
        <f t="shared" si="3999"/>
        <v>330</v>
      </c>
      <c r="DE624" s="378">
        <f t="shared" si="3999"/>
        <v>0</v>
      </c>
      <c r="DF624" s="378">
        <f t="shared" si="3999"/>
        <v>0</v>
      </c>
      <c r="DG624" s="378">
        <f t="shared" si="3999"/>
        <v>0</v>
      </c>
      <c r="DH624" s="378">
        <f t="shared" si="3999"/>
        <v>0</v>
      </c>
      <c r="DI624" s="378">
        <f t="shared" si="3999"/>
        <v>46</v>
      </c>
      <c r="DJ624" s="416">
        <f t="shared" si="3999"/>
        <v>496.67333333333329</v>
      </c>
      <c r="DK624" s="378">
        <f t="shared" si="3999"/>
        <v>42</v>
      </c>
      <c r="DL624" s="416">
        <f t="shared" si="3999"/>
        <v>578.66666666666663</v>
      </c>
      <c r="DM624" s="378">
        <f t="shared" si="3999"/>
        <v>2</v>
      </c>
      <c r="DN624" s="378">
        <f t="shared" si="3999"/>
        <v>4</v>
      </c>
      <c r="DO624" s="378">
        <f t="shared" si="3999"/>
        <v>11</v>
      </c>
      <c r="DP624" s="378">
        <f t="shared" si="3999"/>
        <v>400</v>
      </c>
      <c r="DQ624" s="416">
        <f t="shared" si="3999"/>
        <v>16496.24666666667</v>
      </c>
      <c r="DR624" s="416">
        <f t="shared" si="3999"/>
        <v>7369.3466666666664</v>
      </c>
      <c r="DS624" s="57"/>
      <c r="DT624" s="57"/>
      <c r="DU624" s="57"/>
      <c r="DV624" s="379"/>
      <c r="DW624" s="380" t="s">
        <v>99</v>
      </c>
      <c r="DX624" s="375" t="s">
        <v>34</v>
      </c>
      <c r="DY624" s="378"/>
      <c r="DZ624" s="378"/>
      <c r="EA624" s="57"/>
      <c r="EB624" s="57"/>
      <c r="EC624" s="57"/>
      <c r="ED624" s="57"/>
      <c r="EE624" s="57"/>
      <c r="EF624" s="57"/>
      <c r="EG624" s="57"/>
      <c r="EH624" s="57" t="e">
        <f>SUM(EH253+EH268+EH285+EH305+EH319+EH333+EH351+EH365+EH381+EH395+EH412+EH427+EH442+EH458+EH473+EH485+EH501+EH514+EH527+EH607+#REF!)</f>
        <v>#REF!</v>
      </c>
      <c r="EI624" s="57" t="e">
        <f>SUM(EI253+EI268+EI285+EI305+EI319+EI333+EI351+EI365+EI381+EI395+EI412+EI427+EI442+EI458+EI473+EI485+EI501+EI514+EI527+EI607+#REF!)</f>
        <v>#REF!</v>
      </c>
      <c r="EJ624" s="57" t="e">
        <f>SUM(EJ253+EJ268+EJ285+EJ305+EJ319+EJ333+EJ351+EJ365+EJ381+EJ395+EJ412+EJ427+EJ442+EJ458+EJ473+EJ485+EJ501+EJ514+EJ527+EJ607+#REF!)</f>
        <v>#REF!</v>
      </c>
      <c r="EK624" s="378">
        <f>SUM(EK9+EK24+EK41+EK55+EK69+EK83+EK101+EK115+EK131+EK145+EK162+EK177+EK192+EK208+EK223+EK235+EK251+EK264+EK277+EK295+EK312+EK329+EK346+EK363+EK380+EK392+EK408+EK421+EK434+EK446+EK463+EK480+EK497+EK514+EK531+EK545)</f>
        <v>2266</v>
      </c>
      <c r="EL624" s="57">
        <f t="shared" ref="EL624:GC624" si="4000">SUM(EL9+EL24+EL41+EL55+EL69+EL83+EL101+EL115+EL131+EL145+EL162+EL177+EL192+EL208+EL223+EL235+EL251+EL264+EL277+EL295+EL312+EL329+EL346+EL363+EL380+EL392+EL408+EL421+EL434+EL446+EL463+EL480+EL497+EL514+EL531+EL545)</f>
        <v>1864</v>
      </c>
      <c r="EM624" s="378">
        <f t="shared" si="4000"/>
        <v>2382</v>
      </c>
      <c r="EN624" s="57">
        <f t="shared" si="4000"/>
        <v>4184</v>
      </c>
      <c r="EO624" s="378">
        <f t="shared" si="4000"/>
        <v>5198</v>
      </c>
      <c r="EP624" s="57">
        <f t="shared" si="4000"/>
        <v>0</v>
      </c>
      <c r="EQ624" s="378">
        <f t="shared" si="4000"/>
        <v>0</v>
      </c>
      <c r="ER624" s="57">
        <f t="shared" si="4000"/>
        <v>0</v>
      </c>
      <c r="ES624" s="378">
        <f t="shared" si="4000"/>
        <v>0</v>
      </c>
      <c r="ET624" s="416">
        <f t="shared" si="4000"/>
        <v>151.33666666666667</v>
      </c>
      <c r="EU624" s="416">
        <f t="shared" si="4000"/>
        <v>820.9000000000002</v>
      </c>
      <c r="EV624" s="57">
        <f t="shared" si="4000"/>
        <v>0</v>
      </c>
      <c r="EW624" s="378">
        <f t="shared" si="4000"/>
        <v>0</v>
      </c>
      <c r="EX624" s="57">
        <f t="shared" si="4000"/>
        <v>38</v>
      </c>
      <c r="EY624" s="378">
        <f t="shared" si="4000"/>
        <v>136</v>
      </c>
      <c r="EZ624" s="57">
        <f t="shared" si="4000"/>
        <v>87</v>
      </c>
      <c r="FA624" s="378">
        <f t="shared" si="4000"/>
        <v>4320</v>
      </c>
      <c r="FB624" s="57">
        <f t="shared" si="4000"/>
        <v>39</v>
      </c>
      <c r="FC624" s="378">
        <f t="shared" si="4000"/>
        <v>2908.5</v>
      </c>
      <c r="FD624" s="57">
        <f t="shared" si="4000"/>
        <v>0</v>
      </c>
      <c r="FE624" s="378">
        <f t="shared" si="4000"/>
        <v>0</v>
      </c>
      <c r="FF624" s="57">
        <f t="shared" si="4000"/>
        <v>13</v>
      </c>
      <c r="FG624" s="416">
        <f t="shared" si="4000"/>
        <v>199.33333333299998</v>
      </c>
      <c r="FH624" s="57">
        <f t="shared" si="4000"/>
        <v>78</v>
      </c>
      <c r="FI624" s="378">
        <f t="shared" si="4000"/>
        <v>4768</v>
      </c>
      <c r="FJ624" s="57">
        <f t="shared" si="4000"/>
        <v>0</v>
      </c>
      <c r="FK624" s="378">
        <f t="shared" si="4000"/>
        <v>0</v>
      </c>
      <c r="FL624" s="57">
        <f t="shared" si="4000"/>
        <v>9</v>
      </c>
      <c r="FM624" s="378">
        <f t="shared" si="4000"/>
        <v>12.003333333299999</v>
      </c>
      <c r="FN624" s="57">
        <f t="shared" si="4000"/>
        <v>94</v>
      </c>
      <c r="FO624" s="378">
        <f t="shared" si="4000"/>
        <v>616</v>
      </c>
      <c r="FP624" s="57">
        <f t="shared" si="4000"/>
        <v>0</v>
      </c>
      <c r="FQ624" s="378">
        <f t="shared" si="4000"/>
        <v>421.99999999999994</v>
      </c>
      <c r="FR624" s="378">
        <f t="shared" si="4000"/>
        <v>0</v>
      </c>
      <c r="FS624" s="378">
        <f t="shared" si="4000"/>
        <v>0</v>
      </c>
      <c r="FT624" s="57">
        <f t="shared" si="4000"/>
        <v>58</v>
      </c>
      <c r="FU624" s="378">
        <f t="shared" si="4000"/>
        <v>587.00333333333333</v>
      </c>
      <c r="FV624" s="57">
        <f t="shared" si="4000"/>
        <v>51</v>
      </c>
      <c r="FW624" s="416">
        <f t="shared" si="4000"/>
        <v>638.66666666666663</v>
      </c>
      <c r="FX624" s="57">
        <f t="shared" si="4000"/>
        <v>4</v>
      </c>
      <c r="FY624" s="378">
        <f t="shared" si="4000"/>
        <v>6</v>
      </c>
      <c r="FZ624" s="57">
        <f t="shared" si="4000"/>
        <v>22</v>
      </c>
      <c r="GA624" s="378">
        <f t="shared" si="4000"/>
        <v>800</v>
      </c>
      <c r="GB624" s="416">
        <f t="shared" si="4000"/>
        <v>26231.743333332965</v>
      </c>
      <c r="GC624" s="378">
        <f t="shared" si="4000"/>
        <v>11857.009999999967</v>
      </c>
      <c r="GD624" s="57">
        <f>SUM(GD607+GD527+GD514+GD501+GD485+GD473+GD458+GD442+GD427+GD412+GD395+GD381+GD365+GD351+GD333+GD319+GD305+GD285+GD268+GD253)</f>
        <v>0</v>
      </c>
      <c r="GE624" s="57">
        <f>SUM(GE607+GE527+GE514+GE501+GE485+GE473+GE458+GE442+GE427+GE412+GE395+GE381+GE365+GE351+GE333+GE319+GE305+GE285+GE268+GE253)</f>
        <v>0</v>
      </c>
      <c r="GF624" s="57">
        <f>SUM(GF607+GF527+GF514+GF501+GF485+GF473+GF458+GF442+GF427+GF412+GF395+GF381+GF365+GF351+GF333+GF319+GF305+GF285+GF268+GF253)</f>
        <v>0</v>
      </c>
      <c r="GG624" s="381"/>
      <c r="GI624" s="383"/>
      <c r="GJ624" s="383"/>
      <c r="GK624" s="383"/>
      <c r="GL624" s="383"/>
      <c r="GM624" s="383"/>
      <c r="GN624" s="383"/>
      <c r="GO624" s="383"/>
    </row>
    <row r="625" spans="1:265" ht="45.75" customHeight="1" x14ac:dyDescent="0.3">
      <c r="A625" s="3"/>
      <c r="B625" s="7"/>
      <c r="C625" s="7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46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5"/>
      <c r="AJ625" s="3" t="s">
        <v>33</v>
      </c>
      <c r="AK625" s="3" t="s">
        <v>33</v>
      </c>
      <c r="AL625" s="3"/>
      <c r="AM625" s="346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5"/>
      <c r="BG625" s="35"/>
      <c r="BH625" s="5"/>
      <c r="BI625" s="5"/>
      <c r="BJ625" s="5"/>
      <c r="BK625" s="3"/>
      <c r="BL625" s="3"/>
      <c r="BM625" s="7"/>
      <c r="BN625" s="87"/>
      <c r="BO625" s="27"/>
      <c r="BP625" s="27"/>
      <c r="BQ625" s="27"/>
      <c r="BR625" s="27"/>
      <c r="BS625" s="27"/>
      <c r="BT625" s="27"/>
      <c r="BU625" s="27"/>
      <c r="BV625" s="27"/>
      <c r="BW625" s="27"/>
      <c r="BX625" s="27"/>
      <c r="BY625" s="27"/>
      <c r="BZ625" s="414"/>
      <c r="CA625" s="27"/>
      <c r="CB625" s="27"/>
      <c r="CC625" s="27"/>
      <c r="CD625" s="27"/>
      <c r="CE625" s="27"/>
      <c r="CF625" s="27"/>
      <c r="CG625" s="27"/>
      <c r="CH625" s="27"/>
      <c r="CI625" s="27"/>
      <c r="CJ625" s="27"/>
      <c r="CK625" s="27"/>
      <c r="CL625" s="27"/>
      <c r="CM625" s="27"/>
      <c r="CN625" s="27"/>
      <c r="CO625" s="27"/>
      <c r="CP625" s="27"/>
      <c r="CQ625" s="27"/>
      <c r="CR625" s="414"/>
      <c r="CS625" s="27"/>
      <c r="CT625" s="27"/>
      <c r="CU625" s="27"/>
      <c r="CV625" s="27"/>
      <c r="CW625" s="27"/>
      <c r="CX625" s="414"/>
      <c r="CY625" s="27"/>
      <c r="CZ625" s="27"/>
      <c r="DA625" s="27"/>
      <c r="DB625" s="27"/>
      <c r="DC625" s="27"/>
      <c r="DD625" s="27"/>
      <c r="DE625" s="27"/>
      <c r="DF625" s="27"/>
      <c r="DG625" s="27"/>
      <c r="DH625" s="27"/>
      <c r="DI625" s="27"/>
      <c r="DJ625" s="27"/>
      <c r="DK625" s="27"/>
      <c r="DL625" s="27"/>
      <c r="DM625" s="27"/>
      <c r="DN625" s="27"/>
      <c r="DO625" s="27"/>
      <c r="DP625" s="27"/>
      <c r="DQ625" s="88"/>
      <c r="DR625" s="88"/>
      <c r="DS625" s="5"/>
      <c r="DT625" s="5"/>
      <c r="DU625" s="5"/>
      <c r="DV625" s="3"/>
      <c r="DW625" s="3"/>
      <c r="DX625" s="7"/>
      <c r="DY625" s="87"/>
      <c r="DZ625" s="27"/>
      <c r="EA625" s="36"/>
      <c r="EB625" s="36"/>
      <c r="EC625" s="36"/>
      <c r="ED625" s="36"/>
      <c r="EE625" s="36"/>
      <c r="EF625" s="36"/>
      <c r="EG625" s="36"/>
      <c r="EH625" s="36"/>
      <c r="EI625" s="36"/>
      <c r="EJ625" s="36"/>
      <c r="EK625" s="36"/>
      <c r="EL625" s="36"/>
      <c r="EM625" s="36"/>
      <c r="EN625" s="36"/>
      <c r="EO625" s="36"/>
      <c r="EP625" s="36"/>
      <c r="EQ625" s="36"/>
      <c r="ER625" s="36"/>
      <c r="ES625" s="36"/>
      <c r="ET625" s="36"/>
      <c r="EU625" s="36"/>
      <c r="EV625" s="36"/>
      <c r="EW625" s="36"/>
      <c r="EX625" s="36"/>
      <c r="EY625" s="36"/>
      <c r="EZ625" s="36"/>
      <c r="FA625" s="36"/>
      <c r="FB625" s="36"/>
      <c r="FC625" s="36"/>
      <c r="FD625" s="36"/>
      <c r="FE625" s="5"/>
      <c r="FF625" s="36"/>
      <c r="FG625" s="36"/>
      <c r="FH625" s="36"/>
      <c r="FI625" s="36"/>
      <c r="FJ625" s="36"/>
      <c r="FK625" s="36"/>
      <c r="FL625" s="36"/>
      <c r="FM625" s="36"/>
      <c r="FN625" s="36"/>
      <c r="FO625" s="36"/>
      <c r="FP625" s="36"/>
      <c r="FQ625" s="36"/>
      <c r="FR625" s="36"/>
      <c r="FS625" s="36"/>
      <c r="FT625" s="36"/>
      <c r="FU625" s="36"/>
      <c r="FV625" s="36"/>
      <c r="FW625" s="36"/>
      <c r="FX625" s="36"/>
      <c r="FY625" s="36"/>
      <c r="FZ625" s="36"/>
      <c r="GA625" s="36"/>
      <c r="GB625" s="127"/>
      <c r="GC625" s="128"/>
      <c r="GD625" s="5"/>
      <c r="GE625" s="5"/>
      <c r="GF625" s="5"/>
      <c r="GG625" s="3"/>
      <c r="GH625" s="36"/>
      <c r="GI625" s="27"/>
      <c r="GJ625" s="46"/>
      <c r="GK625" s="46"/>
      <c r="GL625" s="27"/>
      <c r="GM625" s="27"/>
      <c r="GN625" s="27"/>
      <c r="GO625" s="27"/>
      <c r="GP625" s="36"/>
      <c r="GQ625" s="36"/>
      <c r="GR625" s="36"/>
      <c r="GS625" s="36"/>
      <c r="GT625" s="36"/>
      <c r="GU625" s="36"/>
      <c r="GV625" s="36"/>
      <c r="GW625" s="36"/>
      <c r="GX625" s="36"/>
      <c r="GY625" s="36"/>
      <c r="GZ625" s="36"/>
      <c r="HA625" s="36"/>
      <c r="HB625" s="36"/>
      <c r="HC625" s="36"/>
      <c r="HD625" s="36"/>
      <c r="HE625" s="36"/>
      <c r="HF625" s="36"/>
      <c r="HG625" s="36"/>
      <c r="HH625" s="36"/>
      <c r="HI625" s="36"/>
      <c r="HJ625" s="36"/>
      <c r="HK625" s="36"/>
      <c r="HL625" s="36"/>
      <c r="HM625" s="36"/>
      <c r="HN625" s="36"/>
      <c r="HO625" s="36"/>
      <c r="HP625" s="36"/>
      <c r="HQ625" s="36"/>
      <c r="HR625" s="36"/>
      <c r="HS625" s="36"/>
      <c r="HT625" s="36"/>
      <c r="HU625" s="36"/>
      <c r="HV625" s="36"/>
      <c r="HW625" s="36"/>
      <c r="HX625" s="36"/>
      <c r="HY625" s="36"/>
      <c r="HZ625" s="36"/>
      <c r="IA625" s="36"/>
      <c r="IB625" s="36"/>
      <c r="IC625" s="36"/>
      <c r="ID625" s="36"/>
      <c r="IE625" s="36"/>
      <c r="IF625" s="36"/>
      <c r="IG625" s="36"/>
      <c r="IH625" s="36"/>
      <c r="II625" s="36"/>
      <c r="IJ625" s="36"/>
      <c r="IK625" s="36"/>
      <c r="IL625" s="36"/>
      <c r="IM625" s="36"/>
      <c r="IN625" s="36"/>
      <c r="IO625" s="36"/>
      <c r="IP625" s="36"/>
      <c r="IQ625" s="36"/>
      <c r="IR625" s="36"/>
      <c r="IS625" s="36"/>
      <c r="IT625" s="36"/>
      <c r="IU625" s="36"/>
      <c r="IV625" s="36"/>
      <c r="IW625" s="36"/>
      <c r="IX625" s="36"/>
      <c r="IY625" s="36"/>
      <c r="IZ625" s="36"/>
      <c r="JA625" s="36"/>
      <c r="JB625" s="36"/>
      <c r="JC625" s="36"/>
      <c r="JD625" s="36"/>
      <c r="JE625" s="36"/>
    </row>
    <row r="626" spans="1:265" ht="19.5" customHeight="1" x14ac:dyDescent="0.35">
      <c r="A626" s="3"/>
      <c r="B626" s="7"/>
      <c r="C626" s="7"/>
      <c r="D626" s="3"/>
      <c r="E626" s="3"/>
      <c r="F626" s="3"/>
      <c r="G626" s="3"/>
      <c r="H626" s="3"/>
      <c r="I626" s="3"/>
      <c r="J626" s="3"/>
      <c r="K626" s="3"/>
      <c r="L626" s="7"/>
      <c r="M626" s="7"/>
      <c r="N626" s="7"/>
      <c r="O626" s="348"/>
      <c r="P626" s="7"/>
      <c r="Q626" s="7"/>
      <c r="R626" s="7"/>
      <c r="S626" s="7"/>
      <c r="T626" s="7"/>
      <c r="U626" s="7"/>
      <c r="V626" s="7"/>
      <c r="W626" s="7"/>
      <c r="X626" s="7"/>
      <c r="Y626" s="18"/>
      <c r="Z626" s="7"/>
      <c r="AA626" s="7"/>
      <c r="AB626" s="7"/>
      <c r="AC626" s="7"/>
      <c r="AD626" s="7"/>
      <c r="AE626" s="7"/>
      <c r="AF626" s="7"/>
      <c r="AG626" s="7"/>
      <c r="AH626" s="7"/>
      <c r="AI626" s="18"/>
      <c r="AJ626" s="7"/>
      <c r="AK626" s="7"/>
      <c r="AL626" s="7"/>
      <c r="AM626" s="348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18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394"/>
      <c r="CA626" s="7"/>
      <c r="CB626" s="7"/>
      <c r="CC626" s="7"/>
      <c r="CD626" s="7"/>
      <c r="CE626" s="7"/>
      <c r="CF626" s="7"/>
      <c r="CG626" s="7"/>
      <c r="CH626" s="7"/>
      <c r="CI626" s="7"/>
      <c r="CJ626" s="18"/>
      <c r="CK626" s="7"/>
      <c r="CL626" s="7"/>
      <c r="CM626" s="7"/>
      <c r="CN626" s="7"/>
      <c r="CO626" s="7"/>
      <c r="CP626" s="7"/>
      <c r="CQ626" s="7"/>
      <c r="CR626" s="394"/>
      <c r="CS626" s="7"/>
      <c r="CT626" s="7"/>
      <c r="CU626" s="7"/>
      <c r="CV626" s="7"/>
      <c r="CW626" s="7"/>
      <c r="CX626" s="394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5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8"/>
      <c r="GC626" s="40"/>
      <c r="GD626" s="3"/>
      <c r="GE626" s="3"/>
      <c r="GF626" s="3"/>
      <c r="GG626" s="3"/>
      <c r="GH626" s="3"/>
      <c r="GI626" s="7"/>
      <c r="GJ626" s="7"/>
      <c r="GK626" s="7"/>
      <c r="GL626" s="7"/>
      <c r="GM626" s="7"/>
      <c r="GN626" s="7"/>
      <c r="GO626" s="7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</row>
    <row r="627" spans="1:265" ht="19.5" x14ac:dyDescent="0.35">
      <c r="A627" s="3" t="s">
        <v>99</v>
      </c>
      <c r="B627" s="7" t="s">
        <v>330</v>
      </c>
      <c r="C627" s="7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46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46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 t="s">
        <v>99</v>
      </c>
      <c r="BM627" s="7" t="s">
        <v>330</v>
      </c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46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46"/>
      <c r="CS627" s="3"/>
      <c r="CT627" s="3"/>
      <c r="CU627" s="3"/>
      <c r="CV627" s="3"/>
      <c r="CW627" s="3"/>
      <c r="CX627" s="346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436"/>
      <c r="DR627" s="3"/>
      <c r="DS627" s="3"/>
      <c r="DT627" s="3"/>
      <c r="DU627" s="3"/>
      <c r="DV627" s="3"/>
      <c r="DW627" s="3" t="s">
        <v>99</v>
      </c>
      <c r="DX627" s="7" t="s">
        <v>330</v>
      </c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8"/>
      <c r="GC627" s="40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</row>
    <row r="628" spans="1:265" ht="19.5" x14ac:dyDescent="0.35">
      <c r="A628" s="3"/>
      <c r="B628" s="7"/>
      <c r="C628" s="7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46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46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46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451"/>
      <c r="CS628" s="3"/>
      <c r="CT628" s="3"/>
      <c r="CU628" s="3"/>
      <c r="CV628" s="3"/>
      <c r="CW628" s="3"/>
      <c r="CX628" s="346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8"/>
      <c r="GC628" s="40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</row>
    <row r="629" spans="1:265" ht="19.5" x14ac:dyDescent="0.35">
      <c r="A629" s="3"/>
      <c r="B629" s="7"/>
      <c r="C629" s="7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46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46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46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46"/>
      <c r="CS629" s="3"/>
      <c r="CT629" s="3"/>
      <c r="CU629" s="3"/>
      <c r="CV629" s="3"/>
      <c r="CW629" s="3"/>
      <c r="CX629" s="346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8"/>
      <c r="GC629" s="40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</row>
  </sheetData>
  <autoFilter ref="A8:GG628"/>
  <mergeCells count="33">
    <mergeCell ref="A1:BK1"/>
    <mergeCell ref="BL1:DV1"/>
    <mergeCell ref="DW1:GG1"/>
    <mergeCell ref="A2:BK2"/>
    <mergeCell ref="BL2:DV2"/>
    <mergeCell ref="DW2:GG2"/>
    <mergeCell ref="A3:BK3"/>
    <mergeCell ref="BL3:DV3"/>
    <mergeCell ref="DW3:GG3"/>
    <mergeCell ref="A4:BK4"/>
    <mergeCell ref="BL4:DV4"/>
    <mergeCell ref="DW4:GG4"/>
    <mergeCell ref="DW6:DW7"/>
    <mergeCell ref="A5:BK5"/>
    <mergeCell ref="BL5:DV5"/>
    <mergeCell ref="DW5:GG5"/>
    <mergeCell ref="A6:A7"/>
    <mergeCell ref="C6:C7"/>
    <mergeCell ref="D6:D7"/>
    <mergeCell ref="E6:G7"/>
    <mergeCell ref="H6:K7"/>
    <mergeCell ref="L6:M7"/>
    <mergeCell ref="BL6:BL7"/>
    <mergeCell ref="BN6:BN7"/>
    <mergeCell ref="BO6:BO7"/>
    <mergeCell ref="BP6:BR7"/>
    <mergeCell ref="BS6:BV7"/>
    <mergeCell ref="BW6:BX7"/>
    <mergeCell ref="DY6:DY7"/>
    <mergeCell ref="DZ6:DZ7"/>
    <mergeCell ref="EA6:EC7"/>
    <mergeCell ref="ED6:EG7"/>
    <mergeCell ref="EH6:EI7"/>
  </mergeCells>
  <printOptions horizontalCentered="1"/>
  <pageMargins left="0.19685039370078741" right="0.19685039370078741" top="0.19685039370078741" bottom="0.15748031496062992" header="0.23622047244094491" footer="0.27559055118110237"/>
  <pageSetup paperSize="9" scale="45" fitToWidth="3" orientation="landscape" r:id="rId1"/>
  <headerFooter alignWithMargins="0"/>
  <colBreaks count="2" manualBreakCount="2">
    <brk id="63" max="626" man="1"/>
    <brk id="126" max="626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view="pageBreakPreview" zoomScale="60" zoomScaleNormal="100" workbookViewId="0">
      <selection activeCell="B1" sqref="B1:B9"/>
    </sheetView>
  </sheetViews>
  <sheetFormatPr defaultRowHeight="12.75" x14ac:dyDescent="0.2"/>
  <cols>
    <col min="1" max="2" width="23.7109375" customWidth="1"/>
    <col min="3" max="3" width="3.85546875" customWidth="1"/>
    <col min="4" max="5" width="23" customWidth="1"/>
  </cols>
  <sheetData>
    <row r="1" spans="1:5" ht="22.5" customHeight="1" x14ac:dyDescent="0.2">
      <c r="A1" s="129" t="s">
        <v>366</v>
      </c>
      <c r="B1" s="129">
        <v>1</v>
      </c>
      <c r="D1" s="129"/>
      <c r="E1" s="129"/>
    </row>
    <row r="2" spans="1:5" ht="22.5" customHeight="1" x14ac:dyDescent="0.2">
      <c r="A2" s="129" t="s">
        <v>362</v>
      </c>
      <c r="B2" s="129">
        <v>3</v>
      </c>
      <c r="D2" s="129"/>
      <c r="E2" s="129"/>
    </row>
    <row r="3" spans="1:5" ht="22.5" customHeight="1" x14ac:dyDescent="0.2">
      <c r="A3" s="129" t="s">
        <v>365</v>
      </c>
      <c r="B3" s="129">
        <v>1</v>
      </c>
      <c r="D3" s="129"/>
      <c r="E3" s="129"/>
    </row>
    <row r="4" spans="1:5" ht="22.5" customHeight="1" x14ac:dyDescent="0.2">
      <c r="A4" s="129" t="s">
        <v>363</v>
      </c>
      <c r="B4" s="129">
        <v>3</v>
      </c>
      <c r="D4" s="129"/>
      <c r="E4" s="129"/>
    </row>
    <row r="5" spans="1:5" ht="22.5" customHeight="1" x14ac:dyDescent="0.2">
      <c r="A5" s="129" t="s">
        <v>359</v>
      </c>
      <c r="B5" s="129">
        <v>6</v>
      </c>
      <c r="D5" s="129"/>
      <c r="E5" s="129"/>
    </row>
    <row r="6" spans="1:5" ht="22.5" customHeight="1" x14ac:dyDescent="0.2">
      <c r="A6" s="129" t="s">
        <v>367</v>
      </c>
      <c r="B6" s="129">
        <v>3</v>
      </c>
      <c r="D6" s="129"/>
      <c r="E6" s="129"/>
    </row>
    <row r="7" spans="1:5" ht="22.5" customHeight="1" x14ac:dyDescent="0.2">
      <c r="A7" s="129" t="s">
        <v>360</v>
      </c>
      <c r="B7" s="129">
        <v>5</v>
      </c>
      <c r="D7" s="129"/>
      <c r="E7" s="129"/>
    </row>
    <row r="8" spans="1:5" ht="22.5" customHeight="1" x14ac:dyDescent="0.2">
      <c r="A8" s="129" t="s">
        <v>364</v>
      </c>
      <c r="B8" s="129">
        <v>2</v>
      </c>
      <c r="D8" s="129"/>
      <c r="E8" s="129"/>
    </row>
    <row r="9" spans="1:5" ht="22.5" customHeight="1" x14ac:dyDescent="0.2">
      <c r="A9" s="129" t="s">
        <v>361</v>
      </c>
      <c r="B9" s="129">
        <v>2</v>
      </c>
      <c r="D9" s="129"/>
      <c r="E9" s="129"/>
    </row>
    <row r="10" spans="1:5" ht="22.5" customHeight="1" x14ac:dyDescent="0.2">
      <c r="A10" s="129"/>
      <c r="B10" s="129"/>
      <c r="D10" s="129"/>
      <c r="E10" s="129"/>
    </row>
    <row r="11" spans="1:5" ht="22.5" customHeight="1" x14ac:dyDescent="0.2">
      <c r="A11" s="129"/>
      <c r="B11" s="129"/>
      <c r="D11" s="129"/>
      <c r="E11" s="129"/>
    </row>
    <row r="12" spans="1:5" ht="22.5" customHeight="1" x14ac:dyDescent="0.2">
      <c r="A12" s="129"/>
      <c r="B12" s="129"/>
      <c r="D12" s="129"/>
      <c r="E12" s="129"/>
    </row>
    <row r="13" spans="1:5" ht="22.5" customHeight="1" x14ac:dyDescent="0.2">
      <c r="A13" s="129"/>
      <c r="B13" s="129"/>
      <c r="D13" s="129"/>
      <c r="E13" s="129"/>
    </row>
    <row r="14" spans="1:5" ht="22.5" customHeight="1" x14ac:dyDescent="0.2">
      <c r="A14" s="129"/>
      <c r="B14" s="129"/>
      <c r="D14" s="129"/>
      <c r="E14" s="129"/>
    </row>
    <row r="15" spans="1:5" ht="22.5" customHeight="1" x14ac:dyDescent="0.2">
      <c r="A15" s="129"/>
      <c r="B15" s="129"/>
      <c r="D15" s="129"/>
      <c r="E15" s="129"/>
    </row>
    <row r="16" spans="1:5" ht="22.5" customHeight="1" x14ac:dyDescent="0.2">
      <c r="A16" s="129"/>
      <c r="B16" s="129"/>
      <c r="D16" s="129"/>
      <c r="E16" s="129"/>
    </row>
    <row r="17" spans="1:5" ht="22.5" customHeight="1" x14ac:dyDescent="0.2">
      <c r="A17" s="129"/>
      <c r="B17" s="129"/>
      <c r="D17" s="129"/>
      <c r="E17" s="129"/>
    </row>
    <row r="18" spans="1:5" ht="22.5" customHeight="1" x14ac:dyDescent="0.2">
      <c r="A18" s="129"/>
      <c r="B18" s="129"/>
      <c r="D18" s="129"/>
      <c r="E18" s="129"/>
    </row>
    <row r="19" spans="1:5" ht="22.5" customHeight="1" x14ac:dyDescent="0.2">
      <c r="A19" s="129"/>
      <c r="B19" s="129"/>
      <c r="D19" s="129"/>
      <c r="E19" s="129"/>
    </row>
    <row r="20" spans="1:5" ht="22.5" customHeight="1" x14ac:dyDescent="0.2">
      <c r="A20" s="129"/>
      <c r="B20" s="129"/>
      <c r="D20" s="129"/>
      <c r="E20" s="129"/>
    </row>
    <row r="21" spans="1:5" ht="22.5" customHeight="1" x14ac:dyDescent="0.2">
      <c r="A21" s="129"/>
      <c r="B21" s="129"/>
      <c r="D21" s="129"/>
      <c r="E21" s="129"/>
    </row>
    <row r="22" spans="1:5" ht="22.5" customHeight="1" x14ac:dyDescent="0.2">
      <c r="A22" s="129"/>
      <c r="B22" s="129"/>
      <c r="D22" s="129"/>
      <c r="E22" s="129"/>
    </row>
    <row r="23" spans="1:5" ht="22.5" customHeight="1" x14ac:dyDescent="0.2">
      <c r="A23" s="129"/>
      <c r="B23" s="129"/>
      <c r="D23" s="129"/>
      <c r="E23" s="129"/>
    </row>
    <row r="24" spans="1:5" ht="22.5" customHeight="1" x14ac:dyDescent="0.2">
      <c r="A24" s="129"/>
      <c r="B24" s="129"/>
      <c r="D24" s="129"/>
      <c r="E24" s="129"/>
    </row>
    <row r="25" spans="1:5" ht="22.5" customHeight="1" x14ac:dyDescent="0.2">
      <c r="A25" s="129"/>
      <c r="B25" s="129"/>
      <c r="D25" s="129"/>
      <c r="E25" s="129"/>
    </row>
    <row r="26" spans="1:5" ht="22.5" customHeight="1" x14ac:dyDescent="0.2">
      <c r="A26" s="129"/>
      <c r="B26" s="129"/>
      <c r="D26" s="129"/>
      <c r="E26" s="129"/>
    </row>
    <row r="27" spans="1:5" ht="22.5" customHeight="1" x14ac:dyDescent="0.2">
      <c r="A27" s="129"/>
      <c r="B27" s="129"/>
      <c r="D27" s="129"/>
      <c r="E27" s="129"/>
    </row>
    <row r="28" spans="1:5" ht="22.5" customHeight="1" x14ac:dyDescent="0.2">
      <c r="A28" s="129"/>
      <c r="B28" s="129"/>
      <c r="D28" s="129"/>
      <c r="E28" s="129"/>
    </row>
    <row r="29" spans="1:5" ht="22.5" customHeight="1" x14ac:dyDescent="0.2">
      <c r="A29" s="129"/>
      <c r="B29" s="129"/>
      <c r="D29" s="129"/>
      <c r="E29" s="129"/>
    </row>
    <row r="30" spans="1:5" ht="22.5" customHeight="1" x14ac:dyDescent="0.2">
      <c r="A30" s="129"/>
      <c r="B30" s="129"/>
      <c r="D30" s="129"/>
      <c r="E30" s="129"/>
    </row>
    <row r="31" spans="1:5" ht="22.5" customHeight="1" x14ac:dyDescent="0.2">
      <c r="A31" s="129"/>
      <c r="B31" s="129"/>
      <c r="D31" s="129"/>
      <c r="E31" s="129"/>
    </row>
    <row r="32" spans="1:5" ht="22.5" customHeight="1" x14ac:dyDescent="0.2">
      <c r="A32" s="129"/>
      <c r="B32" s="129"/>
      <c r="D32" s="129"/>
      <c r="E32" s="129"/>
    </row>
    <row r="33" spans="1:5" ht="22.5" customHeight="1" x14ac:dyDescent="0.2">
      <c r="A33" s="129"/>
      <c r="B33" s="129"/>
      <c r="D33" s="129"/>
      <c r="E33" s="129"/>
    </row>
    <row r="34" spans="1:5" ht="22.5" customHeight="1" x14ac:dyDescent="0.2">
      <c r="A34" s="129"/>
      <c r="B34" s="129"/>
      <c r="D34" s="129"/>
      <c r="E34" s="129"/>
    </row>
    <row r="35" spans="1:5" ht="22.5" customHeight="1" x14ac:dyDescent="0.2">
      <c r="A35" s="129"/>
      <c r="B35" s="129"/>
      <c r="D35" s="129"/>
      <c r="E35" s="129"/>
    </row>
    <row r="36" spans="1:5" ht="22.5" customHeight="1" x14ac:dyDescent="0.2">
      <c r="A36" s="129"/>
      <c r="B36" s="129"/>
      <c r="D36" s="129"/>
      <c r="E36" s="129"/>
    </row>
  </sheetData>
  <sortState ref="A1:B9">
    <sortCondition ref="A1"/>
  </sortState>
  <pageMargins left="0.31496062992125984" right="0.31496062992125984" top="0.35433070866141736" bottom="0.35433070866141736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2</vt:i4>
      </vt:variant>
    </vt:vector>
  </HeadingPairs>
  <TitlesOfParts>
    <vt:vector size="5" baseType="lpstr">
      <vt:lpstr>Отчет</vt:lpstr>
      <vt:lpstr>Расчет</vt:lpstr>
      <vt:lpstr>Лист1</vt:lpstr>
      <vt:lpstr>Отчет!Область_печати</vt:lpstr>
      <vt:lpstr>Расчет!Область_печати</vt:lpstr>
    </vt:vector>
  </TitlesOfParts>
  <Company>oasis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Семья</dc:creator>
  <cp:lastModifiedBy>Andrey</cp:lastModifiedBy>
  <cp:lastPrinted>2019-12-26T13:08:45Z</cp:lastPrinted>
  <dcterms:created xsi:type="dcterms:W3CDTF">2002-06-12T17:17:55Z</dcterms:created>
  <dcterms:modified xsi:type="dcterms:W3CDTF">2020-01-20T11:22:00Z</dcterms:modified>
</cp:coreProperties>
</file>